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19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spreadsheetml.comments+xml" PartName="/xl/comments15.xml"/>
  <Override ContentType="application/vnd.openxmlformats-officedocument.spreadsheetml.comments+xml" PartName="/xl/comments21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0.xml"/>
  <Override ContentType="application/vnd.openxmlformats-officedocument.spreadsheetml.comments+xml" PartName="/xl/comments6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19.xml"/>
  <Override ContentType="application/vnd.openxmlformats-officedocument.spreadsheetml.comments+xml" PartName="/xl/comments2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11.xml"/>
  <Override ContentType="application/vnd.openxmlformats-officedocument.spreadsheetml.comments+xml" PartName="/xl/comments2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 Episodes" sheetId="1" r:id="rId3"/>
    <sheet state="visible" name="Episode 1" sheetId="2" r:id="rId4"/>
    <sheet state="hidden" name="Sheet96" sheetId="3" r:id="rId5"/>
    <sheet state="visible" name="Episode 2" sheetId="4" r:id="rId6"/>
    <sheet state="visible" name="Episode 3" sheetId="5" r:id="rId7"/>
    <sheet state="visible" name="Episode 4" sheetId="6" r:id="rId8"/>
    <sheet state="visible" name="Episode 5" sheetId="7" r:id="rId9"/>
    <sheet state="visible" name="Episode 6" sheetId="8" r:id="rId10"/>
    <sheet state="visible" name="Episode 7" sheetId="9" r:id="rId11"/>
    <sheet state="visible" name="Episode 8" sheetId="10" r:id="rId12"/>
    <sheet state="visible" name="Episode 9" sheetId="11" r:id="rId13"/>
    <sheet state="visible" name="Episode 10" sheetId="12" r:id="rId14"/>
    <sheet state="visible" name="Episode 11" sheetId="13" r:id="rId15"/>
    <sheet state="visible" name="Episode 13" sheetId="14" r:id="rId16"/>
    <sheet state="visible" name="Episode 14" sheetId="15" r:id="rId17"/>
    <sheet state="visible" name="Episode 15" sheetId="16" r:id="rId18"/>
    <sheet state="visible" name="Episode 16" sheetId="17" r:id="rId19"/>
    <sheet state="visible" name="Episode 17" sheetId="18" r:id="rId20"/>
    <sheet state="visible" name="Episode 18" sheetId="19" r:id="rId21"/>
    <sheet state="visible" name="Episode 19" sheetId="20" r:id="rId22"/>
    <sheet state="visible" name="Episode 20" sheetId="21" r:id="rId23"/>
    <sheet state="visible" name="Episode 21" sheetId="22" r:id="rId24"/>
    <sheet state="visible" name="Episode 22" sheetId="23" r:id="rId25"/>
    <sheet state="visible" name="Episode 23" sheetId="24" r:id="rId26"/>
    <sheet state="visible" name="Episode 24" sheetId="25" r:id="rId27"/>
    <sheet state="visible" name="Episode 25" sheetId="26" r:id="rId28"/>
    <sheet state="visible" name="Episode 26" sheetId="27" r:id="rId29"/>
    <sheet state="visible" name="Episode 27" sheetId="28" r:id="rId30"/>
    <sheet state="visible" name="Episode 28" sheetId="29" r:id="rId31"/>
    <sheet state="visible" name="Episode 29" sheetId="30" r:id="rId32"/>
    <sheet state="visible" name="Episode 30" sheetId="31" r:id="rId33"/>
    <sheet state="visible" name="Episode 31" sheetId="32" r:id="rId34"/>
    <sheet state="visible" name="Episode 32" sheetId="33" r:id="rId35"/>
    <sheet state="visible" name="Episode 33" sheetId="34" r:id="rId36"/>
    <sheet state="visible" name="Episode 34" sheetId="35" r:id="rId37"/>
    <sheet state="visible" name="Episode 35" sheetId="36" r:id="rId38"/>
    <sheet state="visible" name="Episode 36" sheetId="37" r:id="rId39"/>
    <sheet state="visible" name="Episode 37" sheetId="38" r:id="rId40"/>
    <sheet state="visible" name="Episode 38" sheetId="39" r:id="rId41"/>
    <sheet state="visible" name="Episode 39" sheetId="40" r:id="rId42"/>
    <sheet state="visible" name="Episode 40" sheetId="41" r:id="rId43"/>
    <sheet state="visible" name="Episode 41" sheetId="42" r:id="rId44"/>
    <sheet state="visible" name="Episode 42" sheetId="43" r:id="rId45"/>
    <sheet state="visible" name="Episode 43" sheetId="44" r:id="rId46"/>
    <sheet state="visible" name="Episode 44" sheetId="45" r:id="rId47"/>
    <sheet state="visible" name="Episode 45" sheetId="46" r:id="rId48"/>
    <sheet state="visible" name="Episode 46" sheetId="47" r:id="rId49"/>
    <sheet state="visible" name="Episode 47" sheetId="48" r:id="rId50"/>
    <sheet state="visible" name="Episode 48" sheetId="49" r:id="rId51"/>
    <sheet state="visible" name="Episode 49" sheetId="50" r:id="rId52"/>
    <sheet state="visible" name="Episode 50" sheetId="51" r:id="rId53"/>
    <sheet state="visible" name="Episode 51" sheetId="52" r:id="rId54"/>
    <sheet state="visible" name="Episode 52" sheetId="53" r:id="rId55"/>
    <sheet state="visible" name="Episode 53" sheetId="54" r:id="rId56"/>
    <sheet state="visible" name="Episode 54" sheetId="55" r:id="rId57"/>
    <sheet state="visible" name="Episode 55" sheetId="56" r:id="rId58"/>
    <sheet state="visible" name="Episode 56" sheetId="57" r:id="rId59"/>
    <sheet state="visible" name="Episode 57" sheetId="58" r:id="rId60"/>
    <sheet state="visible" name="Episode 58" sheetId="59" r:id="rId61"/>
    <sheet state="visible" name="Episode 59" sheetId="60" r:id="rId62"/>
    <sheet state="visible" name="Episode 60" sheetId="61" r:id="rId63"/>
    <sheet state="visible" name="Episode 61" sheetId="62" r:id="rId64"/>
    <sheet state="visible" name="Episode 62" sheetId="63" r:id="rId65"/>
    <sheet state="visible" name="Episode 63" sheetId="64" r:id="rId66"/>
    <sheet state="visible" name="Episode 64" sheetId="65" r:id="rId67"/>
    <sheet state="visible" name="Episode 65" sheetId="66" r:id="rId68"/>
    <sheet state="visible" name="Episode 66" sheetId="67" r:id="rId69"/>
    <sheet state="visible" name="Episode 67" sheetId="68" r:id="rId70"/>
    <sheet state="visible" name="Episode 68" sheetId="69" r:id="rId71"/>
    <sheet state="visible" name="Episode 69" sheetId="70" r:id="rId72"/>
    <sheet state="visible" name="Episode 70" sheetId="71" r:id="rId73"/>
    <sheet state="visible" name="Episode 71" sheetId="72" r:id="rId74"/>
    <sheet state="visible" name="Episode 72" sheetId="73" r:id="rId75"/>
    <sheet state="visible" name="Episode 73" sheetId="74" r:id="rId76"/>
    <sheet state="visible" name="Episode 74" sheetId="75" r:id="rId77"/>
    <sheet state="visible" name="Episode 75" sheetId="76" r:id="rId78"/>
    <sheet state="visible" name="Episode 76" sheetId="77" r:id="rId79"/>
    <sheet state="visible" name="Episode 77" sheetId="78" r:id="rId80"/>
    <sheet state="visible" name="Episode 78" sheetId="79" r:id="rId81"/>
    <sheet state="visible" name="Episode 79" sheetId="80" r:id="rId82"/>
    <sheet state="visible" name="Episode 80" sheetId="81" r:id="rId83"/>
    <sheet state="visible" name="Episode 81" sheetId="82" r:id="rId84"/>
    <sheet state="visible" name="Episode 82" sheetId="83" r:id="rId85"/>
    <sheet state="visible" name="Episode 83" sheetId="84" r:id="rId86"/>
    <sheet state="visible" name="Episode 84" sheetId="85" r:id="rId87"/>
    <sheet state="visible" name="Episode 85" sheetId="86" r:id="rId88"/>
    <sheet state="visible" name="Episode 86" sheetId="87" r:id="rId89"/>
    <sheet state="visible" name="Episode 87" sheetId="88" r:id="rId90"/>
    <sheet state="visible" name="Episode 88" sheetId="89" r:id="rId91"/>
    <sheet state="visible" name="Episode 89" sheetId="90" r:id="rId92"/>
    <sheet state="visible" name="Episode 90" sheetId="91" r:id="rId93"/>
    <sheet state="visible" name="Episode 91" sheetId="92" r:id="rId94"/>
    <sheet state="visible" name="Episode 92" sheetId="93" r:id="rId95"/>
    <sheet state="visible" name="Episode 93" sheetId="94" r:id="rId96"/>
    <sheet state="visible" name="Episode 94" sheetId="95" r:id="rId97"/>
    <sheet state="visible" name="Episode 95" sheetId="96" r:id="rId98"/>
    <sheet state="visible" name="Episode 96" sheetId="97" r:id="rId99"/>
    <sheet state="visible" name="Episode 97" sheetId="98" r:id="rId100"/>
    <sheet state="visible" name="Episode 98" sheetId="99" r:id="rId101"/>
    <sheet state="visible" name="Episode 99" sheetId="100" r:id="rId102"/>
    <sheet state="visible" name="Episode 100" sheetId="101" r:id="rId103"/>
    <sheet state="visible" name="Episode 101" sheetId="102" r:id="rId104"/>
    <sheet state="visible" name="Episode 102" sheetId="103" r:id="rId105"/>
    <sheet state="visible" name="Episode 103" sheetId="104" r:id="rId106"/>
    <sheet state="visible" name="Episode 104" sheetId="105" r:id="rId107"/>
    <sheet state="visible" name="Episode 105" sheetId="106" r:id="rId108"/>
    <sheet state="visible" name="Episode 106" sheetId="107" r:id="rId109"/>
    <sheet state="visible" name="Episode 107" sheetId="108" r:id="rId110"/>
    <sheet state="visible" name="Episode 108" sheetId="109" r:id="rId111"/>
    <sheet state="visible" name="Episode 109" sheetId="110" r:id="rId112"/>
    <sheet state="visible" name="Episode 110" sheetId="111" r:id="rId113"/>
    <sheet state="visible" name="Episode 111" sheetId="112" r:id="rId114"/>
    <sheet state="visible" name="Episode 112" sheetId="113" r:id="rId115"/>
    <sheet state="visible" name="Episode 113" sheetId="114" r:id="rId116"/>
    <sheet state="visible" name="Episode 114" sheetId="115" r:id="rId117"/>
    <sheet state="visible" name="Episode 115" sheetId="116" r:id="rId118"/>
    <sheet state="visible" name="Search for Grog" sheetId="117" r:id="rId119"/>
    <sheet state="visible" name="Search for Bob" sheetId="118" r:id="rId120"/>
    <sheet state="visible" name="Dalens Closet" sheetId="119" r:id="rId121"/>
  </sheets>
  <definedNames>
    <definedName hidden="1" localSheetId="41" name="_xlnm._FilterDatabase">'Episode 41'!$C$1:$C$101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23">
      <text>
        <t xml:space="preserve">Rolled by Matt</t>
      </text>
    </comment>
    <comment authorId="0" ref="C124">
      <text>
        <t xml:space="preserve">Rolled by Matt</t>
      </text>
    </comment>
    <comment authorId="0" ref="C158">
      <text>
        <t xml:space="preserve">Rolled by Matt</t>
      </text>
    </comment>
    <comment authorId="0" ref="C159">
      <text>
        <t xml:space="preserve">Rolled by Matt</t>
      </text>
    </comment>
    <comment authorId="0" ref="C160">
      <text>
        <t xml:space="preserve">Rolled by Matt</t>
      </text>
    </comment>
    <comment authorId="0" ref="C161">
      <text>
        <t xml:space="preserve">Rolled by Matt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63">
      <text>
        <t xml:space="preserve">Rolled by Matt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6">
      <text>
        <t xml:space="preserve">With sharpshooter, has a +4. Could be 16-19.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37">
      <text>
        <t xml:space="preserve">Rolled by Matt</t>
      </text>
    </comment>
    <comment authorId="0" ref="C38">
      <text>
        <t xml:space="preserve">Rolled by Matt</t>
      </text>
    </comment>
    <comment authorId="0" ref="C126">
      <text>
        <t xml:space="preserve">Rolled by Matt</t>
      </text>
    </comment>
    <comment authorId="0" ref="C185">
      <text>
        <t xml:space="preserve">Rolled by Matt
</t>
      </text>
    </comment>
    <comment authorId="0" ref="C221">
      <text>
        <t xml:space="preserve">Rolled by Matt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5">
      <text>
        <t xml:space="preserve">Matt-as-Vax</t>
      </text>
    </comment>
    <comment authorId="0" ref="C9">
      <text>
        <t xml:space="preserve">Matt-as-Vax</t>
      </text>
    </comment>
    <comment authorId="0" ref="C14">
      <text>
        <t xml:space="preserve">Matt-as-Vax</t>
      </text>
    </comment>
    <comment authorId="0" ref="C35">
      <text>
        <t xml:space="preserve">Matt-as-Vax</t>
      </text>
    </comment>
    <comment authorId="0" ref="C42">
      <text>
        <t xml:space="preserve">Matt-as-Vax</t>
      </text>
    </comment>
    <comment authorId="0" ref="C70">
      <text>
        <t xml:space="preserve">Matt-as-Vax</t>
      </text>
    </comment>
    <comment authorId="0" ref="C71">
      <text>
        <t xml:space="preserve">Matt-as-Vax</t>
      </text>
    </comment>
    <comment authorId="0" ref="C94">
      <text>
        <t xml:space="preserve">Matt-as-Vax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8">
      <text>
        <t xml:space="preserve">Vax used a Luck point to make Grog re-roll his attack</t>
      </text>
    </comment>
    <comment authorId="0" ref="J9">
      <text>
        <t xml:space="preserve">Vax used a Luck point to make Grog re-roll his attack</t>
      </text>
    </comment>
    <comment authorId="0" ref="C11">
      <text>
        <t xml:space="preserve">Rolled by Matt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94">
      <text>
        <t xml:space="preserve">Rolled by Matt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59">
      <text>
        <t xml:space="preserve">Rolled by Matt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34">
      <text>
        <t xml:space="preserve">Rolled by Laura</t>
      </text>
    </comment>
    <comment authorId="0" ref="C35">
      <text>
        <t xml:space="preserve">Rolled by Laura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49">
      <text>
        <t xml:space="preserve">Rolled by Laura</t>
      </text>
    </comment>
    <comment authorId="0" ref="C61">
      <text>
        <t xml:space="preserve">Rolled by Matt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6">
      <text>
        <t xml:space="preserve">Rolled by Matt</t>
      </text>
    </comment>
    <comment authorId="0" ref="C7">
      <text>
        <t xml:space="preserve">Rolled by Matt</t>
      </text>
    </comment>
    <comment authorId="0" ref="C51">
      <text>
        <t xml:space="preserve">Rolled by Matt</t>
      </text>
    </comment>
    <comment authorId="0" ref="C52">
      <text>
        <t xml:space="preserve">Rolled by Matt</t>
      </text>
    </comment>
    <comment authorId="0" ref="C53">
      <text>
        <t xml:space="preserve">Rolled by Matt</t>
      </text>
    </comment>
    <comment authorId="0" ref="C54">
      <text>
        <t xml:space="preserve">Rolled by Matt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5">
      <text>
        <t xml:space="preserve">Rolled by Laura/Liam</t>
      </text>
    </comment>
    <comment authorId="0" ref="C22">
      <text>
        <t xml:space="preserve">Rolled by Laura/Liam</t>
      </text>
    </comment>
    <comment authorId="0" ref="C91">
      <text>
        <t xml:space="preserve">Rolled by Laura/Liam</t>
      </text>
    </comment>
    <comment authorId="0" ref="C109">
      <text>
        <t xml:space="preserve">Rolled by Laura/Liam</t>
      </text>
    </comment>
    <comment authorId="0" ref="C129">
      <text>
        <t xml:space="preserve">Rolled by Laura/Liam</t>
      </text>
    </comment>
    <comment authorId="0" ref="C140">
      <text>
        <t xml:space="preserve">Rolled by Laura/Liam</t>
      </text>
    </comment>
    <comment authorId="0" ref="C142">
      <text>
        <t xml:space="preserve">Rolled by Laura/Liam</t>
      </text>
    </comment>
    <comment authorId="0" ref="C144">
      <text>
        <t xml:space="preserve">Rolled by Laura/Liam</t>
      </text>
    </comment>
    <comment authorId="0" ref="C151">
      <text>
        <t xml:space="preserve">Rolled by Laura/Liam</t>
      </text>
    </comment>
    <comment authorId="0" ref="C152">
      <text>
        <t xml:space="preserve">Rolled by Laura/Liam</t>
      </text>
    </comment>
    <comment authorId="0" ref="C153">
      <text>
        <t xml:space="preserve">Rolled by Laura/Liam</t>
      </text>
    </comment>
    <comment authorId="0" ref="C166">
      <text>
        <t xml:space="preserve">Rolled by Laura/Liam</t>
      </text>
    </comment>
    <comment authorId="0" ref="C187">
      <text>
        <t xml:space="preserve">Rolled by Laura/Liam</t>
      </text>
    </comment>
    <comment authorId="0" ref="C188">
      <text>
        <t xml:space="preserve">Rolled by Laura/Liam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6">
      <text>
        <t xml:space="preserve">Rolled by Laura/Liam</t>
      </text>
    </comment>
    <comment authorId="0" ref="C30">
      <text>
        <t xml:space="preserve">Rolled by Laura/Liam</t>
      </text>
    </comment>
    <comment authorId="0" ref="C31">
      <text>
        <t xml:space="preserve">Rolled by Laura/Liam</t>
      </text>
    </comment>
    <comment authorId="0" ref="C35">
      <text>
        <t xml:space="preserve">Rolled by Laura/Liam</t>
      </text>
    </comment>
    <comment authorId="0" ref="C45">
      <text>
        <t xml:space="preserve">Rolled by Laura/Liam</t>
      </text>
    </comment>
    <comment authorId="0" ref="C46">
      <text>
        <t xml:space="preserve">Rolled by Laura/Liam</t>
      </text>
    </comment>
    <comment authorId="0" ref="C58">
      <text>
        <t xml:space="preserve">Rolled by Laura/Liam</t>
      </text>
    </comment>
    <comment authorId="0" ref="C73">
      <text>
        <t xml:space="preserve">Rolled by Laura/Liam</t>
      </text>
    </comment>
    <comment authorId="0" ref="C83">
      <text>
        <t xml:space="preserve">Rolled by Laura/Liam</t>
      </text>
    </comment>
    <comment authorId="0" ref="C90">
      <text>
        <t xml:space="preserve">Rolled by Laura/Liam</t>
      </text>
    </comment>
    <comment authorId="0" ref="C95">
      <text>
        <t xml:space="preserve">Rolled by Laura/Liam</t>
      </text>
    </comment>
    <comment authorId="0" ref="C96">
      <text>
        <t xml:space="preserve">Rolled by Laura/Liam</t>
      </text>
    </comment>
    <comment authorId="0" ref="C103">
      <text>
        <t xml:space="preserve">Rolled by Laura/Liam</t>
      </text>
    </comment>
    <comment authorId="0" ref="C104">
      <text>
        <t xml:space="preserve">Rolled by Laura/Liam</t>
      </text>
    </comment>
    <comment authorId="0" ref="C110">
      <text>
        <t xml:space="preserve">Rolled by Laura/Liam</t>
      </text>
    </comment>
    <comment authorId="0" ref="C115">
      <text>
        <t xml:space="preserve">Rolled by Laura/Liam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44">
      <text>
        <t xml:space="preserve">We are assuming proficiency in Religion since he is a paladin.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48">
      <text>
        <t xml:space="preserve">Assuming proficiency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74">
      <text>
        <t xml:space="preserve">Rolled by Matt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4">
      <text>
        <t xml:space="preserve">Rolled by Matt</t>
      </text>
    </comment>
    <comment authorId="0" ref="C15">
      <text>
        <t xml:space="preserve">Rolled by Matt</t>
      </text>
    </comment>
    <comment authorId="0" ref="C22">
      <text>
        <t xml:space="preserve">Rolled by Matt</t>
      </text>
    </comment>
    <comment authorId="0" ref="C27">
      <text>
        <t xml:space="preserve">Rolled by Matt</t>
      </text>
    </comment>
    <comment authorId="0" ref="C28">
      <text>
        <t xml:space="preserve">Rolled by Matt</t>
      </text>
    </comment>
    <comment authorId="0" ref="C29">
      <text>
        <t xml:space="preserve">Rolled by Matt</t>
      </text>
    </comment>
    <comment authorId="0" ref="C30">
      <text>
        <t xml:space="preserve">Rolled by Matt</t>
      </text>
    </comment>
    <comment authorId="0" ref="C31">
      <text>
        <t xml:space="preserve">Rolled by Matt</t>
      </text>
    </comment>
  </commentList>
</comments>
</file>

<file path=xl/comments1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57">
      <text>
        <t xml:space="preserve">Rolled by Matt</t>
      </text>
    </comment>
    <comment authorId="0" ref="C93">
      <text>
        <t xml:space="preserve">Rolled by Matt</t>
      </text>
    </comment>
  </commentList>
</comments>
</file>

<file path=xl/comments1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H119">
      <text>
        <t xml:space="preserve">Damage originally called as 29, which is what was counted for the Kraken, but then called at 25, which is what was counted for Keyleth &amp; Grog</t>
      </text>
    </comment>
    <comment authorId="0" ref="H167">
      <text>
        <t xml:space="preserve">Damage originally called as 29, which is what was counted for the Kraken, but then called at 25, which is what was counted for Keyleth &amp; Grog</t>
      </text>
    </comment>
  </commentList>
</comments>
</file>

<file path=xl/comments2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5">
      <text>
        <t xml:space="preserve">Rolled by Matt</t>
      </text>
    </comment>
    <comment authorId="0" ref="C59">
      <text>
        <t xml:space="preserve">Rolled by Matt</t>
      </text>
    </comment>
    <comment authorId="0" ref="C61">
      <text>
        <t xml:space="preserve">Rolled by Matt</t>
      </text>
    </comment>
    <comment authorId="0" ref="C62">
      <text>
        <t xml:space="preserve">Rolled by Matt</t>
      </text>
    </comment>
    <comment authorId="0" ref="C99">
      <text>
        <t xml:space="preserve">Rolled by Matt</t>
      </text>
    </comment>
    <comment authorId="0" ref="C100">
      <text>
        <t xml:space="preserve">Rolled by Matt</t>
      </text>
    </comment>
    <comment authorId="0" ref="C101">
      <text>
        <t xml:space="preserve">Rolled by Matt</t>
      </text>
    </comment>
    <comment authorId="0" ref="C104">
      <text>
        <t xml:space="preserve">Rolled by Matt</t>
      </text>
    </comment>
  </commentList>
</comments>
</file>

<file path=xl/comments2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">
      <text>
        <t xml:space="preserve">Matt as Pike</t>
      </text>
    </comment>
  </commentList>
</comments>
</file>

<file path=xl/sharedStrings.xml><?xml version="1.0" encoding="utf-8"?>
<sst xmlns="http://schemas.openxmlformats.org/spreadsheetml/2006/main" count="88705" uniqueCount="4986">
  <si>
    <t>Episode</t>
  </si>
  <si>
    <t>Time</t>
  </si>
  <si>
    <t>Character</t>
  </si>
  <si>
    <t>Type of Roll</t>
  </si>
  <si>
    <t>Total Value</t>
  </si>
  <si>
    <t>Natural Value</t>
  </si>
  <si>
    <t>Crit?</t>
  </si>
  <si>
    <t>Damage</t>
  </si>
  <si>
    <t># Kills</t>
  </si>
  <si>
    <t>Notes</t>
  </si>
  <si>
    <t>Vex'ahlia</t>
  </si>
  <si>
    <t>Intelligence</t>
  </si>
  <si>
    <t>FIRST ROLL OMG</t>
  </si>
  <si>
    <t>Grog</t>
  </si>
  <si>
    <t>Persuasion</t>
  </si>
  <si>
    <t>Keyleth</t>
  </si>
  <si>
    <t>Tiberius</t>
  </si>
  <si>
    <t>Disregarded due to advantage</t>
  </si>
  <si>
    <t>Percy</t>
  </si>
  <si>
    <t>Insight</t>
  </si>
  <si>
    <t>Stealth</t>
  </si>
  <si>
    <t>Vax'ildan</t>
  </si>
  <si>
    <t>Scanlan</t>
  </si>
  <si>
    <t>Constitution</t>
  </si>
  <si>
    <t>Perception</t>
  </si>
  <si>
    <t>Dexterity Save</t>
  </si>
  <si>
    <t>Intimidation</t>
  </si>
  <si>
    <t>Charisma</t>
  </si>
  <si>
    <t>Nat1</t>
  </si>
  <si>
    <t>FIRST CRIT FAIL</t>
  </si>
  <si>
    <t>Unknown</t>
  </si>
  <si>
    <t>With Advantage</t>
  </si>
  <si>
    <t>Attack</t>
  </si>
  <si>
    <t>Dagger Handle With advantage</t>
  </si>
  <si>
    <t>FIRST DAMAGE</t>
  </si>
  <si>
    <t>Acrobatics</t>
  </si>
  <si>
    <t>Performance</t>
  </si>
  <si>
    <t>Nat20</t>
  </si>
  <si>
    <t>FIRST NAT 20</t>
  </si>
  <si>
    <t>Wirh advantage</t>
  </si>
  <si>
    <t>With advantage</t>
  </si>
  <si>
    <t>Dexterity</t>
  </si>
  <si>
    <t>Disregarded due to disadvantage</t>
  </si>
  <si>
    <t>With disadvantage</t>
  </si>
  <si>
    <t>Pepperbox</t>
  </si>
  <si>
    <t>Arrow</t>
  </si>
  <si>
    <t>Dagger</t>
  </si>
  <si>
    <t>Initiative</t>
  </si>
  <si>
    <t>Y</t>
  </si>
  <si>
    <t>Bad News, FIRST CRIT</t>
  </si>
  <si>
    <t>27 to Ogre</t>
  </si>
  <si>
    <t>27 to 5 Goblins, 14 (27/2) to 2 Ogres</t>
  </si>
  <si>
    <t>Fireball</t>
  </si>
  <si>
    <t>10 to 2 Ogres</t>
  </si>
  <si>
    <t>Telekinesis, Ogres are prone</t>
  </si>
  <si>
    <t>Lightning Arrow</t>
  </si>
  <si>
    <t>30 Lightning to Ogre</t>
  </si>
  <si>
    <t>10 Lightning to Ogre</t>
  </si>
  <si>
    <t>Gestures for bad roll, no number</t>
  </si>
  <si>
    <t>Axe</t>
  </si>
  <si>
    <t>13 to Goblin</t>
  </si>
  <si>
    <t>15 to Goblin</t>
  </si>
  <si>
    <t>Dagger of Venom</t>
  </si>
  <si>
    <t>35 to Ogre</t>
  </si>
  <si>
    <t>Damage should include poison, 
number not given because dead without</t>
  </si>
  <si>
    <t>Scorching Ray</t>
  </si>
  <si>
    <t>12 Fire to Naga</t>
  </si>
  <si>
    <t>24 Fire to Naga</t>
  </si>
  <si>
    <t>Arrow through Blazing Bowstring</t>
  </si>
  <si>
    <t>18 (11+7 Fire) to Naga</t>
  </si>
  <si>
    <t>14 (7+7 Fire) to Naga</t>
  </si>
  <si>
    <t>Thrown Axe</t>
  </si>
  <si>
    <t>15 to Naga</t>
  </si>
  <si>
    <t>Hunter's Mark</t>
  </si>
  <si>
    <t>Athletics</t>
  </si>
  <si>
    <t>Constitution Save</t>
  </si>
  <si>
    <t>31 Poison to Keyleth</t>
  </si>
  <si>
    <t>14 Poison to Tiberius</t>
  </si>
  <si>
    <t>Dagger with Sneak Attack</t>
  </si>
  <si>
    <t>44 to Naga</t>
  </si>
  <si>
    <t>6 to Naga</t>
  </si>
  <si>
    <t>4 to Naga</t>
  </si>
  <si>
    <t>Thunderwave</t>
  </si>
  <si>
    <t>24 Lightning to Naga</t>
  </si>
  <si>
    <t>Lightning Bolt, FIRST HDYWTDT</t>
  </si>
  <si>
    <t>Sleight of Hand</t>
  </si>
  <si>
    <t>Inspiration</t>
  </si>
  <si>
    <t>Several rolls for healing from rest, no values given</t>
  </si>
  <si>
    <t>Investigation</t>
  </si>
  <si>
    <t>Bad math or actually proficent?</t>
  </si>
  <si>
    <t>Assists Vex</t>
  </si>
  <si>
    <t>This one was mouthed.</t>
  </si>
  <si>
    <t>Arcana</t>
  </si>
  <si>
    <t>Tinkering</t>
  </si>
  <si>
    <t>Trapping Arrow,
Includes inspiration die, amount not given</t>
  </si>
  <si>
    <t>Cutting Words</t>
  </si>
  <si>
    <t>Charisma Save</t>
  </si>
  <si>
    <t>Healing</t>
  </si>
  <si>
    <t>Healing Word, Percy heals 5 points</t>
  </si>
  <si>
    <t>Pepperbox Ice Shot</t>
  </si>
  <si>
    <t>Pepperbox Misfire</t>
  </si>
  <si>
    <t>Claw Attack</t>
  </si>
  <si>
    <t>Flame-Tongue Dagger</t>
  </si>
  <si>
    <t>Great Axe</t>
  </si>
  <si>
    <t>Arrow through Blood-Seeking Bow and HM</t>
  </si>
  <si>
    <t>Roll for Polymorph</t>
  </si>
  <si>
    <t>Pepperbox Fire Shot</t>
  </si>
  <si>
    <t>Grapple – no crit effect</t>
  </si>
  <si>
    <t>Firebolt</t>
  </si>
  <si>
    <t>Lightning Bolt</t>
  </si>
  <si>
    <t>Call Lightning</t>
  </si>
  <si>
    <t>Flame-Tongue Dagger with Sneak Attack</t>
  </si>
  <si>
    <t>HDYWTDT</t>
  </si>
  <si>
    <t>Healing Scanlan</t>
  </si>
  <si>
    <t>Potion on self, rolls not announced</t>
  </si>
  <si>
    <t>Intelligence Save</t>
  </si>
  <si>
    <t>Grog unconscious due to failing INT save</t>
  </si>
  <si>
    <t>15 (29/2) Ice</t>
  </si>
  <si>
    <t>Glacial Blast</t>
  </si>
  <si>
    <t>Pepperbox with Sharp Shooter, 
Assumed Nat19 due to “I crit” not “TWENTY”</t>
  </si>
  <si>
    <t>?</t>
  </si>
  <si>
    <t>Incapacitated (non-lethal damage done over max HP) – 
unknown due to crit-inclusive value announced by Taliesin)</t>
  </si>
  <si>
    <t>Medicine</t>
  </si>
  <si>
    <t>History</t>
  </si>
  <si>
    <t>Disregarded due to advantage 
(given due to Vax assist)</t>
  </si>
  <si>
    <t>Religion</t>
  </si>
  <si>
    <t>Wisdom</t>
  </si>
  <si>
    <t>Survival</t>
  </si>
  <si>
    <t>Bad News, Misfire</t>
  </si>
  <si>
    <t>Wisdom Save</t>
  </si>
  <si>
    <t>Unannounced nat20 or bad math/mod</t>
  </si>
  <si>
    <t>Bad News</t>
  </si>
  <si>
    <t>20 to Duergar</t>
  </si>
  <si>
    <t>Bad</t>
  </si>
  <si>
    <t>Pike</t>
  </si>
  <si>
    <t>Trapping Arrow</t>
  </si>
  <si>
    <t>With disadvantage and Pass Without a Trace</t>
  </si>
  <si>
    <t>With Pass Without a Trace</t>
  </si>
  <si>
    <t>Dagger with advantage</t>
  </si>
  <si>
    <t>52 to Duergar Guard</t>
  </si>
  <si>
    <t>Added dex mod because not proficient in goblin shit buckets</t>
  </si>
  <si>
    <t>Poison Dagger with advantage</t>
  </si>
  <si>
    <t>62 to Illithid</t>
  </si>
  <si>
    <t>Only total damage w/ crit incl given</t>
  </si>
  <si>
    <t>9 to Illithid</t>
  </si>
  <si>
    <t>8 to Illithid</t>
  </si>
  <si>
    <t>Strength</t>
  </si>
  <si>
    <t>9 to Roof</t>
  </si>
  <si>
    <t>8 Fall to Pike</t>
  </si>
  <si>
    <t>8 Fall to Vex'ahlia</t>
  </si>
  <si>
    <t>19 to General</t>
  </si>
  <si>
    <t>only total damage w/ crit incl given</t>
  </si>
  <si>
    <t>10 to General</t>
  </si>
  <si>
    <t>81 (27 to Soldiers 1-3)</t>
  </si>
  <si>
    <t>Grand Columns</t>
  </si>
  <si>
    <t>14 to General</t>
  </si>
  <si>
    <t>Blight</t>
  </si>
  <si>
    <t>Guiding Bolt</t>
  </si>
  <si>
    <t>16 to Bulette</t>
  </si>
  <si>
    <t>Dagger Sneak Attack</t>
  </si>
  <si>
    <t>22 to Bulette</t>
  </si>
  <si>
    <t>14 to Bulette</t>
  </si>
  <si>
    <t>21 to Bulette</t>
  </si>
  <si>
    <t>Hail of Thorns</t>
  </si>
  <si>
    <t>25 to Bulette</t>
  </si>
  <si>
    <t>15 to Bulette</t>
  </si>
  <si>
    <t>Pepperbox Dead Shot</t>
  </si>
  <si>
    <t>35 to Bulette</t>
  </si>
  <si>
    <t>6 to Bulette</t>
  </si>
  <si>
    <t>Telekinesis, -5 to Bullette Armor Class</t>
  </si>
  <si>
    <t>Firebolt with Metamagic Wand</t>
  </si>
  <si>
    <t>N/A</t>
  </si>
  <si>
    <t>10 to Bulette</t>
  </si>
  <si>
    <t>Empowered spell, no roll</t>
  </si>
  <si>
    <t>Charge as rhino</t>
  </si>
  <si>
    <t>14 Crushing to Bulette</t>
  </si>
  <si>
    <t>Attack of Opportunity</t>
  </si>
  <si>
    <t>17 to Bulette</t>
  </si>
  <si>
    <t>11 to Bulette</t>
  </si>
  <si>
    <t>24 to Bulette</t>
  </si>
  <si>
    <t>worse than a 9!</t>
  </si>
  <si>
    <t>Keen Dagger Sneak Attack</t>
  </si>
  <si>
    <t>30 to Bulette</t>
  </si>
  <si>
    <t>40 to Bulette</t>
  </si>
  <si>
    <t>Nature</t>
  </si>
  <si>
    <t>Low</t>
  </si>
  <si>
    <t>Thrown Dagger</t>
  </si>
  <si>
    <t>10 to Duergar General</t>
  </si>
  <si>
    <t>15 to Duergar General</t>
  </si>
  <si>
    <t>unknown</t>
  </si>
  <si>
    <t>Concentration, Low</t>
  </si>
  <si>
    <t>Concentration</t>
  </si>
  <si>
    <t>Potion for Percy</t>
  </si>
  <si>
    <t>Potion for Scanlan</t>
  </si>
  <si>
    <t>Potion for self</t>
  </si>
  <si>
    <t>Healing Word for Percy</t>
  </si>
  <si>
    <t>Mass Healing Word for everyone</t>
  </si>
  <si>
    <t>Exploding Arrow</t>
  </si>
  <si>
    <t>Grog and Vax's first prank: Grog tripping Vax</t>
  </si>
  <si>
    <t>Surprise Poison Dagger Sneak Attack</t>
  </si>
  <si>
    <t>62 to Ogre 1</t>
  </si>
  <si>
    <t>34 (19+6 HM+ 9 Fire) to Ogre 2, 
9 Fire to cart</t>
  </si>
  <si>
    <t>Extra explosive damage from arrow</t>
  </si>
  <si>
    <t>10 to Ogre 2</t>
  </si>
  <si>
    <t>17 to Ogre 2</t>
  </si>
  <si>
    <t>12 to Ogre 2</t>
  </si>
  <si>
    <t>Ooze Splits</t>
  </si>
  <si>
    <t>52 to Ogre 2</t>
  </si>
  <si>
    <t>15 to Ooze</t>
  </si>
  <si>
    <t>7 to Ooze</t>
  </si>
  <si>
    <t>Thornwhip</t>
  </si>
  <si>
    <t>1 to Ooze</t>
  </si>
  <si>
    <t>17 Fire to Ooze</t>
  </si>
  <si>
    <t>Damage by lava, Keyleth pulled him in, 
Matt rolled damage</t>
  </si>
  <si>
    <t>25 to Ooze 1, 13 (26/2) to Ooze 2</t>
  </si>
  <si>
    <t>Insect Plague</t>
  </si>
  <si>
    <t>FBWH</t>
  </si>
  <si>
    <t>15 (10+5 Fire) to Ooze</t>
  </si>
  <si>
    <t>17 (14+3 Fire) to Ooze</t>
  </si>
  <si>
    <t>8 Fire to Ooze</t>
  </si>
  <si>
    <t>Damage by being in lava at beginning of turn</t>
  </si>
  <si>
    <t>45 to Hook Horror 1</t>
  </si>
  <si>
    <t>Damage by lava, this one due to Tiberius telekineis</t>
  </si>
  <si>
    <t>22 (14+3 HM+5 Fire) to Hook Horror 1</t>
  </si>
  <si>
    <t>Flame-Tongue Dagger Sneak Attack</t>
  </si>
  <si>
    <t>58 to Ooze</t>
  </si>
  <si>
    <t>Keen Dagger</t>
  </si>
  <si>
    <t>8 to Ooze</t>
  </si>
  <si>
    <t>Pepperbox Dead Fire Shot</t>
  </si>
  <si>
    <t>10 to Ooze</t>
  </si>
  <si>
    <t>26 (23+ 3 Fire) to Ooze</t>
  </si>
  <si>
    <t>6 to Ooze 1, 6 to Ooze 2</t>
  </si>
  <si>
    <t>Cure Wounds on Grog</t>
  </si>
  <si>
    <t>11 to Ooze</t>
  </si>
  <si>
    <t>20 Ice to Hook Horror 2</t>
  </si>
  <si>
    <t>15 to Hook Horror 2</t>
  </si>
  <si>
    <t>14 to Ooze</t>
  </si>
  <si>
    <t>17 to Ooze</t>
  </si>
  <si>
    <t>Thrown Keen Dagger</t>
  </si>
  <si>
    <t>9 to Ooze</t>
  </si>
  <si>
    <t>Thrown Flame-Tongue Dagger</t>
  </si>
  <si>
    <t>18 to Ooze</t>
  </si>
  <si>
    <t>8 Piercing to Hook Horror 2</t>
  </si>
  <si>
    <t>Mass Cure Wounds (22 for all)</t>
  </si>
  <si>
    <t>Fail</t>
  </si>
  <si>
    <t>With advantage, unnanounced nat20 or bad math/mod</t>
  </si>
  <si>
    <t>17 to Duergar Soldier</t>
  </si>
  <si>
    <t>19 to Duergar Soldier</t>
  </si>
  <si>
    <t>Killed by pushing into lava, no damage amount given</t>
  </si>
  <si>
    <t>20 to Duergar Soldier</t>
  </si>
  <si>
    <t>13 to Duergar Soldier</t>
  </si>
  <si>
    <t>7 to Duergar Soldier</t>
  </si>
  <si>
    <t>Spiritual Weapon</t>
  </si>
  <si>
    <t>Unseen Servant</t>
  </si>
  <si>
    <t>8 to Duergar Soldier</t>
  </si>
  <si>
    <t>25 to Duergar Soldier</t>
  </si>
  <si>
    <t>Thieves' Tools</t>
  </si>
  <si>
    <t>46 to Duergar Guard</t>
  </si>
  <si>
    <t>Poison Dagger</t>
  </si>
  <si>
    <t>15 to Duergar Guard</t>
  </si>
  <si>
    <t>12 [7+5 (9/2) Poison] to Duergar Guard</t>
  </si>
  <si>
    <t>Highish</t>
  </si>
  <si>
    <t>Damage roll not rolled</t>
  </si>
  <si>
    <t>Mass cure on NPC prisoners</t>
  </si>
  <si>
    <t>Serpentine belt attack</t>
  </si>
  <si>
    <t>9 to Door Lock</t>
  </si>
  <si>
    <t>12 to Duergar Guard</t>
  </si>
  <si>
    <t>Damage from meathook, restrained</t>
  </si>
  <si>
    <t>Pull guard's jaw down</t>
  </si>
  <si>
    <t>Healing Word on Kima, Kima heals 9 points</t>
  </si>
  <si>
    <t>“fail” (nat1?)</t>
  </si>
  <si>
    <t>Keen Dagger with Sneak Attack</t>
  </si>
  <si>
    <t>59 to Blacksmith</t>
  </si>
  <si>
    <t>Trinket</t>
  </si>
  <si>
    <t>32 to Soldier 1</t>
  </si>
  <si>
    <t>22 (9+13) to Soldier 2</t>
  </si>
  <si>
    <t>Pepperbox Force Attack</t>
  </si>
  <si>
    <t>11 to Soldier 2</t>
  </si>
  <si>
    <t>13 (12+1 HM) to Soldier 3</t>
  </si>
  <si>
    <t>Bite Attack</t>
  </si>
  <si>
    <t>10 Piercing to Soldier 3</t>
  </si>
  <si>
    <t>9 to Soldier 3</t>
  </si>
  <si>
    <t>Dagger “also hits”</t>
  </si>
  <si>
    <t>23 to Soldier 4</t>
  </si>
  <si>
    <t>15 to Soldier 4</t>
  </si>
  <si>
    <t>Against Mind Flayer Mind Blast</t>
  </si>
  <si>
    <t>inaudible response, Against Mind Flayer Mind Blast</t>
  </si>
  <si>
    <t>Vax'ildan is not stunned</t>
  </si>
  <si>
    <t>Vax'ildan is no longer grappled</t>
  </si>
  <si>
    <t>45 to Mind Flayer 1</t>
  </si>
  <si>
    <t>8 to Mind Flayer 1</t>
  </si>
  <si>
    <t>18 to Mind Flayer 2</t>
  </si>
  <si>
    <t>With Advantage (Keen Sense)</t>
  </si>
  <si>
    <t>Disregarded due to Advantage</t>
  </si>
  <si>
    <t>11 Poison to Scanlan</t>
  </si>
  <si>
    <t>Against Poison Fume Trap</t>
  </si>
  <si>
    <t>23 (15+8) to Mage</t>
  </si>
  <si>
    <t>7 Poison to Vex'ahlia</t>
  </si>
  <si>
    <t>14 Poison to Trinket</t>
  </si>
  <si>
    <t>Trinket is Poisoned</t>
  </si>
  <si>
    <t>7 to Mage</t>
  </si>
  <si>
    <t>Vicious Mockery</t>
  </si>
  <si>
    <t>Song of Rest on Vax'ildan</t>
  </si>
  <si>
    <t>Cure Wounds on Vax'ildan</t>
  </si>
  <si>
    <t>32 Lightning to Soldiers 1-5, 16 (32/2) Lightning to Soldier 6</t>
  </si>
  <si>
    <t>Lightning Damage +2d10 for Watery Sphere</t>
  </si>
  <si>
    <t>5 to Soldier 6</t>
  </si>
  <si>
    <t>15 (30/2) Fire to Murghol, 10 Duergar Soldiers, and Vax'ildan</t>
  </si>
  <si>
    <t>Against Basilisk</t>
  </si>
  <si>
    <t>Very low constituion save</t>
  </si>
  <si>
    <t>Against Basilisk.Tiberius is Restrained</t>
  </si>
  <si>
    <t>Surpise Keen Dagger with Sneak Attack</t>
  </si>
  <si>
    <t>36 to Mind Flayer</t>
  </si>
  <si>
    <t>7 Fire to Mind Flayer</t>
  </si>
  <si>
    <t>FBWH Thrown</t>
  </si>
  <si>
    <t>29 Lightning to Basilisk 1, 14 (29/2) to Basilisk 2</t>
  </si>
  <si>
    <t>Lightning</t>
  </si>
  <si>
    <t>Cutting words reaction</t>
  </si>
  <si>
    <t>12 (17/2) to Murghol; 
8 (17/2) to Basilisk 1, 5 Soldiers, Keyleth and Tiberius; 
15 to Grog</t>
  </si>
  <si>
    <t>Conjure Barrage</t>
  </si>
  <si>
    <t>4 to Murghol</t>
  </si>
  <si>
    <t>9 [(36/2)/2] Lightning to Vax'ildan</t>
  </si>
  <si>
    <t>Against Chain Lightning</t>
  </si>
  <si>
    <t>36 Lightning to Vex'ahlia</t>
  </si>
  <si>
    <t>36 Lightning to Scanlan</t>
  </si>
  <si>
    <t>23 Fire to 5 Soldiers, 11 (23/2) Fire to Ulara</t>
  </si>
  <si>
    <t>7 (14/2) Ice to Basilisk 2, 7 (14/2) Ice to Ulara</t>
  </si>
  <si>
    <t>Ice Knife</t>
  </si>
  <si>
    <t>Claw Attack as Scorpion</t>
  </si>
  <si>
    <t>Tail Attack as Scorpion with disadvantage</t>
  </si>
  <si>
    <t>Mass Cure Wounds:
Vax, Vex, Scanlan, Tiberius, Keyleth and Percy heal 20</t>
  </si>
  <si>
    <t>Disregarded due to disdvantage</t>
  </si>
  <si>
    <t>Pepperbox with disadvantage</t>
  </si>
  <si>
    <t>6 to Basilisk 2</t>
  </si>
  <si>
    <t>Skill</t>
  </si>
  <si>
    <t>Unknown mod</t>
  </si>
  <si>
    <t>Pepperbox with Disadvantage</t>
  </si>
  <si>
    <t>12 to Basilisk 2</t>
  </si>
  <si>
    <t>Tiberius is Stone</t>
  </si>
  <si>
    <t>Dagger with disadvantage</t>
  </si>
  <si>
    <t>11 to Basilisk 2</t>
  </si>
  <si>
    <t>31 to Ulara</t>
  </si>
  <si>
    <t>36 to Ulara, 36 to Grog, 36 to Mind Flayer</t>
  </si>
  <si>
    <t>Total damage likely too high</t>
  </si>
  <si>
    <t>11 (9+2 Fire) to Ulara</t>
  </si>
  <si>
    <t>Cure Wounds-Scanlan heals 19 points and is conscious</t>
  </si>
  <si>
    <t>No Damage – ice damage to determine to hold magma flow</t>
  </si>
  <si>
    <t>Pepperbox with Sharpshooter</t>
  </si>
  <si>
    <t>9 to Murghol</t>
  </si>
  <si>
    <t>18 (17+1 Fire) to Murghol</t>
  </si>
  <si>
    <t>Disregarded due to Luck</t>
  </si>
  <si>
    <t>Keen Dagger with Luck</t>
  </si>
  <si>
    <t>10 to Ulara</t>
  </si>
  <si>
    <t>24 to Vax'ildan</t>
  </si>
  <si>
    <t>Mindcontrolled Grog attacking vs Vax (rolled by Matt)</t>
  </si>
  <si>
    <t>Dawn Blade</t>
  </si>
  <si>
    <t>23 to Murghol</t>
  </si>
  <si>
    <t>Dawn Blade with War God's Blessing</t>
  </si>
  <si>
    <t>8 to Murghol</t>
  </si>
  <si>
    <t>14 to Ulara</t>
  </si>
  <si>
    <t>12 to Ulara</t>
  </si>
  <si>
    <t>6 Fire to Pike</t>
  </si>
  <si>
    <t>5 Fire to Pike</t>
  </si>
  <si>
    <t>5 Fire to Scanlan</t>
  </si>
  <si>
    <t>With Advantage, unannounced nat20 or bad math</t>
  </si>
  <si>
    <t>18 Fire to Keyleth</t>
  </si>
  <si>
    <t>18 Fire to Percy</t>
  </si>
  <si>
    <t>18 Fire to Pike</t>
  </si>
  <si>
    <t>18 Fire to Vax'ildan</t>
  </si>
  <si>
    <t>Vax'ildan is Unconscious</t>
  </si>
  <si>
    <t>With advantage, unannounced nat20 or bad math</t>
  </si>
  <si>
    <t>Cure Wounds-Vax'ildan heals 24 points, is conscious</t>
  </si>
  <si>
    <t>Pass Without a Trace</t>
  </si>
  <si>
    <t>Pass Without a Trace with advantage</t>
  </si>
  <si>
    <t>Cure Wounds, Pike heals Vax</t>
  </si>
  <si>
    <t>Hail of Thorns through Blazing Bowstring</t>
  </si>
  <si>
    <t>14 Stitch Monster</t>
  </si>
  <si>
    <t>Arrow Damage</t>
  </si>
  <si>
    <t>21 to SM</t>
  </si>
  <si>
    <t>Hail of Thorns Damage</t>
  </si>
  <si>
    <t>6 HM to SM</t>
  </si>
  <si>
    <t>Hunter's Mark Damage</t>
  </si>
  <si>
    <t>9 to SM</t>
  </si>
  <si>
    <t>Slam platform on monster</t>
  </si>
  <si>
    <t>Dagger, bad math</t>
  </si>
  <si>
    <t>10 to SM</t>
  </si>
  <si>
    <t>6 to SM</t>
  </si>
  <si>
    <t>19 Radiant to SM</t>
  </si>
  <si>
    <t>11 to SM</t>
  </si>
  <si>
    <t>14 to SM</t>
  </si>
  <si>
    <t>4 to SM</t>
  </si>
  <si>
    <t>Telekinesis</t>
  </si>
  <si>
    <t>Dagger Sneak Attack with advantage</t>
  </si>
  <si>
    <t>47 to SM</t>
  </si>
  <si>
    <t>7 to SM</t>
  </si>
  <si>
    <t>3 to SM</t>
  </si>
  <si>
    <t>Guiding Bolt with advantage</t>
  </si>
  <si>
    <t>26 to SM</t>
  </si>
  <si>
    <t>Technically rolled by Sam</t>
  </si>
  <si>
    <t>Arrow through Blood-Seeking Bow</t>
  </si>
  <si>
    <t>15 to SM</t>
  </si>
  <si>
    <t>13 to SM</t>
  </si>
  <si>
    <t>Death Save</t>
  </si>
  <si>
    <t>Disregarded because attack roll not needed</t>
  </si>
  <si>
    <t>29 to SM</t>
  </si>
  <si>
    <t>Dagger with Luck</t>
  </si>
  <si>
    <t>8 to SM</t>
  </si>
  <si>
    <t>Bad News Sharp Shooter</t>
  </si>
  <si>
    <t>42 to SM</t>
  </si>
  <si>
    <t>Potion for Trinket</t>
  </si>
  <si>
    <t>Healing for Trinket</t>
  </si>
  <si>
    <t>8 to Duergar</t>
  </si>
  <si>
    <t>47 to Duergar</t>
  </si>
  <si>
    <t>11 to Illithid</t>
  </si>
  <si>
    <t>Pepperbox with Sharp Shooter</t>
  </si>
  <si>
    <t>125 [16 (31/2) to Ulara and Duergar, 
31 to Elf, Dwarf, and Grog]</t>
  </si>
  <si>
    <t>10 Ice to Ulara</t>
  </si>
  <si>
    <t>4 to Elf, 4 to Dwarf</t>
  </si>
  <si>
    <t>With Luck</t>
  </si>
  <si>
    <t>36 to Illithid</t>
  </si>
  <si>
    <t>Vex is no longer stunned</t>
  </si>
  <si>
    <t>Counterspell</t>
  </si>
  <si>
    <t>9 to Duergar</t>
  </si>
  <si>
    <t>19 Fire to Illithid</t>
  </si>
  <si>
    <t>Nat 1? “I failed”</t>
  </si>
  <si>
    <t>16 to Ulara</t>
  </si>
  <si>
    <t>Matt rolling for Pike to heal Vax</t>
  </si>
  <si>
    <t>Lost to Vex</t>
  </si>
  <si>
    <t>Beat Vax</t>
  </si>
  <si>
    <t>Unnanounced nat1 or bad math/mod</t>
  </si>
  <si>
    <t>“No”</t>
  </si>
  <si>
    <t>Fix the boat with inspiration</t>
  </si>
  <si>
    <t>128 (32 to Ghast and 3 Ghouls)</t>
  </si>
  <si>
    <t>9? Fall to Vax'ildan</t>
  </si>
  <si>
    <t>From Grand Column being destroyed by Fireball</t>
  </si>
  <si>
    <t>17 (15+2 HM) to Undead Ghast</t>
  </si>
  <si>
    <t>18 (12+6 HM) to Undead Ghast</t>
  </si>
  <si>
    <t>Rogue's Evasion to take No Damage</t>
  </si>
  <si>
    <t>14 Fire to Vex'ahlia</t>
  </si>
  <si>
    <t>Healing from Pike to Vax</t>
  </si>
  <si>
    <t>21 Fire to Cloaker</t>
  </si>
  <si>
    <t>Fire Breath</t>
  </si>
  <si>
    <t>Bad News Dead Eye</t>
  </si>
  <si>
    <t>Bigby's Hand (Grappling)</t>
  </si>
  <si>
    <t>16 Bludgeoning to Cloaker</t>
  </si>
  <si>
    <t>Cloaker is Grappled</t>
  </si>
  <si>
    <t>“They're both high”</t>
  </si>
  <si>
    <t>39 (30+9 HM) to Cloaker</t>
  </si>
  <si>
    <t>Telekinesis, Cloaker is blinded</t>
  </si>
  <si>
    <t>23 to Cloaker</t>
  </si>
  <si>
    <t>Cloaker dies-HDYWTDT</t>
  </si>
  <si>
    <t>Attempt a canopy for boat</t>
  </si>
  <si>
    <t>32 Fire to Gricks</t>
  </si>
  <si>
    <t>14 to Gricks</t>
  </si>
  <si>
    <t>Simultaneous explosion damage 
from Tiberius and Percy.</t>
  </si>
  <si>
    <t>Attach Cloaker skin to carpet</t>
  </si>
  <si>
    <t>With Pass Without a Trace with advantage</t>
  </si>
  <si>
    <t>Dagger, disregarded due to Luck</t>
  </si>
  <si>
    <t>Nat2</t>
  </si>
  <si>
    <t>Bigby's Grasping Hand, Fomorian is grappled</t>
  </si>
  <si>
    <t>9 Crushing to Fomorian</t>
  </si>
  <si>
    <t>16 to Fomorian</t>
  </si>
  <si>
    <t>Sleep Arrow</t>
  </si>
  <si>
    <t>30 (25+5 HM) to Fomorian</t>
  </si>
  <si>
    <t>Determine Effect</t>
  </si>
  <si>
    <t>Fomorian not asleep</t>
  </si>
  <si>
    <t>Disregarded due to luck</t>
  </si>
  <si>
    <t>With luck</t>
  </si>
  <si>
    <t>26 (8+18 Sneak) to Fomorian</t>
  </si>
  <si>
    <t>Hail of Throns</t>
  </si>
  <si>
    <t>17 (16+1) to Fomorian</t>
  </si>
  <si>
    <t>22 (17+5) to Fomorian</t>
  </si>
  <si>
    <t>Maintain grapple vs. Fomorian 20</t>
  </si>
  <si>
    <t>With Disadvantage</t>
  </si>
  <si>
    <t>Dagger, either nat10 or bad math/mod</t>
  </si>
  <si>
    <t>Fomorian is prone</t>
  </si>
  <si>
    <t>15 to Fomorian</t>
  </si>
  <si>
    <t>Constricting Attack as a snake</t>
  </si>
  <si>
    <t>Disregarded due to disdavantage</t>
  </si>
  <si>
    <t>Arrow with disadvantage</t>
  </si>
  <si>
    <t>Sleep Arrow with disadvantage</t>
  </si>
  <si>
    <t>20 to Fomorian</t>
  </si>
  <si>
    <t>Fomorian falls asleep</t>
  </si>
  <si>
    <t>Unannounced nat1 or bad math/mod</t>
  </si>
  <si>
    <t>3 Acid to Percy</t>
  </si>
  <si>
    <t>Acid Arrow (unsuccessful)</t>
  </si>
  <si>
    <t>Poison Dagger with disadvantage</t>
  </si>
  <si>
    <t>19 (9+10 Poison) to K'varn</t>
  </si>
  <si>
    <t>Hail of Thorns and HM</t>
  </si>
  <si>
    <t>Arrow through Blood-Seeking Bow 
and War God's Blessing</t>
  </si>
  <si>
    <t>18 (10+6 HM+2) to K'varn</t>
  </si>
  <si>
    <t>19 to K'varn</t>
  </si>
  <si>
    <t>Strength Save</t>
  </si>
  <si>
    <t>23 to Pike</t>
  </si>
  <si>
    <t>Bad News Head Shot</t>
  </si>
  <si>
    <t>10 to K'varn</t>
  </si>
  <si>
    <t>K'varn is grappled</t>
  </si>
  <si>
    <t>16 to K'varn</t>
  </si>
  <si>
    <t>9 Crushing to Pike</t>
  </si>
  <si>
    <t>Pike is grappled</t>
  </si>
  <si>
    <t>20 (21-1) to K'varn</t>
  </si>
  <si>
    <t>17 (18-1) to K'varn</t>
  </si>
  <si>
    <t>12 (13-1) to K'varn</t>
  </si>
  <si>
    <t>22 (6+16) to K'varn</t>
  </si>
  <si>
    <t>9 (4+5) to K'varn</t>
  </si>
  <si>
    <t>32 to K'varn</t>
  </si>
  <si>
    <t>Through Blazing Bowstring</t>
  </si>
  <si>
    <t>55 to Grog</t>
  </si>
  <si>
    <t>K'varn is no longer grappled</t>
  </si>
  <si>
    <t>11 to Scanlan</t>
  </si>
  <si>
    <t>15 to K'varn</t>
  </si>
  <si>
    <t>3 Crushing to Pike</t>
  </si>
  <si>
    <t>Cure Wounds on Grog, Scanlan, Keyleth, and Pike</t>
  </si>
  <si>
    <t>Bigby's Clenched Fist</t>
  </si>
  <si>
    <t>Healing Word on Grog</t>
  </si>
  <si>
    <t>9 to K'varn</t>
  </si>
  <si>
    <t>Ensare Arrow</t>
  </si>
  <si>
    <t>14 to Grog</t>
  </si>
  <si>
    <t>61 to Grog</t>
  </si>
  <si>
    <t>35 Necrotic to Grog</t>
  </si>
  <si>
    <t>Grog drops to 1 HP</t>
  </si>
  <si>
    <t>Grog is DEAD</t>
  </si>
  <si>
    <t>Aimed Shot</t>
  </si>
  <si>
    <t>15 to Beam, 36 to K'varn</t>
  </si>
  <si>
    <t>18 to K'varn</t>
  </si>
  <si>
    <t>Revivify, Grog is ALIVE</t>
  </si>
  <si>
    <t>Cast Blindness</t>
  </si>
  <si>
    <t>Healing Word, Grog heals 6</t>
  </si>
  <si>
    <t>Telekinesis, Miss</t>
  </si>
  <si>
    <t>Telekinesis, Pulled off an eye stalk, unannounced nat20 or bad math/mod</t>
  </si>
  <si>
    <t>4 to K'varn</t>
  </si>
  <si>
    <t>Arrow-HDYWTDT</t>
  </si>
  <si>
    <t>20 to K'varn</t>
  </si>
  <si>
    <t>45 to Pike</t>
  </si>
  <si>
    <t>Bad News Aimed Shot</t>
  </si>
  <si>
    <t>Divine Intervention</t>
  </si>
  <si>
    <t>70ish</t>
  </si>
  <si>
    <t>Unsuccessful</t>
  </si>
  <si>
    <t>30 Lightning to K'varn</t>
  </si>
  <si>
    <t>Pike heals 9</t>
  </si>
  <si>
    <t>7 Crushing to Grog</t>
  </si>
  <si>
    <t>Grog is grappled</t>
  </si>
  <si>
    <t>Great Sword of Frenzy</t>
  </si>
  <si>
    <t>GSoF</t>
  </si>
  <si>
    <t>20 (40/2) to K'varn</t>
  </si>
  <si>
    <t>Glacial Blast-HDYWTDT</t>
  </si>
  <si>
    <t>Rip off Horn of Orcus, used spell attack mod</t>
  </si>
  <si>
    <t>As earth elemental (bad)</t>
  </si>
  <si>
    <t>As earth elemental</t>
  </si>
  <si>
    <t>Arrow with Hunter's Mark</t>
  </si>
  <si>
    <t>--</t>
  </si>
  <si>
    <t>39 to Elder Brain</t>
  </si>
  <si>
    <t>72 [18 to Elder Brain, 9 (18/2) to Clarota and Illithid, 
18 to 2 Others]</t>
  </si>
  <si>
    <t>42 to Wall</t>
  </si>
  <si>
    <t>Telekinesis Crush</t>
  </si>
  <si>
    <t>25 to Elder Brain</t>
  </si>
  <si>
    <t>Pepperbox Fire Shot with Sharpshooter</t>
  </si>
  <si>
    <t>21 to Elder Brain</t>
  </si>
  <si>
    <t>Poison Dagger</t>
  </si>
  <si>
    <t>10 to Elder Brain</t>
  </si>
  <si>
    <t>Thrown Great Axe</t>
  </si>
  <si>
    <t>14 Slashing to Clarota</t>
  </si>
  <si>
    <t>Arrow with Hunter's Mark with advantage</t>
  </si>
  <si>
    <t>14 to Elder Brain</t>
  </si>
  <si>
    <t>19 to Elder Brain</t>
  </si>
  <si>
    <t>20 to Stone Container</t>
  </si>
  <si>
    <t>18 to Stone Container</t>
  </si>
  <si>
    <t>22 to Clarota</t>
  </si>
  <si>
    <t>Nat17</t>
  </si>
  <si>
    <t>18 to Illithid</t>
  </si>
  <si>
    <t>33 to Illithid</t>
  </si>
  <si>
    <t>Hail of Thorns with Hunter's Mark</t>
  </si>
  <si>
    <t>24 to Elder Brain</t>
  </si>
  <si>
    <t>11 to Elder Brain</t>
  </si>
  <si>
    <t>16 to Elder Brain</t>
  </si>
  <si>
    <t>9 to Elder Brain</t>
  </si>
  <si>
    <t>15 to Elder Brain</t>
  </si>
  <si>
    <t>Bigby's Hand (inspiration used)</t>
  </si>
  <si>
    <t>16 Force to Elder Brain</t>
  </si>
  <si>
    <t>Bigby's Hand slams structure into Elder Brain</t>
  </si>
  <si>
    <t>Superior Healing Potion, Pike heals 30 points</t>
  </si>
  <si>
    <t>76 (19 to Elder Brain, Intellect Devourer, 
Troll and one other)</t>
  </si>
  <si>
    <t>3 to Elder Brain</t>
  </si>
  <si>
    <t>13 to Elder Brain</t>
  </si>
  <si>
    <t>Control water against Elder Brain</t>
  </si>
  <si>
    <t>120 (40 to Brain, Intellect Devourer and one other)</t>
  </si>
  <si>
    <t>Low (Disregarded due to disadvantage)</t>
  </si>
  <si>
    <t>Bad News Dead Shot with inspiration (a minute later)</t>
  </si>
  <si>
    <t>Deception</t>
  </si>
  <si>
    <t>Percy gets the sovereign to send word to him if the Briarwoods are coming to town</t>
  </si>
  <si>
    <t>Scanlan gets the infamous scrying potion</t>
  </si>
  <si>
    <t>Grappling Hook Arrow</t>
  </si>
  <si>
    <t>Vax's foot is healed</t>
  </si>
  <si>
    <t>Exploding Arrow*</t>
  </si>
  <si>
    <t>Beard</t>
  </si>
  <si>
    <t>No new beard growth</t>
  </si>
  <si>
    <t>40 (23+14+3) to Gryphon, 
23 to Rider 4</t>
  </si>
  <si>
    <t>10 to Gryphon</t>
  </si>
  <si>
    <t>Life-Stealing Dagger</t>
  </si>
  <si>
    <t>20 (10x2) to Wyvern 3</t>
  </si>
  <si>
    <t>8 to Wyvern 3</t>
  </si>
  <si>
    <t>10 to Wyvern 3</t>
  </si>
  <si>
    <t>Animal Handling</t>
  </si>
  <si>
    <t>Bad News Wing Shot</t>
  </si>
  <si>
    <t>14 to Wyvern 3</t>
  </si>
  <si>
    <t>Bigby's Forceful Hand</t>
  </si>
  <si>
    <t>9 Fall to Rider 4</t>
  </si>
  <si>
    <t>Rolled by Matt</t>
  </si>
  <si>
    <t>15 to Gryphon</t>
  </si>
  <si>
    <t>24 (11+13) to Wyvern 3</t>
  </si>
  <si>
    <t>Keyleth is tossed off ship</t>
  </si>
  <si>
    <t>7 Impact to Rider 4</t>
  </si>
  <si>
    <t>31 (12x2+7) to Wyvern 3</t>
  </si>
  <si>
    <t>16 to Wyvern 3</t>
  </si>
  <si>
    <t>10 Bludgeoning to Rider 2, 
5 to Gryphon</t>
  </si>
  <si>
    <t>Whirlwind Attack</t>
  </si>
  <si>
    <t>Nat1?</t>
  </si>
  <si>
    <t>Unannounced Nat20 or applying her +2 ring bonus</t>
  </si>
  <si>
    <t>Pepperbox Wing Shot</t>
  </si>
  <si>
    <t>9 to Wyvern 1</t>
  </si>
  <si>
    <t>Pepperbox Fire Shot, Wyvern 1 drops Captain</t>
  </si>
  <si>
    <t>Bigby's Hand</t>
  </si>
  <si>
    <t>Vax'ildan heals 7</t>
  </si>
  <si>
    <t>15 to Wyvern 3</t>
  </si>
  <si>
    <t>14 (13+1) to Rider 1</t>
  </si>
  <si>
    <t>Rider 1 is grappled; math error or wrong bonus</t>
  </si>
  <si>
    <t>7 to Wyvern 3</t>
  </si>
  <si>
    <t>10 to Wyvern 1</t>
  </si>
  <si>
    <t>Spell Attack</t>
  </si>
  <si>
    <t>28 to Wyvern 1</t>
  </si>
  <si>
    <t>Pepperbox with Sharpshooter, HDYWTDT</t>
  </si>
  <si>
    <t>21 (20+1 ice) to Wyvern 1</t>
  </si>
  <si>
    <t>26 (25+1 fire) to Wyvern 1</t>
  </si>
  <si>
    <t>Beard growth</t>
  </si>
  <si>
    <t>Keyleth gets arrested</t>
  </si>
  <si>
    <t>12 Fire to Tiberius</t>
  </si>
  <si>
    <t>24 Fire to Scanlan</t>
  </si>
  <si>
    <t>24 Fire to Pike</t>
  </si>
  <si>
    <t>24 Fire to Keyleth</t>
  </si>
  <si>
    <t>40 Crushing to Vax'ildan</t>
  </si>
  <si>
    <t>Arrow on Pillar Celing Off Switch with Inspiration</t>
  </si>
  <si>
    <t>72 [20 (15+5 HM) to Spider 1, 15 to Spiders 2-4, 
7 (15/2) to Spider 5]</t>
  </si>
  <si>
    <t>Spiders 1-4 Grappled</t>
  </si>
  <si>
    <t>14 (7 to Spiders 2&amp;3)</t>
  </si>
  <si>
    <t>Poison Spray</t>
  </si>
  <si>
    <t>Dagger of Life-Stealing</t>
  </si>
  <si>
    <t>10 to Spider 2</t>
  </si>
  <si>
    <t>10 to Spider 1</t>
  </si>
  <si>
    <t>18 to Spider 5</t>
  </si>
  <si>
    <t>Pepperbox Fire Shot with Sharp Shooter</t>
  </si>
  <si>
    <t>20 to Spider 5</t>
  </si>
  <si>
    <t>21 Poison to Percy</t>
  </si>
  <si>
    <t>Enough that the spiders immediately die</t>
  </si>
  <si>
    <t>Obelisk of Stone</t>
  </si>
  <si>
    <t>22 to two spiders on spikes</t>
  </si>
  <si>
    <t>Due to Spike Growth</t>
  </si>
  <si>
    <t>&gt;10</t>
  </si>
  <si>
    <t>Start of the Skill Challenge</t>
  </si>
  <si>
    <t>PIke</t>
  </si>
  <si>
    <t>24 Fire to Grog</t>
  </si>
  <si>
    <t>The beard is gone</t>
  </si>
  <si>
    <t>Mass Cure Wounds</t>
  </si>
  <si>
    <t>Tibierus</t>
  </si>
  <si>
    <t>6 to Kern</t>
  </si>
  <si>
    <t>5 to Kern</t>
  </si>
  <si>
    <t>Kern is knocked prone</t>
  </si>
  <si>
    <t>4 to Kern</t>
  </si>
  <si>
    <t>11 to Kern</t>
  </si>
  <si>
    <t>Grog is prone</t>
  </si>
  <si>
    <t>d100</t>
  </si>
  <si>
    <t>Tracking</t>
  </si>
  <si>
    <t>Poison Dagger Sneak Attack</t>
  </si>
  <si>
    <t>42 (10+17 SA+15 Poison) to Hydra</t>
  </si>
  <si>
    <t>Disregarded because does not get 2nd action</t>
  </si>
  <si>
    <t>29 Lightning to Hydra</t>
  </si>
  <si>
    <t>Lightning bolt</t>
  </si>
  <si>
    <t>17 to Hydra</t>
  </si>
  <si>
    <t>28 (14 to 2 heads) to Hydra</t>
  </si>
  <si>
    <t>Hydra is grappled</t>
  </si>
  <si>
    <t>19 (38/2) Fire to Vex'ahlia</t>
  </si>
  <si>
    <t>13 to Hydra</t>
  </si>
  <si>
    <t>5 to Hydra</t>
  </si>
  <si>
    <t>23 Force to Hydra</t>
  </si>
  <si>
    <t>19 to Hydra</t>
  </si>
  <si>
    <t>11 to Hydra</t>
  </si>
  <si>
    <t>33 (9+24 SA) to Hydra</t>
  </si>
  <si>
    <t>10 (4+6 Fire) to Hydra</t>
  </si>
  <si>
    <t>Venom Dagger</t>
  </si>
  <si>
    <t>10 to Hydra</t>
  </si>
  <si>
    <t>21 Lightning to Hydra</t>
  </si>
  <si>
    <t>41 Fire to Hydra</t>
  </si>
  <si>
    <t>39 Fire to Hydra</t>
  </si>
  <si>
    <t>Uses Rogue's Evasion</t>
  </si>
  <si>
    <t>18 (39/2) Fire to Vax'ildan</t>
  </si>
  <si>
    <t>22 (41/2) Fire to Grog</t>
  </si>
  <si>
    <t>39 Fire to Grog</t>
  </si>
  <si>
    <t>22 (41/2) Fire to Trinket</t>
  </si>
  <si>
    <t>39 Fire to Trinket</t>
  </si>
  <si>
    <t>Trinket is unconscious</t>
  </si>
  <si>
    <t>Others</t>
  </si>
  <si>
    <t>141 (80 Fire to 4, 61 Fire to 1) Fire to Others</t>
  </si>
  <si>
    <t>Prof (4) + Dex (6)</t>
  </si>
  <si>
    <t>Percentile</t>
  </si>
  <si>
    <t>Beard check</t>
  </si>
  <si>
    <t>Scanlan's roll gave them full info</t>
  </si>
  <si>
    <t>Lyra</t>
  </si>
  <si>
    <t>Zahra</t>
  </si>
  <si>
    <t>10 to Direwolf</t>
  </si>
  <si>
    <t>18 to Direwolf</t>
  </si>
  <si>
    <t>Other</t>
  </si>
  <si>
    <t>Cutting Words reaction</t>
  </si>
  <si>
    <t>Pepperbox Leg Shot</t>
  </si>
  <si>
    <t>15 (12+3 Fire) to Ogrillon</t>
  </si>
  <si>
    <t>Pepperbox Sharpshooter with advantage</t>
  </si>
  <si>
    <t>30 to Ogrillon</t>
  </si>
  <si>
    <t>Pepperbox Sharpshooter with Advantage</t>
  </si>
  <si>
    <t>21 to Ogrillon</t>
  </si>
  <si>
    <t>32 to Orc 3</t>
  </si>
  <si>
    <t>15 to Orc 1</t>
  </si>
  <si>
    <t>12 to Direwolf</t>
  </si>
  <si>
    <t>17 to Orc 5</t>
  </si>
  <si>
    <t>17 to Orc 3</t>
  </si>
  <si>
    <t>4 to Orc 3</t>
  </si>
  <si>
    <t>11 to Orc 3</t>
  </si>
  <si>
    <t>12 to Orc 3</t>
  </si>
  <si>
    <t>Agonizing Blast</t>
  </si>
  <si>
    <t>9 to Orc 6</t>
  </si>
  <si>
    <t>17 to Orc 6</t>
  </si>
  <si>
    <t>12 to Orc 6</t>
  </si>
  <si>
    <t>2 to Orc 6</t>
  </si>
  <si>
    <t>6 to Orc 6</t>
  </si>
  <si>
    <t>5 to Orc 6</t>
  </si>
  <si>
    <t>45 Lightning to Orc 2, 
22 (45/2) to Orc 4</t>
  </si>
  <si>
    <t>Chain Lightning</t>
  </si>
  <si>
    <t>20 to Orc 4</t>
  </si>
  <si>
    <t>32 to Orc 4</t>
  </si>
  <si>
    <t>19 to Orc 1</t>
  </si>
  <si>
    <t>Beard Check</t>
  </si>
  <si>
    <t>Rolled by Laura</t>
  </si>
  <si>
    <t>33 to Frost Giant 2</t>
  </si>
  <si>
    <t>80 to Frost Giant 2</t>
  </si>
  <si>
    <t>Disintegrate</t>
  </si>
  <si>
    <t>32 to Frost Giant 1</t>
  </si>
  <si>
    <t>FBWH (rolled by Laura)</t>
  </si>
  <si>
    <t>23 (10+13 Fire) to Wall</t>
  </si>
  <si>
    <t>rolled by Laura</t>
  </si>
  <si>
    <t>19 Fire to Wall</t>
  </si>
  <si>
    <t>Not proficient, but Jack of All Trades</t>
  </si>
  <si>
    <t>24 Fire to Wall</t>
  </si>
  <si>
    <t>Fireball (+9, supposedly?), bad math or bad mod</t>
  </si>
  <si>
    <t>27 to Wall</t>
  </si>
  <si>
    <t>Bad News Head Shot w/ Sharpshooter</t>
  </si>
  <si>
    <t>15 to Rimefang</t>
  </si>
  <si>
    <t>Lightning Arrow through Blazing Bowstring</t>
  </si>
  <si>
    <t>10 Lightning to Rimefang</t>
  </si>
  <si>
    <t>11 to Rimefang</t>
  </si>
  <si>
    <t>4 to Rimefang</t>
  </si>
  <si>
    <t>1 Fire to Rimefang</t>
  </si>
  <si>
    <t>Blazing Bowstring</t>
  </si>
  <si>
    <t>41 (38+3 Hex) to Rimefang</t>
  </si>
  <si>
    <t>Witch Bolt</t>
  </si>
  <si>
    <t>40 (79/2) to Rimefang</t>
  </si>
  <si>
    <t>Does not actually deal damage – disadvantage rolled later</t>
  </si>
  <si>
    <t>27 Ice (54/2) to Percy</t>
  </si>
  <si>
    <t>Against Dragon's Breath</t>
  </si>
  <si>
    <t>27 Ice (54/2) to Lyra</t>
  </si>
  <si>
    <t>19 to Rimefang</t>
  </si>
  <si>
    <t>12 to Rimefang</t>
  </si>
  <si>
    <t>21 to Rimefang</t>
  </si>
  <si>
    <t>44 to Rimefang</t>
  </si>
  <si>
    <t>Witchbolt</t>
  </si>
  <si>
    <t>Bad News with disadvantage</t>
  </si>
  <si>
    <t>26 to Rimefang</t>
  </si>
  <si>
    <t>Second Wind – self-healing</t>
  </si>
  <si>
    <t>Grenade</t>
  </si>
  <si>
    <t>24 to Rimefang, 12 (24/2) to Grog and Scanlan</t>
  </si>
  <si>
    <t>Exploding Arrow through Blood-Seeking Bow with disadvantage</t>
  </si>
  <si>
    <t>22 (16+6 Fire) to Rimefang, 3 to Grog, 6 to Scanlan</t>
  </si>
  <si>
    <t>“he doesn't hit”</t>
  </si>
  <si>
    <t>13 to Rimefang</t>
  </si>
  <si>
    <t>Bigby's Hand for a grapple</t>
  </si>
  <si>
    <t>18 to Rimefang</t>
  </si>
  <si>
    <t>Superior healing potion from Grog, Scanlan heals 19 points</t>
  </si>
  <si>
    <t>51 to Rimefang</t>
  </si>
  <si>
    <t>Dexterity save with disadvantage</t>
  </si>
  <si>
    <t>5 HM to Rimefang</t>
  </si>
  <si>
    <t>27 (9 to Rimefang, Grog, FG1)</t>
  </si>
  <si>
    <t>27 Ice to Lyra</t>
  </si>
  <si>
    <t>54 Ice to Percy</t>
  </si>
  <si>
    <t>54 Ice to Vex'ahlia</t>
  </si>
  <si>
    <t>24 (18+6 Fire) to FG1</t>
  </si>
  <si>
    <t>17 (13+4 Fire) to FG1</t>
  </si>
  <si>
    <t>15 (12+3 Fire) to FG1</t>
  </si>
  <si>
    <t>53 to Rimefang</t>
  </si>
  <si>
    <t>Scanlan heals 11 points</t>
  </si>
  <si>
    <t>13 (26/2) Lightning to Rimefang</t>
  </si>
  <si>
    <t>26 (52/2) Fire to Rimefang</t>
  </si>
  <si>
    <t>Failed</t>
  </si>
  <si>
    <t>34 (17+6 HM+11) to Rimefang</t>
  </si>
  <si>
    <t>19 (15+4 HM) to Rimefang</t>
  </si>
  <si>
    <t>Lyra is Unconscious</t>
  </si>
  <si>
    <t>9 to Rimefang</t>
  </si>
  <si>
    <t>Hellish rebuke-HDYWTDT</t>
  </si>
  <si>
    <t>Disregarded due to doesn't matter</t>
  </si>
  <si>
    <t>14 Fire to Ice Floor</t>
  </si>
  <si>
    <t>Thorbir</t>
  </si>
  <si>
    <t>Against Vax's insight</t>
  </si>
  <si>
    <t>Kashaw</t>
  </si>
  <si>
    <t>Dagger Handle against Vince Cyinnor</t>
  </si>
  <si>
    <t>42 to Vince</t>
  </si>
  <si>
    <t>Non-lethal damage; knocks unconscious</t>
  </si>
  <si>
    <t>Axe against Door</t>
  </si>
  <si>
    <t>“nope”</t>
  </si>
  <si>
    <t>17 Radiant to Otyugh</t>
  </si>
  <si>
    <t>Sacred Flame (3d8) Dex save - DC 16 vs. fail</t>
  </si>
  <si>
    <t>96 (48 Fire to Otyugh and Rat Swarm)</t>
  </si>
  <si>
    <t>Fireball - DC 17 - Empowered</t>
  </si>
  <si>
    <t>Spell Attack +11</t>
  </si>
  <si>
    <t>29 Fire to Otyugh</t>
  </si>
  <si>
    <t>Three scorching rays</t>
  </si>
  <si>
    <t>36 Necrotic to Otyugh</t>
  </si>
  <si>
    <t>Blight (8d8) - Con save - DC 18 vs. 11</t>
  </si>
  <si>
    <t>16 Radiant to Otyugh</t>
  </si>
  <si>
    <t>Sacred Flame - Dex Save - DC 16 vs 14</t>
  </si>
  <si>
    <t>10 Piercing to Otyugh</t>
  </si>
  <si>
    <t>30 to Otyugh</t>
  </si>
  <si>
    <t>Life-stealing dagger</t>
  </si>
  <si>
    <t>8 to Otyugh</t>
  </si>
  <si>
    <t>45 Necrotic to Otyugh</t>
  </si>
  <si>
    <t>Blight - Con save - DC 18 vs. 13</t>
  </si>
  <si>
    <t>1 to Rat</t>
  </si>
  <si>
    <t>In frustration, he tears a rat in half.</t>
  </si>
  <si>
    <t>8 Radiant to Rat Swarm</t>
  </si>
  <si>
    <t>Sacred Flame - Dex Save - DC 16 vs 1</t>
  </si>
  <si>
    <t>Obelisks of Stone?, unannounced nat 20 or bad math/mod</t>
  </si>
  <si>
    <t>16 to Rat Swarm</t>
  </si>
  <si>
    <t>Keen, probably.</t>
  </si>
  <si>
    <t>21 to Rat Swarm</t>
  </si>
  <si>
    <t>“if the last one hit, this one hits” 13+ attack</t>
  </si>
  <si>
    <t>10 to Rat Swarm</t>
  </si>
  <si>
    <t>15 to Keyleth</t>
  </si>
  <si>
    <t>dealt to possessed Keyleth</t>
  </si>
  <si>
    <t>9 to Keyleth</t>
  </si>
  <si>
    <t>62 (31 to Vax and Keyleth)</t>
  </si>
  <si>
    <t>Obelisk of Stone, dealt to possessed Keyleth and Vax</t>
  </si>
  <si>
    <t>11 (22/2) Fire to Ghost</t>
  </si>
  <si>
    <t>assuming half-damage; resistance to damage</t>
  </si>
  <si>
    <t>“I fail”</t>
  </si>
  <si>
    <t>33 to Tiberius</t>
  </si>
  <si>
    <t>posessed Vax deals to Tiberius</t>
  </si>
  <si>
    <t>10 to Vax'ildan</t>
  </si>
  <si>
    <t>1 to Vax'ildan</t>
  </si>
  <si>
    <t>Superiority Die to previous attack</t>
  </si>
  <si>
    <t>Blessing die</t>
  </si>
  <si>
    <t>24 to Thorbir</t>
  </si>
  <si>
    <t>16 Slashing to Vax'ildan</t>
  </si>
  <si>
    <t>Dex Save</t>
  </si>
  <si>
    <t>Potion to Keyleth</t>
  </si>
  <si>
    <t>potion to self</t>
  </si>
  <si>
    <t>Dagger with advantage, +6 attack?</t>
  </si>
  <si>
    <t>Life-stealing</t>
  </si>
  <si>
    <t>11 (22/2) to Rakshasa</t>
  </si>
  <si>
    <t>Resistance to damage</t>
  </si>
  <si>
    <t>Nat19</t>
  </si>
  <si>
    <t>Mass cure wounds</t>
  </si>
  <si>
    <t>12 Slashing to Shield Guardian</t>
  </si>
  <si>
    <t>7 to Shield Guardian</t>
  </si>
  <si>
    <t>13 to Shield Guardian</t>
  </si>
  <si>
    <t>8 to Kashaw</t>
  </si>
  <si>
    <t>dealt to Kashaw</t>
  </si>
  <si>
    <t>Dealt to Kashaw; Vax also heals 10 hit points</t>
  </si>
  <si>
    <t>“that hits”</t>
  </si>
  <si>
    <t>Dealt to Kashaw</t>
  </si>
  <si>
    <t>Disregarded due to poison immunity</t>
  </si>
  <si>
    <t>Tiger +5 to hit on bite</t>
  </si>
  <si>
    <t>16 (8x2) to Rakshasa</t>
  </si>
  <si>
    <t>extra Damage, assuming double</t>
  </si>
  <si>
    <t>18 to Shield Guardian</t>
  </si>
  <si>
    <t>11 to Shield Guardian</t>
  </si>
  <si>
    <t>Second Wind self-healing</t>
  </si>
  <si>
    <t>76 to Rakshasa</t>
  </si>
  <si>
    <t>10 to Rakshasa</t>
  </si>
  <si>
    <t>Tiger +5 claw attack (pounce) Str Save DC 14 vs 3</t>
  </si>
  <si>
    <t>7 to Rakshasa</t>
  </si>
  <si>
    <t>21 to Shield Guardian</t>
  </si>
  <si>
    <t>60 to Rakshasa</t>
  </si>
  <si>
    <t>assuming extra Damage here too, 
not specifically mentioned</t>
  </si>
  <si>
    <t>Extract Eyes with advantage</t>
  </si>
  <si>
    <t>Extract Tongue with advantage</t>
  </si>
  <si>
    <t>Extract Heart with advantage</t>
  </si>
  <si>
    <t>Extract Claws with advantage</t>
  </si>
  <si>
    <t>Extract Canine Teeth with advantage</t>
  </si>
  <si>
    <t>Disregarded due to Vex's Nat20</t>
  </si>
  <si>
    <t>Ammunition</t>
  </si>
  <si>
    <t>Presumably bad</t>
  </si>
  <si>
    <t>16 Bludgeoning to Vax'ildan</t>
  </si>
  <si>
    <t>12 Bludgeoning to Tiberius</t>
  </si>
  <si>
    <t>17 Piercing to Ettin</t>
  </si>
  <si>
    <t>13 (25/2) Fire to Tiberius</t>
  </si>
  <si>
    <t>Tiberius is on fire</t>
  </si>
  <si>
    <t>25 Fire to Percy</t>
  </si>
  <si>
    <t>Percy is on fire</t>
  </si>
  <si>
    <t>7 (13/2) Fire to Keyleth</t>
  </si>
  <si>
    <t>13 Fire to Vax'ildan</t>
  </si>
  <si>
    <t>13 Fire to Vex'ahlia</t>
  </si>
  <si>
    <t>13 Fire to Pike</t>
  </si>
  <si>
    <t>13 Fire to Grog</t>
  </si>
  <si>
    <t>13 Fire to Trinket</t>
  </si>
  <si>
    <t>20 to Cerkonos, 3 Fire to Vax'ildan</t>
  </si>
  <si>
    <t>9 to Cerkonos, 6 Fire to Vax'ildan</t>
  </si>
  <si>
    <t>17 to Druid 1</t>
  </si>
  <si>
    <t>6 to Druid 1</t>
  </si>
  <si>
    <t>13 to Druid 1</t>
  </si>
  <si>
    <t>14 to Druid 1</t>
  </si>
  <si>
    <t>Ability to read blight scroll?</t>
  </si>
  <si>
    <t>25 to Cerkonos</t>
  </si>
  <si>
    <t>Second Wind, Percy heals 19 points</t>
  </si>
  <si>
    <t>18 Radiant to Cerkonos</t>
  </si>
  <si>
    <t>16 to Cerkonos, 6 Fire to Keyleth</t>
  </si>
  <si>
    <t>Whelm</t>
  </si>
  <si>
    <t>11 to Cerkonos, 10 Fire to Grog</t>
  </si>
  <si>
    <t>19 to Cerkonos, 8 Fire to Grog</t>
  </si>
  <si>
    <t>12 to Cerkonos, 10 Fire to Grog</t>
  </si>
  <si>
    <t>25 Lightning to Druid 1</t>
  </si>
  <si>
    <t>2 (4/2) to Grog</t>
  </si>
  <si>
    <t>Bloodseeking Bow</t>
  </si>
  <si>
    <t>16 to Druid 1</t>
  </si>
  <si>
    <t>35 Ice to Grog</t>
  </si>
  <si>
    <t>Via Tiberius' Glacial Blast</t>
  </si>
  <si>
    <t>35 Ice to Keyleth</t>
  </si>
  <si>
    <t>Unkown</t>
  </si>
  <si>
    <t>Ice shot (Pepperbox), Misfire</t>
  </si>
  <si>
    <t>??</t>
  </si>
  <si>
    <t>10 Bludgeoning to Cerkonos</t>
  </si>
  <si>
    <t>13 Bludgeoning to Cerkonos</t>
  </si>
  <si>
    <t>11 to Cerkonos, 3 Fire to Grog</t>
  </si>
  <si>
    <t>17 to Cerkonos, 2 Fire to Grog</t>
  </si>
  <si>
    <t>19 to Cerkonos, 10 Fire to Grog</t>
  </si>
  <si>
    <t>Miss</t>
  </si>
  <si>
    <t>Dagger - Defeat Cerkonos</t>
  </si>
  <si>
    <t>31 to Cerkonos</t>
  </si>
  <si>
    <t>10 to Cerkonos</t>
  </si>
  <si>
    <t>35 to Druid 2</t>
  </si>
  <si>
    <t>20 to Druid 2</t>
  </si>
  <si>
    <t>18 to Druid 2</t>
  </si>
  <si>
    <t>8 to Druid 2</t>
  </si>
  <si>
    <t>9 to Druid 2</t>
  </si>
  <si>
    <t>Druid 2 Defeated</t>
  </si>
  <si>
    <t>10 Fire to Vax'ildan</t>
  </si>
  <si>
    <t>10 Fire to Vex'ahlia</t>
  </si>
  <si>
    <t>10 Fire to Pike</t>
  </si>
  <si>
    <t>Stone's Endurance</t>
  </si>
  <si>
    <t>10 Fire to Keyleth</t>
  </si>
  <si>
    <t>10 Fire to Tiberius</t>
  </si>
  <si>
    <t>3 Fall to Grog</t>
  </si>
  <si>
    <t>3 Fall to Vex'ahlia</t>
  </si>
  <si>
    <t>3 Fall to Tiberius</t>
  </si>
  <si>
    <t>3 Fall to Percy</t>
  </si>
  <si>
    <t>Mass Cure Wounds, Party heals 33 points</t>
  </si>
  <si>
    <t>6 Bludgeoning to Kern</t>
  </si>
  <si>
    <t>7 Bludgeoning to Kern</t>
  </si>
  <si>
    <t>8 Bludgeoning to Kern</t>
  </si>
  <si>
    <t>With advantage, Inspiration adds 7</t>
  </si>
  <si>
    <t>14 Bludgeoning to Kern</t>
  </si>
  <si>
    <t>Less than 19 ("Miss")</t>
  </si>
  <si>
    <t>Less than 19 ("Miss" and threw d20)</t>
  </si>
  <si>
    <t>Relentless rage</t>
  </si>
  <si>
    <t>With disadvantage, Inspiration used, HDYWTDT</t>
  </si>
  <si>
    <t>Vax KOing Kynen interrupted</t>
  </si>
  <si>
    <t>66 Bludgeoning to Kynan</t>
  </si>
  <si>
    <t>Dagger Handle Sneak Attack</t>
  </si>
  <si>
    <t>Disregarded due to Luck, unannounced nat1 or bad math/mod</t>
  </si>
  <si>
    <t>Fart.</t>
  </si>
  <si>
    <t>Makes 10 bullets from materials for 20</t>
  </si>
  <si>
    <t>not sure on this one</t>
  </si>
  <si>
    <t>includes d6 inspiration</t>
  </si>
  <si>
    <t>includes d10 inspiration</t>
  </si>
  <si>
    <t>14 Lightning to Tiberius</t>
  </si>
  <si>
    <t>“no”</t>
  </si>
  <si>
    <t>Check whether Diplomacy stays intact</t>
  </si>
  <si>
    <t>Teach Trinket to Cannonball with advantage</t>
  </si>
  <si>
    <t>Constructs 20 pieces of ammo from materials for 20</t>
  </si>
  <si>
    <t>low, very low' with Luck</t>
  </si>
  <si>
    <t>low</t>
  </si>
  <si>
    <t>Surprise Dagger Handle Sneak Attack</t>
  </si>
  <si>
    <t>disregarded due to advantage</t>
  </si>
  <si>
    <t>62 to Guard</t>
  </si>
  <si>
    <t>Non-lethal, so unconscious</t>
  </si>
  <si>
    <t>disregarded due to Luck</t>
  </si>
  <si>
    <t>Wisdom Saving</t>
  </si>
  <si>
    <t>21 to Vax'ildan</t>
  </si>
  <si>
    <t>34 Necrotic to Vax'ildan</t>
  </si>
  <si>
    <t>Vax'ildan is unconscious</t>
  </si>
  <si>
    <t>Spell Effect</t>
  </si>
  <si>
    <t>Dimension Door</t>
  </si>
  <si>
    <t>35 Fire to Guard 1, 35 Fire to Guard 2</t>
  </si>
  <si>
    <t>16 (32/2) to Delilah, 18 (9x2) to Sylas and Seeker</t>
  </si>
  <si>
    <t>1 to Delilah</t>
  </si>
  <si>
    <t>18 (9x2) to Sylas, 18 (9x2) to Seeker</t>
  </si>
  <si>
    <t>34 (17x2) to Delilah</t>
  </si>
  <si>
    <t>6 to Delilah</t>
  </si>
  <si>
    <t>6 Fire to Delilah</t>
  </si>
  <si>
    <t>Blazing Bowstring Damage</t>
  </si>
  <si>
    <t>66 Necrotic to Vex'ahlia</t>
  </si>
  <si>
    <t>Against Finger of Death</t>
  </si>
  <si>
    <t>Healing Word, Vax heals 17</t>
  </si>
  <si>
    <t>17 to Sylas</t>
  </si>
  <si>
    <t>Bad News Arm Shot</t>
  </si>
  <si>
    <t>28 to Sylas</t>
  </si>
  <si>
    <t>Sylas has disadvantage on all attacks</t>
  </si>
  <si>
    <t>Healing Word, Vax heals 15</t>
  </si>
  <si>
    <t>Superior Healing Potion, Vex heals 28</t>
  </si>
  <si>
    <t>Against Feeblemind</t>
  </si>
  <si>
    <t>21 Psychic to Tiberius</t>
  </si>
  <si>
    <t>FBWH Ranged Attack</t>
  </si>
  <si>
    <t>18 (17+1 Fire) to Sylas</t>
  </si>
  <si>
    <t>Success at pulling FBWH back</t>
  </si>
  <si>
    <t>8 [(32/2)/2] to Delilah, 16 (32/2) to Sylas</t>
  </si>
  <si>
    <t>23 (22+1 Fire) to Sylas</t>
  </si>
  <si>
    <t>21 to Sylas</t>
  </si>
  <si>
    <t>15 (11+4 Fire) to Sylas</t>
  </si>
  <si>
    <t>Holy Arrow through Blazing Bowstring</t>
  </si>
  <si>
    <t>29 (22+7) Radiant to Sylas</t>
  </si>
  <si>
    <t>Holy Arrow</t>
  </si>
  <si>
    <t>32 (17+11 Radiant+4 HM) to Sylas</t>
  </si>
  <si>
    <t>Pepperbox Shot</t>
  </si>
  <si>
    <t>20 to Carriage Wheel</t>
  </si>
  <si>
    <t>16 to Delilah</t>
  </si>
  <si>
    <t>6 (11/2) to Delilah, 6 to Sylas</t>
  </si>
  <si>
    <t>Blast Damage</t>
  </si>
  <si>
    <t>With inspiration</t>
  </si>
  <si>
    <t>Backhand</t>
  </si>
  <si>
    <t>6 to Vax'ildan</t>
  </si>
  <si>
    <t>Lillith</t>
  </si>
  <si>
    <t>29 Psychic to Broker</t>
  </si>
  <si>
    <t>Phantasmal Killer</t>
  </si>
  <si>
    <t>14 to Monk, 7 (14/2) to Broker</t>
  </si>
  <si>
    <t>Cannonball, Rolled by Matt</t>
  </si>
  <si>
    <t>14 to Broker</t>
  </si>
  <si>
    <t>46 Fire to Monk, 46 Fire to Broker</t>
  </si>
  <si>
    <t>4 (7/2) Fire to Tiberius</t>
  </si>
  <si>
    <t>Hellish Rebuke, chose to swallow flame</t>
  </si>
  <si>
    <t>34 (14x2) Lightning to Old Lady, 7 (14/2) to Broker</t>
  </si>
  <si>
    <t>Javelin of Lightning</t>
  </si>
  <si>
    <t>10 to Broker</t>
  </si>
  <si>
    <t>19 (9+10 Poison) to Broker</t>
  </si>
  <si>
    <t>16 to Broker</t>
  </si>
  <si>
    <t>Pepperbox Sharp Shooter</t>
  </si>
  <si>
    <t>8 to Broker</t>
  </si>
  <si>
    <t>14 (10+4 fire) to Broker</t>
  </si>
  <si>
    <t>Pepperbox Sharpshooter, HDYWTDT</t>
  </si>
  <si>
    <t>21 to Broker</t>
  </si>
  <si>
    <t>Pepperbox, Misfire</t>
  </si>
  <si>
    <t>Entangle Arrow, No Damage, Monk is Grappled</t>
  </si>
  <si>
    <t>16 to Old Lady</t>
  </si>
  <si>
    <t>31 [26 (13/2)+5] to Old Lady</t>
  </si>
  <si>
    <t>Krull using Telekinesis</t>
  </si>
  <si>
    <t>Healing on prisoner</t>
  </si>
  <si>
    <t>Possible RT use</t>
  </si>
  <si>
    <t>26 to Roc</t>
  </si>
  <si>
    <t>disregarded due to disadvantage</t>
  </si>
  <si>
    <t>damage not counted due to post-damage disadvantage roll</t>
  </si>
  <si>
    <t>“I missed”</t>
  </si>
  <si>
    <t>“I rolled a 2”</t>
  </si>
  <si>
    <t>successful assist</t>
  </si>
  <si>
    <t>Pepperbox Aimed Shot with disadvantage</t>
  </si>
  <si>
    <t>16 to Stalker 1</t>
  </si>
  <si>
    <t>13 to Stalker 1</t>
  </si>
  <si>
    <t>9 to Stalker 1</t>
  </si>
  <si>
    <t>“that does not hit”</t>
  </si>
  <si>
    <t>17 to Stalker 2</t>
  </si>
  <si>
    <t>Misfire</t>
  </si>
  <si>
    <t>Bad News used as a club with disadvantage</t>
  </si>
  <si>
    <t>4 to Stalker 2</t>
  </si>
  <si>
    <t>Bad News damage check (used as club)</t>
  </si>
  <si>
    <t>Bite Attack with disadvantage</t>
  </si>
  <si>
    <t>15 to Stalker 1</t>
  </si>
  <si>
    <t>Punch with Holy Oil on his hand (disadvantage not rolled)</t>
  </si>
  <si>
    <t>Punch with Holy Oil on his hand with disadvantage</t>
  </si>
  <si>
    <t>8 to Stalker 1</t>
  </si>
  <si>
    <t>25 to Stalker 2</t>
  </si>
  <si>
    <t>9 to Stalker 2</t>
  </si>
  <si>
    <t>Evasion / immunity</t>
  </si>
  <si>
    <t>Repair Pepperbox</t>
  </si>
  <si>
    <t>total of rolls is 9</t>
  </si>
  <si>
    <t>19 to Stalker 2</t>
  </si>
  <si>
    <t>19 to Stalker 1</t>
  </si>
  <si>
    <t>Tiberius is deaf, mad math/mod</t>
  </si>
  <si>
    <t>Healing word on Desmond (carriage driver)</t>
  </si>
  <si>
    <t>FBWH with disadvantage</t>
  </si>
  <si>
    <t>14 to Stalker 1</t>
  </si>
  <si>
    <t>Some fire damage I could not hear – not sure if included</t>
  </si>
  <si>
    <t>21 to Stalker 1</t>
  </si>
  <si>
    <t>“ugh”</t>
  </si>
  <si>
    <t>38 to Stalker 1</t>
  </si>
  <si>
    <t>healing on Desmond (carriage driver)</t>
  </si>
  <si>
    <t>Makes 25 Rounds for Pepperbox and 10 rounds for Bad News</t>
  </si>
  <si>
    <t>Smokebomb?</t>
  </si>
  <si>
    <t>total of rolls is 23</t>
  </si>
  <si>
    <t>No volume/picture from 02:07:40 – 02:08:14, 
may have been a successful persuasion roll 
from Vax there when it was live</t>
  </si>
  <si>
    <t>Alchemy</t>
  </si>
  <si>
    <t>Nat18</t>
  </si>
  <si>
    <t>Create Greater Healing Potion</t>
  </si>
  <si>
    <t>Catching Scanlan w/ Grasping Vine</t>
  </si>
  <si>
    <t>Pepperbox Sharpshooter</t>
  </si>
  <si>
    <t>Pepperbox Head Shot</t>
  </si>
  <si>
    <t>17 to Behir</t>
  </si>
  <si>
    <t>25 to Behir</t>
  </si>
  <si>
    <t>7 to Behir</t>
  </si>
  <si>
    <t>Behir has disadvantage</t>
  </si>
  <si>
    <t>33 Lightning to Grog</t>
  </si>
  <si>
    <t>33 Lightning to Vex'ahlia</t>
  </si>
  <si>
    <t>66 Lightning to Trinket</t>
  </si>
  <si>
    <t>44 (22 to Behir, 22 to Grog)</t>
  </si>
  <si>
    <t>21 to Behir</t>
  </si>
  <si>
    <t>(should have been 22?)</t>
  </si>
  <si>
    <t>13 to Behir</t>
  </si>
  <si>
    <t>14 to Behir</t>
  </si>
  <si>
    <t>Cure wounds for Trinket</t>
  </si>
  <si>
    <t>31 to Behir</t>
  </si>
  <si>
    <t>Pepperbox with Sharpshooter, Misfire</t>
  </si>
  <si>
    <t>16 to Behir</t>
  </si>
  <si>
    <t>15 to Behir</t>
  </si>
  <si>
    <t>Claw</t>
  </si>
  <si>
    <t>15 (11+4 Fire) to Behir</t>
  </si>
  <si>
    <t>Glaive, rolled by Matt</t>
  </si>
  <si>
    <t>39 to Behir</t>
  </si>
  <si>
    <t>8 to Behir</t>
  </si>
  <si>
    <t>19 Force to Behir</t>
  </si>
  <si>
    <t>28 (24+4 Fire) to Behir</t>
  </si>
  <si>
    <t>Uses Stone's Endurance afterward</t>
  </si>
  <si>
    <t>66 Lightning to Keyleth</t>
  </si>
  <si>
    <t>23 to Behir</t>
  </si>
  <si>
    <t>22 to Behir</t>
  </si>
  <si>
    <t>Worse than Vex's 12 with Luck</t>
  </si>
  <si>
    <t>Nat18, 28</t>
  </si>
  <si>
    <t>Lower than 18</t>
  </si>
  <si>
    <t>"nope"</t>
  </si>
  <si>
    <t>Gunpowder-treated parchments</t>
  </si>
  <si>
    <t>With Luck and advantage</t>
  </si>
  <si>
    <t>Parchment-Delivery Arrow?</t>
  </si>
  <si>
    <t>doesn't matter NO LOCK</t>
  </si>
  <si>
    <t>4 Slashing to Scanlan</t>
  </si>
  <si>
    <t>Unseen Servant Strength</t>
  </si>
  <si>
    <t>24 to Banshee</t>
  </si>
  <si>
    <t>Wooden Stake</t>
  </si>
  <si>
    <t>no Damage because wooden stakes vs banshee</t>
  </si>
  <si>
    <t>Percy is unconscious</t>
  </si>
  <si>
    <t>14 Psychic to Scanlan</t>
  </si>
  <si>
    <t>14 Psychic to Vax'ildan</t>
  </si>
  <si>
    <t>17 (34/2) Lightning to Banshee</t>
  </si>
  <si>
    <t>Healing word on Percy, Percy heals 7 points</t>
  </si>
  <si>
    <t>11 to Banshee</t>
  </si>
  <si>
    <t>8 to Banshee</t>
  </si>
  <si>
    <t>24 Force to Banshee</t>
  </si>
  <si>
    <t>Potion of greater healing</t>
  </si>
  <si>
    <t>1 Point of Corruption with advantage</t>
  </si>
  <si>
    <t>Assuming low</t>
  </si>
  <si>
    <t>9 Fire to Grog</t>
  </si>
  <si>
    <t>Healing Word, Grog heals 10 points</t>
  </si>
  <si>
    <t>Bad math/mod</t>
  </si>
  <si>
    <t>VOD broken 02:24:18 - 02:25:33</t>
  </si>
  <si>
    <t>9 to Guard 1</t>
  </si>
  <si>
    <t>Pepperbox, misfire</t>
  </si>
  <si>
    <t>Gun repair</t>
  </si>
  <si>
    <t>FBWH GWM</t>
  </si>
  <si>
    <t>FBWH GWM, includes inspiration die</t>
  </si>
  <si>
    <t>27 (13+4 Fire+10 GWM) to Vouk</t>
  </si>
  <si>
    <t>FBWH GWM, advantage granted late</t>
  </si>
  <si>
    <t>32 to Vouk</t>
  </si>
  <si>
    <t>LBoSS</t>
  </si>
  <si>
    <t>19 to Kerrion</t>
  </si>
  <si>
    <t>14 to Kerrion</t>
  </si>
  <si>
    <t>Surprise Dagger Sneak Attack</t>
  </si>
  <si>
    <t>66 to Kerrion</t>
  </si>
  <si>
    <t>Surprise Dagger</t>
  </si>
  <si>
    <t>doubling of damage occurs a couple minutes later</t>
  </si>
  <si>
    <t>16 to Kerrion</t>
  </si>
  <si>
    <t>6 Piercing to Guard 3</t>
  </si>
  <si>
    <t>Might have actually been 8, but counted as 6</t>
  </si>
  <si>
    <t>21 (19+2 Fire) to Guard 1</t>
  </si>
  <si>
    <t>21 to G1</t>
  </si>
  <si>
    <t>8 to G1</t>
  </si>
  <si>
    <t>Pepperbox Ice with Vengeance</t>
  </si>
  <si>
    <t>31 (24+1 Ice+6 Vengeance) to Kerrion</t>
  </si>
  <si>
    <t>Pepperbox Sharpshooter Head Shot</t>
  </si>
  <si>
    <t>42 to Kerrion</t>
  </si>
  <si>
    <t>8 to Kerrion</t>
  </si>
  <si>
    <t>23 to Vouk</t>
  </si>
  <si>
    <t>12 to Vouk</t>
  </si>
  <si>
    <t>Lightning Arrow with advantage</t>
  </si>
  <si>
    <t>19 to Guard 3</t>
  </si>
  <si>
    <t>1 to Keyleth (via Lightning Arrow)</t>
  </si>
  <si>
    <t>1 to Kerrion</t>
  </si>
  <si>
    <t>Dagger "misses"</t>
  </si>
  <si>
    <t>Dagger "terrible"</t>
  </si>
  <si>
    <t>Dagger "also terrible"</t>
  </si>
  <si>
    <t>15 to Kerrion</t>
  </si>
  <si>
    <t>Pepperbox Sharpshooter Ice with advantage</t>
  </si>
  <si>
    <t>31 (27+4 Ice) to Kerrion</t>
  </si>
  <si>
    <t>30 to G3</t>
  </si>
  <si>
    <t>26 to G3</t>
  </si>
  <si>
    <t>13 to Vouk</t>
  </si>
  <si>
    <t>Knocked unconscious</t>
  </si>
  <si>
    <t>Dagger Handle</t>
  </si>
  <si>
    <t>32 to G2</t>
  </si>
  <si>
    <t>Rolled by Matt in response to Scanlan's insight check</t>
  </si>
  <si>
    <t>31 to Vampire Spawn 3</t>
  </si>
  <si>
    <t>25 to VS1</t>
  </si>
  <si>
    <t>8 to VS1</t>
  </si>
  <si>
    <t>9 to VS1</t>
  </si>
  <si>
    <t>16 to VS1</t>
  </si>
  <si>
    <t>With advantage, bad math/mod</t>
  </si>
  <si>
    <t>Attempt to break grapple, bad math/mod</t>
  </si>
  <si>
    <t>Rapier</t>
  </si>
  <si>
    <t>5 to VS1</t>
  </si>
  <si>
    <t>Magic Missile</t>
  </si>
  <si>
    <t>10 to VS2</t>
  </si>
  <si>
    <t>7 to VS3</t>
  </si>
  <si>
    <t>25 I think?</t>
  </si>
  <si>
    <t>FBWH GWM Reckless Attack</t>
  </si>
  <si>
    <t>25 to VS2</t>
  </si>
  <si>
    <t>29 to VS2</t>
  </si>
  <si>
    <t>11 to VS3</t>
  </si>
  <si>
    <t>8 to VS3</t>
  </si>
  <si>
    <t>99 (33  to VS1, VS2, VS3)</t>
  </si>
  <si>
    <t>Sunbeam</t>
  </si>
  <si>
    <t>Stake Dagger</t>
  </si>
  <si>
    <t>9 to VS3</t>
  </si>
  <si>
    <t>10 to VS3</t>
  </si>
  <si>
    <t>15 to VS3</t>
  </si>
  <si>
    <t>Vicious Mockery (HDYWTDT)</t>
  </si>
  <si>
    <t>1 Point of Corruption</t>
  </si>
  <si>
    <t>video cuts out</t>
  </si>
  <si>
    <t>video frozen 2:09:25-02:09:54</t>
  </si>
  <si>
    <t>9 (17/2) Crushing to Guard</t>
  </si>
  <si>
    <t>Triceratops crush</t>
  </si>
  <si>
    <t>Horn attack</t>
  </si>
  <si>
    <t>12 to Door</t>
  </si>
  <si>
    <t>50 to Guard</t>
  </si>
  <si>
    <t>31 p1</t>
  </si>
  <si>
    <t>34 Fall to Duke</t>
  </si>
  <si>
    <t>15 to Guard 1, 15 to Guard 2</t>
  </si>
  <si>
    <t>Potion of Fire Breath</t>
  </si>
  <si>
    <t>Check to fall and have Bigby's Hand catch Scanlan</t>
  </si>
  <si>
    <t>21 to Count</t>
  </si>
  <si>
    <t>20 to Count</t>
  </si>
  <si>
    <t>Cannonball</t>
  </si>
  <si>
    <t>11 to Count</t>
  </si>
  <si>
    <t>42 (38+4 Necrotic) to Guard 1</t>
  </si>
  <si>
    <t>Disregarded due to Luck, Possible RT use</t>
  </si>
  <si>
    <t>Flame-Tongue Dagger Sneak Attack with Luck</t>
  </si>
  <si>
    <t>25 to Count</t>
  </si>
  <si>
    <t>10 to Count</t>
  </si>
  <si>
    <t>7 to Count</t>
  </si>
  <si>
    <t>22 to Count</t>
  </si>
  <si>
    <t>13 to Count</t>
  </si>
  <si>
    <t>18 to Guard 2</t>
  </si>
  <si>
    <t>13 (11+2 Ice) to Guard 2</t>
  </si>
  <si>
    <t>10 to Guard 2</t>
  </si>
  <si>
    <t>9 to Guard 2</t>
  </si>
  <si>
    <t>10 to Trinket</t>
  </si>
  <si>
    <t>Via Wind Wall</t>
  </si>
  <si>
    <t>17 to Guard</t>
  </si>
  <si>
    <t>40 (16 to G3, 16 to G4, 8 to G5)</t>
  </si>
  <si>
    <t>None on vax, quarter on grog</t>
  </si>
  <si>
    <t>16 to Guard 3</t>
  </si>
  <si>
    <t>14 to Guard 3</t>
  </si>
  <si>
    <t>Keen Dagger with advantage</t>
  </si>
  <si>
    <t>9 to Guard 4</t>
  </si>
  <si>
    <t>7 to Guard 4</t>
  </si>
  <si>
    <t>11 to Guard 4</t>
  </si>
  <si>
    <t>19 to Guard 4</t>
  </si>
  <si>
    <t>Sneak attack damage</t>
  </si>
  <si>
    <t>Attack of Opportunity, bad math/mod</t>
  </si>
  <si>
    <t>11 to Guard 8</t>
  </si>
  <si>
    <t>29 to Guard 7</t>
  </si>
  <si>
    <t>28 to Guard 7</t>
  </si>
  <si>
    <t>30 to Guard 9</t>
  </si>
  <si>
    <t>48 (19 to G6 and G10, 10 to G8) Lightning</t>
  </si>
  <si>
    <t>5 to Guard 8</t>
  </si>
  <si>
    <t>Hunter's Mark damage</t>
  </si>
  <si>
    <t>13 to G6</t>
  </si>
  <si>
    <t>30 Radiant to G10</t>
  </si>
  <si>
    <t>Matt rolls for Percy</t>
  </si>
  <si>
    <t>31 p2</t>
  </si>
  <si>
    <t>PWT, total of 43</t>
  </si>
  <si>
    <t>"That's terrible"</t>
  </si>
  <si>
    <t>A whole bunch of hit dice / song of rest</t>
  </si>
  <si>
    <t>Lower than passive perception</t>
  </si>
  <si>
    <t>420 [(7x2)x30]</t>
  </si>
  <si>
    <t>Ice Storm</t>
  </si>
  <si>
    <t>240 (8x30)</t>
  </si>
  <si>
    <t>32 to Zombie Giant</t>
  </si>
  <si>
    <t>54 to Zombie Giant</t>
  </si>
  <si>
    <t>20 to Zombie Giant</t>
  </si>
  <si>
    <t>22 to Zombie Giant</t>
  </si>
  <si>
    <t>15 to Skeleton</t>
  </si>
  <si>
    <t>11 to Skeleton</t>
  </si>
  <si>
    <t>7 to Skeleton</t>
  </si>
  <si>
    <t>Flaming Sphere</t>
  </si>
  <si>
    <t>228 (19x12) to Skeletons</t>
  </si>
  <si>
    <t>110 (22x5) to Skeletons</t>
  </si>
  <si>
    <t>"misses entirely"</t>
  </si>
  <si>
    <t>Punch</t>
  </si>
  <si>
    <t>3 to Skeleton</t>
  </si>
  <si>
    <t>23 (11x2 Bludgeoning+1 Fire) to Skeleton</t>
  </si>
  <si>
    <t>22 to Skeleton</t>
  </si>
  <si>
    <t>28 (14x2) to Skeleton</t>
  </si>
  <si>
    <t>heals NPC civilian</t>
  </si>
  <si>
    <t>25 to Zombie Giant</t>
  </si>
  <si>
    <t>Wand of Magic Missiles</t>
  </si>
  <si>
    <t>13 to Zombie Giant</t>
  </si>
  <si>
    <t>15 to Zombie Giant</t>
  </si>
  <si>
    <t>24 to Zombie Giant</t>
  </si>
  <si>
    <t>FBWH GWM with advantage</t>
  </si>
  <si>
    <t>21 to Zombie Giant</t>
  </si>
  <si>
    <t>33 to Zombie Giant</t>
  </si>
  <si>
    <t>28 to Zombie Giant</t>
  </si>
  <si>
    <t>8 Slashing to Scanlan</t>
  </si>
  <si>
    <t>Mace of Disruption with advantage</t>
  </si>
  <si>
    <t>23 to Zombie Giant</t>
  </si>
  <si>
    <t>Bad News Aimed Sharp Shooter Shot</t>
  </si>
  <si>
    <t>Percy is prone</t>
  </si>
  <si>
    <t>30 to Zombie Giant</t>
  </si>
  <si>
    <t>7 to Zombie Giant</t>
  </si>
  <si>
    <t>Less than 18</t>
  </si>
  <si>
    <t>Bad News, greater than 8</t>
  </si>
  <si>
    <t>Second Wind</t>
  </si>
  <si>
    <t>7 to Vax'ildan</t>
  </si>
  <si>
    <t>Damage to Vax by heat metal</t>
  </si>
  <si>
    <t>17 to Zombie Giant</t>
  </si>
  <si>
    <t>14 Fire to Zombie Giant</t>
  </si>
  <si>
    <t>Fire damage from Heat Metal</t>
  </si>
  <si>
    <t>Arrow through Blazing Bowstring "that hits"</t>
  </si>
  <si>
    <t>"that hits too"</t>
  </si>
  <si>
    <t>Heal to Vax</t>
  </si>
  <si>
    <t>Has disadvantage on Dexterity Ability Checks</t>
  </si>
  <si>
    <t>Heroes' Feast Temporary Hit Points</t>
  </si>
  <si>
    <t>Nat3</t>
  </si>
  <si>
    <t>33 p1</t>
  </si>
  <si>
    <t>78 (39x2) to Anders</t>
  </si>
  <si>
    <t>Surprise Dagger (Automatic Crit)</t>
  </si>
  <si>
    <t>10 to Anders</t>
  </si>
  <si>
    <t>Uses Evasion</t>
  </si>
  <si>
    <t>9 to Anders</t>
  </si>
  <si>
    <t>13 (8+5 Poison) to Anders</t>
  </si>
  <si>
    <t>Wisdom Save with advantage</t>
  </si>
  <si>
    <t>8 to Anders</t>
  </si>
  <si>
    <t>Healing Potion to Cass</t>
  </si>
  <si>
    <t>With Advantage, Grog is Dominated</t>
  </si>
  <si>
    <t>Healing Word on Cass</t>
  </si>
  <si>
    <t>FBWH with advantage</t>
  </si>
  <si>
    <t>Disregarded due toadvantage</t>
  </si>
  <si>
    <t>18 to Vax'ildan</t>
  </si>
  <si>
    <t>Grog shrugs off Domination</t>
  </si>
  <si>
    <t>8 to Armor 1</t>
  </si>
  <si>
    <t>9 to Armor 2</t>
  </si>
  <si>
    <t>Healing Word on Vax'ildan</t>
  </si>
  <si>
    <t>13 to Ripley</t>
  </si>
  <si>
    <t>Success</t>
  </si>
  <si>
    <t>Pepperbox is fixed</t>
  </si>
  <si>
    <t>Pepperbox, Anders dies-HDYWTDT</t>
  </si>
  <si>
    <t>11 to Anders</t>
  </si>
  <si>
    <t>14 to Anders</t>
  </si>
  <si>
    <t>20 to Anders</t>
  </si>
  <si>
    <t>11 to Armor 1</t>
  </si>
  <si>
    <t>17 to Armor 1</t>
  </si>
  <si>
    <t>18 to Armor 1</t>
  </si>
  <si>
    <t> </t>
  </si>
  <si>
    <t>Staff Attack</t>
  </si>
  <si>
    <t>34 to Armor 1</t>
  </si>
  <si>
    <t>Pepperbox with Sharpshooter</t>
  </si>
  <si>
    <t>20 to Armor 2</t>
  </si>
  <si>
    <t>16 to Armor 2</t>
  </si>
  <si>
    <t>33 p2</t>
  </si>
  <si>
    <t>Sword</t>
  </si>
  <si>
    <t>18 to Armor 2</t>
  </si>
  <si>
    <t>Test Roll</t>
  </si>
  <si>
    <t>9 (14+3 Fire/2) to Ghost 1</t>
  </si>
  <si>
    <t>6 (12/2) Ice Damage to Ghost 1</t>
  </si>
  <si>
    <t>Keyleth is Possessed</t>
  </si>
  <si>
    <t>Vax'ildan is Possesssed</t>
  </si>
  <si>
    <t>Grog is Possessed</t>
  </si>
  <si>
    <t>Pepperbox Face Shot</t>
  </si>
  <si>
    <t>12 to Keyleth, 6 Radiant to Ghost 1</t>
  </si>
  <si>
    <t>Spirit Guardian Attack</t>
  </si>
  <si>
    <t>5 Bludgeoning to Trinket</t>
  </si>
  <si>
    <t>Cannonball (2d6+4)</t>
  </si>
  <si>
    <t>10 Bludgeoning to Keyleth</t>
  </si>
  <si>
    <t>11 Bludgeoning to Scanlan</t>
  </si>
  <si>
    <t>8 Bludgeoning to Grog</t>
  </si>
  <si>
    <t>Determine Focus</t>
  </si>
  <si>
    <t>17 Radiant to Grog, 17 Radiant to Ghost 2</t>
  </si>
  <si>
    <t>20 Bludgeoning to Vex'ahlia</t>
  </si>
  <si>
    <t>Fix Pepperbox</t>
  </si>
  <si>
    <t>Percy is Possessed</t>
  </si>
  <si>
    <t>9 Piercing to Percy</t>
  </si>
  <si>
    <t>8 Thunder to Keyleth</t>
  </si>
  <si>
    <t>Against Thunderwave</t>
  </si>
  <si>
    <t>4 Thunder to Grog</t>
  </si>
  <si>
    <t>8 Thunder to Trinket</t>
  </si>
  <si>
    <t>13 Radiant to Keyleth, 13 Radiant to Ghost 1</t>
  </si>
  <si>
    <t>Staff Attack</t>
  </si>
  <si>
    <t>Attack of Opportunity with disadvantage</t>
  </si>
  <si>
    <t>21 Bludgeoning to Vex'ahlia</t>
  </si>
  <si>
    <t>21 to Grog, 21 to Ghost 2</t>
  </si>
  <si>
    <t>Spirit Guardian Attack, 
Grog is no longer Possessed</t>
  </si>
  <si>
    <t>FBWH Attack</t>
  </si>
  <si>
    <t>7 (13/2) to Vax'ildan</t>
  </si>
  <si>
    <t>15 to Vax'ildan</t>
  </si>
  <si>
    <t>11 to Vax'ildan</t>
  </si>
  <si>
    <t>Dagger Handle, bad math/mod</t>
  </si>
  <si>
    <t>25 to Keyleth</t>
  </si>
  <si>
    <t>12 to Keyleth, 12 to Percy</t>
  </si>
  <si>
    <t>Disregarded due to Disadvantage</t>
  </si>
  <si>
    <t>15 Radiant to Keyleth, 15 Radiant to Ghost 1</t>
  </si>
  <si>
    <t>Spirit Guardian Attack, Keyleth unconscious</t>
  </si>
  <si>
    <t>Failure</t>
  </si>
  <si>
    <t>13 (25/2) to Ghost 1</t>
  </si>
  <si>
    <t>21 to Percy</t>
  </si>
  <si>
    <t>17 to Percy</t>
  </si>
  <si>
    <t>19 to Percy</t>
  </si>
  <si>
    <t>32 to Percy</t>
  </si>
  <si>
    <t>14 (27/2) to Ghost 3</t>
  </si>
  <si>
    <t>Healing Word on Percy</t>
  </si>
  <si>
    <t>6 to Ghost 3</t>
  </si>
  <si>
    <t>Vicious Mockery-HDYWTDT</t>
  </si>
  <si>
    <t>Medicine Check</t>
  </si>
  <si>
    <t>No damage due to Hero's Feast</t>
  </si>
  <si>
    <t>Natural 20</t>
  </si>
  <si>
    <t>Natural 1</t>
  </si>
  <si>
    <t>16 to Wall</t>
  </si>
  <si>
    <t>13 (10+3 ice) to Pipe</t>
  </si>
  <si>
    <t>With advantage, Vax'ildan is charmed</t>
  </si>
  <si>
    <t>15 to Gem</t>
  </si>
  <si>
    <t>FBWH, Gem shatters</t>
  </si>
  <si>
    <t>Nat 18</t>
  </si>
  <si>
    <t>11 to Gem, 3 (6/2) to Scanlan</t>
  </si>
  <si>
    <t>43 to Wall</t>
  </si>
  <si>
    <t>Sword, Gem Shatters</t>
  </si>
  <si>
    <t>10 to Gem, 4 (8/2) to Scanlan</t>
  </si>
  <si>
    <t>Pepperbox, Gem shatters</t>
  </si>
  <si>
    <t>14 to Gem</t>
  </si>
  <si>
    <t>11 to Gem</t>
  </si>
  <si>
    <t>2 (-2 modifier)</t>
  </si>
  <si>
    <t>13 to Wall</t>
  </si>
  <si>
    <t>17 to Wall</t>
  </si>
  <si>
    <t>3 to Vex'ahlia</t>
  </si>
  <si>
    <t>Guiding Bolt, With Advantage, Gem Shatters</t>
  </si>
  <si>
    <t>2 Fire to Vex'ahlia</t>
  </si>
  <si>
    <t>20 to Gem</t>
  </si>
  <si>
    <t>16 to Gem</t>
  </si>
  <si>
    <t>With Pass Without Trace</t>
  </si>
  <si>
    <t>With Pass Without Trace with advantage</t>
  </si>
  <si>
    <t>With Pass Without Trace with disadvantage</t>
  </si>
  <si>
    <t>7 (5+2 radiant) to Sylas, 
5 to Cass</t>
  </si>
  <si>
    <t>From Conjure Barrage with Holy Arrow</t>
  </si>
  <si>
    <t>Percy loses 1 Strength</t>
  </si>
  <si>
    <t>Thrown FBWH</t>
  </si>
  <si>
    <t>16 (15+1 radiant) to Sylas</t>
  </si>
  <si>
    <t>15 Lightning to Sylas</t>
  </si>
  <si>
    <t>15 to Sylas</t>
  </si>
  <si>
    <t>Second Wind, Percy Heals 18 points</t>
  </si>
  <si>
    <t>Diplomacy attack (d12+Prof+Dex, so d12+10)</t>
  </si>
  <si>
    <t>23 to Sylas</t>
  </si>
  <si>
    <t>Sword Attack</t>
  </si>
  <si>
    <t>14 to Sylas</t>
  </si>
  <si>
    <t>11 to Sylas</t>
  </si>
  <si>
    <t>23 Radiant to Grog, 
12 Radiant to Sylas</t>
  </si>
  <si>
    <t>34 (10+24 Poison) Delilah</t>
  </si>
  <si>
    <t>Vax'ildan is stunned</t>
  </si>
  <si>
    <t>24 to Cass</t>
  </si>
  <si>
    <t>22 to Cass</t>
  </si>
  <si>
    <t>Healing Word, Percy Heals 26</t>
  </si>
  <si>
    <t>8 Holy to Sylas</t>
  </si>
  <si>
    <t>9 (17/2) to Delilah</t>
  </si>
  <si>
    <t>10 (19/2) to Delilah</t>
  </si>
  <si>
    <t>12 to Sylas</t>
  </si>
  <si>
    <t>12 Radiant to Sylas</t>
  </si>
  <si>
    <t>With Disadvantage, miss</t>
  </si>
  <si>
    <t>With Disadvantage, with inspiration</t>
  </si>
  <si>
    <t>19 to Delilah</t>
  </si>
  <si>
    <t>&lt;4</t>
  </si>
  <si>
    <t>Advantage 1</t>
  </si>
  <si>
    <t>Advantage 2</t>
  </si>
  <si>
    <t>plus 10 to hit, 26, Sylas is afraid of Pike</t>
  </si>
  <si>
    <t>19 (17+2 Radiant) to Sylas</t>
  </si>
  <si>
    <t>Pepperbox Hand Attack, Sylas drops sword</t>
  </si>
  <si>
    <t>Pepperbox Attack</t>
  </si>
  <si>
    <t>10 to Sylas</t>
  </si>
  <si>
    <t>14 (24/2 piercing+2 fire) to Delilah</t>
  </si>
  <si>
    <t>Pepperbox Violent Shot</t>
  </si>
  <si>
    <t>29 (42/2 Piercing+8 Ice) to Delilah</t>
  </si>
  <si>
    <t>Pepperbox Sharpshooter Leg Shot</t>
  </si>
  <si>
    <t>14 (28/2 Piercing) to Delilah</t>
  </si>
  <si>
    <t>Pepperbox Torso Shot</t>
  </si>
  <si>
    <t>14 (27/2 Piercing) to Delilah</t>
  </si>
  <si>
    <t>12 to Delilah</t>
  </si>
  <si>
    <t>With Disadvantage, hit</t>
  </si>
  <si>
    <t>18 (36/2) Fire to Vax</t>
  </si>
  <si>
    <t>Damage Received</t>
  </si>
  <si>
    <t>18 (36/2) Fire to Percy</t>
  </si>
  <si>
    <t>36 Fire to Vex</t>
  </si>
  <si>
    <t>Misfire, Not a Natural 1</t>
  </si>
  <si>
    <t>Fail, Pepperbox breaks</t>
  </si>
  <si>
    <t>4 (7/2 Piercing) to Delilah</t>
  </si>
  <si>
    <t>Fix Bad News, "Just barely"</t>
  </si>
  <si>
    <t>75 Necrotic to Vex</t>
  </si>
  <si>
    <t>4 to Vex</t>
  </si>
  <si>
    <t>With Disadvantage, Vex is Unconscious</t>
  </si>
  <si>
    <t>11 (22/2 Piercing) to Delilah</t>
  </si>
  <si>
    <t>HDYWTDT (Delilah unconscious)</t>
  </si>
  <si>
    <t>10 to Grog</t>
  </si>
  <si>
    <t>3 to Scanlan</t>
  </si>
  <si>
    <t>&lt;10</t>
  </si>
  <si>
    <t>Fails due to anti-magic in room</t>
  </si>
  <si>
    <t>Vex'ahlia is conscious at 1 HP</t>
  </si>
  <si>
    <t>18 to Keyleth</t>
  </si>
  <si>
    <t>NA</t>
  </si>
  <si>
    <t>No reason.</t>
  </si>
  <si>
    <t>35 p1</t>
  </si>
  <si>
    <t>Unannounced Nat20, Use of Saving Throw mod,
or bad math</t>
  </si>
  <si>
    <t>Common Healing Potion, Vex heals 8</t>
  </si>
  <si>
    <t>Cure Wounds, Vex heals 14</t>
  </si>
  <si>
    <t>Greater Healing Potion, Vex heals 11</t>
  </si>
  <si>
    <t>Mass Cure Wounds: 
Grog, Vex, Vax, Scanlan, Keyleth &amp; Percy heal 26</t>
  </si>
  <si>
    <t>Delilah is unconscious</t>
  </si>
  <si>
    <t>Pepperbox is super broken</t>
  </si>
  <si>
    <t>Holy Arrow, Cast HM after</t>
  </si>
  <si>
    <t>21 (17+4 Radiant) to Orthax</t>
  </si>
  <si>
    <t>12 (10+2 Radiant) to Orthax</t>
  </si>
  <si>
    <t>23 (8+15) to Orthax</t>
  </si>
  <si>
    <t>8 to Orthax</t>
  </si>
  <si>
    <t>Rapier Attack of Opportunity</t>
  </si>
  <si>
    <t>9 to Orthax</t>
  </si>
  <si>
    <t>6 Psychic to Percy</t>
  </si>
  <si>
    <t>6 Psychic to Keyleth</t>
  </si>
  <si>
    <t>6 Psychic to Scanlan</t>
  </si>
  <si>
    <t>13 Psychic to Vax'idlan</t>
  </si>
  <si>
    <t>6 Psychic to Vex'ahlia</t>
  </si>
  <si>
    <t>13 Psychic to Grog</t>
  </si>
  <si>
    <t>6 Psychic to Pike</t>
  </si>
  <si>
    <t>FBWH against Scanlan</t>
  </si>
  <si>
    <t>Dagger against Pike</t>
  </si>
  <si>
    <t>Bad News Sharpshooter with advantage</t>
  </si>
  <si>
    <t>Bad News Sharp Shooter With advantage</t>
  </si>
  <si>
    <t>12 (25/2) Piercing to Orthax</t>
  </si>
  <si>
    <t>5 to Orthax</t>
  </si>
  <si>
    <t>Cutting Words, has disadvantage on next attack</t>
  </si>
  <si>
    <t>Dagger Sneak Attack With advantage</t>
  </si>
  <si>
    <t>29 to Orthax</t>
  </si>
  <si>
    <t>Holy Arrow With advantage</t>
  </si>
  <si>
    <t>22 to Orthax</t>
  </si>
  <si>
    <t>FBWH With advantage</t>
  </si>
  <si>
    <t>21 to Orthax</t>
  </si>
  <si>
    <t>42 (21x2) to Orthax</t>
  </si>
  <si>
    <t>15 to Orthax</t>
  </si>
  <si>
    <t>18 to Orthax</t>
  </si>
  <si>
    <t>Common Healing Potion, Pike heals 8</t>
  </si>
  <si>
    <t>Arrow with advantage</t>
  </si>
  <si>
    <t>Healing Word, Pike heals 8</t>
  </si>
  <si>
    <t>8 Psychic to Orthax</t>
  </si>
  <si>
    <t>With disadvantage, Delilah is unconscious</t>
  </si>
  <si>
    <t>8 to Delilah</t>
  </si>
  <si>
    <t>5 Psychic to Keyleth</t>
  </si>
  <si>
    <t>10 Psychic to Grog</t>
  </si>
  <si>
    <t>5 Psychic to Vex'ahlia</t>
  </si>
  <si>
    <t>5 Psychic to Pike</t>
  </si>
  <si>
    <t>10 Psychic to Trinket</t>
  </si>
  <si>
    <t>FBWH against Pike with advantage</t>
  </si>
  <si>
    <t>Bite Attack against Pike with advantage</t>
  </si>
  <si>
    <t>15 Piercing to Pike</t>
  </si>
  <si>
    <t>Attack of Opportunity with advantage-HDYWTDT</t>
  </si>
  <si>
    <t>13 to Orthax</t>
  </si>
  <si>
    <t>31 to Orthax</t>
  </si>
  <si>
    <t>35 p2</t>
  </si>
  <si>
    <t>With advantage, Pepperbox and Orthax are no more</t>
  </si>
  <si>
    <t>Great Axe against Countess, Countess dies</t>
  </si>
  <si>
    <t>Bad math or unannounced Nat20</t>
  </si>
  <si>
    <t>Math error</t>
  </si>
  <si>
    <t>Ripley's gun functions, misfire likelihood is increased by 2 
(3 for barrels 1-4, 5 for barrel 5)</t>
  </si>
  <si>
    <t>Cure Wounds</t>
  </si>
  <si>
    <t>Not Well</t>
  </si>
  <si>
    <t>6 to Scanlan</t>
  </si>
  <si>
    <t>Disregarded because he didn't have advantage</t>
  </si>
  <si>
    <t>11 to Daxio</t>
  </si>
  <si>
    <t>Dagger Handle, Disregarded due to advantage</t>
  </si>
  <si>
    <t>Dagger Handle, With advantage</t>
  </si>
  <si>
    <t>46 (19x2+7) to Daxio</t>
  </si>
  <si>
    <t>8 (2+6) to Daxio</t>
  </si>
  <si>
    <t>7 to Daxio</t>
  </si>
  <si>
    <t>Spiritual Weapon (Lasso), With advantage, Daxio is grappled</t>
  </si>
  <si>
    <t>Spiritual Weapon (Lasso), Disregarded due to advantage</t>
  </si>
  <si>
    <t>31 (22+7) to Daxio</t>
  </si>
  <si>
    <t>14 to Daxio</t>
  </si>
  <si>
    <t>10 to Daxio</t>
  </si>
  <si>
    <t>Keyleth is Prone</t>
  </si>
  <si>
    <t>Pistol, Daxio drops glaive</t>
  </si>
  <si>
    <t>Pistol with Sharpshooter</t>
  </si>
  <si>
    <t>22 (12+10) to Daxio</t>
  </si>
  <si>
    <t>Pistol with Sharpshooter, HDYWTDT</t>
  </si>
  <si>
    <t>23 (13+10) to Daxio</t>
  </si>
  <si>
    <t>Keyleth heals 30 points</t>
  </si>
  <si>
    <t>With Inspiration (Nat6+Dex1+Insp 9)</t>
  </si>
  <si>
    <t>16 Force to Scanlan</t>
  </si>
  <si>
    <t>Either we have his Investigation wrong, 
or he used his Intelligence mod</t>
  </si>
  <si>
    <t>Disregarded Due to advantage</t>
  </si>
  <si>
    <t>19 Lightning to Purple Worm</t>
  </si>
  <si>
    <t>Dagger With Luck</t>
  </si>
  <si>
    <t>7 to Purple Worm</t>
  </si>
  <si>
    <t>Against being swallowed</t>
  </si>
  <si>
    <t>28 to Purple Worm</t>
  </si>
  <si>
    <t>Bad News Sharpshooter</t>
  </si>
  <si>
    <t>LBoSS with Hunter's Mark</t>
  </si>
  <si>
    <t>23 to Purple Worm</t>
  </si>
  <si>
    <t>17 to Purple Worm</t>
  </si>
  <si>
    <t>27 to Purple Worm</t>
  </si>
  <si>
    <t>25 to Purple Worm</t>
  </si>
  <si>
    <t>Craven Edge</t>
  </si>
  <si>
    <t>Disregarded due to forgetting GWM</t>
  </si>
  <si>
    <t>Craven Edge GWM</t>
  </si>
  <si>
    <t>16 to Purple Worm</t>
  </si>
  <si>
    <t>20 (40/2) Cold to Vax'ildan</t>
  </si>
  <si>
    <t>Against Frost Breath</t>
  </si>
  <si>
    <t>20 (40/2) Cold to Grog</t>
  </si>
  <si>
    <t>Against Bite Attack</t>
  </si>
  <si>
    <t>Scanlan is swallowed, blinded and restrained</t>
  </si>
  <si>
    <t>Concentration with Advantage</t>
  </si>
  <si>
    <t>22 Thunder to Purple Worm</t>
  </si>
  <si>
    <t>Level 5 Thunderwave</t>
  </si>
  <si>
    <t>19 to Ceiling, 
7 Bludgeoning to Frost Worm</t>
  </si>
  <si>
    <t>4 (7/2) to Keyleth</t>
  </si>
  <si>
    <t>Due to Conjure Barrage</t>
  </si>
  <si>
    <t>11 to Ceiling, 
3 Bludgeoning to Frost Worm</t>
  </si>
  <si>
    <t>32 Fire to Frost Worm</t>
  </si>
  <si>
    <t>Flame Strike</t>
  </si>
  <si>
    <t>16 (32/2) Fire to Grog</t>
  </si>
  <si>
    <t>Due to Flame Strike</t>
  </si>
  <si>
    <t>32 Fire to Keyleth</t>
  </si>
  <si>
    <t>36 Cold to Vax'ildan</t>
  </si>
  <si>
    <t>Against Frost Breath, With Luck</t>
  </si>
  <si>
    <t>Concentration with advantage</t>
  </si>
  <si>
    <t>17 (33/2) Fire to Frost Worm</t>
  </si>
  <si>
    <t>Healing Word on herself</t>
  </si>
  <si>
    <t>36 to Frost Worm</t>
  </si>
  <si>
    <t>9 to Frost Worm</t>
  </si>
  <si>
    <t>10 to Frost Worm</t>
  </si>
  <si>
    <t>Vax'ildan is swallowed, blinded, and restrained</t>
  </si>
  <si>
    <t>Bad News Violent Shot, Misfire</t>
  </si>
  <si>
    <t>Pistol</t>
  </si>
  <si>
    <t>Pistol, Purple Worm dies-HDYWTDT</t>
  </si>
  <si>
    <t>Craven Edge with disadvantage, Vax'ildan is unconscious</t>
  </si>
  <si>
    <t>16 to Vax'ildan</t>
  </si>
  <si>
    <t>31 Lightning to Frost Worm</t>
  </si>
  <si>
    <t>Healing Word on himself, Scanlan heals 6 points</t>
  </si>
  <si>
    <t>21 to Frost Worm</t>
  </si>
  <si>
    <t>20 to Frost Worm</t>
  </si>
  <si>
    <t>18 to Frost Worm</t>
  </si>
  <si>
    <t>Craven Edge GWM Reckless Attack</t>
  </si>
  <si>
    <t>Craven Edge GWM Reckless Attack- 
Frost Worm dies-HDYWTDT</t>
  </si>
  <si>
    <t>30 to Frost Worm</t>
  </si>
  <si>
    <t>31 to Frost Worm</t>
  </si>
  <si>
    <t>26 to Frost Worm</t>
  </si>
  <si>
    <t>Fix</t>
  </si>
  <si>
    <t>Fix Bad News</t>
  </si>
  <si>
    <t>Cure Wounds, Keyleth heals 23</t>
  </si>
  <si>
    <t>Cure Wounds, Scanlan heals 21</t>
  </si>
  <si>
    <t>Cure Wounds, Keyleth heals 13</t>
  </si>
  <si>
    <t>Great Sword against Door Lock, Great Sword breaks</t>
  </si>
  <si>
    <t>19 to Raishan</t>
  </si>
  <si>
    <t>33 (66/2) Poison to Grog</t>
  </si>
  <si>
    <t>Against Poison Breath</t>
  </si>
  <si>
    <t>66 Poison to Scanlan</t>
  </si>
  <si>
    <t>Disregarded due to Resolve</t>
  </si>
  <si>
    <t>66 Poison to Percy</t>
  </si>
  <si>
    <t>With Resolve, Against Poison Breath</t>
  </si>
  <si>
    <t>66 Poison to Keyleth</t>
  </si>
  <si>
    <t>66 Poison to Vax'ildan</t>
  </si>
  <si>
    <t>66 Poison to Vex'ahlia</t>
  </si>
  <si>
    <t>66 Poison to Pike</t>
  </si>
  <si>
    <t>Mass Cure Wounds; 
Vex, Vax, Percy, Keyleth, Scanlan heal 20 points</t>
  </si>
  <si>
    <t>17 ([66/2]]2) Poison to Grog</t>
  </si>
  <si>
    <t>Mass Cure Wounds: 
Vax, Vex, Grog, Percy, Keyleth, Pike heal 18 points</t>
  </si>
  <si>
    <t>27 to Vorugal</t>
  </si>
  <si>
    <t>Bad News Wing Shot, Vorugal drops 20 feet</t>
  </si>
  <si>
    <t>20 to Vorugal</t>
  </si>
  <si>
    <t>32 to Vorugal</t>
  </si>
  <si>
    <t>10 to Vorugal</t>
  </si>
  <si>
    <t>32 Cold to Grog</t>
  </si>
  <si>
    <t>Against Cold Breath Attack</t>
  </si>
  <si>
    <t>63 Cold to Trinket</t>
  </si>
  <si>
    <t>Against Cold Breath Attack, Trinket is unconscious</t>
  </si>
  <si>
    <t>5 Fall to Vex'ahlia</t>
  </si>
  <si>
    <t>Long Bow of Sky Sentinel</t>
  </si>
  <si>
    <t>22 (15 Lightning+7 HM) to Vorugal</t>
  </si>
  <si>
    <t>19 (15 Lightning+4 HM) to Vorugal</t>
  </si>
  <si>
    <t>17 (36/2) Fire to Vorugal</t>
  </si>
  <si>
    <t>Wand of Fireballs</t>
  </si>
  <si>
    <t>Cure Wounds on Trinket, Trinket heals 30 points</t>
  </si>
  <si>
    <t>Bad News Dead Eye Shot against Vorugal with advantage</t>
  </si>
  <si>
    <t>21 (17+4 Necrotic) to Vorugal</t>
  </si>
  <si>
    <t>Talon Attack as Giant Eagle (via Conjure Woodland Beings spell)</t>
  </si>
  <si>
    <t>14 to Vorugal</t>
  </si>
  <si>
    <t>From Frightful Presence</t>
  </si>
  <si>
    <t>From Frightful Presence, Disregarded due to Luck</t>
  </si>
  <si>
    <t>From Frightful Presence, disregarded due to Resolve</t>
  </si>
  <si>
    <t>From Frightful Presence, Vex'ahlia is Frightened</t>
  </si>
  <si>
    <t>From Frightful Presence with Resolve, Percy is Frightened</t>
  </si>
  <si>
    <t>&lt;19</t>
  </si>
  <si>
    <t>From Frightful Presence with Luck, Vax'ildan is Frightened</t>
  </si>
  <si>
    <t>Arrow with Sneak Attack with disadvantage</t>
  </si>
  <si>
    <t>23 to Vorugal</t>
  </si>
  <si>
    <t>From Frightful Presence, Vex'ahlia is no longer Frightened</t>
  </si>
  <si>
    <t>From Wing Attack</t>
  </si>
  <si>
    <t>19 to Vorugal</t>
  </si>
  <si>
    <t>15 (29/2) to Vorugal</t>
  </si>
  <si>
    <t>Against Hold Person</t>
  </si>
  <si>
    <t>Against Hold Person, Percy is Held</t>
  </si>
  <si>
    <t>With Pass Without a Trace with disadvantage</t>
  </si>
  <si>
    <t>Garthok</t>
  </si>
  <si>
    <t>23 (17+6 HM) to L1, 
9 (17/2) to L2 and L4, 17 to L5</t>
  </si>
  <si>
    <t>Pistol with Sharpshooter and Hex</t>
  </si>
  <si>
    <t>20+</t>
  </si>
  <si>
    <t>27 (26+1 Necrotic) to L1</t>
  </si>
  <si>
    <t>23 (17+6 Necrotic) to L1</t>
  </si>
  <si>
    <t>31 (25+6 Necrotic) to L1</t>
  </si>
  <si>
    <t>25 Lightning to L6, 25 Lightning to Keyleth</t>
  </si>
  <si>
    <t>Stiletto Spear Sneak Attack</t>
  </si>
  <si>
    <t>28 to L7</t>
  </si>
  <si>
    <t>Craven Edge GWM Reckless Attack, Grog gains +1 Strength</t>
  </si>
  <si>
    <t>22 to L5</t>
  </si>
  <si>
    <t>19 to L5</t>
  </si>
  <si>
    <t>10 to L2</t>
  </si>
  <si>
    <t>Disregarded</t>
  </si>
  <si>
    <t>21 Radiant to L9</t>
  </si>
  <si>
    <t>9 to L8</t>
  </si>
  <si>
    <t>10 to L7, 10 to L9, 10 to L2</t>
  </si>
  <si>
    <t>Bestial Fury Claw Attack</t>
  </si>
  <si>
    <t>24 (11+13) to L7</t>
  </si>
  <si>
    <t>Pistol with Sharpshooter and Hex with advantage</t>
  </si>
  <si>
    <t>Pistol with Sharp Shooter, Hex and 
War God's Blessing with advantage</t>
  </si>
  <si>
    <t>25 (20+5 Necrotic) to L9</t>
  </si>
  <si>
    <t>11 (21/2) Lightning to L6</t>
  </si>
  <si>
    <t>Stiletto Spear with Sneak Attack</t>
  </si>
  <si>
    <t>20 to L8</t>
  </si>
  <si>
    <t>Hand Crossbow with disadvantage</t>
  </si>
  <si>
    <t>6 to L8</t>
  </si>
  <si>
    <t>28 to L2</t>
  </si>
  <si>
    <t>44 to L2</t>
  </si>
  <si>
    <t>32 to L4</t>
  </si>
  <si>
    <t>36 to L4</t>
  </si>
  <si>
    <t>47 to L3</t>
  </si>
  <si>
    <t>With Pass Without a Trace with ddvantage</t>
  </si>
  <si>
    <t>with Pass Without a Trace</t>
  </si>
  <si>
    <t>with Pass Without a Trace with advantage</t>
  </si>
  <si>
    <t>Bad News Trick Shot</t>
  </si>
  <si>
    <t>14 to Wyvern 1</t>
  </si>
  <si>
    <t>2d12+6</t>
  </si>
  <si>
    <t>22 to Rider 2</t>
  </si>
  <si>
    <t>Grog gains 1 Strength</t>
  </si>
  <si>
    <t>86 (16 to R4, R1, W2, and R7; 
8 to W4 and R8)</t>
  </si>
  <si>
    <t>6 to R7</t>
  </si>
  <si>
    <t>16 to Scanlan</t>
  </si>
  <si>
    <t>Against Vex's Conjure Barrage</t>
  </si>
  <si>
    <t>29 to W1</t>
  </si>
  <si>
    <t>7 to R1</t>
  </si>
  <si>
    <t>9 to R1</t>
  </si>
  <si>
    <t>7 Fall to Chicken!Wyvern 3, 3 Fall to W3, 
14 Fall to R5 and R6</t>
  </si>
  <si>
    <t>Polymorph, Matt rolled</t>
  </si>
  <si>
    <t>Dragon Slayer Longsword</t>
  </si>
  <si>
    <t>9 Slashing to R2</t>
  </si>
  <si>
    <t>26 Slashing to W1</t>
  </si>
  <si>
    <t>25 Slashing to W1</t>
  </si>
  <si>
    <t>25 to R2</t>
  </si>
  <si>
    <t>43 to W1</t>
  </si>
  <si>
    <t>Concentration with advantage, loses domination</t>
  </si>
  <si>
    <t>25 to R4</t>
  </si>
  <si>
    <t>16 to R3</t>
  </si>
  <si>
    <t>34 (17 Thunder to R3 and R1)</t>
  </si>
  <si>
    <t>Healing Word, Scanlan heals 19 points</t>
  </si>
  <si>
    <t>294 (42 Fire to R6, W3, W2, R3, R5, R7, W4)</t>
  </si>
  <si>
    <t>Fire Storm</t>
  </si>
  <si>
    <t>26 to R8</t>
  </si>
  <si>
    <t>26 to W4</t>
  </si>
  <si>
    <t>32 to W2</t>
  </si>
  <si>
    <t>31 to W3</t>
  </si>
  <si>
    <t>32 to W3</t>
  </si>
  <si>
    <t>Against Wyvern bite's poison</t>
  </si>
  <si>
    <t>18 to W3</t>
  </si>
  <si>
    <t>17 to W4</t>
  </si>
  <si>
    <t>18 to W4</t>
  </si>
  <si>
    <t>Healing Word, Scanlan heals 7 points</t>
  </si>
  <si>
    <t>41 (10+31 Sneak Attack) to W4</t>
  </si>
  <si>
    <t>Animal extraction with advantage</t>
  </si>
  <si>
    <t>Animal extraction with advantage, 
Extracts 1 dose of Wyvern Poison</t>
  </si>
  <si>
    <t>Cure Wounds, Grog heals Unknown points</t>
  </si>
  <si>
    <t>Affix hand mortar to boot</t>
  </si>
  <si>
    <t>Bad math</t>
  </si>
  <si>
    <t>Scanlan is prone</t>
  </si>
  <si>
    <t>8 to Groon</t>
  </si>
  <si>
    <t>Groon uses Deflect Missiles</t>
  </si>
  <si>
    <t>21 to Groon</t>
  </si>
  <si>
    <t>Dagger Handle Sneak Attack with advantage</t>
  </si>
  <si>
    <t>Dagger Handle with advantage</t>
  </si>
  <si>
    <t>59 to Groon</t>
  </si>
  <si>
    <t>10 to Groon</t>
  </si>
  <si>
    <t>32 to Groon</t>
  </si>
  <si>
    <t>27 to Groon</t>
  </si>
  <si>
    <t>55 (68-13) to Groon</t>
  </si>
  <si>
    <t>Groon used Deflect Missiles</t>
  </si>
  <si>
    <t>9 to Groon</t>
  </si>
  <si>
    <t>Craven Edge Reckless Attack (no adv. due to Patient Defense)</t>
  </si>
  <si>
    <t>Craven Edge Reckless Attack (no adv. due to Patient Defense)
With inspiration</t>
  </si>
  <si>
    <t>29 to Groon</t>
  </si>
  <si>
    <t>Bigby's Hand with disadvantage</t>
  </si>
  <si>
    <t>17 Force to Groon</t>
  </si>
  <si>
    <t>Dagger against Groon (disadvantage not rolled)</t>
  </si>
  <si>
    <t>Craven Edge Reckless Attack</t>
  </si>
  <si>
    <t>Craven Edge GWM Reckless Attack with inspiration</t>
  </si>
  <si>
    <t>19 to Groon</t>
  </si>
  <si>
    <t>Healing Word, Scanlan heals 15 points</t>
  </si>
  <si>
    <t>Grog is stunned</t>
  </si>
  <si>
    <t>Cure Wounds, Vax'ildan heals 12</t>
  </si>
  <si>
    <t>Bad mod?</t>
  </si>
  <si>
    <t>Moon Hammer with disadvantage</t>
  </si>
  <si>
    <t>With advantage (Favorite terrain)</t>
  </si>
  <si>
    <t>"Terrible"</t>
  </si>
  <si>
    <t>With advantage, bad math or mod</t>
  </si>
  <si>
    <t>Makes 2 Owlbear arrows</t>
  </si>
  <si>
    <t>With strength of Bigby's Hand</t>
  </si>
  <si>
    <t>With disadvantage, possible RT use</t>
  </si>
  <si>
    <t>Intellect-based, possible RT use</t>
  </si>
  <si>
    <t>Used intimidation bonus?</t>
  </si>
  <si>
    <t>4 Slashing to Grog</t>
  </si>
  <si>
    <t>"Bad"</t>
  </si>
  <si>
    <t>With Pass Without a Trace, possible RT use</t>
  </si>
  <si>
    <t>29 Lightning to KT Archpriest</t>
  </si>
  <si>
    <t>13 Lightning to KT2, 6 (13/2) Lightning to KT1</t>
  </si>
  <si>
    <t>41 (4+7+31 SA) to KT AP</t>
  </si>
  <si>
    <t>10 to KT AP</t>
  </si>
  <si>
    <t>8 to KT AP</t>
  </si>
  <si>
    <t>24 (12 Fire+12 Radiant) to KT AP, KT2, KT3</t>
  </si>
  <si>
    <t>Flame Strike (5th level)</t>
  </si>
  <si>
    <t>Against Disintegration</t>
  </si>
  <si>
    <t>Against Petrification</t>
  </si>
  <si>
    <t>30 Lightning to Beholder</t>
  </si>
  <si>
    <t>Pistol (Head Shot)</t>
  </si>
  <si>
    <t>8 Piercing to Beholder</t>
  </si>
  <si>
    <t>Pistol, incorrect mod?</t>
  </si>
  <si>
    <t>8 Piercing to KT1</t>
  </si>
  <si>
    <t>33 Necrotic to Beholder</t>
  </si>
  <si>
    <t>55 Necrotic to Scanlan</t>
  </si>
  <si>
    <t>Against Death, Unannounced Nat1?</t>
  </si>
  <si>
    <t>26 Lightning to Beholder</t>
  </si>
  <si>
    <t>Against Paralyzing</t>
  </si>
  <si>
    <t>With Luck, possible RT use</t>
  </si>
  <si>
    <t>27 to Beholder</t>
  </si>
  <si>
    <t>10 to Beholder</t>
  </si>
  <si>
    <t>Against Paralyzing with inspiration</t>
  </si>
  <si>
    <t>Against Sleep</t>
  </si>
  <si>
    <t>Against Disintegrating</t>
  </si>
  <si>
    <t>Against Telekinesis</t>
  </si>
  <si>
    <t>Craven Edge (thrown)</t>
  </si>
  <si>
    <t>19 to Beholder</t>
  </si>
  <si>
    <t>Incorrect math or mod</t>
  </si>
  <si>
    <t>15 (30/2) Fire to Beholder</t>
  </si>
  <si>
    <t>10 to KT1</t>
  </si>
  <si>
    <t>Bad News Sharpshooter with inspiration</t>
  </si>
  <si>
    <t>28 to Beholder</t>
  </si>
  <si>
    <t>With advantage against Death</t>
  </si>
  <si>
    <t>Against Death</t>
  </si>
  <si>
    <t>Eldritch Blast with Agonizing Blast</t>
  </si>
  <si>
    <t>11 to Beholder</t>
  </si>
  <si>
    <t>5 to Beholder</t>
  </si>
  <si>
    <t>16 (32/2) Necrotic to Scanlan</t>
  </si>
  <si>
    <t>Against Envervate</t>
  </si>
  <si>
    <t>16 Lightning to Beholder</t>
  </si>
  <si>
    <t>14 Lightning to Beholder</t>
  </si>
  <si>
    <t>Against goo tentacles, unannounced Nat20?</t>
  </si>
  <si>
    <t>9 to Beholder</t>
  </si>
  <si>
    <t>Against goo tentacles, Kashaw is grappled</t>
  </si>
  <si>
    <t>13 (7 Fire+6 Radiant) to Beholder</t>
  </si>
  <si>
    <t>Flame Strike (6th level)</t>
  </si>
  <si>
    <t>Against Paralyze, Kashaw is paralyzed</t>
  </si>
  <si>
    <t>Against goo tentacles with advantage</t>
  </si>
  <si>
    <t>55 Necrotic to Vex'ahlia</t>
  </si>
  <si>
    <t>Bigby's Hand strength</t>
  </si>
  <si>
    <t>36 to Beholder</t>
  </si>
  <si>
    <t>40 to Beholder</t>
  </si>
  <si>
    <t>36 Necrotic to Scanlan</t>
  </si>
  <si>
    <t>Against Enervate</t>
  </si>
  <si>
    <t>21 to Beholder</t>
  </si>
  <si>
    <t>Nat13</t>
  </si>
  <si>
    <t>26 to Beholder</t>
  </si>
  <si>
    <t>Slam Attack (Earth Elemental)</t>
  </si>
  <si>
    <t>24 to Ceiling</t>
  </si>
  <si>
    <t>6 Fall to Keyleth</t>
  </si>
  <si>
    <t>Beholder is brought to the ground</t>
  </si>
  <si>
    <t>72 to Beholder</t>
  </si>
  <si>
    <t>Checking the Beholder Pit</t>
  </si>
  <si>
    <t>Kima OWNED that fall</t>
  </si>
  <si>
    <t>Interrupted by Percy removing the armor</t>
  </si>
  <si>
    <t>56 Necrotic to Vex'ahlia</t>
  </si>
  <si>
    <t>Vex'ahlia is dead</t>
  </si>
  <si>
    <t>56 Necrotic to Trinket</t>
  </si>
  <si>
    <t>Contribution to Vex's resurrection (fail)</t>
  </si>
  <si>
    <t>Contribution to Vex's resurrection (success)</t>
  </si>
  <si>
    <t>vs. The Raven Queen, with advantage</t>
  </si>
  <si>
    <t>vs. The Raven Queen, with advantage (success)</t>
  </si>
  <si>
    <t>Checking the runes</t>
  </si>
  <si>
    <t>Checking the armor and the sarcophagus</t>
  </si>
  <si>
    <t>With dex mod, Creates 40 bullets</t>
  </si>
  <si>
    <t>With intel mod, Creates Explosive Siege Arrow</t>
  </si>
  <si>
    <t>6 Piercing to Percy</t>
  </si>
  <si>
    <t>(Prof+Intellect) Creates Potion of Fire-Resistance</t>
  </si>
  <si>
    <t>With Pass Without a Trace, with advantage</t>
  </si>
  <si>
    <t>With Pass Without a Trace, Possible RT use</t>
  </si>
  <si>
    <t>Vex'ahlia has 1 Level of Exhaustion</t>
  </si>
  <si>
    <t>Scanlan has 1 Level of Exhaustion</t>
  </si>
  <si>
    <t>17 (15+2 SA) to Carol</t>
  </si>
  <si>
    <t>25 to Carol</t>
  </si>
  <si>
    <t>Suprise Dagger Sneak Attack</t>
  </si>
  <si>
    <t>Gern</t>
  </si>
  <si>
    <t>9 Cold to SS and LS, 
5 Cold to Fatty Arbuckle</t>
  </si>
  <si>
    <t>Ice Storm Candle</t>
  </si>
  <si>
    <t>Unannounced Nat20?</t>
  </si>
  <si>
    <t>Pistol Arm Shot</t>
  </si>
  <si>
    <t>13 to LS</t>
  </si>
  <si>
    <t>7 to LS</t>
  </si>
  <si>
    <t>LS drops trident</t>
  </si>
  <si>
    <t>Pistol Sharpshooter</t>
  </si>
  <si>
    <t>27 to LS and LFE</t>
  </si>
  <si>
    <t>Musical Taste</t>
  </si>
  <si>
    <t>Craven Edge Thrown</t>
  </si>
  <si>
    <t>36 to LFE</t>
  </si>
  <si>
    <t>7 to LFE</t>
  </si>
  <si>
    <t>9 to LFE</t>
  </si>
  <si>
    <t>44 Cold to SS, LS, SFE, FA</t>
  </si>
  <si>
    <t>Cone of Cold</t>
  </si>
  <si>
    <t>17 to LFE</t>
  </si>
  <si>
    <t>18 to LFe</t>
  </si>
  <si>
    <t>SFE runs</t>
  </si>
  <si>
    <t>Dragonslayer Longsword</t>
  </si>
  <si>
    <t>15 to LFE</t>
  </si>
  <si>
    <t>10 to LFE</t>
  </si>
  <si>
    <t>20 Thunder to LFE</t>
  </si>
  <si>
    <t>Thunderwave, HDYWTDT</t>
  </si>
  <si>
    <t>35 to LS</t>
  </si>
  <si>
    <t>10 to LS</t>
  </si>
  <si>
    <t>17 Lightning to Efreeti</t>
  </si>
  <si>
    <t>35 to FE1 and LS</t>
  </si>
  <si>
    <t>Snowball, Rolled by Matt</t>
  </si>
  <si>
    <t>3 Cold to FE1</t>
  </si>
  <si>
    <t>7 to FE2</t>
  </si>
  <si>
    <t>20 to FE2</t>
  </si>
  <si>
    <t>6 to FE2</t>
  </si>
  <si>
    <t>Hex</t>
  </si>
  <si>
    <t>1 to FE2</t>
  </si>
  <si>
    <t>Healing Words (2nd level) on Gern, Gern heals 9</t>
  </si>
  <si>
    <t>74 [14 {28/2)+60 Cold] to FE2, 
88 (28+60 Cold) to FE1</t>
  </si>
  <si>
    <t>Tidal Wave</t>
  </si>
  <si>
    <t>18 to LS</t>
  </si>
  <si>
    <t>23 to LS</t>
  </si>
  <si>
    <t>31 to LS</t>
  </si>
  <si>
    <t>8 to LS</t>
  </si>
  <si>
    <t>18 Lightning to LFE</t>
  </si>
  <si>
    <t>16 Lightning to FE3</t>
  </si>
  <si>
    <t>Lightning Breath</t>
  </si>
  <si>
    <t>Bad News misfire</t>
  </si>
  <si>
    <t>22 to FE3</t>
  </si>
  <si>
    <t>33 Lightning to LFE and FE3</t>
  </si>
  <si>
    <t>Healing Word (2nd level) on Gern, Gern heals 10</t>
  </si>
  <si>
    <t>88 (28+60) Cold to LFE and FE3</t>
  </si>
  <si>
    <t>28 to LS</t>
  </si>
  <si>
    <t>56 to LS</t>
  </si>
  <si>
    <t>6 Fire to Gern</t>
  </si>
  <si>
    <t>10 to Efreeti</t>
  </si>
  <si>
    <t>7 to Efreeti</t>
  </si>
  <si>
    <t>23 Lightning to Efreeti</t>
  </si>
  <si>
    <t>76 (36+40) to Efreeti</t>
  </si>
  <si>
    <t>Pistol Trick Shot</t>
  </si>
  <si>
    <t>17 to Efreeti</t>
  </si>
  <si>
    <t>16 to Efreeti</t>
  </si>
  <si>
    <t>28 to Efreeti</t>
  </si>
  <si>
    <t>27 to Efreeti</t>
  </si>
  <si>
    <t>21 to Efreeti</t>
  </si>
  <si>
    <t>28 Lightning to Efreeti</t>
  </si>
  <si>
    <t>Lightning Bolt, HDYWTDT</t>
  </si>
  <si>
    <t>With disadvantage, 
Vex puts flying broom in Bag of Holding</t>
  </si>
  <si>
    <t>11 (22/2) Fire to Vax'ildan</t>
  </si>
  <si>
    <t>Cure Wounds (4th level) on Vax'ildan</t>
  </si>
  <si>
    <t>Cure Wounds (3rd level) on Gern, Gern heals 20</t>
  </si>
  <si>
    <t>Cannonball (Rolled by Matt)</t>
  </si>
  <si>
    <t>7 Bludgeoning to Grog</t>
  </si>
  <si>
    <t>With PWaT and Hide in Plain Sight</t>
  </si>
  <si>
    <t>With PWaT and Hide in Plain Sight with advantage</t>
  </si>
  <si>
    <t>With PWaT with advantage</t>
  </si>
  <si>
    <t>9 Fall to Vex'ahlia</t>
  </si>
  <si>
    <t>On Master Quall</t>
  </si>
  <si>
    <t>On Vax'ildan</t>
  </si>
  <si>
    <t>Arrow against Chicken</t>
  </si>
  <si>
    <t>17 to Scanlan</t>
  </si>
  <si>
    <t>Cure Wounds, Scanlan heals 11</t>
  </si>
  <si>
    <t>Cure Wounds, Scanlan heals 9</t>
  </si>
  <si>
    <t>Arrow against Chickens</t>
  </si>
  <si>
    <t>Arrow through Blazing Bowstring with disadvantage</t>
  </si>
  <si>
    <t>17 to Basilisk 4</t>
  </si>
  <si>
    <t>15 to B4</t>
  </si>
  <si>
    <t>75 (25 Fire to B2-4)</t>
  </si>
  <si>
    <t>Sneak Attack Dagger with Sharpshooter with advantage</t>
  </si>
  <si>
    <t>Dagger with Sharpshooter with advantage</t>
  </si>
  <si>
    <t>49 to B1</t>
  </si>
  <si>
    <t>19 to B1</t>
  </si>
  <si>
    <t>22 to B4</t>
  </si>
  <si>
    <t>Craven Edge GWM Reckless Attack 
(no adv. due to averted gaze)</t>
  </si>
  <si>
    <t>Disregarded due to rule misunderstanding</t>
  </si>
  <si>
    <t>Tail Attack</t>
  </si>
  <si>
    <t>4 to B2</t>
  </si>
  <si>
    <t>3 to B2</t>
  </si>
  <si>
    <t>8 (16/2) Poison to B2</t>
  </si>
  <si>
    <t>Guiding Bolt with disadvantage</t>
  </si>
  <si>
    <t>17 Radiant to B3</t>
  </si>
  <si>
    <t>Arrow, No disadvantage due to Guiding Bolt</t>
  </si>
  <si>
    <t>15 to B3</t>
  </si>
  <si>
    <t>3 to B3</t>
  </si>
  <si>
    <t>16 to B3</t>
  </si>
  <si>
    <t>2 to B3</t>
  </si>
  <si>
    <t>15 (29/2) Fire to Scanlan</t>
  </si>
  <si>
    <t>10 to B2</t>
  </si>
  <si>
    <t>9 to B2</t>
  </si>
  <si>
    <t>Craven Edge GWM Reckless Attack 
(no adv. rolled due to Nat20)</t>
  </si>
  <si>
    <t>59 to B5</t>
  </si>
  <si>
    <t>(12x2+8 mod+10 GWM+17 Brutal Critical)</t>
  </si>
  <si>
    <t>30 to B5</t>
  </si>
  <si>
    <t>Grog gains +2 strength</t>
  </si>
  <si>
    <t>Cure Wounds (Level 5), Tyriok heals 29 points</t>
  </si>
  <si>
    <t>Possible RT Use</t>
  </si>
  <si>
    <t>29 Piercing to Orog</t>
  </si>
  <si>
    <t>Bad News Trick Shot (Leg)</t>
  </si>
  <si>
    <t>15 Piercing to Orog</t>
  </si>
  <si>
    <t>33 to Orc 1</t>
  </si>
  <si>
    <t>Unknown Fall to Orc 2</t>
  </si>
  <si>
    <t>Sneak Attack Arrow</t>
  </si>
  <si>
    <t>22 to Orc 3</t>
  </si>
  <si>
    <t>14 to Orc 3</t>
  </si>
  <si>
    <t>Guiding Bolt (rolled by Matt)</t>
  </si>
  <si>
    <t>15 Radiant to Orc 4</t>
  </si>
  <si>
    <t>Gloves of Missile Snaring, Success</t>
  </si>
  <si>
    <t>18 to Orc 7</t>
  </si>
  <si>
    <t>Grog gains +1 Strength</t>
  </si>
  <si>
    <t>27 to Direbear 1</t>
  </si>
  <si>
    <t>Dagger with Sharpshooter and Luck</t>
  </si>
  <si>
    <t>Dagger with Sharpshooter</t>
  </si>
  <si>
    <t>49 to War Chief</t>
  </si>
  <si>
    <t>Javelin with advantage</t>
  </si>
  <si>
    <t>15 Piercing to Orc 2</t>
  </si>
  <si>
    <t>17 Piercing to Orc 4</t>
  </si>
  <si>
    <t>18 to Orc 3</t>
  </si>
  <si>
    <t>10 to Orc 4</t>
  </si>
  <si>
    <t>12 to Direbear 2</t>
  </si>
  <si>
    <t>17 to Orc 4</t>
  </si>
  <si>
    <t>20 to Direbear 1</t>
  </si>
  <si>
    <t>18 to War Chief</t>
  </si>
  <si>
    <t>46 to War Chief</t>
  </si>
  <si>
    <t>Dagger with Sharpshooter with Luck</t>
  </si>
  <si>
    <t>Sneak Attack Dagger</t>
  </si>
  <si>
    <t>25 to Orog</t>
  </si>
  <si>
    <t>Pistol Push Shot</t>
  </si>
  <si>
    <t>19 (13+6 Fire) to Orc 5</t>
  </si>
  <si>
    <t>Pistol Trick Shot (Head) with Sharpshooter</t>
  </si>
  <si>
    <t>25 to Direbear 2</t>
  </si>
  <si>
    <t>20 to Direbear 2</t>
  </si>
  <si>
    <t>1 to Cyrus</t>
  </si>
  <si>
    <t>Pistol against rope</t>
  </si>
  <si>
    <t>Bite</t>
  </si>
  <si>
    <t>19 to Orc 6</t>
  </si>
  <si>
    <t>On Grog</t>
  </si>
  <si>
    <t>With disadvantage, without Craven Edge 
strength bonus</t>
  </si>
  <si>
    <t>8 Psychic to Grog</t>
  </si>
  <si>
    <t>Grog is paralyzed</t>
  </si>
  <si>
    <t>With disadvantage, Possible RT use</t>
  </si>
  <si>
    <t>Scanlan ages 15 years</t>
  </si>
  <si>
    <t>Vex'ahlia ages 15 years</t>
  </si>
  <si>
    <t>With disadvantage, Grog ages 15 years</t>
  </si>
  <si>
    <t>Vax'ildan is frightened</t>
  </si>
  <si>
    <t>With advantage, Scanlan is frightened</t>
  </si>
  <si>
    <t>With disadvantage, Grog is frightened</t>
  </si>
  <si>
    <t>Rolled by Matt, Pike is frightened</t>
  </si>
  <si>
    <t>24 to Sphinx</t>
  </si>
  <si>
    <t>23 to Sphinx</t>
  </si>
  <si>
    <t>Grog gains +1 Strength, CE morphs</t>
  </si>
  <si>
    <t>7 to Sphinx</t>
  </si>
  <si>
    <t>21 (42/2) Fire/Radiant to Vex'ahlia</t>
  </si>
  <si>
    <t>Against Flame Strike</t>
  </si>
  <si>
    <t>17 Fire/Radiant to Vax'ildan</t>
  </si>
  <si>
    <t>Against Flame Strike with Luck</t>
  </si>
  <si>
    <t>11 Slashing to Phase Spider</t>
  </si>
  <si>
    <t>13 Slashing to Web</t>
  </si>
  <si>
    <t>15 Slashing to Web</t>
  </si>
  <si>
    <t>10 to Web</t>
  </si>
  <si>
    <t>8 to Web</t>
  </si>
  <si>
    <t>&gt;8, Rolled by Matt</t>
  </si>
  <si>
    <t>Craven Edge (Thrown)</t>
  </si>
  <si>
    <t>30 to Pike</t>
  </si>
  <si>
    <t>33 to Sphinx</t>
  </si>
  <si>
    <t>Cure Wounds (Level 3), Pike heals 17</t>
  </si>
  <si>
    <t>Healing Words, Scanlan heals 7</t>
  </si>
  <si>
    <t>Vax'ildan ages 10 years</t>
  </si>
  <si>
    <t>Vex'ahlia ages 10 years</t>
  </si>
  <si>
    <t>Keyleth ages 10 years</t>
  </si>
  <si>
    <t>Rolled by Matt, Pike is Paralyzed</t>
  </si>
  <si>
    <t>Vax'ildan is deafened</t>
  </si>
  <si>
    <t>Vex'ahlia fails 1 death save</t>
  </si>
  <si>
    <t>Healing Word (Level 3), Vex heals 11</t>
  </si>
  <si>
    <t>Vex'ahlia ages 4 years</t>
  </si>
  <si>
    <t>Cure Wounds on Vex'ahlia</t>
  </si>
  <si>
    <t>With disadvantage, Grog is dead</t>
  </si>
  <si>
    <t>With advantage (not rolled)</t>
  </si>
  <si>
    <t>With Pass Without a Trace 
with disadvantage</t>
  </si>
  <si>
    <t>With Pass Without a Trace
with advantage</t>
  </si>
  <si>
    <t>With Pass Without a Trace, 
forgot to add 10?</t>
  </si>
  <si>
    <t>With Pass Without a Trace
with disadvantage, Possible RT use</t>
  </si>
  <si>
    <t>Hide in Plain Sight, Possible use of RT</t>
  </si>
  <si>
    <t>Pistol Trick Shot (Push)</t>
  </si>
  <si>
    <t>14 Piercing, 70 Fall to Goliath</t>
  </si>
  <si>
    <t>13 Piercing to Goliath</t>
  </si>
  <si>
    <t>Arrow Sneak Attack</t>
  </si>
  <si>
    <t>64 (32 to Goliath + 32 to Goliath)</t>
  </si>
  <si>
    <t>74 to Goliath</t>
  </si>
  <si>
    <t>Possible use of RT</t>
  </si>
  <si>
    <t>FBWH with War God's Blessing</t>
  </si>
  <si>
    <t>17 to Suda</t>
  </si>
  <si>
    <t>20 (18+2 Fire) to Suda</t>
  </si>
  <si>
    <t>Surprise Dagger Sneak Attack with advantage</t>
  </si>
  <si>
    <t>56 to Thug</t>
  </si>
  <si>
    <t>21 to Thug</t>
  </si>
  <si>
    <t>Kick Suda into the Pit of Despair</t>
  </si>
  <si>
    <t>17 to Eagle 1</t>
  </si>
  <si>
    <t>9 to Eagle 1, 4 to Elf 1, Unknown Fall</t>
  </si>
  <si>
    <t>Bad News Trick Shot (Wing)</t>
  </si>
  <si>
    <t>13 Piercing to Eagle 2</t>
  </si>
  <si>
    <t>Bad News Sharpshooter Shot 
with disadvantage</t>
  </si>
  <si>
    <t>13 Piercing to Eagle 2, 
16 Piercing to Elf 2, Unknown Fall</t>
  </si>
  <si>
    <t>With Pass Without a Trace
with disadvantage</t>
  </si>
  <si>
    <t>With advantage, disregarded 
due to Luck</t>
  </si>
  <si>
    <t>Surprise Dagger Sneak Attack
with Luck</t>
  </si>
  <si>
    <t>66 to Female Human Thug</t>
  </si>
  <si>
    <t>8 to Female Human Thug</t>
  </si>
  <si>
    <t>12 Poison to Female Human Thug</t>
  </si>
  <si>
    <t>Arrow Sneak Attack with advantage</t>
  </si>
  <si>
    <t>22 to Halfling Thug</t>
  </si>
  <si>
    <t>18 to Halfling Thug</t>
  </si>
  <si>
    <t>Mace with advantage</t>
  </si>
  <si>
    <t>23 to Halfling Thug</t>
  </si>
  <si>
    <t>Mythcarver</t>
  </si>
  <si>
    <t>21 to Halfling Thug</t>
  </si>
  <si>
    <t>5000th Roll</t>
  </si>
  <si>
    <t>14 (28/2) to Kevdak</t>
  </si>
  <si>
    <t>8 (17/2) to Kevdak</t>
  </si>
  <si>
    <t>14 (29/2) to Kevdak</t>
  </si>
  <si>
    <t>Attack of Opportunity-Punch</t>
  </si>
  <si>
    <t>LBoSS with advantage</t>
  </si>
  <si>
    <t>10 (21/2) to Kevdak</t>
  </si>
  <si>
    <t>8 (16/2) to Kevdak</t>
  </si>
  <si>
    <t>14 to Greenbeard</t>
  </si>
  <si>
    <t>18 (37/2) to Kevdak</t>
  </si>
  <si>
    <t>Grog wields the Bloodaxe</t>
  </si>
  <si>
    <t>Bloodaxe with advantage,
-5 to attack for called shot (Left Arm)</t>
  </si>
  <si>
    <t>7 (2x2+3) to Kevdak</t>
  </si>
  <si>
    <t>d12+STR</t>
  </si>
  <si>
    <t>Pistol Sharpshooter (right elbow)</t>
  </si>
  <si>
    <t>16 (32/2) to Kevdak</t>
  </si>
  <si>
    <t>12 (24/2) to Kevdak</t>
  </si>
  <si>
    <t>11 (23/2) to Kevdak</t>
  </si>
  <si>
    <t>23 (11+12 Fall) to A1, 5 (11/2) to A2</t>
  </si>
  <si>
    <t>Spritiual Weapon Attack</t>
  </si>
  <si>
    <t>15 (30/2) to Kevdak</t>
  </si>
  <si>
    <t>7 Fall to Pike</t>
  </si>
  <si>
    <t>Pike is Prone</t>
  </si>
  <si>
    <t>Hail of Thorns Arrow Sneak Attack 
with advantage</t>
  </si>
  <si>
    <t>10 (20/2) Piercing to Kevdak</t>
  </si>
  <si>
    <t>6 (12/2) Piercing to Kevdak</t>
  </si>
  <si>
    <t>8 (32/4) Piercing to Grog</t>
  </si>
  <si>
    <t>8 to A2</t>
  </si>
  <si>
    <t>Shove A2 off the roof with Luck</t>
  </si>
  <si>
    <t>18 (36/2) to Kevdak</t>
  </si>
  <si>
    <t>4 (8/2) to Kevdak</t>
  </si>
  <si>
    <t>Gloves of Missile Snaring,
No Damage, catch&amp;snap arrow</t>
  </si>
  <si>
    <t>7 to A1</t>
  </si>
  <si>
    <t>17 (34/2) to Kevdak, 34 to Greenbeard,
17 to War Monger 1, 8 to WM2 and 
WM3, 17 to A1</t>
  </si>
  <si>
    <t>Wand of Fireballs (3 Charges)</t>
  </si>
  <si>
    <t>Healing Word on Pike, Pike heals 7</t>
  </si>
  <si>
    <t>Bloodaxe GWM Reckless Attack 
(-5 to Left Arm)</t>
  </si>
  <si>
    <t>21 (43/2) to Kevdak</t>
  </si>
  <si>
    <t>Left Arm falls off</t>
  </si>
  <si>
    <t>Bloodaxe GWM Reckless Attack</t>
  </si>
  <si>
    <t>Superior Healing Potion, Grog heals 20</t>
  </si>
  <si>
    <t>15 (14+1 Fall) to Archer 3</t>
  </si>
  <si>
    <t>Pistol Misfire</t>
  </si>
  <si>
    <t>18 (9 to 2 Archers)</t>
  </si>
  <si>
    <t>Whirlwind</t>
  </si>
  <si>
    <t>Cure Wounds on herself, 
Pike heals 16 points</t>
  </si>
  <si>
    <t>Spiritual Weapon with advantage</t>
  </si>
  <si>
    <t>20 (40/2) to Kevdak</t>
  </si>
  <si>
    <t>36 (72/2) to Kevdak</t>
  </si>
  <si>
    <t>5 (10/2) to Kevdak</t>
  </si>
  <si>
    <t>Gloves of Missile Snaring</t>
  </si>
  <si>
    <t>With advantage, Kevdak is 
no longer Paralyzed</t>
  </si>
  <si>
    <t>10 (42/4) to Kevdak; 21 to GB, 
2 Archers, 2 Blade of Storms, 
Peasant and Keyleth, 42 to Peasant</t>
  </si>
  <si>
    <t>5 Bludgeoning to Percy</t>
  </si>
  <si>
    <t>With disadvantage (unrolled)</t>
  </si>
  <si>
    <t>Second Wind, Percy heals 18</t>
  </si>
  <si>
    <t>Bad News Trick Shot (Head)</t>
  </si>
  <si>
    <t>13 (26/2) to Kevdak</t>
  </si>
  <si>
    <t>Bad News Sharpshooter Dead Eye</t>
  </si>
  <si>
    <t>29 to GB, Archer, Duid, 6 Baddies; 
14 (29/2) to Kevdak</t>
  </si>
  <si>
    <t>Spritual Weapon</t>
  </si>
  <si>
    <t>41 Necrotic to Vax'ildan</t>
  </si>
  <si>
    <t>Against Blight</t>
  </si>
  <si>
    <t>Bloodaxe Reckless Attack</t>
  </si>
  <si>
    <t>21 (42/2) to Kevdak</t>
  </si>
  <si>
    <t>Healing Word, Grog heals 8</t>
  </si>
  <si>
    <t>Healing Potion, Vex'ahlia heals 
Unknown points</t>
  </si>
  <si>
    <t>37 to Greenbeard</t>
  </si>
  <si>
    <t>Cure Wounds, Child heals 24</t>
  </si>
  <si>
    <t>Fix Pistol</t>
  </si>
  <si>
    <t>Dispel Magic</t>
  </si>
  <si>
    <t>8 to Fassbender (1 fist+ 7 STR)</t>
  </si>
  <si>
    <t>Fist</t>
  </si>
  <si>
    <t>Against Slow</t>
  </si>
  <si>
    <t>Cure Wounds on Fassbender</t>
  </si>
  <si>
    <t>Trip Ivan</t>
  </si>
  <si>
    <t>With Intelligence Modifier</t>
  </si>
  <si>
    <t>With Dexterity Modifier</t>
  </si>
  <si>
    <t>With Inspiration</t>
  </si>
  <si>
    <t>Heroes' Feast</t>
  </si>
  <si>
    <t>Heroes' Feast HP</t>
  </si>
  <si>
    <t>LBoSS Sneak Attack with advantage</t>
  </si>
  <si>
    <t>31 Lightning to Umbrasyl</t>
  </si>
  <si>
    <t>21 Lightning to Umbrasyl</t>
  </si>
  <si>
    <t>18 Lightning to Umbrasyl</t>
  </si>
  <si>
    <t>Dragonslayer Arrow with advantage</t>
  </si>
  <si>
    <t>38 to Umbrasyl</t>
  </si>
  <si>
    <t>Arrow through Blazing Bowstring with advantage</t>
  </si>
  <si>
    <t>Bloodaxe</t>
  </si>
  <si>
    <t>23 (20+3 Necrotic) to Umbrasyl</t>
  </si>
  <si>
    <t>22 (21+1 Necrotic) to Umbrasyl</t>
  </si>
  <si>
    <t>18 (14+4 Necrotic) to Umbrasyl</t>
  </si>
  <si>
    <t>Guiding Bolt (3rd Level)</t>
  </si>
  <si>
    <t>26 to Umbrasyl</t>
  </si>
  <si>
    <t>Bloodaxe Reckless Attack (adv. not rolled)</t>
  </si>
  <si>
    <t>13 to Umbrasyl</t>
  </si>
  <si>
    <t>16 to Umbrasyl</t>
  </si>
  <si>
    <t>8 Necrotic to Umbrasyl</t>
  </si>
  <si>
    <t>8 (15/2) Bludgeoning to Grog</t>
  </si>
  <si>
    <t>4 (8/2) Bludgeoning to Grog</t>
  </si>
  <si>
    <t>52 to Umbrasyl</t>
  </si>
  <si>
    <t>22 to Umbrasyl</t>
  </si>
  <si>
    <t>Dragonslayer Longsword with War God's Blessing, disadvantage, and Luck</t>
  </si>
  <si>
    <t>15 to Umbrasyl</t>
  </si>
  <si>
    <t>Recharge</t>
  </si>
  <si>
    <t>Recharge Fassbender's Slow Spell</t>
  </si>
  <si>
    <t>10 to Umbrasyl</t>
  </si>
  <si>
    <t>Arrow (Miss)</t>
  </si>
  <si>
    <t>9 to Umbrasyl</t>
  </si>
  <si>
    <t>Javelin Reckless Attack</t>
  </si>
  <si>
    <t>12 to Umbrasyl</t>
  </si>
  <si>
    <t>14 to Umbrasyl</t>
  </si>
  <si>
    <t>13 Lightning to Umbrasyl</t>
  </si>
  <si>
    <t>41 (82/2) Acid to Grog</t>
  </si>
  <si>
    <t>Against Acid Breath</t>
  </si>
  <si>
    <t>82 Acid to Keyleth</t>
  </si>
  <si>
    <t>Dragonslayer Longsword with disadvantage</t>
  </si>
  <si>
    <t>Concentration, failure</t>
  </si>
  <si>
    <t>12 (25/2) Thunder to Umbrasyl</t>
  </si>
  <si>
    <t>Thunderwave (6th Level)</t>
  </si>
  <si>
    <t>12 (25/2) Thunder to Vax'ildan</t>
  </si>
  <si>
    <t>From Thunderwave</t>
  </si>
  <si>
    <t>7 (15/2) Bludgeoning to Grog</t>
  </si>
  <si>
    <t>Against Wing Attack</t>
  </si>
  <si>
    <t>15 Bludgeoning to Pike</t>
  </si>
  <si>
    <t>7 (15/2) Bludgeoning to Keyleth</t>
  </si>
  <si>
    <t>6 (12/2) Bludgeoning to Keyleth</t>
  </si>
  <si>
    <t>11 to Umbrasyl</t>
  </si>
  <si>
    <t>Bloodaxe Thrown Reckless Attack</t>
  </si>
  <si>
    <t>21 (20+1) Necrotic to Umbrasyl</t>
  </si>
  <si>
    <t>4 to Umbrasyl</t>
  </si>
  <si>
    <t>24 to Umbrasyl</t>
  </si>
  <si>
    <t>Bad News Misfire</t>
  </si>
  <si>
    <t>6 Bludgeoning to Vax'ildan</t>
  </si>
  <si>
    <t>Dragonslayer Longsword with Luck
and disadvantage</t>
  </si>
  <si>
    <t>1 Piercing to Umbrasyl</t>
  </si>
  <si>
    <t>Bite Attack (Poisonous Snake)</t>
  </si>
  <si>
    <t>3 (7/2) Poison to Umbrasyl</t>
  </si>
  <si>
    <t>62 Acid to Grog</t>
  </si>
  <si>
    <t>Bad News is completely broken</t>
  </si>
  <si>
    <t>Pistol with disadvantage</t>
  </si>
  <si>
    <t>With Bigby's Hand (damage rolled by Matt)</t>
  </si>
  <si>
    <t>13 (26/2) to Umbrasyl</t>
  </si>
  <si>
    <t>10 Piercing to Umbrasyl</t>
  </si>
  <si>
    <t>Potion Duration</t>
  </si>
  <si>
    <t>Potion of Dimunition lasts 3 hours</t>
  </si>
  <si>
    <t>Mass Cure Wounds, VM heals 27 points</t>
  </si>
  <si>
    <t>Shale</t>
  </si>
  <si>
    <t>Pistol with disadvantaqge</t>
  </si>
  <si>
    <t>Pistol with disadvantaqge, Misfire</t>
  </si>
  <si>
    <t>Arrow through Blazing Bowstring with 
disadvantage and War God's Blessing</t>
  </si>
  <si>
    <t>17 to Umbrasyl</t>
  </si>
  <si>
    <t>12 Piercing to Shale</t>
  </si>
  <si>
    <t>Against Insect Plague</t>
  </si>
  <si>
    <t>23 (47/2) Acid to Scanlan</t>
  </si>
  <si>
    <t>47 Acid to Percy</t>
  </si>
  <si>
    <t>47 Acid to Keyleth</t>
  </si>
  <si>
    <t>47 Acid to Vex'ahlia</t>
  </si>
  <si>
    <t>47 Acid to Pike</t>
  </si>
  <si>
    <t>Keen Dagger with disadvantage</t>
  </si>
  <si>
    <t>7 (12/2) Bludgeoning to Trinket</t>
  </si>
  <si>
    <t>Fix Pistol, success</t>
  </si>
  <si>
    <t>Against Grasping Tide</t>
  </si>
  <si>
    <t>12 Acid to Vex'ahlia</t>
  </si>
  <si>
    <t>12 Acid to Shale</t>
  </si>
  <si>
    <t>Greater Healing Potion</t>
  </si>
  <si>
    <t>Staff</t>
  </si>
  <si>
    <t>Staff with inspiration</t>
  </si>
  <si>
    <t>50 (25x2) Radiant to Umbrasyl</t>
  </si>
  <si>
    <t>64 [24 (12x2)+2 Axe+7 STR+
10 (5x2) Necrotic+11 Brutal Crit+
10 Brutal Crit] to Umbrasyl</t>
  </si>
  <si>
    <t>Bloodaxe with advantage and 
War God's Blessing</t>
  </si>
  <si>
    <t>27 to Umbrasyl</t>
  </si>
  <si>
    <t>GWM Bloodaxe with advantage</t>
  </si>
  <si>
    <t>Cast Bigby's Hand with advantage</t>
  </si>
  <si>
    <t>Dragonslayer Longsword with advantage</t>
  </si>
  <si>
    <t>23 to Umbrasyl</t>
  </si>
  <si>
    <t>39 to Umbrasyl</t>
  </si>
  <si>
    <t>18 to Umbrasyl</t>
  </si>
  <si>
    <t>47 to Umbrasyl</t>
  </si>
  <si>
    <t>19 to Umbrasyl</t>
  </si>
  <si>
    <t>8 to Umbrasyl</t>
  </si>
  <si>
    <t>25 (20 Bludgeoning +5 Necrotic) 
to Umbrasyl</t>
  </si>
  <si>
    <t>31 (62/2) Acid to Scanlan</t>
  </si>
  <si>
    <t>31 (62/2) Acid to Shale</t>
  </si>
  <si>
    <t>62 Acid to Keyleth</t>
  </si>
  <si>
    <t>62 Acid to Percy</t>
  </si>
  <si>
    <t>Sneak Attack Dagger with advantage</t>
  </si>
  <si>
    <t>32 to Umbrasyl</t>
  </si>
  <si>
    <t>Bloodaxe Reckless Attack with Inspiration</t>
  </si>
  <si>
    <t>26 (23+3 Necrotic) to Umbrasyl</t>
  </si>
  <si>
    <t>29 (24+5 Necrotic) to Umbrasyl</t>
  </si>
  <si>
    <t>12 (24/2) Lightning to Umbrasyl</t>
  </si>
  <si>
    <t>Greater Healing Potion, Percy heals 13</t>
  </si>
  <si>
    <t>Pistol Called Shot</t>
  </si>
  <si>
    <t>Pistol Sharpshooter with advantage</t>
  </si>
  <si>
    <t>66 Acid to Grog</t>
  </si>
  <si>
    <t>66 Acid to Shale</t>
  </si>
  <si>
    <t>66 Acid to Keyleth</t>
  </si>
  <si>
    <t>66 Acid to Percy</t>
  </si>
  <si>
    <t>Against Acid Breath, Percy is unconscious</t>
  </si>
  <si>
    <t>66 Acid to Trinket</t>
  </si>
  <si>
    <t>Against Acid Breath, Trinket is unconscious</t>
  </si>
  <si>
    <t>Retaliation Attack</t>
  </si>
  <si>
    <t>22 (18+4 Necrotic)</t>
  </si>
  <si>
    <t>Umbrasyl dies-HDYWTDT</t>
  </si>
  <si>
    <t>Cure Wounds on Trinket, Trinket is conscious</t>
  </si>
  <si>
    <t>23 Bludgeoning/Piercing to Percy</t>
  </si>
  <si>
    <t>Kerrek</t>
  </si>
  <si>
    <t>Totally a holy symbol for Vax</t>
  </si>
  <si>
    <t>Vax takes 18 piercing, shakes off poison damage</t>
  </si>
  <si>
    <t>Against poison</t>
  </si>
  <si>
    <t>11 Piercing to A2</t>
  </si>
  <si>
    <t>A2 is pushed 10 ft. back</t>
  </si>
  <si>
    <t>Sharpshooter Pistol</t>
  </si>
  <si>
    <t>Pistol Head Shot</t>
  </si>
  <si>
    <t>7 Piercing to A2</t>
  </si>
  <si>
    <t>4 Thunder to A1</t>
  </si>
  <si>
    <t>Thunderwave, A1 falls out window</t>
  </si>
  <si>
    <t>27 Force to A3</t>
  </si>
  <si>
    <t>Guiding Bolt (4th Level)</t>
  </si>
  <si>
    <t>Sharpshooter Pistol with advantage</t>
  </si>
  <si>
    <t>22 Piercing to A3</t>
  </si>
  <si>
    <t>24 Piercing to A3</t>
  </si>
  <si>
    <t>19 Piercing to A3</t>
  </si>
  <si>
    <t>Mythcarver with advantage</t>
  </si>
  <si>
    <t>17 to Hotis</t>
  </si>
  <si>
    <t>Healing Word, Vax heals 9 points</t>
  </si>
  <si>
    <t>Healing Word, Pike heals 7 points</t>
  </si>
  <si>
    <t>LBoSS with disadvantage</t>
  </si>
  <si>
    <t>11 Lightning to Hotis</t>
  </si>
  <si>
    <t>20 Lightning to Hotis</t>
  </si>
  <si>
    <t>14 to Hotis</t>
  </si>
  <si>
    <t>Cure Wounds (5th Level), Pike heals 21 points</t>
  </si>
  <si>
    <t>25 Piercing to A2</t>
  </si>
  <si>
    <t>24 Piercing to A2</t>
  </si>
  <si>
    <t>18 Piercing to A2</t>
  </si>
  <si>
    <t>Against Charm or Dominate Person with advantage</t>
  </si>
  <si>
    <t>Healing Word (2nd Level), Vax heals 9 points</t>
  </si>
  <si>
    <t>26 (20+6 Necrotic) to Hotis</t>
  </si>
  <si>
    <t>Healing Word, Vax'ildan heals 8 points</t>
  </si>
  <si>
    <t>23 to Hotis</t>
  </si>
  <si>
    <t>22 (45/2) Fire/Radiant to Hotis</t>
  </si>
  <si>
    <t>Flame Strike (7th Level) HDYWTDT</t>
  </si>
  <si>
    <t>12 to Vax'ildan</t>
  </si>
  <si>
    <t>Attempt to remove curse from cloak</t>
  </si>
  <si>
    <t>Juggle limes</t>
  </si>
  <si>
    <t>The broom seat is finished</t>
  </si>
  <si>
    <t>Arrow against chicken</t>
  </si>
  <si>
    <t>Percy is Blind</t>
  </si>
  <si>
    <t>Panic</t>
  </si>
  <si>
    <t>PANIC</t>
  </si>
  <si>
    <t>Ocarina is fixed</t>
  </si>
  <si>
    <t>Pike steals the ocarina</t>
  </si>
  <si>
    <t>Decide whether to go into the cave</t>
  </si>
  <si>
    <t>With advantage, disregarded due to Luck</t>
  </si>
  <si>
    <t>With Luck, Vax is Charmed</t>
  </si>
  <si>
    <t>With advantage, Scanlan is Charmed</t>
  </si>
  <si>
    <t>Vax is put in the necklace</t>
  </si>
  <si>
    <t>12 to Violin</t>
  </si>
  <si>
    <t>15 to Drum</t>
  </si>
  <si>
    <t>24 Psychic to Scanlan</t>
  </si>
  <si>
    <t>Retort</t>
  </si>
  <si>
    <t>8 (16/2) to Grog</t>
  </si>
  <si>
    <t>Determine whether to get instruments with disadvantage</t>
  </si>
  <si>
    <t>With advantage, bad math or unannounced Nat20</t>
  </si>
  <si>
    <t>11 to Grog</t>
  </si>
  <si>
    <t>42 (28 Psychic+14 Bludgeoning) to Grog</t>
  </si>
  <si>
    <t>As Minxy</t>
  </si>
  <si>
    <t>Grog is Petrified</t>
  </si>
  <si>
    <t>Nat20=27</t>
  </si>
  <si>
    <t>15 to Grog, 7 to 2 Pixies and Iotha</t>
  </si>
  <si>
    <t>3 to Iotha</t>
  </si>
  <si>
    <t>11 (8 Piercing+3 Necrotic) to Iotha</t>
  </si>
  <si>
    <t>Retort Deadeye Sharpshooter</t>
  </si>
  <si>
    <t>With advantage, Scanlan is a badger</t>
  </si>
  <si>
    <t>11 to Iotha</t>
  </si>
  <si>
    <t>7 to Iotha</t>
  </si>
  <si>
    <t>14 Poison to Iotha</t>
  </si>
  <si>
    <t>Bad News Deadeye Sharpshooter
(advantage not rolled)</t>
  </si>
  <si>
    <t>28 Piercing to Pixie</t>
  </si>
  <si>
    <t>24 to Pixie</t>
  </si>
  <si>
    <t>31 Lightning to Iotha</t>
  </si>
  <si>
    <t>17 Lightning to Iotha</t>
  </si>
  <si>
    <t>22 Lightning to Iotha</t>
  </si>
  <si>
    <t>With Luck, Vax is Restrained</t>
  </si>
  <si>
    <t>11 to Pixie</t>
  </si>
  <si>
    <t>8 to Pixie</t>
  </si>
  <si>
    <t>Vax'ildan is Petrified</t>
  </si>
  <si>
    <t>Used Persuasion mod instead?</t>
  </si>
  <si>
    <t>14 to Pixie</t>
  </si>
  <si>
    <t>10 to Pixie</t>
  </si>
  <si>
    <t>36 to Pixie</t>
  </si>
  <si>
    <t>16 to Pixie</t>
  </si>
  <si>
    <t>22 to Pixie</t>
  </si>
  <si>
    <t>45 to Pixie</t>
  </si>
  <si>
    <t>Bigby's Hand (7th Level)</t>
  </si>
  <si>
    <t>1 to Vex'ahlia</t>
  </si>
  <si>
    <t>Broom Attack with disadvantage</t>
  </si>
  <si>
    <t>24 (19+4 Necrotic) to Feymire Crocodile</t>
  </si>
  <si>
    <t>20 (15+5 Necrotic) to FMC</t>
  </si>
  <si>
    <t>Dagger Sneak Attack of Opportunity</t>
  </si>
  <si>
    <t>31 to FMC</t>
  </si>
  <si>
    <t>Bite Attack with advantage</t>
  </si>
  <si>
    <t>Claw Attack with advantage</t>
  </si>
  <si>
    <t>8 to FMC</t>
  </si>
  <si>
    <t>12 to FMC</t>
  </si>
  <si>
    <t>Retort Head Shot with disadvantage</t>
  </si>
  <si>
    <t>11 Piercing to FMC</t>
  </si>
  <si>
    <t>FMC has disadvantage on attacks</t>
  </si>
  <si>
    <t>Retort with disadvantage</t>
  </si>
  <si>
    <t>5 (10/2) Piercing to Grog</t>
  </si>
  <si>
    <t>Clear Retort</t>
  </si>
  <si>
    <t>28 to FMC</t>
  </si>
  <si>
    <t>9 to FMC</t>
  </si>
  <si>
    <t>Guiding Bolt (5th Level)</t>
  </si>
  <si>
    <t>24 Radiant to FMC</t>
  </si>
  <si>
    <t>Roll to determine effect</t>
  </si>
  <si>
    <t>13 Necrotic to FMC</t>
  </si>
  <si>
    <t>37 Slashing to FMC</t>
  </si>
  <si>
    <t>28 (14 Radiant+14 Fire) to FMC</t>
  </si>
  <si>
    <t>Healing Word (2nd); Percy heals 13 points</t>
  </si>
  <si>
    <t>11 to Keyleth</t>
  </si>
  <si>
    <t>Nat20=32</t>
  </si>
  <si>
    <t>With advantage and Pass Without a Trace</t>
  </si>
  <si>
    <t>With disadvantage and Pass Without a Trace,
Unannounced Nat20?</t>
  </si>
  <si>
    <t>7 Fall to Keyleth</t>
  </si>
  <si>
    <t>7 Fall to Percy</t>
  </si>
  <si>
    <t>Swamp Shoes</t>
  </si>
  <si>
    <t>Disappointment</t>
  </si>
  <si>
    <t>9 to Grog</t>
  </si>
  <si>
    <t>15 to Grog</t>
  </si>
  <si>
    <t>Cure Wounds, Grog heals 10 points</t>
  </si>
  <si>
    <t>Cure Wounds, Keyleth heals unknown amount</t>
  </si>
  <si>
    <t>16 Piercing to Saundor</t>
  </si>
  <si>
    <t>Flametongue Dagger Sneak Attack with advantage</t>
  </si>
  <si>
    <t>30 Piercing to Saundor</t>
  </si>
  <si>
    <t>7 Piercing to Saundor</t>
  </si>
  <si>
    <t>8 Piercing to Saundor</t>
  </si>
  <si>
    <t>22 (44/2) Piercing to Saundor</t>
  </si>
  <si>
    <t>Saundor is resistant to nonmagical piercing</t>
  </si>
  <si>
    <t>5 (10/2) Piercing + 2 Necrotic to Saundor</t>
  </si>
  <si>
    <t>12 (24/2) Poison to Vex'ahlia</t>
  </si>
  <si>
    <t>12 (24/2) Poison to Vax'ildan</t>
  </si>
  <si>
    <t>12 (24/2) Poison to Keyleth</t>
  </si>
  <si>
    <t>12 (24/2) Poison to Scanlan</t>
  </si>
  <si>
    <t>Bloodaxe (Thrown)</t>
  </si>
  <si>
    <t>24 Slashing + 4 Necrotic to Saundor</t>
  </si>
  <si>
    <t>5th Level, Success</t>
  </si>
  <si>
    <t>16 (33/2) Fire to Saundor</t>
  </si>
  <si>
    <t>Wand of Fireballs (3 charges)</t>
  </si>
  <si>
    <t>Healing Word (2nd Level), Percy heals 10 points</t>
  </si>
  <si>
    <t>Slam (as Fire Elemental)</t>
  </si>
  <si>
    <t>32 (16x2) Fire to Treant 2</t>
  </si>
  <si>
    <t>28 (14x2) Fire to Treant 2</t>
  </si>
  <si>
    <t>18 (9x2) Fire to Treant 2</t>
  </si>
  <si>
    <t>Whelm damage</t>
  </si>
  <si>
    <t>41 Lightning to Saundor</t>
  </si>
  <si>
    <t>14 Piercing + 8 Fire to Saundor</t>
  </si>
  <si>
    <t>5th Level, Failure</t>
  </si>
  <si>
    <t>Against Reverse Gravity</t>
  </si>
  <si>
    <t>24 Bludgeoning to Vex'ahlia</t>
  </si>
  <si>
    <t>12 (24/2) Bludgeoning to Keyleth</t>
  </si>
  <si>
    <t>24 Bludgeoning to Percy</t>
  </si>
  <si>
    <t>24 Bludgeoning to Scanlan</t>
  </si>
  <si>
    <t>Dagger of Venom Sneak Attack with advantage</t>
  </si>
  <si>
    <t>25 Slashing to Treant 2</t>
  </si>
  <si>
    <t>Initially rolled 28, later no one could remember
total, so they went with 25</t>
  </si>
  <si>
    <t>11 Poison to Treant 2</t>
  </si>
  <si>
    <t>7 Slashing to Treant 2</t>
  </si>
  <si>
    <t>8 Slashing to Treant 2</t>
  </si>
  <si>
    <t>Second Wind, Percy heals 21 points</t>
  </si>
  <si>
    <t>Retort Arm Shot</t>
  </si>
  <si>
    <t>Against Grasping Vines</t>
  </si>
  <si>
    <t>Against Grasping Vines, Scanlan is Grappled</t>
  </si>
  <si>
    <t>22 Slashing + 1 Necrotic to Saundor</t>
  </si>
  <si>
    <t>d10 for One-Handed Bloodaxe</t>
  </si>
  <si>
    <t>12 (6x2) Fire to Treant 2</t>
  </si>
  <si>
    <t>Whelm Damage</t>
  </si>
  <si>
    <t>14 (29/2) Fire to Saundor</t>
  </si>
  <si>
    <t>Healing Word (3rd), Vex'ahlia heals 12 points</t>
  </si>
  <si>
    <t>Slam Attack</t>
  </si>
  <si>
    <t>30 (15x2) Fire to Treant 1</t>
  </si>
  <si>
    <t>8 (4x2) Fire to Treant 1</t>
  </si>
  <si>
    <t>16 (32/2) Necrotic to Vex'ahlia</t>
  </si>
  <si>
    <t>Greater Healing Potion, Vex'ahlia heals 15 points</t>
  </si>
  <si>
    <t>Hail of Thorns (4th Level)</t>
  </si>
  <si>
    <t>17 Piercing to Saundor</t>
  </si>
  <si>
    <t>20 Piercing to Saundor</t>
  </si>
  <si>
    <t>30 Slashing to Treant 1</t>
  </si>
  <si>
    <t>7 Slashing to Treant 1</t>
  </si>
  <si>
    <t>10 Slashing to Treant 1</t>
  </si>
  <si>
    <t>35 Slashing to Treant 1</t>
  </si>
  <si>
    <t>Against Confusion</t>
  </si>
  <si>
    <t>Missile Snare</t>
  </si>
  <si>
    <t>Healing Word (1st), Vex'ahlia heals 8 points</t>
  </si>
  <si>
    <t>Superior Healing Potion, Vex'ahlia heals 28 points</t>
  </si>
  <si>
    <t>15 Piercing to Saundor</t>
  </si>
  <si>
    <t>20 (41/2) Necrotic to Vex'ahlia</t>
  </si>
  <si>
    <t>10 Slashing to Saundor</t>
  </si>
  <si>
    <t>8 Slashing to Saundor</t>
  </si>
  <si>
    <t>10 (20/2) Piercing to Saundor</t>
  </si>
  <si>
    <t>14 (28/2) Piercing to Saundor</t>
  </si>
  <si>
    <t>9 (18/2) Piercing to Saundor</t>
  </si>
  <si>
    <t>12 Lightning to Saundor</t>
  </si>
  <si>
    <t>HDYTWDT</t>
  </si>
  <si>
    <t>Cure Wounds (3rd), Vex'ahlia heals unknown amount</t>
  </si>
  <si>
    <t>Cure Wounds (3rd), Vex'ahlia heals 21 points</t>
  </si>
  <si>
    <t>With Resolve</t>
  </si>
  <si>
    <t>With disadvantage and Pass Without a Trace,
Possible RT use</t>
  </si>
  <si>
    <t>5 Fall to Grog</t>
  </si>
  <si>
    <t>Wooden Sword (STR mod)</t>
  </si>
  <si>
    <t>Thrown Gauntlet</t>
  </si>
  <si>
    <t>Kick with Luck</t>
  </si>
  <si>
    <t>7 (14/2) Bludgeoning to Vax'ildan</t>
  </si>
  <si>
    <t>Called as a -2</t>
  </si>
  <si>
    <t>36 to Cobalt Golem</t>
  </si>
  <si>
    <t>36 to CG</t>
  </si>
  <si>
    <t>Retort Head Shot</t>
  </si>
  <si>
    <t>CG immune to non-magic physical damage</t>
  </si>
  <si>
    <t>5 Necrotic to CG</t>
  </si>
  <si>
    <t>Hex Damage</t>
  </si>
  <si>
    <t>3 Necrotic to CG</t>
  </si>
  <si>
    <t>Retort Sharpshooter</t>
  </si>
  <si>
    <t>4 Necrotic to CG</t>
  </si>
  <si>
    <t>Javelin of Lightning Reckless Attack</t>
  </si>
  <si>
    <t>Ineffective, not a spell attack</t>
  </si>
  <si>
    <t>26 (55/2) Poison to Scanlan</t>
  </si>
  <si>
    <t>55 Poison to Keyleth</t>
  </si>
  <si>
    <t>55 Poison to Vex'ahlia</t>
  </si>
  <si>
    <t>Lightning Arrow (4th level)</t>
  </si>
  <si>
    <t>19 Lightning to CG</t>
  </si>
  <si>
    <t>Against Lightning Arrow</t>
  </si>
  <si>
    <t>4 (8/2) Lightning to Keyleth</t>
  </si>
  <si>
    <t>24 Lightning to CG</t>
  </si>
  <si>
    <t>Lightning Bolt (3rd level)</t>
  </si>
  <si>
    <t>Call Lightning (4th level0</t>
  </si>
  <si>
    <t>Sharpshooter Thrown Dagger of Venom Sneak Attack</t>
  </si>
  <si>
    <t>Sharpshooter Thrown Flametongue Dagger</t>
  </si>
  <si>
    <t>40 to CG</t>
  </si>
  <si>
    <t>Bad News Sharpshooter Targeted Dead Eye Shot</t>
  </si>
  <si>
    <t>1 Necrotic to CG</t>
  </si>
  <si>
    <t>19 Slashing + 1 Necrotic to CG</t>
  </si>
  <si>
    <t>25 (50/2) Poison to Grog</t>
  </si>
  <si>
    <t>50 Poison to Vex'ahlia</t>
  </si>
  <si>
    <t>Against Poison Breath, Vex is unconscious</t>
  </si>
  <si>
    <t>Vex fails 1 Death Save</t>
  </si>
  <si>
    <t>Healing Word (2nd level), Vex heals 8 points</t>
  </si>
  <si>
    <t>1 to CG</t>
  </si>
  <si>
    <t>Enlarge extra damage</t>
  </si>
  <si>
    <t>Bigby's Hand (w/ Scanlan spell attack mod)</t>
  </si>
  <si>
    <t>21 to Window</t>
  </si>
  <si>
    <t>Window shatters</t>
  </si>
  <si>
    <t>As Earth Elemental</t>
  </si>
  <si>
    <t>Dagger of Venom with advantage</t>
  </si>
  <si>
    <t>6 Necrotic to CG</t>
  </si>
  <si>
    <t>With advantage-HDYWTDT</t>
  </si>
  <si>
    <t>Cure Wounds (3rd level), Vex heals 20 points</t>
  </si>
  <si>
    <t>Avandra's Favor Roll</t>
  </si>
  <si>
    <t>23 Piercing to Mage</t>
  </si>
  <si>
    <t>14 (28/2) Lightning to Keyleth</t>
  </si>
  <si>
    <t>7 (28/2/2) Lightning to Vax</t>
  </si>
  <si>
    <t>27 to Ship and Crew Member</t>
  </si>
  <si>
    <t>Keyteor Damage</t>
  </si>
  <si>
    <t>With advantage (Giant Eagle)</t>
  </si>
  <si>
    <t>Disregarded due to advantage (Keen Sight)</t>
  </si>
  <si>
    <t>With advantage (Keen Sight)</t>
  </si>
  <si>
    <t>Nat20=22</t>
  </si>
  <si>
    <t>10 (20/2) Piercing to Percy</t>
  </si>
  <si>
    <t>Against Whirlwind</t>
  </si>
  <si>
    <t>10 (20/2) Piercing to Vex'ahlia</t>
  </si>
  <si>
    <t>4 (9/2) Piercing to Maelstrom</t>
  </si>
  <si>
    <t>12 (24/2) Piercing to Maelstrom</t>
  </si>
  <si>
    <t>14 (28/2) Lightning to Maelstrom</t>
  </si>
  <si>
    <t>Dagger Sneak Attack with Divine Smite</t>
  </si>
  <si>
    <t>38 (28 Slashing + 10 Radiant) to Maelstrom</t>
  </si>
  <si>
    <t>14 to Maelstrom</t>
  </si>
  <si>
    <t>Included forgotten damage from 1st dagger</t>
  </si>
  <si>
    <t>Fenthras</t>
  </si>
  <si>
    <t>21 [19 Piercing + 2 (4/2) Lightning] to Maelstrom</t>
  </si>
  <si>
    <t>13 to Maelstrom, Air Elementals 1 &amp;2</t>
  </si>
  <si>
    <t>Wind Wall</t>
  </si>
  <si>
    <t>Second Wind, Percy heals 12 points</t>
  </si>
  <si>
    <t>39 to Maelstrom</t>
  </si>
  <si>
    <t>22 (16 Slashing + 6 Necrotic) to AE1</t>
  </si>
  <si>
    <t>20 (14 slashing + 6 Necrotic) to AE1</t>
  </si>
  <si>
    <t>18 Bludgeoning to AE1</t>
  </si>
  <si>
    <t>28 to AE1</t>
  </si>
  <si>
    <t>7 to AE2</t>
  </si>
  <si>
    <t>6 (12/2) Bludgeoning to Vax'ildan</t>
  </si>
  <si>
    <t>Against Whirlwind, with Luck and Inspiration</t>
  </si>
  <si>
    <t>7 (14/2) Piercing to AE2</t>
  </si>
  <si>
    <t>23 [18 Piercing + 4 SA + 1 (2/2) Lightning] to AE2</t>
  </si>
  <si>
    <t>14 to AE2</t>
  </si>
  <si>
    <t>23 (46/2) Piercing to AE2</t>
  </si>
  <si>
    <t>Disregarded due to advantage (Keen Smell)</t>
  </si>
  <si>
    <t>With advantage (Keen Smell)</t>
  </si>
  <si>
    <t>Healing Word (2nd), Percy heals 9 points</t>
  </si>
  <si>
    <t>Healing Word (2nd), Percy heals 17 points</t>
  </si>
  <si>
    <t>Thrown Dagger Sneak Attack</t>
  </si>
  <si>
    <t>No damage due to Major Illusion</t>
  </si>
  <si>
    <t>Bad News Deadeye Shot</t>
  </si>
  <si>
    <t>Against Fireball</t>
  </si>
  <si>
    <t>65 Fire to Vex'ahlia</t>
  </si>
  <si>
    <t>32 (65/2) Fire to Grog</t>
  </si>
  <si>
    <t>65 Fire to Scanlan</t>
  </si>
  <si>
    <t>65 Fire to Percy</t>
  </si>
  <si>
    <t>65 Fire to Keyleth</t>
  </si>
  <si>
    <t>32 (65/2) Fire to Trinket</t>
  </si>
  <si>
    <t>Bad News Leg Shot</t>
  </si>
  <si>
    <t>25 (22 Piercing + 3 Necrotic) to Ripley</t>
  </si>
  <si>
    <t>17 (14 Piercing + 3 Necrotic) to Ripley</t>
  </si>
  <si>
    <t>Bad News Sharpshooter?</t>
  </si>
  <si>
    <t>29 (24 Slashing + 5 Necrotic) to Male Gunner</t>
  </si>
  <si>
    <t>22 (17 Slashing + 5 Necrotic) to Male Gunner</t>
  </si>
  <si>
    <t>Reckless Attack of Opportunity</t>
  </si>
  <si>
    <t>20 (17 Slashing + 3 Necrotic) to Male Gunner</t>
  </si>
  <si>
    <t>21 (17 Piercing +4 Lightning) to Female Gunner</t>
  </si>
  <si>
    <t>2:12;26</t>
  </si>
  <si>
    <t>22 (18 Piercing + 4 Lightning) to Female Gunner</t>
  </si>
  <si>
    <t>8 Piercing to Female Gunner</t>
  </si>
  <si>
    <t>9 Piercing to Female Gunner</t>
  </si>
  <si>
    <t>17 (35/2) Fire to Mage, 35 Fire to Female Gunner</t>
  </si>
  <si>
    <t>Greater Healing Potion, Scanlan heals Unknown Amount</t>
  </si>
  <si>
    <t>Cast at 3rd level against Prismatic Spray</t>
  </si>
  <si>
    <t>31 Fire to Percy</t>
  </si>
  <si>
    <t>Against Prismatic Spray (red)</t>
  </si>
  <si>
    <t>Disregarded due to Indomitable</t>
  </si>
  <si>
    <t>11 (47/4) Acid + 16 Lightning to Scanlan</t>
  </si>
  <si>
    <t>Against Prismatic Spray (yellow and orange)</t>
  </si>
  <si>
    <t>26 piercing to Mage</t>
  </si>
  <si>
    <t>Retort Torso Shot, Mage uses Shield Amulet</t>
  </si>
  <si>
    <t>Reckless Bloodaxe, disregarded due to advantage</t>
  </si>
  <si>
    <t>15 Slashing + 2 Necrotic to Male Gunner</t>
  </si>
  <si>
    <t>Reduce Ripley shot damage by 14</t>
  </si>
  <si>
    <t>Reckless Bloodaxe, attack of opportunity, disregarded due to advantage</t>
  </si>
  <si>
    <t>Reckless Bloodaxe, attack of opportunity</t>
  </si>
  <si>
    <t>15 Slashing + 1 Necrotic to Male Gunner</t>
  </si>
  <si>
    <t>14 Piercing + 1 Lightning to Female Gunner</t>
  </si>
  <si>
    <t>14 Piercing + 3 Lightning to Female Gunner</t>
  </si>
  <si>
    <t>36 Bludgeoning to Mage, 
18 (36/2) Bludgeoning to Luska</t>
  </si>
  <si>
    <t>Vex heals 12 points</t>
  </si>
  <si>
    <t>59 Lightning to Keyleth</t>
  </si>
  <si>
    <t>Disregarded due to advantage, Keyleth is unconscious</t>
  </si>
  <si>
    <t>59 Lightning to Trinket</t>
  </si>
  <si>
    <t>29 (59/2) Lightning to Percy</t>
  </si>
  <si>
    <t>Diplomacy</t>
  </si>
  <si>
    <t>10 Lightning to Kynan</t>
  </si>
  <si>
    <t>Kynan is Stunned</t>
  </si>
  <si>
    <t>Diplomacy constitution, Diplomacy is dead</t>
  </si>
  <si>
    <t>34 Slashing to Kynan</t>
  </si>
  <si>
    <t>Common Healing Potion</t>
  </si>
  <si>
    <t>32 (27 Slashing + 5 Necrotic) to Luska</t>
  </si>
  <si>
    <t>Cure Wounds (4th), Scanlan heals 28 points</t>
  </si>
  <si>
    <t>Healing Word (2nd), Keyleth heals 12 points</t>
  </si>
  <si>
    <t>6 (27/4) Fire to Ripley, 27 Fire to Male Gunner</t>
  </si>
  <si>
    <t>13 Piercing to Ripley</t>
  </si>
  <si>
    <t>Greater Healing Potion, Percy heals unknown amount</t>
  </si>
  <si>
    <t>Bloodaxe Retaliation Reckless Attack</t>
  </si>
  <si>
    <t>25 [22 Slashing + 3 (6/2) Necrotic] to Orthax</t>
  </si>
  <si>
    <t>28 (27 Slashing + 1 Necrotic) to Ripley</t>
  </si>
  <si>
    <t>Probably Reliable Talent use</t>
  </si>
  <si>
    <t>Cure Wounds (3rd), Percy heals 22 points</t>
  </si>
  <si>
    <t>Healing Word (1st), Keyleth heals 9 points</t>
  </si>
  <si>
    <t>10 Psychic to Percy</t>
  </si>
  <si>
    <t>Against Rampage Pulse</t>
  </si>
  <si>
    <t>10 Psychic to Vax'ildan</t>
  </si>
  <si>
    <t>7 Slashing to Percy</t>
  </si>
  <si>
    <t>Common Healing Potion, Percy heals unknown amount</t>
  </si>
  <si>
    <t>28 (26 Slashing + 2 Necrotic) to Ripley</t>
  </si>
  <si>
    <t>Fenthras Bramble Shot</t>
  </si>
  <si>
    <t>13 (13 Piercing + 0 Lightning) to Orthax</t>
  </si>
  <si>
    <t>Orthax is immune to lightning damage</t>
  </si>
  <si>
    <t>18 Piercing to Orthax</t>
  </si>
  <si>
    <t>5 (10/2) Thunder to Orthax</t>
  </si>
  <si>
    <t>Healing Word (1st), Keyleth heals 8 points</t>
  </si>
  <si>
    <t>38 Piercing to Orthax</t>
  </si>
  <si>
    <t>10 Piercing to Orthax</t>
  </si>
  <si>
    <t>Attack of Opportunity (rolled by Laura)</t>
  </si>
  <si>
    <t>10 Slashing to Orthax</t>
  </si>
  <si>
    <t>Succeeds</t>
  </si>
  <si>
    <t>Bloodaxe GWM Reckless Thrown Attack</t>
  </si>
  <si>
    <t>32 Slashing to Ripley</t>
  </si>
  <si>
    <t>Mythcarver Thrown</t>
  </si>
  <si>
    <t>15 (15 Piercing + 0 Lightning) to Orthax</t>
  </si>
  <si>
    <t>16 (16 Piercing + 0 Lightning) to Orthax</t>
  </si>
  <si>
    <t>8 Piercing to Orthax</t>
  </si>
  <si>
    <t>Sneak Attack Damage</t>
  </si>
  <si>
    <t>Dagger Sharpshooter</t>
  </si>
  <si>
    <t>31 Piercing to Orthax</t>
  </si>
  <si>
    <t>21 (43/2) Thunder to Orthax</t>
  </si>
  <si>
    <t>Thunderwave (5th)</t>
  </si>
  <si>
    <t>Bloodaxe GWM Reckless Attack, 
slices through Ripley's midsection</t>
  </si>
  <si>
    <t>Fenthras, Arrow through Ripley's heart</t>
  </si>
  <si>
    <t>Fenthras, Arrow through Ripley's mouth</t>
  </si>
  <si>
    <t>Dagger, Slice through Ripley's shoulder 
and cut fake arm off</t>
  </si>
  <si>
    <t>Mythcarver, carve de Rolo crest into Ripley's forehead</t>
  </si>
  <si>
    <t>Grasping Vine, Choke Ripley</t>
  </si>
  <si>
    <t>Cure Wounds (1st), Trinket heals 9 points</t>
  </si>
  <si>
    <t>Possible RT</t>
  </si>
  <si>
    <t>Only rolled a d10</t>
  </si>
  <si>
    <t>On Pike</t>
  </si>
  <si>
    <t>Cure Wounds (7th), Percy heals 48 points</t>
  </si>
  <si>
    <t>With disadvantage and -4 penalty</t>
  </si>
  <si>
    <t>On Asum</t>
  </si>
  <si>
    <t>Nat20=21</t>
  </si>
  <si>
    <t>-3 to all checks</t>
  </si>
  <si>
    <t>Nat20=33</t>
  </si>
  <si>
    <t>With Luck, Possible RT</t>
  </si>
  <si>
    <t>With disadvantage (-2)</t>
  </si>
  <si>
    <t>With advantage and PWaT</t>
  </si>
  <si>
    <t>Whisper</t>
  </si>
  <si>
    <t>(-2)</t>
  </si>
  <si>
    <t>Heroes' Feast Extra HP</t>
  </si>
  <si>
    <t>(-1)</t>
  </si>
  <si>
    <t>Cast Gate with advantage and inspiration</t>
  </si>
  <si>
    <t>Whisper Surprise Sneak Attack w/ Divine Smite (1st)</t>
  </si>
  <si>
    <t>84 [2(2 Slashing + 7 Psychic + 6 Radiant + 23 SA) + 8 mod] to Vorugal</t>
  </si>
  <si>
    <t>With advantage (-1)</t>
  </si>
  <si>
    <t>Animus Torso Shot (-1)</t>
  </si>
  <si>
    <t>13 (11 Piercing + 2 Psychic) to Yenk</t>
  </si>
  <si>
    <t>Animus Wing Shot</t>
  </si>
  <si>
    <t>27 [16 (8x2) Piercing + 11 (?x2) Psychic) to Vorugal</t>
  </si>
  <si>
    <t>Animus Wing Shot (-1)</t>
  </si>
  <si>
    <t>16 (15 Piercing + 1 Psychic) to Vorugal</t>
  </si>
  <si>
    <t>Animus Sharpshooter (-1)</t>
  </si>
  <si>
    <t>33 (28 Piercing + 3 Psychic + 5 Necrotic) to Vorugal</t>
  </si>
  <si>
    <t>36 (72/2) Cold to Vax'ildan</t>
  </si>
  <si>
    <t>Against Cold Breath with Luck</t>
  </si>
  <si>
    <t>14 (12 Piercing + 2 Psychic) to Vorugal</t>
  </si>
  <si>
    <t>d10, Succeeds</t>
  </si>
  <si>
    <t>76 (50 Radiant + 26 Bludgeoning) to Vorugal</t>
  </si>
  <si>
    <t>Sarenrae's Fist</t>
  </si>
  <si>
    <t>Spiritual Weapon (Flaming Sword)</t>
  </si>
  <si>
    <t>6 Radiant to Vorugal</t>
  </si>
  <si>
    <t>Fenthras Sneak Attack</t>
  </si>
  <si>
    <t>30 (28 Piercing + 2 Lightning) to Vorugal</t>
  </si>
  <si>
    <t>22 (20 Piercing +2 Lightning) to Vorugal</t>
  </si>
  <si>
    <t>38 Fire to Vorugal, 19 (38/2) Fire to Yenk</t>
  </si>
  <si>
    <t>Against Wing Attack with advantage</t>
  </si>
  <si>
    <t>Animus Leg Shot (-1)</t>
  </si>
  <si>
    <t>14 (12 Piercing + 1 Necrotic + 2 Psychic) to Vorugal</t>
  </si>
  <si>
    <t>Animus Leg Shot, Misfire</t>
  </si>
  <si>
    <t>Unknown Psychic Damage to Percy</t>
  </si>
  <si>
    <t>Misfire Psychic Damage</t>
  </si>
  <si>
    <t>36 (72/2) Cold to Keyleth</t>
  </si>
  <si>
    <t>Against Cold Breath</t>
  </si>
  <si>
    <t>72 Cold to Scanlan</t>
  </si>
  <si>
    <t>72 Cold to Pike</t>
  </si>
  <si>
    <t>Bigby's Hand (Clenched Fist)</t>
  </si>
  <si>
    <t>Healing Word (2nd), Scanlan heals 12 points</t>
  </si>
  <si>
    <t>Dagger w/ Luck (should have hit, they forgot he rolled this)</t>
  </si>
  <si>
    <t>Fenthras through Blazing Bowstring Sneak Attack</t>
  </si>
  <si>
    <t>40 (31 Piercing + 2 Lightning + 7 Fire) to Vorugal</t>
  </si>
  <si>
    <t>Fenthras through Blazing Bowstring</t>
  </si>
  <si>
    <t>23 (17 Piercing + 4 Lightning + 2 Fire) to Vorugal</t>
  </si>
  <si>
    <t>14 (29/2) Fire/Radiant to Vorugal</t>
  </si>
  <si>
    <t>Healing Word (2nd), Pike heals unknown amount</t>
  </si>
  <si>
    <t>Healing Word (1st), Keyleth heals unknown amount</t>
  </si>
  <si>
    <t>Bad News Sharpshooter, Misfire</t>
  </si>
  <si>
    <t>Retort Sharpshooter (-1)</t>
  </si>
  <si>
    <t>21 (9 Piercing + 2 Necrotic + 10 SS) to Vorugal</t>
  </si>
  <si>
    <t>Retort (-1)</t>
  </si>
  <si>
    <t>Whisper Attack of Opportunity</t>
  </si>
  <si>
    <t>12 (11 Piercing + 1 Psychic) to Vorugal</t>
  </si>
  <si>
    <t>72 Cold to Keyleth</t>
  </si>
  <si>
    <t>Against Cold Breath, Pike is unconscious</t>
  </si>
  <si>
    <t>Bloodaxe GWM Reckless Attack (adv. not rolled)</t>
  </si>
  <si>
    <t>35 (19 Slashing + 6 Necrotic + 10 GWM) to Yenk</t>
  </si>
  <si>
    <t>53 [36 {2(12 Slashing + 6 Necrotic)} + 10 GWM + 7 Brutal Critical] to Yenk</t>
  </si>
  <si>
    <t>38 to Yenk</t>
  </si>
  <si>
    <t>Healing Word (2nd), Pike heals 13 points</t>
  </si>
  <si>
    <t>28 (24 Piercing + 4 Lightning) to Vorugal</t>
  </si>
  <si>
    <t>24 (22 Piercing + 2 Lightning) to Vorugal</t>
  </si>
  <si>
    <t>Pike is Conscious</t>
  </si>
  <si>
    <t>13 Radiant to Vorugal and Yenk</t>
  </si>
  <si>
    <t>12 (11 Piercing + 1 Necrotic) to Vorugal</t>
  </si>
  <si>
    <t>12 (10 Piercing + 2 Necrotic) to Vorugal</t>
  </si>
  <si>
    <t>18 Bludgeoning to Percy</t>
  </si>
  <si>
    <t>Bloodaxe GWM Reckless Retaliation, HDYWTDT</t>
  </si>
  <si>
    <t>32 to Yenk</t>
  </si>
  <si>
    <t>Potion of Greater Healing, Scanlan heals 11 points</t>
  </si>
  <si>
    <t>29 Fire to Vorugal</t>
  </si>
  <si>
    <t>Slam Attack of Opportunity (Air Elemental)</t>
  </si>
  <si>
    <t>25 to Vorugal</t>
  </si>
  <si>
    <t>Fenthras, HDYWTDT</t>
  </si>
  <si>
    <t>Cure Wounds, Vax'ildan heals unknown amount</t>
  </si>
  <si>
    <t>Potion of Common Healing, Vax'ildan heals 8 points</t>
  </si>
  <si>
    <t>Potion of Common Healing, Pike heals 7 points</t>
  </si>
  <si>
    <t>Repair Animus (-1)</t>
  </si>
  <si>
    <t>Repair Bad News (-1)</t>
  </si>
  <si>
    <t>Slam (Earth Elemental)</t>
  </si>
  <si>
    <t>Spire of Conflux</t>
  </si>
  <si>
    <t>As Elephant</t>
  </si>
  <si>
    <t>20 (16 Slashing + 4 Necrotic) to Elephant!Keyleth</t>
  </si>
  <si>
    <t>22 to Elephant!Keyleth</t>
  </si>
  <si>
    <t>Gore (Elephant)</t>
  </si>
  <si>
    <t>26 Fire to Elephant!Keyleth</t>
  </si>
  <si>
    <t>13 (26/2) Fire to Percy</t>
  </si>
  <si>
    <t>Against Fireball (-1)</t>
  </si>
  <si>
    <t>13 (26/2) Fire to Grog</t>
  </si>
  <si>
    <t>Bloodaxe with disadvantage</t>
  </si>
  <si>
    <t>8 (6 Slashing + 2 Necrotic to Elephant!Keyleth,
12 (10 slashing + 2 Necrotic) to Keyleth</t>
  </si>
  <si>
    <t>13 Bludgeoning/Piercing to Grog</t>
  </si>
  <si>
    <t>13 Bludgeoning/Piercing to Keyleth</t>
  </si>
  <si>
    <t>With advantage (strength)</t>
  </si>
  <si>
    <t>With Indomitable</t>
  </si>
  <si>
    <t>Pike has 1 point of exhaustion</t>
  </si>
  <si>
    <t>On Whaska</t>
  </si>
  <si>
    <t>Titanstone Knuckles Siege</t>
  </si>
  <si>
    <t>Gambit of Ord</t>
  </si>
  <si>
    <t>d8</t>
  </si>
  <si>
    <t>d6</t>
  </si>
  <si>
    <t>d4</t>
  </si>
  <si>
    <t>Percy has 1 point of exhaustion</t>
  </si>
  <si>
    <t>Vex'ahlia has 1 point of exhaustion</t>
  </si>
  <si>
    <t>Keyleth has 1 point of exhaustion</t>
  </si>
  <si>
    <t>Pike has 1 more point of exhaustion</t>
  </si>
  <si>
    <t>Unknown Psychic to Ghurrix</t>
  </si>
  <si>
    <t>4d6 Psychic Damage to Ghurrix</t>
  </si>
  <si>
    <t>25 Piercing/Lightning to Ghurrix</t>
  </si>
  <si>
    <t>With advantage, Ghurrix is grappled</t>
  </si>
  <si>
    <t>Whisper Sneak Attack with advantage</t>
  </si>
  <si>
    <t>38 (35 + 3 Psychic) to Ghurrix</t>
  </si>
  <si>
    <t>Animus</t>
  </si>
  <si>
    <t>25 (15 Piercing + 6 Psychic + 4 Necrotic) to Ghurrix</t>
  </si>
  <si>
    <t>Animus Sharpshooter</t>
  </si>
  <si>
    <t>36 (26 Piercing + 4 Psychic + 6 Necrotic) to Ghurrix</t>
  </si>
  <si>
    <t>36 (28 Piercing + 5 Psychic + 3 Necrotic) to Ghurrix</t>
  </si>
  <si>
    <t>With advantage, Ghurrix is no longer grappled</t>
  </si>
  <si>
    <t>Bloodaxe Reckless GWM Attack of Opportunity</t>
  </si>
  <si>
    <t>Bite Attack of Opportunity</t>
  </si>
  <si>
    <t>36 Slashing/Necrotic to Ghurrix</t>
  </si>
  <si>
    <t>6 (13/2) Piercing to Ghurrix</t>
  </si>
  <si>
    <t>9 Piercing to Ghurrix</t>
  </si>
  <si>
    <t>Spiritual Weapon (4th, Barbed Noose)</t>
  </si>
  <si>
    <t>26 Force to Ghurrix</t>
  </si>
  <si>
    <t>Against Fear Aura</t>
  </si>
  <si>
    <t>21 Piercing/Lightning to Ghurrix</t>
  </si>
  <si>
    <t>Bloodaxe Reckless GWM</t>
  </si>
  <si>
    <t>38 Slashing/Necrotic to Erinyes</t>
  </si>
  <si>
    <t>37 Slashing/Necrotic to Erinyes</t>
  </si>
  <si>
    <t>Whisper Sneak Attack (Thrown)</t>
  </si>
  <si>
    <t>33 (32 Piercing + 1 Psychic) to Erinyes</t>
  </si>
  <si>
    <t>27 (22 Piercing + 3 Necrotic + 2 Psychic) to Ghurrix</t>
  </si>
  <si>
    <t>24 (14 Piercing + 4 Psychic + 6 Necrotic) to Ghurrix</t>
  </si>
  <si>
    <t>Healing Word, Keyleth heals 9 points</t>
  </si>
  <si>
    <t>20 Piercing/Lightning to Ghurrix</t>
  </si>
  <si>
    <t>36 (35 Slashing + 1 Necrotic) to Erinyes</t>
  </si>
  <si>
    <t>With advantage, Vax'ildan is Frightened</t>
  </si>
  <si>
    <t>Potion of Greater Healing, Vax'ildan heals 16 points</t>
  </si>
  <si>
    <t>Whisper with disadvantage</t>
  </si>
  <si>
    <t>9 (18/2) Radiant to Ghurrix</t>
  </si>
  <si>
    <t>Vex'ahlia is Poisoned</t>
  </si>
  <si>
    <t>39 Slashing/Necrotic to Erinyes</t>
  </si>
  <si>
    <t>Keyleth is Poisoned</t>
  </si>
  <si>
    <t>Healing Word, Vex'ahlia heals 7 points, is conscious</t>
  </si>
  <si>
    <t>Mass Cure Wounds (6th), Scanlan, Vex'ahlia, and Keyleth heal 31 points</t>
  </si>
  <si>
    <t>16 (33/2) Radiant to Ghurrix</t>
  </si>
  <si>
    <t>Bloodaxe Reckless Thrown</t>
  </si>
  <si>
    <t>29 (24 Slashing + 4 Necrotic + 1 Enlarge) to Ghurrix</t>
  </si>
  <si>
    <t>63 Fire to Grog</t>
  </si>
  <si>
    <t>Dagger with advantage, Erinyes Parries</t>
  </si>
  <si>
    <t>Whisper with advantage</t>
  </si>
  <si>
    <t>32 (29 Slashing + 3 Psychic) to Erinyes</t>
  </si>
  <si>
    <t>10 Slashing/Psychic to Erinyes</t>
  </si>
  <si>
    <t>Animus Arm Shot</t>
  </si>
  <si>
    <t>18 (10 Piercing + 2 Psychic + 6 Necrotic) to Ghurrix</t>
  </si>
  <si>
    <t>Animus Sharpshooter, Misfire</t>
  </si>
  <si>
    <t>Pike is Poisoned</t>
  </si>
  <si>
    <t>Mythcarver starts to vibrate</t>
  </si>
  <si>
    <t>Healing Word, Pike heals 0 (poisoned)</t>
  </si>
  <si>
    <t>Pike Fails 2 death saves (poisoned)</t>
  </si>
  <si>
    <t>Cure Wounds, Pike heals 0 (poisoned)</t>
  </si>
  <si>
    <t>Bite?</t>
  </si>
  <si>
    <t>5 (11/2) to Ghurrix</t>
  </si>
  <si>
    <t>31 Radiant to Erinyes</t>
  </si>
  <si>
    <t>Whisper Sneak Attack</t>
  </si>
  <si>
    <t>41 (39 Slashing + 2 Psychic) to Ghurrix</t>
  </si>
  <si>
    <t>Potion of Common Healing, Pike heals 5, is conscious</t>
  </si>
  <si>
    <t>Vex'ahlia is poisoned, fails a death save</t>
  </si>
  <si>
    <t>Healing Word (2nd), Scanlan heals 9 points</t>
  </si>
  <si>
    <t>16 to Ghurrix</t>
  </si>
  <si>
    <t>13 to Ghurrix</t>
  </si>
  <si>
    <t>Vex suceeds a death save, fails a death save (poisoned)</t>
  </si>
  <si>
    <t>Cure Wounds (5th), Vex'ahlia heals 35 points</t>
  </si>
  <si>
    <t>Song of Rest</t>
  </si>
  <si>
    <t>Hit Dice</t>
  </si>
  <si>
    <t>26 Piercing to Wyvern</t>
  </si>
  <si>
    <t>24 (17 Piercing + 4 Lightning + 3 HM) to Wyvern</t>
  </si>
  <si>
    <t>18 to Wyvern</t>
  </si>
  <si>
    <t>Unknown damage to Wyvern</t>
  </si>
  <si>
    <t>66 (33 to Wyvern + 33 to Rider)</t>
  </si>
  <si>
    <t>Wand of Fireballs (1 charge)</t>
  </si>
  <si>
    <t>14 to Wyvern</t>
  </si>
  <si>
    <t>8 to Wyvern</t>
  </si>
  <si>
    <t>23 to Wyvern</t>
  </si>
  <si>
    <t>13 to Wyvern</t>
  </si>
  <si>
    <t>51 (41 Piercing + 10 Psychic) to Wyvern</t>
  </si>
  <si>
    <t>24 (22 Slashing + 2 Necrotic) to Wyvern</t>
  </si>
  <si>
    <t>Fenthras with advantage</t>
  </si>
  <si>
    <t>Animus, Misfire</t>
  </si>
  <si>
    <t>5 Psychic to Percy</t>
  </si>
  <si>
    <t>31 to Wyvern</t>
  </si>
  <si>
    <t>25 (15 Piercing + 4 Psychic + 6 Necrotic) to Wyvern</t>
  </si>
  <si>
    <t>25 to Wyvern</t>
  </si>
  <si>
    <t>180 (30 x 6 Lizardfolk) Fire</t>
  </si>
  <si>
    <t>44 (28 + 16 Bramble) to Xanthas</t>
  </si>
  <si>
    <t>186 (31 x 6 Lizardfolk) Fire</t>
  </si>
  <si>
    <t>Animus is fixed</t>
  </si>
  <si>
    <t>37 Lightning to Wyvern</t>
  </si>
  <si>
    <t>Cure Wounds (3rd), Keyleth heals 26 points</t>
  </si>
  <si>
    <t>35 Slashing/Necrotic to Wyvern</t>
  </si>
  <si>
    <t>Whisper toss to Vex'ahlia</t>
  </si>
  <si>
    <t>4 Piercing to Vex'ahlia</t>
  </si>
  <si>
    <t>16 Bludgeoning to Vex'ahlia</t>
  </si>
  <si>
    <t>22 (18 Piercing + 4 Lightning) to Fire Giant</t>
  </si>
  <si>
    <t>21 (17 Piercing + 4 Lightning) to Fire Giant</t>
  </si>
  <si>
    <t>21 (12 + 8 Psychic + 1 HM) to Fire Giant</t>
  </si>
  <si>
    <t>42 (21 to Roc + 21 to Fire Giant)</t>
  </si>
  <si>
    <t>Bigby's Hand (7th)</t>
  </si>
  <si>
    <t>40 Force to Fire Giant</t>
  </si>
  <si>
    <t>Healing Word (2nd), Vex'ahlia heals 8 points</t>
  </si>
  <si>
    <t>Against Dominate Person, Vex'ahlia is dominated</t>
  </si>
  <si>
    <t>Healing Word (4th), Percy heals 23 points</t>
  </si>
  <si>
    <t>Bloodaxe GWM with advantage</t>
  </si>
  <si>
    <t>31 Slashing/Necrotic to Ember Roc</t>
  </si>
  <si>
    <t>33 Slashing/Necrotic to Ember Roc</t>
  </si>
  <si>
    <t>30 Slashing/Necrotic to Ember Roc</t>
  </si>
  <si>
    <t>Bloodaxe Reckless Attack of Opportunity</t>
  </si>
  <si>
    <t>23 (22 Slashing + 1 Necrotic) to Ember Roc</t>
  </si>
  <si>
    <t>9 [5 (11/2) Piercing + 4 Lightning] to Grog</t>
  </si>
  <si>
    <t>42 to Fire Giant</t>
  </si>
  <si>
    <t>20 (10 to Wyvern + 10 to Rider) Lightning</t>
  </si>
  <si>
    <t>Second Wind, Percy heals 16 points</t>
  </si>
  <si>
    <t>24 Lightning to Fire Giant</t>
  </si>
  <si>
    <t>11 (33/2) Fire to Grog</t>
  </si>
  <si>
    <t>33 Fire to Scanlan</t>
  </si>
  <si>
    <t>33 Fire to Keyleth</t>
  </si>
  <si>
    <t>8 to Fire Giant</t>
  </si>
  <si>
    <t>27 Bludgeoning to Ember Roc</t>
  </si>
  <si>
    <t>Trebuchet</t>
  </si>
  <si>
    <t>34 (28 Slashing + 6 Necrotic) to Fire Giant</t>
  </si>
  <si>
    <t>41 Slashing/Necrotic to Fire Giant</t>
  </si>
  <si>
    <t>Bloodaxe Recklesss GWM</t>
  </si>
  <si>
    <t>26 (21 Slashing + 5 Necrotic) to Fire Giant</t>
  </si>
  <si>
    <t>12 [8 (17/2) Piercing + 4 Lightning] to Grog</t>
  </si>
  <si>
    <t>13 [10 (20/2) Piercing + 3 Lightning] to Grog</t>
  </si>
  <si>
    <t>Flametongue Dagger</t>
  </si>
  <si>
    <t>7 to Vex'ahlia</t>
  </si>
  <si>
    <t>64 to Fire Giant</t>
  </si>
  <si>
    <t>Slam attack as air elemental</t>
  </si>
  <si>
    <t>12 to Wyvern</t>
  </si>
  <si>
    <t>7 healing to Keyleth</t>
  </si>
  <si>
    <t>Animus Piercing Shot</t>
  </si>
  <si>
    <t>36 (15 Piercing +3 Psychic) to Rider and Wyvern</t>
  </si>
  <si>
    <t>Animus sharpshooter misfire</t>
  </si>
  <si>
    <t>42 to Wyvern</t>
  </si>
  <si>
    <t>23 to Wyvern, 11 to Rder</t>
  </si>
  <si>
    <t>50 Lightning to Pike</t>
  </si>
  <si>
    <t>25 Lightning to Vax</t>
  </si>
  <si>
    <t>50 Lightning to Grog</t>
  </si>
  <si>
    <t>Guiding Bolt (5th) with disadvantage</t>
  </si>
  <si>
    <t>22 Radiant to Ember Roc</t>
  </si>
  <si>
    <t>11 to Ember Roc</t>
  </si>
  <si>
    <t>Wielding Pike w/ Mace of Disruption, use Bloodaxe Reckless Attack GWM bonuses</t>
  </si>
  <si>
    <t>31 to Roc</t>
  </si>
  <si>
    <t>34 to Roc</t>
  </si>
  <si>
    <t>Roc dies (HDYWTDT)</t>
  </si>
  <si>
    <t>Fenthras Sneak Attack with disadvantage</t>
  </si>
  <si>
    <t>Fenthras with disadvantage</t>
  </si>
  <si>
    <t>28 to Xanthas</t>
  </si>
  <si>
    <t>17 to Xanthas</t>
  </si>
  <si>
    <t>Grog heals 30 points</t>
  </si>
  <si>
    <t>Animus is repaired</t>
  </si>
  <si>
    <t>Bad News is broken</t>
  </si>
  <si>
    <t>Bad News is Fixed</t>
  </si>
  <si>
    <t>Against Vex's Insight</t>
  </si>
  <si>
    <t>Dragonslayer Longsword with Luck</t>
  </si>
  <si>
    <t>Spear</t>
  </si>
  <si>
    <t>Using Divine Sense</t>
  </si>
  <si>
    <t>Pass Without a Trace (called it when he thought he had it, never corrected it)</t>
  </si>
  <si>
    <t>20 (10 to Fire Giant 1 + 10 to FG2)</t>
  </si>
  <si>
    <t>Evard's Black Tentacles</t>
  </si>
  <si>
    <t>Titanstone Knuckles</t>
  </si>
  <si>
    <t>26 Bludgeoning to Door</t>
  </si>
  <si>
    <t>32 Slashing to Door</t>
  </si>
  <si>
    <t>26 (13 to FG1 + 13 to FG2)</t>
  </si>
  <si>
    <t>Eldritch Blast</t>
  </si>
  <si>
    <t>8 to FG1</t>
  </si>
  <si>
    <t>22 (11x2) to FG2</t>
  </si>
  <si>
    <t>15 Piercing/Lightning to Fire Giant</t>
  </si>
  <si>
    <t>22 Piercing/Lightning to Fire Giant</t>
  </si>
  <si>
    <t>44 Piercing/Necrotic to Fire Giant</t>
  </si>
  <si>
    <t>8 Piercing to Fire Giant</t>
  </si>
  <si>
    <t>BN SS with Deadeye</t>
  </si>
  <si>
    <t>42 (37 Piercing + 5 Necrotic) to Thordak</t>
  </si>
  <si>
    <t>BN SS</t>
  </si>
  <si>
    <t>17 Bludgeoning to Thordak</t>
  </si>
  <si>
    <t>47 Fire to Percy</t>
  </si>
  <si>
    <t>23 Fire to Vex'ahlia</t>
  </si>
  <si>
    <t>23 Fire to Grog</t>
  </si>
  <si>
    <t>47 Fire to Scanlan</t>
  </si>
  <si>
    <t>94 Fire to Trinket</t>
  </si>
  <si>
    <t>Trinket is unconscious, returns to necklace</t>
  </si>
  <si>
    <t>47 Fire to Pike</t>
  </si>
  <si>
    <t>36 (34 Slashing + 2 Necrotic) to Thordak</t>
  </si>
  <si>
    <t>Hex Fades</t>
  </si>
  <si>
    <t>48 (15 Piercing + 2 Lightning + 12 (HM + SA) + 
17 Bramble + 2 Dragon) to Thordak</t>
  </si>
  <si>
    <t>Fenthras Poison Arrow</t>
  </si>
  <si>
    <t>24 (16 Piercing + 4 Lightning + 2 HM + 2 Dragon) to Thordak</t>
  </si>
  <si>
    <t>24 Piercing to Thordak</t>
  </si>
  <si>
    <t>BN SS with inspiration</t>
  </si>
  <si>
    <t>30 Piercing to Thordak</t>
  </si>
  <si>
    <t>Contagion (Slimy Doom)</t>
  </si>
  <si>
    <t>16 (13 Bludgeoning + 3 (6/2) Fire) to Keyleth</t>
  </si>
  <si>
    <t>Bloodaxe Reckless</t>
  </si>
  <si>
    <t>26 (24 Slashing + 2 Necrotic) to Thordak</t>
  </si>
  <si>
    <t>36 (30 Slashing + 6 Necrotic) to Thordak</t>
  </si>
  <si>
    <t>30 (16 Piercing + 1 Lightning + 13 SA/HM) to Thordak</t>
  </si>
  <si>
    <t>Dragonslayer SA with DS</t>
  </si>
  <si>
    <t>50 Slashing/Psychic/Radiant to Thordak</t>
  </si>
  <si>
    <t>41 to Fire Elemental 2</t>
  </si>
  <si>
    <t>15 Lightning to Fire Elemental 2</t>
  </si>
  <si>
    <t>BN Piercing Shot</t>
  </si>
  <si>
    <t>BN Piercing Shot, no misfire</t>
  </si>
  <si>
    <t>13 Piercing to FE2, 6 (13/2) Piercing to Grog</t>
  </si>
  <si>
    <t>BN Torso Shot</t>
  </si>
  <si>
    <t>20 Piercing to FE2</t>
  </si>
  <si>
    <t>Second Wind, 22 Healing to Percy</t>
  </si>
  <si>
    <t>10 Force to FE2</t>
  </si>
  <si>
    <t>Dragonslayer SA</t>
  </si>
  <si>
    <t>51 (102/2) Fire to Grog</t>
  </si>
  <si>
    <t>51 (102/2) Fire to Pike</t>
  </si>
  <si>
    <t>Bigby's Hand save</t>
  </si>
  <si>
    <t>Beacon of Hope fades</t>
  </si>
  <si>
    <t>Bloodaxe thrown Reckless</t>
  </si>
  <si>
    <t>30 Slashing to Thordak</t>
  </si>
  <si>
    <t>Second Wind, 10 Healing to Grog</t>
  </si>
  <si>
    <t>Fenthras Poison</t>
  </si>
  <si>
    <t>23 (15 Piercing + 5 Lightning + 2 HM + 2 Dragon) to Thordak</t>
  </si>
  <si>
    <t>Fenthras Dragonslaying</t>
  </si>
  <si>
    <t>Dragonslayer SA with DS and HM</t>
  </si>
  <si>
    <t>102 Slashing/Radiant/Dragon to Thordak</t>
  </si>
  <si>
    <t>16 Slashing/Psychic to Thordak</t>
  </si>
  <si>
    <t>10 Healing to Gilmore</t>
  </si>
  <si>
    <t>11 (23/2) Lightning to Thordak</t>
  </si>
  <si>
    <t>Bigby's Hand with War God's Blessing</t>
  </si>
  <si>
    <t>36 Bludgeoning to Thordak</t>
  </si>
  <si>
    <t>BN Deadeye with Cabal's Ruin</t>
  </si>
  <si>
    <t>24 (22 Piercing + 2 Lightning) to Thordak</t>
  </si>
  <si>
    <t>BN</t>
  </si>
  <si>
    <t>Bloodaxe Thrown Reckless</t>
  </si>
  <si>
    <t>28 Slashing to Thordak</t>
  </si>
  <si>
    <t>50 (100/2) to Scanlan</t>
  </si>
  <si>
    <t>50 (100/2) to Pike</t>
  </si>
  <si>
    <t>29 Slashing to Thordak</t>
  </si>
  <si>
    <t>Bigby's Hand fades</t>
  </si>
  <si>
    <t>33 (14 Piercing + 4 Lightning + 15 SA/HM) to Thordak</t>
  </si>
  <si>
    <t>37 (17 Piercing + 1 Lightning + 3 HM) to Thordak</t>
  </si>
  <si>
    <t>16 (32/2) to Thordak</t>
  </si>
  <si>
    <t>24 [20 Bludgeoning + 4 (8/2) Fire] to Pike</t>
  </si>
  <si>
    <t>Bloodaxe Reckless (unrolled)</t>
  </si>
  <si>
    <t>Mace of Disruption with DS</t>
  </si>
  <si>
    <t>47 Slashing/Necrotic to Thordak</t>
  </si>
  <si>
    <t>19 Bludgeoning to Thordak</t>
  </si>
  <si>
    <t>Dragonslayer</t>
  </si>
  <si>
    <t>45 (9 + 4 Psychic + 27 SA + 5 HM) to Thordak</t>
  </si>
  <si>
    <t>21 to Thordak</t>
  </si>
  <si>
    <t>4 to Thordak (HM)</t>
  </si>
  <si>
    <t>26 Radiant to Thordak</t>
  </si>
  <si>
    <t>8 Healing to Jarett</t>
  </si>
  <si>
    <t>Superior Healing Potion, 24 Healing to Pike</t>
  </si>
  <si>
    <t>27 Bludgeoning to Thordak</t>
  </si>
  <si>
    <t>Greater Healing Potion, 9 Healing to Percy</t>
  </si>
  <si>
    <t>BN with Cabal's Ruin</t>
  </si>
  <si>
    <t>Indomitable</t>
  </si>
  <si>
    <t>With Luck and Advantage</t>
  </si>
  <si>
    <t>24 (48/2) Lightning to Thordak</t>
  </si>
  <si>
    <t>Spire of Conflux Chain Lightning</t>
  </si>
  <si>
    <t>38 Slashing/Necrotic to Thordak</t>
  </si>
  <si>
    <t>38 to Thordak</t>
  </si>
  <si>
    <t>Thordak dies, HDYWTDT</t>
  </si>
  <si>
    <t>Bloodaxe GWM Reckless</t>
  </si>
  <si>
    <t>32 to Fire Giant</t>
  </si>
  <si>
    <t>6 Healing to Pike</t>
  </si>
  <si>
    <t>34 to FG</t>
  </si>
  <si>
    <t>14 Healing to Scanlan</t>
  </si>
  <si>
    <t>Animus SS</t>
  </si>
  <si>
    <t>25 (21 + 4 Psychic) to FG</t>
  </si>
  <si>
    <t>28 (27 + 1 Psychic) to FG</t>
  </si>
  <si>
    <t>36 to Wyvern 2</t>
  </si>
  <si>
    <t>15 to Raishan</t>
  </si>
  <si>
    <t>9 to Raishan</t>
  </si>
  <si>
    <t>With advantage, Rider 2 is dead</t>
  </si>
  <si>
    <t>31 (62/2) Fire + 35 (70/2) Bludgeoning to Keyleth</t>
  </si>
  <si>
    <t>Against Meteor Swarm</t>
  </si>
  <si>
    <t>31 (62/2) Fire + 35 (70/2) Bludgeoning to Vex</t>
  </si>
  <si>
    <t>9 (18/2) Fire to Keyleth</t>
  </si>
  <si>
    <t>9 (18/2) Fire to Vex</t>
  </si>
  <si>
    <t>Potion of Greater Healing, Vax heals 10 points</t>
  </si>
  <si>
    <t>Cure Wounds, Vex heals 13 points</t>
  </si>
  <si>
    <t>26 to Egg 2</t>
  </si>
  <si>
    <t>15 to Egg 2</t>
  </si>
  <si>
    <t>Cure Wounds to Grog, Grog heals 21 points</t>
  </si>
  <si>
    <t>Potion of Common Healing, Scanlan heals 5 points</t>
  </si>
  <si>
    <t>Elemental slam to Egg 2</t>
  </si>
  <si>
    <t>18 Damage to Egg 2 (crushed)</t>
  </si>
  <si>
    <t>Healing Word, Scanlan heals 12 points</t>
  </si>
  <si>
    <t>27 (23 Piercing + 4 Psychic) to Egg 3</t>
  </si>
  <si>
    <t>57 Necrotic to Vex</t>
  </si>
  <si>
    <t>Vex is unconscious</t>
  </si>
  <si>
    <t>28 (27/2) Necrotic to Grog</t>
  </si>
  <si>
    <t>57 Necrotic to Pike</t>
  </si>
  <si>
    <t>26 Lightning to Raishan</t>
  </si>
  <si>
    <t>Superior Healing Potion, Vex heals 32 points, is conscious</t>
  </si>
  <si>
    <t>20 (16 + 3 Lightning + 1 HM) to Raishan</t>
  </si>
  <si>
    <t>14 (10 + 4 Psychic) to Raishan</t>
  </si>
  <si>
    <t>15 (31/2) Radiant/Fire to Raishan</t>
  </si>
  <si>
    <t>Healing Word to Pike, Pike heals 8 points</t>
  </si>
  <si>
    <t>18 (13 Piercing + 5 Psychic) to Raishan</t>
  </si>
  <si>
    <t>2 Psychic to Percy</t>
  </si>
  <si>
    <t>Animus Misfire</t>
  </si>
  <si>
    <t>Bad News, regains 1 Grit</t>
  </si>
  <si>
    <t>31 Damage to Raishan</t>
  </si>
  <si>
    <t>6 (12/2) Fire to Scanlan</t>
  </si>
  <si>
    <t>1:27:43)</t>
  </si>
  <si>
    <t>6 (12/2) Fire to Grog</t>
  </si>
  <si>
    <t>6 (12/2) Fire to Vex'ahlia</t>
  </si>
  <si>
    <t>12 Fire to Pike</t>
  </si>
  <si>
    <t>Trajectory</t>
  </si>
  <si>
    <t>Vax is unconscious, but not dissolving in lava</t>
  </si>
  <si>
    <t>10 (21/2) Lightning to Raishan</t>
  </si>
  <si>
    <t>Vax succeeds one death save</t>
  </si>
  <si>
    <t>Prismatic Spray fizzles- Raishan is livid</t>
  </si>
  <si>
    <t>Bloodaxe Thrown Reckless GWM (adv not rolled)</t>
  </si>
  <si>
    <t>48 Slashing/Necrotic to Raishan</t>
  </si>
  <si>
    <t>Bloodaxe returned</t>
  </si>
  <si>
    <t>Cure Wounds, Vax heals 27 points, is conscious</t>
  </si>
  <si>
    <t>Potion of Superior Healing, Vex heals 29 points</t>
  </si>
  <si>
    <t>Thrown Whisper</t>
  </si>
  <si>
    <t>Thrown Flametongue</t>
  </si>
  <si>
    <t>10 Piercing/Fire to Raishan</t>
  </si>
  <si>
    <t>Mass Healing Word; Grog, Vex, Vax, Scanlan, Percy &amp; Pike
heal 9 points</t>
  </si>
  <si>
    <t>17 (35/2) Lightning to Raishan</t>
  </si>
  <si>
    <t>Healing Word (1st), Gilmore heals 9 points</t>
  </si>
  <si>
    <t>16 (10 Piercing + 6 Lightning) to Raishan</t>
  </si>
  <si>
    <t>With added Cabal's Ruin damage</t>
  </si>
  <si>
    <t>Against Poison Cloud</t>
  </si>
  <si>
    <t>83 Poison to Scanlan</t>
  </si>
  <si>
    <t>83 Poison to Vax</t>
  </si>
  <si>
    <t>Against Poison Breath, Vax is unconscious</t>
  </si>
  <si>
    <t>83 Poison to Vex</t>
  </si>
  <si>
    <t>95 Lightning [38 to Egg 4 + 38 to Egg 5 + 19 (38/2) to Raishan]</t>
  </si>
  <si>
    <t>Chain Lightning (Spire of Conflux)</t>
  </si>
  <si>
    <t>43 Cold to Vax'ildan</t>
  </si>
  <si>
    <t>Against Cone of Cold, Vax'ildan is unconscious</t>
  </si>
  <si>
    <t>43 Cold to Scanlan</t>
  </si>
  <si>
    <t>Against Cone of Cold, Scanlan is unconscious</t>
  </si>
  <si>
    <t>43 Cold to Pike</t>
  </si>
  <si>
    <t>Against Cone of Cold, Pike is unconscious</t>
  </si>
  <si>
    <t>Potion of Greater Healing, Pike heals 15 points, is conscious</t>
  </si>
  <si>
    <t>Vax'ildan succeeds a death save with advantage</t>
  </si>
  <si>
    <t>Ressurection Roll</t>
  </si>
  <si>
    <t>Revivify, Vex'ahlia is alive</t>
  </si>
  <si>
    <t>Potion of Greater Healing, Pike heals 19 points</t>
  </si>
  <si>
    <t>Scanlan fails a death save</t>
  </si>
  <si>
    <t>14 Piercing to Raishan</t>
  </si>
  <si>
    <t>16 Piercing to Raishan</t>
  </si>
  <si>
    <t>5 (10/2) Fire to Pike</t>
  </si>
  <si>
    <t>Against Magma Erupt with disadvantage</t>
  </si>
  <si>
    <t>5 (10/2) Fire to Vex'ahlia</t>
  </si>
  <si>
    <t>Against Magma Erupt, Vex is unconscious</t>
  </si>
  <si>
    <t>2 (10/2/2) Fire to Grog</t>
  </si>
  <si>
    <t>Against Magma Erupt with advantage</t>
  </si>
  <si>
    <t>15 (30/2) Cold to Grog</t>
  </si>
  <si>
    <t>Against Cone of Cold with advantage</t>
  </si>
  <si>
    <t>30 Cold to Pike</t>
  </si>
  <si>
    <t>53 Fire to Keyleth</t>
  </si>
  <si>
    <t>Healing Word (1st), Vax heals 10 points, is conscious</t>
  </si>
  <si>
    <t>Potion of Greater Healing, Pike heals 12 points, is conscious</t>
  </si>
  <si>
    <t>Vex'ahlia fails a death save</t>
  </si>
  <si>
    <t>Resurrection Roll</t>
  </si>
  <si>
    <t>Revivify, Scanlan is alive</t>
  </si>
  <si>
    <t>Potion of Common Healing, Scanlan heals Unknown</t>
  </si>
  <si>
    <t>Potion of Greater Healing, Keyleth heals 14 points</t>
  </si>
  <si>
    <t>39 to Egg 3</t>
  </si>
  <si>
    <t>Cure wounds (3rd), Vex heals 20 points</t>
  </si>
  <si>
    <t>Knee</t>
  </si>
  <si>
    <t>Suude effect</t>
  </si>
  <si>
    <t>Cure Wounds (2nd), Scanlan heals 13 points</t>
  </si>
  <si>
    <t>Cure Wounds (2nd), Vex heals 14 points</t>
  </si>
  <si>
    <t>Cure Wounds (2nd), Vax heals 12 points</t>
  </si>
  <si>
    <t>Potion of Common Healing</t>
  </si>
  <si>
    <t>Bad News is fixed</t>
  </si>
  <si>
    <t>Dancing Scimitar GWM Reckless</t>
  </si>
  <si>
    <t>32 to Statue Bust</t>
  </si>
  <si>
    <t>Statue Bust shatters</t>
  </si>
  <si>
    <t>Fenthras Oracle Shot</t>
  </si>
  <si>
    <t>With Pass Without a Trace, Possible RT Use</t>
  </si>
  <si>
    <t>16 (32/2) Fire to Vex</t>
  </si>
  <si>
    <t>From exploding brazier</t>
  </si>
  <si>
    <t>16 (32/2) Fire to Percy</t>
  </si>
  <si>
    <t>32 Fire to Kerrek</t>
  </si>
  <si>
    <t>19 to Flameskull 1</t>
  </si>
  <si>
    <t>10 to Flameskull 1</t>
  </si>
  <si>
    <t>26 (13 to FS 3 + 13 to FS 4) Radiant</t>
  </si>
  <si>
    <t>Moonbeam</t>
  </si>
  <si>
    <t>56 Fire to Keyleth</t>
  </si>
  <si>
    <t>56 Fire to Vex</t>
  </si>
  <si>
    <t>33 Fire to Pike</t>
  </si>
  <si>
    <t>&gt;64 Fire to Trinket</t>
  </si>
  <si>
    <t>Against Fireball, Trinket is unconscious</t>
  </si>
  <si>
    <t>Against Fireball, +3 from Kerrek</t>
  </si>
  <si>
    <t>56 Fire to Grog</t>
  </si>
  <si>
    <t>56 Fire to Percy</t>
  </si>
  <si>
    <t>56 Fire to Kerrek</t>
  </si>
  <si>
    <t>Animus Sharpshooter Deadeye</t>
  </si>
  <si>
    <t>29 (27 + 2 Psychic) to FS 3</t>
  </si>
  <si>
    <t>28 (22 + 6 Psychic) to FS 4</t>
  </si>
  <si>
    <t>19 (16 + 3 Psychic) to FS 4</t>
  </si>
  <si>
    <t>19 (16 + 3 Lightning) to FS 1</t>
  </si>
  <si>
    <t>36 (20 + 8 Lightning + 8 HM) to FS 1</t>
  </si>
  <si>
    <t>Dwarven Thrower GWM Reckless</t>
  </si>
  <si>
    <t>30 to FS 2</t>
  </si>
  <si>
    <t>29 to FS 2</t>
  </si>
  <si>
    <t>Song of Rest, Everyone heals 9 points</t>
  </si>
  <si>
    <t>Suude</t>
  </si>
  <si>
    <t>Cure Wounds (3rd?), Keyleth heals 21</t>
  </si>
  <si>
    <t>Spellcasting</t>
  </si>
  <si>
    <t>Bad News with disadvantage, Misfire</t>
  </si>
  <si>
    <t>8 to Zombie</t>
  </si>
  <si>
    <t>With +3 from Kerrek</t>
  </si>
  <si>
    <t>Steath</t>
  </si>
  <si>
    <t>Whisper w/ SS with advantage</t>
  </si>
  <si>
    <t>Dagger of Venom w/ SS with advantage</t>
  </si>
  <si>
    <t>42 to Egg 1</t>
  </si>
  <si>
    <t>17 to Egg 1</t>
  </si>
  <si>
    <t>25 to Egg 2</t>
  </si>
  <si>
    <t>22 to Egg 2</t>
  </si>
  <si>
    <t>Dwarven Thrower 2H Reckless</t>
  </si>
  <si>
    <t>Dwarven Thrower Reckless (thrown)</t>
  </si>
  <si>
    <t>26 to already-dead Egg/baby dragon 2</t>
  </si>
  <si>
    <t>Includes -2 from deck of many things card</t>
  </si>
  <si>
    <t>Dusk Warhammer w/ Divine Smite (1st)</t>
  </si>
  <si>
    <t>31 radiant to Wraith 1</t>
  </si>
  <si>
    <t>35 radiant to wraith 1</t>
  </si>
  <si>
    <t>Whisper SA</t>
  </si>
  <si>
    <t>41 to Wraith 1</t>
  </si>
  <si>
    <t>18 to Wraith 2</t>
  </si>
  <si>
    <t>2 to Wraith 2</t>
  </si>
  <si>
    <t>Fenthras Bramble Shot w/ Blazing Bowstring with disadvantage</t>
  </si>
  <si>
    <t>43 (28 Piercing + 2 Lightning + 6 HM + 9 BB) to Raishan</t>
  </si>
  <si>
    <t>Fenthras Sleep arrow w/ Blazing Bowstring</t>
  </si>
  <si>
    <t>18 (14 Piercing + 1 Lightning + 4 SA) to Raishan</t>
  </si>
  <si>
    <t>Bad News w/ Cabal's Ruin</t>
  </si>
  <si>
    <t>54 (23 Piercing + 6 Necrotic + 25 Lightning) to Raishan</t>
  </si>
  <si>
    <t>Evasion</t>
  </si>
  <si>
    <t>118 Fire/Bludgeoning to Scanlan</t>
  </si>
  <si>
    <t>59 (118/2) Fire/Bludgeoning to Percy</t>
  </si>
  <si>
    <t>Halved by Cabal's Ruin. Cabal's Ruin gains 9 charges and awakens</t>
  </si>
  <si>
    <t>59 (118/2) Fire/Budgeoning to Keyleth</t>
  </si>
  <si>
    <t>118 Fire/Bludgeoning to Kerrek (unconscious)</t>
  </si>
  <si>
    <t>Trinket returns to Raven's Slumber</t>
  </si>
  <si>
    <t>59 (118/2) Fire.Bludgeoning to Vex'ahlia</t>
  </si>
  <si>
    <t>85 Fire/Bludgeoning to Trinket (unconscious)</t>
  </si>
  <si>
    <t>85 Fire/Bludgeoning to Grog</t>
  </si>
  <si>
    <t>87 Fire/Bludgeoning to Pike</t>
  </si>
  <si>
    <t>Hex fades</t>
  </si>
  <si>
    <t>Hunter's Mark fades</t>
  </si>
  <si>
    <t>72 Force to Pike, Pike brought to 0</t>
  </si>
  <si>
    <t>PotD activates, saves Pike from death</t>
  </si>
  <si>
    <t>20 Bludgeoning to Raishan</t>
  </si>
  <si>
    <t>22 Bludgeoning to Raishan</t>
  </si>
  <si>
    <t>42 Cold to Keyleth</t>
  </si>
  <si>
    <t>42 Cold to Vax'ildan</t>
  </si>
  <si>
    <t>42 Cold to Vex'ahlia</t>
  </si>
  <si>
    <t>42 Cold to Grog</t>
  </si>
  <si>
    <t>42 Cold to Scanlan (unconscious)</t>
  </si>
  <si>
    <t>42 Cold to Pike (unconscious)</t>
  </si>
  <si>
    <t>First failed save</t>
  </si>
  <si>
    <t>17 (34/2) Fire to Raishan</t>
  </si>
  <si>
    <t>Healing Word (1st), Pike heals 9 points, is conscious</t>
  </si>
  <si>
    <t>Cure Wounds (3rd), Allura healls 15 points, is conscious</t>
  </si>
  <si>
    <t>Potion of Common Healing, Vex'ahlia heals 8 points</t>
  </si>
  <si>
    <t>Animus Deadeye w/ Cabal's Ruin (3 charges)</t>
  </si>
  <si>
    <t>38 (6 psychic + 18 piercing + 14 lightning) to Raishan</t>
  </si>
  <si>
    <t>29 (17 piercing + 2 psychic + 10 lightning) to Raishan</t>
  </si>
  <si>
    <t>Animus Deadeye</t>
  </si>
  <si>
    <t>Scanlan fails 3rd death save, Scanlan is dead</t>
  </si>
  <si>
    <t>23 Bludgeoning to Raishan</t>
  </si>
  <si>
    <t>25 Bludgeoning to Raishan</t>
  </si>
  <si>
    <t>13 Bludgeoning to Vex'ahlia</t>
  </si>
  <si>
    <t>Vex'ahlia is prone</t>
  </si>
  <si>
    <t>6 (13/2) Bludgeoning to Grog</t>
  </si>
  <si>
    <t>Nat6</t>
  </si>
  <si>
    <t>Whisper AoO SA</t>
  </si>
  <si>
    <t>25 Piercing/Psychic to Raishan</t>
  </si>
  <si>
    <t>Revivify Fails, Scanlan is still dead</t>
  </si>
  <si>
    <t>Healing Word (2nd), Pike heals 11 points</t>
  </si>
  <si>
    <t>Keyleth heals unknown, is at 28 HP</t>
  </si>
  <si>
    <t>Whisper with Divine Smite with advantage</t>
  </si>
  <si>
    <t>53 to Raishan</t>
  </si>
  <si>
    <t>8 to Raishan</t>
  </si>
  <si>
    <t>13 to Raishan</t>
  </si>
  <si>
    <t>Feeblemind</t>
  </si>
  <si>
    <t>Dragonslayer Longsword with Cabal's Ruin</t>
  </si>
  <si>
    <t>32 (22 Slashing + 10 Lightning) to Raishan</t>
  </si>
  <si>
    <t>21 Slashing to Raishan</t>
  </si>
  <si>
    <t>Dusk Warhammer</t>
  </si>
  <si>
    <t>23 to Raishan</t>
  </si>
  <si>
    <t>26 to Raishan</t>
  </si>
  <si>
    <t>Dusk Warhammer with Divine Smite (2nd)</t>
  </si>
  <si>
    <t>28 to Raishan</t>
  </si>
  <si>
    <t>Revivify, Percy is alive</t>
  </si>
  <si>
    <t>Cure Wounds (3rd), Percy heals 24 points</t>
  </si>
  <si>
    <t>Against Symbol (Pain), Kerrek is locked in pain</t>
  </si>
  <si>
    <t>54 (27 to FS 1 + 27 to FS 2) Radiant</t>
  </si>
  <si>
    <t>Animus Sharpshooter Piercing</t>
  </si>
  <si>
    <t>38 {19 [14 (27/2) +5 Psychic] to FS1 + 
19 [14 (27/2) +5 Psychic] to FS2}</t>
  </si>
  <si>
    <t>36 {18 [14 (28/2) + 4 Psychic] to FS1 + 
18 [14 (28/2) + 4 Psychic to FS2}</t>
  </si>
  <si>
    <t>22 {11 [10 (20/2) + 1 Psychic] to FS 3 + 
11[10 (10/2) + 1 Psychic to FS4}</t>
  </si>
  <si>
    <t>22 Radiant to FS3</t>
  </si>
  <si>
    <t>Sacred Flame</t>
  </si>
  <si>
    <t>17 to FS4</t>
  </si>
  <si>
    <t>Dusk Warhammer with Divine Smite</t>
  </si>
  <si>
    <t>25 Radiant to FS4</t>
  </si>
  <si>
    <t>31 Radiant to FS4</t>
  </si>
  <si>
    <t>Drunkenness</t>
  </si>
  <si>
    <t>Dwarven Thrower (melee) with disadvantage</t>
  </si>
  <si>
    <t>18 to Groon</t>
  </si>
  <si>
    <t>Dwarven Thrower (melee) Attack of Opportunity</t>
  </si>
  <si>
    <t>25 to Groon</t>
  </si>
  <si>
    <t>Dwarven Thrower (melee) GWM</t>
  </si>
  <si>
    <t>Against Stunning Strike</t>
  </si>
  <si>
    <t>35 to Groon</t>
  </si>
  <si>
    <t>Dwarven Thrower (melee) GWM Reckless</t>
  </si>
  <si>
    <t>33 to Groon</t>
  </si>
  <si>
    <t>Against Stunning Strike, Grog is Stunned</t>
  </si>
  <si>
    <t>51 Necrotic to Grog</t>
  </si>
  <si>
    <t>Against Quivering Palm</t>
  </si>
  <si>
    <t>Dwarven Thrower (melee) GWM with disadvantage</t>
  </si>
  <si>
    <t>30 to Groon</t>
  </si>
  <si>
    <t>Body Slam with disadvantage</t>
  </si>
  <si>
    <t>Dwarven Thrower (melee) GWM with advantage</t>
  </si>
  <si>
    <t>Dwarven Thrower GWM with advantage</t>
  </si>
  <si>
    <t>38 to Groon</t>
  </si>
  <si>
    <t>42 to Groon</t>
  </si>
  <si>
    <t>Relentless Rage</t>
  </si>
  <si>
    <t>34 to Groon</t>
  </si>
  <si>
    <t>37 to Groon</t>
  </si>
  <si>
    <t>Cure Wounds (1st), Grog heals 8 points</t>
  </si>
  <si>
    <t>Cure Wounds (4th), Grog heals 22 points</t>
  </si>
  <si>
    <t>Taryon</t>
  </si>
  <si>
    <t>9 (1 + STR) to Doty</t>
  </si>
  <si>
    <t>Whisper (Pommel) Sneak Attack</t>
  </si>
  <si>
    <t>86 to Taryon</t>
  </si>
  <si>
    <t>Doty</t>
  </si>
  <si>
    <t>Healing Word (2nd), Tary heals 13 points</t>
  </si>
  <si>
    <t>Prismatic Spray</t>
  </si>
  <si>
    <t>20 (41/2) Cold to Grog</t>
  </si>
  <si>
    <t>Against Prismatic Spray</t>
  </si>
  <si>
    <t>20 (41/2) Fire to Keyleth</t>
  </si>
  <si>
    <t>10 (42/2/2) Poison to Percy</t>
  </si>
  <si>
    <t>14 Bludgeoning to Grog</t>
  </si>
  <si>
    <t>Headbutt</t>
  </si>
  <si>
    <t>19 Bludgeoning to Grog</t>
  </si>
  <si>
    <t>Fist AoO</t>
  </si>
  <si>
    <t>Against Sanctuary</t>
  </si>
  <si>
    <t>34 Fire to Taryon</t>
  </si>
  <si>
    <t>Fenthras Bramble Shot with disadvantage</t>
  </si>
  <si>
    <t>28 [15 Piercing + 2 (4/2) Lightning + 11 HM/SA] to Marid</t>
  </si>
  <si>
    <t>16 to Marid</t>
  </si>
  <si>
    <t>Bramble Shot Damage</t>
  </si>
  <si>
    <t>Whisper Surprise Sneak Attack</t>
  </si>
  <si>
    <t>6 to Marid</t>
  </si>
  <si>
    <t>Forgotten Sneak Attack Damage</t>
  </si>
  <si>
    <t>80 to Pirate 1</t>
  </si>
  <si>
    <t>Dagger of Venom with disadvantage (Disadv. not rolled)</t>
  </si>
  <si>
    <t>Animus Torso Shot with disadvantage</t>
  </si>
  <si>
    <t>22 (17 Piercing + 5 Psychic) to Pirate 4</t>
  </si>
  <si>
    <t>Pirate 4 falls off of the ship</t>
  </si>
  <si>
    <t>16 (11 Piercing + 5 Psychic) to Pirate 5</t>
  </si>
  <si>
    <t>Pirate 5 falls off of the ship</t>
  </si>
  <si>
    <t>27 (24 Piercing + 3 Psychic) to Marid</t>
  </si>
  <si>
    <t>Dwarven Thrower Reckless Attack</t>
  </si>
  <si>
    <t>17 to Water Elemental</t>
  </si>
  <si>
    <t>24 to Water Elemental</t>
  </si>
  <si>
    <t>13 (26/2) Acid to Marid</t>
  </si>
  <si>
    <t>15 (30/2) Bludgeoning to Vax</t>
  </si>
  <si>
    <t>Against Water Jet with Evasion, Vax falls off of the ship</t>
  </si>
  <si>
    <t>15 (30/2) Bludgeoning to Trinket</t>
  </si>
  <si>
    <t>Against Water Jet</t>
  </si>
  <si>
    <t>Against Whelm with advantage</t>
  </si>
  <si>
    <t>Against Whelm</t>
  </si>
  <si>
    <t>15 to Marid</t>
  </si>
  <si>
    <t>9 to Marid</t>
  </si>
  <si>
    <t>Whisper Damage</t>
  </si>
  <si>
    <t>13 Poison to Marid</t>
  </si>
  <si>
    <t>Poison Damage</t>
  </si>
  <si>
    <t>20 to Marid</t>
  </si>
  <si>
    <t>Fenthras Sneak Attack through Blazing Bowstring with disadvantage</t>
  </si>
  <si>
    <t>36 [12 Piercing + 2 (3/2) Lightning + 
13 SA/HM + 9 BB] to Marid</t>
  </si>
  <si>
    <t>16 [ 11 Piercing + 2 (3/2) Lightning + 3 HM] to Marid</t>
  </si>
  <si>
    <t>Animus Piercing Shot with disadvantage, Misfire</t>
  </si>
  <si>
    <t>12 Fall to Percy</t>
  </si>
  <si>
    <t>7 to Marid</t>
  </si>
  <si>
    <t>Dwarven Thrower (melee) Reckless</t>
  </si>
  <si>
    <t>21 to Water Elemental</t>
  </si>
  <si>
    <t>Releases grappling hook from ship</t>
  </si>
  <si>
    <t>Ring of the Ram (3 charges) with advantage</t>
  </si>
  <si>
    <t>70 (35x2) Force to Marid</t>
  </si>
  <si>
    <t>Taryon falls off of the ship</t>
  </si>
  <si>
    <t>20 (17 Piercing + 3 Lightning) to Pirate 2</t>
  </si>
  <si>
    <t>18 (16 Piercing + 2 Lightning) to Pirate 2</t>
  </si>
  <si>
    <t>5 to Pirate 2</t>
  </si>
  <si>
    <t>11 to Pirate 2</t>
  </si>
  <si>
    <t>Bad News Deadeye with Cabal's Ruin (8 charges)</t>
  </si>
  <si>
    <t>7 (15/2) to Water Elemental</t>
  </si>
  <si>
    <t>Bad News Damage</t>
  </si>
  <si>
    <t>23 Lightning to Water Elemental</t>
  </si>
  <si>
    <t>Cabal's Ruin Damage</t>
  </si>
  <si>
    <t>Construct light mechanism</t>
  </si>
  <si>
    <t>Repair Animus</t>
  </si>
  <si>
    <t>Recharge Ring of the Ram</t>
  </si>
  <si>
    <t>9 Bludgeoning to Keyleth</t>
  </si>
  <si>
    <t>Everyone gains 11 points</t>
  </si>
  <si>
    <t>With Pass Without a Trace, total 45</t>
  </si>
  <si>
    <t>total 22</t>
  </si>
  <si>
    <t>9 (18/2) Lightning to Taryon</t>
  </si>
  <si>
    <t>Against Lightning Charge with Luck- bad math/mod</t>
  </si>
  <si>
    <t>9 (18/2) Lightning to Percy</t>
  </si>
  <si>
    <t>Against Lightning Charge with Indomitable</t>
  </si>
  <si>
    <t>18 Lightning to Keyleth</t>
  </si>
  <si>
    <t>Against Lightning Charge with Bless</t>
  </si>
  <si>
    <t>9 (18/2) Lightning to Vax'ildan</t>
  </si>
  <si>
    <t>Against Lightning charge with Luck and Bless</t>
  </si>
  <si>
    <t>18 Lightning to Vex'ahlia</t>
  </si>
  <si>
    <t>Against Lightning Charge</t>
  </si>
  <si>
    <t>18 Lightning to Trinket</t>
  </si>
  <si>
    <t>9 (18/2) Lightning to Grog</t>
  </si>
  <si>
    <t>12 Piercing to Kraken</t>
  </si>
  <si>
    <t>Kraken is immune to Lightning Damage</t>
  </si>
  <si>
    <t>with PWaT</t>
  </si>
  <si>
    <t>Concentration with Luck</t>
  </si>
  <si>
    <t>With Bless</t>
  </si>
  <si>
    <t>19 Lightning to Taryon</t>
  </si>
  <si>
    <t>19 Lightning to Percy</t>
  </si>
  <si>
    <t>19 Lightning to Keyleth</t>
  </si>
  <si>
    <t>9 (19/2) Lightning to Vax'ildan</t>
  </si>
  <si>
    <t>19 Lightning to Vex'ahlia</t>
  </si>
  <si>
    <t>5 (19/2/2) Lightning to Grog</t>
  </si>
  <si>
    <t>19 Lightning to Trinket</t>
  </si>
  <si>
    <t>11 Lightning to Grog</t>
  </si>
  <si>
    <t>Against Lightning Storm</t>
  </si>
  <si>
    <t>11 Lightning to Percy</t>
  </si>
  <si>
    <t>Dwarven Thrower Reckless</t>
  </si>
  <si>
    <t>23 to Kraken</t>
  </si>
  <si>
    <t>22 to Kraken</t>
  </si>
  <si>
    <t>Vampiric Touch with disadvantage and Luck</t>
  </si>
  <si>
    <t>14 Necrotic to Kraken</t>
  </si>
  <si>
    <t>Taryon heals 7 points</t>
  </si>
  <si>
    <t>Whisper with disadvantage and Luck</t>
  </si>
  <si>
    <t>15 to Kraken</t>
  </si>
  <si>
    <t>10 to Kraken</t>
  </si>
  <si>
    <t>Bite with disadvantage</t>
  </si>
  <si>
    <t>13 to Kraken</t>
  </si>
  <si>
    <t>Shark</t>
  </si>
  <si>
    <t>Bite with advantage</t>
  </si>
  <si>
    <t>Longsword with disadvantage</t>
  </si>
  <si>
    <t>13 to Kraken Tentacle 1</t>
  </si>
  <si>
    <t>15 to Kraken Tentacle 1</t>
  </si>
  <si>
    <t>Tentacle 1 is destroyed, Percy is no longer grappled</t>
  </si>
  <si>
    <t>Second Wind, Percy heals 18 points</t>
  </si>
  <si>
    <t>Alchemical Acid with disadvantage</t>
  </si>
  <si>
    <t>With disadvantage and Bless</t>
  </si>
  <si>
    <t>29 Fire to Kraken, 25 Fire to Keyleth, 13 Fire to Grog</t>
  </si>
  <si>
    <t>18 Fire to Keyleth and Kraken, 9 Fire to Grog</t>
  </si>
  <si>
    <t>See if the Alchemy Jug breaks</t>
  </si>
  <si>
    <t>Healing Word (2nd), Keyleth heals 11 points</t>
  </si>
  <si>
    <t>Concentration with Bless</t>
  </si>
  <si>
    <t>5 (10/2) Lightning to Taryon</t>
  </si>
  <si>
    <t>10 Lightning to Percy</t>
  </si>
  <si>
    <t>10 Lightning to Keyleth</t>
  </si>
  <si>
    <t>Against Lightning Charge, Keyleth is unconscious</t>
  </si>
  <si>
    <t>5 (10/2) Lightning to Vax'ildan</t>
  </si>
  <si>
    <t>10 Lightning to Vex'ahlia</t>
  </si>
  <si>
    <t>10 Lightning to Trinket</t>
  </si>
  <si>
    <t>5 (10/2) Lightning to Grog</t>
  </si>
  <si>
    <t>Bite against Kraken Tentacle 2</t>
  </si>
  <si>
    <t>10 to Kraken Tentacle 2</t>
  </si>
  <si>
    <t>13 to Kraken Tentacle 3</t>
  </si>
  <si>
    <t>13 (25/2) Lightning to Vex'ahlia</t>
  </si>
  <si>
    <t>25 Lightning to Taryon</t>
  </si>
  <si>
    <t>Against Lightning Storm with disadvantage</t>
  </si>
  <si>
    <t>25 Lightning to Percy</t>
  </si>
  <si>
    <t>6 (25/2/2) to Vax'ildan</t>
  </si>
  <si>
    <t>Potion of Greater Healing, Keyleth heals 12 points, is conscious</t>
  </si>
  <si>
    <t>25 to Kraken</t>
  </si>
  <si>
    <t>Alchemical Acid with disadvantage and Luck</t>
  </si>
  <si>
    <t>22 Acid to Kraken Tentacle 4</t>
  </si>
  <si>
    <t>Whisper with Bless</t>
  </si>
  <si>
    <t>Dagger Sneak Attack with Bless</t>
  </si>
  <si>
    <t>34 to Kraken Tentacle 5</t>
  </si>
  <si>
    <t>Tentacle 5 is destroyed</t>
  </si>
  <si>
    <t>12 to Kraken</t>
  </si>
  <si>
    <t>Dwarven Thrower Reckless Retaliation</t>
  </si>
  <si>
    <t>22 to Kraken Tentacle 6</t>
  </si>
  <si>
    <t>16 to Kraken Tentacle 6</t>
  </si>
  <si>
    <t>Tentacle 6 is destroyed, Grog is no longer grappled</t>
  </si>
  <si>
    <t>Nat15</t>
  </si>
  <si>
    <t>30 to Kraken Tentacle 7</t>
  </si>
  <si>
    <t>Tentacle 7 is destroyed, Keyleth is no longer grappled</t>
  </si>
  <si>
    <t>22 to Kraken Tentacle 8</t>
  </si>
  <si>
    <t>6 (24/2/2) Lightning to Vax'ildan</t>
  </si>
  <si>
    <t>12 (24/2) Lightning to Grog</t>
  </si>
  <si>
    <t>Against Lightning Storm with Bless</t>
  </si>
  <si>
    <t>24 Lightning to Keyleth</t>
  </si>
  <si>
    <t>Against Lightning Storm with Bless, Keyleth is unconscious</t>
  </si>
  <si>
    <t>24 Lightning to Taryon</t>
  </si>
  <si>
    <t>Healing Draught, Taryon heals 35 points</t>
  </si>
  <si>
    <t>Whisper Thrown to the ground</t>
  </si>
  <si>
    <t>Against Current</t>
  </si>
  <si>
    <t>Against Current with advantage</t>
  </si>
  <si>
    <t>17 to Kraken Tentacle 8</t>
  </si>
  <si>
    <t>Kraken is immune to Lightning Damage, Tentacle 8 is destroyed,
Vax'ildan is no longer grappled</t>
  </si>
  <si>
    <t>14 to Kraken</t>
  </si>
  <si>
    <t>35 to Kraken Tentacle 9</t>
  </si>
  <si>
    <t>Tentacle 9 is destroyed</t>
  </si>
  <si>
    <t>17 to Kraken Tentacle 10</t>
  </si>
  <si>
    <t>25 to Kraken Tentacle 10</t>
  </si>
  <si>
    <t>Tentacle 10 is destroyed</t>
  </si>
  <si>
    <t>Ring of the Ram (3 charges) with disadvantage</t>
  </si>
  <si>
    <t>21 to Kraken Tentacle 2</t>
  </si>
  <si>
    <t>With advantage, success</t>
  </si>
  <si>
    <t>Grasping Vine, Grog is no longer grappled</t>
  </si>
  <si>
    <t>Healing Word (2nd), Keyleth heals 8 points</t>
  </si>
  <si>
    <t>13 Lightning to Taryon</t>
  </si>
  <si>
    <t>13 Lightning to Keyleth</t>
  </si>
  <si>
    <t>13 Lightning to Vex'ahlia</t>
  </si>
  <si>
    <t>13 Lightning to Trinket</t>
  </si>
  <si>
    <t>6 (13/2) to Grog</t>
  </si>
  <si>
    <t>11 Piercing to Kraken</t>
  </si>
  <si>
    <t>18 Piercing to Kraken</t>
  </si>
  <si>
    <t>16 Piercing to Kraken</t>
  </si>
  <si>
    <t>Potion of Greater Healing, Grog heals 16 points</t>
  </si>
  <si>
    <t>14 to Kraken Tentacle 4</t>
  </si>
  <si>
    <t>Tentacle 4 is destroyed</t>
  </si>
  <si>
    <t>Prismatic Spray Beam</t>
  </si>
  <si>
    <t>17 (35/2) Cold to Kraken</t>
  </si>
  <si>
    <t>6 Lightning to Taryon</t>
  </si>
  <si>
    <t>6 Lightning to Vex'ahlia</t>
  </si>
  <si>
    <t>6 Lightning to Trinket</t>
  </si>
  <si>
    <t>Against Lightning Storm, Trinket is unconscious</t>
  </si>
  <si>
    <t>Cure Wounds (3rd), Keyleth heals 7 points, is conscious</t>
  </si>
  <si>
    <t>Bite with advantage, bad math/mod</t>
  </si>
  <si>
    <t>12 to Kraken Tentacle 2</t>
  </si>
  <si>
    <t>20 to Kraken</t>
  </si>
  <si>
    <t>24 to Kraken</t>
  </si>
  <si>
    <t>51 to Kraken</t>
  </si>
  <si>
    <t>Grog and Vax'ildan are no longer swallowed</t>
  </si>
  <si>
    <t>Rod of Mercurial Form (crossbow) with disadvantage</t>
  </si>
  <si>
    <t>With advantage, Vax'ildan is dead</t>
  </si>
  <si>
    <t>8 Lightning to Taryon</t>
  </si>
  <si>
    <t>4 (8/2) Lightnint to Grog</t>
  </si>
  <si>
    <t>23 to Kraken Tentacle 3</t>
  </si>
  <si>
    <t>Tentacle 3 is destroyed, Grog is no longer grappled</t>
  </si>
  <si>
    <t>Against Lightning Storm with disadvantage, Taryon is unconscious</t>
  </si>
  <si>
    <t>7 (13/2) Lightning to Grog</t>
  </si>
  <si>
    <t>Against Lightning Storm with advantage</t>
  </si>
  <si>
    <t>Against Friends with advantage</t>
  </si>
  <si>
    <t>Potion of Common Healing, Grog heals 7 points</t>
  </si>
  <si>
    <t>7 (14/2) Lightning to Grog</t>
  </si>
  <si>
    <t>Potion of Common Healing, Taryon heals 6 points, is conscious</t>
  </si>
  <si>
    <t>19 to Kraken</t>
  </si>
  <si>
    <t>Grog is no longer swallowed</t>
  </si>
  <si>
    <t>Dwarven Thrower Reckless (Thrown)</t>
  </si>
  <si>
    <t>(uses strength mod)</t>
  </si>
  <si>
    <t>With advantage and Bless</t>
  </si>
  <si>
    <t>Pottery</t>
  </si>
  <si>
    <t>Prof + INT</t>
  </si>
  <si>
    <t>Disguise Kit</t>
  </si>
  <si>
    <t>With advantage (Erinyes)</t>
  </si>
  <si>
    <t>With Pass Without a Trace, Unannounced nat 20 or bad mod</t>
  </si>
  <si>
    <t>With Pass Without a Trace, Unannounced nat 1 or bad mod</t>
  </si>
  <si>
    <t>45 Piercing/Psychic to Imp</t>
  </si>
  <si>
    <t>Cure Wounds (3rd), Tova heals 21 points</t>
  </si>
  <si>
    <t>Tova</t>
  </si>
  <si>
    <t>23 (18 Piercing + 5 Lightning) to Cambion</t>
  </si>
  <si>
    <t>Longsword Attack of Opportunity</t>
  </si>
  <si>
    <t>Greatsword Attack of Opportunity (Werebear)</t>
  </si>
  <si>
    <t>13 Slashing to Cambion</t>
  </si>
  <si>
    <t>2 Piercing to Cambion</t>
  </si>
  <si>
    <t>9 (19/2) Poison to Cambion</t>
  </si>
  <si>
    <t>15 (11 Piercing + 4 Lightning) to Cambion</t>
  </si>
  <si>
    <t>19 (11 Piercing + 4 Lightning +4 HM) to Cambion</t>
  </si>
  <si>
    <t>21 Bludgeoning to Cambion</t>
  </si>
  <si>
    <t>23 Bludgeoning to Cambion</t>
  </si>
  <si>
    <t>Greatsword (Werebear)</t>
  </si>
  <si>
    <t>21 Slashing to Lemure 1</t>
  </si>
  <si>
    <t>With advantage against Charm</t>
  </si>
  <si>
    <t>44 Piercing/Psychic to Lemure 2</t>
  </si>
  <si>
    <t>14 Slashing to Succubus</t>
  </si>
  <si>
    <t>17  Piercing to Succubus</t>
  </si>
  <si>
    <t>18 Bludgeoning to Succubus</t>
  </si>
  <si>
    <t>Dwarven Thrower Rckless</t>
  </si>
  <si>
    <t>23 Bludgeoning to Succubus</t>
  </si>
  <si>
    <t>Flaming Lance</t>
  </si>
  <si>
    <t>8 Piercing/Fire to Succubus</t>
  </si>
  <si>
    <t>15 Piercing/Fire to Succubus</t>
  </si>
  <si>
    <t>With advantage (Werebear)</t>
  </si>
  <si>
    <t>Whisper Sneak Attack with Divine Smite</t>
  </si>
  <si>
    <t>55 to Utugash</t>
  </si>
  <si>
    <t>2 to Utugash</t>
  </si>
  <si>
    <t>12 to Utugash</t>
  </si>
  <si>
    <t>7 (15/2) to Utugash</t>
  </si>
  <si>
    <t>Fenthras Bramble Shot Sneak Attack</t>
  </si>
  <si>
    <t>26 (17 Bramble + 3 Lightning + 6 SA) to Utugash</t>
  </si>
  <si>
    <t>17 (15 Piercing + 2 Lightning) to Utugash</t>
  </si>
  <si>
    <t>16 (32/2) Necrotic to utugash</t>
  </si>
  <si>
    <t>Claw (Werebear)</t>
  </si>
  <si>
    <t>14 to Utugash</t>
  </si>
  <si>
    <t>1 to Tova</t>
  </si>
  <si>
    <t>Blood Curse of Mutual Suffering (amplified)</t>
  </si>
  <si>
    <t>18 to Utugash</t>
  </si>
  <si>
    <t>22 to Utugash</t>
  </si>
  <si>
    <t>16 to Lock</t>
  </si>
  <si>
    <t>Lock breaks</t>
  </si>
  <si>
    <t>15 (14 Piercing + 1 Psychic) to Utugash</t>
  </si>
  <si>
    <t>23 Lightning to Utugash</t>
  </si>
  <si>
    <t>8 charges of Cabal's Ruin</t>
  </si>
  <si>
    <t>17 (16 Piercing + 1 Psychic) to Utugash</t>
  </si>
  <si>
    <t>21 Fire to Tova</t>
  </si>
  <si>
    <t>Against Hot Oil Spill</t>
  </si>
  <si>
    <t>10 (21/2) Fire to Grog</t>
  </si>
  <si>
    <t>Against Hot Oil Spill with advantage</t>
  </si>
  <si>
    <t>21 Fire to Trinket</t>
  </si>
  <si>
    <t>11 (23/1) Fire to Trinket</t>
  </si>
  <si>
    <t>Against Wall of Fire</t>
  </si>
  <si>
    <t>23 Fire to Tova</t>
  </si>
  <si>
    <t>11 (23/2) Fire to Grog</t>
  </si>
  <si>
    <t>Whisper Sneak Attack with Divine Smite and advantage</t>
  </si>
  <si>
    <t>52 to Bone Devil</t>
  </si>
  <si>
    <t>Fenthras with Blazing Bowstring and disadvantage</t>
  </si>
  <si>
    <t>13 (7 Piercing + 6 Fire) to Trinket</t>
  </si>
  <si>
    <t>Against Cage drop, Trinket is restrained</t>
  </si>
  <si>
    <t>15 (30/2) Fire to Taryon</t>
  </si>
  <si>
    <t>Against Wall of Fire with advantage</t>
  </si>
  <si>
    <t>Helm Check</t>
  </si>
  <si>
    <t>Lance</t>
  </si>
  <si>
    <t>13 to Utugash</t>
  </si>
  <si>
    <t>30 Fire to Doty</t>
  </si>
  <si>
    <t>Against Wall of Fire, Doty is unconscious</t>
  </si>
  <si>
    <t>With advantage, Disregarded due to Luck</t>
  </si>
  <si>
    <t>Against Molten Iron Pit with Luck</t>
  </si>
  <si>
    <t>Against Tidal Wave</t>
  </si>
  <si>
    <t>36 (18 to Utugash, 18 to Tova)</t>
  </si>
  <si>
    <t>Tidal Wave, Utugash and Tova are prone</t>
  </si>
  <si>
    <t>Against Bloodlust, success</t>
  </si>
  <si>
    <t>Claw with advantage (advantage not rolled)</t>
  </si>
  <si>
    <t>Claw with advantage</t>
  </si>
  <si>
    <t>13 Slashing to Utugash</t>
  </si>
  <si>
    <t>15 Slashing to Utugash</t>
  </si>
  <si>
    <t>9 Cold to Utugash</t>
  </si>
  <si>
    <t>Dwarven Thrower with advantage</t>
  </si>
  <si>
    <t>26 to Utugash</t>
  </si>
  <si>
    <t>25 to Utugash</t>
  </si>
  <si>
    <t>21 to Utugash</t>
  </si>
  <si>
    <t>Animus Torso Shot</t>
  </si>
  <si>
    <t>21 (14 Piercing + 2 Psychic + 5 Necrotic) to Bone Devil</t>
  </si>
  <si>
    <t>Animus Head Shot</t>
  </si>
  <si>
    <t>18 (11 Piercing + 5 Psychic + 2 Necrotic) to Bone Devil</t>
  </si>
  <si>
    <t>10 [7 (14/2) Piercing + 3 (6/2) Fire] to Grog</t>
  </si>
  <si>
    <t>Against Cage drop, Grog is restrained</t>
  </si>
  <si>
    <t>Whisper (thrown) Sharpshooter Sneak Attack with advantage</t>
  </si>
  <si>
    <t>59 to Bone Devil</t>
  </si>
  <si>
    <t>Ring of the Ram (3 charges) with Luck</t>
  </si>
  <si>
    <t>60 Radiant (30 to Barbed Devil 1 and Barbed Devil 2)</t>
  </si>
  <si>
    <t>Sunbeam, Barbed Devils 1 &amp; 2 are blinded</t>
  </si>
  <si>
    <t>Healing Word (1st), Tova heals 9 points</t>
  </si>
  <si>
    <t>Cage throw</t>
  </si>
  <si>
    <t>38 to Bearded Devil 1</t>
  </si>
  <si>
    <t>6 to Tova</t>
  </si>
  <si>
    <t>16 (9 Piercing + 5 Necrotic + 2 Psychic) to Bone Devil</t>
  </si>
  <si>
    <t>16 (15 Piercing + 1 Psychic) to Bearded Devil 2</t>
  </si>
  <si>
    <t>Animus Sharpshooter with advantage</t>
  </si>
  <si>
    <t>29 (25 Piercing + 4 Psychic) to Bearded Devil 2</t>
  </si>
  <si>
    <t>17 Bludgeoning to Tova, 17 Bludgeoning to Utugash</t>
  </si>
  <si>
    <t>Against Corpulent Form, Tova is grappled and prone</t>
  </si>
  <si>
    <t>17 Bludgeoning to Keyleth</t>
  </si>
  <si>
    <t>Against Corpulent Form, Keyleth is grappled and prone</t>
  </si>
  <si>
    <t>Concentration Check with advantage</t>
  </si>
  <si>
    <t>19 (18 Piercing + 1 Lightning) to Utugash</t>
  </si>
  <si>
    <t>With Luck, Taryon fails a death save</t>
  </si>
  <si>
    <t>Piledrive as Fire Giant</t>
  </si>
  <si>
    <t>55 [(24x2) + 7] to Utugash</t>
  </si>
  <si>
    <t>4 to Tova</t>
  </si>
  <si>
    <t>Blood Curse of the Marked (amplified)</t>
  </si>
  <si>
    <t>11 to Utugash</t>
  </si>
  <si>
    <t>14 (7x2) to Utugash</t>
  </si>
  <si>
    <t>Crimson Rite: Rite of the Frozen; HDYWTDT</t>
  </si>
  <si>
    <t>Attack of Opportunity with disadvantage (Fire Giant) against Imp 1</t>
  </si>
  <si>
    <t>Thrown Lance</t>
  </si>
  <si>
    <t>18 to Lemure</t>
  </si>
  <si>
    <t>Cure Wounds (3rd), Trinket heals unknown amount</t>
  </si>
  <si>
    <t>Against trap with advantage</t>
  </si>
  <si>
    <t>Healing Draught, Taryon heals unknown amount</t>
  </si>
  <si>
    <t>Cure Wounds (2nd), Vex'ahlia heals unknown amount</t>
  </si>
  <si>
    <t>With disadvantage, Possible RT Use</t>
  </si>
  <si>
    <t>Nat</t>
  </si>
  <si>
    <t>20 (10x2) to Cell Door</t>
  </si>
  <si>
    <t>Keyleth succeeds a death save</t>
  </si>
  <si>
    <t>Cure Wounds (4th), Keyleth heals 27 points, is conscious</t>
  </si>
  <si>
    <t>Superior Healing Potion, Keyleth heals 22 points</t>
  </si>
  <si>
    <t>25 Acid to Bone Devil</t>
  </si>
  <si>
    <t>20 (15 Piercing + 5 Psychic) to Bone Devil</t>
  </si>
  <si>
    <t>23 (17 Piercing + 6 Psychic) to Spined Devil 1</t>
  </si>
  <si>
    <t>Animus Dead Eye</t>
  </si>
  <si>
    <t>15 (14 Piercing + 1 Psychic) to Spined Devil 2</t>
  </si>
  <si>
    <t>18 (13 Piercing + 5 Psychic) to Spined Devil 3</t>
  </si>
  <si>
    <t>20 (16 Piercing + 4 Psychic) to Spined Devil 3</t>
  </si>
  <si>
    <t>24 to Bone Devil</t>
  </si>
  <si>
    <t>34 to Bone Devil</t>
  </si>
  <si>
    <t>Dwarven Thrower Reckles Retaliation</t>
  </si>
  <si>
    <t>Mass Cure Wounds; Grog, Percy, Keyleth, Tary, Vax, Tova heal 23 points</t>
  </si>
  <si>
    <t>14 (11 Piercing + 3 Psychic) to Chain Golem</t>
  </si>
  <si>
    <t>32 (27 Piercing + 5 Psychic) to Chain Golem</t>
  </si>
  <si>
    <t>Dwarven Thrower</t>
  </si>
  <si>
    <t>50 (25x2) to Door</t>
  </si>
  <si>
    <t>Door Opens</t>
  </si>
  <si>
    <t>22 to Hotis</t>
  </si>
  <si>
    <t>Against Chain Prison with Luck</t>
  </si>
  <si>
    <t>Against Chain Prison</t>
  </si>
  <si>
    <t>Against Chain Prison with Indomitable, Percy is restrained</t>
  </si>
  <si>
    <t>Healing Word (2nd), Keyleth heals 13 points</t>
  </si>
  <si>
    <t>Cure Wounds (3rd), Trinket heals 6 points</t>
  </si>
  <si>
    <t>Greater than 20</t>
  </si>
  <si>
    <t>Fenthras Surprise Bramble with Sharpshooter</t>
  </si>
  <si>
    <t>66 to Gray Render</t>
  </si>
  <si>
    <t>Fenthras with Blazing Bowstring</t>
  </si>
  <si>
    <t>31 (13 Piercing + 4 HM + 3 SA + 4 Lightning + 7 Fire) to Gray Render</t>
  </si>
  <si>
    <t>34 (18 Piercing + 3 Lightning + 6 HM + 7 Fire) to Gray Render</t>
  </si>
  <si>
    <t>9 to Gray Render</t>
  </si>
  <si>
    <t>24 (16 Piercing + 2 Lightning + 6 SA) to Gray Render</t>
  </si>
  <si>
    <t>12 to Gray Render</t>
  </si>
  <si>
    <t>Fenthras (called as '20 something')</t>
  </si>
  <si>
    <t>16 (12 Piercing + 4 Lightning) to Gray Render</t>
  </si>
  <si>
    <t>15 Bludgeoning to Vex'ahlia</t>
  </si>
  <si>
    <t>To stay on broom</t>
  </si>
  <si>
    <t>16 to Gray Render</t>
  </si>
  <si>
    <t>15 (12 Piercing + 1 Lightning + 2 SA) to Gray Render</t>
  </si>
  <si>
    <t>18 (16 Piercing + 2 Lightning) to Gray Render</t>
  </si>
  <si>
    <t>22 (14 Piercing + 2 Lightning + 6 SA) to Gray Render</t>
  </si>
  <si>
    <t>19 (17 Piercing + 2 Lightning) to Gray Render</t>
  </si>
  <si>
    <t>Cure Wounds, Vex'ahlia heals unknown points</t>
  </si>
  <si>
    <t>Rifle</t>
  </si>
  <si>
    <t>With Proficiency</t>
  </si>
  <si>
    <t>Cabal's Ruin</t>
  </si>
  <si>
    <t>Bloodaxe GWM</t>
  </si>
  <si>
    <t>Bloodaxe AoO</t>
  </si>
  <si>
    <t>Bash</t>
  </si>
  <si>
    <t>Silver-laced Rapier</t>
  </si>
  <si>
    <t>12 Force to Ogden</t>
  </si>
  <si>
    <t>Bead of Force</t>
  </si>
  <si>
    <t>Cure Wounds (3rd), Keyleth heals 18 points</t>
  </si>
  <si>
    <t>Cure Wounds (5th), Keyleth heals unknown amount</t>
  </si>
  <si>
    <t>Healing Draught, Keyleth heals 37 points</t>
  </si>
  <si>
    <t>With Luck, Possible RT use</t>
  </si>
  <si>
    <t>Oracle Arrow with disadvantage</t>
  </si>
  <si>
    <t>Math or unannounced Nat20</t>
  </si>
  <si>
    <t>Bad News with Silencer</t>
  </si>
  <si>
    <t>30 to Horse, 10 to Taryon (fall)</t>
  </si>
  <si>
    <t>Fenthras Bramble Sneak Attack</t>
  </si>
  <si>
    <t>37 to K'ryyn</t>
  </si>
  <si>
    <t>K'ryyn is restrained</t>
  </si>
  <si>
    <t>24 to K'ryyn</t>
  </si>
  <si>
    <t>Whisper (Thrown) Sneak Attack with advantage</t>
  </si>
  <si>
    <t>42 to K'ryyn</t>
  </si>
  <si>
    <t>Nat20=30</t>
  </si>
  <si>
    <t>With Pass Without a Trace, Confirmed RT Use</t>
  </si>
  <si>
    <t>Disregarded due to Heroes' Feast</t>
  </si>
  <si>
    <t>Nat20=25</t>
  </si>
  <si>
    <t>38 to Symphior</t>
  </si>
  <si>
    <t>9 (19/2) Cold to Vax'ildan</t>
  </si>
  <si>
    <t>Against Terrain Shift</t>
  </si>
  <si>
    <t>9 (19/2) Cold to Vex'ahlia</t>
  </si>
  <si>
    <t>Against Terrain Shift, Vex'ahlia is Stunned</t>
  </si>
  <si>
    <t>42 Fire to Keyleth</t>
  </si>
  <si>
    <t>Against Lava Burst</t>
  </si>
  <si>
    <t>42 Fire to Grog</t>
  </si>
  <si>
    <t>Against Lava Burst with advantage</t>
  </si>
  <si>
    <t>10 (21/2) Fire to Pike</t>
  </si>
  <si>
    <t>21 to Symphior</t>
  </si>
  <si>
    <t>Air Elemental Whirlwind</t>
  </si>
  <si>
    <t>28 Necrotic to Symphior</t>
  </si>
  <si>
    <t>8 Bludgeoning to Keyleth</t>
  </si>
  <si>
    <t>Against Sink Hole, Keyleth is Restrained and buried</t>
  </si>
  <si>
    <t>Concentration with advantage (adv. not rolled)</t>
  </si>
  <si>
    <t>11 Piercing to Taryon</t>
  </si>
  <si>
    <t>Against Spikes</t>
  </si>
  <si>
    <t>37 to Symphior</t>
  </si>
  <si>
    <t>6 (12/2) to Grog</t>
  </si>
  <si>
    <t>Against Sink Hole, Grog is buried</t>
  </si>
  <si>
    <t>47 to Symphior</t>
  </si>
  <si>
    <t>13 Cold to Vax'ildan</t>
  </si>
  <si>
    <t>Against Cold Snap with Luck</t>
  </si>
  <si>
    <t>Guiding Bolt (5th) with Guided Strike</t>
  </si>
  <si>
    <t>42 to Symphior</t>
  </si>
  <si>
    <t>7 to Symphior</t>
  </si>
  <si>
    <t>27 to Symphior</t>
  </si>
  <si>
    <t>Slam (Air Elemental)</t>
  </si>
  <si>
    <t>17 to Symphior</t>
  </si>
  <si>
    <t>20 to Symphior</t>
  </si>
  <si>
    <t>48 (96/2) Radiant to Taryon</t>
  </si>
  <si>
    <t>Against Radiant Burst with Luck</t>
  </si>
  <si>
    <t>96 Radiant to Percy</t>
  </si>
  <si>
    <t>Against Radiant Burst with Indomitable</t>
  </si>
  <si>
    <t>96 Radiant to Keyleth</t>
  </si>
  <si>
    <t>Against Radiant Burst</t>
  </si>
  <si>
    <t>48 (96/2) Radiant to Vax'ildan</t>
  </si>
  <si>
    <t>96 Radiant to Pike</t>
  </si>
  <si>
    <t>48 (96/2) Radiant to Grog</t>
  </si>
  <si>
    <t>96 to Air Elemental</t>
  </si>
  <si>
    <t>Against Radiant Burst (Air Elemental)</t>
  </si>
  <si>
    <t>Fenthras Bramble with Blazing Bowstring</t>
  </si>
  <si>
    <t>48 to Symphior</t>
  </si>
  <si>
    <t>8 Acid to Percy</t>
  </si>
  <si>
    <t>Against Acid Spray</t>
  </si>
  <si>
    <t>8 Acid to Vex'ahlia</t>
  </si>
  <si>
    <t>3 (6/2) Acid to Taryon</t>
  </si>
  <si>
    <t>6 Acid to Percy</t>
  </si>
  <si>
    <t>6 Acid to Vex'ahlia</t>
  </si>
  <si>
    <t>14 Acid to Vex'ahlia</t>
  </si>
  <si>
    <t>14 Acid to Vax'ildan</t>
  </si>
  <si>
    <t>14 Acid to Taryon</t>
  </si>
  <si>
    <t>14 Acid to Percy</t>
  </si>
  <si>
    <t>14 Acid to Keyleth</t>
  </si>
  <si>
    <t>21 Acid to Pike</t>
  </si>
  <si>
    <t>21 Acid to Grog</t>
  </si>
  <si>
    <t>Against Acid Spray with advantage</t>
  </si>
  <si>
    <t>12 Acid to Grog</t>
  </si>
  <si>
    <t>6 (12/2) Acid to Vax'ildan</t>
  </si>
  <si>
    <t>6 (12/2) Acid to Pike</t>
  </si>
  <si>
    <t>8 (16/2) Acid to Keyleth</t>
  </si>
  <si>
    <t>8 (16/2) Acid to Pike</t>
  </si>
  <si>
    <t>16 Acid to Percy</t>
  </si>
  <si>
    <t>Against Acid Spray with Indomitable</t>
  </si>
  <si>
    <t>With Luck, Disregarded due to Fate Die</t>
  </si>
  <si>
    <t>With Fate Die</t>
  </si>
  <si>
    <t>Persuasion or Deception</t>
  </si>
  <si>
    <t>10 to Lionel</t>
  </si>
  <si>
    <t>Lionel</t>
  </si>
  <si>
    <t>Table throw</t>
  </si>
  <si>
    <t>12 to Lionel</t>
  </si>
  <si>
    <t>5 (11/2) to Grog</t>
  </si>
  <si>
    <t>Elbow</t>
  </si>
  <si>
    <t>2 (10/2/2) to Lionel</t>
  </si>
  <si>
    <t>5 (11/2) to Lionel</t>
  </si>
  <si>
    <t>Punch Reckless</t>
  </si>
  <si>
    <t>4 (9/2) to Grog</t>
  </si>
  <si>
    <t>6 to Keyleth</t>
  </si>
  <si>
    <t>Earth Elemental Fist</t>
  </si>
  <si>
    <t>Nat roll assumes expertise</t>
  </si>
  <si>
    <t>5 (10/2) Fire to Lionel</t>
  </si>
  <si>
    <t>Heat Metal</t>
  </si>
  <si>
    <t>17 Lightning to Lionel</t>
  </si>
  <si>
    <t>61 Necrotic to Vex'ahlia</t>
  </si>
  <si>
    <t>Against Finger of Death- Glyph of Warding</t>
  </si>
  <si>
    <t>Cure Wounds, Vex heals 26 points</t>
  </si>
  <si>
    <t>170 [136 (34 x 4 Skeletons) + 34 (17 x 2 Skeletons)]</t>
  </si>
  <si>
    <t>Mace of Disruption</t>
  </si>
  <si>
    <t>18 to Skeleton</t>
  </si>
  <si>
    <t>14 to Skeleton</t>
  </si>
  <si>
    <t>26 to Skeleton</t>
  </si>
  <si>
    <t>39 to Skeleton</t>
  </si>
  <si>
    <t>Bloodaxe, bad math/mod</t>
  </si>
  <si>
    <t>16 to Skeleton</t>
  </si>
  <si>
    <t>Greatsword</t>
  </si>
  <si>
    <t>25 to Skeleton</t>
  </si>
  <si>
    <t>Unknown to Skeleton</t>
  </si>
  <si>
    <t>20 to Skeleton</t>
  </si>
  <si>
    <t>Determine whether to keep Lionel alive</t>
  </si>
  <si>
    <t>Whisper Assassinate</t>
  </si>
  <si>
    <t>Fenthras Bramble Shot Assassinate</t>
  </si>
  <si>
    <t>78 to Cultist</t>
  </si>
  <si>
    <t>76 to Cultist</t>
  </si>
  <si>
    <t>With Pass Without a Trace, bad math/mod or unannounced nat20</t>
  </si>
  <si>
    <t>36 Necrotic to Grog</t>
  </si>
  <si>
    <t>Against Circle of Death- Glyph of Warding</t>
  </si>
  <si>
    <t>36 Necrotic to Pike</t>
  </si>
  <si>
    <t>36 Necrotic to Vex'ahlia</t>
  </si>
  <si>
    <t>18 (36/2) Necrotic to Vax'ildan</t>
  </si>
  <si>
    <t>Against Circle of Death- Glyph of Warding with Luck</t>
  </si>
  <si>
    <t>18 (36/2) Necrotic to Keyleth</t>
  </si>
  <si>
    <t>36 Necrotic to Percy</t>
  </si>
  <si>
    <t>Against Circle of Death- Glyph of Warding with advantage</t>
  </si>
  <si>
    <t>36 Necrotic to Lionel</t>
  </si>
  <si>
    <t>18 (36/2) Necrotic to Scanlan</t>
  </si>
  <si>
    <t>18 (36/2) Necrotic to Taryon</t>
  </si>
  <si>
    <t>Against Circle of Death- Glyph of Warding, bad math/mod or unannounced nat 20</t>
  </si>
  <si>
    <t>36 Necrotic to Doty</t>
  </si>
  <si>
    <t>Mass Cure Wounds, All heal 18 points</t>
  </si>
  <si>
    <t>100 (20 Bludgeoning x 5 Skeletons)</t>
  </si>
  <si>
    <t>Reverse Gravity</t>
  </si>
  <si>
    <t>22 Bludgeoning to Black Guard</t>
  </si>
  <si>
    <t>12 (9 Piercing + 3 Psychic) to Black Guard</t>
  </si>
  <si>
    <t>25 (17 Piercing + 3 Psychic + 5 Necrotic) to Black Guard</t>
  </si>
  <si>
    <t>Against Hold Person with advantage</t>
  </si>
  <si>
    <t>Against Reverse Gravity with advantage</t>
  </si>
  <si>
    <t>8 (17/2) to Grog</t>
  </si>
  <si>
    <t>42 to Cultist</t>
  </si>
  <si>
    <t>17 Slashing to Cultist</t>
  </si>
  <si>
    <t>27 Slashing to Cultist</t>
  </si>
  <si>
    <t>16 Fire to Skeleton</t>
  </si>
  <si>
    <t>Alchemical Fire</t>
  </si>
  <si>
    <t>Whisper with Divine Smite</t>
  </si>
  <si>
    <t>Dagger of Venom with Divine Smite</t>
  </si>
  <si>
    <t>36 to Minotaur Skeleton</t>
  </si>
  <si>
    <t>22 to Minotaur Skeleton</t>
  </si>
  <si>
    <t>Fenthras Blazing Bowstring</t>
  </si>
  <si>
    <t>Against Gore Charge</t>
  </si>
  <si>
    <t>15 (30/2) Necrotic to Percy</t>
  </si>
  <si>
    <t>Against Circle of Death with advantage</t>
  </si>
  <si>
    <t>15 (30/2) Necrotic to Grog</t>
  </si>
  <si>
    <t>Against Circle of Death</t>
  </si>
  <si>
    <t>15 (30/2) Necrotic to Pike</t>
  </si>
  <si>
    <t>30 Necrotic to Vex'ahlia</t>
  </si>
  <si>
    <t>Against Circle of Death with inspiration</t>
  </si>
  <si>
    <t>15 (30/2) Necrotic to Keyleth</t>
  </si>
  <si>
    <t>30 Necrotic to Lionel</t>
  </si>
  <si>
    <t>15 (30/2) Necrotic to Scanlan</t>
  </si>
  <si>
    <t>15 (30/2) Necrotic to Taryon</t>
  </si>
  <si>
    <t>30 Necrotic to Doty</t>
  </si>
  <si>
    <t>30 Necrotic to Trinket</t>
  </si>
  <si>
    <t>146 [114 (38 to Minotaur Skeleton, Black Guard, Necromancer) 
+ 32 (16 to Skeleton, War Priest)]</t>
  </si>
  <si>
    <t>Against Feeblemind with advantage, Pike is Feebleminded</t>
  </si>
  <si>
    <t>13 (12 Piercing + 1 Psychic) to War Priest</t>
  </si>
  <si>
    <t>18 (17 Piercing + Psychic) to War Priest</t>
  </si>
  <si>
    <t>Second Wind, Percy heals 14 points</t>
  </si>
  <si>
    <t>16 Lightning to War Priest</t>
  </si>
  <si>
    <t>Against Prismatic Wall, Scanlan is Blinded</t>
  </si>
  <si>
    <t>Prismatic Spray Ray</t>
  </si>
  <si>
    <t>117 (39 Poison to Necromancer + 39 Cold to Black Guard + 
39 Acid to War Priest)</t>
  </si>
  <si>
    <t>45 to Black Guard</t>
  </si>
  <si>
    <t>27 to Necromancer</t>
  </si>
  <si>
    <t>Necromancer is Restrained</t>
  </si>
  <si>
    <t>Fenthras SA</t>
  </si>
  <si>
    <t>33 to Necromancer</t>
  </si>
  <si>
    <t>7 to Necromancer</t>
  </si>
  <si>
    <t>7 (30/2/2) Poison to Grog</t>
  </si>
  <si>
    <t>Against Cloudkill</t>
  </si>
  <si>
    <t>30 Poison to Keyleth</t>
  </si>
  <si>
    <t>Against Cloudkill with inspiration</t>
  </si>
  <si>
    <t>7 (30/2/2) Poison to Lionel</t>
  </si>
  <si>
    <t>Against Cloudkill with Off a Duck's Back</t>
  </si>
  <si>
    <t>15 (30/2) Poison to Percy</t>
  </si>
  <si>
    <t>8 to Necromancer</t>
  </si>
  <si>
    <t>With INT mod + Prof.</t>
  </si>
  <si>
    <t>11 (22/2) Necrotic to Vax'ildan</t>
  </si>
  <si>
    <t>Against Siphon with Luck</t>
  </si>
  <si>
    <t>22 Necrotic to Sanlan</t>
  </si>
  <si>
    <t>Against Siphon</t>
  </si>
  <si>
    <t>11 (22/2) Necrotic to Percy</t>
  </si>
  <si>
    <t>22 Necrotic to Grog</t>
  </si>
  <si>
    <t>Against Siphon, probably used Con mod</t>
  </si>
  <si>
    <t>22 Necrotic to Vex'ahlia</t>
  </si>
  <si>
    <t>22 Necrotic to Pike</t>
  </si>
  <si>
    <t>22 Necrotic to Keyleth</t>
  </si>
  <si>
    <t>With Pass Without a Trace and advantage</t>
  </si>
  <si>
    <t>Fenthras Bramble Surprise Sneak Attack</t>
  </si>
  <si>
    <t>Whisper Surpise Sneak Attack</t>
  </si>
  <si>
    <t>85 to Cultist</t>
  </si>
  <si>
    <t>56 to Cultist</t>
  </si>
  <si>
    <t>Bands of Bilarro with advantage</t>
  </si>
  <si>
    <t>With Pass Without a Trace and advantage, Possible RT use</t>
  </si>
  <si>
    <t>With advantage, Possible RT use</t>
  </si>
  <si>
    <t>With advantage, Possible RT</t>
  </si>
  <si>
    <t>Mass Cure Wounds, All heal 13 points</t>
  </si>
  <si>
    <t>Against Hold Person, Scanlan is paralyzed</t>
  </si>
  <si>
    <t>32 Bludgeoning to Vax'ildan</t>
  </si>
  <si>
    <t>Against Hold Person with advantage, Vax is paralyzed</t>
  </si>
  <si>
    <t>Against Hold Person, Grog is paralyzed</t>
  </si>
  <si>
    <t>Against Hold Person, Vex is paralyzed</t>
  </si>
  <si>
    <t>30 (61/2) Necrotic to Vex'ahlia</t>
  </si>
  <si>
    <t>52 [35 Necrotic + 17 (35/2) Fire] to Pike</t>
  </si>
  <si>
    <t>Against Hellfire Orb</t>
  </si>
  <si>
    <t>70 (35 Necrotic + 35 Fire) to Percy</t>
  </si>
  <si>
    <t>Bad News Deadeye Sharpshooter</t>
  </si>
  <si>
    <t>36 (72/2) Lightning to Vecna</t>
  </si>
  <si>
    <t>Cabal's Ruin Damage (9 charges)</t>
  </si>
  <si>
    <t>Bad News Deadeye Sharpshooter with War God's Blessing</t>
  </si>
  <si>
    <t>20 (20 Piercing + 0 Necrotic) to Delilah</t>
  </si>
  <si>
    <t>With advantage and inspiration</t>
  </si>
  <si>
    <t>Contagion (Mind Fire), Delilah is confused</t>
  </si>
  <si>
    <t>38 Fire to Keyleth</t>
  </si>
  <si>
    <t>Against Disintegrate (Nat5+6 CHA+2 JoAT+4 Insp)</t>
  </si>
  <si>
    <t>35 to Delilah</t>
  </si>
  <si>
    <t>36 to Delilah</t>
  </si>
  <si>
    <t>31 to Delilah</t>
  </si>
  <si>
    <t>40 to Delilah</t>
  </si>
  <si>
    <t>10 Necrotic to Trinket</t>
  </si>
  <si>
    <t>Against Ghostly Claws, Trinket is grappled</t>
  </si>
  <si>
    <t>5 (10/2) Necrotic to Grog</t>
  </si>
  <si>
    <t>Against Ghostly Claws</t>
  </si>
  <si>
    <t>5 (10/2) Necrotic to Keyleth</t>
  </si>
  <si>
    <t>Against Banishment, Grog is banished to Shadowfell</t>
  </si>
  <si>
    <t>17 (12 Piercing + 5 Psychic + 0 Necrotic) to Delilah</t>
  </si>
  <si>
    <t>Animus Deadeye Sharpshooter</t>
  </si>
  <si>
    <t>24 to Delilah</t>
  </si>
  <si>
    <t>Animus Hand Sharpshooter</t>
  </si>
  <si>
    <t>22 to Death Knight</t>
  </si>
  <si>
    <t>21 (20 Piercing + 1 Psychic) to Death Knight</t>
  </si>
  <si>
    <t>35 (30 Piercing + 5 Psychic) to Death Knight</t>
  </si>
  <si>
    <t>Revivify, Vex is alive</t>
  </si>
  <si>
    <t>Healing Word (2nd), Vex heals 10 points</t>
  </si>
  <si>
    <t>67 Necrotic to Pike</t>
  </si>
  <si>
    <t>Second Wind, Grog heals 6 points</t>
  </si>
  <si>
    <t>Against Staggering Smite with advantage</t>
  </si>
  <si>
    <t>Potion of Greater Healing, Vex heals 17 points</t>
  </si>
  <si>
    <t>Fenthras Sneak Attack Bramble Shot through Blazing Bowstring</t>
  </si>
  <si>
    <t>56 to Death Knight</t>
  </si>
  <si>
    <t>20 to Death Knight</t>
  </si>
  <si>
    <t>Mass Cure Wounds (6th), Everyone heals 26 points</t>
  </si>
  <si>
    <t>Healing Word (2nd), Vex heals unknown points</t>
  </si>
  <si>
    <t>78 Force to Pike</t>
  </si>
  <si>
    <t>Against Disintegrate, Plate of the Dawn Martyr activates</t>
  </si>
  <si>
    <t>56 (14 x 4 skeletons) Fire</t>
  </si>
  <si>
    <t>Plate of the Dawn Martyr</t>
  </si>
  <si>
    <t>15 (9 Piercing + 6 Psychic) to Death Knight</t>
  </si>
  <si>
    <t>Second Wind, Percy heals unknown points</t>
  </si>
  <si>
    <t>35 Lightning to Death Knight</t>
  </si>
  <si>
    <t>Lightning Bolt (4th)</t>
  </si>
  <si>
    <t>Healing Word (2nd), Pike heals 10 points</t>
  </si>
  <si>
    <t>Scanlan heals unknown points</t>
  </si>
  <si>
    <t>Mass Cure Wounds, All heal 31 points</t>
  </si>
  <si>
    <t>Wtith Indomitable</t>
  </si>
  <si>
    <t>Whip</t>
  </si>
  <si>
    <t>With disadvantage, Called at -1</t>
  </si>
  <si>
    <t>10 to Guard</t>
  </si>
  <si>
    <t>With advantage (as a giant eagle)</t>
  </si>
  <si>
    <t>Red Dragon</t>
  </si>
  <si>
    <t>Red Dragon with disadvantage</t>
  </si>
  <si>
    <t>Sprigg</t>
  </si>
  <si>
    <t>Iron Bands of Bilarro</t>
  </si>
  <si>
    <t>25 to Archer</t>
  </si>
  <si>
    <t>24 to Archer</t>
  </si>
  <si>
    <t>60 to Archer</t>
  </si>
  <si>
    <t>10 to Archer</t>
  </si>
  <si>
    <t>10 Poison to Archer</t>
  </si>
  <si>
    <t>18 to Archer</t>
  </si>
  <si>
    <t>Healing Word (2nd); Sprigg heals 13 points, is conscious</t>
  </si>
  <si>
    <t>17 to Shadow Ghast</t>
  </si>
  <si>
    <t>Fenthras Bramble through Blazing Bowstring</t>
  </si>
  <si>
    <t>37 to Necromancer</t>
  </si>
  <si>
    <t>8 Fire to Necromancer</t>
  </si>
  <si>
    <t>Fenthras SA with advantage</t>
  </si>
  <si>
    <t>24 to Necromancer</t>
  </si>
  <si>
    <t>Against Fire Storm</t>
  </si>
  <si>
    <t>97 [19 (39/2) Fire to Archer + 39 Fire to Archer + 39 Fire to Archer]</t>
  </si>
  <si>
    <t>Healing Word (2nd); Sprigg heals 11 points</t>
  </si>
  <si>
    <t>Guiding Bolt (5th)</t>
  </si>
  <si>
    <t>Unknown damage to Shadow Ghast 2</t>
  </si>
  <si>
    <t>Animus Arm Shot with advantage</t>
  </si>
  <si>
    <t>22 (18 Piercing + 4 Psychic) to Necromancer</t>
  </si>
  <si>
    <t>19 (17 Piercing + 2 Psychic) to Archer</t>
  </si>
  <si>
    <t>26 (24 Piercing + 2 Psychic) to Archer</t>
  </si>
  <si>
    <t>22 Bludgeoning to Keyleth</t>
  </si>
  <si>
    <t>22 Bludgeoning to Trinket</t>
  </si>
  <si>
    <t>25 to Hobgoblin Stitch Monster 1</t>
  </si>
  <si>
    <t>22 to Hobgoblin Stitch Monster 1</t>
  </si>
  <si>
    <t>74 to Hobgoblin Stitch Monster 1</t>
  </si>
  <si>
    <t>17 to Hobgoblin Stitch Monster 1</t>
  </si>
  <si>
    <t>Unnknown</t>
  </si>
  <si>
    <t>25 to Hobgoblin Stitch Monster 2</t>
  </si>
  <si>
    <t>14 to Hobgoblin Stitch Monster 2</t>
  </si>
  <si>
    <t>16 to Archer</t>
  </si>
  <si>
    <t>Log Trap</t>
  </si>
  <si>
    <t>Fenthras Sharpshooter</t>
  </si>
  <si>
    <t>39 to Hobgoblin Stitch Monster 2</t>
  </si>
  <si>
    <t>32 to Hobgoblin Stitch Monster 2</t>
  </si>
  <si>
    <t>Fire Elemental Slam</t>
  </si>
  <si>
    <t>8 to Hobgoblin Stitch Monster 2</t>
  </si>
  <si>
    <t>10 to Hobgoblin Stitch Monster 2</t>
  </si>
  <si>
    <t>14 Radiant to Hobgoblin Stitch Monster 2</t>
  </si>
  <si>
    <t>Cure Wounds; Sprigg Heals 18 points</t>
  </si>
  <si>
    <t>Cure Wounds; Sprigg Heals 19 points</t>
  </si>
  <si>
    <t>With advantage, not rolled</t>
  </si>
  <si>
    <t>Fenthras against Vecna's image</t>
  </si>
  <si>
    <t>Possible Nat2</t>
  </si>
  <si>
    <t>Nat1=12</t>
  </si>
  <si>
    <t>15 Lightning to Momma Bulette</t>
  </si>
  <si>
    <t>Against Lightning Arrow with advantage</t>
  </si>
  <si>
    <t>2 (5/2) Lightning to Grog</t>
  </si>
  <si>
    <t>Fethras Sneak Attack</t>
  </si>
  <si>
    <t>33 to Momma Bulette</t>
  </si>
  <si>
    <t>36 to Momma Bulette</t>
  </si>
  <si>
    <t>Whisper Sharpshooter</t>
  </si>
  <si>
    <t>Whisper Sharpshooter Sneak Attack</t>
  </si>
  <si>
    <t>47 to Momma Bulette</t>
  </si>
  <si>
    <t>6 to Momma Bulette</t>
  </si>
  <si>
    <t>Against Deadly Leap with advantage</t>
  </si>
  <si>
    <t>177 Lightning (59 to Momma Bulette + 
59 to Baby Bulette 1 + 59 to Baby Bulette 2)</t>
  </si>
  <si>
    <t>Fenthras Sneak Attack Bramble</t>
  </si>
  <si>
    <t>32 to Momma Bulette</t>
  </si>
  <si>
    <t>Fenthras Sharpshooter Bramble</t>
  </si>
  <si>
    <t>72 to Momma Bulette</t>
  </si>
  <si>
    <t>37 to Momma Bulette</t>
  </si>
  <si>
    <t>Planetar Greatsword</t>
  </si>
  <si>
    <t>39 (25 Slashing + 14 Radiant) to Baby Bulette 1</t>
  </si>
  <si>
    <t>38 (19 Slashing + 19 Radiant) to Baby Bulette 2</t>
  </si>
  <si>
    <t>As Planetar</t>
  </si>
  <si>
    <t>Possible Nat6, or unannounced nat 1</t>
  </si>
  <si>
    <t>Healing touch (Planetar); Grog Heals 34 points</t>
  </si>
  <si>
    <t>28 (26 Piercing + 2 Lightning) to Smelter Guardian 1</t>
  </si>
  <si>
    <t>44 to Smelter Guardian 2</t>
  </si>
  <si>
    <t>11 to Smelter Guardian 2</t>
  </si>
  <si>
    <t>28 to Smelter Guardian 3</t>
  </si>
  <si>
    <t>31 to Smelter Guardian 3</t>
  </si>
  <si>
    <t>Animus Arm with Cabal's Ruin</t>
  </si>
  <si>
    <t>26 (6 Psychic + 4 Lightning + 16 Piercing) to SG1</t>
  </si>
  <si>
    <t>40 (20 Piercing + 4 Psychic + 13 Lightning + 3 Necrotic) to SG1</t>
  </si>
  <si>
    <t>Animus with Sharpshooter and Cabal's Ruin</t>
  </si>
  <si>
    <t>29 (19 Bludgeoning + 10 Fire) to Vex'ahlia</t>
  </si>
  <si>
    <t>Against SG1 Grapple</t>
  </si>
  <si>
    <t>Against Chest Furnace</t>
  </si>
  <si>
    <t>38 Fire to Scanlan</t>
  </si>
  <si>
    <t>SG Greatsword by Bigby's Hand</t>
  </si>
  <si>
    <t>24 Slashing to SG2</t>
  </si>
  <si>
    <t>19 Bludgeoning to Vex'ahlia</t>
  </si>
  <si>
    <t>57 (19 Bludgeoning to SG1 + 19 Bludgeoning to SG2 + 
19 Bludgeoning to Vex'ahlia)</t>
  </si>
  <si>
    <t>Bloodaxe Reckless GWM Trip Attack</t>
  </si>
  <si>
    <t>19 (13 Piercing + 1 Lightning + 5 HM) to SG1</t>
  </si>
  <si>
    <t>39 (26 + 13 Radiant) to SG2</t>
  </si>
  <si>
    <t>12 to SG2</t>
  </si>
  <si>
    <t>41 to SG3</t>
  </si>
  <si>
    <t>27 to SG3</t>
  </si>
  <si>
    <t>31 to SG3</t>
  </si>
  <si>
    <t>31 to SG1</t>
  </si>
  <si>
    <t>14 (10 Piercing + 2 Necrotic + 2 Psychic) to SG1</t>
  </si>
  <si>
    <t>17 (9 Piercing + 2 Necrotic + 6 Psychic) to SG1</t>
  </si>
  <si>
    <t>19 (17 Piercing + 1 Necrotic + 1 Psychic) to SG1</t>
  </si>
  <si>
    <t>Cure Wounds, Vex'ahlia heals unknown amount</t>
  </si>
  <si>
    <t>Blacksmith Tools</t>
  </si>
  <si>
    <t>Proficiency + Dexterity</t>
  </si>
  <si>
    <t>Blacksmithing</t>
  </si>
  <si>
    <t>Unknown Potion of Healing, Vax'ildan heals unknown amount</t>
  </si>
  <si>
    <t>Second Wind, Grog heals unknown amount</t>
  </si>
  <si>
    <t>For Water Elemental</t>
  </si>
  <si>
    <t>Animus Head Shot Misfire</t>
  </si>
  <si>
    <t>9 Psychic to Percy</t>
  </si>
  <si>
    <t>Bad New Head Shot Misfire</t>
  </si>
  <si>
    <t>Fix Animus</t>
  </si>
  <si>
    <t>Parry</t>
  </si>
  <si>
    <t>Against Rune Sword; Grog is Blinded</t>
  </si>
  <si>
    <t>27 (17 Piercing + 1 Lightning + 9 SA) to Forge Guardian</t>
  </si>
  <si>
    <t>34 Lightning to Forge Guardian</t>
  </si>
  <si>
    <t>Lightning Bolt (4th level)</t>
  </si>
  <si>
    <t>Water Elemental Slam</t>
  </si>
  <si>
    <t>Against Rune Blde, Vax'ildan is Blinded</t>
  </si>
  <si>
    <t>To avoid falling in lava</t>
  </si>
  <si>
    <t>53 Fire to Scanlan</t>
  </si>
  <si>
    <t>Healing Word (2nd level), Scanlan heals unknown amount</t>
  </si>
  <si>
    <t>Healing Touch, Vax'ildan heals 26 points, is no longer Blinded</t>
  </si>
  <si>
    <t>Against Rune Blade (as Planetar)</t>
  </si>
  <si>
    <t>Concentration (as Planetar)</t>
  </si>
  <si>
    <t>22 to Forge Guardian</t>
  </si>
  <si>
    <t>20 to Forge Guardian</t>
  </si>
  <si>
    <t>Against Rune Blade</t>
  </si>
  <si>
    <t>Bloodaxe Reckless Retaliation</t>
  </si>
  <si>
    <t>38 to Forge Guardian</t>
  </si>
  <si>
    <t>Animus Deadeye with Cabal's ruin</t>
  </si>
  <si>
    <t>35 (18 Piercing + 2 Psychic + 15 Lightning) to Forge Guardian</t>
  </si>
  <si>
    <t>13 (12 Piercing + 1 Psychic) to Forge Guardian</t>
  </si>
  <si>
    <t>31 (20 Piercing + 11 Psychic) to Forge Guardian</t>
  </si>
  <si>
    <t>18 (12 Piercing + 6 Psychic) to Forge Guardian</t>
  </si>
  <si>
    <t>Against Rune Blade, Vax'ildan is Blinded</t>
  </si>
  <si>
    <t>30 to Forge Guardian</t>
  </si>
  <si>
    <t>Whisper Sneak Attack Attack of Opportunity</t>
  </si>
  <si>
    <t>35 (33 + 2 Psychic) to Forge Guardian</t>
  </si>
  <si>
    <t>Against Rune Blade, Grog is Blinded</t>
  </si>
  <si>
    <t>Against Rune Blade, Vex'ahlia is Blinded</t>
  </si>
  <si>
    <t>Against Rune Blade, with Bless</t>
  </si>
  <si>
    <t>Disregarded due to advantage, with Bless</t>
  </si>
  <si>
    <t>Concentration with advantage, with Bless</t>
  </si>
  <si>
    <t>42 Lightning to Forge Guardian</t>
  </si>
  <si>
    <t>Lightning Bolt (6th level)</t>
  </si>
  <si>
    <t>Healing Word (2nd level), Scanlan heals unknown points</t>
  </si>
  <si>
    <t>58 to Forge Guardian</t>
  </si>
  <si>
    <t>Healing Touch, Vex'ahlia heals 32 points, is no longer blinded</t>
  </si>
  <si>
    <t>20 (15 Piercing + 5 Psychic) to Forge Guardian</t>
  </si>
  <si>
    <t>15 to Forge Guardian</t>
  </si>
  <si>
    <t>Animus Deadeye, disregarded due to advantage</t>
  </si>
  <si>
    <t>34 (27 Piercing + 7 Psychic) to Forge Guardian</t>
  </si>
  <si>
    <t>17 (16 Piercing + 1 Psychic) to Forge Guardian</t>
  </si>
  <si>
    <t>With advantage, Vax'ildan is conscious with 1 HP</t>
  </si>
  <si>
    <t>Bloodaxe Reckless GWM Retaliation</t>
  </si>
  <si>
    <t>33 to Forge Guardian</t>
  </si>
  <si>
    <t>31 Slashing to Forge Guardian</t>
  </si>
  <si>
    <t>29 Slashing to Forge Guardian</t>
  </si>
  <si>
    <t>4 Necrotic to Forge Guardian</t>
  </si>
  <si>
    <t>Greatsword (Planetar)</t>
  </si>
  <si>
    <t>25 Slashing to Forge Guardian</t>
  </si>
  <si>
    <t>14 Slashing to Forge Guardian</t>
  </si>
  <si>
    <t>24 Radiant to Forge Guardian</t>
  </si>
  <si>
    <t>19 Radiant to Forge Guardian</t>
  </si>
  <si>
    <t>Cure Wounds (1st level), Scanlan heals 6 points</t>
  </si>
  <si>
    <t>Healing Touch, Scanlan heals 29 points</t>
  </si>
  <si>
    <t>Healing Touch, Grog heals 37 points</t>
  </si>
  <si>
    <t>Against Exhaustion</t>
  </si>
  <si>
    <t>Against Exhaustion, Keyleth gets 1 point of exhaustion</t>
  </si>
  <si>
    <t>Against Exhaustion, Scanlan gets 1 points of exhaustion</t>
  </si>
  <si>
    <t>Fix Bad News (success)</t>
  </si>
  <si>
    <t>With advantage (Dex)</t>
  </si>
  <si>
    <t>With advantage (Str)</t>
  </si>
  <si>
    <t>With advantage and inspiration (Dex)</t>
  </si>
  <si>
    <t>Philter of Love determination</t>
  </si>
  <si>
    <t>bad math or mod</t>
  </si>
  <si>
    <t>15 to Gloomstalker</t>
  </si>
  <si>
    <t>12 to Gloomstalker</t>
  </si>
  <si>
    <t>14 to Giant Eagle!Keyleth</t>
  </si>
  <si>
    <t>Against Titan punch</t>
  </si>
  <si>
    <t>Disregarded due to disadvantage, RT use</t>
  </si>
  <si>
    <t>With disadvantage, RT use</t>
  </si>
  <si>
    <t>Scanlan heals 6</t>
  </si>
  <si>
    <t>with PWAT</t>
  </si>
  <si>
    <t>Bloodaxe Reckless against EE 1</t>
  </si>
  <si>
    <t>23 to EE 1</t>
  </si>
  <si>
    <t>Bloodaxe Reckless GWM against EE 1</t>
  </si>
  <si>
    <t>31 to EE 1</t>
  </si>
  <si>
    <t>Fenthras Sharpshooter against EE 2</t>
  </si>
  <si>
    <t>Fenthras against EE 2</t>
  </si>
  <si>
    <t>39 to EE 2</t>
  </si>
  <si>
    <t>Whisper SS against EE 1</t>
  </si>
  <si>
    <t>Dagger of Venom SS against EE 1</t>
  </si>
  <si>
    <t>46 to EE 1</t>
  </si>
  <si>
    <t>12 to EE 1</t>
  </si>
  <si>
    <t>24 Thunder to EE 2 and EE 3</t>
  </si>
  <si>
    <t>Mythcarver AoO against EE 2</t>
  </si>
  <si>
    <t>6 to EE 2</t>
  </si>
  <si>
    <t>Sword AoO against EE 5</t>
  </si>
  <si>
    <t>16 to EE 5</t>
  </si>
  <si>
    <t>Bloodaxe Reckless GWM Retaliation against EE 3</t>
  </si>
  <si>
    <t>52 to EE 3</t>
  </si>
  <si>
    <t>32 Thunder to EE 2 and EE 3</t>
  </si>
  <si>
    <t>Percy heals 11</t>
  </si>
  <si>
    <t>Scanlan heals 7</t>
  </si>
  <si>
    <t>Healing Word</t>
  </si>
  <si>
    <t>EE Slam against EE 4</t>
  </si>
  <si>
    <t>15 to EE 4</t>
  </si>
  <si>
    <t>Fenthras against EE 3</t>
  </si>
  <si>
    <t>Whisper SS against EE 3</t>
  </si>
  <si>
    <t>Dagger of Venom SS against EE 3</t>
  </si>
  <si>
    <t>38 to EE 3</t>
  </si>
  <si>
    <t>27 to EE 3</t>
  </si>
  <si>
    <t>Sword against EE 5</t>
  </si>
  <si>
    <t>26 to EE 5</t>
  </si>
  <si>
    <t>8 to EE 5</t>
  </si>
  <si>
    <t>Animus against EE 2</t>
  </si>
  <si>
    <t>Unknown to EE 2 (min 5)</t>
  </si>
  <si>
    <t>Animus against EE 4</t>
  </si>
  <si>
    <t>43 to EE 4</t>
  </si>
  <si>
    <t>Bloodaxe Reckless GWM against EE 4</t>
  </si>
  <si>
    <t>33 to EE 4</t>
  </si>
  <si>
    <t>38 to EE 4</t>
  </si>
  <si>
    <t>Fenthras SS against EE 5</t>
  </si>
  <si>
    <t>42 to EE 5</t>
  </si>
  <si>
    <t>35 to EE 5</t>
  </si>
  <si>
    <t>Mace of Disruption DS against EE 1</t>
  </si>
  <si>
    <t>19 to EE 1</t>
  </si>
  <si>
    <t>Titanstone Knuckles against Door</t>
  </si>
  <si>
    <t>20 to Door</t>
  </si>
  <si>
    <t>8 Poison to Vax'ildan</t>
  </si>
  <si>
    <t>6 Poison to Vax'ildan</t>
  </si>
  <si>
    <t>with Indomitable</t>
  </si>
  <si>
    <t>Whisper DS</t>
  </si>
  <si>
    <t>109 to Mummy</t>
  </si>
  <si>
    <t>Uknown</t>
  </si>
  <si>
    <t>Whisper with advantage against Nothic</t>
  </si>
  <si>
    <t>Dagger of Venom with advantage against Nothic</t>
  </si>
  <si>
    <t>54 to Nothic</t>
  </si>
  <si>
    <t>with disadvantage</t>
  </si>
  <si>
    <t>Animus Leg Shot against T 1</t>
  </si>
  <si>
    <t>22 to T1</t>
  </si>
  <si>
    <t>Animus Leg Shot against T1</t>
  </si>
  <si>
    <t>15 to T1</t>
  </si>
  <si>
    <t>Animus Head shot against T1</t>
  </si>
  <si>
    <t>14 to T1</t>
  </si>
  <si>
    <t>Fenthras against T1</t>
  </si>
  <si>
    <t>Fenthras SS against T1</t>
  </si>
  <si>
    <t>Mace of Disruption against T1</t>
  </si>
  <si>
    <t>28 to T1</t>
  </si>
  <si>
    <t>17 to T1</t>
  </si>
  <si>
    <t>Adamantine Hammer</t>
  </si>
  <si>
    <t>23 to Grog</t>
  </si>
  <si>
    <t>AH, Reckless GWM against T1</t>
  </si>
  <si>
    <t>46 to T1</t>
  </si>
  <si>
    <t>Whisper against T2</t>
  </si>
  <si>
    <t>Dagger of Venom against T2 (disregarded)</t>
  </si>
  <si>
    <t>17 to T2</t>
  </si>
  <si>
    <t>15 to T2</t>
  </si>
  <si>
    <t>Mythcarver against T2</t>
  </si>
  <si>
    <t>11 to T2</t>
  </si>
  <si>
    <t>Animus against T1</t>
  </si>
  <si>
    <t>10 to T1</t>
  </si>
  <si>
    <t>Animus Head Shot against T2</t>
  </si>
  <si>
    <t>19 to T2</t>
  </si>
  <si>
    <t>35 to T1</t>
  </si>
  <si>
    <t>AH Reckless GWM against T2</t>
  </si>
  <si>
    <t>63 to T2</t>
  </si>
  <si>
    <t>Nat8</t>
  </si>
  <si>
    <t>17 to Grog</t>
  </si>
  <si>
    <t>Gog heals 11</t>
  </si>
  <si>
    <t>28 to T2</t>
  </si>
  <si>
    <t>20 to Pike</t>
  </si>
  <si>
    <t>40 to Trinket</t>
  </si>
  <si>
    <t>40 to T1 and T2</t>
  </si>
  <si>
    <t>35 to T3</t>
  </si>
  <si>
    <t>Fenthras against T3</t>
  </si>
  <si>
    <t>17 to T3</t>
  </si>
  <si>
    <t>Guiding Bolt against T3</t>
  </si>
  <si>
    <t>12 to T3</t>
  </si>
  <si>
    <t>32 Damage to Rock</t>
  </si>
  <si>
    <t>28 Damage to Rock</t>
  </si>
  <si>
    <t>Unannounced Nat 1?</t>
  </si>
  <si>
    <t>Natural 1, used RT</t>
  </si>
  <si>
    <t>Fenthras against Zombie Dwarf 1</t>
  </si>
  <si>
    <t>Fenthras against Zombie Dwarf 2</t>
  </si>
  <si>
    <t>Whisper against Zombie Dwarf 3</t>
  </si>
  <si>
    <t>DoV against Zombie Dwarf 4</t>
  </si>
  <si>
    <t>Whisper against ZD 4</t>
  </si>
  <si>
    <t>28 (26+2 Lighting) to ZD 1</t>
  </si>
  <si>
    <t>18 (14+4 Lightning) to ZD 2</t>
  </si>
  <si>
    <t>8 to ZD 4</t>
  </si>
  <si>
    <t>15 to ZD 4</t>
  </si>
  <si>
    <t>Bloodaxe Reckless GWM against ZD 5</t>
  </si>
  <si>
    <t>23 to ZD 5</t>
  </si>
  <si>
    <t>Bloodaxe Reckless GWM against ZD 6</t>
  </si>
  <si>
    <t>23 to ZD 6</t>
  </si>
  <si>
    <t>Sword against ZD 7</t>
  </si>
  <si>
    <t>Sword against ZD 8</t>
  </si>
  <si>
    <t>Sword against ZD 9</t>
  </si>
  <si>
    <t>14 Piercing to ZD 7</t>
  </si>
  <si>
    <t>13 Piercing to ZD 8</t>
  </si>
  <si>
    <t>20 Piercing to ZD 9</t>
  </si>
  <si>
    <t>with PWaT, possible RT use</t>
  </si>
  <si>
    <t>Hooded Lantern, Ranged, no prof</t>
  </si>
  <si>
    <t>Fenthras against ZD</t>
  </si>
  <si>
    <t>Whisper against ZD</t>
  </si>
  <si>
    <t>24 to ZD</t>
  </si>
  <si>
    <t>77 to ZD</t>
  </si>
  <si>
    <t>Fenthras against Cultist 1</t>
  </si>
  <si>
    <t>Whisper against Cultist 2</t>
  </si>
  <si>
    <t>Dagger of Venom against Cultist 3</t>
  </si>
  <si>
    <t>Whisper against Cultist 3</t>
  </si>
  <si>
    <t>62 (50+12 Lightning) to Cultist 1</t>
  </si>
  <si>
    <t>48 to Cultist 2</t>
  </si>
  <si>
    <t>20 to Cultist 3</t>
  </si>
  <si>
    <t>10 to Cultist 3</t>
  </si>
  <si>
    <t>21 to Cultist 1</t>
  </si>
  <si>
    <t>Fenthras against Cultist</t>
  </si>
  <si>
    <t>18 to Cultist</t>
  </si>
  <si>
    <t>Ice Knife against Wraith</t>
  </si>
  <si>
    <t>7 to Keyleth, 3 to Wraith</t>
  </si>
  <si>
    <t>Animus against Wizard</t>
  </si>
  <si>
    <t>Whisper against Wraith</t>
  </si>
  <si>
    <t>34 to Wraith</t>
  </si>
  <si>
    <t>8 to Wraith</t>
  </si>
  <si>
    <t>Mace of Disruption against Wraith</t>
  </si>
  <si>
    <t>27 to Wraith</t>
  </si>
  <si>
    <t>4 to Wraith</t>
  </si>
  <si>
    <t>Bigby's Clenched Fist against Wizard</t>
  </si>
  <si>
    <t>40 to Wizard</t>
  </si>
  <si>
    <t>Dagger against Wall of Force</t>
  </si>
  <si>
    <t>Bad news against Wizard</t>
  </si>
  <si>
    <t>22 to Wizard</t>
  </si>
  <si>
    <t>14 to Wizard</t>
  </si>
  <si>
    <t>Fenthras Sharpshooter against Cultist</t>
  </si>
  <si>
    <t>21 to Cultist</t>
  </si>
  <si>
    <t>27 to Cultist</t>
  </si>
  <si>
    <t>15 to Wizard, 29 to Bigby's Hand</t>
  </si>
  <si>
    <t>For Bigby's Hand</t>
  </si>
  <si>
    <t>22 to Wraith</t>
  </si>
  <si>
    <t>Killed by Mace special ability</t>
  </si>
  <si>
    <t>Whisper SA against Wraith</t>
  </si>
  <si>
    <t>Dagger of Venom against Wraith</t>
  </si>
  <si>
    <t>39 to Wraith</t>
  </si>
  <si>
    <t>Bad News Sharpshooter against Wizard</t>
  </si>
  <si>
    <t>26 to Wizard</t>
  </si>
  <si>
    <t>with Inspiration</t>
  </si>
  <si>
    <t>with PWaT, total 47, because rogues</t>
  </si>
  <si>
    <t>Fenthras against female cultist</t>
  </si>
  <si>
    <t>Whisper against female cultist with DS</t>
  </si>
  <si>
    <t>Whisper against shadow ghast 1</t>
  </si>
  <si>
    <t>46 to female cultist</t>
  </si>
  <si>
    <t>88 to female cultist</t>
  </si>
  <si>
    <t>Fenthras against Shadow Ghast 1</t>
  </si>
  <si>
    <t>19 to shadow ghast 1</t>
  </si>
  <si>
    <t>7 to shadow ghast 1</t>
  </si>
  <si>
    <t>BN against SG 1</t>
  </si>
  <si>
    <t>12 to SG 1</t>
  </si>
  <si>
    <t>16 to SG 1</t>
  </si>
  <si>
    <t>Whisper against SG 2</t>
  </si>
  <si>
    <t>40 to SG 2</t>
  </si>
  <si>
    <t>17 to SG 2</t>
  </si>
  <si>
    <t>Dagger of Venom against SG 2</t>
  </si>
  <si>
    <t>8 to SG 2</t>
  </si>
  <si>
    <t>Reckless Titanstone Knuckles against archway</t>
  </si>
  <si>
    <t>18 (9x2) to Archway</t>
  </si>
  <si>
    <t>Fenthras against skeleton</t>
  </si>
  <si>
    <t>BN against skeleton</t>
  </si>
  <si>
    <t>Whisper against skeleton</t>
  </si>
  <si>
    <t>Titanstone Knuckles against archway</t>
  </si>
  <si>
    <t>24 (12x2) to archway</t>
  </si>
  <si>
    <t>Sword of Kas against Vax'ildan with Luck, assume no bonus yet</t>
  </si>
  <si>
    <t>Sword of Kas against Vex'ahlia, assume no bonus yet</t>
  </si>
  <si>
    <t>10 to Vex'ahlia</t>
  </si>
  <si>
    <t>Sword of Kas against Vex'ahlia</t>
  </si>
  <si>
    <t>Punch against Grog</t>
  </si>
  <si>
    <t>1 to Vaxildan</t>
  </si>
  <si>
    <t>Whisper against self</t>
  </si>
  <si>
    <t>Cure Wounds (3rd) Percy heals Unknown amount</t>
  </si>
  <si>
    <t>Scanlan 1</t>
  </si>
  <si>
    <t>Scanlan 2</t>
  </si>
  <si>
    <t>6 Bludgeoning to Scanlan 1</t>
  </si>
  <si>
    <t>46 to Gloomstalker</t>
  </si>
  <si>
    <t>4 to Gloomstalker</t>
  </si>
  <si>
    <t>Arkhan</t>
  </si>
  <si>
    <t>With advantage and 1d10</t>
  </si>
  <si>
    <t>Fane-Eater Battleaxe</t>
  </si>
  <si>
    <t>25 to Gloomstalker</t>
  </si>
  <si>
    <t>18 to Gloomstalker</t>
  </si>
  <si>
    <t>23 to Gloomstalker</t>
  </si>
  <si>
    <t>21 to Gloomstalker</t>
  </si>
  <si>
    <t>Heroes' Feast Hit Points, all gain 2 points</t>
  </si>
  <si>
    <t>Greater Healing Potion, Gloomstalker heals 9 points</t>
  </si>
  <si>
    <t>Scanlan 1, With Pass Without a Trace</t>
  </si>
  <si>
    <t>Scanlan 2, With Pass Without a Trace</t>
  </si>
  <si>
    <t>Titanstone Knuckles Reckless</t>
  </si>
  <si>
    <t>30 (15x2) to Doorframe</t>
  </si>
  <si>
    <t>7 (14/2) Force to Grog</t>
  </si>
  <si>
    <t>With Arkhan's Aura of Protection</t>
  </si>
  <si>
    <t>20 to Doorframe</t>
  </si>
  <si>
    <t>16 Force to Arkhan</t>
  </si>
  <si>
    <t>26 Piercing to Arkhan</t>
  </si>
  <si>
    <t>With advantage and Arkhan's Aura of Protection, bad math/mod?</t>
  </si>
  <si>
    <t>Gloomstalker</t>
  </si>
  <si>
    <t>26 Piercing to Gloomstalker</t>
  </si>
  <si>
    <t>Fenthras Sharpshooter Needle Arrow</t>
  </si>
  <si>
    <t>41 to Delilah</t>
  </si>
  <si>
    <t>Sword of Kas Reckless AoO</t>
  </si>
  <si>
    <t>32 to Dragon</t>
  </si>
  <si>
    <t>24 Piercing to Scanlan 1</t>
  </si>
  <si>
    <t>Scanlan 1, against Bone Breath</t>
  </si>
  <si>
    <t>24 Piercing to Scanlan 2</t>
  </si>
  <si>
    <t>Scanlan 2, against Bone Breath</t>
  </si>
  <si>
    <t>24 Piercing to Percy</t>
  </si>
  <si>
    <t>Against Bone Breath</t>
  </si>
  <si>
    <t>49 Piercing to Keyleth</t>
  </si>
  <si>
    <t>24 Piercing to Vex'ahlia</t>
  </si>
  <si>
    <t>14 (9 + 5 Psychic) to Delilah</t>
  </si>
  <si>
    <t>Animus Torso</t>
  </si>
  <si>
    <t>11 (9 + 2 Psychic) to Sylas</t>
  </si>
  <si>
    <t>19 (15 + 4 Psychic) to Delilah</t>
  </si>
  <si>
    <t>Fane-Eater Battleaxe with Divine Smite (3rd)</t>
  </si>
  <si>
    <t>49 to Dragon</t>
  </si>
  <si>
    <t>47 to Dragon</t>
  </si>
  <si>
    <t>Against Charm</t>
  </si>
  <si>
    <t>Whisper with disadvantage (disregarded)</t>
  </si>
  <si>
    <t>32 to Delilah</t>
  </si>
  <si>
    <t>Scanlan 2, Bigby's Hand (6th) with advantage</t>
  </si>
  <si>
    <t>29 to Delilah</t>
  </si>
  <si>
    <t>Sword of Kas with advantage</t>
  </si>
  <si>
    <t>62 to Delilah</t>
  </si>
  <si>
    <t>-22 to Delilah</t>
  </si>
  <si>
    <t>To correct previous extra dice rolls</t>
  </si>
  <si>
    <t>21 to Delilah</t>
  </si>
  <si>
    <t>Fenthras Sharpshooter through Blazing Bowstring</t>
  </si>
  <si>
    <t>47 to Delilah</t>
  </si>
  <si>
    <t>33 (26 + 7 Fire) to Sylas</t>
  </si>
  <si>
    <t>18 (16 + 2 Psychic) to Sylas</t>
  </si>
  <si>
    <t>13 (12 + 1 Psychic) to Sylas</t>
  </si>
  <si>
    <t>19 (15 + 4 Psychic) to Sylas</t>
  </si>
  <si>
    <t>4 Psychic to Percy</t>
  </si>
  <si>
    <t>Fane-Eater Battleaxe Reckless</t>
  </si>
  <si>
    <t>Fane-Eater Battleaxe Reckless with Divine Smite (2nd)</t>
  </si>
  <si>
    <t>29 to Sylas</t>
  </si>
  <si>
    <t>Bite AoO</t>
  </si>
  <si>
    <t>27 (19 Piercing + 8 Necrotic) to Sylas</t>
  </si>
  <si>
    <t>Sword of Kas Reckless Trip AoO</t>
  </si>
  <si>
    <t>Fane-Eater Battleaxe with Divine Smite (1st) AoO</t>
  </si>
  <si>
    <t>Slam AoO</t>
  </si>
  <si>
    <t>22 to Sylas</t>
  </si>
  <si>
    <t>40 to Sylas</t>
  </si>
  <si>
    <t>Guiding Bolt (3rd) with Guided Strike</t>
  </si>
  <si>
    <t>11 to Gloomstalker</t>
  </si>
  <si>
    <t>7 to Gloomstalker</t>
  </si>
  <si>
    <t>Fenthras Bramble Shot with advantage</t>
  </si>
  <si>
    <t>43 to Sylas</t>
  </si>
  <si>
    <t>Sylas turns to mist</t>
  </si>
  <si>
    <t>Check if stone breaks</t>
  </si>
  <si>
    <t>With Pass Wihout a Trace</t>
  </si>
  <si>
    <t>Scanlan 1, With Pass Wihout a Trace</t>
  </si>
  <si>
    <t>Scanlan 2, With Pass Wihout a Trace</t>
  </si>
  <si>
    <t>Repair Animus, Success</t>
  </si>
  <si>
    <t>With Pass Wihout a Trace with disadvantage</t>
  </si>
  <si>
    <t>Nat1=37</t>
  </si>
  <si>
    <t>Prayer of Healing</t>
  </si>
  <si>
    <t>Scanlan 2, Healing Word (2nd), Keyleth heals 9 points</t>
  </si>
  <si>
    <t>Scanlan 2, Healing Word (2nd), Keyleth heals 12 points</t>
  </si>
  <si>
    <t>Scanlan 1, With advantage</t>
  </si>
  <si>
    <t>With Pass Without a Trace, bad math/mod</t>
  </si>
  <si>
    <t>66 Piercing to Cassandra</t>
  </si>
  <si>
    <t>80 Piercing to Kaylie</t>
  </si>
  <si>
    <t>12 Piercing to Kaylie</t>
  </si>
  <si>
    <t>18 Piercing to Cassnadra</t>
  </si>
  <si>
    <t>28 Slashing to Gilmore</t>
  </si>
  <si>
    <t>12 Radiant to Vecna</t>
  </si>
  <si>
    <t>Blessing of the Dawnfather</t>
  </si>
  <si>
    <t>66 [33 (67/2) Bludgeoning + 33 (66/2) Fire] to Grog</t>
  </si>
  <si>
    <t>With advantage against Meteor Swarm</t>
  </si>
  <si>
    <t>66 [33 (67/2) Bludgeoning + 33 (66/2) Fire] to Vex'ahlia</t>
  </si>
  <si>
    <t>With advantage against Meteor Swarm and Bless</t>
  </si>
  <si>
    <t>133 (67 Bludgeoning + 66 Fire) to Keyleth</t>
  </si>
  <si>
    <t>133 (67 Bludgeoning + 66 Fire) to Percy</t>
  </si>
  <si>
    <t>Nat20=26</t>
  </si>
  <si>
    <t>66 [33 (67/2) Bludgeoning + 33 (66/2) Fire] to Scanlan</t>
  </si>
  <si>
    <t>66 [33 (67/2) Bludgeoning + 33 (66/2) Fire] to Pike</t>
  </si>
  <si>
    <t>Concentration with advantage, Holy Aura fades</t>
  </si>
  <si>
    <t>Concentration with advantage, Unseen Servant fades</t>
  </si>
  <si>
    <t>Scanlan 1 falls</t>
  </si>
  <si>
    <t>Sword of Kas Reckless</t>
  </si>
  <si>
    <t>37 Slashing to Vecna</t>
  </si>
  <si>
    <t>35 Slashing to Vecna</t>
  </si>
  <si>
    <t>With advantage, disregarded</t>
  </si>
  <si>
    <t>Sword of Kas Reckless, disregarded</t>
  </si>
  <si>
    <t>Fenthras Holy Needle Bramble Shot with Bless</t>
  </si>
  <si>
    <t>41 to Vecna</t>
  </si>
  <si>
    <t>Fenthras Needle Arrow with Bless</t>
  </si>
  <si>
    <t>20 to Vecna</t>
  </si>
  <si>
    <t>9 Radiant to Vecna</t>
  </si>
  <si>
    <t>Dagger of Venom with Bless</t>
  </si>
  <si>
    <t>44 to Vecna</t>
  </si>
  <si>
    <t>9 to Vecna</t>
  </si>
  <si>
    <t>Scanlan 2, Bigby's Hand (+1 War Wand)</t>
  </si>
  <si>
    <t>0 to Vecna</t>
  </si>
  <si>
    <t>Vecna is immune to spell damage lower than 6th level</t>
  </si>
  <si>
    <t>90 (45 Radiant to Vecna + 45 Radiant to Velora)</t>
  </si>
  <si>
    <t>Sunburst</t>
  </si>
  <si>
    <t>Healing Word (2nd), Keyleth heals unknown points</t>
  </si>
  <si>
    <t>Sword with 2 points of Cabal's Ruin</t>
  </si>
  <si>
    <t>15 (8 Piercing + 7 Lightning) to Skeleton</t>
  </si>
  <si>
    <t>Animus with 1 point of Cabal's Ruin</t>
  </si>
  <si>
    <t>20 (14 Piercing + 5 Psychic + 1 Lightning) to Skeleton</t>
  </si>
  <si>
    <t>Animus Deadeye with 6 points of Cabal's Ruin</t>
  </si>
  <si>
    <t>21 (16 + 6 Psychic) to Vecna</t>
  </si>
  <si>
    <t>10 (21/2) Lightning to Vecna</t>
  </si>
  <si>
    <t>3 (6/2) Necrotic to Vecna</t>
  </si>
  <si>
    <t>28 [22 Piercing + 5 Psychic + 1 (2/2) Necrotic] to Vecna</t>
  </si>
  <si>
    <t>8 (16/2) Piercing to Scanlan 1</t>
  </si>
  <si>
    <t>Scanlan 1, with disadvantage</t>
  </si>
  <si>
    <t>Scanlan 1, Healing Word (2nd), Vex'ahlia heals 11 points</t>
  </si>
  <si>
    <t>133 (67 Bludgeoning + 66 Fire) to Trinket</t>
  </si>
  <si>
    <t>Against Meteor Swarm, Trinket goes in the necklace</t>
  </si>
  <si>
    <t>Mass Cure Wounds, Percy, Vex, Keyleth, and Pike heal 39 points</t>
  </si>
  <si>
    <t>Scanlan 1, Counterspell</t>
  </si>
  <si>
    <t>Scanlan 1, Bigby's Hand Attack of Opportunity</t>
  </si>
  <si>
    <t>Amulet of the Drunkard, Grog heals 9 points</t>
  </si>
  <si>
    <t>Second Wind, Grog heals 13 points</t>
  </si>
  <si>
    <t>Whisper Sneak Attack against the Tome with disadvantage</t>
  </si>
  <si>
    <t>36 to Tome</t>
  </si>
  <si>
    <t>17 to Vecna</t>
  </si>
  <si>
    <t>Dagger of Venom with advantage with Bless</t>
  </si>
  <si>
    <t>4 to Vecna</t>
  </si>
  <si>
    <t>Against Feeblemind with advantage and Bless</t>
  </si>
  <si>
    <t>56 Fire to Bigby's Hand</t>
  </si>
  <si>
    <t>Bigby's Hand against Fire Breath</t>
  </si>
  <si>
    <t>21 (17 Piercing + 4 Psychic) to Skeleton</t>
  </si>
  <si>
    <t>14 (12 Piercing + 2 Psychic) to Skeleton</t>
  </si>
  <si>
    <t>Unknown damage to Skeleton</t>
  </si>
  <si>
    <t>Animus Sharpshooter Violent Shot (1 point)</t>
  </si>
  <si>
    <t>57 (48 Piercing + 9 Psychic) to Vecna</t>
  </si>
  <si>
    <t>17 (13 Piercing + 4 Psychic) to Vecna</t>
  </si>
  <si>
    <t>32 (20 + 12 Psychic) to Vecna</t>
  </si>
  <si>
    <t>Crack appears in Vecna's shoulder</t>
  </si>
  <si>
    <t>Scanlan 1, Bigby's Hand</t>
  </si>
  <si>
    <t>Guiding Bolt (6th)</t>
  </si>
  <si>
    <t>74 (37x2) Radiant to Vecna</t>
  </si>
  <si>
    <t>Crack in Vecna's shoulder is much larger</t>
  </si>
  <si>
    <t>Healing Word (2nd), Grog heals 25 points</t>
  </si>
  <si>
    <t>65 [30 (61/2) Bludgeoning + 35 (71/2) Fire] to Grog</t>
  </si>
  <si>
    <t>Against Meteor Swarm with advantage</t>
  </si>
  <si>
    <t>Against Meteor Swarm with Bless</t>
  </si>
  <si>
    <t>101 [30 (61/2) Bludgeoning + 71 Fire] to Keyleth</t>
  </si>
  <si>
    <t>Against Meteor Swarm with advantage (as Planetar) with Bless</t>
  </si>
  <si>
    <t>66 [30 (61/2) Bludgeoning + 36 (71/2) Fire] to Percy</t>
  </si>
  <si>
    <t>Against Meteor Swarm with advantage, Cabal's Ruin gets 9 charges</t>
  </si>
  <si>
    <t>1 to Eagle!Scanlan, 130 (60 Bludgeoning + 70 Fire) to Scanlan</t>
  </si>
  <si>
    <t>Against Meteor Swarm (as Giant Eagle), Death Ward activates</t>
  </si>
  <si>
    <t>Whisper with Sneak Attack, Luck, advantage, Bless, and Divine Smite (2nd)</t>
  </si>
  <si>
    <t>63 to Vecna</t>
  </si>
  <si>
    <t>A crack in Vecna's skull appears</t>
  </si>
  <si>
    <t>22 to Vecna</t>
  </si>
  <si>
    <t>39 Necrotic to Vax'ildan</t>
  </si>
  <si>
    <t>Against Circle of Death with Luck and Bless</t>
  </si>
  <si>
    <t>34 (68/2) Necrotic to Vecna</t>
  </si>
  <si>
    <t>Finger of Death</t>
  </si>
  <si>
    <t>Mass Cure Wounds (6th), Grog, Scanlan, and Percy heal 20 points</t>
  </si>
  <si>
    <t>Concentration, Hex fades</t>
  </si>
  <si>
    <t>43 to Vecna</t>
  </si>
  <si>
    <t>A crack opens in Vecna's form</t>
  </si>
  <si>
    <t>Animus with 2 points of Cabal's Ruin</t>
  </si>
  <si>
    <t>23 (15 Piercing + 2 Psychic + 6 Lightning) to Gloomstalker 1</t>
  </si>
  <si>
    <t>11 (9 Piercing + 2 Psychic) to Gloomtalker 1</t>
  </si>
  <si>
    <t>Animus Deadeye with 5 points of Cabal's Ruin</t>
  </si>
  <si>
    <t>37 (18 Lightning + 13 Piercing + 6 Psychic) to Gloomstalker 2</t>
  </si>
  <si>
    <t>20 (40/2) Fire to Vecna</t>
  </si>
  <si>
    <t>Wand of Fireballs (5 charges)</t>
  </si>
  <si>
    <t>Healing Word (2nd), Scanlan heals 10 points</t>
  </si>
  <si>
    <t>Against Hold Monster</t>
  </si>
  <si>
    <t>Against Hold Monster with Luck</t>
  </si>
  <si>
    <t>Whisper Sneak Attack of Opportunity with Divine Smite with Bless</t>
  </si>
  <si>
    <t>65 to Vecna</t>
  </si>
  <si>
    <t>Fenthras Needle Arrow</t>
  </si>
  <si>
    <t>16 to Vecna</t>
  </si>
  <si>
    <t>55 Bludgeoning/Fire to Grog</t>
  </si>
  <si>
    <t>72 Bludgeoning/Fire to Pike</t>
  </si>
  <si>
    <t>68 [36 (72/2) Bludgeoning + 32 (65/2) Fire] to Vex'ahlia</t>
  </si>
  <si>
    <t>137 (72 Bludgeoning + 65 Fire) to Keyleth</t>
  </si>
  <si>
    <t>Against Meteor Swarm with advantage with Bless</t>
  </si>
  <si>
    <t>137 (72 Bludgeoning + 65 Fire) to Percy</t>
  </si>
  <si>
    <t>137 (72 Bludgeoning + 65 Fire) to Scanlan</t>
  </si>
  <si>
    <t>Superior Healing Potion, Keyleth heals 33 points</t>
  </si>
  <si>
    <t>69 to Vecna</t>
  </si>
  <si>
    <t>Disregarded due to disadvantage with Bless</t>
  </si>
  <si>
    <t>Whisper with advantage with Bless</t>
  </si>
  <si>
    <t>Javelin</t>
  </si>
  <si>
    <t>Against Gloomstalker shriek with advantage</t>
  </si>
  <si>
    <t>81 to Vecna</t>
  </si>
  <si>
    <t>Planetar Sword with Bless</t>
  </si>
  <si>
    <t>43 (15 Slashing + 28 Radiant) to Vecna</t>
  </si>
  <si>
    <t>10 Radiant to Vecna</t>
  </si>
  <si>
    <t>Sword with 1 point of Cabal's Ruin</t>
  </si>
  <si>
    <t>14 (13 + 1 Lightning) to Gloomstalker</t>
  </si>
  <si>
    <t>Animus Deadeye with 1 point of Cabal's Ruin</t>
  </si>
  <si>
    <t>20 (16 Piercing + 2 Psychic + 2 Lightning) to Gloomstalker</t>
  </si>
  <si>
    <t>Animus Piercing</t>
  </si>
  <si>
    <t>13 (10 Piercing + 3 Psychic) to Skeleton</t>
  </si>
  <si>
    <t>Superior Healing Potion, Percy heals unknown points</t>
  </si>
  <si>
    <t>Superior Healing Potion, Scanlan heals 33 points</t>
  </si>
  <si>
    <t>Mass Cure Wounds, Pike, Scanlan, Percy, and Arkhan heal 40 points</t>
  </si>
  <si>
    <t>Superior Healing Potion, Pike heals unknown points</t>
  </si>
  <si>
    <t>Concentration, Hunter's Mark fades</t>
  </si>
  <si>
    <t>41 Necrotic to Keyleth</t>
  </si>
  <si>
    <t>Against Circle of Death (6th) with advantage (as Planetar)</t>
  </si>
  <si>
    <t>Unkknown</t>
  </si>
  <si>
    <t>Nat20=28</t>
  </si>
  <si>
    <t>10 (40/2/2) Necrotic to Vax'ildan</t>
  </si>
  <si>
    <t>Against Circle of Death (6th) with Luck</t>
  </si>
  <si>
    <t>20 (40/2) Necrotic to Grog</t>
  </si>
  <si>
    <t>Against Circle of Death (6th) with advantage</t>
  </si>
  <si>
    <t>Sword of Kas Reckless Attack of Opportunity</t>
  </si>
  <si>
    <t>38 to Vecna</t>
  </si>
  <si>
    <t>32 to Vecna</t>
  </si>
  <si>
    <t>68 to Vecna</t>
  </si>
  <si>
    <t>32 (64/2) Necrotic to Vex'ahlia</t>
  </si>
  <si>
    <t>Against Finger of Death with Bless</t>
  </si>
  <si>
    <t>Fenthras Sharpshooter Sneak Attack</t>
  </si>
  <si>
    <t>39 to Vecna</t>
  </si>
  <si>
    <t>13 Radiant to Vecna</t>
  </si>
  <si>
    <t>18 to Vecna</t>
  </si>
  <si>
    <t>Whisper Sneak Attack with advantage with Bless</t>
  </si>
  <si>
    <t>33 to Vecna</t>
  </si>
  <si>
    <t>Greater Healing Potion, Vax'ildan heals unknown points</t>
  </si>
  <si>
    <t>Fane-Eater Battleaxe with Divine Smite (1st)</t>
  </si>
  <si>
    <t>37 to Vecna</t>
  </si>
  <si>
    <t>55 [50 + 5 (10/2) Necrotic) to Vecna</t>
  </si>
  <si>
    <t>20 (15 Piercing + 5 Psychic) to Skeleton</t>
  </si>
  <si>
    <t>34 (31 Piercing + 3 Psychic) to Vecna</t>
  </si>
  <si>
    <t>31 (26 Piercing + 5 Psychic) to Vecna</t>
  </si>
  <si>
    <t>24 (49/2) Necrotic to Scanlan</t>
  </si>
  <si>
    <t>Superior Healing Potion, Vex heals unknown points</t>
  </si>
  <si>
    <t>Cure Wounds (4th), Scanlan heals 30 points</t>
  </si>
  <si>
    <t>Against Polymorph with advantage, Scanlan is a fox</t>
  </si>
  <si>
    <t>8 to Fox!Scanlan, 2 to Scanlan</t>
  </si>
  <si>
    <t>Scanlan reverts to being a gnome</t>
  </si>
  <si>
    <t>Against Banishment with advantage, Scanlan is banished</t>
  </si>
  <si>
    <t>Against Banishment with advantage, Grog is banished</t>
  </si>
  <si>
    <t>30 to Vecna</t>
  </si>
  <si>
    <t>25 to Vecna</t>
  </si>
  <si>
    <t>Healing Touch (Planetar), Scanlan heals 42 points</t>
  </si>
  <si>
    <t>Fails</t>
  </si>
  <si>
    <t>27 (26 Piercing + 1 Psychic) to Vecna</t>
  </si>
  <si>
    <t>Sword of Kas Reckless (advantage negated by aimed shot)</t>
  </si>
  <si>
    <t>25 (24 Piercing + 1 Psychic) to Vecna</t>
  </si>
  <si>
    <t>With advantage and inspiration (trammel)</t>
  </si>
  <si>
    <t>Cure Wounds (3rd), Scanlan heals 22 points</t>
  </si>
  <si>
    <t>Against Banishment with advantage</t>
  </si>
  <si>
    <t>Titanstonke Knuckles Reckless</t>
  </si>
  <si>
    <t>11 to Vecna</t>
  </si>
  <si>
    <t>58 to Vecna</t>
  </si>
  <si>
    <t>Cure Wounds (3rd), Percy heals 12 Points</t>
  </si>
  <si>
    <t>With advantage and Arkan's Aura of Protection (+4)</t>
  </si>
  <si>
    <t>23 to Arkhan</t>
  </si>
  <si>
    <t>Healing Touch (Planetar), Zahra and Kashaw heal 29 points</t>
  </si>
  <si>
    <t>12 (24/2) Bludgeoning to Grog</t>
  </si>
  <si>
    <t>Raise Dead (Owlbear Feather)</t>
  </si>
  <si>
    <t>Raise Dead with Luck (Simon)</t>
  </si>
  <si>
    <t>Raise Dead (Prayer and moonstone)</t>
  </si>
  <si>
    <t>Cure Wounds (3rd), Trinket heals unknown points</t>
  </si>
  <si>
    <t>Disregarded due to indomitable</t>
  </si>
  <si>
    <t>Manners</t>
  </si>
  <si>
    <t>Damage Dealt</t>
  </si>
  <si>
    <t>Non-Roll Kills</t>
  </si>
  <si>
    <t>#</t>
  </si>
  <si>
    <t>2:24:00</t>
  </si>
  <si>
    <t>Assist</t>
  </si>
  <si>
    <t>Nat16</t>
  </si>
  <si>
    <t>2:43:26</t>
  </si>
  <si>
    <t>Clarota</t>
  </si>
  <si>
    <t>Damage dealt by lava, Keyleth pulled him in, 
Matt rolled damage</t>
  </si>
  <si>
    <t>Damage dealt by being in lava at beginning of turn</t>
  </si>
  <si>
    <t>Damage dealt by lava, this one due to Tiberius telekineis</t>
  </si>
  <si>
    <t xml:space="preserve">26 (23+ 3 Fire) to Ooze </t>
  </si>
  <si>
    <t>0:22:48</t>
  </si>
  <si>
    <t>No damage dealt – ice damage to determine to hold magma flow</t>
  </si>
  <si>
    <t>What</t>
  </si>
  <si>
    <t>Tiny the Fomorian</t>
  </si>
  <si>
    <t>Nat4</t>
  </si>
  <si>
    <t>Arcana?</t>
  </si>
  <si>
    <t xml:space="preserve">Pepperbox Fire Shot with Sharpshooter </t>
  </si>
  <si>
    <t># Kill</t>
  </si>
  <si>
    <t>Wyvern 2</t>
  </si>
  <si>
    <t>Guard</t>
  </si>
  <si>
    <t>Gryphon</t>
  </si>
  <si>
    <t>&lt;15</t>
  </si>
  <si>
    <t>Athletics/Acrobatics</t>
  </si>
  <si>
    <t>2:14:20</t>
  </si>
  <si>
    <t>extra damage dealt, assuming double</t>
  </si>
  <si>
    <t>assuming extra damage dealt here too, 
not specifically mentioned</t>
  </si>
  <si>
    <t xml:space="preserve">Nat1 </t>
  </si>
  <si>
    <t>Kill #</t>
  </si>
  <si>
    <t>Persuasion?</t>
  </si>
  <si>
    <t>Alchemy?</t>
  </si>
  <si>
    <t>no damage dealt because wooden stakes vs banshee</t>
  </si>
  <si>
    <t>1:51:09</t>
  </si>
  <si>
    <t>0:18:39</t>
  </si>
  <si>
    <t>Damage dealt to Vax by heat metal</t>
  </si>
  <si>
    <t>Type of Attack</t>
  </si>
  <si>
    <t>3:43:08-3:49:18</t>
  </si>
  <si>
    <t>1-Sylas</t>
  </si>
  <si>
    <t xml:space="preserve"> Natural 20</t>
  </si>
  <si>
    <t xml:space="preserve">Bad News </t>
  </si>
  <si>
    <t>Player</t>
  </si>
  <si>
    <t>Matt</t>
  </si>
  <si>
    <t>Cassandra</t>
  </si>
  <si>
    <t>Kills Without Roll</t>
  </si>
  <si>
    <t>Daxio</t>
  </si>
  <si>
    <t xml:space="preserve">Dagger Sneak Attack with advantage </t>
  </si>
  <si>
    <t>Horace</t>
  </si>
  <si>
    <t xml:space="preserve">59 to B5 </t>
  </si>
  <si>
    <t>Orc 5</t>
  </si>
  <si>
    <t xml:space="preserve">Death Save </t>
  </si>
  <si>
    <t>Tether for the broom</t>
  </si>
  <si>
    <t>Goliaths</t>
  </si>
  <si>
    <t>Wisdom Save?</t>
  </si>
  <si>
    <t>20 freq</t>
  </si>
  <si>
    <t>1 freq</t>
  </si>
  <si>
    <t xml:space="preserve">Bloodaxe GWM Reckless </t>
  </si>
  <si>
    <t>Bless</t>
  </si>
  <si>
    <t xml:space="preserve">Fenthras against Cultist 1 </t>
  </si>
  <si>
    <t>Search for Grog</t>
  </si>
  <si>
    <t>Bertrand</t>
  </si>
  <si>
    <t>Lieve'tel</t>
  </si>
  <si>
    <t>Gambler's Rapier</t>
  </si>
  <si>
    <t>33 to Howler 1</t>
  </si>
  <si>
    <t>26 to Howler 2</t>
  </si>
  <si>
    <t>Magic Missiles</t>
  </si>
  <si>
    <t>35 to Howler 2</t>
  </si>
  <si>
    <t>30 to Howler 2</t>
  </si>
  <si>
    <t>27 (53/2) Lightning to Howler 4, 
53 Lightning to Howler 1, 53 Lightning to Howler 3</t>
  </si>
  <si>
    <t>19 Thunder to Howler 3, 19 Thunder to Howler 4</t>
  </si>
  <si>
    <t>Thunderwave (3rd)</t>
  </si>
  <si>
    <t>Healing Word; Bertrand heals 7 points</t>
  </si>
  <si>
    <t>33 to Howler 3</t>
  </si>
  <si>
    <t>21 to Howler 3</t>
  </si>
  <si>
    <t>5 to Howler 1</t>
  </si>
  <si>
    <t>Retort Deadeye</t>
  </si>
  <si>
    <t>16 to Howler 4</t>
  </si>
  <si>
    <t>12 to Howler 4</t>
  </si>
  <si>
    <t>Heroes' Feast; all gain 10 hit points</t>
  </si>
  <si>
    <t>With Pass Without a Trace and with Guidance</t>
  </si>
  <si>
    <t>18 to Empyrean</t>
  </si>
  <si>
    <t>19 to Empyrean</t>
  </si>
  <si>
    <t>27 to Empyrean</t>
  </si>
  <si>
    <t>As goristro</t>
  </si>
  <si>
    <t>35 to Empyrean</t>
  </si>
  <si>
    <t>23 to Empyrean</t>
  </si>
  <si>
    <t>9 to Pike</t>
  </si>
  <si>
    <t>Guiding Bolt (3rd) with advantage</t>
  </si>
  <si>
    <t>19 Radiant to Empyrean</t>
  </si>
  <si>
    <t>Bad News Arm Shot with advantage</t>
  </si>
  <si>
    <t>21 (15 + 6 Necrotic) to Empyrean</t>
  </si>
  <si>
    <t>Bad News Head Shot with advantage</t>
  </si>
  <si>
    <t>15 to Empyrean</t>
  </si>
  <si>
    <t>Bad News with advantage</t>
  </si>
  <si>
    <t>104 to Empyrean</t>
  </si>
  <si>
    <t>With Cabal's Ruin</t>
  </si>
  <si>
    <t>31 to Empyrean</t>
  </si>
  <si>
    <t>26 to Empyrean</t>
  </si>
  <si>
    <t>Goristro fist</t>
  </si>
  <si>
    <t>11 to Empyrean</t>
  </si>
  <si>
    <t>Goristro hoof with inspiration</t>
  </si>
  <si>
    <t>12 to Empyrean</t>
  </si>
  <si>
    <t>13 to Empyrean</t>
  </si>
  <si>
    <t>Second Wind; Bertrand heals 27 points</t>
  </si>
  <si>
    <t>Lieve'tel fails 1 death save, is dead</t>
  </si>
  <si>
    <t>Summoned Creature</t>
  </si>
  <si>
    <t>Giant Raven Attack</t>
  </si>
  <si>
    <t>14 to Empyrean</t>
  </si>
  <si>
    <t>Fenthras Bramble SA</t>
  </si>
  <si>
    <t>49 to Empyrean</t>
  </si>
  <si>
    <t>29 to Empyrean</t>
  </si>
  <si>
    <t>66 to Empyrean</t>
  </si>
  <si>
    <t>86 to Empyrean</t>
  </si>
  <si>
    <t>Search for Bob</t>
  </si>
  <si>
    <t>Bertrand  succeeds 1 death save</t>
  </si>
  <si>
    <t>Bertrand fails 2 death saves</t>
  </si>
  <si>
    <t>Healing Word, Bertrand is conscious</t>
  </si>
  <si>
    <t>10 HP from Heroes' Feast</t>
  </si>
  <si>
    <t>Disregarded due to advantage, With Pass Without a Trace</t>
  </si>
  <si>
    <t>Guidance</t>
  </si>
  <si>
    <t>Bloodaxe AoO against Titan</t>
  </si>
  <si>
    <t>16 [13 (26/2) + 3 Necrotic] to Titan</t>
  </si>
  <si>
    <t>Bigby's Hand against Titan</t>
  </si>
  <si>
    <t>36 Force to Titan</t>
  </si>
  <si>
    <t>Animus Head Shot with advantage</t>
  </si>
  <si>
    <t>6(12/2) to Titan</t>
  </si>
  <si>
    <t>8(4 Psychic + 4 Necrotic) to Titan</t>
  </si>
  <si>
    <t>7(15/2) to Titan</t>
  </si>
  <si>
    <t>7(4 Necrotic + 3 Psychic) to Titan</t>
  </si>
  <si>
    <t>Animus with Cabal's Ruin with advantage</t>
  </si>
  <si>
    <t>4(9/2) to Titan</t>
  </si>
  <si>
    <t>3 (1 Necrotic + 2 Psychic) to Titan</t>
  </si>
  <si>
    <t>39 Lightning to Titan</t>
  </si>
  <si>
    <t>48 Necrotic to Titan</t>
  </si>
  <si>
    <t>Sarenrae</t>
  </si>
  <si>
    <t>Strength Check</t>
  </si>
  <si>
    <t>Plus 10, rolled by Ashley</t>
  </si>
  <si>
    <t>Healing Word (8th)</t>
  </si>
  <si>
    <t>Bigby's Hand to push Pike (strength check?)</t>
  </si>
  <si>
    <t>Disregarded due to disadvantage (disadvantage disregarded)</t>
  </si>
  <si>
    <t>Dalen's Closet</t>
  </si>
  <si>
    <t>Thrown Flowers</t>
  </si>
  <si>
    <t>Derrig</t>
  </si>
  <si>
    <t>Against poison with disadvantage</t>
  </si>
  <si>
    <t>Vorpal Sword Goading Attack</t>
  </si>
  <si>
    <t>24 to Vampire 1</t>
  </si>
  <si>
    <t>Vorpal Sword</t>
  </si>
  <si>
    <t>16 to Vampire 1</t>
  </si>
  <si>
    <t>15 to Vampire 1</t>
  </si>
  <si>
    <t>Initiative with advantage</t>
  </si>
  <si>
    <t>22 to Vampire 1</t>
  </si>
  <si>
    <t>27 to Vampire 1</t>
  </si>
  <si>
    <t>Turned to mist</t>
  </si>
  <si>
    <t>Keyleth is awake at 1 HP</t>
  </si>
  <si>
    <t>20 to Vampire 2</t>
  </si>
  <si>
    <t>Healing Word; Pike heals 7 points, is conscious</t>
  </si>
  <si>
    <t>17 to Vampire 3</t>
  </si>
  <si>
    <t>10 to Vampire 3</t>
  </si>
  <si>
    <t>11 to Vampire 3</t>
  </si>
  <si>
    <t>Shield Shove (Shieldmaster)</t>
  </si>
  <si>
    <t>Mass Healing Word (4th); Pike, Keyleth, Scanlan, Kima, Grog, Allura heal 11 points, 
Allura and Scanlan are conscious</t>
  </si>
  <si>
    <t>Guiding Bolt (2nd) with disadvantage</t>
  </si>
  <si>
    <t>24 Radiant to Vampire 3</t>
  </si>
  <si>
    <t>16 to Vampire 3</t>
  </si>
  <si>
    <t>8 to Vampire 3</t>
  </si>
  <si>
    <t>Misted- HDYWTDT</t>
  </si>
  <si>
    <t>22 to Vampire 2</t>
  </si>
  <si>
    <t>23 to Vampire 2</t>
  </si>
  <si>
    <t>Bloodaxe AoO with disadvantage</t>
  </si>
  <si>
    <t>Mass Cure Wounds; Grog, Scanlan, Keyleth, and Pike heal 20 points</t>
  </si>
  <si>
    <t>2 to Sylas</t>
  </si>
  <si>
    <t>d20</t>
  </si>
  <si>
    <t>With disadvantage, Vex is unconscious</t>
  </si>
  <si>
    <t>Vex succeeds 1 death save</t>
  </si>
  <si>
    <t>Vex fails 1 death save</t>
  </si>
  <si>
    <t>Vex fails 1 death save, dies</t>
  </si>
  <si>
    <t>2d4</t>
  </si>
  <si>
    <t>21 to Vampire 1</t>
  </si>
  <si>
    <t>Cure Wounds (4th); Vex heals 24 points</t>
  </si>
  <si>
    <t>Cure Wounds (3rd); Vex heals 16 points</t>
  </si>
  <si>
    <t>Second Wind; Percy heals 27 points</t>
  </si>
  <si>
    <t>Healing Word; Scanlan heals 7 points</t>
  </si>
  <si>
    <t>Retort Piercing Shot</t>
  </si>
  <si>
    <t>9 to Vampire 1</t>
  </si>
  <si>
    <t>7 to Vampire 2</t>
  </si>
  <si>
    <t>Retort Deadeye Shot</t>
  </si>
  <si>
    <t>8 to Vampire 1</t>
  </si>
  <si>
    <t>11 to Vampire 1</t>
  </si>
  <si>
    <t>Misted</t>
  </si>
  <si>
    <t>Bloodaxe Retaliation</t>
  </si>
  <si>
    <t>28  [27 + 1 (2/2) Necrotic] to Vampire 2</t>
  </si>
  <si>
    <t>26 [25 + 1 (2/2) Necrotic] to Sylas</t>
  </si>
  <si>
    <t>21 [20 + 1 (3/2) Necrotic] to Sylas</t>
  </si>
  <si>
    <t>35 [34 + 1 (3/2) Necrotic] to Sylas</t>
  </si>
  <si>
    <t>18 (36/2) Lightning to Sylas, 18 (36/2) Lightning to Vampire</t>
  </si>
  <si>
    <t>Retort Arm Shot; misfire</t>
  </si>
  <si>
    <t>Vorpal Sword Lunge with advantage</t>
  </si>
  <si>
    <t>20 to Vampire</t>
  </si>
  <si>
    <t>Vorpal Sword with advantage</t>
  </si>
  <si>
    <t>16 to Vampire</t>
  </si>
  <si>
    <t>39 [36 + 3 (5/2) Necrotic] to Sylas</t>
  </si>
  <si>
    <t>Against Vampire Charm</t>
  </si>
  <si>
    <t>27 [25 + 2 (4/2) Necrotic) to Vampire</t>
  </si>
  <si>
    <t>28 (27 + 1 Necrotic) to Vampire</t>
  </si>
  <si>
    <t>30 (29 + 1 Necrotic) to Vampire</t>
  </si>
  <si>
    <t>11 to Vampire, 11 to Vampire, 6 (11/2) to Grog</t>
  </si>
  <si>
    <t>26 (52/2) Fire to Sylas</t>
  </si>
  <si>
    <t>Retort Leg Shot</t>
  </si>
  <si>
    <t>26 to Sylas</t>
  </si>
  <si>
    <t>7 to Sylas</t>
  </si>
  <si>
    <t>Retort; misfire</t>
  </si>
  <si>
    <t>28 [27 + 1 (2/2) Necrotic) to Vampire</t>
  </si>
  <si>
    <t>13 (25/2) Radiant to Sylas</t>
  </si>
  <si>
    <t>Bloodaxe (thrown)</t>
  </si>
  <si>
    <t>33 [31 + 2 (4/2) Necrotic] to Sylas</t>
  </si>
  <si>
    <t>Fenthras Spiritual Weapon SA</t>
  </si>
  <si>
    <t>30 Radiant to Sylas</t>
  </si>
  <si>
    <t>Vows</t>
  </si>
  <si>
    <t>Wish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</si>
</sst>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h&quot;:&quot;mm&quot;:&quot;ss"/>
  </numFmts>
  <fonts count="30">
    <font>
      <sz val="10.0"/>
      <color rgb="FF000000"/>
      <name val="Arial"/>
    </font>
    <font>
      <b/>
    </font>
    <font/>
    <font>
      <b/>
      <u/>
      <sz val="10.0"/>
      <name val="Arial"/>
    </font>
    <font>
      <b/>
      <u/>
      <sz val="10.0"/>
      <name val="Arial"/>
    </font>
    <font>
      <b/>
      <u/>
      <sz val="10.0"/>
      <name val="Arial"/>
    </font>
    <font>
      <sz val="10.0"/>
      <name val="Arial"/>
    </font>
    <font>
      <name val="Arial"/>
    </font>
    <font>
      <b/>
      <sz val="10.0"/>
      <name val="Arial"/>
    </font>
    <font>
      <u/>
      <sz val="10.0"/>
      <name val="Arial"/>
    </font>
    <font>
      <sz val="11.0"/>
      <color rgb="FF000000"/>
      <name val="Inconsolata"/>
    </font>
    <font>
      <color rgb="FF222222"/>
      <name val="Roboto"/>
    </font>
    <font>
      <b/>
      <u/>
      <sz val="10.0"/>
      <name val="Arial"/>
    </font>
    <font>
      <b/>
      <u/>
      <sz val="10.0"/>
      <name val="Arial"/>
    </font>
    <font>
      <b/>
      <u/>
      <sz val="10.0"/>
      <name val="Arial"/>
    </font>
    <font>
      <color rgb="FF000000"/>
      <name val="Arial"/>
    </font>
    <font>
      <sz val="10.0"/>
    </font>
    <font>
      <b/>
      <u/>
    </font>
    <font>
      <b/>
      <u/>
    </font>
    <font>
      <b/>
      <u/>
    </font>
    <font>
      <u/>
    </font>
    <font>
      <b/>
      <u/>
      <sz val="10.0"/>
      <name val="Arial"/>
    </font>
    <font>
      <b/>
      <u/>
      <sz val="10.0"/>
      <name val="Arial"/>
    </font>
    <font>
      <b/>
      <u/>
      <sz val="10.0"/>
      <name val="Arial"/>
    </font>
    <font>
      <b/>
      <u/>
      <sz val="10.0"/>
      <name val="Arial"/>
    </font>
    <font>
      <b/>
      <u/>
    </font>
    <font>
      <b/>
      <u/>
    </font>
    <font>
      <u/>
    </font>
    <font>
      <b/>
      <u/>
    </font>
    <font>
      <b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2">
    <border/>
    <border>
      <right/>
    </border>
  </borders>
  <cellStyleXfs count="1">
    <xf borderId="0" fillId="0" fontId="0" numFmtId="0" applyAlignment="1" applyFont="1"/>
  </cellStyleXfs>
  <cellXfs count="15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left" readingOrder="0"/>
    </xf>
    <xf borderId="0" fillId="0" fontId="2" numFmtId="21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20" xfId="0" applyAlignment="1" applyFont="1" applyNumberFormat="1">
      <alignment readingOrder="0"/>
    </xf>
    <xf borderId="0" fillId="0" fontId="2" numFmtId="0" xfId="0" applyAlignment="1" applyFont="1">
      <alignment horizontal="left"/>
    </xf>
    <xf borderId="0" fillId="0" fontId="3" numFmtId="0" xfId="0" applyAlignment="1" applyFont="1">
      <alignment horizontal="left" readingOrder="0" shrinkToFit="0" wrapText="0"/>
    </xf>
    <xf borderId="0" fillId="0" fontId="4" numFmtId="0" xfId="0" applyAlignment="1" applyFont="1">
      <alignment horizontal="left" shrinkToFit="0" wrapText="0"/>
    </xf>
    <xf borderId="0" fillId="0" fontId="5" numFmtId="0" xfId="0" applyAlignment="1" applyFont="1">
      <alignment horizontal="right" shrinkToFit="0" wrapText="0"/>
    </xf>
    <xf borderId="0" fillId="0" fontId="6" numFmtId="0" xfId="0" applyAlignment="1" applyFont="1">
      <alignment horizontal="left" readingOrder="0" shrinkToFit="0" wrapText="0"/>
    </xf>
    <xf borderId="0" fillId="0" fontId="6" numFmtId="46" xfId="0" applyAlignment="1" applyFont="1" applyNumberFormat="1">
      <alignment horizontal="left" shrinkToFit="0" wrapText="0"/>
    </xf>
    <xf borderId="0" fillId="0" fontId="6" numFmtId="0" xfId="0" applyAlignment="1" applyFont="1">
      <alignment horizontal="left" shrinkToFit="0" wrapText="0"/>
    </xf>
    <xf borderId="0" fillId="0" fontId="7" numFmtId="0" xfId="0" applyAlignment="1" applyFont="1">
      <alignment horizontal="right" shrinkToFit="0" wrapText="0"/>
    </xf>
    <xf borderId="0" fillId="0" fontId="7" numFmtId="0" xfId="0" applyAlignment="1" applyFont="1">
      <alignment horizontal="right"/>
    </xf>
    <xf borderId="0" fillId="0" fontId="7" numFmtId="0" xfId="0" applyFont="1"/>
    <xf borderId="0" fillId="0" fontId="8" numFmtId="0" xfId="0" applyAlignment="1" applyFont="1">
      <alignment horizontal="left" shrinkToFit="0" wrapText="0"/>
    </xf>
    <xf borderId="0" fillId="0" fontId="7" numFmtId="0" xfId="0" applyAlignment="1" applyFont="1">
      <alignment horizontal="right"/>
    </xf>
    <xf borderId="0" fillId="0" fontId="7" numFmtId="0" xfId="0" applyAlignment="1" applyFont="1">
      <alignment vertical="bottom"/>
    </xf>
    <xf borderId="0" fillId="0" fontId="6" numFmtId="49" xfId="0" applyAlignment="1" applyFont="1" applyNumberFormat="1">
      <alignment horizontal="left" readingOrder="0" shrinkToFit="0" wrapText="0"/>
    </xf>
    <xf borderId="0" fillId="0" fontId="6" numFmtId="46" xfId="0" applyAlignment="1" applyFont="1" applyNumberFormat="1">
      <alignment horizontal="left" readingOrder="0" shrinkToFit="0" wrapText="0"/>
    </xf>
    <xf borderId="0" fillId="0" fontId="7" numFmtId="0" xfId="0" applyAlignment="1" applyFont="1">
      <alignment horizontal="right" readingOrder="0"/>
    </xf>
    <xf borderId="0" fillId="0" fontId="6" numFmtId="0" xfId="0" applyAlignment="1" applyFont="1">
      <alignment horizontal="right" shrinkToFit="0" wrapText="0"/>
    </xf>
    <xf borderId="0" fillId="0" fontId="7" numFmtId="0" xfId="0" applyAlignment="1" applyFont="1">
      <alignment readingOrder="0"/>
    </xf>
    <xf borderId="0" fillId="0" fontId="7" numFmtId="0" xfId="0" applyAlignment="1" applyFont="1">
      <alignment horizontal="right" readingOrder="0" shrinkToFit="0" wrapText="0"/>
    </xf>
    <xf borderId="0" fillId="0" fontId="9" numFmtId="0" xfId="0" applyAlignment="1" applyFont="1">
      <alignment horizontal="left" shrinkToFit="0" wrapText="0"/>
    </xf>
    <xf borderId="0" fillId="2" fontId="10" numFmtId="0" xfId="0" applyFill="1" applyFont="1"/>
    <xf borderId="0" fillId="2" fontId="10" numFmtId="0" xfId="0" applyAlignment="1" applyFont="1">
      <alignment readingOrder="0"/>
    </xf>
    <xf borderId="0" fillId="0" fontId="8" numFmtId="0" xfId="0" applyAlignment="1" applyFont="1">
      <alignment horizontal="left" readingOrder="0" shrinkToFit="0" wrapText="0"/>
    </xf>
    <xf borderId="0" fillId="0" fontId="7" numFmtId="0" xfId="0" applyAlignment="1" applyFont="1">
      <alignment horizontal="right" shrinkToFit="0" vertical="bottom" wrapText="0"/>
    </xf>
    <xf borderId="0" fillId="0" fontId="7" numFmtId="0" xfId="0" applyAlignment="1" applyFont="1">
      <alignment horizontal="right" vertical="bottom"/>
    </xf>
    <xf borderId="0" fillId="0" fontId="7" numFmtId="0" xfId="0" applyAlignment="1" applyFont="1">
      <alignment horizontal="right" shrinkToFit="0" vertical="bottom" wrapText="0"/>
    </xf>
    <xf borderId="0" fillId="3" fontId="7" numFmtId="0" xfId="0" applyAlignment="1" applyFill="1" applyFont="1">
      <alignment horizontal="right" shrinkToFit="0" vertical="bottom" wrapText="0"/>
    </xf>
    <xf borderId="0" fillId="3" fontId="7" numFmtId="0" xfId="0" applyAlignment="1" applyFont="1">
      <alignment horizontal="right" vertical="bottom"/>
    </xf>
    <xf borderId="0" fillId="0" fontId="6" numFmtId="0" xfId="0" applyAlignment="1" applyFont="1">
      <alignment horizontal="right" readingOrder="0" shrinkToFit="0" wrapText="0"/>
    </xf>
    <xf borderId="0" fillId="0" fontId="6" numFmtId="0" xfId="0" applyAlignment="1" applyFont="1">
      <alignment readingOrder="0" vertical="bottom"/>
    </xf>
    <xf borderId="0" fillId="0" fontId="7" numFmtId="0" xfId="0" applyAlignment="1" applyFont="1">
      <alignment horizontal="right" readingOrder="0" shrinkToFit="0" vertical="bottom" wrapText="0"/>
    </xf>
    <xf borderId="0" fillId="0" fontId="6" numFmtId="0" xfId="0" applyAlignment="1" applyFont="1">
      <alignment horizontal="left" readingOrder="0" shrinkToFit="0" wrapText="0"/>
    </xf>
    <xf borderId="0" fillId="0" fontId="7" numFmtId="0" xfId="0" applyAlignment="1" applyFont="1">
      <alignment horizontal="left" vertical="bottom"/>
    </xf>
    <xf borderId="0" fillId="2" fontId="11" numFmtId="0" xfId="0" applyAlignment="1" applyFont="1">
      <alignment readingOrder="0"/>
    </xf>
    <xf borderId="0" fillId="0" fontId="12" numFmtId="0" xfId="0" applyAlignment="1" applyFont="1">
      <alignment horizontal="left" readingOrder="0" shrinkToFit="0" wrapText="0"/>
    </xf>
    <xf borderId="0" fillId="0" fontId="13" numFmtId="0" xfId="0" applyAlignment="1" applyFont="1">
      <alignment horizontal="center" shrinkToFit="0" wrapText="0"/>
    </xf>
    <xf borderId="0" fillId="0" fontId="6" numFmtId="0" xfId="0" applyAlignment="1" applyFont="1">
      <alignment horizontal="center" shrinkToFit="0" wrapText="0"/>
    </xf>
    <xf borderId="0" fillId="0" fontId="8" numFmtId="0" xfId="0" applyAlignment="1" applyFont="1">
      <alignment horizontal="center" shrinkToFit="0" wrapText="0"/>
    </xf>
    <xf borderId="0" fillId="0" fontId="6" numFmtId="46" xfId="0" applyAlignment="1" applyFont="1" applyNumberFormat="1">
      <alignment horizontal="center" readingOrder="0" shrinkToFit="0" wrapText="0"/>
    </xf>
    <xf borderId="0" fillId="0" fontId="6" numFmtId="0" xfId="0" applyAlignment="1" applyFont="1">
      <alignment horizontal="center" readingOrder="0" shrinkToFit="0" wrapText="0"/>
    </xf>
    <xf borderId="0" fillId="0" fontId="7" numFmtId="0" xfId="0" applyAlignment="1" applyFont="1">
      <alignment horizontal="right" vertical="bottom"/>
    </xf>
    <xf borderId="0" fillId="0" fontId="7" numFmtId="0" xfId="0" applyAlignment="1" applyFont="1">
      <alignment horizontal="right" readingOrder="0" vertical="bottom"/>
    </xf>
    <xf borderId="0" fillId="0" fontId="7" numFmtId="0" xfId="0" applyAlignment="1" applyFont="1">
      <alignment horizontal="right" vertical="bottom"/>
    </xf>
    <xf borderId="0" fillId="0" fontId="6" numFmtId="0" xfId="0" applyAlignment="1" applyFont="1">
      <alignment horizontal="left" shrinkToFit="0" wrapText="0"/>
    </xf>
    <xf borderId="0" fillId="0" fontId="6" numFmtId="21" xfId="0" applyAlignment="1" applyFont="1" applyNumberFormat="1">
      <alignment horizontal="left" readingOrder="0" shrinkToFit="0" wrapText="0"/>
    </xf>
    <xf borderId="0" fillId="0" fontId="6" numFmtId="49" xfId="0" applyAlignment="1" applyFont="1" applyNumberFormat="1">
      <alignment horizontal="center" readingOrder="0" shrinkToFit="0" wrapText="0"/>
    </xf>
    <xf borderId="0" fillId="0" fontId="7" numFmtId="0" xfId="0" applyAlignment="1" applyFont="1">
      <alignment horizontal="right" vertical="bottom"/>
    </xf>
    <xf borderId="0" fillId="0" fontId="6" numFmtId="0" xfId="0" applyAlignment="1" applyFont="1">
      <alignment shrinkToFit="0" wrapText="0"/>
    </xf>
    <xf borderId="0" fillId="3" fontId="7" numFmtId="0" xfId="0" applyAlignment="1" applyFont="1">
      <alignment horizontal="right" shrinkToFit="0" vertical="bottom" wrapText="0"/>
    </xf>
    <xf borderId="0" fillId="0" fontId="7" numFmtId="46" xfId="0" applyAlignment="1" applyFont="1" applyNumberFormat="1">
      <alignment horizontal="left" shrinkToFit="0" vertical="bottom" wrapText="0"/>
    </xf>
    <xf borderId="0" fillId="0" fontId="7" numFmtId="0" xfId="0" applyAlignment="1" applyFont="1">
      <alignment horizontal="left" shrinkToFit="0" vertical="bottom" wrapText="0"/>
    </xf>
    <xf borderId="0" fillId="3" fontId="6" numFmtId="0" xfId="0" applyAlignment="1" applyFont="1">
      <alignment horizontal="right" shrinkToFit="0" wrapText="0"/>
    </xf>
    <xf borderId="0" fillId="3" fontId="7" numFmtId="0" xfId="0" applyAlignment="1" applyFont="1">
      <alignment horizontal="right" vertical="bottom"/>
    </xf>
    <xf borderId="0" fillId="0" fontId="14" numFmtId="0" xfId="0" applyAlignment="1" applyFont="1">
      <alignment horizontal="center" readingOrder="0" shrinkToFit="0" wrapText="0"/>
    </xf>
    <xf borderId="0" fillId="0" fontId="7" numFmtId="0" xfId="0" applyAlignment="1" applyFont="1">
      <alignment horizontal="right" readingOrder="0" vertical="bottom"/>
    </xf>
    <xf borderId="0" fillId="0" fontId="2" numFmtId="0" xfId="0" applyAlignment="1" applyFont="1">
      <alignment horizontal="right" readingOrder="0"/>
    </xf>
    <xf borderId="0" fillId="3" fontId="7" numFmtId="0" xfId="0" applyAlignment="1" applyFont="1">
      <alignment horizontal="right" vertical="bottom"/>
    </xf>
    <xf borderId="0" fillId="0" fontId="7" numFmtId="164" xfId="0" applyAlignment="1" applyFont="1" applyNumberFormat="1">
      <alignment horizontal="right" vertical="bottom"/>
    </xf>
    <xf borderId="0" fillId="0" fontId="7" numFmtId="0" xfId="0" applyAlignment="1" applyFont="1">
      <alignment horizontal="left" vertical="bottom"/>
    </xf>
    <xf borderId="0" fillId="0" fontId="7" numFmtId="46" xfId="0" applyAlignment="1" applyFont="1" applyNumberFormat="1">
      <alignment horizontal="right" vertical="bottom"/>
    </xf>
    <xf borderId="0" fillId="2" fontId="15" numFmtId="0" xfId="0" applyAlignment="1" applyFont="1">
      <alignment horizontal="left" readingOrder="0"/>
    </xf>
    <xf borderId="0" fillId="0" fontId="7" numFmtId="0" xfId="0" applyAlignment="1" applyFont="1">
      <alignment readingOrder="0" vertical="bottom"/>
    </xf>
    <xf borderId="0" fillId="0" fontId="7" numFmtId="0" xfId="0" applyAlignment="1" applyFont="1">
      <alignment horizontal="left" readingOrder="0" vertical="bottom"/>
    </xf>
    <xf borderId="0" fillId="0" fontId="2" numFmtId="46" xfId="0" applyAlignment="1" applyFont="1" applyNumberFormat="1">
      <alignment horizontal="right" readingOrder="0" vertical="bottom"/>
    </xf>
    <xf borderId="0" fillId="0" fontId="7" numFmtId="0" xfId="0" applyAlignment="1" applyFont="1">
      <alignment horizontal="left" readingOrder="0" vertical="bottom"/>
    </xf>
    <xf borderId="0" fillId="0" fontId="7" numFmtId="21" xfId="0" applyAlignment="1" applyFont="1" applyNumberFormat="1">
      <alignment horizontal="right" vertical="bottom"/>
    </xf>
    <xf borderId="0" fillId="0" fontId="2" numFmtId="46" xfId="0" applyAlignment="1" applyFont="1" applyNumberFormat="1">
      <alignment readingOrder="0"/>
    </xf>
    <xf borderId="0" fillId="0" fontId="16" numFmtId="46" xfId="0" applyAlignment="1" applyFont="1" applyNumberFormat="1">
      <alignment readingOrder="0"/>
    </xf>
    <xf borderId="0" fillId="0" fontId="7" numFmtId="46" xfId="0" applyAlignment="1" applyFont="1" applyNumberFormat="1">
      <alignment horizontal="right" readingOrder="0" vertical="bottom"/>
    </xf>
    <xf borderId="0" fillId="0" fontId="16" numFmtId="0" xfId="0" applyAlignment="1" applyFont="1">
      <alignment readingOrder="0"/>
    </xf>
    <xf borderId="0" fillId="0" fontId="7" numFmtId="46" xfId="0" applyAlignment="1" applyFont="1" applyNumberFormat="1">
      <alignment horizontal="right" vertical="bottom"/>
    </xf>
    <xf borderId="0" fillId="0" fontId="7" numFmtId="46" xfId="0" applyAlignment="1" applyFont="1" applyNumberFormat="1">
      <alignment vertical="bottom"/>
    </xf>
    <xf borderId="0" fillId="0" fontId="7" numFmtId="21" xfId="0" applyAlignment="1" applyFont="1" applyNumberFormat="1">
      <alignment horizontal="right" readingOrder="0" vertical="bottom"/>
    </xf>
    <xf borderId="0" fillId="0" fontId="17" numFmtId="0" xfId="0" applyAlignment="1" applyFont="1">
      <alignment horizontal="left" readingOrder="0"/>
    </xf>
    <xf borderId="0" fillId="0" fontId="18" numFmtId="0" xfId="0" applyAlignment="1" applyFont="1">
      <alignment readingOrder="0"/>
    </xf>
    <xf borderId="0" fillId="0" fontId="19" numFmtId="0" xfId="0" applyAlignment="1" applyFont="1">
      <alignment horizontal="right" readingOrder="0"/>
    </xf>
    <xf borderId="0" fillId="0" fontId="20" numFmtId="0" xfId="0" applyFont="1"/>
    <xf borderId="0" fillId="0" fontId="21" numFmtId="0" xfId="0" applyAlignment="1" applyFont="1">
      <alignment horizontal="center" shrinkToFit="0" wrapText="0"/>
    </xf>
    <xf borderId="0" fillId="0" fontId="6" numFmtId="0" xfId="0" applyAlignment="1" applyFont="1">
      <alignment horizontal="right" vertical="bottom"/>
    </xf>
    <xf borderId="0" fillId="0" fontId="6" numFmtId="0" xfId="0" applyAlignment="1" applyFont="1">
      <alignment horizontal="right" readingOrder="0" vertical="bottom"/>
    </xf>
    <xf borderId="0" fillId="3" fontId="6" numFmtId="0" xfId="0" applyAlignment="1" applyFont="1">
      <alignment horizontal="right" readingOrder="0" vertical="bottom"/>
    </xf>
    <xf borderId="0" fillId="0" fontId="7" numFmtId="164" xfId="0" applyAlignment="1" applyFont="1" applyNumberFormat="1">
      <alignment horizontal="right" vertical="bottom"/>
    </xf>
    <xf borderId="0" fillId="0" fontId="2" numFmtId="0" xfId="0" applyAlignment="1" applyFont="1">
      <alignment horizontal="right"/>
    </xf>
    <xf borderId="0" fillId="0" fontId="7" numFmtId="21" xfId="0" applyAlignment="1" applyFont="1" applyNumberFormat="1">
      <alignment horizontal="right" vertical="bottom"/>
    </xf>
    <xf borderId="0" fillId="0" fontId="7" numFmtId="0" xfId="0" applyAlignment="1" applyFont="1">
      <alignment horizontal="left" vertical="bottom"/>
    </xf>
    <xf borderId="0" fillId="0" fontId="7" numFmtId="21" xfId="0" applyAlignment="1" applyFont="1" applyNumberFormat="1">
      <alignment horizontal="right" readingOrder="0" vertical="bottom"/>
    </xf>
    <xf borderId="0" fillId="0" fontId="7" numFmtId="46" xfId="0" applyAlignment="1" applyFont="1" applyNumberFormat="1">
      <alignment horizontal="right" readingOrder="0" vertical="bottom"/>
    </xf>
    <xf borderId="0" fillId="0" fontId="7" numFmtId="46" xfId="0" applyAlignment="1" applyFont="1" applyNumberFormat="1">
      <alignment horizontal="right" shrinkToFit="0" vertical="bottom" wrapText="0"/>
    </xf>
    <xf borderId="0" fillId="0" fontId="7" numFmtId="0" xfId="0" applyAlignment="1" applyFont="1">
      <alignment shrinkToFit="0" vertical="bottom" wrapText="0"/>
    </xf>
    <xf borderId="0" fillId="0" fontId="7" numFmtId="164" xfId="0" applyAlignment="1" applyFont="1" applyNumberFormat="1">
      <alignment horizontal="right" shrinkToFit="0" vertical="bottom" wrapText="0"/>
    </xf>
    <xf borderId="0" fillId="0" fontId="7" numFmtId="21" xfId="0" applyAlignment="1" applyFont="1" applyNumberFormat="1">
      <alignment horizontal="right" shrinkToFit="0" vertical="bottom" wrapText="0"/>
    </xf>
    <xf borderId="0" fillId="0" fontId="7" numFmtId="46" xfId="0" applyAlignment="1" applyFont="1" applyNumberFormat="1">
      <alignment horizontal="right"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7" numFmtId="164" xfId="0" applyAlignment="1" applyFont="1" applyNumberFormat="1">
      <alignment horizontal="right" readingOrder="0" shrinkToFit="0" vertical="bottom" wrapText="0"/>
    </xf>
    <xf borderId="0" fillId="0" fontId="7" numFmtId="0" xfId="0" applyAlignment="1" applyFont="1">
      <alignment horizontal="left" shrinkToFit="0" vertical="bottom" wrapText="0"/>
    </xf>
    <xf quotePrefix="1" borderId="0" fillId="0" fontId="6" numFmtId="0" xfId="0" applyAlignment="1" applyFont="1">
      <alignment horizontal="left" readingOrder="0" shrinkToFit="0" wrapText="0"/>
    </xf>
    <xf borderId="0" fillId="0" fontId="22" numFmtId="0" xfId="0" applyAlignment="1" applyFont="1">
      <alignment horizontal="right" readingOrder="0" shrinkToFit="0" wrapText="0"/>
    </xf>
    <xf borderId="0" fillId="0" fontId="23" numFmtId="0" xfId="0" applyAlignment="1" applyFont="1">
      <alignment horizontal="center" readingOrder="0" shrinkToFit="0" wrapText="0"/>
    </xf>
    <xf borderId="0" fillId="0" fontId="8" numFmtId="0" xfId="0" applyAlignment="1" applyFont="1">
      <alignment horizontal="left" readingOrder="0" shrinkToFit="0" wrapText="0"/>
    </xf>
    <xf borderId="0" fillId="0" fontId="24" numFmtId="0" xfId="0" applyAlignment="1" applyFont="1">
      <alignment horizontal="right" readingOrder="0" shrinkToFit="0" wrapText="0"/>
    </xf>
    <xf borderId="0" fillId="3" fontId="6" numFmtId="0" xfId="0" applyAlignment="1" applyFont="1">
      <alignment horizontal="right" readingOrder="0" shrinkToFit="0" wrapText="0"/>
    </xf>
    <xf borderId="0" fillId="0" fontId="6" numFmtId="20" xfId="0" applyAlignment="1" applyFont="1" applyNumberFormat="1">
      <alignment horizontal="left" readingOrder="0" shrinkToFit="0" wrapText="0"/>
    </xf>
    <xf borderId="0" fillId="0" fontId="8" numFmtId="0" xfId="0" applyAlignment="1" applyFont="1">
      <alignment horizontal="center" readingOrder="0" shrinkToFit="0" wrapText="0"/>
    </xf>
    <xf borderId="0" fillId="0" fontId="8" numFmtId="0" xfId="0" applyAlignment="1" applyFont="1">
      <alignment horizontal="center" readingOrder="0" shrinkToFit="0" wrapText="0"/>
    </xf>
    <xf borderId="0" fillId="0" fontId="7" numFmtId="0" xfId="0" applyAlignment="1" applyFont="1">
      <alignment vertical="bottom"/>
    </xf>
    <xf borderId="0" fillId="0" fontId="7" numFmtId="0" xfId="0" applyAlignment="1" applyFont="1">
      <alignment readingOrder="0" vertical="bottom"/>
    </xf>
    <xf borderId="0" fillId="3" fontId="6" numFmtId="0" xfId="0" applyAlignment="1" applyFont="1">
      <alignment horizontal="right" vertical="bottom"/>
    </xf>
    <xf borderId="0" fillId="0" fontId="2" numFmtId="21" xfId="0" applyAlignment="1" applyFont="1" applyNumberFormat="1">
      <alignment horizontal="left" readingOrder="0"/>
    </xf>
    <xf borderId="0" fillId="0" fontId="25" numFmtId="0" xfId="0" applyAlignment="1" applyFont="1">
      <alignment readingOrder="0"/>
    </xf>
    <xf borderId="0" fillId="0" fontId="26" numFmtId="0" xfId="0" applyAlignment="1" applyFont="1">
      <alignment horizontal="left" readingOrder="0"/>
    </xf>
    <xf borderId="0" fillId="0" fontId="1" numFmtId="0" xfId="0" applyAlignment="1" applyFont="1">
      <alignment horizontal="right" readingOrder="0"/>
    </xf>
    <xf borderId="0" fillId="0" fontId="15" numFmtId="0" xfId="0" applyAlignment="1" applyFont="1">
      <alignment horizontal="right" shrinkToFit="0" vertical="bottom" wrapText="0"/>
    </xf>
    <xf borderId="0" fillId="0" fontId="15" numFmtId="0" xfId="0" applyAlignment="1" applyFont="1">
      <alignment horizontal="right" shrinkToFit="0" vertical="bottom" wrapText="0"/>
    </xf>
    <xf borderId="0" fillId="3" fontId="15" numFmtId="0" xfId="0" applyAlignment="1" applyFont="1">
      <alignment horizontal="right" shrinkToFit="0" vertical="bottom" wrapText="0"/>
    </xf>
    <xf borderId="0" fillId="0" fontId="0" numFmtId="0" xfId="0" applyAlignment="1" applyFont="1">
      <alignment horizontal="right" readingOrder="0" shrinkToFit="0" vertical="bottom" wrapText="0"/>
    </xf>
    <xf borderId="0" fillId="3" fontId="2" numFmtId="0" xfId="0" applyAlignment="1" applyFont="1">
      <alignment horizontal="right" readingOrder="0"/>
    </xf>
    <xf borderId="0" fillId="0" fontId="27" numFmtId="0" xfId="0" applyAlignment="1" applyFont="1">
      <alignment horizontal="left"/>
    </xf>
    <xf borderId="0" fillId="3" fontId="7" numFmtId="0" xfId="0" applyAlignment="1" applyFont="1">
      <alignment vertical="bottom"/>
    </xf>
    <xf borderId="0" fillId="0" fontId="1" numFmtId="0" xfId="0" applyAlignment="1" applyFont="1">
      <alignment horizontal="center" readingOrder="0"/>
    </xf>
    <xf borderId="0" fillId="0" fontId="28" numFmtId="46" xfId="0" applyAlignment="1" applyFont="1" applyNumberFormat="1">
      <alignment readingOrder="0"/>
    </xf>
    <xf borderId="0" fillId="0" fontId="1" numFmtId="0" xfId="0" applyFont="1"/>
    <xf borderId="0" fillId="0" fontId="2" numFmtId="10" xfId="0" applyFont="1" applyNumberFormat="1"/>
    <xf borderId="0" fillId="2" fontId="15" numFmtId="21" xfId="0" applyAlignment="1" applyFont="1" applyNumberFormat="1">
      <alignment horizontal="left" readingOrder="0"/>
    </xf>
    <xf borderId="0" fillId="3" fontId="2" numFmtId="0" xfId="0" applyAlignment="1" applyFont="1">
      <alignment horizontal="right"/>
    </xf>
    <xf borderId="0" fillId="0" fontId="29" numFmtId="0" xfId="0" applyAlignment="1" applyFont="1">
      <alignment horizontal="right" vertical="bottom"/>
    </xf>
    <xf borderId="0" fillId="0" fontId="29" numFmtId="0" xfId="0" applyAlignment="1" applyFont="1">
      <alignment vertical="bottom"/>
    </xf>
    <xf borderId="0" fillId="0" fontId="29" numFmtId="0" xfId="0" applyAlignment="1" applyFont="1">
      <alignment horizontal="left" vertical="bottom"/>
    </xf>
    <xf borderId="0" fillId="0" fontId="7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7" numFmtId="21" xfId="0" applyAlignment="1" applyFont="1" applyNumberFormat="1">
      <alignment readingOrder="0" vertical="bottom"/>
    </xf>
    <xf borderId="0" fillId="0" fontId="7" numFmtId="21" xfId="0" applyAlignment="1" applyFont="1" applyNumberFormat="1">
      <alignment readingOrder="0" vertical="bottom"/>
    </xf>
    <xf borderId="0" fillId="0" fontId="7" numFmtId="0" xfId="0" applyAlignment="1" applyFont="1">
      <alignment horizontal="left" vertical="bottom"/>
    </xf>
    <xf borderId="0" fillId="3" fontId="2" numFmtId="0" xfId="0" applyFont="1"/>
    <xf borderId="0" fillId="3" fontId="2" numFmtId="0" xfId="0" applyAlignment="1" applyFont="1">
      <alignment readingOrder="0"/>
    </xf>
    <xf borderId="0" fillId="3" fontId="7" numFmtId="0" xfId="0" applyAlignment="1" applyFont="1">
      <alignment horizontal="right" vertical="bottom"/>
    </xf>
    <xf borderId="0" fillId="0" fontId="2" numFmtId="0" xfId="0" applyFont="1"/>
    <xf borderId="0" fillId="0" fontId="29" numFmtId="0" xfId="0" applyAlignment="1" applyFont="1">
      <alignment horizontal="left" vertical="bottom"/>
    </xf>
    <xf borderId="0" fillId="0" fontId="7" numFmtId="0" xfId="0" applyAlignment="1" applyFont="1">
      <alignment shrinkToFit="0" vertical="bottom" wrapText="0"/>
    </xf>
    <xf borderId="0" fillId="0" fontId="29" numFmtId="0" xfId="0" applyAlignment="1" applyFont="1">
      <alignment horizontal="left" vertical="bottom"/>
    </xf>
    <xf borderId="0" fillId="0" fontId="29" numFmtId="0" xfId="0" applyAlignment="1" applyFont="1">
      <alignment horizontal="center" vertical="bottom"/>
    </xf>
    <xf borderId="0" fillId="0" fontId="29" numFmtId="0" xfId="0" applyAlignment="1" applyFont="1">
      <alignment horizontal="right" vertical="bottom"/>
    </xf>
    <xf borderId="0" fillId="0" fontId="29" numFmtId="0" xfId="0" applyAlignment="1" applyFont="1">
      <alignment vertical="bottom"/>
    </xf>
    <xf borderId="1" fillId="0" fontId="7" numFmtId="0" xfId="0" applyAlignment="1" applyBorder="1" applyFont="1">
      <alignment vertical="bottom"/>
    </xf>
    <xf borderId="1" fillId="0" fontId="7" numFmtId="0" xfId="0" applyAlignment="1" applyBorder="1" applyFont="1">
      <alignment vertical="bottom"/>
    </xf>
    <xf borderId="0" fillId="0" fontId="7" numFmtId="46" xfId="0" applyAlignment="1" applyFont="1" applyNumberFormat="1">
      <alignment readingOrder="0" vertical="bottom"/>
    </xf>
    <xf borderId="0" fillId="0" fontId="29" numFmtId="0" xfId="0" applyAlignment="1" applyFont="1">
      <alignment vertical="bottom"/>
    </xf>
    <xf borderId="0" fillId="0" fontId="29" numFmtId="0" xfId="0" applyAlignment="1" applyFont="1">
      <alignment horizontal="right" vertical="bottom"/>
    </xf>
    <xf borderId="0" fillId="0" fontId="7" numFmtId="0" xfId="0" applyAlignment="1" applyFont="1">
      <alignment vertical="bottom"/>
    </xf>
    <xf borderId="0" fillId="0" fontId="7" numFmtId="0" xfId="0" applyAlignment="1" applyFont="1">
      <alignment horizontal="right" vertical="bottom"/>
    </xf>
    <xf borderId="0" fillId="0" fontId="15" numFmtId="0" xfId="0" applyAlignment="1" applyFont="1">
      <alignment vertical="bottom"/>
    </xf>
    <xf borderId="0" fillId="2" fontId="15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07" Type="http://schemas.openxmlformats.org/officeDocument/2006/relationships/worksheet" Target="worksheets/sheet105.xml"/><Relationship Id="rId106" Type="http://schemas.openxmlformats.org/officeDocument/2006/relationships/worksheet" Target="worksheets/sheet104.xml"/><Relationship Id="rId105" Type="http://schemas.openxmlformats.org/officeDocument/2006/relationships/worksheet" Target="worksheets/sheet103.xml"/><Relationship Id="rId104" Type="http://schemas.openxmlformats.org/officeDocument/2006/relationships/worksheet" Target="worksheets/sheet102.xml"/><Relationship Id="rId109" Type="http://schemas.openxmlformats.org/officeDocument/2006/relationships/worksheet" Target="worksheets/sheet107.xml"/><Relationship Id="rId108" Type="http://schemas.openxmlformats.org/officeDocument/2006/relationships/worksheet" Target="worksheets/sheet106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103" Type="http://schemas.openxmlformats.org/officeDocument/2006/relationships/worksheet" Target="worksheets/sheet101.xml"/><Relationship Id="rId102" Type="http://schemas.openxmlformats.org/officeDocument/2006/relationships/worksheet" Target="worksheets/sheet100.xml"/><Relationship Id="rId101" Type="http://schemas.openxmlformats.org/officeDocument/2006/relationships/worksheet" Target="worksheets/sheet99.xml"/><Relationship Id="rId100" Type="http://schemas.openxmlformats.org/officeDocument/2006/relationships/worksheet" Target="worksheets/sheet98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26" Type="http://schemas.openxmlformats.org/officeDocument/2006/relationships/worksheet" Target="worksheets/sheet24.xml"/><Relationship Id="rId121" Type="http://schemas.openxmlformats.org/officeDocument/2006/relationships/worksheet" Target="worksheets/sheet119.xml"/><Relationship Id="rId25" Type="http://schemas.openxmlformats.org/officeDocument/2006/relationships/worksheet" Target="worksheets/sheet23.xml"/><Relationship Id="rId120" Type="http://schemas.openxmlformats.org/officeDocument/2006/relationships/worksheet" Target="worksheets/sheet118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29" Type="http://schemas.openxmlformats.org/officeDocument/2006/relationships/worksheet" Target="worksheets/sheet27.xml"/><Relationship Id="rId95" Type="http://schemas.openxmlformats.org/officeDocument/2006/relationships/worksheet" Target="worksheets/sheet93.xml"/><Relationship Id="rId94" Type="http://schemas.openxmlformats.org/officeDocument/2006/relationships/worksheet" Target="worksheets/sheet92.xml"/><Relationship Id="rId97" Type="http://schemas.openxmlformats.org/officeDocument/2006/relationships/worksheet" Target="worksheets/sheet95.xml"/><Relationship Id="rId96" Type="http://schemas.openxmlformats.org/officeDocument/2006/relationships/worksheet" Target="worksheets/sheet94.xml"/><Relationship Id="rId11" Type="http://schemas.openxmlformats.org/officeDocument/2006/relationships/worksheet" Target="worksheets/sheet9.xml"/><Relationship Id="rId99" Type="http://schemas.openxmlformats.org/officeDocument/2006/relationships/worksheet" Target="worksheets/sheet97.xml"/><Relationship Id="rId10" Type="http://schemas.openxmlformats.org/officeDocument/2006/relationships/worksheet" Target="worksheets/sheet8.xml"/><Relationship Id="rId98" Type="http://schemas.openxmlformats.org/officeDocument/2006/relationships/worksheet" Target="worksheets/sheet96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3" Type="http://schemas.openxmlformats.org/officeDocument/2006/relationships/worksheet" Target="worksheets/sheet91.xml"/><Relationship Id="rId92" Type="http://schemas.openxmlformats.org/officeDocument/2006/relationships/worksheet" Target="worksheets/sheet90.xml"/><Relationship Id="rId118" Type="http://schemas.openxmlformats.org/officeDocument/2006/relationships/worksheet" Target="worksheets/sheet116.xml"/><Relationship Id="rId117" Type="http://schemas.openxmlformats.org/officeDocument/2006/relationships/worksheet" Target="worksheets/sheet115.xml"/><Relationship Id="rId116" Type="http://schemas.openxmlformats.org/officeDocument/2006/relationships/worksheet" Target="worksheets/sheet114.xml"/><Relationship Id="rId115" Type="http://schemas.openxmlformats.org/officeDocument/2006/relationships/worksheet" Target="worksheets/sheet113.xml"/><Relationship Id="rId119" Type="http://schemas.openxmlformats.org/officeDocument/2006/relationships/worksheet" Target="worksheets/sheet117.xml"/><Relationship Id="rId15" Type="http://schemas.openxmlformats.org/officeDocument/2006/relationships/worksheet" Target="worksheets/sheet13.xml"/><Relationship Id="rId110" Type="http://schemas.openxmlformats.org/officeDocument/2006/relationships/worksheet" Target="worksheets/sheet108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14" Type="http://schemas.openxmlformats.org/officeDocument/2006/relationships/worksheet" Target="worksheets/sheet112.xml"/><Relationship Id="rId18" Type="http://schemas.openxmlformats.org/officeDocument/2006/relationships/worksheet" Target="worksheets/sheet16.xml"/><Relationship Id="rId113" Type="http://schemas.openxmlformats.org/officeDocument/2006/relationships/worksheet" Target="worksheets/sheet111.xml"/><Relationship Id="rId112" Type="http://schemas.openxmlformats.org/officeDocument/2006/relationships/worksheet" Target="worksheets/sheet110.xml"/><Relationship Id="rId111" Type="http://schemas.openxmlformats.org/officeDocument/2006/relationships/worksheet" Target="worksheets/sheet109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65" Type="http://schemas.openxmlformats.org/officeDocument/2006/relationships/worksheet" Target="worksheets/sheet63.xml"/><Relationship Id="rId68" Type="http://schemas.openxmlformats.org/officeDocument/2006/relationships/worksheet" Target="worksheets/sheet66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69" Type="http://schemas.openxmlformats.org/officeDocument/2006/relationships/worksheet" Target="worksheets/sheet6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54" Type="http://schemas.openxmlformats.org/officeDocument/2006/relationships/worksheet" Target="worksheets/sheet52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59" Type="http://schemas.openxmlformats.org/officeDocument/2006/relationships/worksheet" Target="worksheets/sheet57.xml"/><Relationship Id="rId58" Type="http://schemas.openxmlformats.org/officeDocument/2006/relationships/worksheet" Target="worksheets/sheet5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1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2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2.xml"/><Relationship Id="rId3" Type="http://schemas.openxmlformats.org/officeDocument/2006/relationships/vmlDrawing" Target="../drawings/vmlDrawing3.v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0.xml"/><Relationship Id="rId3" Type="http://schemas.openxmlformats.org/officeDocument/2006/relationships/vmlDrawing" Target="../drawings/vmlDrawing4.v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3.xml"/><Relationship Id="rId3" Type="http://schemas.openxmlformats.org/officeDocument/2006/relationships/vmlDrawing" Target="../drawings/vmlDrawing5.v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6.xml"/><Relationship Id="rId3" Type="http://schemas.openxmlformats.org/officeDocument/2006/relationships/vmlDrawing" Target="../drawings/vmlDrawing6.v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2.xml"/><Relationship Id="rId3" Type="http://schemas.openxmlformats.org/officeDocument/2006/relationships/vmlDrawing" Target="../drawings/vmlDrawing7.v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76.xml"/><Relationship Id="rId3" Type="http://schemas.openxmlformats.org/officeDocument/2006/relationships/vmlDrawing" Target="../drawings/vmlDrawing8.v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77.xml"/><Relationship Id="rId3" Type="http://schemas.openxmlformats.org/officeDocument/2006/relationships/vmlDrawing" Target="../drawings/vmlDrawing9.v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78.xml"/><Relationship Id="rId3" Type="http://schemas.openxmlformats.org/officeDocument/2006/relationships/vmlDrawing" Target="../drawings/vmlDrawing10.v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79.xml"/><Relationship Id="rId3" Type="http://schemas.openxmlformats.org/officeDocument/2006/relationships/vmlDrawing" Target="../drawings/vmlDrawing11.v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80.xml"/><Relationship Id="rId3" Type="http://schemas.openxmlformats.org/officeDocument/2006/relationships/vmlDrawing" Target="../drawings/vmlDrawing12.v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81.xml"/><Relationship Id="rId3" Type="http://schemas.openxmlformats.org/officeDocument/2006/relationships/vmlDrawing" Target="../drawings/vmlDrawing13.v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82.xml"/><Relationship Id="rId3" Type="http://schemas.openxmlformats.org/officeDocument/2006/relationships/vmlDrawing" Target="../drawings/vmlDrawing14.v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84.xml"/><Relationship Id="rId3" Type="http://schemas.openxmlformats.org/officeDocument/2006/relationships/vmlDrawing" Target="../drawings/vmlDrawing15.v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86.xml"/><Relationship Id="rId3" Type="http://schemas.openxmlformats.org/officeDocument/2006/relationships/vmlDrawing" Target="../drawings/vmlDrawing16.v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87.xml"/><Relationship Id="rId3" Type="http://schemas.openxmlformats.org/officeDocument/2006/relationships/vmlDrawing" Target="../drawings/vmlDrawing17.v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88.xml"/><Relationship Id="rId3" Type="http://schemas.openxmlformats.org/officeDocument/2006/relationships/vmlDrawing" Target="../drawings/vmlDrawing18.v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89.xml"/><Relationship Id="rId3" Type="http://schemas.openxmlformats.org/officeDocument/2006/relationships/vmlDrawing" Target="../drawings/vmlDrawing19.v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drawing" Target="../drawings/drawing106.xml"/><Relationship Id="rId3" Type="http://schemas.openxmlformats.org/officeDocument/2006/relationships/vmlDrawing" Target="../drawings/vmlDrawing20.v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drawing" Target="../drawings/drawing108.xml"/><Relationship Id="rId3" Type="http://schemas.openxmlformats.org/officeDocument/2006/relationships/vmlDrawing" Target="../drawings/vmlDrawing21.v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88"/>
    <col customWidth="1" min="3" max="3" width="10.63"/>
    <col customWidth="1" min="4" max="4" width="15.63"/>
    <col customWidth="1" min="5" max="5" width="9.88"/>
    <col customWidth="1" min="6" max="6" width="11.75"/>
    <col customWidth="1" min="7" max="7" width="4.75"/>
    <col customWidth="1" min="8" max="8" width="54.88"/>
    <col customWidth="1" min="9" max="9" width="5.75"/>
    <col customWidth="1" min="10" max="10" width="61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>
      <c r="A2" s="3">
        <v>1.0</v>
      </c>
      <c r="B2" s="4">
        <v>0.02630787037037037</v>
      </c>
      <c r="C2" s="5" t="s">
        <v>10</v>
      </c>
      <c r="D2" s="5" t="s">
        <v>11</v>
      </c>
      <c r="E2" s="5">
        <v>20.0</v>
      </c>
      <c r="F2" s="5">
        <v>18.0</v>
      </c>
      <c r="J2" s="5" t="s">
        <v>12</v>
      </c>
    </row>
    <row r="3">
      <c r="A3" s="3">
        <v>1.0</v>
      </c>
      <c r="B3" s="4">
        <v>0.029027777777777777</v>
      </c>
      <c r="C3" s="5" t="s">
        <v>13</v>
      </c>
      <c r="D3" s="5" t="s">
        <v>14</v>
      </c>
      <c r="E3" s="5">
        <v>19.0</v>
      </c>
      <c r="F3" s="5">
        <v>18.0</v>
      </c>
    </row>
    <row r="4">
      <c r="A4" s="3">
        <v>1.0</v>
      </c>
      <c r="B4" s="4">
        <v>0.030150462962962962</v>
      </c>
      <c r="C4" s="5" t="s">
        <v>15</v>
      </c>
      <c r="D4" s="5" t="s">
        <v>14</v>
      </c>
      <c r="E4" s="5">
        <v>2.0</v>
      </c>
      <c r="F4" s="5">
        <v>2.0</v>
      </c>
    </row>
    <row r="5">
      <c r="A5" s="3">
        <v>1.0</v>
      </c>
      <c r="B5" s="4">
        <v>0.03234953703703704</v>
      </c>
      <c r="C5" s="5" t="s">
        <v>16</v>
      </c>
      <c r="D5" s="5" t="s">
        <v>14</v>
      </c>
      <c r="E5" s="5">
        <v>12.0</v>
      </c>
      <c r="F5" s="5">
        <v>3.0</v>
      </c>
      <c r="J5" s="5" t="s">
        <v>17</v>
      </c>
    </row>
    <row r="6">
      <c r="A6" s="3">
        <v>1.0</v>
      </c>
      <c r="B6" s="4">
        <v>0.03234953703703704</v>
      </c>
      <c r="C6" s="5" t="s">
        <v>16</v>
      </c>
      <c r="D6" s="5" t="s">
        <v>14</v>
      </c>
      <c r="E6" s="5">
        <v>27.0</v>
      </c>
      <c r="F6" s="5">
        <v>18.0</v>
      </c>
    </row>
    <row r="7">
      <c r="A7" s="3">
        <v>1.0</v>
      </c>
      <c r="B7" s="4">
        <v>0.03234953703703704</v>
      </c>
      <c r="C7" s="5" t="s">
        <v>18</v>
      </c>
      <c r="D7" s="5" t="s">
        <v>14</v>
      </c>
      <c r="E7" s="5">
        <v>21.0</v>
      </c>
      <c r="F7" s="5">
        <v>15.0</v>
      </c>
    </row>
    <row r="8">
      <c r="A8" s="3">
        <v>1.0</v>
      </c>
      <c r="B8" s="4">
        <v>0.03324074074074074</v>
      </c>
      <c r="C8" s="5" t="s">
        <v>15</v>
      </c>
      <c r="D8" s="5" t="s">
        <v>19</v>
      </c>
      <c r="E8" s="5">
        <v>27.0</v>
      </c>
      <c r="F8" s="5">
        <v>17.0</v>
      </c>
    </row>
    <row r="9">
      <c r="A9" s="3">
        <v>1.0</v>
      </c>
      <c r="B9" s="4">
        <v>0.04207175925925926</v>
      </c>
      <c r="C9" s="5" t="s">
        <v>10</v>
      </c>
      <c r="D9" s="5" t="s">
        <v>14</v>
      </c>
      <c r="E9" s="5">
        <v>21.0</v>
      </c>
      <c r="F9" s="5">
        <v>18.0</v>
      </c>
    </row>
    <row r="10">
      <c r="A10" s="3">
        <v>1.0</v>
      </c>
      <c r="B10" s="4">
        <v>0.04532407407407407</v>
      </c>
      <c r="C10" s="5" t="s">
        <v>10</v>
      </c>
      <c r="D10" s="5" t="s">
        <v>20</v>
      </c>
      <c r="E10" s="5">
        <v>15.0</v>
      </c>
      <c r="F10" s="5">
        <v>6.0</v>
      </c>
    </row>
    <row r="11">
      <c r="A11" s="3">
        <v>1.0</v>
      </c>
      <c r="B11" s="4">
        <v>0.04532407407407407</v>
      </c>
      <c r="C11" s="5" t="s">
        <v>21</v>
      </c>
      <c r="D11" s="5" t="s">
        <v>20</v>
      </c>
      <c r="E11" s="5">
        <v>20.0</v>
      </c>
      <c r="F11" s="5">
        <v>7.0</v>
      </c>
    </row>
    <row r="12">
      <c r="A12" s="3">
        <v>1.0</v>
      </c>
      <c r="B12" s="4">
        <v>0.04532407407407407</v>
      </c>
      <c r="C12" s="5" t="s">
        <v>22</v>
      </c>
      <c r="D12" s="5" t="s">
        <v>23</v>
      </c>
      <c r="E12" s="5">
        <v>20.0</v>
      </c>
      <c r="F12" s="5">
        <v>18.0</v>
      </c>
    </row>
    <row r="13">
      <c r="A13" s="3">
        <v>1.0</v>
      </c>
      <c r="B13" s="4">
        <v>0.04689814814814815</v>
      </c>
      <c r="C13" s="5" t="s">
        <v>16</v>
      </c>
      <c r="D13" s="5" t="s">
        <v>24</v>
      </c>
      <c r="E13" s="5">
        <v>5.0</v>
      </c>
      <c r="F13" s="5">
        <v>8.0</v>
      </c>
    </row>
    <row r="14">
      <c r="A14" s="3">
        <v>1.0</v>
      </c>
      <c r="B14" s="4">
        <v>0.04743055555555555</v>
      </c>
      <c r="C14" s="5" t="s">
        <v>16</v>
      </c>
      <c r="D14" s="5" t="s">
        <v>25</v>
      </c>
      <c r="E14" s="5">
        <v>15.0</v>
      </c>
      <c r="F14" s="5">
        <v>12.0</v>
      </c>
    </row>
    <row r="15">
      <c r="A15" s="3">
        <v>1.0</v>
      </c>
      <c r="B15" s="4">
        <v>0.050451388888888886</v>
      </c>
      <c r="C15" s="5" t="s">
        <v>16</v>
      </c>
      <c r="D15" s="5" t="s">
        <v>26</v>
      </c>
      <c r="E15" s="5">
        <v>18.0</v>
      </c>
      <c r="F15" s="5">
        <v>13.0</v>
      </c>
    </row>
    <row r="16">
      <c r="A16" s="3">
        <v>1.0</v>
      </c>
      <c r="B16" s="4">
        <v>0.050972222222222224</v>
      </c>
      <c r="C16" s="5" t="s">
        <v>16</v>
      </c>
      <c r="D16" s="5" t="s">
        <v>14</v>
      </c>
      <c r="E16" s="5">
        <v>24.0</v>
      </c>
      <c r="F16" s="5">
        <v>13.0</v>
      </c>
    </row>
    <row r="17">
      <c r="A17" s="3">
        <v>1.0</v>
      </c>
      <c r="B17" s="4">
        <v>0.05380787037037037</v>
      </c>
      <c r="C17" s="5" t="s">
        <v>10</v>
      </c>
      <c r="D17" s="5" t="s">
        <v>27</v>
      </c>
      <c r="E17" s="5" t="s">
        <v>28</v>
      </c>
      <c r="F17" s="5">
        <v>1.0</v>
      </c>
      <c r="J17" s="5" t="s">
        <v>29</v>
      </c>
    </row>
    <row r="18">
      <c r="A18" s="3">
        <v>1.0</v>
      </c>
      <c r="B18" s="4">
        <v>0.055532407407407405</v>
      </c>
      <c r="C18" s="5" t="s">
        <v>21</v>
      </c>
      <c r="D18" s="5" t="s">
        <v>20</v>
      </c>
      <c r="E18" s="5" t="s">
        <v>30</v>
      </c>
      <c r="F18" s="5" t="s">
        <v>30</v>
      </c>
      <c r="J18" s="5" t="s">
        <v>17</v>
      </c>
    </row>
    <row r="19">
      <c r="A19" s="3">
        <v>1.0</v>
      </c>
      <c r="B19" s="4">
        <v>0.055532407407407405</v>
      </c>
      <c r="C19" s="5" t="s">
        <v>21</v>
      </c>
      <c r="D19" s="5" t="s">
        <v>20</v>
      </c>
      <c r="E19" s="5">
        <v>21.0</v>
      </c>
      <c r="F19" s="5">
        <v>8.0</v>
      </c>
      <c r="J19" s="5" t="s">
        <v>31</v>
      </c>
    </row>
    <row r="20">
      <c r="A20" s="3">
        <v>1.0</v>
      </c>
      <c r="B20" s="4">
        <v>0.056018518518518516</v>
      </c>
      <c r="C20" s="5" t="s">
        <v>21</v>
      </c>
      <c r="D20" s="5" t="s">
        <v>32</v>
      </c>
      <c r="E20" s="5" t="s">
        <v>30</v>
      </c>
      <c r="F20" s="5">
        <v>4.0</v>
      </c>
      <c r="J20" s="5" t="s">
        <v>17</v>
      </c>
    </row>
    <row r="21">
      <c r="A21" s="3">
        <v>1.0</v>
      </c>
      <c r="B21" s="4">
        <v>0.056018518518518516</v>
      </c>
      <c r="C21" s="5" t="s">
        <v>21</v>
      </c>
      <c r="D21" s="5" t="s">
        <v>32</v>
      </c>
      <c r="E21" s="5">
        <v>26.0</v>
      </c>
      <c r="F21" s="5">
        <v>15.0</v>
      </c>
      <c r="J21" s="5" t="s">
        <v>33</v>
      </c>
    </row>
    <row r="22">
      <c r="A22" s="3">
        <v>1.0</v>
      </c>
      <c r="B22" s="4">
        <v>0.05659722222222222</v>
      </c>
      <c r="C22" s="5" t="s">
        <v>21</v>
      </c>
      <c r="D22" s="5" t="s">
        <v>7</v>
      </c>
      <c r="E22" s="5">
        <v>27.0</v>
      </c>
      <c r="J22" s="5" t="s">
        <v>34</v>
      </c>
    </row>
    <row r="23">
      <c r="A23" s="3">
        <v>1.0</v>
      </c>
      <c r="B23" s="4">
        <v>0.057118055555555554</v>
      </c>
      <c r="C23" s="5" t="s">
        <v>21</v>
      </c>
      <c r="D23" s="5" t="s">
        <v>35</v>
      </c>
      <c r="E23" s="5">
        <v>30.0</v>
      </c>
      <c r="F23" s="5">
        <v>17.0</v>
      </c>
    </row>
    <row r="24">
      <c r="A24" s="3">
        <v>1.0</v>
      </c>
      <c r="B24" s="4">
        <v>0.058506944444444445</v>
      </c>
      <c r="C24" s="5" t="s">
        <v>15</v>
      </c>
      <c r="D24" s="5" t="s">
        <v>36</v>
      </c>
      <c r="E24" s="5" t="s">
        <v>37</v>
      </c>
      <c r="F24" s="5">
        <v>20.0</v>
      </c>
      <c r="J24" s="5" t="s">
        <v>38</v>
      </c>
    </row>
    <row r="25">
      <c r="A25" s="3">
        <v>1.0</v>
      </c>
      <c r="B25" s="4">
        <v>0.06028935185185185</v>
      </c>
      <c r="C25" s="5" t="s">
        <v>21</v>
      </c>
      <c r="D25" s="5" t="s">
        <v>14</v>
      </c>
      <c r="E25" s="5">
        <v>15.0</v>
      </c>
      <c r="F25" s="5">
        <v>13.0</v>
      </c>
      <c r="J25" s="5" t="s">
        <v>17</v>
      </c>
    </row>
    <row r="26">
      <c r="A26" s="3">
        <v>1.0</v>
      </c>
      <c r="B26" s="4">
        <v>0.06028935185185185</v>
      </c>
      <c r="C26" s="5" t="s">
        <v>21</v>
      </c>
      <c r="D26" s="5" t="s">
        <v>14</v>
      </c>
      <c r="E26" s="5">
        <v>15.0</v>
      </c>
      <c r="F26" s="5">
        <v>13.0</v>
      </c>
      <c r="J26" s="5" t="s">
        <v>39</v>
      </c>
    </row>
    <row r="27">
      <c r="A27" s="3">
        <v>1.0</v>
      </c>
      <c r="B27" s="4">
        <v>0.07543981481481482</v>
      </c>
      <c r="C27" s="5" t="s">
        <v>16</v>
      </c>
      <c r="D27" s="5" t="s">
        <v>14</v>
      </c>
      <c r="E27" s="5">
        <v>19.0</v>
      </c>
      <c r="F27" s="5">
        <v>10.0</v>
      </c>
    </row>
    <row r="28">
      <c r="A28" s="3">
        <v>1.0</v>
      </c>
      <c r="B28" s="4">
        <v>0.0764699074074074</v>
      </c>
      <c r="C28" s="5" t="s">
        <v>10</v>
      </c>
      <c r="D28" s="5" t="s">
        <v>14</v>
      </c>
      <c r="E28" s="5">
        <v>23.0</v>
      </c>
      <c r="F28" s="5">
        <v>16.0</v>
      </c>
    </row>
    <row r="29">
      <c r="A29" s="3">
        <v>1.0</v>
      </c>
      <c r="B29" s="4">
        <v>0.08270833333333333</v>
      </c>
      <c r="C29" s="5" t="s">
        <v>22</v>
      </c>
      <c r="D29" s="5" t="s">
        <v>20</v>
      </c>
      <c r="E29" s="5">
        <v>16.0</v>
      </c>
      <c r="F29" s="5">
        <v>14.0</v>
      </c>
      <c r="J29" s="5" t="s">
        <v>17</v>
      </c>
    </row>
    <row r="30">
      <c r="A30" s="3">
        <v>1.0</v>
      </c>
      <c r="B30" s="4">
        <v>0.08284722222222222</v>
      </c>
      <c r="C30" s="5" t="s">
        <v>22</v>
      </c>
      <c r="D30" s="5" t="s">
        <v>20</v>
      </c>
      <c r="E30" s="5">
        <v>16.0</v>
      </c>
      <c r="F30" s="5">
        <v>14.0</v>
      </c>
      <c r="J30" s="5" t="s">
        <v>40</v>
      </c>
    </row>
    <row r="31">
      <c r="A31" s="3">
        <v>1.0</v>
      </c>
      <c r="B31" s="4">
        <v>0.08519675925925926</v>
      </c>
      <c r="C31" s="5" t="s">
        <v>22</v>
      </c>
      <c r="D31" s="5" t="s">
        <v>41</v>
      </c>
      <c r="E31" s="5" t="s">
        <v>30</v>
      </c>
      <c r="F31" s="5" t="s">
        <v>30</v>
      </c>
      <c r="J31" s="5" t="s">
        <v>42</v>
      </c>
    </row>
    <row r="32">
      <c r="A32" s="3">
        <v>1.0</v>
      </c>
      <c r="B32" s="4">
        <v>0.08519675925925926</v>
      </c>
      <c r="C32" s="5" t="s">
        <v>22</v>
      </c>
      <c r="D32" s="5" t="s">
        <v>41</v>
      </c>
      <c r="E32" s="5">
        <v>11.0</v>
      </c>
      <c r="F32" s="5">
        <v>11.0</v>
      </c>
      <c r="J32" s="5" t="s">
        <v>43</v>
      </c>
    </row>
    <row r="33">
      <c r="A33" s="3">
        <v>1.0</v>
      </c>
      <c r="B33" s="4">
        <v>0.09708333333333333</v>
      </c>
      <c r="C33" s="5" t="s">
        <v>21</v>
      </c>
      <c r="D33" s="5" t="s">
        <v>20</v>
      </c>
      <c r="E33" s="5">
        <v>13.0</v>
      </c>
      <c r="F33" s="5">
        <v>4.0</v>
      </c>
    </row>
    <row r="34">
      <c r="A34" s="3">
        <v>1.0</v>
      </c>
      <c r="B34" s="4">
        <v>0.09951388888888889</v>
      </c>
      <c r="C34" s="5" t="s">
        <v>18</v>
      </c>
      <c r="D34" s="5" t="s">
        <v>32</v>
      </c>
      <c r="E34" s="5">
        <v>19.0</v>
      </c>
      <c r="F34" s="5">
        <v>7.0</v>
      </c>
      <c r="I34" s="5">
        <v>1.0</v>
      </c>
      <c r="J34" s="5" t="s">
        <v>44</v>
      </c>
    </row>
    <row r="35">
      <c r="A35" s="3">
        <v>1.0</v>
      </c>
      <c r="B35" s="4">
        <v>0.09951388888888889</v>
      </c>
      <c r="C35" s="5" t="s">
        <v>10</v>
      </c>
      <c r="D35" s="5" t="s">
        <v>32</v>
      </c>
      <c r="E35" s="5">
        <v>15.0</v>
      </c>
      <c r="F35" s="5">
        <v>4.0</v>
      </c>
      <c r="I35" s="5">
        <v>1.0</v>
      </c>
      <c r="J35" s="5" t="s">
        <v>45</v>
      </c>
    </row>
    <row r="36">
      <c r="A36" s="3">
        <v>1.0</v>
      </c>
      <c r="B36" s="4">
        <v>0.09951388888888889</v>
      </c>
      <c r="C36" s="5" t="s">
        <v>21</v>
      </c>
      <c r="D36" s="5" t="s">
        <v>32</v>
      </c>
      <c r="E36" s="5">
        <v>19.0</v>
      </c>
      <c r="F36" s="5">
        <v>9.0</v>
      </c>
      <c r="I36" s="5">
        <v>1.0</v>
      </c>
      <c r="J36" s="5" t="s">
        <v>46</v>
      </c>
    </row>
    <row r="37">
      <c r="A37" s="3">
        <v>1.0</v>
      </c>
      <c r="B37" s="4">
        <v>0.10076388888888889</v>
      </c>
      <c r="C37" s="5" t="s">
        <v>13</v>
      </c>
      <c r="D37" s="5" t="s">
        <v>47</v>
      </c>
      <c r="E37" s="5">
        <v>18.0</v>
      </c>
      <c r="F37" s="5">
        <v>16.0</v>
      </c>
    </row>
    <row r="38">
      <c r="A38" s="3">
        <v>1.0</v>
      </c>
      <c r="B38" s="4">
        <v>0.10076388888888889</v>
      </c>
      <c r="C38" s="5" t="s">
        <v>15</v>
      </c>
      <c r="D38" s="5" t="s">
        <v>47</v>
      </c>
      <c r="E38" s="5">
        <v>4.0</v>
      </c>
      <c r="F38" s="5">
        <v>2.0</v>
      </c>
    </row>
    <row r="39">
      <c r="A39" s="3">
        <v>1.0</v>
      </c>
      <c r="B39" s="4">
        <v>0.10076388888888889</v>
      </c>
      <c r="C39" s="5" t="s">
        <v>18</v>
      </c>
      <c r="D39" s="5" t="s">
        <v>47</v>
      </c>
      <c r="E39" s="5">
        <v>27.0</v>
      </c>
      <c r="F39" s="5">
        <v>20.0</v>
      </c>
    </row>
    <row r="40">
      <c r="A40" s="3">
        <v>1.0</v>
      </c>
      <c r="B40" s="4">
        <v>0.10076388888888889</v>
      </c>
      <c r="C40" s="5" t="s">
        <v>22</v>
      </c>
      <c r="D40" s="5" t="s">
        <v>47</v>
      </c>
      <c r="E40" s="5">
        <v>3.0</v>
      </c>
      <c r="F40" s="5">
        <v>3.0</v>
      </c>
    </row>
    <row r="41">
      <c r="A41" s="3">
        <v>1.0</v>
      </c>
      <c r="B41" s="4">
        <v>0.10076388888888889</v>
      </c>
      <c r="C41" s="5" t="s">
        <v>16</v>
      </c>
      <c r="D41" s="5" t="s">
        <v>47</v>
      </c>
      <c r="E41" s="5">
        <v>21.0</v>
      </c>
      <c r="F41" s="5">
        <v>19.0</v>
      </c>
    </row>
    <row r="42">
      <c r="A42" s="3">
        <v>1.0</v>
      </c>
      <c r="B42" s="4">
        <v>0.10076388888888889</v>
      </c>
      <c r="C42" s="5" t="s">
        <v>21</v>
      </c>
      <c r="D42" s="5" t="s">
        <v>47</v>
      </c>
      <c r="E42" s="5">
        <v>6.0</v>
      </c>
      <c r="F42" s="5">
        <v>1.0</v>
      </c>
    </row>
    <row r="43">
      <c r="A43" s="3">
        <v>1.0</v>
      </c>
      <c r="B43" s="4">
        <v>0.10076388888888889</v>
      </c>
      <c r="C43" s="5" t="s">
        <v>10</v>
      </c>
      <c r="D43" s="5" t="s">
        <v>47</v>
      </c>
      <c r="E43" s="5">
        <v>18.0</v>
      </c>
      <c r="F43" s="5">
        <v>13.0</v>
      </c>
    </row>
    <row r="44">
      <c r="A44" s="3">
        <v>1.0</v>
      </c>
      <c r="B44" s="4">
        <v>0.10266203703703704</v>
      </c>
      <c r="C44" s="5" t="s">
        <v>18</v>
      </c>
      <c r="D44" s="5" t="s">
        <v>32</v>
      </c>
      <c r="E44" s="5">
        <v>30.0</v>
      </c>
      <c r="F44" s="5">
        <v>19.0</v>
      </c>
      <c r="G44" s="5" t="s">
        <v>48</v>
      </c>
      <c r="J44" s="5" t="s">
        <v>49</v>
      </c>
    </row>
    <row r="45">
      <c r="A45" s="3">
        <v>1.0</v>
      </c>
      <c r="B45" s="4">
        <v>0.103125</v>
      </c>
      <c r="C45" s="5" t="s">
        <v>18</v>
      </c>
      <c r="D45" s="5" t="s">
        <v>7</v>
      </c>
      <c r="E45" s="5">
        <v>27.0</v>
      </c>
      <c r="H45" s="5" t="s">
        <v>50</v>
      </c>
    </row>
    <row r="46">
      <c r="A46" s="3">
        <v>1.0</v>
      </c>
      <c r="B46" s="4">
        <v>0.10482638888888889</v>
      </c>
      <c r="C46" s="5" t="s">
        <v>16</v>
      </c>
      <c r="D46" s="5" t="s">
        <v>7</v>
      </c>
      <c r="E46" s="5">
        <v>27.0</v>
      </c>
      <c r="H46" s="5" t="s">
        <v>51</v>
      </c>
      <c r="I46" s="5">
        <v>5.0</v>
      </c>
      <c r="J46" s="5" t="s">
        <v>52</v>
      </c>
    </row>
    <row r="47">
      <c r="A47" s="3">
        <v>1.0</v>
      </c>
      <c r="B47" s="4">
        <v>0.10568287037037037</v>
      </c>
      <c r="C47" s="5" t="s">
        <v>16</v>
      </c>
      <c r="D47" s="5" t="s">
        <v>7</v>
      </c>
      <c r="E47" s="5">
        <v>10.0</v>
      </c>
      <c r="H47" s="5" t="s">
        <v>53</v>
      </c>
      <c r="J47" s="5" t="s">
        <v>54</v>
      </c>
    </row>
    <row r="48">
      <c r="A48" s="3">
        <v>1.0</v>
      </c>
      <c r="B48" s="4">
        <v>0.10625</v>
      </c>
      <c r="C48" s="5" t="s">
        <v>10</v>
      </c>
      <c r="D48" s="5" t="s">
        <v>32</v>
      </c>
      <c r="E48" s="5">
        <v>21.0</v>
      </c>
      <c r="F48" s="5">
        <v>10.0</v>
      </c>
      <c r="J48" s="5" t="s">
        <v>55</v>
      </c>
    </row>
    <row r="49">
      <c r="A49" s="3">
        <v>1.0</v>
      </c>
      <c r="B49" s="4">
        <v>0.10644675925925925</v>
      </c>
      <c r="C49" s="5" t="s">
        <v>10</v>
      </c>
      <c r="D49" s="5" t="s">
        <v>7</v>
      </c>
      <c r="E49" s="5">
        <v>30.0</v>
      </c>
      <c r="H49" s="5" t="s">
        <v>56</v>
      </c>
      <c r="I49" s="5">
        <v>1.0</v>
      </c>
    </row>
    <row r="50">
      <c r="A50" s="3">
        <v>1.0</v>
      </c>
      <c r="B50" s="4">
        <v>0.1071412037037037</v>
      </c>
      <c r="C50" s="5" t="s">
        <v>10</v>
      </c>
      <c r="D50" s="5" t="s">
        <v>7</v>
      </c>
      <c r="E50" s="5">
        <v>10.0</v>
      </c>
      <c r="H50" s="5" t="s">
        <v>57</v>
      </c>
    </row>
    <row r="51">
      <c r="A51" s="3">
        <v>1.0</v>
      </c>
      <c r="B51" s="4">
        <v>0.10756944444444444</v>
      </c>
      <c r="C51" s="5" t="s">
        <v>13</v>
      </c>
      <c r="D51" s="5" t="s">
        <v>19</v>
      </c>
      <c r="E51" s="5" t="s">
        <v>37</v>
      </c>
      <c r="F51" s="5">
        <v>20.0</v>
      </c>
    </row>
    <row r="52">
      <c r="A52" s="3">
        <v>1.0</v>
      </c>
      <c r="B52" s="4">
        <v>0.10756944444444444</v>
      </c>
      <c r="C52" s="5" t="s">
        <v>15</v>
      </c>
      <c r="D52" s="5" t="s">
        <v>19</v>
      </c>
      <c r="E52" s="5">
        <v>20.0</v>
      </c>
      <c r="F52" s="5">
        <v>10.0</v>
      </c>
    </row>
    <row r="53">
      <c r="A53" s="3">
        <v>1.0</v>
      </c>
      <c r="B53" s="4">
        <v>0.10756944444444444</v>
      </c>
      <c r="C53" s="5" t="s">
        <v>18</v>
      </c>
      <c r="D53" s="5" t="s">
        <v>19</v>
      </c>
      <c r="E53" s="5" t="s">
        <v>28</v>
      </c>
      <c r="F53" s="5">
        <v>1.0</v>
      </c>
    </row>
    <row r="54">
      <c r="A54" s="3">
        <v>1.0</v>
      </c>
      <c r="B54" s="4">
        <v>0.10756944444444444</v>
      </c>
      <c r="C54" s="5" t="s">
        <v>22</v>
      </c>
      <c r="D54" s="5" t="s">
        <v>19</v>
      </c>
      <c r="E54" s="5" t="s">
        <v>30</v>
      </c>
      <c r="F54" s="5" t="s">
        <v>30</v>
      </c>
      <c r="J54" s="5" t="s">
        <v>58</v>
      </c>
    </row>
    <row r="55">
      <c r="A55" s="3">
        <v>1.0</v>
      </c>
      <c r="B55" s="4">
        <v>0.10756944444444444</v>
      </c>
      <c r="C55" s="5" t="s">
        <v>16</v>
      </c>
      <c r="D55" s="5" t="s">
        <v>19</v>
      </c>
      <c r="E55" s="5">
        <v>4.0</v>
      </c>
      <c r="F55" s="5">
        <v>7.0</v>
      </c>
    </row>
    <row r="56">
      <c r="A56" s="3">
        <v>1.0</v>
      </c>
      <c r="B56" s="4">
        <v>0.10756944444444444</v>
      </c>
      <c r="C56" s="5" t="s">
        <v>21</v>
      </c>
      <c r="D56" s="5" t="s">
        <v>19</v>
      </c>
      <c r="E56" s="5">
        <v>4.0</v>
      </c>
      <c r="F56" s="5">
        <v>2.0</v>
      </c>
    </row>
    <row r="57">
      <c r="A57" s="3">
        <v>1.0</v>
      </c>
      <c r="B57" s="4">
        <v>0.10756944444444444</v>
      </c>
      <c r="C57" s="5" t="s">
        <v>10</v>
      </c>
      <c r="D57" s="5" t="s">
        <v>19</v>
      </c>
      <c r="E57" s="5">
        <v>22.0</v>
      </c>
      <c r="F57" s="5">
        <v>16.0</v>
      </c>
    </row>
    <row r="58">
      <c r="A58" s="3">
        <v>1.0</v>
      </c>
      <c r="B58" s="4">
        <v>0.10865740740740741</v>
      </c>
      <c r="C58" s="5" t="s">
        <v>13</v>
      </c>
      <c r="D58" s="5" t="s">
        <v>32</v>
      </c>
      <c r="E58" s="5">
        <v>26.0</v>
      </c>
      <c r="F58" s="5">
        <v>18.0</v>
      </c>
      <c r="J58" s="5" t="s">
        <v>59</v>
      </c>
    </row>
    <row r="59">
      <c r="A59" s="3">
        <v>1.0</v>
      </c>
      <c r="B59" s="4">
        <v>0.10878472222222223</v>
      </c>
      <c r="C59" s="5" t="s">
        <v>13</v>
      </c>
      <c r="D59" s="5" t="s">
        <v>7</v>
      </c>
      <c r="E59" s="5">
        <v>13.0</v>
      </c>
      <c r="H59" s="5" t="s">
        <v>60</v>
      </c>
      <c r="I59" s="5">
        <v>1.0</v>
      </c>
    </row>
    <row r="60">
      <c r="A60" s="3">
        <v>1.0</v>
      </c>
      <c r="B60" s="4">
        <v>0.1091087962962963</v>
      </c>
      <c r="C60" s="5" t="s">
        <v>13</v>
      </c>
      <c r="D60" s="5" t="s">
        <v>32</v>
      </c>
      <c r="E60" s="5">
        <v>21.0</v>
      </c>
      <c r="F60" s="5">
        <v>13.0</v>
      </c>
      <c r="J60" s="5" t="s">
        <v>59</v>
      </c>
    </row>
    <row r="61">
      <c r="A61" s="3">
        <v>1.0</v>
      </c>
      <c r="B61" s="4">
        <v>0.1091550925925926</v>
      </c>
      <c r="C61" s="5" t="s">
        <v>13</v>
      </c>
      <c r="D61" s="5" t="s">
        <v>7</v>
      </c>
      <c r="E61" s="5">
        <v>15.0</v>
      </c>
      <c r="H61" s="5" t="s">
        <v>61</v>
      </c>
      <c r="I61" s="5">
        <v>1.0</v>
      </c>
    </row>
    <row r="62">
      <c r="A62" s="3">
        <v>1.0</v>
      </c>
      <c r="B62" s="4">
        <v>0.11041666666666666</v>
      </c>
      <c r="C62" s="5" t="s">
        <v>21</v>
      </c>
      <c r="D62" s="5" t="s">
        <v>32</v>
      </c>
      <c r="E62" s="5" t="s">
        <v>28</v>
      </c>
      <c r="F62" s="5">
        <v>1.0</v>
      </c>
    </row>
    <row r="63">
      <c r="A63" s="3">
        <v>1.0</v>
      </c>
      <c r="B63" s="4">
        <v>0.11041666666666666</v>
      </c>
      <c r="C63" s="5" t="s">
        <v>21</v>
      </c>
      <c r="D63" s="5" t="s">
        <v>32</v>
      </c>
      <c r="E63" s="5" t="s">
        <v>37</v>
      </c>
      <c r="F63" s="5">
        <v>20.0</v>
      </c>
      <c r="G63" s="5" t="s">
        <v>48</v>
      </c>
      <c r="J63" s="5" t="s">
        <v>62</v>
      </c>
    </row>
    <row r="64">
      <c r="A64" s="3">
        <v>1.0</v>
      </c>
      <c r="B64" s="4">
        <v>0.11059027777777777</v>
      </c>
      <c r="C64" s="5" t="s">
        <v>21</v>
      </c>
      <c r="D64" s="5" t="s">
        <v>7</v>
      </c>
      <c r="E64" s="5">
        <v>35.0</v>
      </c>
      <c r="H64" s="5" t="s">
        <v>63</v>
      </c>
      <c r="I64" s="5">
        <v>1.0</v>
      </c>
      <c r="J64" s="5" t="s">
        <v>64</v>
      </c>
    </row>
    <row r="65">
      <c r="A65" s="3">
        <v>1.0</v>
      </c>
      <c r="B65" s="4">
        <v>0.11215277777777778</v>
      </c>
      <c r="C65" s="5" t="s">
        <v>15</v>
      </c>
      <c r="D65" s="5" t="s">
        <v>26</v>
      </c>
      <c r="E65" s="5">
        <v>4.0</v>
      </c>
      <c r="F65" s="5">
        <v>4.0</v>
      </c>
    </row>
    <row r="66">
      <c r="A66" s="3">
        <v>1.0</v>
      </c>
      <c r="B66" s="4">
        <v>0.1166087962962963</v>
      </c>
      <c r="C66" s="5" t="s">
        <v>16</v>
      </c>
      <c r="D66" s="5" t="s">
        <v>32</v>
      </c>
      <c r="E66" s="5">
        <v>23.0</v>
      </c>
      <c r="F66" s="5">
        <v>14.0</v>
      </c>
      <c r="J66" s="5" t="s">
        <v>65</v>
      </c>
    </row>
    <row r="67">
      <c r="A67" s="3">
        <v>1.0</v>
      </c>
      <c r="B67" s="4">
        <v>0.11675925925925926</v>
      </c>
      <c r="C67" s="5" t="s">
        <v>16</v>
      </c>
      <c r="D67" s="5" t="s">
        <v>7</v>
      </c>
      <c r="E67" s="5">
        <v>12.0</v>
      </c>
      <c r="H67" s="5" t="s">
        <v>66</v>
      </c>
    </row>
    <row r="68">
      <c r="A68" s="3">
        <v>1.0</v>
      </c>
      <c r="B68" s="4">
        <v>0.11686342592592593</v>
      </c>
      <c r="C68" s="5" t="s">
        <v>16</v>
      </c>
      <c r="D68" s="5" t="s">
        <v>32</v>
      </c>
      <c r="E68" s="5" t="s">
        <v>37</v>
      </c>
      <c r="F68" s="5">
        <v>20.0</v>
      </c>
      <c r="G68" s="5" t="s">
        <v>48</v>
      </c>
      <c r="J68" s="5" t="s">
        <v>65</v>
      </c>
    </row>
    <row r="69">
      <c r="A69" s="3">
        <v>1.0</v>
      </c>
      <c r="B69" s="4">
        <v>0.11710648148148148</v>
      </c>
      <c r="C69" s="5" t="s">
        <v>16</v>
      </c>
      <c r="D69" s="5" t="s">
        <v>7</v>
      </c>
      <c r="E69" s="5">
        <v>12.0</v>
      </c>
      <c r="H69" s="5" t="s">
        <v>67</v>
      </c>
    </row>
    <row r="70">
      <c r="A70" s="3">
        <v>1.0</v>
      </c>
      <c r="B70" s="4">
        <v>0.1174074074074074</v>
      </c>
      <c r="C70" s="5" t="s">
        <v>10</v>
      </c>
      <c r="D70" s="5" t="s">
        <v>20</v>
      </c>
      <c r="E70" s="5">
        <v>20.0</v>
      </c>
      <c r="F70" s="5">
        <v>11.0</v>
      </c>
    </row>
    <row r="71">
      <c r="A71" s="3">
        <v>1.0</v>
      </c>
      <c r="B71" s="4">
        <v>0.11784722222222223</v>
      </c>
      <c r="C71" s="5" t="s">
        <v>10</v>
      </c>
      <c r="D71" s="5" t="s">
        <v>32</v>
      </c>
      <c r="E71" s="5">
        <v>21.0</v>
      </c>
      <c r="F71" s="5">
        <v>10.0</v>
      </c>
      <c r="J71" s="5" t="s">
        <v>68</v>
      </c>
    </row>
    <row r="72">
      <c r="A72" s="3">
        <v>1.0</v>
      </c>
      <c r="B72" s="4">
        <v>0.1181712962962963</v>
      </c>
      <c r="C72" s="5" t="s">
        <v>10</v>
      </c>
      <c r="D72" s="5" t="s">
        <v>7</v>
      </c>
      <c r="E72" s="5">
        <v>18.0</v>
      </c>
      <c r="H72" s="5" t="s">
        <v>69</v>
      </c>
    </row>
    <row r="73">
      <c r="A73" s="3">
        <v>1.0</v>
      </c>
      <c r="B73" s="4">
        <v>0.11835648148148148</v>
      </c>
      <c r="C73" s="5" t="s">
        <v>10</v>
      </c>
      <c r="D73" s="5" t="s">
        <v>32</v>
      </c>
      <c r="E73" s="5">
        <v>24.0</v>
      </c>
      <c r="F73" s="5">
        <v>13.0</v>
      </c>
      <c r="J73" s="5" t="s">
        <v>68</v>
      </c>
    </row>
    <row r="74">
      <c r="A74" s="3">
        <v>1.0</v>
      </c>
      <c r="B74" s="4">
        <v>0.11844907407407407</v>
      </c>
      <c r="C74" s="5" t="s">
        <v>10</v>
      </c>
      <c r="D74" s="5" t="s">
        <v>7</v>
      </c>
      <c r="E74" s="5">
        <v>14.0</v>
      </c>
      <c r="H74" s="5" t="s">
        <v>70</v>
      </c>
    </row>
    <row r="75">
      <c r="A75" s="3">
        <v>1.0</v>
      </c>
      <c r="B75" s="4">
        <v>0.11888888888888889</v>
      </c>
      <c r="C75" s="5" t="s">
        <v>13</v>
      </c>
      <c r="D75" s="5" t="s">
        <v>32</v>
      </c>
      <c r="E75" s="5">
        <v>17.0</v>
      </c>
      <c r="F75" s="5">
        <v>9.0</v>
      </c>
      <c r="J75" s="5" t="s">
        <v>71</v>
      </c>
    </row>
    <row r="76">
      <c r="A76" s="3">
        <v>1.0</v>
      </c>
      <c r="B76" s="4">
        <v>0.11902777777777777</v>
      </c>
      <c r="C76" s="5" t="s">
        <v>13</v>
      </c>
      <c r="D76" s="5" t="s">
        <v>7</v>
      </c>
      <c r="E76" s="5">
        <v>15.0</v>
      </c>
      <c r="H76" s="5" t="s">
        <v>72</v>
      </c>
    </row>
    <row r="77">
      <c r="A77" s="3">
        <v>1.0</v>
      </c>
      <c r="B77" s="4">
        <v>0.11914351851851852</v>
      </c>
      <c r="C77" s="5" t="s">
        <v>10</v>
      </c>
      <c r="D77" s="5" t="s">
        <v>7</v>
      </c>
      <c r="E77" s="5">
        <v>6.0</v>
      </c>
      <c r="H77" s="5">
        <v>6.0</v>
      </c>
      <c r="J77" s="5" t="s">
        <v>73</v>
      </c>
    </row>
    <row r="78">
      <c r="A78" s="3">
        <v>1.0</v>
      </c>
      <c r="B78" s="4">
        <v>0.11927083333333334</v>
      </c>
      <c r="C78" s="5" t="s">
        <v>13</v>
      </c>
      <c r="D78" s="5" t="s">
        <v>74</v>
      </c>
      <c r="E78" s="5">
        <v>12.0</v>
      </c>
      <c r="F78" s="5">
        <v>5.0</v>
      </c>
    </row>
    <row r="79">
      <c r="A79" s="3">
        <v>1.0</v>
      </c>
      <c r="B79" s="4">
        <v>0.12112268518518518</v>
      </c>
      <c r="C79" s="5" t="s">
        <v>15</v>
      </c>
      <c r="D79" s="5" t="s">
        <v>75</v>
      </c>
      <c r="E79" s="5" t="s">
        <v>28</v>
      </c>
      <c r="F79" s="5">
        <v>1.0</v>
      </c>
      <c r="H79" s="5" t="s">
        <v>76</v>
      </c>
    </row>
    <row r="80">
      <c r="A80" s="3">
        <v>1.0</v>
      </c>
      <c r="B80" s="4">
        <v>0.12165509259259259</v>
      </c>
      <c r="C80" s="5" t="s">
        <v>16</v>
      </c>
      <c r="D80" s="5" t="s">
        <v>75</v>
      </c>
      <c r="E80" s="5">
        <v>16.0</v>
      </c>
      <c r="F80" s="5">
        <v>9.0</v>
      </c>
      <c r="H80" s="5" t="s">
        <v>77</v>
      </c>
    </row>
    <row r="81">
      <c r="A81" s="3">
        <v>1.0</v>
      </c>
      <c r="B81" s="4">
        <v>0.12233796296296297</v>
      </c>
      <c r="C81" s="5" t="s">
        <v>21</v>
      </c>
      <c r="D81" s="5" t="s">
        <v>32</v>
      </c>
      <c r="E81" s="5">
        <v>30.0</v>
      </c>
      <c r="F81" s="5">
        <v>19.0</v>
      </c>
      <c r="G81" s="5" t="s">
        <v>48</v>
      </c>
      <c r="J81" s="5" t="s">
        <v>78</v>
      </c>
    </row>
    <row r="82">
      <c r="A82" s="3">
        <v>1.0</v>
      </c>
      <c r="B82" s="4">
        <v>0.12256944444444444</v>
      </c>
      <c r="C82" s="5" t="s">
        <v>21</v>
      </c>
      <c r="D82" s="5" t="s">
        <v>32</v>
      </c>
      <c r="E82" s="5">
        <v>26.0</v>
      </c>
      <c r="F82" s="5">
        <v>16.0</v>
      </c>
      <c r="J82" s="5" t="s">
        <v>46</v>
      </c>
    </row>
    <row r="83">
      <c r="A83" s="3">
        <v>1.0</v>
      </c>
      <c r="B83" s="4">
        <v>0.12274305555555555</v>
      </c>
      <c r="C83" s="5" t="s">
        <v>21</v>
      </c>
      <c r="D83" s="5" t="s">
        <v>7</v>
      </c>
      <c r="E83" s="5">
        <v>44.0</v>
      </c>
      <c r="H83" s="5" t="s">
        <v>79</v>
      </c>
    </row>
    <row r="84">
      <c r="A84" s="3">
        <v>1.0</v>
      </c>
      <c r="B84" s="4">
        <v>0.12291666666666666</v>
      </c>
      <c r="C84" s="5" t="s">
        <v>21</v>
      </c>
      <c r="D84" s="5" t="s">
        <v>7</v>
      </c>
      <c r="E84" s="5">
        <v>6.0</v>
      </c>
      <c r="H84" s="5" t="s">
        <v>80</v>
      </c>
    </row>
    <row r="85">
      <c r="A85" s="3">
        <v>1.0</v>
      </c>
      <c r="B85" s="4">
        <v>0.12373842592592593</v>
      </c>
      <c r="C85" s="5" t="s">
        <v>15</v>
      </c>
      <c r="D85" s="5" t="s">
        <v>7</v>
      </c>
      <c r="E85" s="5">
        <v>8.0</v>
      </c>
      <c r="H85" s="5" t="s">
        <v>81</v>
      </c>
      <c r="J85" s="5" t="s">
        <v>82</v>
      </c>
    </row>
    <row r="86">
      <c r="A86" s="3">
        <v>1.0</v>
      </c>
      <c r="B86" s="4">
        <v>0.12508101851851852</v>
      </c>
      <c r="C86" s="5" t="s">
        <v>22</v>
      </c>
      <c r="D86" s="5" t="s">
        <v>7</v>
      </c>
      <c r="E86" s="5">
        <v>24.0</v>
      </c>
      <c r="H86" s="5" t="s">
        <v>83</v>
      </c>
      <c r="I86" s="5">
        <v>1.0</v>
      </c>
      <c r="J86" s="5" t="s">
        <v>84</v>
      </c>
    </row>
    <row r="87">
      <c r="A87" s="3">
        <v>2.0</v>
      </c>
      <c r="B87" s="4">
        <v>0.011481481481481481</v>
      </c>
      <c r="C87" s="5" t="s">
        <v>15</v>
      </c>
      <c r="D87" s="5" t="s">
        <v>75</v>
      </c>
      <c r="E87" s="5" t="s">
        <v>30</v>
      </c>
      <c r="F87" s="5" t="s">
        <v>30</v>
      </c>
      <c r="J87" s="5" t="s">
        <v>17</v>
      </c>
    </row>
    <row r="88">
      <c r="A88" s="3">
        <v>2.0</v>
      </c>
      <c r="B88" s="4">
        <v>0.011481481481481481</v>
      </c>
      <c r="C88" s="5" t="s">
        <v>15</v>
      </c>
      <c r="D88" s="5" t="s">
        <v>75</v>
      </c>
      <c r="E88" s="5">
        <v>13.0</v>
      </c>
      <c r="F88" s="5">
        <v>10.0</v>
      </c>
      <c r="J88" s="5" t="s">
        <v>40</v>
      </c>
    </row>
    <row r="89">
      <c r="A89" s="3">
        <v>2.0</v>
      </c>
      <c r="B89" s="4">
        <v>0.015590277777777778</v>
      </c>
      <c r="C89" s="5" t="s">
        <v>18</v>
      </c>
      <c r="D89" s="5" t="s">
        <v>14</v>
      </c>
      <c r="E89" s="5">
        <v>14.0</v>
      </c>
      <c r="F89" s="5">
        <v>12.0</v>
      </c>
    </row>
    <row r="90">
      <c r="A90" s="3">
        <v>2.0</v>
      </c>
      <c r="B90" s="4">
        <v>0.016666666666666666</v>
      </c>
      <c r="C90" s="5" t="s">
        <v>21</v>
      </c>
      <c r="D90" s="5" t="s">
        <v>85</v>
      </c>
      <c r="E90" s="5">
        <v>11.0</v>
      </c>
      <c r="F90" s="5">
        <v>2.0</v>
      </c>
    </row>
    <row r="91">
      <c r="A91" s="3">
        <v>2.0</v>
      </c>
      <c r="B91" s="4">
        <v>0.01695601851851852</v>
      </c>
      <c r="C91" s="5" t="s">
        <v>21</v>
      </c>
      <c r="D91" s="5" t="s">
        <v>86</v>
      </c>
      <c r="E91" s="5">
        <v>8.0</v>
      </c>
    </row>
    <row r="92">
      <c r="A92" s="3">
        <v>2.0</v>
      </c>
      <c r="B92" s="4">
        <v>0.01840277777777778</v>
      </c>
      <c r="J92" s="5" t="s">
        <v>87</v>
      </c>
    </row>
    <row r="93">
      <c r="A93" s="3">
        <v>2.0</v>
      </c>
      <c r="B93" s="4">
        <v>0.01863425925925926</v>
      </c>
      <c r="C93" s="5" t="s">
        <v>10</v>
      </c>
      <c r="D93" s="5" t="s">
        <v>88</v>
      </c>
      <c r="E93" s="5">
        <v>25.0</v>
      </c>
      <c r="F93" s="5">
        <v>23.0</v>
      </c>
      <c r="J93" s="5" t="s">
        <v>89</v>
      </c>
    </row>
    <row r="94">
      <c r="A94" s="3">
        <v>2.0</v>
      </c>
      <c r="B94" s="4">
        <v>0.029247685185185186</v>
      </c>
      <c r="C94" s="5" t="s">
        <v>10</v>
      </c>
      <c r="D94" s="5" t="s">
        <v>24</v>
      </c>
      <c r="E94" s="5" t="s">
        <v>28</v>
      </c>
      <c r="F94" s="5">
        <v>1.0</v>
      </c>
    </row>
    <row r="95">
      <c r="A95" s="3">
        <v>2.0</v>
      </c>
      <c r="B95" s="4">
        <v>0.029282407407407406</v>
      </c>
      <c r="C95" s="5" t="s">
        <v>18</v>
      </c>
      <c r="D95" s="5" t="s">
        <v>24</v>
      </c>
      <c r="E95" s="5">
        <v>10.0</v>
      </c>
      <c r="F95" s="5">
        <v>3.0</v>
      </c>
      <c r="J95" s="5" t="s">
        <v>90</v>
      </c>
    </row>
    <row r="96">
      <c r="A96" s="3">
        <v>2.0</v>
      </c>
      <c r="B96" s="4">
        <v>0.029282407407407406</v>
      </c>
      <c r="C96" s="5" t="s">
        <v>21</v>
      </c>
      <c r="D96" s="5" t="s">
        <v>24</v>
      </c>
      <c r="E96" s="5">
        <v>10.0</v>
      </c>
      <c r="F96" s="5">
        <v>3.0</v>
      </c>
      <c r="J96" s="5" t="s">
        <v>91</v>
      </c>
    </row>
    <row r="97">
      <c r="A97" s="3">
        <v>2.0</v>
      </c>
      <c r="B97" s="4">
        <v>0.030555555555555555</v>
      </c>
      <c r="C97" s="5" t="s">
        <v>21</v>
      </c>
      <c r="D97" s="5" t="s">
        <v>25</v>
      </c>
      <c r="E97" s="5">
        <v>12.0</v>
      </c>
      <c r="F97" s="5">
        <v>3.0</v>
      </c>
    </row>
    <row r="98">
      <c r="A98" s="3">
        <v>2.0</v>
      </c>
      <c r="B98" s="4">
        <v>0.031689814814814816</v>
      </c>
      <c r="C98" s="5" t="s">
        <v>16</v>
      </c>
      <c r="D98" s="5" t="s">
        <v>92</v>
      </c>
      <c r="E98" s="5">
        <v>13.0</v>
      </c>
      <c r="F98" s="5">
        <v>7.0</v>
      </c>
    </row>
    <row r="99">
      <c r="A99" s="3">
        <v>2.0</v>
      </c>
      <c r="B99" s="4">
        <v>0.03585648148148148</v>
      </c>
      <c r="C99" s="5" t="s">
        <v>16</v>
      </c>
      <c r="D99" s="5" t="s">
        <v>14</v>
      </c>
      <c r="E99" s="5">
        <v>11.0</v>
      </c>
      <c r="F99" s="5">
        <v>2.0</v>
      </c>
    </row>
    <row r="100">
      <c r="A100" s="3">
        <v>2.0</v>
      </c>
      <c r="B100" s="4">
        <v>0.03732638888888889</v>
      </c>
      <c r="C100" s="5" t="s">
        <v>15</v>
      </c>
      <c r="D100" s="5" t="s">
        <v>14</v>
      </c>
      <c r="E100" s="5">
        <v>8.0</v>
      </c>
      <c r="F100" s="5">
        <v>8.0</v>
      </c>
    </row>
    <row r="101">
      <c r="A101" s="3">
        <v>2.0</v>
      </c>
      <c r="B101" s="4">
        <v>0.03732638888888889</v>
      </c>
      <c r="C101" s="5" t="s">
        <v>15</v>
      </c>
      <c r="D101" s="5" t="s">
        <v>14</v>
      </c>
      <c r="E101" s="5" t="s">
        <v>30</v>
      </c>
      <c r="F101" s="5" t="s">
        <v>30</v>
      </c>
      <c r="J101" s="5" t="s">
        <v>42</v>
      </c>
    </row>
    <row r="102">
      <c r="A102" s="3">
        <v>2.0</v>
      </c>
      <c r="B102" s="4">
        <v>0.03863425925925926</v>
      </c>
      <c r="C102" s="5" t="s">
        <v>21</v>
      </c>
      <c r="D102" s="5" t="s">
        <v>14</v>
      </c>
      <c r="E102" s="5" t="s">
        <v>37</v>
      </c>
      <c r="F102" s="5">
        <v>20.0</v>
      </c>
      <c r="J102" s="5" t="s">
        <v>42</v>
      </c>
    </row>
    <row r="103">
      <c r="A103" s="3">
        <v>2.0</v>
      </c>
      <c r="B103" s="4">
        <v>0.03863425925925926</v>
      </c>
      <c r="C103" s="5" t="s">
        <v>21</v>
      </c>
      <c r="D103" s="5" t="s">
        <v>14</v>
      </c>
      <c r="E103" s="5">
        <v>19.0</v>
      </c>
      <c r="F103" s="5">
        <v>17.0</v>
      </c>
    </row>
    <row r="104">
      <c r="A104" s="3">
        <v>2.0</v>
      </c>
      <c r="B104" s="4">
        <v>0.043680555555555556</v>
      </c>
      <c r="C104" s="5" t="s">
        <v>10</v>
      </c>
      <c r="D104" s="5" t="s">
        <v>14</v>
      </c>
      <c r="E104" s="5">
        <v>15.0</v>
      </c>
      <c r="F104" s="5">
        <v>8.0</v>
      </c>
    </row>
    <row r="105">
      <c r="A105" s="3">
        <v>2.0</v>
      </c>
      <c r="B105" s="4">
        <v>0.049305555555555554</v>
      </c>
      <c r="C105" s="5" t="s">
        <v>18</v>
      </c>
      <c r="D105" s="5" t="s">
        <v>93</v>
      </c>
      <c r="E105" s="5">
        <v>10.0</v>
      </c>
      <c r="F105" s="5" t="s">
        <v>30</v>
      </c>
      <c r="J105" s="5" t="s">
        <v>94</v>
      </c>
    </row>
    <row r="106">
      <c r="A106" s="3">
        <v>2.0</v>
      </c>
      <c r="B106" s="4">
        <v>0.05243055555555556</v>
      </c>
      <c r="C106" s="5" t="s">
        <v>18</v>
      </c>
      <c r="D106" s="5" t="s">
        <v>92</v>
      </c>
      <c r="E106" s="5">
        <v>15.0</v>
      </c>
      <c r="F106" s="5">
        <v>12.0</v>
      </c>
    </row>
    <row r="107">
      <c r="A107" s="3">
        <v>2.0</v>
      </c>
      <c r="B107" s="4">
        <v>0.05268518518518518</v>
      </c>
      <c r="C107" s="5" t="s">
        <v>10</v>
      </c>
      <c r="D107" s="5" t="s">
        <v>88</v>
      </c>
      <c r="E107" s="5" t="s">
        <v>28</v>
      </c>
      <c r="F107" s="5">
        <v>1.0</v>
      </c>
    </row>
    <row r="108">
      <c r="A108" s="3">
        <v>2.0</v>
      </c>
      <c r="B108" s="4">
        <v>0.05268518518518518</v>
      </c>
      <c r="C108" s="5" t="s">
        <v>15</v>
      </c>
      <c r="D108" s="5" t="s">
        <v>88</v>
      </c>
      <c r="E108" s="5">
        <v>5.0</v>
      </c>
      <c r="F108" s="5">
        <v>3.0</v>
      </c>
      <c r="J108" s="5" t="s">
        <v>90</v>
      </c>
    </row>
    <row r="109">
      <c r="A109" s="3">
        <v>2.0</v>
      </c>
      <c r="B109" s="4">
        <v>0.057233796296296297</v>
      </c>
      <c r="C109" s="5" t="s">
        <v>10</v>
      </c>
      <c r="D109" s="5" t="s">
        <v>88</v>
      </c>
      <c r="E109" s="5">
        <v>17.0</v>
      </c>
      <c r="F109" s="5">
        <v>15.0</v>
      </c>
    </row>
    <row r="110">
      <c r="A110" s="3">
        <v>2.0</v>
      </c>
      <c r="B110" s="4">
        <v>0.06001157407407407</v>
      </c>
      <c r="C110" s="5" t="s">
        <v>21</v>
      </c>
      <c r="D110" s="5" t="s">
        <v>20</v>
      </c>
      <c r="E110" s="5">
        <v>29.0</v>
      </c>
      <c r="F110" s="5">
        <v>16.0</v>
      </c>
    </row>
    <row r="111">
      <c r="A111" s="3">
        <v>2.0</v>
      </c>
      <c r="B111" s="4">
        <v>0.07215277777777777</v>
      </c>
      <c r="C111" s="5" t="s">
        <v>10</v>
      </c>
      <c r="D111" s="5" t="s">
        <v>20</v>
      </c>
      <c r="E111" s="5">
        <v>17.0</v>
      </c>
      <c r="F111" s="5">
        <v>8.0</v>
      </c>
    </row>
    <row r="112">
      <c r="A112" s="3">
        <v>2.0</v>
      </c>
      <c r="B112" s="4">
        <v>0.07215277777777777</v>
      </c>
      <c r="C112" s="5" t="s">
        <v>21</v>
      </c>
      <c r="D112" s="5" t="s">
        <v>20</v>
      </c>
      <c r="E112" s="5">
        <v>18.0</v>
      </c>
      <c r="F112" s="5">
        <v>5.0</v>
      </c>
    </row>
    <row r="113">
      <c r="A113" s="3">
        <v>2.0</v>
      </c>
      <c r="B113" s="4">
        <v>0.07273148148148148</v>
      </c>
      <c r="C113" s="5" t="s">
        <v>21</v>
      </c>
      <c r="D113" s="5" t="s">
        <v>24</v>
      </c>
      <c r="E113" s="5">
        <v>18.0</v>
      </c>
      <c r="F113" s="5">
        <v>8.0</v>
      </c>
    </row>
    <row r="114">
      <c r="A114" s="3">
        <v>2.0</v>
      </c>
      <c r="B114" s="4">
        <v>0.0740625</v>
      </c>
      <c r="C114" s="5" t="s">
        <v>15</v>
      </c>
      <c r="D114" s="5" t="s">
        <v>24</v>
      </c>
      <c r="E114" s="5">
        <v>12.0</v>
      </c>
      <c r="F114" s="5">
        <v>2.0</v>
      </c>
    </row>
    <row r="115">
      <c r="A115" s="3">
        <v>2.0</v>
      </c>
      <c r="B115" s="4">
        <v>0.07690972222222223</v>
      </c>
      <c r="C115" s="5" t="s">
        <v>22</v>
      </c>
      <c r="D115" s="5" t="s">
        <v>95</v>
      </c>
      <c r="E115" s="5">
        <v>3.0</v>
      </c>
    </row>
    <row r="116">
      <c r="A116" s="3">
        <v>2.0</v>
      </c>
      <c r="B116" s="4">
        <v>0.0775462962962963</v>
      </c>
      <c r="C116" s="5" t="s">
        <v>13</v>
      </c>
      <c r="D116" s="5" t="s">
        <v>47</v>
      </c>
      <c r="E116" s="5">
        <v>14.0</v>
      </c>
      <c r="F116" s="5">
        <v>12.0</v>
      </c>
    </row>
    <row r="117">
      <c r="A117" s="3">
        <v>2.0</v>
      </c>
      <c r="B117" s="4">
        <v>0.0775462962962963</v>
      </c>
      <c r="C117" s="5" t="s">
        <v>15</v>
      </c>
      <c r="D117" s="5" t="s">
        <v>47</v>
      </c>
      <c r="E117" s="5">
        <v>17.0</v>
      </c>
      <c r="F117" s="5">
        <v>15.0</v>
      </c>
    </row>
    <row r="118">
      <c r="A118" s="3">
        <v>2.0</v>
      </c>
      <c r="B118" s="4">
        <v>0.0775462962962963</v>
      </c>
      <c r="C118" s="5" t="s">
        <v>18</v>
      </c>
      <c r="D118" s="5" t="s">
        <v>47</v>
      </c>
      <c r="E118" s="5">
        <v>17.0</v>
      </c>
      <c r="F118" s="5">
        <v>10.0</v>
      </c>
    </row>
    <row r="119">
      <c r="A119" s="3">
        <v>2.0</v>
      </c>
      <c r="B119" s="4">
        <v>0.0775462962962963</v>
      </c>
      <c r="C119" s="5" t="s">
        <v>22</v>
      </c>
      <c r="D119" s="5" t="s">
        <v>47</v>
      </c>
      <c r="E119" s="5">
        <v>19.0</v>
      </c>
      <c r="F119" s="5">
        <v>19.0</v>
      </c>
    </row>
    <row r="120">
      <c r="A120" s="3">
        <v>2.0</v>
      </c>
      <c r="B120" s="4">
        <v>0.0775462962962963</v>
      </c>
      <c r="C120" s="5" t="s">
        <v>16</v>
      </c>
      <c r="D120" s="5" t="s">
        <v>47</v>
      </c>
      <c r="E120" s="5">
        <v>13.0</v>
      </c>
      <c r="F120" s="5">
        <v>10.0</v>
      </c>
    </row>
    <row r="121">
      <c r="A121" s="3">
        <v>2.0</v>
      </c>
      <c r="B121" s="4">
        <v>0.0775462962962963</v>
      </c>
      <c r="C121" s="5" t="s">
        <v>21</v>
      </c>
      <c r="D121" s="5" t="s">
        <v>47</v>
      </c>
      <c r="E121" s="5">
        <v>15.0</v>
      </c>
      <c r="F121" s="5">
        <v>10.0</v>
      </c>
    </row>
    <row r="122">
      <c r="A122" s="3">
        <v>2.0</v>
      </c>
      <c r="B122" s="4">
        <v>0.0775462962962963</v>
      </c>
      <c r="C122" s="5" t="s">
        <v>10</v>
      </c>
      <c r="D122" s="5" t="s">
        <v>47</v>
      </c>
      <c r="E122" s="5">
        <v>24.0</v>
      </c>
      <c r="F122" s="5">
        <v>19.0</v>
      </c>
    </row>
    <row r="123">
      <c r="A123" s="3">
        <v>2.0</v>
      </c>
      <c r="B123" s="4">
        <v>0.07840277777777778</v>
      </c>
      <c r="C123" s="5" t="s">
        <v>10</v>
      </c>
      <c r="D123" s="5" t="s">
        <v>96</v>
      </c>
      <c r="E123" s="5">
        <v>13.0</v>
      </c>
      <c r="F123" s="5">
        <v>8.0</v>
      </c>
    </row>
    <row r="124">
      <c r="A124" s="3">
        <v>2.0</v>
      </c>
      <c r="B124" s="4">
        <v>0.07996527777777777</v>
      </c>
      <c r="C124" s="5" t="s">
        <v>22</v>
      </c>
      <c r="D124" s="5" t="s">
        <v>97</v>
      </c>
      <c r="E124" s="5">
        <v>9.0</v>
      </c>
      <c r="J124" s="5" t="s">
        <v>98</v>
      </c>
    </row>
    <row r="125">
      <c r="A125" s="3">
        <v>2.0</v>
      </c>
      <c r="B125" s="4">
        <v>0.08052083333333333</v>
      </c>
      <c r="C125" s="5" t="s">
        <v>18</v>
      </c>
      <c r="D125" s="5" t="s">
        <v>32</v>
      </c>
      <c r="E125" s="5">
        <v>30.0</v>
      </c>
      <c r="F125" s="5">
        <v>19.0</v>
      </c>
      <c r="J125" s="5" t="s">
        <v>42</v>
      </c>
    </row>
    <row r="126">
      <c r="A126" s="3">
        <v>2.0</v>
      </c>
      <c r="B126" s="4">
        <v>0.08052083333333333</v>
      </c>
      <c r="C126" s="5" t="s">
        <v>18</v>
      </c>
      <c r="D126" s="5" t="s">
        <v>32</v>
      </c>
      <c r="E126" s="5">
        <v>25.0</v>
      </c>
      <c r="F126" s="5">
        <v>19.0</v>
      </c>
      <c r="J126" s="5" t="s">
        <v>99</v>
      </c>
    </row>
    <row r="127">
      <c r="A127" s="3">
        <v>2.0</v>
      </c>
      <c r="B127" s="4">
        <v>0.08087962962962963</v>
      </c>
      <c r="C127" s="5" t="s">
        <v>18</v>
      </c>
      <c r="D127" s="5" t="s">
        <v>7</v>
      </c>
      <c r="E127" s="5">
        <v>14.0</v>
      </c>
      <c r="H127" s="5">
        <v>14.0</v>
      </c>
    </row>
    <row r="128">
      <c r="A128" s="3">
        <v>2.0</v>
      </c>
      <c r="B128" s="4">
        <v>0.0811111111111111</v>
      </c>
      <c r="C128" s="5" t="s">
        <v>18</v>
      </c>
      <c r="D128" s="5" t="s">
        <v>32</v>
      </c>
      <c r="E128" s="5" t="s">
        <v>30</v>
      </c>
      <c r="F128" s="5" t="s">
        <v>30</v>
      </c>
      <c r="J128" s="5" t="s">
        <v>100</v>
      </c>
    </row>
    <row r="129">
      <c r="A129" s="3">
        <v>2.0</v>
      </c>
      <c r="B129" s="4">
        <v>0.08298611111111111</v>
      </c>
      <c r="C129" s="5" t="s">
        <v>15</v>
      </c>
      <c r="D129" s="5" t="s">
        <v>96</v>
      </c>
      <c r="E129" s="5">
        <v>16.0</v>
      </c>
      <c r="F129" s="5">
        <v>16.0</v>
      </c>
    </row>
    <row r="130">
      <c r="A130" s="3">
        <v>2.0</v>
      </c>
      <c r="B130" s="4">
        <v>0.08315972222222222</v>
      </c>
      <c r="C130" s="5" t="s">
        <v>15</v>
      </c>
      <c r="D130" s="5" t="s">
        <v>32</v>
      </c>
      <c r="E130" s="5">
        <v>14.0</v>
      </c>
      <c r="F130" s="5">
        <v>9.0</v>
      </c>
      <c r="J130" s="5" t="s">
        <v>101</v>
      </c>
    </row>
    <row r="131">
      <c r="A131" s="3">
        <v>2.0</v>
      </c>
      <c r="B131" s="4">
        <v>0.08327546296296297</v>
      </c>
      <c r="C131" s="5" t="s">
        <v>15</v>
      </c>
      <c r="D131" s="5" t="s">
        <v>32</v>
      </c>
      <c r="E131" s="5">
        <v>19.0</v>
      </c>
      <c r="F131" s="5">
        <v>14.0</v>
      </c>
      <c r="J131" s="5" t="s">
        <v>101</v>
      </c>
    </row>
    <row r="132">
      <c r="A132" s="3">
        <v>2.0</v>
      </c>
      <c r="B132" s="4">
        <v>0.0834375</v>
      </c>
      <c r="C132" s="5" t="s">
        <v>15</v>
      </c>
      <c r="D132" s="5" t="s">
        <v>32</v>
      </c>
      <c r="E132" s="5">
        <v>18.0</v>
      </c>
      <c r="F132" s="5">
        <v>13.0</v>
      </c>
      <c r="J132" s="5" t="s">
        <v>101</v>
      </c>
    </row>
    <row r="133">
      <c r="A133" s="3">
        <v>2.0</v>
      </c>
      <c r="B133" s="4">
        <v>0.08356481481481481</v>
      </c>
      <c r="C133" s="5" t="s">
        <v>15</v>
      </c>
      <c r="D133" s="5" t="s">
        <v>7</v>
      </c>
      <c r="E133" s="5">
        <v>20.0</v>
      </c>
      <c r="H133" s="5">
        <v>25.0</v>
      </c>
    </row>
    <row r="134">
      <c r="A134" s="3">
        <v>2.0</v>
      </c>
      <c r="B134" s="4">
        <v>0.0855787037037037</v>
      </c>
      <c r="C134" s="5" t="s">
        <v>21</v>
      </c>
      <c r="D134" s="5" t="s">
        <v>32</v>
      </c>
      <c r="E134" s="5">
        <v>20.0</v>
      </c>
      <c r="F134" s="5">
        <v>9.0</v>
      </c>
      <c r="J134" s="5" t="s">
        <v>78</v>
      </c>
    </row>
    <row r="135">
      <c r="A135" s="3">
        <v>2.0</v>
      </c>
      <c r="B135" s="4">
        <v>0.0855787037037037</v>
      </c>
      <c r="C135" s="5" t="s">
        <v>21</v>
      </c>
      <c r="D135" s="5" t="s">
        <v>32</v>
      </c>
      <c r="E135" s="5">
        <v>18.0</v>
      </c>
      <c r="F135" s="5">
        <v>8.0</v>
      </c>
      <c r="J135" s="5" t="s">
        <v>102</v>
      </c>
    </row>
    <row r="136">
      <c r="A136" s="3">
        <v>2.0</v>
      </c>
      <c r="B136" s="4">
        <v>0.08563657407407407</v>
      </c>
      <c r="C136" s="5" t="s">
        <v>21</v>
      </c>
      <c r="D136" s="5" t="s">
        <v>7</v>
      </c>
      <c r="E136" s="5">
        <v>36.0</v>
      </c>
      <c r="H136" s="5">
        <v>36.0</v>
      </c>
    </row>
    <row r="137">
      <c r="A137" s="3">
        <v>2.0</v>
      </c>
      <c r="B137" s="4">
        <v>0.08611111111111111</v>
      </c>
      <c r="C137" s="5" t="s">
        <v>21</v>
      </c>
      <c r="D137" s="5" t="s">
        <v>7</v>
      </c>
      <c r="E137" s="5">
        <v>3.0</v>
      </c>
      <c r="H137" s="5">
        <v>3.0</v>
      </c>
    </row>
    <row r="138">
      <c r="A138" s="3">
        <v>2.0</v>
      </c>
      <c r="B138" s="4">
        <v>0.08724537037037038</v>
      </c>
      <c r="C138" s="5" t="s">
        <v>13</v>
      </c>
      <c r="D138" s="5" t="s">
        <v>96</v>
      </c>
      <c r="E138" s="5">
        <v>11.0</v>
      </c>
      <c r="F138" s="5">
        <v>10.0</v>
      </c>
    </row>
    <row r="139">
      <c r="A139" s="3">
        <v>2.0</v>
      </c>
      <c r="B139" s="4">
        <v>0.08731481481481482</v>
      </c>
      <c r="C139" s="5" t="s">
        <v>13</v>
      </c>
      <c r="D139" s="5" t="s">
        <v>96</v>
      </c>
      <c r="E139" s="5">
        <v>5.0</v>
      </c>
      <c r="F139" s="5">
        <v>4.0</v>
      </c>
      <c r="J139" s="5" t="s">
        <v>17</v>
      </c>
    </row>
    <row r="140">
      <c r="A140" s="3">
        <v>2.0</v>
      </c>
      <c r="B140" s="4">
        <v>0.08775462962962963</v>
      </c>
      <c r="C140" s="5" t="s">
        <v>13</v>
      </c>
      <c r="D140" s="5" t="s">
        <v>32</v>
      </c>
      <c r="E140" s="5" t="s">
        <v>28</v>
      </c>
      <c r="F140" s="5">
        <v>1.0</v>
      </c>
      <c r="J140" s="5" t="s">
        <v>103</v>
      </c>
    </row>
    <row r="141">
      <c r="A141" s="3">
        <v>2.0</v>
      </c>
      <c r="B141" s="4">
        <v>0.08858796296296297</v>
      </c>
      <c r="C141" s="5" t="s">
        <v>16</v>
      </c>
      <c r="D141" s="5" t="s">
        <v>92</v>
      </c>
      <c r="E141" s="5">
        <v>17.0</v>
      </c>
      <c r="F141" s="5">
        <v>11.0</v>
      </c>
    </row>
    <row r="142">
      <c r="A142" s="3">
        <v>2.0</v>
      </c>
      <c r="B142" s="4">
        <v>0.08981481481481482</v>
      </c>
      <c r="C142" s="5" t="s">
        <v>10</v>
      </c>
      <c r="D142" s="5" t="s">
        <v>32</v>
      </c>
      <c r="E142" s="5">
        <v>23.0</v>
      </c>
      <c r="F142" s="5">
        <v>12.0</v>
      </c>
      <c r="J142" s="5" t="s">
        <v>42</v>
      </c>
    </row>
    <row r="143">
      <c r="A143" s="3">
        <v>2.0</v>
      </c>
      <c r="B143" s="4">
        <v>0.08981481481481482</v>
      </c>
      <c r="C143" s="5" t="s">
        <v>10</v>
      </c>
      <c r="D143" s="5" t="s">
        <v>32</v>
      </c>
      <c r="E143" s="5">
        <v>23.0</v>
      </c>
      <c r="F143" s="5">
        <v>12.0</v>
      </c>
      <c r="J143" s="5" t="s">
        <v>104</v>
      </c>
    </row>
    <row r="144">
      <c r="A144" s="3">
        <v>2.0</v>
      </c>
      <c r="B144" s="4">
        <v>0.09004629629629629</v>
      </c>
      <c r="C144" s="5" t="s">
        <v>10</v>
      </c>
      <c r="D144" s="5" t="s">
        <v>32</v>
      </c>
      <c r="E144" s="5" t="s">
        <v>30</v>
      </c>
      <c r="F144" s="5" t="s">
        <v>30</v>
      </c>
      <c r="J144" s="5" t="s">
        <v>45</v>
      </c>
    </row>
    <row r="145">
      <c r="A145" s="3">
        <v>2.0</v>
      </c>
      <c r="B145" s="4">
        <v>0.09004629629629629</v>
      </c>
      <c r="C145" s="5" t="s">
        <v>10</v>
      </c>
      <c r="D145" s="5" t="s">
        <v>32</v>
      </c>
      <c r="E145" s="5">
        <v>26.0</v>
      </c>
      <c r="F145" s="5">
        <v>15.0</v>
      </c>
    </row>
    <row r="146">
      <c r="A146" s="3">
        <v>2.0</v>
      </c>
      <c r="B146" s="4">
        <v>0.09039351851851851</v>
      </c>
      <c r="C146" s="5" t="s">
        <v>10</v>
      </c>
      <c r="D146" s="5" t="s">
        <v>7</v>
      </c>
      <c r="E146" s="5">
        <v>29.0</v>
      </c>
      <c r="H146" s="5">
        <v>29.0</v>
      </c>
    </row>
    <row r="147">
      <c r="A147" s="3">
        <v>2.0</v>
      </c>
      <c r="B147" s="4">
        <v>0.09155092592592592</v>
      </c>
      <c r="C147" s="5" t="s">
        <v>22</v>
      </c>
      <c r="D147" s="5" t="s">
        <v>32</v>
      </c>
      <c r="E147" s="5">
        <v>19.0</v>
      </c>
      <c r="F147" s="5">
        <v>10.0</v>
      </c>
      <c r="J147" s="5" t="s">
        <v>105</v>
      </c>
    </row>
    <row r="148">
      <c r="A148" s="3">
        <v>2.0</v>
      </c>
      <c r="B148" s="4">
        <v>0.09270833333333334</v>
      </c>
      <c r="C148" s="5" t="s">
        <v>18</v>
      </c>
      <c r="D148" s="5" t="s">
        <v>32</v>
      </c>
      <c r="E148" s="5">
        <v>14.0</v>
      </c>
      <c r="F148" s="5">
        <v>3.0</v>
      </c>
      <c r="J148" s="5" t="s">
        <v>106</v>
      </c>
    </row>
    <row r="149">
      <c r="A149" s="3">
        <v>2.0</v>
      </c>
      <c r="B149" s="4">
        <v>0.09270833333333334</v>
      </c>
      <c r="C149" s="5" t="s">
        <v>18</v>
      </c>
      <c r="D149" s="5" t="s">
        <v>32</v>
      </c>
      <c r="E149" s="5" t="s">
        <v>30</v>
      </c>
      <c r="F149" s="5" t="s">
        <v>30</v>
      </c>
      <c r="J149" s="5" t="s">
        <v>42</v>
      </c>
    </row>
    <row r="150">
      <c r="A150" s="3">
        <v>2.0</v>
      </c>
      <c r="B150" s="4">
        <v>0.09293981481481481</v>
      </c>
      <c r="C150" s="5" t="s">
        <v>18</v>
      </c>
      <c r="D150" s="5" t="s">
        <v>86</v>
      </c>
      <c r="E150" s="5">
        <v>3.0</v>
      </c>
    </row>
    <row r="151">
      <c r="A151" s="3">
        <v>2.0</v>
      </c>
      <c r="B151" s="4">
        <v>0.09305555555555556</v>
      </c>
      <c r="C151" s="5" t="s">
        <v>18</v>
      </c>
      <c r="D151" s="5" t="s">
        <v>7</v>
      </c>
      <c r="E151" s="5">
        <v>17.0</v>
      </c>
      <c r="H151" s="5">
        <v>17.0</v>
      </c>
    </row>
    <row r="152">
      <c r="A152" s="3">
        <v>2.0</v>
      </c>
      <c r="B152" s="4">
        <v>0.09458333333333334</v>
      </c>
      <c r="C152" s="5" t="s">
        <v>15</v>
      </c>
      <c r="D152" s="5" t="s">
        <v>32</v>
      </c>
      <c r="E152" s="5" t="s">
        <v>37</v>
      </c>
      <c r="F152" s="5">
        <v>20.0</v>
      </c>
      <c r="J152" s="5" t="s">
        <v>107</v>
      </c>
    </row>
    <row r="153">
      <c r="A153" s="3">
        <v>2.0</v>
      </c>
      <c r="B153" s="4">
        <v>0.09515046296296296</v>
      </c>
      <c r="C153" s="5" t="s">
        <v>15</v>
      </c>
      <c r="D153" s="5" t="s">
        <v>74</v>
      </c>
      <c r="E153" s="5">
        <v>20.0</v>
      </c>
      <c r="F153" s="5">
        <v>14.0</v>
      </c>
    </row>
    <row r="154">
      <c r="A154" s="3">
        <v>2.0</v>
      </c>
      <c r="B154" s="4">
        <v>0.09681712962962963</v>
      </c>
      <c r="C154" s="5" t="s">
        <v>21</v>
      </c>
      <c r="D154" s="5" t="s">
        <v>41</v>
      </c>
      <c r="E154" s="5">
        <v>21.0</v>
      </c>
      <c r="F154" s="5">
        <v>12.0</v>
      </c>
    </row>
    <row r="155">
      <c r="A155" s="3">
        <v>2.0</v>
      </c>
      <c r="B155" s="4">
        <v>0.09747685185185186</v>
      </c>
      <c r="C155" s="5" t="s">
        <v>21</v>
      </c>
      <c r="D155" s="5" t="s">
        <v>35</v>
      </c>
      <c r="E155" s="5">
        <v>29.0</v>
      </c>
      <c r="F155" s="5">
        <v>16.0</v>
      </c>
    </row>
    <row r="156">
      <c r="A156" s="3">
        <v>2.0</v>
      </c>
      <c r="B156" s="4">
        <v>0.09767361111111111</v>
      </c>
      <c r="C156" s="5" t="s">
        <v>21</v>
      </c>
      <c r="D156" s="5" t="s">
        <v>32</v>
      </c>
      <c r="E156" s="5">
        <v>15.0</v>
      </c>
      <c r="F156" s="5">
        <v>4.0</v>
      </c>
      <c r="J156" s="5" t="s">
        <v>46</v>
      </c>
    </row>
    <row r="157">
      <c r="A157" s="3">
        <v>2.0</v>
      </c>
      <c r="B157" s="4">
        <v>0.09814814814814815</v>
      </c>
      <c r="C157" s="5" t="s">
        <v>13</v>
      </c>
      <c r="D157" s="5" t="s">
        <v>32</v>
      </c>
      <c r="E157" s="5">
        <v>26.0</v>
      </c>
      <c r="F157" s="5">
        <v>18.0</v>
      </c>
      <c r="J157" s="5" t="s">
        <v>103</v>
      </c>
    </row>
    <row r="158">
      <c r="A158" s="3">
        <v>2.0</v>
      </c>
      <c r="B158" s="4">
        <v>0.09814814814814815</v>
      </c>
      <c r="C158" s="5" t="s">
        <v>13</v>
      </c>
      <c r="D158" s="5" t="s">
        <v>32</v>
      </c>
      <c r="E158" s="5">
        <v>26.0</v>
      </c>
      <c r="F158" s="5">
        <v>18.0</v>
      </c>
      <c r="J158" s="5" t="s">
        <v>103</v>
      </c>
    </row>
    <row r="159">
      <c r="A159" s="3">
        <v>2.0</v>
      </c>
      <c r="B159" s="4">
        <v>0.09814814814814815</v>
      </c>
      <c r="C159" s="5" t="s">
        <v>13</v>
      </c>
      <c r="D159" s="5" t="s">
        <v>32</v>
      </c>
      <c r="E159" s="5">
        <v>25.0</v>
      </c>
      <c r="F159" s="5">
        <v>17.0</v>
      </c>
      <c r="J159" s="5" t="s">
        <v>103</v>
      </c>
    </row>
    <row r="160">
      <c r="A160" s="3">
        <v>2.0</v>
      </c>
      <c r="B160" s="4">
        <v>0.09866898148148148</v>
      </c>
      <c r="C160" s="5" t="s">
        <v>13</v>
      </c>
      <c r="D160" s="5" t="s">
        <v>7</v>
      </c>
      <c r="E160" s="5">
        <v>8.0</v>
      </c>
      <c r="H160" s="5">
        <v>8.0</v>
      </c>
    </row>
    <row r="161">
      <c r="A161" s="3">
        <v>2.0</v>
      </c>
      <c r="B161" s="4">
        <v>0.09866898148148148</v>
      </c>
      <c r="C161" s="5" t="s">
        <v>13</v>
      </c>
      <c r="D161" s="5" t="s">
        <v>7</v>
      </c>
      <c r="E161" s="5">
        <v>16.0</v>
      </c>
      <c r="H161" s="5">
        <v>6.0</v>
      </c>
    </row>
    <row r="162">
      <c r="A162" s="3">
        <v>2.0</v>
      </c>
      <c r="B162" s="4">
        <v>0.09866898148148148</v>
      </c>
      <c r="C162" s="5" t="s">
        <v>13</v>
      </c>
      <c r="D162" s="5" t="s">
        <v>7</v>
      </c>
      <c r="E162" s="5">
        <v>10.0</v>
      </c>
      <c r="H162" s="5">
        <v>10.0</v>
      </c>
      <c r="I162" s="5">
        <v>1.0</v>
      </c>
    </row>
    <row r="163">
      <c r="A163" s="3">
        <v>2.0</v>
      </c>
      <c r="B163" s="4">
        <v>0.09987268518518519</v>
      </c>
      <c r="C163" s="5" t="s">
        <v>16</v>
      </c>
      <c r="D163" s="5" t="s">
        <v>32</v>
      </c>
      <c r="E163" s="5">
        <v>10.0</v>
      </c>
      <c r="F163" s="5">
        <v>1.0</v>
      </c>
      <c r="J163" s="5" t="s">
        <v>108</v>
      </c>
    </row>
    <row r="164">
      <c r="A164" s="3">
        <v>2.0</v>
      </c>
      <c r="B164" s="4">
        <v>0.09987268518518519</v>
      </c>
      <c r="C164" s="5" t="s">
        <v>16</v>
      </c>
      <c r="D164" s="5" t="s">
        <v>32</v>
      </c>
      <c r="E164" s="5">
        <v>11.0</v>
      </c>
      <c r="F164" s="5">
        <v>2.0</v>
      </c>
      <c r="J164" s="5" t="s">
        <v>42</v>
      </c>
    </row>
    <row r="165">
      <c r="A165" s="3">
        <v>2.0</v>
      </c>
      <c r="B165" s="4">
        <v>0.10038194444444444</v>
      </c>
      <c r="C165" s="5" t="s">
        <v>10</v>
      </c>
      <c r="D165" s="5" t="s">
        <v>32</v>
      </c>
      <c r="E165" s="5">
        <v>20.0</v>
      </c>
      <c r="F165" s="5">
        <v>9.0</v>
      </c>
      <c r="J165" s="5" t="s">
        <v>42</v>
      </c>
    </row>
    <row r="166">
      <c r="A166" s="3">
        <v>2.0</v>
      </c>
      <c r="B166" s="4">
        <v>0.10038194444444444</v>
      </c>
      <c r="C166" s="5" t="s">
        <v>10</v>
      </c>
      <c r="D166" s="5" t="s">
        <v>32</v>
      </c>
      <c r="E166" s="5">
        <v>20.0</v>
      </c>
      <c r="F166" s="5">
        <v>9.0</v>
      </c>
      <c r="J166" s="5" t="s">
        <v>45</v>
      </c>
    </row>
    <row r="167">
      <c r="A167" s="3">
        <v>2.0</v>
      </c>
      <c r="B167" s="4">
        <v>0.10043981481481482</v>
      </c>
      <c r="C167" s="5" t="s">
        <v>10</v>
      </c>
      <c r="D167" s="5" t="s">
        <v>32</v>
      </c>
      <c r="E167" s="5">
        <v>19.0</v>
      </c>
      <c r="F167" s="5">
        <v>8.0</v>
      </c>
      <c r="J167" s="5" t="s">
        <v>45</v>
      </c>
    </row>
    <row r="168">
      <c r="A168" s="3">
        <v>2.0</v>
      </c>
      <c r="B168" s="4">
        <v>0.10043981481481482</v>
      </c>
      <c r="C168" s="5" t="s">
        <v>10</v>
      </c>
      <c r="D168" s="5" t="s">
        <v>32</v>
      </c>
      <c r="E168" s="5" t="s">
        <v>30</v>
      </c>
      <c r="F168" s="5" t="s">
        <v>30</v>
      </c>
      <c r="J168" s="5" t="s">
        <v>42</v>
      </c>
    </row>
    <row r="169">
      <c r="A169" s="3">
        <v>2.0</v>
      </c>
      <c r="B169" s="4">
        <v>0.10072916666666666</v>
      </c>
      <c r="C169" s="5" t="s">
        <v>10</v>
      </c>
      <c r="D169" s="5" t="s">
        <v>7</v>
      </c>
      <c r="E169" s="5">
        <v>24.0</v>
      </c>
      <c r="H169" s="5">
        <v>24.0</v>
      </c>
    </row>
    <row r="170">
      <c r="A170" s="3">
        <v>2.0</v>
      </c>
      <c r="B170" s="4">
        <v>0.10144675925925926</v>
      </c>
      <c r="C170" s="5" t="s">
        <v>22</v>
      </c>
      <c r="D170" s="5" t="s">
        <v>7</v>
      </c>
      <c r="E170" s="5">
        <v>28.0</v>
      </c>
      <c r="H170" s="5">
        <v>14.0</v>
      </c>
      <c r="J170" s="5" t="s">
        <v>109</v>
      </c>
    </row>
    <row r="171">
      <c r="A171" s="3">
        <v>2.0</v>
      </c>
      <c r="B171" s="4">
        <v>0.1021412037037037</v>
      </c>
      <c r="C171" s="5" t="s">
        <v>18</v>
      </c>
      <c r="D171" s="5" t="s">
        <v>32</v>
      </c>
      <c r="E171" s="5">
        <v>24.0</v>
      </c>
      <c r="F171" s="5">
        <v>13.0</v>
      </c>
      <c r="J171" s="5" t="s">
        <v>44</v>
      </c>
    </row>
    <row r="172">
      <c r="A172" s="3">
        <v>2.0</v>
      </c>
      <c r="B172" s="4">
        <v>0.1021412037037037</v>
      </c>
      <c r="C172" s="5" t="s">
        <v>18</v>
      </c>
      <c r="D172" s="5" t="s">
        <v>32</v>
      </c>
      <c r="E172" s="5" t="s">
        <v>30</v>
      </c>
      <c r="F172" s="5" t="s">
        <v>30</v>
      </c>
      <c r="J172" s="5" t="s">
        <v>42</v>
      </c>
    </row>
    <row r="173">
      <c r="A173" s="3">
        <v>2.0</v>
      </c>
      <c r="B173" s="4">
        <v>0.10225694444444444</v>
      </c>
      <c r="C173" s="5" t="s">
        <v>18</v>
      </c>
      <c r="D173" s="5" t="s">
        <v>7</v>
      </c>
      <c r="E173" s="5">
        <v>6.0</v>
      </c>
      <c r="H173" s="5">
        <v>6.0</v>
      </c>
    </row>
    <row r="174">
      <c r="A174" s="3">
        <v>2.0</v>
      </c>
      <c r="B174" s="4">
        <v>0.10233796296296296</v>
      </c>
      <c r="C174" s="5" t="s">
        <v>18</v>
      </c>
      <c r="D174" s="5" t="s">
        <v>32</v>
      </c>
      <c r="E174" s="5" t="s">
        <v>30</v>
      </c>
      <c r="F174" s="5">
        <v>19.0</v>
      </c>
      <c r="H174" s="5">
        <v>11.0</v>
      </c>
      <c r="J174" s="5" t="s">
        <v>44</v>
      </c>
    </row>
    <row r="175">
      <c r="A175" s="3">
        <v>2.0</v>
      </c>
      <c r="B175" s="4">
        <v>0.10233796296296296</v>
      </c>
      <c r="C175" s="5" t="s">
        <v>18</v>
      </c>
      <c r="D175" s="5" t="s">
        <v>32</v>
      </c>
      <c r="E175" s="5" t="s">
        <v>37</v>
      </c>
      <c r="F175" s="5">
        <v>20.0</v>
      </c>
      <c r="G175" s="5" t="s">
        <v>48</v>
      </c>
      <c r="J175" s="5" t="s">
        <v>42</v>
      </c>
    </row>
    <row r="176">
      <c r="A176" s="3">
        <v>2.0</v>
      </c>
      <c r="B176" s="4">
        <v>0.10364583333333334</v>
      </c>
      <c r="C176" s="5" t="s">
        <v>15</v>
      </c>
      <c r="D176" s="5" t="s">
        <v>7</v>
      </c>
      <c r="E176" s="5">
        <v>11.0</v>
      </c>
      <c r="H176" s="5">
        <v>6.0</v>
      </c>
      <c r="J176" s="5" t="s">
        <v>110</v>
      </c>
    </row>
    <row r="177">
      <c r="A177" s="3">
        <v>2.0</v>
      </c>
      <c r="B177" s="4">
        <v>0.10488425925925926</v>
      </c>
      <c r="C177" s="5" t="s">
        <v>21</v>
      </c>
      <c r="D177" s="5" t="s">
        <v>32</v>
      </c>
      <c r="E177" s="5" t="s">
        <v>30</v>
      </c>
      <c r="F177" s="5" t="s">
        <v>30</v>
      </c>
      <c r="J177" s="5" t="s">
        <v>46</v>
      </c>
    </row>
    <row r="178">
      <c r="A178" s="3">
        <v>2.0</v>
      </c>
      <c r="B178" s="4">
        <v>0.10490740740740741</v>
      </c>
      <c r="C178" s="5" t="s">
        <v>21</v>
      </c>
      <c r="D178" s="5" t="s">
        <v>32</v>
      </c>
      <c r="E178" s="5">
        <v>27.0</v>
      </c>
      <c r="F178" s="5">
        <v>17.0</v>
      </c>
      <c r="J178" s="5" t="s">
        <v>111</v>
      </c>
    </row>
    <row r="179">
      <c r="A179" s="3">
        <v>2.0</v>
      </c>
      <c r="B179" s="4">
        <v>0.10520833333333333</v>
      </c>
      <c r="C179" s="5" t="s">
        <v>21</v>
      </c>
      <c r="D179" s="5" t="s">
        <v>7</v>
      </c>
      <c r="E179" s="5">
        <v>24.0</v>
      </c>
      <c r="H179" s="5">
        <v>24.0</v>
      </c>
      <c r="I179" s="5">
        <v>1.0</v>
      </c>
      <c r="J179" s="5" t="s">
        <v>112</v>
      </c>
    </row>
    <row r="180">
      <c r="A180" s="3">
        <v>2.0</v>
      </c>
      <c r="B180" s="4">
        <v>0.10645833333333334</v>
      </c>
      <c r="C180" s="5" t="s">
        <v>15</v>
      </c>
      <c r="D180" s="5" t="s">
        <v>97</v>
      </c>
      <c r="E180" s="5">
        <v>20.0</v>
      </c>
      <c r="J180" s="5" t="s">
        <v>113</v>
      </c>
    </row>
    <row r="181">
      <c r="A181" s="3">
        <v>2.0</v>
      </c>
      <c r="B181" s="4">
        <v>0.10804398148148148</v>
      </c>
      <c r="C181" s="5" t="s">
        <v>21</v>
      </c>
      <c r="D181" s="5" t="s">
        <v>20</v>
      </c>
      <c r="E181" s="5">
        <v>29.0</v>
      </c>
      <c r="F181" s="5">
        <v>16.0</v>
      </c>
    </row>
    <row r="182">
      <c r="A182" s="3">
        <v>2.0</v>
      </c>
      <c r="B182" s="4">
        <v>0.11050925925925927</v>
      </c>
      <c r="C182" s="5" t="s">
        <v>10</v>
      </c>
      <c r="D182" s="5" t="s">
        <v>20</v>
      </c>
      <c r="E182" s="5" t="s">
        <v>37</v>
      </c>
      <c r="F182" s="5">
        <v>20.0</v>
      </c>
      <c r="J182" s="5" t="s">
        <v>42</v>
      </c>
    </row>
    <row r="183">
      <c r="A183" s="3">
        <v>2.0</v>
      </c>
      <c r="B183" s="4">
        <v>0.11050925925925927</v>
      </c>
      <c r="C183" s="5" t="s">
        <v>10</v>
      </c>
      <c r="D183" s="5" t="s">
        <v>20</v>
      </c>
      <c r="E183" s="5">
        <v>22.0</v>
      </c>
      <c r="F183" s="5">
        <v>13.0</v>
      </c>
    </row>
    <row r="184">
      <c r="A184" s="3">
        <v>2.0</v>
      </c>
      <c r="B184" s="4">
        <v>0.11194444444444444</v>
      </c>
      <c r="C184" s="5" t="s">
        <v>22</v>
      </c>
      <c r="D184" s="5" t="s">
        <v>97</v>
      </c>
      <c r="E184" s="5" t="s">
        <v>30</v>
      </c>
      <c r="J184" s="5" t="s">
        <v>114</v>
      </c>
    </row>
    <row r="185">
      <c r="A185" s="3">
        <v>2.0</v>
      </c>
      <c r="B185" s="4">
        <v>0.11431712962962963</v>
      </c>
      <c r="C185" s="5" t="s">
        <v>13</v>
      </c>
      <c r="D185" s="5" t="s">
        <v>115</v>
      </c>
      <c r="E185" s="5">
        <v>6.0</v>
      </c>
      <c r="F185" s="5">
        <v>8.0</v>
      </c>
      <c r="J185" s="5" t="s">
        <v>116</v>
      </c>
    </row>
    <row r="186">
      <c r="A186" s="3">
        <v>2.0</v>
      </c>
      <c r="B186" s="4">
        <v>0.11556712962962963</v>
      </c>
      <c r="C186" s="5" t="s">
        <v>16</v>
      </c>
      <c r="D186" s="5" t="s">
        <v>7</v>
      </c>
      <c r="E186" s="5">
        <v>29.0</v>
      </c>
      <c r="H186" s="5" t="s">
        <v>117</v>
      </c>
      <c r="I186" s="5">
        <v>1.0</v>
      </c>
      <c r="J186" s="5" t="s">
        <v>118</v>
      </c>
    </row>
    <row r="187">
      <c r="A187" s="3">
        <v>2.0</v>
      </c>
      <c r="B187" s="4">
        <v>0.11657407407407408</v>
      </c>
      <c r="C187" s="5" t="s">
        <v>10</v>
      </c>
      <c r="D187" s="5" t="s">
        <v>32</v>
      </c>
      <c r="E187" s="5">
        <v>27.0</v>
      </c>
      <c r="F187" s="5">
        <v>16.0</v>
      </c>
      <c r="J187" s="5" t="s">
        <v>45</v>
      </c>
    </row>
    <row r="188">
      <c r="A188" s="3">
        <v>2.0</v>
      </c>
      <c r="B188" s="4">
        <v>0.11681712962962963</v>
      </c>
      <c r="C188" s="5" t="s">
        <v>10</v>
      </c>
      <c r="D188" s="5" t="s">
        <v>7</v>
      </c>
      <c r="E188" s="5">
        <v>11.0</v>
      </c>
      <c r="H188" s="5">
        <v>11.0</v>
      </c>
    </row>
    <row r="189">
      <c r="A189" s="3">
        <v>2.0</v>
      </c>
      <c r="B189" s="4">
        <v>0.116875</v>
      </c>
      <c r="C189" s="5" t="s">
        <v>10</v>
      </c>
      <c r="D189" s="5" t="s">
        <v>32</v>
      </c>
      <c r="E189" s="5">
        <v>23.0</v>
      </c>
      <c r="F189" s="5">
        <v>12.0</v>
      </c>
      <c r="J189" s="5" t="s">
        <v>45</v>
      </c>
    </row>
    <row r="190">
      <c r="A190" s="3">
        <v>2.0</v>
      </c>
      <c r="B190" s="4">
        <v>0.11695601851851851</v>
      </c>
      <c r="C190" s="5" t="s">
        <v>10</v>
      </c>
      <c r="D190" s="5" t="s">
        <v>7</v>
      </c>
      <c r="E190" s="5">
        <v>24.0</v>
      </c>
      <c r="H190" s="5">
        <v>24.0</v>
      </c>
      <c r="I190" s="5">
        <v>1.0</v>
      </c>
    </row>
    <row r="191">
      <c r="A191" s="3">
        <v>2.0</v>
      </c>
      <c r="B191" s="4">
        <v>0.11935185185185185</v>
      </c>
      <c r="C191" s="5" t="s">
        <v>18</v>
      </c>
      <c r="D191" s="5" t="s">
        <v>32</v>
      </c>
      <c r="E191" s="5" t="s">
        <v>30</v>
      </c>
      <c r="F191" s="5">
        <v>19.0</v>
      </c>
      <c r="G191" s="5" t="s">
        <v>48</v>
      </c>
      <c r="J191" s="5" t="s">
        <v>119</v>
      </c>
    </row>
    <row r="192">
      <c r="A192" s="3">
        <v>2.0</v>
      </c>
      <c r="B192" s="4">
        <v>0.11960648148148148</v>
      </c>
      <c r="C192" s="5" t="s">
        <v>18</v>
      </c>
      <c r="D192" s="5" t="s">
        <v>7</v>
      </c>
      <c r="E192" s="5" t="s">
        <v>30</v>
      </c>
      <c r="H192" s="5">
        <v>25.0</v>
      </c>
      <c r="I192" s="5" t="s">
        <v>120</v>
      </c>
      <c r="J192" s="5" t="s">
        <v>121</v>
      </c>
    </row>
    <row r="193">
      <c r="A193" s="3">
        <v>2.0</v>
      </c>
      <c r="B193" s="4">
        <v>0.12034722222222222</v>
      </c>
      <c r="C193" s="5" t="s">
        <v>15</v>
      </c>
      <c r="D193" s="5" t="s">
        <v>7</v>
      </c>
      <c r="E193" s="5">
        <v>22.0</v>
      </c>
      <c r="H193" s="5">
        <v>22.0</v>
      </c>
      <c r="J193" s="5" t="s">
        <v>110</v>
      </c>
    </row>
    <row r="194">
      <c r="A194" s="3">
        <v>2.0</v>
      </c>
      <c r="B194" s="4">
        <v>0.12125</v>
      </c>
      <c r="C194" s="5" t="s">
        <v>21</v>
      </c>
      <c r="D194" s="5" t="s">
        <v>23</v>
      </c>
      <c r="E194" s="5">
        <v>14.0</v>
      </c>
      <c r="F194" s="5">
        <v>14.0</v>
      </c>
    </row>
    <row r="195">
      <c r="A195" s="3">
        <v>2.0</v>
      </c>
      <c r="B195" s="4">
        <v>0.12125</v>
      </c>
      <c r="C195" s="5" t="s">
        <v>21</v>
      </c>
      <c r="D195" s="5" t="s">
        <v>23</v>
      </c>
      <c r="E195" s="5" t="s">
        <v>30</v>
      </c>
      <c r="F195" s="5" t="s">
        <v>30</v>
      </c>
      <c r="J195" s="5" t="s">
        <v>17</v>
      </c>
    </row>
    <row r="196">
      <c r="A196" s="3">
        <v>2.0</v>
      </c>
      <c r="B196" s="4">
        <v>0.12143518518518519</v>
      </c>
      <c r="C196" s="5" t="s">
        <v>21</v>
      </c>
      <c r="D196" s="5" t="s">
        <v>86</v>
      </c>
      <c r="E196" s="5">
        <v>1.0</v>
      </c>
    </row>
    <row r="197">
      <c r="A197" s="3">
        <v>2.0</v>
      </c>
      <c r="B197" s="4">
        <v>0.12248842592592593</v>
      </c>
      <c r="C197" s="5" t="s">
        <v>16</v>
      </c>
      <c r="D197" s="5" t="s">
        <v>32</v>
      </c>
      <c r="E197" s="5">
        <v>14.0</v>
      </c>
      <c r="F197" s="5">
        <v>5.0</v>
      </c>
      <c r="J197" s="5" t="s">
        <v>108</v>
      </c>
    </row>
    <row r="198">
      <c r="A198" s="3">
        <v>2.0</v>
      </c>
      <c r="B198" s="4">
        <v>0.12277777777777778</v>
      </c>
      <c r="C198" s="5" t="s">
        <v>10</v>
      </c>
      <c r="D198" s="5" t="s">
        <v>32</v>
      </c>
      <c r="E198" s="5">
        <v>23.0</v>
      </c>
      <c r="F198" s="5">
        <v>12.0</v>
      </c>
      <c r="J198" s="5" t="s">
        <v>45</v>
      </c>
    </row>
    <row r="199">
      <c r="A199" s="3">
        <v>2.0</v>
      </c>
      <c r="B199" s="4">
        <v>0.12284722222222222</v>
      </c>
      <c r="C199" s="5" t="s">
        <v>10</v>
      </c>
      <c r="D199" s="5" t="s">
        <v>7</v>
      </c>
      <c r="E199" s="5">
        <v>8.0</v>
      </c>
      <c r="I199" s="5">
        <v>1.0</v>
      </c>
    </row>
    <row r="200">
      <c r="A200" s="3">
        <v>2.0</v>
      </c>
      <c r="B200" s="4">
        <v>0.12315972222222223</v>
      </c>
      <c r="C200" s="5" t="s">
        <v>10</v>
      </c>
      <c r="D200" s="5" t="s">
        <v>26</v>
      </c>
      <c r="E200" s="5">
        <v>8.0</v>
      </c>
      <c r="F200" s="5">
        <v>5.0</v>
      </c>
    </row>
    <row r="201">
      <c r="A201" s="3">
        <v>3.0</v>
      </c>
      <c r="B201" s="4">
        <v>0.004097222222222223</v>
      </c>
      <c r="C201" s="5" t="s">
        <v>18</v>
      </c>
      <c r="D201" s="5" t="s">
        <v>122</v>
      </c>
      <c r="E201" s="5">
        <v>19.0</v>
      </c>
      <c r="F201" s="5">
        <v>16.0</v>
      </c>
    </row>
    <row r="202">
      <c r="A202" s="3">
        <v>3.0</v>
      </c>
      <c r="B202" s="4">
        <v>0.008020833333333333</v>
      </c>
      <c r="C202" s="5" t="s">
        <v>18</v>
      </c>
      <c r="D202" s="5" t="s">
        <v>26</v>
      </c>
      <c r="E202" s="5">
        <v>21.0</v>
      </c>
      <c r="F202" s="5">
        <v>19.0</v>
      </c>
    </row>
    <row r="203">
      <c r="A203" s="3">
        <v>3.0</v>
      </c>
      <c r="B203" s="4">
        <v>0.008703703703703703</v>
      </c>
      <c r="C203" s="5" t="s">
        <v>18</v>
      </c>
      <c r="D203" s="5" t="s">
        <v>123</v>
      </c>
      <c r="E203" s="5">
        <v>14.0</v>
      </c>
      <c r="F203" s="5">
        <v>7.0</v>
      </c>
    </row>
    <row r="204">
      <c r="A204" s="3">
        <v>3.0</v>
      </c>
      <c r="B204" s="4">
        <v>0.010289351851851852</v>
      </c>
      <c r="C204" s="5" t="s">
        <v>10</v>
      </c>
      <c r="D204" s="5" t="s">
        <v>26</v>
      </c>
      <c r="E204" s="5">
        <v>14.0</v>
      </c>
      <c r="F204" s="5">
        <v>11.0</v>
      </c>
      <c r="J204" s="5" t="s">
        <v>124</v>
      </c>
    </row>
    <row r="205">
      <c r="A205" s="3">
        <v>3.0</v>
      </c>
      <c r="B205" s="4">
        <v>0.010405092592592593</v>
      </c>
      <c r="C205" s="5" t="s">
        <v>21</v>
      </c>
      <c r="D205" s="5" t="s">
        <v>26</v>
      </c>
      <c r="E205" s="5">
        <v>19.0</v>
      </c>
      <c r="F205" s="5">
        <v>19.0</v>
      </c>
    </row>
    <row r="206">
      <c r="A206" s="3">
        <v>3.0</v>
      </c>
      <c r="B206" s="4">
        <v>0.010462962962962962</v>
      </c>
      <c r="C206" s="5" t="s">
        <v>10</v>
      </c>
      <c r="D206" s="5" t="s">
        <v>26</v>
      </c>
      <c r="E206" s="5">
        <v>14.0</v>
      </c>
      <c r="F206" s="5">
        <v>11.0</v>
      </c>
      <c r="J206" s="5" t="s">
        <v>40</v>
      </c>
    </row>
    <row r="207">
      <c r="A207" s="3">
        <v>3.0</v>
      </c>
      <c r="B207" s="4">
        <v>0.010659722222222221</v>
      </c>
      <c r="C207" s="5" t="s">
        <v>22</v>
      </c>
      <c r="D207" s="5" t="s">
        <v>19</v>
      </c>
      <c r="E207" s="5" t="s">
        <v>30</v>
      </c>
      <c r="F207" s="5" t="s">
        <v>30</v>
      </c>
    </row>
    <row r="208">
      <c r="A208" s="3">
        <v>3.0</v>
      </c>
      <c r="B208" s="4">
        <v>0.010798611111111111</v>
      </c>
      <c r="C208" s="5" t="s">
        <v>10</v>
      </c>
      <c r="D208" s="5" t="s">
        <v>19</v>
      </c>
      <c r="E208" s="5">
        <v>24.0</v>
      </c>
      <c r="F208" s="5">
        <v>18.0</v>
      </c>
    </row>
    <row r="209">
      <c r="A209" s="3">
        <v>3.0</v>
      </c>
      <c r="B209" s="4">
        <v>0.01318287037037037</v>
      </c>
      <c r="C209" s="5" t="s">
        <v>22</v>
      </c>
      <c r="D209" s="5" t="s">
        <v>92</v>
      </c>
      <c r="E209" s="5" t="s">
        <v>30</v>
      </c>
      <c r="F209" s="5" t="s">
        <v>30</v>
      </c>
    </row>
    <row r="210">
      <c r="A210" s="3">
        <v>3.0</v>
      </c>
      <c r="B210" s="4">
        <v>0.013217592592592593</v>
      </c>
      <c r="C210" s="5" t="s">
        <v>16</v>
      </c>
      <c r="D210" s="5" t="s">
        <v>92</v>
      </c>
      <c r="E210" s="5">
        <v>24.0</v>
      </c>
      <c r="F210" s="5">
        <v>18.0</v>
      </c>
    </row>
    <row r="211">
      <c r="A211" s="3">
        <v>3.0</v>
      </c>
      <c r="B211" s="4">
        <v>0.015</v>
      </c>
      <c r="C211" s="5" t="s">
        <v>15</v>
      </c>
      <c r="D211" s="5" t="s">
        <v>125</v>
      </c>
      <c r="E211" s="5">
        <v>8.0</v>
      </c>
      <c r="F211" s="5">
        <v>6.0</v>
      </c>
    </row>
    <row r="212">
      <c r="A212" s="3">
        <v>3.0</v>
      </c>
      <c r="B212" s="4">
        <v>0.016319444444444445</v>
      </c>
      <c r="C212" s="5" t="s">
        <v>21</v>
      </c>
      <c r="D212" s="5" t="s">
        <v>125</v>
      </c>
      <c r="E212" s="5">
        <v>10.0</v>
      </c>
      <c r="F212" s="5">
        <v>8.0</v>
      </c>
    </row>
    <row r="213">
      <c r="A213" s="3">
        <v>3.0</v>
      </c>
      <c r="B213" s="4">
        <v>0.016319444444444445</v>
      </c>
      <c r="C213" s="5" t="s">
        <v>10</v>
      </c>
      <c r="D213" s="5" t="s">
        <v>125</v>
      </c>
      <c r="E213" s="5" t="s">
        <v>30</v>
      </c>
      <c r="F213" s="5" t="s">
        <v>30</v>
      </c>
    </row>
    <row r="214">
      <c r="A214" s="3">
        <v>3.0</v>
      </c>
      <c r="B214" s="4">
        <v>0.01685185185185185</v>
      </c>
      <c r="C214" s="5" t="s">
        <v>16</v>
      </c>
      <c r="D214" s="5" t="s">
        <v>125</v>
      </c>
      <c r="E214" s="5">
        <v>20.0</v>
      </c>
      <c r="F214" s="5">
        <v>18.0</v>
      </c>
    </row>
    <row r="215">
      <c r="A215" s="3">
        <v>3.0</v>
      </c>
      <c r="B215" s="4">
        <v>0.02099537037037037</v>
      </c>
      <c r="C215" s="5" t="s">
        <v>15</v>
      </c>
      <c r="D215" s="5" t="s">
        <v>126</v>
      </c>
      <c r="E215">
        <f>F215+5</f>
        <v>7</v>
      </c>
      <c r="F215" s="5">
        <v>2.0</v>
      </c>
      <c r="J215" s="5" t="s">
        <v>17</v>
      </c>
    </row>
    <row r="216">
      <c r="A216" s="3">
        <v>3.0</v>
      </c>
      <c r="B216" s="4">
        <v>0.02113425925925926</v>
      </c>
      <c r="C216" s="5" t="s">
        <v>15</v>
      </c>
      <c r="D216" s="5" t="s">
        <v>126</v>
      </c>
      <c r="E216" s="5">
        <v>29.0</v>
      </c>
      <c r="F216" s="5">
        <v>17.0</v>
      </c>
      <c r="J216" s="5" t="s">
        <v>40</v>
      </c>
    </row>
    <row r="217">
      <c r="A217" s="3">
        <v>3.0</v>
      </c>
      <c r="B217" s="4">
        <v>0.021215277777777777</v>
      </c>
      <c r="C217" s="5" t="s">
        <v>15</v>
      </c>
      <c r="D217" s="5" t="s">
        <v>86</v>
      </c>
      <c r="E217" s="5">
        <v>6.0</v>
      </c>
    </row>
    <row r="218">
      <c r="A218" s="3">
        <v>3.0</v>
      </c>
      <c r="B218" s="4">
        <v>0.02528935185185185</v>
      </c>
      <c r="C218" s="5" t="s">
        <v>10</v>
      </c>
      <c r="D218" s="5" t="s">
        <v>127</v>
      </c>
      <c r="E218" s="5">
        <v>19.0</v>
      </c>
      <c r="F218" s="5">
        <v>13.0</v>
      </c>
    </row>
    <row r="219">
      <c r="A219" s="3">
        <v>3.0</v>
      </c>
      <c r="B219" s="4">
        <v>0.02684027777777778</v>
      </c>
      <c r="C219" s="5" t="s">
        <v>21</v>
      </c>
      <c r="D219" s="5" t="s">
        <v>20</v>
      </c>
      <c r="E219" s="5" t="s">
        <v>37</v>
      </c>
      <c r="F219" s="5">
        <v>20.0</v>
      </c>
    </row>
    <row r="220">
      <c r="A220" s="3">
        <v>3.0</v>
      </c>
      <c r="B220" s="4">
        <v>0.027604166666666666</v>
      </c>
      <c r="C220" s="5" t="s">
        <v>10</v>
      </c>
      <c r="D220" s="5" t="s">
        <v>20</v>
      </c>
      <c r="E220" s="5">
        <v>16.0</v>
      </c>
      <c r="F220" s="5">
        <v>7.0</v>
      </c>
    </row>
    <row r="221">
      <c r="A221" s="3">
        <v>3.0</v>
      </c>
      <c r="B221" s="4">
        <v>0.03501157407407408</v>
      </c>
      <c r="C221" s="5" t="s">
        <v>16</v>
      </c>
      <c r="D221" s="5" t="s">
        <v>92</v>
      </c>
      <c r="E221" s="5">
        <v>20.0</v>
      </c>
      <c r="F221" s="5">
        <v>14.0</v>
      </c>
    </row>
    <row r="222">
      <c r="A222" s="3">
        <v>3.0</v>
      </c>
      <c r="B222" s="4">
        <v>0.03680555555555556</v>
      </c>
      <c r="C222" s="5" t="s">
        <v>13</v>
      </c>
      <c r="D222" s="5" t="s">
        <v>20</v>
      </c>
      <c r="E222" s="5">
        <v>6.0</v>
      </c>
      <c r="F222" s="5">
        <v>4.0</v>
      </c>
    </row>
    <row r="223">
      <c r="A223" s="3">
        <v>3.0</v>
      </c>
      <c r="B223" s="4">
        <v>0.03680555555555556</v>
      </c>
      <c r="C223" s="5" t="s">
        <v>15</v>
      </c>
      <c r="D223" s="5" t="s">
        <v>20</v>
      </c>
      <c r="E223" s="5">
        <v>15.0</v>
      </c>
      <c r="F223" s="5">
        <v>13.0</v>
      </c>
    </row>
    <row r="224">
      <c r="A224" s="3">
        <v>3.0</v>
      </c>
      <c r="B224" s="4">
        <v>0.03680555555555556</v>
      </c>
      <c r="C224" s="5" t="s">
        <v>18</v>
      </c>
      <c r="D224" s="5" t="s">
        <v>20</v>
      </c>
      <c r="E224" s="5">
        <v>12.0</v>
      </c>
      <c r="F224" s="5">
        <v>7.0</v>
      </c>
    </row>
    <row r="225">
      <c r="A225" s="3">
        <v>3.0</v>
      </c>
      <c r="B225" s="4">
        <v>0.03680555555555556</v>
      </c>
      <c r="C225" s="5" t="s">
        <v>22</v>
      </c>
      <c r="D225" s="5" t="s">
        <v>20</v>
      </c>
      <c r="E225" s="5">
        <v>20.0</v>
      </c>
      <c r="F225" s="5">
        <v>18.0</v>
      </c>
    </row>
    <row r="226">
      <c r="A226" s="3">
        <v>3.0</v>
      </c>
      <c r="B226" s="4">
        <v>0.03680555555555556</v>
      </c>
      <c r="C226" s="5" t="s">
        <v>16</v>
      </c>
      <c r="D226" s="5" t="s">
        <v>20</v>
      </c>
      <c r="E226" s="5">
        <v>11.0</v>
      </c>
      <c r="F226" s="5">
        <v>8.0</v>
      </c>
    </row>
    <row r="227">
      <c r="A227" s="3">
        <v>3.0</v>
      </c>
      <c r="B227" s="4">
        <v>0.03680555555555556</v>
      </c>
      <c r="C227" s="5" t="s">
        <v>21</v>
      </c>
      <c r="D227" s="5" t="s">
        <v>20</v>
      </c>
      <c r="E227" s="5">
        <v>30.0</v>
      </c>
      <c r="F227" s="5">
        <v>17.0</v>
      </c>
    </row>
    <row r="228">
      <c r="A228" s="3">
        <v>3.0</v>
      </c>
      <c r="B228" s="4">
        <v>0.03680555555555556</v>
      </c>
      <c r="C228" s="5" t="s">
        <v>10</v>
      </c>
      <c r="D228" s="5" t="s">
        <v>20</v>
      </c>
      <c r="E228" s="5" t="s">
        <v>37</v>
      </c>
      <c r="F228" s="5">
        <v>20.0</v>
      </c>
    </row>
    <row r="229">
      <c r="A229" s="3">
        <v>3.0</v>
      </c>
      <c r="B229" s="4">
        <v>0.03875</v>
      </c>
      <c r="C229" s="5" t="s">
        <v>15</v>
      </c>
      <c r="D229" s="5" t="s">
        <v>24</v>
      </c>
      <c r="E229" s="5" t="s">
        <v>30</v>
      </c>
      <c r="F229" s="5" t="s">
        <v>30</v>
      </c>
    </row>
    <row r="230">
      <c r="A230" s="3">
        <v>3.0</v>
      </c>
      <c r="B230" s="4">
        <v>0.04017361111111111</v>
      </c>
      <c r="C230" s="5" t="s">
        <v>21</v>
      </c>
      <c r="D230" s="5" t="s">
        <v>20</v>
      </c>
      <c r="E230" s="5">
        <v>29.0</v>
      </c>
      <c r="F230" s="5">
        <v>16.0</v>
      </c>
    </row>
    <row r="231">
      <c r="A231" s="3">
        <v>3.0</v>
      </c>
      <c r="B231" s="4">
        <v>0.04017361111111111</v>
      </c>
      <c r="C231" s="5" t="s">
        <v>10</v>
      </c>
      <c r="D231" s="5" t="s">
        <v>20</v>
      </c>
      <c r="E231" s="5">
        <v>17.0</v>
      </c>
      <c r="F231" s="5">
        <v>8.0</v>
      </c>
    </row>
    <row r="232">
      <c r="A232" s="3">
        <v>3.0</v>
      </c>
      <c r="B232" s="4">
        <v>0.04017361111111111</v>
      </c>
      <c r="C232" s="5" t="s">
        <v>22</v>
      </c>
      <c r="D232" s="5" t="s">
        <v>20</v>
      </c>
      <c r="E232" s="5">
        <v>13.0</v>
      </c>
      <c r="F232" s="5">
        <v>11.0</v>
      </c>
    </row>
    <row r="233">
      <c r="A233" s="3">
        <v>3.0</v>
      </c>
      <c r="B233" s="4">
        <v>0.04494212962962963</v>
      </c>
      <c r="C233" s="5" t="s">
        <v>22</v>
      </c>
      <c r="D233" s="5" t="s">
        <v>20</v>
      </c>
      <c r="E233" s="5">
        <v>18.0</v>
      </c>
      <c r="F233" s="5">
        <v>16.0</v>
      </c>
    </row>
    <row r="234">
      <c r="A234" s="3">
        <v>3.0</v>
      </c>
      <c r="B234" s="4">
        <v>0.04494212962962963</v>
      </c>
      <c r="C234" s="5" t="s">
        <v>22</v>
      </c>
      <c r="D234" s="5" t="s">
        <v>20</v>
      </c>
      <c r="E234" s="5" t="s">
        <v>30</v>
      </c>
      <c r="F234" s="5" t="s">
        <v>30</v>
      </c>
      <c r="J234" s="5" t="s">
        <v>17</v>
      </c>
    </row>
    <row r="235">
      <c r="A235" s="3">
        <v>3.0</v>
      </c>
      <c r="B235" s="4">
        <v>0.04652777777777778</v>
      </c>
      <c r="C235" s="5" t="s">
        <v>22</v>
      </c>
      <c r="D235" s="5" t="s">
        <v>20</v>
      </c>
      <c r="E235" s="5">
        <v>19.0</v>
      </c>
      <c r="F235" s="5">
        <v>17.0</v>
      </c>
      <c r="J235" s="5" t="s">
        <v>40</v>
      </c>
    </row>
    <row r="236">
      <c r="A236" s="3">
        <v>3.0</v>
      </c>
      <c r="B236" s="4">
        <v>0.04652777777777778</v>
      </c>
      <c r="C236" s="5" t="s">
        <v>22</v>
      </c>
      <c r="D236" s="5" t="s">
        <v>20</v>
      </c>
      <c r="E236" s="5" t="s">
        <v>30</v>
      </c>
      <c r="F236" s="5" t="s">
        <v>30</v>
      </c>
      <c r="J236" s="5" t="s">
        <v>17</v>
      </c>
    </row>
    <row r="237">
      <c r="A237" s="3">
        <v>3.0</v>
      </c>
      <c r="B237" s="4">
        <v>0.05162037037037037</v>
      </c>
      <c r="C237" s="5" t="s">
        <v>22</v>
      </c>
      <c r="D237" s="5" t="s">
        <v>20</v>
      </c>
      <c r="E237" s="5">
        <v>21.0</v>
      </c>
      <c r="F237" s="5">
        <v>19.0</v>
      </c>
      <c r="J237" s="5" t="s">
        <v>40</v>
      </c>
    </row>
    <row r="238">
      <c r="A238" s="3">
        <v>3.0</v>
      </c>
      <c r="B238" s="4">
        <v>0.05162037037037037</v>
      </c>
      <c r="C238" s="5" t="s">
        <v>22</v>
      </c>
      <c r="D238" s="5" t="s">
        <v>20</v>
      </c>
      <c r="E238" s="5" t="s">
        <v>30</v>
      </c>
      <c r="F238" s="5" t="s">
        <v>30</v>
      </c>
      <c r="J238" s="5" t="s">
        <v>17</v>
      </c>
    </row>
    <row r="239">
      <c r="A239" s="3">
        <v>3.0</v>
      </c>
      <c r="B239" s="4">
        <v>0.05179398148148148</v>
      </c>
      <c r="C239" s="5" t="s">
        <v>22</v>
      </c>
      <c r="D239" s="5" t="s">
        <v>127</v>
      </c>
      <c r="E239" s="5">
        <v>17.0</v>
      </c>
      <c r="F239" s="5">
        <v>17.0</v>
      </c>
    </row>
    <row r="240">
      <c r="A240" s="3">
        <v>3.0</v>
      </c>
      <c r="B240" s="4">
        <v>0.06145833333333333</v>
      </c>
      <c r="C240" s="5" t="s">
        <v>16</v>
      </c>
      <c r="D240" s="5" t="s">
        <v>11</v>
      </c>
      <c r="E240" s="5">
        <v>14.0</v>
      </c>
      <c r="F240" s="5">
        <v>12.0</v>
      </c>
    </row>
    <row r="241">
      <c r="A241" s="3">
        <v>3.0</v>
      </c>
      <c r="B241" s="4">
        <v>0.06258101851851852</v>
      </c>
      <c r="C241" s="5" t="s">
        <v>18</v>
      </c>
      <c r="D241" s="5" t="s">
        <v>11</v>
      </c>
      <c r="E241" s="5" t="s">
        <v>30</v>
      </c>
      <c r="F241" s="5" t="s">
        <v>30</v>
      </c>
    </row>
    <row r="242">
      <c r="A242" s="3">
        <v>3.0</v>
      </c>
      <c r="B242" s="4">
        <v>0.06284722222222222</v>
      </c>
      <c r="C242" s="5" t="s">
        <v>15</v>
      </c>
      <c r="D242" s="5" t="s">
        <v>11</v>
      </c>
      <c r="E242" s="5">
        <v>17.0</v>
      </c>
      <c r="F242" s="5">
        <v>15.0</v>
      </c>
    </row>
    <row r="243">
      <c r="A243" s="3">
        <v>3.0</v>
      </c>
      <c r="B243" s="4">
        <v>0.07864583333333333</v>
      </c>
      <c r="C243" s="5" t="s">
        <v>18</v>
      </c>
      <c r="D243" s="5" t="s">
        <v>32</v>
      </c>
      <c r="E243" s="5" t="s">
        <v>30</v>
      </c>
      <c r="F243" s="5" t="s">
        <v>30</v>
      </c>
      <c r="J243" s="5" t="s">
        <v>128</v>
      </c>
    </row>
    <row r="244">
      <c r="A244" s="3">
        <v>3.0</v>
      </c>
      <c r="B244" s="4">
        <v>0.07876157407407407</v>
      </c>
      <c r="C244" s="5" t="s">
        <v>10</v>
      </c>
      <c r="D244" s="5" t="s">
        <v>32</v>
      </c>
      <c r="E244" s="5" t="s">
        <v>30</v>
      </c>
      <c r="F244" s="5" t="s">
        <v>30</v>
      </c>
      <c r="J244" s="5" t="s">
        <v>45</v>
      </c>
    </row>
    <row r="245">
      <c r="A245" s="3">
        <v>3.0</v>
      </c>
      <c r="B245" s="4">
        <v>0.0793287037037037</v>
      </c>
      <c r="C245" s="5" t="s">
        <v>21</v>
      </c>
      <c r="D245" s="5" t="s">
        <v>41</v>
      </c>
      <c r="E245" s="5" t="s">
        <v>28</v>
      </c>
      <c r="F245" s="5">
        <v>1.0</v>
      </c>
      <c r="J245" s="5" t="s">
        <v>17</v>
      </c>
    </row>
    <row r="246">
      <c r="A246" s="3">
        <v>3.0</v>
      </c>
      <c r="B246" s="4">
        <v>0.0793287037037037</v>
      </c>
      <c r="C246" s="5" t="s">
        <v>21</v>
      </c>
      <c r="D246" s="5" t="s">
        <v>41</v>
      </c>
      <c r="E246" s="5">
        <v>28.0</v>
      </c>
      <c r="F246" s="5">
        <v>19.0</v>
      </c>
      <c r="J246" s="5" t="s">
        <v>40</v>
      </c>
    </row>
    <row r="247">
      <c r="A247" s="3">
        <v>3.0</v>
      </c>
      <c r="B247" s="4">
        <v>0.07980324074074074</v>
      </c>
      <c r="C247" s="5" t="s">
        <v>21</v>
      </c>
      <c r="D247" s="5" t="s">
        <v>129</v>
      </c>
      <c r="E247" s="5">
        <v>7.0</v>
      </c>
      <c r="F247" s="5">
        <v>5.0</v>
      </c>
    </row>
    <row r="248">
      <c r="A248" s="3">
        <v>3.0</v>
      </c>
      <c r="B248" s="4">
        <v>0.08085648148148149</v>
      </c>
      <c r="C248" s="5" t="s">
        <v>16</v>
      </c>
      <c r="D248" s="5" t="s">
        <v>74</v>
      </c>
      <c r="E248" s="5">
        <v>21.0</v>
      </c>
      <c r="F248" s="5">
        <v>20.0</v>
      </c>
      <c r="J248" s="5" t="s">
        <v>130</v>
      </c>
    </row>
    <row r="249">
      <c r="A249" s="3">
        <v>3.0</v>
      </c>
      <c r="B249" s="4">
        <v>0.08200231481481482</v>
      </c>
      <c r="C249" s="5" t="s">
        <v>18</v>
      </c>
      <c r="D249" s="5" t="s">
        <v>32</v>
      </c>
      <c r="E249" s="5">
        <v>23.0</v>
      </c>
      <c r="F249" s="5">
        <v>11.0</v>
      </c>
      <c r="J249" s="5" t="s">
        <v>131</v>
      </c>
    </row>
    <row r="250">
      <c r="A250" s="3">
        <v>3.0</v>
      </c>
      <c r="B250" s="4">
        <v>0.08225694444444444</v>
      </c>
      <c r="C250" s="5" t="s">
        <v>18</v>
      </c>
      <c r="D250" s="5" t="s">
        <v>7</v>
      </c>
      <c r="E250" s="5">
        <v>20.0</v>
      </c>
      <c r="H250" s="5" t="s">
        <v>132</v>
      </c>
    </row>
    <row r="251">
      <c r="A251" s="3">
        <v>3.0</v>
      </c>
      <c r="B251" s="4">
        <v>0.08331018518518518</v>
      </c>
      <c r="C251" s="5" t="s">
        <v>18</v>
      </c>
      <c r="D251" s="5" t="s">
        <v>32</v>
      </c>
      <c r="E251" s="5">
        <v>15.0</v>
      </c>
      <c r="F251" s="5">
        <v>3.0</v>
      </c>
      <c r="J251" s="5" t="s">
        <v>131</v>
      </c>
    </row>
    <row r="252">
      <c r="A252" s="3">
        <v>3.0</v>
      </c>
      <c r="B252" s="4">
        <v>0.08383101851851851</v>
      </c>
      <c r="C252" s="5" t="s">
        <v>10</v>
      </c>
      <c r="D252" s="5" t="s">
        <v>24</v>
      </c>
      <c r="E252" s="5" t="s">
        <v>37</v>
      </c>
      <c r="F252" s="5">
        <v>20.0</v>
      </c>
    </row>
    <row r="253">
      <c r="A253" s="3">
        <v>3.0</v>
      </c>
      <c r="B253" s="4">
        <v>0.09336805555555555</v>
      </c>
      <c r="C253" s="5" t="s">
        <v>15</v>
      </c>
      <c r="D253" s="5" t="s">
        <v>20</v>
      </c>
      <c r="E253" s="5">
        <f t="shared" ref="E253:E254" si="1">F253+6</f>
        <v>22</v>
      </c>
      <c r="F253" s="5">
        <v>16.0</v>
      </c>
    </row>
    <row r="254">
      <c r="A254" s="3">
        <v>3.0</v>
      </c>
      <c r="B254" s="4">
        <v>0.09336805555555555</v>
      </c>
      <c r="C254" s="5" t="s">
        <v>15</v>
      </c>
      <c r="D254" s="5" t="s">
        <v>20</v>
      </c>
      <c r="E254" s="5">
        <f t="shared" si="1"/>
        <v>19</v>
      </c>
      <c r="F254" s="5">
        <v>13.0</v>
      </c>
      <c r="J254" s="5" t="s">
        <v>17</v>
      </c>
    </row>
    <row r="255">
      <c r="A255" s="3">
        <v>3.0</v>
      </c>
      <c r="B255" s="4">
        <v>0.09336805555555555</v>
      </c>
      <c r="C255" s="5" t="s">
        <v>10</v>
      </c>
      <c r="D255" s="5" t="s">
        <v>20</v>
      </c>
      <c r="E255" s="5">
        <v>15.0</v>
      </c>
      <c r="F255" s="5">
        <v>6.0</v>
      </c>
      <c r="J255" s="5" t="s">
        <v>40</v>
      </c>
    </row>
    <row r="256">
      <c r="A256" s="3">
        <v>3.0</v>
      </c>
      <c r="B256" s="4">
        <v>0.09409722222222222</v>
      </c>
      <c r="C256" s="5" t="s">
        <v>10</v>
      </c>
      <c r="D256" s="5" t="s">
        <v>127</v>
      </c>
      <c r="E256" s="5">
        <v>16.0</v>
      </c>
      <c r="F256" s="5">
        <v>10.0</v>
      </c>
    </row>
    <row r="257">
      <c r="A257" s="3">
        <v>3.0</v>
      </c>
      <c r="B257" s="4">
        <v>0.09732638888888889</v>
      </c>
      <c r="C257" s="5" t="s">
        <v>15</v>
      </c>
      <c r="D257" s="5" t="s">
        <v>14</v>
      </c>
      <c r="E257" s="5">
        <v>9.0</v>
      </c>
      <c r="F257" s="5">
        <v>9.0</v>
      </c>
      <c r="J257" s="5" t="s">
        <v>43</v>
      </c>
    </row>
    <row r="258">
      <c r="A258" s="3">
        <v>3.0</v>
      </c>
      <c r="B258" s="4">
        <v>0.09732638888888889</v>
      </c>
      <c r="C258" s="5" t="s">
        <v>15</v>
      </c>
      <c r="D258" s="5" t="s">
        <v>14</v>
      </c>
      <c r="E258" s="5" t="s">
        <v>30</v>
      </c>
      <c r="F258" s="5" t="s">
        <v>30</v>
      </c>
      <c r="J258" s="5" t="s">
        <v>42</v>
      </c>
    </row>
    <row r="259">
      <c r="A259" s="3">
        <v>3.0</v>
      </c>
      <c r="B259" s="4">
        <v>0.09868055555555555</v>
      </c>
      <c r="C259" s="5" t="s">
        <v>10</v>
      </c>
      <c r="D259" s="5" t="s">
        <v>14</v>
      </c>
      <c r="E259" s="5">
        <v>19.0</v>
      </c>
      <c r="F259" s="5">
        <v>12.0</v>
      </c>
    </row>
    <row r="260">
      <c r="A260" s="3">
        <v>3.0</v>
      </c>
      <c r="B260" s="4">
        <v>0.09872685185185186</v>
      </c>
      <c r="C260" s="5" t="s">
        <v>13</v>
      </c>
      <c r="D260" s="5" t="s">
        <v>19</v>
      </c>
      <c r="E260" s="5">
        <v>16.0</v>
      </c>
      <c r="F260" s="5">
        <v>16.0</v>
      </c>
    </row>
    <row r="261">
      <c r="A261" s="3">
        <v>3.0</v>
      </c>
      <c r="B261" s="4">
        <v>0.10373842592592593</v>
      </c>
      <c r="C261" s="5" t="s">
        <v>15</v>
      </c>
      <c r="D261" s="5" t="s">
        <v>19</v>
      </c>
      <c r="E261" s="5">
        <v>18.0</v>
      </c>
      <c r="F261" s="5">
        <v>8.0</v>
      </c>
    </row>
    <row r="262">
      <c r="A262" s="3">
        <v>3.0</v>
      </c>
      <c r="B262" s="4">
        <v>0.10373842592592593</v>
      </c>
      <c r="C262" s="5" t="s">
        <v>18</v>
      </c>
      <c r="D262" s="5" t="s">
        <v>19</v>
      </c>
      <c r="E262" s="5" t="s">
        <v>28</v>
      </c>
      <c r="F262" s="5">
        <v>1.0</v>
      </c>
    </row>
    <row r="263">
      <c r="A263" s="3">
        <v>3.0</v>
      </c>
      <c r="B263" s="4">
        <v>0.10373842592592593</v>
      </c>
      <c r="C263" s="5" t="s">
        <v>22</v>
      </c>
      <c r="D263" s="5" t="s">
        <v>19</v>
      </c>
      <c r="E263" s="5">
        <v>13.0</v>
      </c>
      <c r="F263" s="5">
        <v>13.0</v>
      </c>
    </row>
    <row r="264">
      <c r="A264" s="3">
        <v>3.0</v>
      </c>
      <c r="B264" s="4">
        <v>0.10373842592592593</v>
      </c>
      <c r="C264" s="5" t="s">
        <v>16</v>
      </c>
      <c r="D264" s="5" t="s">
        <v>19</v>
      </c>
      <c r="E264" s="5">
        <v>14.0</v>
      </c>
      <c r="F264" s="5">
        <v>17.0</v>
      </c>
    </row>
    <row r="265">
      <c r="A265" s="3">
        <v>3.0</v>
      </c>
      <c r="B265" s="4">
        <v>0.10373842592592593</v>
      </c>
      <c r="C265" s="5" t="s">
        <v>21</v>
      </c>
      <c r="D265" s="5" t="s">
        <v>19</v>
      </c>
      <c r="E265" s="5">
        <v>4.0</v>
      </c>
      <c r="F265" s="5">
        <v>2.0</v>
      </c>
    </row>
    <row r="266">
      <c r="A266" s="3">
        <v>3.0</v>
      </c>
      <c r="B266" s="4">
        <v>0.10373842592592593</v>
      </c>
      <c r="C266" s="5" t="s">
        <v>10</v>
      </c>
      <c r="D266" s="5" t="s">
        <v>19</v>
      </c>
      <c r="E266" s="5">
        <v>24.0</v>
      </c>
      <c r="F266" s="5">
        <v>17.0</v>
      </c>
    </row>
    <row r="267">
      <c r="A267" s="3">
        <v>3.0</v>
      </c>
      <c r="B267" s="4">
        <v>0.10481481481481482</v>
      </c>
      <c r="C267" s="5" t="s">
        <v>22</v>
      </c>
      <c r="D267" s="5" t="s">
        <v>14</v>
      </c>
      <c r="E267" s="5">
        <v>17.0</v>
      </c>
      <c r="F267" s="5">
        <v>8.0</v>
      </c>
    </row>
    <row r="268">
      <c r="A268" s="3">
        <v>3.0</v>
      </c>
      <c r="B268" s="4">
        <v>0.10537037037037036</v>
      </c>
      <c r="C268" s="5" t="s">
        <v>22</v>
      </c>
      <c r="D268" s="5" t="s">
        <v>36</v>
      </c>
      <c r="E268" s="5">
        <v>18.0</v>
      </c>
      <c r="F268" s="5">
        <v>5.0</v>
      </c>
    </row>
    <row r="269">
      <c r="A269" s="3">
        <v>4.0</v>
      </c>
      <c r="B269" s="4">
        <v>0.013356481481481481</v>
      </c>
      <c r="C269" s="5" t="s">
        <v>22</v>
      </c>
      <c r="D269" s="5" t="s">
        <v>20</v>
      </c>
      <c r="E269" s="5">
        <v>9.0</v>
      </c>
      <c r="F269" s="5">
        <v>7.0</v>
      </c>
    </row>
    <row r="270">
      <c r="A270" s="3">
        <v>4.0</v>
      </c>
      <c r="B270" s="4">
        <v>0.013356481481481481</v>
      </c>
      <c r="C270" s="5" t="s">
        <v>21</v>
      </c>
      <c r="D270" s="5" t="s">
        <v>20</v>
      </c>
      <c r="E270" s="5">
        <v>29.0</v>
      </c>
      <c r="F270" s="5">
        <v>16.0</v>
      </c>
    </row>
    <row r="271">
      <c r="A271" s="3">
        <v>4.0</v>
      </c>
      <c r="B271" s="4">
        <v>0.014293981481481482</v>
      </c>
      <c r="C271" s="5" t="s">
        <v>21</v>
      </c>
      <c r="D271" s="5" t="s">
        <v>24</v>
      </c>
      <c r="E271" s="5">
        <v>11.0</v>
      </c>
      <c r="F271" s="5">
        <v>1.0</v>
      </c>
    </row>
    <row r="272">
      <c r="A272" s="3">
        <v>4.0</v>
      </c>
      <c r="B272" s="4">
        <v>0.014293981481481482</v>
      </c>
      <c r="C272" s="5" t="s">
        <v>22</v>
      </c>
      <c r="D272" s="5" t="s">
        <v>24</v>
      </c>
      <c r="E272" s="5" t="s">
        <v>30</v>
      </c>
      <c r="F272" s="5" t="s">
        <v>30</v>
      </c>
      <c r="J272" s="5" t="s">
        <v>133</v>
      </c>
    </row>
    <row r="273">
      <c r="A273" s="3">
        <v>4.0</v>
      </c>
      <c r="B273" s="4">
        <v>0.014293981481481482</v>
      </c>
      <c r="C273" s="5" t="s">
        <v>22</v>
      </c>
      <c r="D273" s="5" t="s">
        <v>24</v>
      </c>
      <c r="E273" s="5" t="s">
        <v>30</v>
      </c>
      <c r="F273" s="5" t="s">
        <v>30</v>
      </c>
      <c r="J273" s="5" t="s">
        <v>133</v>
      </c>
    </row>
    <row r="274">
      <c r="A274" s="3">
        <v>4.0</v>
      </c>
      <c r="B274" s="4">
        <v>0.015960648148148147</v>
      </c>
      <c r="C274" s="5" t="s">
        <v>134</v>
      </c>
      <c r="D274" s="5" t="s">
        <v>125</v>
      </c>
      <c r="E274" s="5" t="s">
        <v>37</v>
      </c>
      <c r="F274" s="5">
        <v>20.0</v>
      </c>
    </row>
    <row r="275">
      <c r="A275" s="3">
        <v>4.0</v>
      </c>
      <c r="B275" s="4">
        <v>0.027453703703703702</v>
      </c>
      <c r="C275" s="5" t="s">
        <v>22</v>
      </c>
      <c r="D275" s="5" t="s">
        <v>19</v>
      </c>
      <c r="E275" s="5">
        <v>13.0</v>
      </c>
      <c r="F275" s="5">
        <v>13.0</v>
      </c>
    </row>
    <row r="276">
      <c r="A276" s="3">
        <v>4.0</v>
      </c>
      <c r="B276" s="4">
        <v>0.02771990740740741</v>
      </c>
      <c r="C276" s="5" t="s">
        <v>134</v>
      </c>
      <c r="D276" s="5" t="s">
        <v>19</v>
      </c>
      <c r="E276" s="5" t="s">
        <v>37</v>
      </c>
      <c r="F276" s="5">
        <v>20.0</v>
      </c>
    </row>
    <row r="277">
      <c r="A277" s="3">
        <v>4.0</v>
      </c>
      <c r="B277" s="4">
        <v>0.04055555555555555</v>
      </c>
      <c r="C277" s="5" t="s">
        <v>18</v>
      </c>
      <c r="D277" s="5" t="s">
        <v>14</v>
      </c>
      <c r="E277" s="5">
        <v>16.0</v>
      </c>
      <c r="F277" s="5">
        <v>10.0</v>
      </c>
    </row>
    <row r="278">
      <c r="A278" s="3">
        <v>4.0</v>
      </c>
      <c r="B278" s="4">
        <v>0.046967592592592596</v>
      </c>
      <c r="C278" s="5" t="s">
        <v>18</v>
      </c>
      <c r="D278" s="5" t="s">
        <v>93</v>
      </c>
      <c r="E278" s="5">
        <v>17.0</v>
      </c>
      <c r="F278" s="5">
        <v>8.0</v>
      </c>
      <c r="J278" s="5" t="s">
        <v>135</v>
      </c>
    </row>
    <row r="279">
      <c r="A279" s="3">
        <v>4.0</v>
      </c>
      <c r="B279" s="4">
        <v>0.0490162037037037</v>
      </c>
      <c r="C279" s="5" t="s">
        <v>13</v>
      </c>
      <c r="D279" s="5" t="s">
        <v>20</v>
      </c>
      <c r="E279" s="5" t="s">
        <v>28</v>
      </c>
      <c r="F279" s="5">
        <v>1.0</v>
      </c>
    </row>
    <row r="280">
      <c r="A280" s="3">
        <v>4.0</v>
      </c>
      <c r="B280" s="4">
        <v>0.0490162037037037</v>
      </c>
      <c r="C280" s="5" t="s">
        <v>15</v>
      </c>
      <c r="D280" s="5" t="s">
        <v>20</v>
      </c>
      <c r="E280" s="5">
        <v>19.0</v>
      </c>
      <c r="F280" s="5">
        <v>17.0</v>
      </c>
    </row>
    <row r="281">
      <c r="A281" s="3">
        <v>4.0</v>
      </c>
      <c r="B281" s="4">
        <v>0.0490162037037037</v>
      </c>
      <c r="C281" s="5" t="s">
        <v>18</v>
      </c>
      <c r="D281" s="5" t="s">
        <v>20</v>
      </c>
      <c r="E281" s="5">
        <v>18.0</v>
      </c>
      <c r="F281" s="5">
        <v>13.0</v>
      </c>
    </row>
    <row r="282">
      <c r="A282" s="3">
        <v>4.0</v>
      </c>
      <c r="B282" s="4">
        <v>0.0490162037037037</v>
      </c>
      <c r="C282" s="5" t="s">
        <v>134</v>
      </c>
      <c r="D282" s="5" t="s">
        <v>20</v>
      </c>
      <c r="E282" s="5" t="s">
        <v>28</v>
      </c>
      <c r="F282" s="5">
        <v>1.0</v>
      </c>
    </row>
    <row r="283">
      <c r="A283" s="3">
        <v>4.0</v>
      </c>
      <c r="B283" s="4">
        <v>0.0490162037037037</v>
      </c>
      <c r="C283" s="5" t="s">
        <v>22</v>
      </c>
      <c r="D283" s="5" t="s">
        <v>20</v>
      </c>
      <c r="E283" s="5">
        <v>14.0</v>
      </c>
      <c r="F283" s="5">
        <v>12.0</v>
      </c>
    </row>
    <row r="284">
      <c r="A284" s="3">
        <v>4.0</v>
      </c>
      <c r="B284" s="4">
        <v>0.0490162037037037</v>
      </c>
      <c r="C284" s="5" t="s">
        <v>16</v>
      </c>
      <c r="D284" s="5" t="s">
        <v>20</v>
      </c>
      <c r="E284" s="5">
        <v>16.0</v>
      </c>
      <c r="F284" s="5">
        <v>13.0</v>
      </c>
    </row>
    <row r="285">
      <c r="A285" s="3">
        <v>4.0</v>
      </c>
      <c r="B285" s="4">
        <v>0.0490162037037037</v>
      </c>
      <c r="C285" s="5" t="s">
        <v>21</v>
      </c>
      <c r="D285" s="5" t="s">
        <v>20</v>
      </c>
      <c r="E285" s="5">
        <v>20.0</v>
      </c>
      <c r="F285" s="5">
        <v>7.0</v>
      </c>
    </row>
    <row r="286">
      <c r="A286" s="3">
        <v>4.0</v>
      </c>
      <c r="B286" s="4">
        <v>0.050694444444444445</v>
      </c>
      <c r="C286" s="5" t="s">
        <v>21</v>
      </c>
      <c r="D286" s="5" t="s">
        <v>88</v>
      </c>
      <c r="E286" s="5">
        <v>12.0</v>
      </c>
      <c r="F286" s="5">
        <v>9.0</v>
      </c>
    </row>
    <row r="287">
      <c r="A287" s="3">
        <v>4.0</v>
      </c>
      <c r="B287" s="4">
        <v>0.05914351851851852</v>
      </c>
      <c r="C287" s="5" t="s">
        <v>13</v>
      </c>
      <c r="D287" s="5" t="s">
        <v>20</v>
      </c>
      <c r="E287" s="5">
        <v>27.0</v>
      </c>
      <c r="F287" s="5">
        <v>15.0</v>
      </c>
    </row>
    <row r="288">
      <c r="A288" s="3">
        <v>4.0</v>
      </c>
      <c r="B288" s="4">
        <v>0.05914351851851852</v>
      </c>
      <c r="C288" s="5" t="s">
        <v>15</v>
      </c>
      <c r="D288" s="5" t="s">
        <v>20</v>
      </c>
      <c r="E288" s="5">
        <v>18.0</v>
      </c>
      <c r="F288" s="5">
        <v>6.0</v>
      </c>
      <c r="J288" s="5" t="s">
        <v>136</v>
      </c>
    </row>
    <row r="289">
      <c r="A289" s="3">
        <v>4.0</v>
      </c>
      <c r="B289" s="4">
        <v>0.05914351851851852</v>
      </c>
      <c r="C289" s="5" t="s">
        <v>15</v>
      </c>
      <c r="D289" s="5" t="s">
        <v>20</v>
      </c>
      <c r="E289" s="5" t="s">
        <v>30</v>
      </c>
      <c r="F289" s="5" t="s">
        <v>30</v>
      </c>
      <c r="J289" s="5" t="s">
        <v>42</v>
      </c>
    </row>
    <row r="290">
      <c r="A290" s="3">
        <v>4.0</v>
      </c>
      <c r="B290" s="4">
        <v>0.05914351851851852</v>
      </c>
      <c r="C290" s="5" t="s">
        <v>18</v>
      </c>
      <c r="D290" s="5" t="s">
        <v>20</v>
      </c>
      <c r="E290" s="5">
        <v>22.0</v>
      </c>
      <c r="F290" s="5">
        <v>7.0</v>
      </c>
      <c r="J290" s="5" t="s">
        <v>137</v>
      </c>
    </row>
    <row r="291">
      <c r="A291" s="3">
        <v>4.0</v>
      </c>
      <c r="B291" s="4">
        <v>0.05914351851851852</v>
      </c>
      <c r="C291" s="5" t="s">
        <v>134</v>
      </c>
      <c r="D291" s="5" t="s">
        <v>20</v>
      </c>
      <c r="E291" s="5">
        <v>23.0</v>
      </c>
      <c r="F291" s="5">
        <v>13.0</v>
      </c>
      <c r="J291" s="5" t="s">
        <v>137</v>
      </c>
    </row>
    <row r="292">
      <c r="A292" s="3">
        <v>4.0</v>
      </c>
      <c r="B292" s="4">
        <v>0.05914351851851852</v>
      </c>
      <c r="C292" s="5" t="s">
        <v>22</v>
      </c>
      <c r="D292" s="5" t="s">
        <v>20</v>
      </c>
      <c r="E292" s="5">
        <v>15.0</v>
      </c>
      <c r="F292" s="5">
        <v>3.0</v>
      </c>
      <c r="J292" s="5" t="s">
        <v>137</v>
      </c>
    </row>
    <row r="293">
      <c r="A293" s="3">
        <v>4.0</v>
      </c>
      <c r="B293" s="4">
        <v>0.05914351851851852</v>
      </c>
      <c r="C293" s="5" t="s">
        <v>16</v>
      </c>
      <c r="D293" s="5" t="s">
        <v>20</v>
      </c>
      <c r="E293" s="5">
        <v>18.0</v>
      </c>
      <c r="F293" s="5">
        <v>5.0</v>
      </c>
      <c r="J293" s="5" t="s">
        <v>137</v>
      </c>
    </row>
    <row r="294">
      <c r="A294" s="3">
        <v>4.0</v>
      </c>
      <c r="B294" s="4">
        <v>0.05914351851851852</v>
      </c>
      <c r="C294" s="5" t="s">
        <v>21</v>
      </c>
      <c r="D294" s="5" t="s">
        <v>20</v>
      </c>
      <c r="E294" s="5">
        <v>28.0</v>
      </c>
      <c r="F294" s="5">
        <v>5.0</v>
      </c>
      <c r="J294" s="5" t="s">
        <v>137</v>
      </c>
    </row>
    <row r="295">
      <c r="A295" s="3">
        <v>4.0</v>
      </c>
      <c r="B295" s="4">
        <v>0.0629050925925926</v>
      </c>
      <c r="C295" s="5" t="s">
        <v>13</v>
      </c>
      <c r="D295" s="5" t="s">
        <v>20</v>
      </c>
      <c r="E295" s="5">
        <v>23.0</v>
      </c>
      <c r="F295" s="5">
        <v>11.0</v>
      </c>
      <c r="J295" s="5" t="s">
        <v>137</v>
      </c>
    </row>
    <row r="296">
      <c r="A296" s="3">
        <v>4.0</v>
      </c>
      <c r="B296" s="4">
        <v>0.0629050925925926</v>
      </c>
      <c r="C296" s="5" t="s">
        <v>15</v>
      </c>
      <c r="D296" s="5" t="s">
        <v>20</v>
      </c>
      <c r="E296" s="5" t="s">
        <v>28</v>
      </c>
      <c r="F296" s="5">
        <v>1.0</v>
      </c>
      <c r="J296" s="5" t="s">
        <v>137</v>
      </c>
    </row>
    <row r="297">
      <c r="A297" s="3">
        <v>4.0</v>
      </c>
      <c r="B297" s="4">
        <v>0.0629050925925926</v>
      </c>
      <c r="C297" s="5" t="s">
        <v>18</v>
      </c>
      <c r="D297" s="5" t="s">
        <v>20</v>
      </c>
      <c r="E297" s="5">
        <v>29.0</v>
      </c>
      <c r="F297" s="5">
        <v>14.0</v>
      </c>
      <c r="J297" s="5" t="s">
        <v>137</v>
      </c>
    </row>
    <row r="298">
      <c r="A298" s="3">
        <v>4.0</v>
      </c>
      <c r="B298" s="4">
        <v>0.0629050925925926</v>
      </c>
      <c r="C298" s="5" t="s">
        <v>134</v>
      </c>
      <c r="D298" s="5" t="s">
        <v>20</v>
      </c>
      <c r="E298" s="5">
        <v>21.0</v>
      </c>
      <c r="F298" s="5">
        <v>11.0</v>
      </c>
      <c r="J298" s="5" t="s">
        <v>137</v>
      </c>
    </row>
    <row r="299">
      <c r="A299" s="3">
        <v>4.0</v>
      </c>
      <c r="B299" s="4">
        <v>0.0629050925925926</v>
      </c>
      <c r="C299" s="5" t="s">
        <v>22</v>
      </c>
      <c r="D299" s="5" t="s">
        <v>20</v>
      </c>
      <c r="E299" s="5">
        <v>30.0</v>
      </c>
      <c r="F299" s="5">
        <v>18.0</v>
      </c>
      <c r="J299" s="5" t="s">
        <v>137</v>
      </c>
    </row>
    <row r="300">
      <c r="A300" s="3">
        <v>4.0</v>
      </c>
      <c r="B300" s="4">
        <v>0.0629050925925926</v>
      </c>
      <c r="C300" s="5" t="s">
        <v>16</v>
      </c>
      <c r="D300" s="5" t="s">
        <v>20</v>
      </c>
      <c r="E300" s="5">
        <v>20.0</v>
      </c>
      <c r="F300" s="5">
        <v>7.0</v>
      </c>
      <c r="J300" s="5" t="s">
        <v>137</v>
      </c>
    </row>
    <row r="301">
      <c r="A301" s="3">
        <v>4.0</v>
      </c>
      <c r="B301" s="4">
        <v>0.0629050925925926</v>
      </c>
      <c r="C301" s="5" t="s">
        <v>21</v>
      </c>
      <c r="D301" s="5" t="s">
        <v>20</v>
      </c>
      <c r="E301" s="5">
        <v>28.0</v>
      </c>
      <c r="F301" s="5">
        <v>5.0</v>
      </c>
      <c r="J301" s="5" t="s">
        <v>137</v>
      </c>
    </row>
    <row r="302">
      <c r="A302" s="3">
        <v>4.0</v>
      </c>
      <c r="B302" s="4">
        <v>0.06527777777777778</v>
      </c>
      <c r="C302" s="5" t="s">
        <v>21</v>
      </c>
      <c r="D302" s="5" t="s">
        <v>35</v>
      </c>
      <c r="E302" s="5">
        <v>18.0</v>
      </c>
      <c r="F302" s="5">
        <v>5.0</v>
      </c>
    </row>
    <row r="303">
      <c r="A303" s="3">
        <v>4.0</v>
      </c>
      <c r="B303" s="4">
        <v>0.06712962962962964</v>
      </c>
      <c r="C303" s="5" t="s">
        <v>22</v>
      </c>
      <c r="D303" s="5" t="s">
        <v>20</v>
      </c>
      <c r="E303" s="5" t="s">
        <v>30</v>
      </c>
      <c r="F303" s="5" t="s">
        <v>30</v>
      </c>
      <c r="J303" s="5" t="s">
        <v>42</v>
      </c>
    </row>
    <row r="304">
      <c r="A304" s="3">
        <v>4.0</v>
      </c>
      <c r="B304" s="4">
        <v>0.06712962962962964</v>
      </c>
      <c r="C304" s="5" t="s">
        <v>22</v>
      </c>
      <c r="D304" s="5" t="s">
        <v>20</v>
      </c>
      <c r="E304" s="5">
        <v>13.0</v>
      </c>
      <c r="F304" s="5">
        <v>11.0</v>
      </c>
      <c r="J304" s="5" t="s">
        <v>40</v>
      </c>
    </row>
    <row r="305">
      <c r="A305" s="3">
        <v>4.0</v>
      </c>
      <c r="B305" s="4">
        <v>0.06712962962962964</v>
      </c>
      <c r="C305" s="5" t="s">
        <v>21</v>
      </c>
      <c r="D305" s="5" t="s">
        <v>20</v>
      </c>
      <c r="E305" s="5">
        <v>28.0</v>
      </c>
      <c r="F305" s="5">
        <v>15.0</v>
      </c>
    </row>
    <row r="306">
      <c r="A306" s="3">
        <v>4.0</v>
      </c>
      <c r="B306" s="4">
        <v>0.06950231481481481</v>
      </c>
      <c r="C306" s="5" t="s">
        <v>21</v>
      </c>
      <c r="D306" s="5" t="s">
        <v>41</v>
      </c>
      <c r="E306" s="5" t="s">
        <v>30</v>
      </c>
      <c r="F306" s="5" t="s">
        <v>30</v>
      </c>
      <c r="J306" s="5" t="s">
        <v>17</v>
      </c>
    </row>
    <row r="307">
      <c r="A307" s="3">
        <v>4.0</v>
      </c>
      <c r="B307" s="4">
        <v>0.06950231481481481</v>
      </c>
      <c r="C307" s="5" t="s">
        <v>21</v>
      </c>
      <c r="D307" s="5" t="s">
        <v>41</v>
      </c>
      <c r="E307" s="5">
        <v>17.0</v>
      </c>
      <c r="F307" s="5">
        <v>12.0</v>
      </c>
      <c r="J307" s="5" t="s">
        <v>40</v>
      </c>
    </row>
    <row r="308">
      <c r="A308" s="3">
        <v>4.0</v>
      </c>
      <c r="B308" s="4">
        <v>0.07013888888888889</v>
      </c>
      <c r="C308" s="5" t="s">
        <v>21</v>
      </c>
      <c r="D308" s="5" t="s">
        <v>32</v>
      </c>
      <c r="E308" s="5" t="s">
        <v>30</v>
      </c>
      <c r="F308" s="5" t="s">
        <v>30</v>
      </c>
      <c r="J308" s="5" t="s">
        <v>17</v>
      </c>
    </row>
    <row r="309">
      <c r="A309" s="3">
        <v>4.0</v>
      </c>
      <c r="B309" s="4">
        <v>0.07013888888888889</v>
      </c>
      <c r="C309" s="5" t="s">
        <v>21</v>
      </c>
      <c r="D309" s="5" t="s">
        <v>32</v>
      </c>
      <c r="E309" s="5">
        <v>26.0</v>
      </c>
      <c r="F309" s="5">
        <v>15.0</v>
      </c>
      <c r="G309" s="5" t="s">
        <v>48</v>
      </c>
      <c r="J309" s="5" t="s">
        <v>138</v>
      </c>
    </row>
    <row r="310">
      <c r="A310" s="3">
        <v>4.0</v>
      </c>
      <c r="B310" s="4">
        <v>0.07083333333333333</v>
      </c>
      <c r="C310" s="5" t="s">
        <v>21</v>
      </c>
      <c r="D310" s="5" t="s">
        <v>7</v>
      </c>
      <c r="E310" s="5" t="s">
        <v>30</v>
      </c>
      <c r="H310" s="5" t="s">
        <v>139</v>
      </c>
    </row>
    <row r="311">
      <c r="A311" s="3">
        <v>4.0</v>
      </c>
      <c r="B311" s="4">
        <v>0.07175925925925926</v>
      </c>
      <c r="C311" s="5" t="s">
        <v>21</v>
      </c>
      <c r="D311" s="5" t="s">
        <v>24</v>
      </c>
      <c r="E311" s="5">
        <v>28.0</v>
      </c>
      <c r="F311" s="5">
        <v>18.0</v>
      </c>
    </row>
    <row r="312">
      <c r="A312" s="3">
        <v>4.0</v>
      </c>
      <c r="B312" s="4">
        <v>0.07175925925925926</v>
      </c>
      <c r="C312" s="5" t="s">
        <v>22</v>
      </c>
      <c r="D312" s="5" t="s">
        <v>24</v>
      </c>
      <c r="E312" s="5">
        <v>9.0</v>
      </c>
      <c r="F312" s="5">
        <v>9.0</v>
      </c>
    </row>
    <row r="313">
      <c r="A313" s="3">
        <v>4.0</v>
      </c>
      <c r="B313" s="4">
        <v>0.0725</v>
      </c>
      <c r="C313" s="5" t="s">
        <v>22</v>
      </c>
      <c r="D313" s="5" t="s">
        <v>20</v>
      </c>
      <c r="E313" s="5" t="s">
        <v>30</v>
      </c>
      <c r="F313" s="5" t="s">
        <v>30</v>
      </c>
    </row>
    <row r="314">
      <c r="A314" s="3">
        <v>4.0</v>
      </c>
      <c r="B314" s="4">
        <v>0.0725</v>
      </c>
      <c r="C314" s="5" t="s">
        <v>22</v>
      </c>
      <c r="D314" s="5" t="s">
        <v>20</v>
      </c>
      <c r="E314" s="5">
        <v>19.0</v>
      </c>
      <c r="F314" s="5">
        <v>17.0</v>
      </c>
    </row>
    <row r="315">
      <c r="A315" s="3">
        <v>4.0</v>
      </c>
      <c r="B315" s="4">
        <v>0.0725</v>
      </c>
      <c r="C315" s="5" t="s">
        <v>21</v>
      </c>
      <c r="D315" s="5" t="s">
        <v>20</v>
      </c>
      <c r="E315" s="5" t="s">
        <v>30</v>
      </c>
      <c r="F315" s="5" t="s">
        <v>30</v>
      </c>
    </row>
    <row r="316">
      <c r="A316" s="3">
        <v>4.0</v>
      </c>
      <c r="B316" s="4">
        <v>0.0725</v>
      </c>
      <c r="C316" s="5" t="s">
        <v>21</v>
      </c>
      <c r="D316" s="5" t="s">
        <v>20</v>
      </c>
      <c r="E316" s="5">
        <v>29.0</v>
      </c>
      <c r="F316" s="5">
        <v>16.0</v>
      </c>
    </row>
    <row r="317">
      <c r="A317" s="3">
        <v>4.0</v>
      </c>
      <c r="B317" s="4">
        <v>0.07300925925925926</v>
      </c>
      <c r="C317" s="5" t="s">
        <v>22</v>
      </c>
      <c r="D317" s="5" t="s">
        <v>32</v>
      </c>
      <c r="E317" s="5">
        <v>19.0</v>
      </c>
      <c r="F317" s="5">
        <v>17.0</v>
      </c>
      <c r="J317" s="5" t="s">
        <v>140</v>
      </c>
    </row>
    <row r="318">
      <c r="A318" s="3">
        <v>4.0</v>
      </c>
      <c r="B318" s="4">
        <v>0.07386574074074075</v>
      </c>
      <c r="C318" s="5" t="s">
        <v>21</v>
      </c>
      <c r="D318" s="5" t="s">
        <v>32</v>
      </c>
      <c r="E318" s="5">
        <v>29.0</v>
      </c>
      <c r="F318" s="5">
        <v>19.0</v>
      </c>
      <c r="G318" s="5" t="s">
        <v>48</v>
      </c>
      <c r="J318" s="5" t="s">
        <v>141</v>
      </c>
    </row>
    <row r="319">
      <c r="A319" s="3">
        <v>4.0</v>
      </c>
      <c r="B319" s="4">
        <v>0.07401620370370371</v>
      </c>
      <c r="C319" s="5" t="s">
        <v>21</v>
      </c>
      <c r="D319" s="5" t="s">
        <v>7</v>
      </c>
      <c r="E319" s="5" t="s">
        <v>30</v>
      </c>
      <c r="H319" s="5" t="s">
        <v>142</v>
      </c>
      <c r="J319" s="5" t="s">
        <v>143</v>
      </c>
    </row>
    <row r="320">
      <c r="A320" s="3">
        <v>4.0</v>
      </c>
      <c r="B320" s="4">
        <v>0.0751388888888889</v>
      </c>
      <c r="C320" s="5" t="s">
        <v>13</v>
      </c>
      <c r="D320" s="5" t="s">
        <v>47</v>
      </c>
      <c r="E320" s="5">
        <v>18.0</v>
      </c>
      <c r="F320" s="5">
        <v>16.0</v>
      </c>
    </row>
    <row r="321">
      <c r="A321" s="3">
        <v>4.0</v>
      </c>
      <c r="B321" s="4">
        <v>0.0751388888888889</v>
      </c>
      <c r="C321" s="5" t="s">
        <v>15</v>
      </c>
      <c r="D321" s="5" t="s">
        <v>47</v>
      </c>
      <c r="E321" s="5">
        <v>9.0</v>
      </c>
      <c r="F321" s="5">
        <v>7.0</v>
      </c>
    </row>
    <row r="322">
      <c r="A322" s="3">
        <v>4.0</v>
      </c>
      <c r="B322" s="4">
        <v>0.0751388888888889</v>
      </c>
      <c r="C322" s="5" t="s">
        <v>18</v>
      </c>
      <c r="D322" s="5" t="s">
        <v>47</v>
      </c>
      <c r="E322" s="5">
        <v>19.0</v>
      </c>
      <c r="F322" s="5">
        <v>12.0</v>
      </c>
    </row>
    <row r="323">
      <c r="A323" s="3">
        <v>4.0</v>
      </c>
      <c r="B323" s="4">
        <v>0.0751388888888889</v>
      </c>
      <c r="C323" s="5" t="s">
        <v>134</v>
      </c>
      <c r="D323" s="5" t="s">
        <v>47</v>
      </c>
      <c r="E323" s="5">
        <v>9.0</v>
      </c>
      <c r="F323" s="5">
        <v>9.0</v>
      </c>
    </row>
    <row r="324">
      <c r="A324" s="3">
        <v>4.0</v>
      </c>
      <c r="B324" s="4">
        <v>0.0751388888888889</v>
      </c>
      <c r="C324" s="5" t="s">
        <v>22</v>
      </c>
      <c r="D324" s="5" t="s">
        <v>47</v>
      </c>
      <c r="E324" s="5">
        <v>14.0</v>
      </c>
      <c r="F324" s="5">
        <v>14.0</v>
      </c>
    </row>
    <row r="325">
      <c r="A325" s="3">
        <v>4.0</v>
      </c>
      <c r="B325" s="4">
        <v>0.0751388888888889</v>
      </c>
      <c r="C325" s="5" t="s">
        <v>16</v>
      </c>
      <c r="D325" s="5" t="s">
        <v>47</v>
      </c>
      <c r="E325" s="5">
        <v>16.0</v>
      </c>
      <c r="F325" s="5">
        <v>13.0</v>
      </c>
    </row>
    <row r="326">
      <c r="A326" s="3">
        <v>4.0</v>
      </c>
      <c r="B326" s="4">
        <v>0.0751388888888889</v>
      </c>
      <c r="C326" s="5" t="s">
        <v>21</v>
      </c>
      <c r="D326" s="5" t="s">
        <v>47</v>
      </c>
      <c r="E326" s="5" t="s">
        <v>37</v>
      </c>
      <c r="F326" s="5">
        <v>20.0</v>
      </c>
    </row>
    <row r="327">
      <c r="A327" s="3">
        <v>4.0</v>
      </c>
      <c r="B327" s="4">
        <v>0.0751388888888889</v>
      </c>
      <c r="C327" s="5" t="s">
        <v>10</v>
      </c>
      <c r="D327" s="5" t="s">
        <v>47</v>
      </c>
      <c r="E327" s="5">
        <v>21.0</v>
      </c>
      <c r="F327" s="5">
        <v>16.0</v>
      </c>
    </row>
    <row r="328">
      <c r="A328" s="3">
        <v>4.0</v>
      </c>
      <c r="B328" s="4">
        <v>0.07652777777777778</v>
      </c>
      <c r="C328" s="5" t="s">
        <v>21</v>
      </c>
      <c r="D328" s="5" t="s">
        <v>32</v>
      </c>
      <c r="E328" s="5">
        <v>28.0</v>
      </c>
      <c r="F328" s="5">
        <v>18.0</v>
      </c>
      <c r="J328" s="5" t="s">
        <v>102</v>
      </c>
    </row>
    <row r="329">
      <c r="A329" s="3">
        <v>4.0</v>
      </c>
      <c r="B329" s="4">
        <v>0.07667824074074074</v>
      </c>
      <c r="C329" s="5" t="s">
        <v>21</v>
      </c>
      <c r="D329" s="5" t="s">
        <v>7</v>
      </c>
      <c r="E329" s="5">
        <v>9.0</v>
      </c>
      <c r="H329" s="5" t="s">
        <v>144</v>
      </c>
    </row>
    <row r="330">
      <c r="A330" s="3">
        <v>4.0</v>
      </c>
      <c r="B330" s="4">
        <v>0.07694444444444444</v>
      </c>
      <c r="C330" s="5" t="s">
        <v>21</v>
      </c>
      <c r="D330" s="5" t="s">
        <v>32</v>
      </c>
      <c r="E330" s="5">
        <v>24.0</v>
      </c>
      <c r="F330" s="5">
        <v>14.0</v>
      </c>
      <c r="J330" s="5" t="s">
        <v>46</v>
      </c>
    </row>
    <row r="331">
      <c r="A331" s="3">
        <v>4.0</v>
      </c>
      <c r="B331" s="4">
        <v>0.07706018518518519</v>
      </c>
      <c r="C331" s="5" t="s">
        <v>21</v>
      </c>
      <c r="D331" s="5" t="s">
        <v>7</v>
      </c>
      <c r="E331" s="5">
        <v>8.0</v>
      </c>
      <c r="H331" s="5" t="s">
        <v>145</v>
      </c>
      <c r="I331" s="5">
        <v>1.0</v>
      </c>
    </row>
    <row r="332">
      <c r="A332" s="3">
        <v>4.0</v>
      </c>
      <c r="B332" s="4">
        <v>0.07931712962962963</v>
      </c>
      <c r="C332" s="5" t="s">
        <v>13</v>
      </c>
      <c r="D332" s="5" t="s">
        <v>146</v>
      </c>
      <c r="E332" s="5">
        <v>15.0</v>
      </c>
      <c r="F332" s="5">
        <v>11.0</v>
      </c>
      <c r="J332" s="5" t="s">
        <v>40</v>
      </c>
    </row>
    <row r="333">
      <c r="A333" s="3">
        <v>4.0</v>
      </c>
      <c r="B333" s="4">
        <v>0.07931712962962963</v>
      </c>
      <c r="C333" s="5" t="s">
        <v>13</v>
      </c>
      <c r="D333" s="5" t="s">
        <v>146</v>
      </c>
      <c r="E333" s="5" t="s">
        <v>30</v>
      </c>
      <c r="F333" s="5" t="s">
        <v>30</v>
      </c>
      <c r="J333" s="5" t="s">
        <v>17</v>
      </c>
    </row>
    <row r="334">
      <c r="A334" s="3">
        <v>4.0</v>
      </c>
      <c r="B334" s="4">
        <v>0.0795949074074074</v>
      </c>
      <c r="C334" s="5" t="s">
        <v>13</v>
      </c>
      <c r="D334" s="5" t="s">
        <v>7</v>
      </c>
      <c r="E334" s="5">
        <v>9.0</v>
      </c>
      <c r="H334" s="5" t="s">
        <v>147</v>
      </c>
    </row>
    <row r="335">
      <c r="A335" s="3">
        <v>4.0</v>
      </c>
      <c r="B335" s="4">
        <v>0.08003472222222222</v>
      </c>
      <c r="C335" s="5" t="s">
        <v>13</v>
      </c>
      <c r="D335" s="5" t="s">
        <v>35</v>
      </c>
      <c r="E335" s="5">
        <v>21.0</v>
      </c>
      <c r="F335" s="5">
        <v>19.0</v>
      </c>
    </row>
    <row r="336">
      <c r="A336" s="3">
        <v>4.0</v>
      </c>
      <c r="B336" s="4">
        <v>0.08079861111111111</v>
      </c>
      <c r="C336" s="5" t="s">
        <v>134</v>
      </c>
      <c r="D336" s="5" t="s">
        <v>35</v>
      </c>
      <c r="E336" s="5">
        <v>6.0</v>
      </c>
      <c r="F336" s="5">
        <v>6.0</v>
      </c>
      <c r="H336" s="5" t="s">
        <v>148</v>
      </c>
      <c r="J336" s="5" t="s">
        <v>43</v>
      </c>
    </row>
    <row r="337">
      <c r="A337" s="3">
        <v>4.0</v>
      </c>
      <c r="B337" s="4">
        <v>0.08079861111111111</v>
      </c>
      <c r="C337" s="5" t="s">
        <v>134</v>
      </c>
      <c r="D337" s="5" t="s">
        <v>35</v>
      </c>
      <c r="E337" s="5" t="s">
        <v>30</v>
      </c>
      <c r="F337" s="5" t="s">
        <v>30</v>
      </c>
      <c r="J337" s="5" t="s">
        <v>42</v>
      </c>
    </row>
    <row r="338">
      <c r="A338" s="3">
        <v>4.0</v>
      </c>
      <c r="B338" s="4">
        <v>0.08053240740740741</v>
      </c>
      <c r="C338" s="5" t="s">
        <v>10</v>
      </c>
      <c r="D338" s="5" t="s">
        <v>35</v>
      </c>
      <c r="E338" s="5">
        <v>12.0</v>
      </c>
      <c r="F338" s="5">
        <v>3.0</v>
      </c>
      <c r="H338" s="5" t="s">
        <v>149</v>
      </c>
    </row>
    <row r="339">
      <c r="A339" s="3">
        <v>4.0</v>
      </c>
      <c r="B339" s="4">
        <v>0.08053240740740741</v>
      </c>
      <c r="C339" s="5" t="s">
        <v>18</v>
      </c>
      <c r="D339" s="5" t="s">
        <v>35</v>
      </c>
      <c r="E339" s="5">
        <v>20.0</v>
      </c>
      <c r="F339" s="5">
        <v>15.0</v>
      </c>
    </row>
    <row r="340">
      <c r="A340" s="3">
        <v>4.0</v>
      </c>
      <c r="B340" s="4">
        <v>0.08130787037037036</v>
      </c>
      <c r="C340" s="5" t="s">
        <v>18</v>
      </c>
      <c r="D340" s="5" t="s">
        <v>32</v>
      </c>
      <c r="E340" s="5" t="s">
        <v>37</v>
      </c>
      <c r="F340" s="5">
        <v>20.0</v>
      </c>
      <c r="G340" s="5" t="s">
        <v>48</v>
      </c>
      <c r="J340" s="5" t="s">
        <v>44</v>
      </c>
    </row>
    <row r="341">
      <c r="A341" s="3">
        <v>4.0</v>
      </c>
      <c r="B341" s="4">
        <v>0.08167824074074075</v>
      </c>
      <c r="C341" s="5" t="s">
        <v>18</v>
      </c>
      <c r="D341" s="5" t="s">
        <v>7</v>
      </c>
      <c r="E341" s="5" t="s">
        <v>30</v>
      </c>
      <c r="H341" s="5" t="s">
        <v>150</v>
      </c>
      <c r="J341" s="5" t="s">
        <v>151</v>
      </c>
    </row>
    <row r="342">
      <c r="A342" s="3">
        <v>4.0</v>
      </c>
      <c r="B342" s="4">
        <v>0.08215277777777778</v>
      </c>
      <c r="C342" s="5" t="s">
        <v>10</v>
      </c>
      <c r="D342" s="5" t="s">
        <v>32</v>
      </c>
      <c r="E342" s="5">
        <v>15.0</v>
      </c>
      <c r="F342" s="5">
        <v>4.0</v>
      </c>
      <c r="J342" s="5" t="s">
        <v>55</v>
      </c>
    </row>
    <row r="343">
      <c r="A343" s="3">
        <v>4.0</v>
      </c>
      <c r="B343" s="4">
        <v>0.08273148148148148</v>
      </c>
      <c r="C343" s="5" t="s">
        <v>10</v>
      </c>
      <c r="D343" s="5" t="s">
        <v>32</v>
      </c>
      <c r="E343" s="5">
        <v>25.0</v>
      </c>
      <c r="F343" s="5">
        <v>14.0</v>
      </c>
      <c r="J343" s="5" t="s">
        <v>45</v>
      </c>
    </row>
    <row r="344">
      <c r="A344" s="3">
        <v>4.0</v>
      </c>
      <c r="B344" s="4">
        <v>0.08288194444444444</v>
      </c>
      <c r="C344" s="5" t="s">
        <v>10</v>
      </c>
      <c r="D344" s="5" t="s">
        <v>7</v>
      </c>
      <c r="E344" s="5">
        <v>10.0</v>
      </c>
      <c r="H344" s="5" t="s">
        <v>152</v>
      </c>
    </row>
    <row r="345">
      <c r="A345" s="3">
        <v>4.0</v>
      </c>
      <c r="B345" s="4">
        <v>0.08701388888888889</v>
      </c>
      <c r="C345" s="5" t="s">
        <v>16</v>
      </c>
      <c r="D345" s="5" t="s">
        <v>7</v>
      </c>
      <c r="E345" s="5">
        <v>27.0</v>
      </c>
      <c r="H345" s="5" t="s">
        <v>153</v>
      </c>
      <c r="I345" s="5">
        <v>3.0</v>
      </c>
      <c r="J345" s="5" t="s">
        <v>154</v>
      </c>
    </row>
    <row r="346">
      <c r="A346" s="3">
        <v>4.0</v>
      </c>
      <c r="B346" s="4">
        <v>0.08788194444444444</v>
      </c>
      <c r="C346" s="5" t="s">
        <v>16</v>
      </c>
      <c r="D346" s="5" t="s">
        <v>7</v>
      </c>
      <c r="E346" s="5">
        <v>29.0</v>
      </c>
      <c r="H346" s="5" t="s">
        <v>155</v>
      </c>
      <c r="J346" s="5" t="s">
        <v>156</v>
      </c>
    </row>
    <row r="347">
      <c r="A347" s="3">
        <v>4.0</v>
      </c>
      <c r="B347" s="4">
        <v>0.08921296296296297</v>
      </c>
      <c r="C347" s="5" t="s">
        <v>22</v>
      </c>
      <c r="D347" s="5" t="s">
        <v>26</v>
      </c>
      <c r="E347" s="5">
        <v>11.0</v>
      </c>
      <c r="F347" s="5">
        <v>2.0</v>
      </c>
    </row>
    <row r="348">
      <c r="A348" s="3">
        <v>4.0</v>
      </c>
      <c r="B348" s="4">
        <v>0.09097222222222222</v>
      </c>
      <c r="C348" s="5" t="s">
        <v>13</v>
      </c>
      <c r="D348" s="5" t="s">
        <v>20</v>
      </c>
      <c r="E348" s="5">
        <v>14.0</v>
      </c>
      <c r="F348" s="5">
        <v>12.0</v>
      </c>
    </row>
    <row r="349">
      <c r="A349" s="3">
        <v>4.0</v>
      </c>
      <c r="B349" s="4">
        <v>0.09097222222222222</v>
      </c>
      <c r="C349" s="5" t="s">
        <v>15</v>
      </c>
      <c r="D349" s="5" t="s">
        <v>20</v>
      </c>
      <c r="E349" s="5" t="s">
        <v>28</v>
      </c>
      <c r="F349" s="5">
        <v>1.0</v>
      </c>
    </row>
    <row r="350">
      <c r="A350" s="3">
        <v>4.0</v>
      </c>
      <c r="B350" s="4">
        <v>0.09097222222222222</v>
      </c>
      <c r="C350" s="5" t="s">
        <v>18</v>
      </c>
      <c r="D350" s="5" t="s">
        <v>20</v>
      </c>
      <c r="E350" s="5">
        <v>23.0</v>
      </c>
      <c r="F350" s="5">
        <v>18.0</v>
      </c>
    </row>
    <row r="351">
      <c r="A351" s="3">
        <v>4.0</v>
      </c>
      <c r="B351" s="4">
        <v>0.09097222222222222</v>
      </c>
      <c r="C351" s="5" t="s">
        <v>134</v>
      </c>
      <c r="D351" s="5" t="s">
        <v>20</v>
      </c>
      <c r="E351" s="5">
        <v>17.0</v>
      </c>
      <c r="F351" s="5">
        <v>17.0</v>
      </c>
    </row>
    <row r="352">
      <c r="A352" s="3">
        <v>4.0</v>
      </c>
      <c r="B352" s="4">
        <v>0.09097222222222222</v>
      </c>
      <c r="C352" s="5" t="s">
        <v>22</v>
      </c>
      <c r="D352" s="5" t="s">
        <v>20</v>
      </c>
      <c r="E352" s="5" t="s">
        <v>37</v>
      </c>
      <c r="F352" s="5">
        <v>20.0</v>
      </c>
    </row>
    <row r="353">
      <c r="A353" s="3">
        <v>4.0</v>
      </c>
      <c r="B353" s="4">
        <v>0.09097222222222222</v>
      </c>
      <c r="C353" s="5" t="s">
        <v>16</v>
      </c>
      <c r="D353" s="5" t="s">
        <v>20</v>
      </c>
      <c r="E353" s="5">
        <v>5.0</v>
      </c>
      <c r="F353" s="5">
        <v>2.0</v>
      </c>
    </row>
    <row r="354">
      <c r="A354" s="3">
        <v>4.0</v>
      </c>
      <c r="B354" s="4">
        <v>0.09097222222222222</v>
      </c>
      <c r="C354" s="5" t="s">
        <v>21</v>
      </c>
      <c r="D354" s="5" t="s">
        <v>20</v>
      </c>
      <c r="E354" s="5">
        <v>18.0</v>
      </c>
      <c r="F354" s="5">
        <v>5.0</v>
      </c>
    </row>
    <row r="355">
      <c r="A355" s="3">
        <v>4.0</v>
      </c>
      <c r="B355" s="4">
        <v>0.09097222222222222</v>
      </c>
      <c r="C355" s="5" t="s">
        <v>10</v>
      </c>
      <c r="D355" s="5" t="s">
        <v>20</v>
      </c>
      <c r="E355" s="5">
        <v>19.0</v>
      </c>
      <c r="F355" s="5">
        <v>10.0</v>
      </c>
    </row>
    <row r="356">
      <c r="A356" s="3">
        <v>4.0</v>
      </c>
      <c r="B356" s="4">
        <v>0.09164351851851851</v>
      </c>
      <c r="C356" s="5" t="s">
        <v>18</v>
      </c>
      <c r="D356" s="5" t="s">
        <v>35</v>
      </c>
      <c r="E356" s="5">
        <v>18.0</v>
      </c>
      <c r="F356" s="5">
        <v>13.0</v>
      </c>
    </row>
    <row r="357">
      <c r="A357" s="3">
        <v>4.0</v>
      </c>
      <c r="B357" s="4">
        <v>0.09342592592592593</v>
      </c>
      <c r="C357" s="5" t="s">
        <v>134</v>
      </c>
      <c r="D357" s="5" t="s">
        <v>32</v>
      </c>
      <c r="E357" s="5">
        <v>25.0</v>
      </c>
      <c r="F357" s="5">
        <v>17.0</v>
      </c>
      <c r="J357" s="5" t="s">
        <v>157</v>
      </c>
    </row>
    <row r="358">
      <c r="A358" s="3">
        <v>4.0</v>
      </c>
      <c r="B358" s="4">
        <v>0.09380787037037037</v>
      </c>
      <c r="C358" s="5" t="s">
        <v>134</v>
      </c>
      <c r="D358" s="5" t="s">
        <v>7</v>
      </c>
      <c r="E358" s="5">
        <v>16.0</v>
      </c>
      <c r="H358" s="5" t="s">
        <v>158</v>
      </c>
    </row>
    <row r="359">
      <c r="A359" s="3">
        <v>4.0</v>
      </c>
      <c r="B359" s="4">
        <v>0.09454861111111111</v>
      </c>
      <c r="C359" s="5" t="s">
        <v>134</v>
      </c>
      <c r="D359" s="5" t="s">
        <v>97</v>
      </c>
      <c r="E359" s="5" t="s">
        <v>30</v>
      </c>
    </row>
    <row r="360">
      <c r="A360" s="3">
        <v>4.0</v>
      </c>
      <c r="B360" s="4">
        <v>0.095625</v>
      </c>
      <c r="C360" s="5" t="s">
        <v>21</v>
      </c>
      <c r="D360" s="5" t="s">
        <v>32</v>
      </c>
      <c r="E360" s="5">
        <v>20.0</v>
      </c>
      <c r="F360" s="5">
        <v>9.0</v>
      </c>
      <c r="J360" s="5" t="s">
        <v>159</v>
      </c>
    </row>
    <row r="361">
      <c r="A361" s="3">
        <v>4.0</v>
      </c>
      <c r="B361" s="4">
        <v>0.09571759259259259</v>
      </c>
      <c r="C361" s="5" t="s">
        <v>21</v>
      </c>
      <c r="D361" s="5" t="s">
        <v>7</v>
      </c>
      <c r="E361" s="5">
        <v>22.0</v>
      </c>
      <c r="H361" s="5" t="s">
        <v>160</v>
      </c>
    </row>
    <row r="362">
      <c r="A362" s="3">
        <v>4.0</v>
      </c>
      <c r="B362" s="4">
        <v>0.0969212962962963</v>
      </c>
      <c r="C362" s="5" t="s">
        <v>13</v>
      </c>
      <c r="D362" s="5" t="s">
        <v>32</v>
      </c>
      <c r="E362" s="5">
        <v>17.0</v>
      </c>
      <c r="F362" s="5">
        <v>9.0</v>
      </c>
      <c r="J362" s="5" t="s">
        <v>103</v>
      </c>
    </row>
    <row r="363">
      <c r="A363" s="3">
        <v>4.0</v>
      </c>
      <c r="B363" s="4">
        <v>0.0969212962962963</v>
      </c>
      <c r="C363" s="5" t="s">
        <v>13</v>
      </c>
      <c r="D363" s="5" t="s">
        <v>32</v>
      </c>
      <c r="E363" s="5">
        <v>19.0</v>
      </c>
      <c r="F363" s="5">
        <v>11.0</v>
      </c>
      <c r="J363" s="5" t="s">
        <v>103</v>
      </c>
    </row>
    <row r="364">
      <c r="A364" s="3">
        <v>4.0</v>
      </c>
      <c r="B364" s="4">
        <v>0.0969212962962963</v>
      </c>
      <c r="C364" s="5" t="s">
        <v>13</v>
      </c>
      <c r="D364" s="5" t="s">
        <v>32</v>
      </c>
      <c r="E364" s="5">
        <v>24.0</v>
      </c>
      <c r="F364" s="5">
        <v>16.0</v>
      </c>
      <c r="J364" s="5" t="s">
        <v>103</v>
      </c>
    </row>
    <row r="365">
      <c r="A365" s="3">
        <v>4.0</v>
      </c>
      <c r="B365" s="4">
        <v>0.09733796296296296</v>
      </c>
      <c r="C365" s="5" t="s">
        <v>13</v>
      </c>
      <c r="D365" s="5" t="s">
        <v>7</v>
      </c>
      <c r="E365" s="5">
        <v>14.0</v>
      </c>
      <c r="H365" s="5" t="s">
        <v>161</v>
      </c>
    </row>
    <row r="366">
      <c r="A366" s="3">
        <v>4.0</v>
      </c>
      <c r="B366" s="4">
        <v>0.09733796296296296</v>
      </c>
      <c r="C366" s="5" t="s">
        <v>13</v>
      </c>
      <c r="D366" s="5" t="s">
        <v>7</v>
      </c>
      <c r="E366" s="5">
        <v>21.0</v>
      </c>
      <c r="H366" s="5" t="s">
        <v>162</v>
      </c>
    </row>
    <row r="367">
      <c r="A367" s="3">
        <v>4.0</v>
      </c>
      <c r="B367" s="4">
        <v>0.09733796296296296</v>
      </c>
      <c r="C367" s="5" t="s">
        <v>13</v>
      </c>
      <c r="D367" s="5" t="s">
        <v>7</v>
      </c>
      <c r="E367" s="5">
        <v>22.0</v>
      </c>
      <c r="H367" s="5" t="s">
        <v>160</v>
      </c>
    </row>
    <row r="368">
      <c r="A368" s="3">
        <v>4.0</v>
      </c>
      <c r="B368" s="4">
        <v>0.09828703703703703</v>
      </c>
      <c r="C368" s="5" t="s">
        <v>10</v>
      </c>
      <c r="D368" s="5" t="s">
        <v>32</v>
      </c>
      <c r="E368" s="5">
        <v>18.0</v>
      </c>
      <c r="F368" s="5">
        <v>7.0</v>
      </c>
      <c r="J368" s="5" t="s">
        <v>163</v>
      </c>
    </row>
    <row r="369">
      <c r="A369" s="3">
        <v>4.0</v>
      </c>
      <c r="B369" s="4">
        <v>0.09864583333333334</v>
      </c>
      <c r="C369" s="5" t="s">
        <v>10</v>
      </c>
      <c r="D369" s="5" t="s">
        <v>7</v>
      </c>
      <c r="E369" s="5">
        <v>25.0</v>
      </c>
      <c r="H369" s="5" t="s">
        <v>164</v>
      </c>
    </row>
    <row r="370">
      <c r="A370" s="3">
        <v>4.0</v>
      </c>
      <c r="B370" s="4">
        <v>0.09886574074074074</v>
      </c>
      <c r="C370" s="5" t="s">
        <v>10</v>
      </c>
      <c r="D370" s="5" t="s">
        <v>32</v>
      </c>
      <c r="E370" s="5" t="s">
        <v>37</v>
      </c>
      <c r="F370" s="5">
        <v>20.0</v>
      </c>
      <c r="G370" s="5" t="s">
        <v>48</v>
      </c>
      <c r="J370" s="5" t="s">
        <v>45</v>
      </c>
    </row>
    <row r="371">
      <c r="A371" s="3">
        <v>4.0</v>
      </c>
      <c r="B371" s="4">
        <v>0.09896990740740741</v>
      </c>
      <c r="C371" s="5" t="s">
        <v>10</v>
      </c>
      <c r="D371" s="5" t="s">
        <v>7</v>
      </c>
      <c r="E371" s="5" t="s">
        <v>30</v>
      </c>
      <c r="H371" s="5" t="s">
        <v>165</v>
      </c>
    </row>
    <row r="372">
      <c r="A372" s="3">
        <v>4.0</v>
      </c>
      <c r="B372" s="4">
        <v>0.09974537037037037</v>
      </c>
      <c r="C372" s="5" t="s">
        <v>18</v>
      </c>
      <c r="D372" s="5" t="s">
        <v>32</v>
      </c>
      <c r="E372" s="5">
        <v>19.0</v>
      </c>
      <c r="F372" s="5">
        <v>7.0</v>
      </c>
      <c r="J372" s="5" t="s">
        <v>166</v>
      </c>
    </row>
    <row r="373">
      <c r="A373" s="3">
        <v>4.0</v>
      </c>
      <c r="B373" s="4">
        <v>0.09974537037037037</v>
      </c>
      <c r="C373" s="5" t="s">
        <v>18</v>
      </c>
      <c r="D373" s="5" t="s">
        <v>32</v>
      </c>
      <c r="E373" s="5" t="s">
        <v>30</v>
      </c>
      <c r="F373" s="5" t="s">
        <v>30</v>
      </c>
      <c r="J373" s="5" t="s">
        <v>17</v>
      </c>
    </row>
    <row r="374">
      <c r="A374" s="3">
        <v>4.0</v>
      </c>
      <c r="B374" s="4">
        <v>0.10016203703703704</v>
      </c>
      <c r="C374" s="5" t="s">
        <v>18</v>
      </c>
      <c r="D374" s="5" t="s">
        <v>7</v>
      </c>
      <c r="E374" s="5">
        <v>35.0</v>
      </c>
      <c r="H374" s="5" t="s">
        <v>167</v>
      </c>
    </row>
    <row r="375">
      <c r="A375" s="3">
        <v>4.0</v>
      </c>
      <c r="B375" s="4">
        <v>0.10222222222222223</v>
      </c>
      <c r="C375" s="5" t="s">
        <v>16</v>
      </c>
      <c r="D375" s="5" t="s">
        <v>7</v>
      </c>
      <c r="E375" s="5">
        <v>6.0</v>
      </c>
      <c r="H375" s="5" t="s">
        <v>168</v>
      </c>
      <c r="J375" s="5" t="s">
        <v>169</v>
      </c>
    </row>
    <row r="376">
      <c r="A376" s="3">
        <v>4.0</v>
      </c>
      <c r="B376" s="4">
        <v>0.10265046296296296</v>
      </c>
      <c r="C376" s="5" t="s">
        <v>16</v>
      </c>
      <c r="D376" s="5" t="s">
        <v>32</v>
      </c>
      <c r="E376" s="5" t="s">
        <v>30</v>
      </c>
      <c r="F376" s="5" t="s">
        <v>30</v>
      </c>
      <c r="J376" s="5" t="s">
        <v>170</v>
      </c>
    </row>
    <row r="377">
      <c r="A377" s="3">
        <v>4.0</v>
      </c>
      <c r="B377" s="4">
        <v>0.1032986111111111</v>
      </c>
      <c r="C377" s="5" t="s">
        <v>16</v>
      </c>
      <c r="D377" s="5" t="s">
        <v>7</v>
      </c>
      <c r="E377" s="5" t="s">
        <v>171</v>
      </c>
      <c r="H377" s="5" t="s">
        <v>172</v>
      </c>
      <c r="J377" s="5" t="s">
        <v>173</v>
      </c>
    </row>
    <row r="378">
      <c r="A378" s="3">
        <v>4.0</v>
      </c>
      <c r="B378" s="4">
        <v>0.10581018518518519</v>
      </c>
      <c r="C378" s="5" t="s">
        <v>15</v>
      </c>
      <c r="D378" s="5" t="s">
        <v>32</v>
      </c>
      <c r="E378" s="5">
        <v>19.0</v>
      </c>
      <c r="F378" s="5">
        <v>12.0</v>
      </c>
      <c r="J378" s="5" t="s">
        <v>174</v>
      </c>
    </row>
    <row r="379">
      <c r="A379" s="3">
        <v>4.0</v>
      </c>
      <c r="B379" s="4">
        <v>0.10605324074074074</v>
      </c>
      <c r="C379" s="5" t="s">
        <v>15</v>
      </c>
      <c r="D379" s="5" t="s">
        <v>7</v>
      </c>
      <c r="E379" s="5">
        <v>14.0</v>
      </c>
      <c r="H379" s="5" t="s">
        <v>175</v>
      </c>
    </row>
    <row r="380">
      <c r="A380" s="3">
        <v>4.0</v>
      </c>
      <c r="B380" s="4">
        <v>0.1070949074074074</v>
      </c>
      <c r="C380" s="5" t="s">
        <v>15</v>
      </c>
      <c r="D380" s="5" t="s">
        <v>32</v>
      </c>
      <c r="E380" s="5">
        <v>19.0</v>
      </c>
      <c r="F380" s="5">
        <v>12.0</v>
      </c>
      <c r="J380" s="5" t="s">
        <v>176</v>
      </c>
    </row>
    <row r="381">
      <c r="A381" s="3">
        <v>4.0</v>
      </c>
      <c r="B381" s="4">
        <v>0.1070949074074074</v>
      </c>
      <c r="C381" s="5" t="s">
        <v>21</v>
      </c>
      <c r="D381" s="5" t="s">
        <v>32</v>
      </c>
      <c r="E381" s="5">
        <v>24.0</v>
      </c>
      <c r="F381" s="5">
        <v>13.0</v>
      </c>
      <c r="J381" s="5" t="s">
        <v>176</v>
      </c>
    </row>
    <row r="382">
      <c r="A382" s="3">
        <v>4.0</v>
      </c>
      <c r="B382" s="4">
        <v>0.1070949074074074</v>
      </c>
      <c r="C382" s="5" t="s">
        <v>13</v>
      </c>
      <c r="D382" s="5" t="s">
        <v>32</v>
      </c>
      <c r="E382" s="5">
        <v>26.0</v>
      </c>
      <c r="F382" s="5">
        <v>18.0</v>
      </c>
      <c r="J382" s="5" t="s">
        <v>176</v>
      </c>
    </row>
    <row r="383">
      <c r="A383" s="3">
        <v>4.0</v>
      </c>
      <c r="B383" s="4">
        <v>0.10731481481481482</v>
      </c>
      <c r="C383" s="5" t="s">
        <v>15</v>
      </c>
      <c r="D383" s="5" t="s">
        <v>7</v>
      </c>
      <c r="E383" s="5">
        <v>17.0</v>
      </c>
      <c r="H383" s="5" t="s">
        <v>177</v>
      </c>
    </row>
    <row r="384">
      <c r="A384" s="3">
        <v>4.0</v>
      </c>
      <c r="B384" s="4">
        <v>0.10731481481481482</v>
      </c>
      <c r="C384" s="5" t="s">
        <v>21</v>
      </c>
      <c r="D384" s="5" t="s">
        <v>7</v>
      </c>
      <c r="E384" s="5">
        <v>11.0</v>
      </c>
      <c r="H384" s="5" t="s">
        <v>178</v>
      </c>
    </row>
    <row r="385">
      <c r="A385" s="3">
        <v>4.0</v>
      </c>
      <c r="B385" s="4">
        <v>0.10731481481481482</v>
      </c>
      <c r="C385" s="5" t="s">
        <v>13</v>
      </c>
      <c r="D385" s="5" t="s">
        <v>7</v>
      </c>
      <c r="E385" s="5">
        <v>24.0</v>
      </c>
      <c r="H385" s="5" t="s">
        <v>179</v>
      </c>
    </row>
    <row r="386">
      <c r="A386" s="3">
        <v>4.0</v>
      </c>
      <c r="B386" s="4">
        <v>0.1076388888888889</v>
      </c>
      <c r="C386" s="5" t="s">
        <v>18</v>
      </c>
      <c r="D386" s="5" t="s">
        <v>25</v>
      </c>
      <c r="E386" s="5">
        <v>20.0</v>
      </c>
      <c r="F386" s="5">
        <v>15.0</v>
      </c>
    </row>
    <row r="387">
      <c r="A387" s="3">
        <v>4.0</v>
      </c>
      <c r="B387" s="4">
        <v>0.1076388888888889</v>
      </c>
      <c r="C387" s="5" t="s">
        <v>22</v>
      </c>
      <c r="D387" s="5" t="s">
        <v>25</v>
      </c>
      <c r="E387" s="5" t="s">
        <v>30</v>
      </c>
      <c r="F387" s="5" t="s">
        <v>30</v>
      </c>
      <c r="J387" s="5" t="s">
        <v>180</v>
      </c>
    </row>
    <row r="388">
      <c r="A388" s="3">
        <v>4.0</v>
      </c>
      <c r="B388" s="4">
        <v>0.10877314814814815</v>
      </c>
      <c r="C388" s="5" t="s">
        <v>22</v>
      </c>
      <c r="D388" s="5" t="s">
        <v>95</v>
      </c>
      <c r="E388" s="5">
        <v>6.0</v>
      </c>
    </row>
    <row r="389">
      <c r="A389" s="3">
        <v>4.0</v>
      </c>
      <c r="B389" s="4">
        <v>0.11039351851851852</v>
      </c>
      <c r="C389" s="5" t="s">
        <v>134</v>
      </c>
      <c r="D389" s="5" t="s">
        <v>35</v>
      </c>
      <c r="E389" s="5">
        <v>10.0</v>
      </c>
      <c r="F389" s="5">
        <v>10.0</v>
      </c>
    </row>
    <row r="390">
      <c r="A390" s="3">
        <v>4.0</v>
      </c>
      <c r="B390" s="4">
        <v>0.11063657407407407</v>
      </c>
      <c r="C390" s="5" t="s">
        <v>134</v>
      </c>
      <c r="D390" s="5" t="s">
        <v>86</v>
      </c>
      <c r="E390" s="5">
        <v>5.0</v>
      </c>
    </row>
    <row r="391">
      <c r="A391" s="3">
        <v>4.0</v>
      </c>
      <c r="B391" s="4">
        <v>0.11157407407407408</v>
      </c>
      <c r="C391" s="5" t="s">
        <v>134</v>
      </c>
      <c r="D391" s="5" t="s">
        <v>97</v>
      </c>
      <c r="E391" s="5">
        <v>23.0</v>
      </c>
    </row>
    <row r="392">
      <c r="A392" s="3">
        <v>4.0</v>
      </c>
      <c r="B392" s="4">
        <v>0.11341435185185185</v>
      </c>
      <c r="C392" s="5" t="s">
        <v>21</v>
      </c>
      <c r="D392" s="5" t="s">
        <v>32</v>
      </c>
      <c r="E392" s="5">
        <v>25.0</v>
      </c>
      <c r="F392" s="5">
        <v>14.0</v>
      </c>
      <c r="J392" s="5" t="s">
        <v>181</v>
      </c>
    </row>
    <row r="393">
      <c r="A393" s="3">
        <v>4.0</v>
      </c>
      <c r="B393" s="4">
        <v>0.11346064814814814</v>
      </c>
      <c r="C393" s="5" t="s">
        <v>21</v>
      </c>
      <c r="D393" s="5" t="s">
        <v>7</v>
      </c>
      <c r="E393" s="5">
        <v>30.0</v>
      </c>
      <c r="H393" s="5" t="s">
        <v>182</v>
      </c>
    </row>
    <row r="394">
      <c r="A394" s="3">
        <v>4.0</v>
      </c>
      <c r="B394" s="4">
        <v>0.11429398148148148</v>
      </c>
      <c r="C394" s="5" t="s">
        <v>21</v>
      </c>
      <c r="D394" s="5" t="s">
        <v>32</v>
      </c>
      <c r="E394" s="5">
        <v>22.0</v>
      </c>
      <c r="F394" s="5">
        <v>12.0</v>
      </c>
      <c r="J394" s="5" t="s">
        <v>102</v>
      </c>
    </row>
    <row r="395">
      <c r="A395" s="3">
        <v>4.0</v>
      </c>
      <c r="B395" s="4">
        <v>0.11436342592592592</v>
      </c>
      <c r="C395" s="5" t="s">
        <v>21</v>
      </c>
      <c r="D395" s="5" t="s">
        <v>7</v>
      </c>
      <c r="E395" s="5">
        <v>10.0</v>
      </c>
      <c r="H395" s="5" t="s">
        <v>172</v>
      </c>
    </row>
    <row r="396">
      <c r="A396" s="3">
        <v>4.0</v>
      </c>
      <c r="B396" s="4">
        <v>0.11570601851851851</v>
      </c>
      <c r="C396" s="5" t="s">
        <v>13</v>
      </c>
      <c r="D396" s="5" t="s">
        <v>32</v>
      </c>
      <c r="E396" s="5">
        <v>21.0</v>
      </c>
      <c r="F396" s="5">
        <v>13.0</v>
      </c>
      <c r="J396" s="5" t="s">
        <v>103</v>
      </c>
    </row>
    <row r="397">
      <c r="A397" s="3">
        <v>4.0</v>
      </c>
      <c r="B397" s="4">
        <v>0.11570601851851851</v>
      </c>
      <c r="C397" s="5" t="s">
        <v>13</v>
      </c>
      <c r="D397" s="5" t="s">
        <v>32</v>
      </c>
      <c r="E397" s="5">
        <v>24.0</v>
      </c>
      <c r="F397" s="5">
        <v>16.0</v>
      </c>
      <c r="J397" s="5" t="s">
        <v>103</v>
      </c>
    </row>
    <row r="398">
      <c r="A398" s="3">
        <v>4.0</v>
      </c>
      <c r="B398" s="4">
        <v>0.11570601851851851</v>
      </c>
      <c r="C398" s="5" t="s">
        <v>13</v>
      </c>
      <c r="D398" s="5" t="s">
        <v>32</v>
      </c>
      <c r="E398" s="5" t="s">
        <v>37</v>
      </c>
      <c r="F398" s="5">
        <v>20.0</v>
      </c>
      <c r="J398" s="5" t="s">
        <v>103</v>
      </c>
    </row>
    <row r="399">
      <c r="A399" s="3">
        <v>4.0</v>
      </c>
      <c r="B399" s="4">
        <v>0.11591435185185185</v>
      </c>
      <c r="C399" s="5" t="s">
        <v>13</v>
      </c>
      <c r="D399" s="5" t="s">
        <v>7</v>
      </c>
      <c r="E399" s="5">
        <v>16.0</v>
      </c>
      <c r="H399" s="5" t="s">
        <v>158</v>
      </c>
    </row>
    <row r="400">
      <c r="A400" s="3">
        <v>4.0</v>
      </c>
      <c r="B400" s="4">
        <v>0.11591435185185185</v>
      </c>
      <c r="C400" s="5" t="s">
        <v>13</v>
      </c>
      <c r="D400" s="5" t="s">
        <v>7</v>
      </c>
      <c r="E400" s="5">
        <v>21.0</v>
      </c>
      <c r="H400" s="5" t="s">
        <v>162</v>
      </c>
    </row>
    <row r="401">
      <c r="A401" s="3">
        <v>4.0</v>
      </c>
      <c r="B401" s="4">
        <v>0.11591435185185185</v>
      </c>
      <c r="C401" s="5" t="s">
        <v>13</v>
      </c>
      <c r="D401" s="5" t="s">
        <v>7</v>
      </c>
      <c r="E401" s="5">
        <v>40.0</v>
      </c>
      <c r="H401" s="5" t="s">
        <v>183</v>
      </c>
      <c r="I401" s="5">
        <v>1.0</v>
      </c>
      <c r="J401" s="5" t="s">
        <v>112</v>
      </c>
    </row>
    <row r="402">
      <c r="A402" s="3">
        <v>5.0</v>
      </c>
      <c r="B402" s="4">
        <v>0.014178240740740741</v>
      </c>
      <c r="C402" s="5" t="s">
        <v>21</v>
      </c>
      <c r="D402" s="5" t="s">
        <v>26</v>
      </c>
      <c r="E402" s="5" t="s">
        <v>37</v>
      </c>
      <c r="F402" s="5">
        <v>20.0</v>
      </c>
    </row>
    <row r="403">
      <c r="A403" s="3">
        <v>5.0</v>
      </c>
      <c r="B403" s="4">
        <v>0.015011574074074075</v>
      </c>
      <c r="C403" s="5" t="s">
        <v>15</v>
      </c>
      <c r="D403" s="5" t="s">
        <v>19</v>
      </c>
      <c r="E403" s="5">
        <v>22.0</v>
      </c>
      <c r="F403" s="5">
        <v>12.0</v>
      </c>
    </row>
    <row r="404">
      <c r="A404" s="3">
        <v>5.0</v>
      </c>
      <c r="B404" s="4">
        <v>0.01599537037037037</v>
      </c>
      <c r="C404" s="5" t="s">
        <v>10</v>
      </c>
      <c r="D404" s="5" t="s">
        <v>26</v>
      </c>
      <c r="E404" s="5">
        <v>18.0</v>
      </c>
      <c r="F404" s="5">
        <v>15.0</v>
      </c>
    </row>
    <row r="405">
      <c r="A405" s="3">
        <v>5.0</v>
      </c>
      <c r="B405" s="4">
        <v>0.016550925925925927</v>
      </c>
      <c r="C405" s="5" t="s">
        <v>10</v>
      </c>
      <c r="D405" s="5" t="s">
        <v>19</v>
      </c>
      <c r="E405" s="5">
        <v>16.0</v>
      </c>
      <c r="F405" s="5">
        <v>10.0</v>
      </c>
    </row>
    <row r="406">
      <c r="A406" s="3">
        <v>5.0</v>
      </c>
      <c r="B406" s="4">
        <v>0.020810185185185185</v>
      </c>
      <c r="C406" s="5" t="s">
        <v>18</v>
      </c>
      <c r="D406" s="5" t="s">
        <v>92</v>
      </c>
      <c r="E406" s="5">
        <v>14.0</v>
      </c>
      <c r="F406" s="5">
        <v>11.0</v>
      </c>
    </row>
    <row r="407">
      <c r="A407" s="3">
        <v>5.0</v>
      </c>
      <c r="B407" s="4">
        <v>0.02091435185185185</v>
      </c>
      <c r="C407" s="5" t="s">
        <v>15</v>
      </c>
      <c r="D407" s="5" t="s">
        <v>184</v>
      </c>
      <c r="E407" s="5">
        <v>29.0</v>
      </c>
      <c r="F407" s="5">
        <v>19.0</v>
      </c>
    </row>
    <row r="408">
      <c r="A408" s="3">
        <v>5.0</v>
      </c>
      <c r="B408" s="4">
        <v>0.022719907407407407</v>
      </c>
      <c r="C408" s="5" t="s">
        <v>21</v>
      </c>
      <c r="D408" s="5" t="s">
        <v>19</v>
      </c>
      <c r="E408" s="5" t="s">
        <v>30</v>
      </c>
      <c r="F408" s="5" t="s">
        <v>30</v>
      </c>
      <c r="J408" s="5" t="s">
        <v>185</v>
      </c>
    </row>
    <row r="409">
      <c r="A409" s="3">
        <v>5.0</v>
      </c>
      <c r="B409" s="4">
        <v>0.02417824074074074</v>
      </c>
      <c r="C409" s="5" t="s">
        <v>21</v>
      </c>
      <c r="D409" s="5" t="s">
        <v>32</v>
      </c>
      <c r="E409" s="5">
        <v>28.0</v>
      </c>
      <c r="F409" s="5">
        <v>17.0</v>
      </c>
      <c r="J409" s="5" t="s">
        <v>186</v>
      </c>
    </row>
    <row r="410">
      <c r="A410" s="3">
        <v>5.0</v>
      </c>
      <c r="B410" s="4">
        <v>0.02417824074074074</v>
      </c>
      <c r="C410" s="5" t="s">
        <v>13</v>
      </c>
      <c r="D410" s="5" t="s">
        <v>32</v>
      </c>
      <c r="E410" s="5">
        <v>17.0</v>
      </c>
      <c r="F410" s="5">
        <v>9.0</v>
      </c>
      <c r="J410" s="5" t="s">
        <v>71</v>
      </c>
    </row>
    <row r="411">
      <c r="A411" s="3">
        <v>5.0</v>
      </c>
      <c r="B411" s="4">
        <v>0.024340277777777777</v>
      </c>
      <c r="C411" s="5" t="s">
        <v>21</v>
      </c>
      <c r="D411" s="5" t="s">
        <v>7</v>
      </c>
      <c r="E411" s="5">
        <v>10.0</v>
      </c>
      <c r="H411" s="5" t="s">
        <v>187</v>
      </c>
    </row>
    <row r="412">
      <c r="A412" s="3">
        <v>5.0</v>
      </c>
      <c r="B412" s="4">
        <v>0.024340277777777777</v>
      </c>
      <c r="C412" s="5" t="s">
        <v>13</v>
      </c>
      <c r="D412" s="5" t="s">
        <v>7</v>
      </c>
      <c r="E412" s="5">
        <v>15.0</v>
      </c>
      <c r="H412" s="5" t="s">
        <v>188</v>
      </c>
    </row>
    <row r="413">
      <c r="A413" s="3">
        <v>5.0</v>
      </c>
      <c r="B413" s="4">
        <v>0.026099537037037036</v>
      </c>
      <c r="C413" s="5" t="s">
        <v>16</v>
      </c>
      <c r="D413" s="5" t="s">
        <v>92</v>
      </c>
      <c r="E413" s="5" t="s">
        <v>30</v>
      </c>
      <c r="F413" s="5" t="s">
        <v>30</v>
      </c>
    </row>
    <row r="414">
      <c r="A414" s="3">
        <v>5.0</v>
      </c>
      <c r="B414" s="4">
        <v>0.02960648148148148</v>
      </c>
      <c r="C414" s="5" t="s">
        <v>13</v>
      </c>
      <c r="D414" s="5" t="s">
        <v>20</v>
      </c>
      <c r="E414" s="5">
        <v>19.0</v>
      </c>
      <c r="F414" s="5">
        <v>7.0</v>
      </c>
    </row>
    <row r="415">
      <c r="A415" s="3">
        <v>5.0</v>
      </c>
      <c r="B415" s="4">
        <v>0.02960648148148148</v>
      </c>
      <c r="C415" s="5" t="s">
        <v>15</v>
      </c>
      <c r="D415" s="5" t="s">
        <v>20</v>
      </c>
      <c r="E415" s="5">
        <v>18.0</v>
      </c>
      <c r="F415" s="5">
        <v>6.0</v>
      </c>
    </row>
    <row r="416">
      <c r="A416" s="3">
        <v>5.0</v>
      </c>
      <c r="B416" s="4">
        <v>0.02960648148148148</v>
      </c>
      <c r="C416" s="5" t="s">
        <v>18</v>
      </c>
      <c r="D416" s="5" t="s">
        <v>20</v>
      </c>
      <c r="E416" s="5">
        <v>19.0</v>
      </c>
      <c r="F416" s="5">
        <v>7.0</v>
      </c>
    </row>
    <row r="417">
      <c r="A417" s="3">
        <v>5.0</v>
      </c>
      <c r="B417" s="4">
        <v>0.02960648148148148</v>
      </c>
      <c r="C417" s="5" t="s">
        <v>134</v>
      </c>
      <c r="D417" s="5" t="s">
        <v>20</v>
      </c>
      <c r="E417" s="5" t="s">
        <v>37</v>
      </c>
      <c r="F417" s="5">
        <v>20.0</v>
      </c>
    </row>
    <row r="418">
      <c r="A418" s="3">
        <v>5.0</v>
      </c>
      <c r="B418" s="4">
        <v>0.02960648148148148</v>
      </c>
      <c r="C418" s="5" t="s">
        <v>16</v>
      </c>
      <c r="D418" s="5" t="s">
        <v>20</v>
      </c>
      <c r="E418" s="5">
        <v>20.0</v>
      </c>
      <c r="F418" s="5">
        <v>7.0</v>
      </c>
    </row>
    <row r="419">
      <c r="A419" s="3">
        <v>5.0</v>
      </c>
      <c r="B419" s="4">
        <v>0.02960648148148148</v>
      </c>
      <c r="C419" s="5" t="s">
        <v>21</v>
      </c>
      <c r="D419" s="5" t="s">
        <v>20</v>
      </c>
      <c r="E419" s="5">
        <v>29.0</v>
      </c>
      <c r="F419" s="5">
        <v>6.0</v>
      </c>
    </row>
    <row r="420">
      <c r="A420" s="3">
        <v>5.0</v>
      </c>
      <c r="B420" s="4">
        <v>0.02960648148148148</v>
      </c>
      <c r="C420" s="5" t="s">
        <v>10</v>
      </c>
      <c r="D420" s="5" t="s">
        <v>20</v>
      </c>
      <c r="E420" s="5">
        <v>31.0</v>
      </c>
      <c r="F420" s="5">
        <v>12.0</v>
      </c>
    </row>
    <row r="421">
      <c r="A421" s="3">
        <v>5.0</v>
      </c>
      <c r="B421" s="4">
        <v>0.030393518518518518</v>
      </c>
      <c r="C421" s="5" t="s">
        <v>16</v>
      </c>
      <c r="D421" s="5" t="s">
        <v>7</v>
      </c>
      <c r="E421" s="5" t="s">
        <v>30</v>
      </c>
      <c r="H421" s="5" t="s">
        <v>189</v>
      </c>
      <c r="I421" s="5">
        <v>12.0</v>
      </c>
      <c r="J421" s="5" t="s">
        <v>52</v>
      </c>
    </row>
    <row r="422">
      <c r="A422" s="3">
        <v>5.0</v>
      </c>
      <c r="B422" s="4">
        <v>0.03333333333333333</v>
      </c>
      <c r="C422" s="5" t="s">
        <v>21</v>
      </c>
      <c r="D422" s="5" t="s">
        <v>35</v>
      </c>
      <c r="E422" s="5">
        <v>25.0</v>
      </c>
      <c r="F422" s="5">
        <v>12.0</v>
      </c>
    </row>
    <row r="423">
      <c r="A423" s="3">
        <v>5.0</v>
      </c>
      <c r="B423" s="4">
        <v>0.03356481481481482</v>
      </c>
      <c r="C423" s="5" t="s">
        <v>16</v>
      </c>
      <c r="D423" s="5" t="s">
        <v>75</v>
      </c>
      <c r="E423" s="5" t="s">
        <v>30</v>
      </c>
      <c r="F423" s="5" t="s">
        <v>30</v>
      </c>
      <c r="J423" s="5" t="s">
        <v>190</v>
      </c>
    </row>
    <row r="424">
      <c r="A424" s="3">
        <v>5.0</v>
      </c>
      <c r="B424" s="4">
        <v>0.035069444444444445</v>
      </c>
      <c r="C424" s="5" t="s">
        <v>15</v>
      </c>
      <c r="D424" s="5" t="s">
        <v>75</v>
      </c>
      <c r="E424" s="5">
        <v>7.0</v>
      </c>
      <c r="F424" s="5">
        <v>5.0</v>
      </c>
    </row>
    <row r="425">
      <c r="A425" s="3">
        <v>5.0</v>
      </c>
      <c r="B425" s="4">
        <v>0.035833333333333335</v>
      </c>
      <c r="C425" s="5" t="s">
        <v>16</v>
      </c>
      <c r="D425" s="5" t="s">
        <v>35</v>
      </c>
      <c r="E425" s="5">
        <v>15.0</v>
      </c>
      <c r="F425" s="5">
        <v>12.0</v>
      </c>
      <c r="J425" s="5" t="s">
        <v>42</v>
      </c>
    </row>
    <row r="426">
      <c r="A426" s="3">
        <v>5.0</v>
      </c>
      <c r="B426" s="4">
        <v>0.035833333333333335</v>
      </c>
      <c r="C426" s="5" t="s">
        <v>16</v>
      </c>
      <c r="D426" s="5" t="s">
        <v>35</v>
      </c>
      <c r="E426" s="5">
        <v>13.0</v>
      </c>
      <c r="F426" s="5">
        <v>10.0</v>
      </c>
      <c r="J426" s="5" t="s">
        <v>43</v>
      </c>
    </row>
    <row r="427">
      <c r="A427" s="3">
        <v>5.0</v>
      </c>
      <c r="B427" s="4">
        <v>0.03643518518518519</v>
      </c>
      <c r="C427" s="5" t="s">
        <v>16</v>
      </c>
      <c r="D427" s="5" t="s">
        <v>75</v>
      </c>
      <c r="E427" s="5">
        <v>19.0</v>
      </c>
      <c r="F427" s="5">
        <v>16.0</v>
      </c>
      <c r="J427" s="5" t="s">
        <v>191</v>
      </c>
    </row>
    <row r="428">
      <c r="A428" s="3">
        <v>5.0</v>
      </c>
      <c r="B428" s="4">
        <v>0.036875</v>
      </c>
      <c r="C428" s="5" t="s">
        <v>21</v>
      </c>
      <c r="D428" s="5" t="s">
        <v>11</v>
      </c>
      <c r="E428" s="5">
        <v>24.0</v>
      </c>
      <c r="F428" s="5">
        <v>17.0</v>
      </c>
    </row>
    <row r="429">
      <c r="A429" s="3">
        <v>5.0</v>
      </c>
      <c r="B429" s="4">
        <v>0.03710648148148148</v>
      </c>
      <c r="C429" s="5" t="s">
        <v>13</v>
      </c>
      <c r="D429" s="5" t="s">
        <v>35</v>
      </c>
      <c r="E429" s="5">
        <v>18.0</v>
      </c>
      <c r="F429" s="5">
        <v>16.0</v>
      </c>
    </row>
    <row r="430">
      <c r="A430" s="3">
        <v>5.0</v>
      </c>
      <c r="B430" s="4">
        <v>0.03710648148148148</v>
      </c>
      <c r="C430" s="5" t="s">
        <v>15</v>
      </c>
      <c r="D430" s="5" t="s">
        <v>35</v>
      </c>
      <c r="E430" s="5">
        <v>4.0</v>
      </c>
      <c r="F430" s="5">
        <v>2.0</v>
      </c>
    </row>
    <row r="431">
      <c r="A431" s="3">
        <v>5.0</v>
      </c>
      <c r="B431" s="4">
        <v>0.03710648148148148</v>
      </c>
      <c r="C431" s="5" t="s">
        <v>18</v>
      </c>
      <c r="D431" s="5" t="s">
        <v>35</v>
      </c>
      <c r="E431" s="5">
        <v>23.0</v>
      </c>
      <c r="F431" s="5">
        <v>18.0</v>
      </c>
    </row>
    <row r="432">
      <c r="A432" s="3">
        <v>5.0</v>
      </c>
      <c r="B432" s="4">
        <v>0.03710648148148148</v>
      </c>
      <c r="C432" s="5" t="s">
        <v>134</v>
      </c>
      <c r="D432" s="5" t="s">
        <v>35</v>
      </c>
      <c r="E432" s="5">
        <v>13.0</v>
      </c>
      <c r="F432" s="5">
        <v>13.0</v>
      </c>
    </row>
    <row r="433">
      <c r="A433" s="3">
        <v>5.0</v>
      </c>
      <c r="B433" s="4">
        <v>0.03710648148148148</v>
      </c>
      <c r="C433" s="5" t="s">
        <v>16</v>
      </c>
      <c r="D433" s="5" t="s">
        <v>35</v>
      </c>
      <c r="E433" s="5">
        <v>23.0</v>
      </c>
      <c r="F433" s="5">
        <v>20.0</v>
      </c>
      <c r="J433" s="5" t="s">
        <v>130</v>
      </c>
    </row>
    <row r="434">
      <c r="A434" s="3">
        <v>5.0</v>
      </c>
      <c r="B434" s="4">
        <v>0.03710648148148148</v>
      </c>
      <c r="C434" s="5" t="s">
        <v>21</v>
      </c>
      <c r="D434" s="5" t="s">
        <v>35</v>
      </c>
      <c r="E434" s="5">
        <v>18.0</v>
      </c>
      <c r="F434" s="5">
        <v>5.0</v>
      </c>
    </row>
    <row r="435">
      <c r="A435" s="3">
        <v>5.0</v>
      </c>
      <c r="B435" s="4">
        <v>0.03710648148148148</v>
      </c>
      <c r="C435" s="5" t="s">
        <v>10</v>
      </c>
      <c r="D435" s="5" t="s">
        <v>35</v>
      </c>
      <c r="E435" s="5" t="s">
        <v>28</v>
      </c>
      <c r="F435" s="5">
        <v>1.0</v>
      </c>
    </row>
    <row r="436">
      <c r="A436" s="3">
        <v>5.0</v>
      </c>
      <c r="B436" s="4">
        <v>0.03982638888888889</v>
      </c>
      <c r="C436" s="5" t="s">
        <v>21</v>
      </c>
      <c r="D436" s="5" t="s">
        <v>97</v>
      </c>
      <c r="E436" s="5">
        <v>8.0</v>
      </c>
      <c r="J436" s="5" t="s">
        <v>192</v>
      </c>
    </row>
    <row r="437">
      <c r="A437" s="3">
        <v>5.0</v>
      </c>
      <c r="B437" s="4">
        <v>0.03982638888888889</v>
      </c>
      <c r="C437" s="5" t="s">
        <v>10</v>
      </c>
      <c r="D437" s="5" t="s">
        <v>97</v>
      </c>
      <c r="E437" s="5">
        <v>5.0</v>
      </c>
      <c r="J437" s="5" t="s">
        <v>193</v>
      </c>
    </row>
    <row r="438">
      <c r="A438" s="3">
        <v>5.0</v>
      </c>
      <c r="B438" s="4">
        <v>0.03982638888888889</v>
      </c>
      <c r="C438" s="5" t="s">
        <v>13</v>
      </c>
      <c r="D438" s="5" t="s">
        <v>97</v>
      </c>
      <c r="E438" s="5" t="s">
        <v>30</v>
      </c>
      <c r="J438" s="5" t="s">
        <v>194</v>
      </c>
    </row>
    <row r="439">
      <c r="A439" s="3">
        <v>5.0</v>
      </c>
      <c r="B439" s="4">
        <v>0.040740740740740744</v>
      </c>
      <c r="C439" s="5" t="s">
        <v>15</v>
      </c>
      <c r="D439" s="5" t="s">
        <v>97</v>
      </c>
      <c r="E439" s="5" t="s">
        <v>30</v>
      </c>
      <c r="J439" s="5" t="s">
        <v>195</v>
      </c>
    </row>
    <row r="440">
      <c r="A440" s="3">
        <v>5.0</v>
      </c>
      <c r="B440" s="4">
        <v>0.041087962962962965</v>
      </c>
      <c r="C440" s="5" t="s">
        <v>134</v>
      </c>
      <c r="D440" s="5" t="s">
        <v>97</v>
      </c>
      <c r="E440" s="5">
        <v>24.0</v>
      </c>
      <c r="J440" s="5" t="s">
        <v>196</v>
      </c>
    </row>
    <row r="441">
      <c r="A441" s="3">
        <v>5.0</v>
      </c>
      <c r="B441" s="4">
        <v>0.044502314814814814</v>
      </c>
      <c r="C441" s="5" t="s">
        <v>134</v>
      </c>
      <c r="D441" s="5" t="s">
        <v>122</v>
      </c>
      <c r="E441" s="5">
        <v>9.0</v>
      </c>
      <c r="F441" s="5">
        <v>5.0</v>
      </c>
    </row>
    <row r="442">
      <c r="A442" s="3">
        <v>5.0</v>
      </c>
      <c r="B442" s="4">
        <v>0.045717592592592594</v>
      </c>
      <c r="C442" s="5" t="s">
        <v>21</v>
      </c>
      <c r="D442" s="5" t="s">
        <v>24</v>
      </c>
      <c r="E442" s="5">
        <v>21.0</v>
      </c>
      <c r="F442" s="5">
        <v>11.0</v>
      </c>
    </row>
    <row r="443">
      <c r="A443" s="3">
        <v>5.0</v>
      </c>
      <c r="B443" s="4">
        <v>0.045717592592592594</v>
      </c>
      <c r="C443" s="5" t="s">
        <v>10</v>
      </c>
      <c r="D443" s="5" t="s">
        <v>24</v>
      </c>
      <c r="E443" s="5">
        <v>13.0</v>
      </c>
      <c r="F443" s="5">
        <v>6.0</v>
      </c>
    </row>
    <row r="444">
      <c r="A444" s="3">
        <v>5.0</v>
      </c>
      <c r="B444" s="4">
        <v>0.053969907407407404</v>
      </c>
      <c r="C444" s="5" t="s">
        <v>18</v>
      </c>
      <c r="D444" s="5" t="s">
        <v>93</v>
      </c>
      <c r="E444" s="5">
        <v>15.0</v>
      </c>
      <c r="F444" s="5">
        <v>6.0</v>
      </c>
      <c r="J444" s="5" t="s">
        <v>197</v>
      </c>
    </row>
    <row r="445">
      <c r="A445" s="3">
        <v>5.0</v>
      </c>
      <c r="B445" s="4">
        <v>0.05555555555555555</v>
      </c>
      <c r="C445" s="5" t="s">
        <v>10</v>
      </c>
      <c r="D445" s="5" t="s">
        <v>20</v>
      </c>
      <c r="E445" s="5" t="s">
        <v>28</v>
      </c>
      <c r="F445" s="5">
        <v>1.0</v>
      </c>
    </row>
    <row r="446">
      <c r="A446" s="3">
        <v>5.0</v>
      </c>
      <c r="B446" s="4">
        <v>0.05555555555555555</v>
      </c>
      <c r="C446" s="5" t="s">
        <v>21</v>
      </c>
      <c r="D446" s="5" t="s">
        <v>20</v>
      </c>
      <c r="E446" s="5">
        <v>23.0</v>
      </c>
      <c r="F446" s="5">
        <v>10.0</v>
      </c>
    </row>
    <row r="447">
      <c r="A447" s="3">
        <v>5.0</v>
      </c>
      <c r="B447" s="4">
        <v>0.05555555555555555</v>
      </c>
      <c r="C447" s="5" t="s">
        <v>13</v>
      </c>
      <c r="D447" s="5" t="s">
        <v>20</v>
      </c>
      <c r="E447" s="5">
        <v>17.0</v>
      </c>
      <c r="F447" s="5">
        <v>15.0</v>
      </c>
    </row>
    <row r="448">
      <c r="A448" s="3">
        <v>5.0</v>
      </c>
      <c r="B448" s="4">
        <v>0.06967592592592593</v>
      </c>
      <c r="C448" s="5" t="s">
        <v>134</v>
      </c>
      <c r="D448" s="5" t="s">
        <v>146</v>
      </c>
      <c r="E448" s="5">
        <v>10.0</v>
      </c>
      <c r="F448" s="5">
        <v>9.0</v>
      </c>
    </row>
    <row r="449">
      <c r="A449" s="3">
        <v>5.0</v>
      </c>
      <c r="B449" s="4">
        <v>0.06967592592592593</v>
      </c>
      <c r="C449" s="5" t="s">
        <v>13</v>
      </c>
      <c r="D449" s="5" t="s">
        <v>146</v>
      </c>
      <c r="E449" s="5">
        <v>23.0</v>
      </c>
      <c r="F449" s="5">
        <v>19.0</v>
      </c>
    </row>
    <row r="450">
      <c r="A450" s="3">
        <v>5.0</v>
      </c>
      <c r="B450" s="4">
        <v>0.07229166666666667</v>
      </c>
      <c r="C450" s="5" t="s">
        <v>13</v>
      </c>
      <c r="D450" s="5" t="s">
        <v>74</v>
      </c>
      <c r="E450" s="5">
        <v>24.0</v>
      </c>
      <c r="F450" s="5">
        <v>16.0</v>
      </c>
      <c r="J450" s="5" t="s">
        <v>198</v>
      </c>
    </row>
    <row r="451">
      <c r="A451" s="3">
        <v>5.0</v>
      </c>
      <c r="B451" s="4">
        <v>0.07239583333333334</v>
      </c>
      <c r="C451" s="5" t="s">
        <v>21</v>
      </c>
      <c r="D451" s="5" t="s">
        <v>35</v>
      </c>
      <c r="E451" s="5">
        <v>22.0</v>
      </c>
      <c r="F451" s="5">
        <v>9.0</v>
      </c>
    </row>
    <row r="452">
      <c r="A452" s="3">
        <v>5.0</v>
      </c>
      <c r="B452" s="4">
        <v>0.07569444444444444</v>
      </c>
      <c r="C452" s="5" t="s">
        <v>21</v>
      </c>
      <c r="D452" s="5" t="s">
        <v>129</v>
      </c>
      <c r="E452" s="5">
        <v>12.0</v>
      </c>
      <c r="F452" s="5">
        <v>10.0</v>
      </c>
    </row>
    <row r="453">
      <c r="A453" s="3">
        <v>5.0</v>
      </c>
      <c r="B453" s="4">
        <v>0.08012731481481482</v>
      </c>
      <c r="C453" s="5" t="s">
        <v>13</v>
      </c>
      <c r="D453" s="5" t="s">
        <v>47</v>
      </c>
      <c r="E453" s="5">
        <v>9.0</v>
      </c>
      <c r="F453" s="5">
        <v>7.0</v>
      </c>
    </row>
    <row r="454">
      <c r="A454" s="3">
        <v>5.0</v>
      </c>
      <c r="B454" s="4">
        <v>0.08012731481481482</v>
      </c>
      <c r="C454" s="5" t="s">
        <v>15</v>
      </c>
      <c r="D454" s="5" t="s">
        <v>47</v>
      </c>
      <c r="E454" s="5">
        <v>13.0</v>
      </c>
      <c r="F454" s="5">
        <v>11.0</v>
      </c>
    </row>
    <row r="455">
      <c r="A455" s="3">
        <v>5.0</v>
      </c>
      <c r="B455" s="4">
        <v>0.08012731481481482</v>
      </c>
      <c r="C455" s="5" t="s">
        <v>18</v>
      </c>
      <c r="D455" s="5" t="s">
        <v>47</v>
      </c>
      <c r="E455" s="5">
        <v>13.0</v>
      </c>
      <c r="F455" s="5">
        <v>6.0</v>
      </c>
    </row>
    <row r="456">
      <c r="A456" s="3">
        <v>5.0</v>
      </c>
      <c r="B456" s="4">
        <v>0.08012731481481482</v>
      </c>
      <c r="C456" s="5" t="s">
        <v>134</v>
      </c>
      <c r="D456" s="5" t="s">
        <v>47</v>
      </c>
      <c r="E456" s="5">
        <v>11.0</v>
      </c>
      <c r="F456" s="5">
        <v>11.0</v>
      </c>
    </row>
    <row r="457">
      <c r="A457" s="3">
        <v>5.0</v>
      </c>
      <c r="B457" s="4">
        <v>0.08012731481481482</v>
      </c>
      <c r="C457" s="5" t="s">
        <v>16</v>
      </c>
      <c r="D457" s="5" t="s">
        <v>47</v>
      </c>
      <c r="E457" s="5">
        <v>19.0</v>
      </c>
      <c r="F457" s="5">
        <v>16.0</v>
      </c>
    </row>
    <row r="458">
      <c r="A458" s="3">
        <v>5.0</v>
      </c>
      <c r="B458" s="4">
        <v>0.08012731481481482</v>
      </c>
      <c r="C458" s="5" t="s">
        <v>21</v>
      </c>
      <c r="D458" s="5" t="s">
        <v>47</v>
      </c>
      <c r="E458" s="5">
        <v>15.0</v>
      </c>
      <c r="F458" s="5">
        <v>10.0</v>
      </c>
    </row>
    <row r="459">
      <c r="A459" s="3">
        <v>5.0</v>
      </c>
      <c r="B459" s="4">
        <v>0.08012731481481482</v>
      </c>
      <c r="C459" s="5" t="s">
        <v>10</v>
      </c>
      <c r="D459" s="5" t="s">
        <v>47</v>
      </c>
      <c r="E459" s="5">
        <v>15.0</v>
      </c>
      <c r="F459" s="5">
        <v>10.0</v>
      </c>
    </row>
    <row r="460">
      <c r="A460" s="3">
        <v>5.0</v>
      </c>
      <c r="B460" s="4">
        <v>0.08215277777777778</v>
      </c>
      <c r="C460" s="5" t="s">
        <v>21</v>
      </c>
      <c r="D460" s="5" t="s">
        <v>32</v>
      </c>
      <c r="E460" s="5">
        <v>28.0</v>
      </c>
      <c r="F460" s="5">
        <v>18.0</v>
      </c>
      <c r="J460" s="5" t="s">
        <v>199</v>
      </c>
    </row>
    <row r="461">
      <c r="A461" s="3">
        <v>5.0</v>
      </c>
      <c r="B461" s="4">
        <v>0.08231481481481481</v>
      </c>
      <c r="C461" s="5" t="s">
        <v>21</v>
      </c>
      <c r="D461" s="5" t="s">
        <v>7</v>
      </c>
      <c r="E461" s="5">
        <v>62.0</v>
      </c>
      <c r="H461" s="5" t="s">
        <v>200</v>
      </c>
      <c r="I461" s="5">
        <v>1.0</v>
      </c>
    </row>
    <row r="462">
      <c r="A462" s="3">
        <v>5.0</v>
      </c>
      <c r="B462" s="4">
        <v>0.08298611111111111</v>
      </c>
      <c r="C462" s="5" t="s">
        <v>21</v>
      </c>
      <c r="D462" s="5" t="s">
        <v>20</v>
      </c>
      <c r="E462" s="5" t="s">
        <v>37</v>
      </c>
      <c r="F462" s="5">
        <v>20.0</v>
      </c>
    </row>
    <row r="463">
      <c r="A463" s="3">
        <v>5.0</v>
      </c>
      <c r="B463" s="4">
        <v>0.08337962962962962</v>
      </c>
      <c r="C463" s="5" t="s">
        <v>10</v>
      </c>
      <c r="D463" s="5" t="s">
        <v>32</v>
      </c>
      <c r="E463" s="5">
        <v>22.0</v>
      </c>
      <c r="F463" s="5">
        <v>11.0</v>
      </c>
      <c r="J463" s="5" t="s">
        <v>197</v>
      </c>
    </row>
    <row r="464">
      <c r="A464" s="3">
        <v>5.0</v>
      </c>
      <c r="B464" s="4">
        <v>0.08349537037037037</v>
      </c>
      <c r="C464" s="5" t="s">
        <v>10</v>
      </c>
      <c r="D464" s="5" t="s">
        <v>7</v>
      </c>
      <c r="E464" s="5">
        <v>25.0</v>
      </c>
      <c r="H464" s="5" t="s">
        <v>201</v>
      </c>
      <c r="J464" s="5" t="s">
        <v>202</v>
      </c>
    </row>
    <row r="465">
      <c r="A465" s="3">
        <v>5.0</v>
      </c>
      <c r="B465" s="4">
        <v>0.08454861111111112</v>
      </c>
      <c r="C465" s="5" t="s">
        <v>16</v>
      </c>
      <c r="D465" s="5" t="s">
        <v>32</v>
      </c>
      <c r="E465" s="5">
        <v>21.0</v>
      </c>
      <c r="F465" s="5">
        <v>12.0</v>
      </c>
      <c r="J465" s="5" t="s">
        <v>65</v>
      </c>
    </row>
    <row r="466">
      <c r="A466" s="3">
        <v>5.0</v>
      </c>
      <c r="B466" s="4">
        <v>0.08454861111111112</v>
      </c>
      <c r="C466" s="5" t="s">
        <v>16</v>
      </c>
      <c r="D466" s="5" t="s">
        <v>32</v>
      </c>
      <c r="E466" s="5">
        <v>22.0</v>
      </c>
      <c r="F466" s="5">
        <v>13.0</v>
      </c>
      <c r="J466" s="5" t="s">
        <v>65</v>
      </c>
    </row>
    <row r="467">
      <c r="A467" s="3">
        <v>5.0</v>
      </c>
      <c r="B467" s="4">
        <v>0.08454861111111112</v>
      </c>
      <c r="C467" s="5" t="s">
        <v>16</v>
      </c>
      <c r="D467" s="5" t="s">
        <v>32</v>
      </c>
      <c r="E467" s="5">
        <v>21.0</v>
      </c>
      <c r="F467" s="5">
        <v>12.0</v>
      </c>
      <c r="J467" s="5" t="s">
        <v>65</v>
      </c>
    </row>
    <row r="468">
      <c r="A468" s="3">
        <v>5.0</v>
      </c>
      <c r="B468" s="4">
        <v>0.08530092592592593</v>
      </c>
      <c r="C468" s="5" t="s">
        <v>16</v>
      </c>
      <c r="D468" s="5" t="s">
        <v>7</v>
      </c>
      <c r="E468" s="5">
        <v>10.0</v>
      </c>
      <c r="H468" s="5" t="s">
        <v>203</v>
      </c>
    </row>
    <row r="469">
      <c r="A469" s="3">
        <v>5.0</v>
      </c>
      <c r="B469" s="4">
        <v>0.08530092592592593</v>
      </c>
      <c r="C469" s="5" t="s">
        <v>16</v>
      </c>
      <c r="D469" s="5" t="s">
        <v>7</v>
      </c>
      <c r="E469" s="5">
        <v>17.0</v>
      </c>
      <c r="H469" s="5" t="s">
        <v>204</v>
      </c>
    </row>
    <row r="470">
      <c r="A470" s="3">
        <v>5.0</v>
      </c>
      <c r="B470" s="4">
        <v>0.08530092592592593</v>
      </c>
      <c r="C470" s="5" t="s">
        <v>16</v>
      </c>
      <c r="D470" s="5" t="s">
        <v>7</v>
      </c>
      <c r="E470" s="5">
        <v>12.0</v>
      </c>
      <c r="H470" s="5" t="s">
        <v>205</v>
      </c>
    </row>
    <row r="471">
      <c r="A471" s="3">
        <v>5.0</v>
      </c>
      <c r="B471" s="4">
        <v>0.08770833333333333</v>
      </c>
      <c r="C471" s="5" t="s">
        <v>10</v>
      </c>
      <c r="D471" s="5" t="s">
        <v>32</v>
      </c>
      <c r="E471" s="5">
        <v>19.0</v>
      </c>
      <c r="F471" s="5">
        <v>9.0</v>
      </c>
      <c r="J471" s="5" t="s">
        <v>55</v>
      </c>
    </row>
    <row r="472">
      <c r="A472" s="3">
        <v>5.0</v>
      </c>
      <c r="B472" s="4">
        <v>0.08791666666666667</v>
      </c>
      <c r="C472" s="5" t="s">
        <v>10</v>
      </c>
      <c r="D472" s="5" t="s">
        <v>7</v>
      </c>
      <c r="E472" s="5">
        <v>11.0</v>
      </c>
      <c r="J472" s="5" t="s">
        <v>206</v>
      </c>
    </row>
    <row r="473">
      <c r="A473" s="3">
        <v>5.0</v>
      </c>
      <c r="B473" s="4">
        <v>0.08899305555555556</v>
      </c>
      <c r="C473" s="5" t="s">
        <v>21</v>
      </c>
      <c r="D473" s="5" t="s">
        <v>32</v>
      </c>
      <c r="E473" s="5">
        <v>18.0</v>
      </c>
      <c r="F473" s="5">
        <v>7.0</v>
      </c>
      <c r="J473" s="5" t="s">
        <v>159</v>
      </c>
    </row>
    <row r="474">
      <c r="A474" s="3">
        <v>5.0</v>
      </c>
      <c r="B474" s="4">
        <v>0.08907407407407407</v>
      </c>
      <c r="C474" s="5" t="s">
        <v>21</v>
      </c>
      <c r="D474" s="5" t="s">
        <v>7</v>
      </c>
      <c r="E474" s="5">
        <v>52.0</v>
      </c>
      <c r="H474" s="5" t="s">
        <v>207</v>
      </c>
      <c r="I474" s="5">
        <v>1.0</v>
      </c>
    </row>
    <row r="475">
      <c r="A475" s="3">
        <v>5.0</v>
      </c>
      <c r="B475" s="4">
        <v>0.08957175925925925</v>
      </c>
      <c r="C475" s="5" t="s">
        <v>21</v>
      </c>
      <c r="D475" s="5" t="s">
        <v>35</v>
      </c>
      <c r="E475" s="5">
        <v>15.0</v>
      </c>
      <c r="F475" s="5">
        <v>6.0</v>
      </c>
    </row>
    <row r="476">
      <c r="A476" s="3">
        <v>5.0</v>
      </c>
      <c r="B476" s="4">
        <v>0.09045138888888889</v>
      </c>
      <c r="C476" s="5" t="s">
        <v>18</v>
      </c>
      <c r="D476" s="5" t="s">
        <v>32</v>
      </c>
      <c r="E476" s="5">
        <v>15.0</v>
      </c>
      <c r="F476" s="5">
        <v>4.0</v>
      </c>
      <c r="J476" s="5" t="s">
        <v>99</v>
      </c>
    </row>
    <row r="477">
      <c r="A477" s="3">
        <v>5.0</v>
      </c>
      <c r="B477" s="4">
        <v>0.09063657407407408</v>
      </c>
      <c r="C477" s="5" t="s">
        <v>18</v>
      </c>
      <c r="D477" s="5" t="s">
        <v>7</v>
      </c>
      <c r="E477" s="5">
        <v>21.0</v>
      </c>
      <c r="H477" s="5" t="s">
        <v>208</v>
      </c>
    </row>
    <row r="478">
      <c r="A478" s="3">
        <v>5.0</v>
      </c>
      <c r="B478" s="4">
        <v>0.09141203703703704</v>
      </c>
      <c r="C478" s="5" t="s">
        <v>18</v>
      </c>
      <c r="D478" s="5" t="s">
        <v>32</v>
      </c>
      <c r="E478" s="5">
        <v>20.0</v>
      </c>
      <c r="F478" s="5">
        <v>9.0</v>
      </c>
      <c r="J478" s="5" t="s">
        <v>44</v>
      </c>
    </row>
    <row r="479">
      <c r="A479" s="3">
        <v>5.0</v>
      </c>
      <c r="B479" s="4">
        <v>0.09148148148148148</v>
      </c>
      <c r="C479" s="5" t="s">
        <v>18</v>
      </c>
      <c r="D479" s="5" t="s">
        <v>7</v>
      </c>
      <c r="E479" s="5">
        <v>7.0</v>
      </c>
      <c r="H479" s="5" t="s">
        <v>209</v>
      </c>
    </row>
    <row r="480">
      <c r="A480" s="3">
        <v>5.0</v>
      </c>
      <c r="B480" s="4">
        <v>0.09248842592592593</v>
      </c>
      <c r="C480" s="5" t="s">
        <v>15</v>
      </c>
      <c r="D480" s="5" t="s">
        <v>32</v>
      </c>
      <c r="E480" s="5">
        <v>18.0</v>
      </c>
      <c r="F480" s="5">
        <v>8.0</v>
      </c>
      <c r="J480" s="5" t="s">
        <v>210</v>
      </c>
    </row>
    <row r="481">
      <c r="A481" s="3">
        <v>5.0</v>
      </c>
      <c r="B481" s="4">
        <v>0.09260416666666667</v>
      </c>
      <c r="C481" s="5" t="s">
        <v>15</v>
      </c>
      <c r="D481" s="5" t="s">
        <v>7</v>
      </c>
      <c r="E481" s="5">
        <v>1.0</v>
      </c>
      <c r="H481" s="5" t="s">
        <v>211</v>
      </c>
    </row>
    <row r="482">
      <c r="A482" s="3">
        <v>5.0</v>
      </c>
      <c r="B482" s="4">
        <v>0.09289351851851851</v>
      </c>
      <c r="C482" s="5" t="s">
        <v>15</v>
      </c>
      <c r="D482" s="5" t="s">
        <v>7</v>
      </c>
      <c r="E482" s="5">
        <v>17.0</v>
      </c>
      <c r="H482" s="5" t="s">
        <v>212</v>
      </c>
      <c r="J482" s="5" t="s">
        <v>213</v>
      </c>
    </row>
    <row r="483">
      <c r="A483" s="3">
        <v>5.0</v>
      </c>
      <c r="B483" s="4">
        <v>0.09421296296296296</v>
      </c>
      <c r="C483" s="5" t="s">
        <v>134</v>
      </c>
      <c r="D483" s="5" t="s">
        <v>7</v>
      </c>
      <c r="E483" s="5">
        <v>25.0</v>
      </c>
      <c r="H483" s="5" t="s">
        <v>214</v>
      </c>
      <c r="J483" s="5" t="s">
        <v>215</v>
      </c>
    </row>
    <row r="484">
      <c r="A484" s="3">
        <v>5.0</v>
      </c>
      <c r="B484" s="4">
        <v>0.09565972222222222</v>
      </c>
      <c r="C484" s="5" t="s">
        <v>13</v>
      </c>
      <c r="D484" s="5" t="s">
        <v>32</v>
      </c>
      <c r="E484" s="5">
        <v>19.0</v>
      </c>
      <c r="F484" s="5">
        <v>10.0</v>
      </c>
      <c r="J484" s="5" t="s">
        <v>216</v>
      </c>
    </row>
    <row r="485">
      <c r="A485" s="3">
        <v>5.0</v>
      </c>
      <c r="B485" s="4">
        <v>0.09565972222222222</v>
      </c>
      <c r="C485" s="5" t="s">
        <v>13</v>
      </c>
      <c r="D485" s="5" t="s">
        <v>32</v>
      </c>
      <c r="E485" s="5">
        <v>12.0</v>
      </c>
      <c r="F485" s="5">
        <v>3.0</v>
      </c>
      <c r="J485" s="5" t="s">
        <v>216</v>
      </c>
    </row>
    <row r="486">
      <c r="A486" s="3">
        <v>5.0</v>
      </c>
      <c r="B486" s="4">
        <v>0.09597222222222222</v>
      </c>
      <c r="C486" s="5" t="s">
        <v>13</v>
      </c>
      <c r="D486" s="5" t="s">
        <v>7</v>
      </c>
      <c r="E486" s="5">
        <v>15.0</v>
      </c>
      <c r="H486" s="5" t="s">
        <v>217</v>
      </c>
    </row>
    <row r="487">
      <c r="A487" s="3">
        <v>5.0</v>
      </c>
      <c r="B487" s="4">
        <v>0.09597222222222222</v>
      </c>
      <c r="C487" s="5" t="s">
        <v>13</v>
      </c>
      <c r="D487" s="5" t="s">
        <v>7</v>
      </c>
      <c r="E487" s="5">
        <v>17.0</v>
      </c>
      <c r="H487" s="5" t="s">
        <v>218</v>
      </c>
    </row>
    <row r="488">
      <c r="A488" s="3">
        <v>5.0</v>
      </c>
      <c r="B488" s="4">
        <v>0.09755787037037036</v>
      </c>
      <c r="D488" s="5" t="s">
        <v>7</v>
      </c>
      <c r="E488" s="5">
        <v>8.0</v>
      </c>
      <c r="H488" s="5" t="s">
        <v>219</v>
      </c>
      <c r="J488" s="5" t="s">
        <v>220</v>
      </c>
    </row>
    <row r="489">
      <c r="A489" s="3">
        <v>5.0</v>
      </c>
      <c r="B489" s="4">
        <v>0.1018287037037037</v>
      </c>
      <c r="D489" s="5" t="s">
        <v>7</v>
      </c>
      <c r="E489" s="5">
        <v>45.0</v>
      </c>
      <c r="H489" s="5" t="s">
        <v>221</v>
      </c>
      <c r="J489" s="5" t="s">
        <v>222</v>
      </c>
    </row>
    <row r="490">
      <c r="A490" s="3">
        <v>5.0</v>
      </c>
      <c r="B490" s="4">
        <v>0.10204861111111112</v>
      </c>
      <c r="C490" s="5" t="s">
        <v>16</v>
      </c>
      <c r="D490" s="5" t="s">
        <v>32</v>
      </c>
      <c r="E490" s="5">
        <v>15.0</v>
      </c>
      <c r="F490" s="5">
        <v>6.0</v>
      </c>
      <c r="J490" s="5" t="s">
        <v>118</v>
      </c>
    </row>
    <row r="491">
      <c r="A491" s="3">
        <v>5.0</v>
      </c>
      <c r="B491" s="4">
        <v>0.10431712962962963</v>
      </c>
      <c r="C491" s="5" t="s">
        <v>10</v>
      </c>
      <c r="D491" s="5" t="s">
        <v>32</v>
      </c>
      <c r="E491" s="5">
        <v>13.0</v>
      </c>
      <c r="F491" s="5">
        <v>2.0</v>
      </c>
      <c r="J491" s="5" t="s">
        <v>68</v>
      </c>
    </row>
    <row r="492">
      <c r="A492" s="3">
        <v>5.0</v>
      </c>
      <c r="B492" s="4">
        <v>0.10431712962962963</v>
      </c>
      <c r="C492" s="5" t="s">
        <v>10</v>
      </c>
      <c r="D492" s="5" t="s">
        <v>32</v>
      </c>
      <c r="E492" s="5">
        <v>20.0</v>
      </c>
      <c r="F492" s="5">
        <v>9.0</v>
      </c>
      <c r="J492" s="5" t="s">
        <v>68</v>
      </c>
    </row>
    <row r="493">
      <c r="A493" s="3">
        <v>5.0</v>
      </c>
      <c r="B493" s="4">
        <v>0.10464120370370371</v>
      </c>
      <c r="C493" s="5" t="s">
        <v>10</v>
      </c>
      <c r="D493" s="5" t="s">
        <v>7</v>
      </c>
      <c r="E493" s="5">
        <v>22.0</v>
      </c>
      <c r="H493" s="5" t="s">
        <v>223</v>
      </c>
    </row>
    <row r="494">
      <c r="A494" s="3">
        <v>5.0</v>
      </c>
      <c r="B494" s="4">
        <v>0.10561342592592593</v>
      </c>
      <c r="C494" s="5" t="s">
        <v>21</v>
      </c>
      <c r="D494" s="5" t="s">
        <v>35</v>
      </c>
      <c r="E494" s="5">
        <v>22.0</v>
      </c>
      <c r="F494" s="5">
        <v>9.0</v>
      </c>
    </row>
    <row r="495">
      <c r="A495" s="3">
        <v>5.0</v>
      </c>
      <c r="B495" s="4">
        <v>0.10621527777777778</v>
      </c>
      <c r="C495" s="5" t="s">
        <v>21</v>
      </c>
      <c r="D495" s="5" t="s">
        <v>32</v>
      </c>
      <c r="E495" s="5">
        <v>18.0</v>
      </c>
      <c r="F495" s="5">
        <v>8.0</v>
      </c>
      <c r="J495" s="5" t="s">
        <v>224</v>
      </c>
    </row>
    <row r="496">
      <c r="A496" s="3">
        <v>5.0</v>
      </c>
      <c r="B496" s="4">
        <v>0.10634259259259259</v>
      </c>
      <c r="C496" s="5" t="s">
        <v>21</v>
      </c>
      <c r="D496" s="5" t="s">
        <v>7</v>
      </c>
      <c r="E496" s="5">
        <v>58.0</v>
      </c>
      <c r="H496" s="5" t="s">
        <v>225</v>
      </c>
    </row>
    <row r="497">
      <c r="A497" s="3">
        <v>5.0</v>
      </c>
      <c r="B497" s="4">
        <v>0.10696759259259259</v>
      </c>
      <c r="C497" s="5" t="s">
        <v>21</v>
      </c>
      <c r="D497" s="5" t="s">
        <v>32</v>
      </c>
      <c r="E497" s="5">
        <v>16.0</v>
      </c>
      <c r="F497" s="5">
        <v>5.0</v>
      </c>
      <c r="J497" s="5" t="s">
        <v>226</v>
      </c>
    </row>
    <row r="498">
      <c r="A498" s="3">
        <v>5.0</v>
      </c>
      <c r="B498" s="4">
        <v>0.10710648148148148</v>
      </c>
      <c r="C498" s="5" t="s">
        <v>21</v>
      </c>
      <c r="D498" s="5" t="s">
        <v>7</v>
      </c>
      <c r="E498" s="5">
        <v>8.0</v>
      </c>
      <c r="H498" s="5" t="s">
        <v>227</v>
      </c>
    </row>
    <row r="499">
      <c r="A499" s="3">
        <v>5.0</v>
      </c>
      <c r="B499" s="4">
        <v>0.10789351851851851</v>
      </c>
      <c r="C499" s="5" t="s">
        <v>18</v>
      </c>
      <c r="D499" s="5" t="s">
        <v>32</v>
      </c>
      <c r="E499" s="5">
        <v>27.0</v>
      </c>
      <c r="F499" s="5">
        <v>16.0</v>
      </c>
      <c r="J499" s="5" t="s">
        <v>228</v>
      </c>
    </row>
    <row r="500">
      <c r="A500" s="3">
        <v>5.0</v>
      </c>
      <c r="B500" s="4">
        <v>0.10797453703703704</v>
      </c>
      <c r="C500" s="5" t="s">
        <v>18</v>
      </c>
      <c r="D500" s="5" t="s">
        <v>7</v>
      </c>
      <c r="E500" s="5">
        <v>10.0</v>
      </c>
      <c r="H500" s="5" t="s">
        <v>229</v>
      </c>
    </row>
    <row r="501">
      <c r="A501" s="3">
        <v>5.0</v>
      </c>
      <c r="B501" s="4">
        <v>0.10814814814814815</v>
      </c>
      <c r="C501" s="5" t="s">
        <v>18</v>
      </c>
      <c r="D501" s="5" t="s">
        <v>32</v>
      </c>
      <c r="E501" s="5">
        <v>14.0</v>
      </c>
      <c r="F501" s="5">
        <v>3.0</v>
      </c>
      <c r="J501" s="5" t="s">
        <v>166</v>
      </c>
    </row>
    <row r="502">
      <c r="A502" s="3">
        <v>5.0</v>
      </c>
      <c r="B502" s="4">
        <v>0.10824074074074073</v>
      </c>
      <c r="C502" s="5" t="s">
        <v>18</v>
      </c>
      <c r="D502" s="5" t="s">
        <v>7</v>
      </c>
      <c r="E502" s="5">
        <v>26.0</v>
      </c>
      <c r="H502" s="5" t="s">
        <v>230</v>
      </c>
    </row>
    <row r="503">
      <c r="A503" s="3">
        <v>5.0</v>
      </c>
      <c r="B503" s="4">
        <v>0.109375</v>
      </c>
      <c r="C503" s="5" t="s">
        <v>15</v>
      </c>
      <c r="D503" s="5" t="s">
        <v>7</v>
      </c>
      <c r="E503" s="5">
        <v>6.0</v>
      </c>
      <c r="H503" s="5" t="s">
        <v>231</v>
      </c>
      <c r="J503" s="5" t="s">
        <v>82</v>
      </c>
    </row>
    <row r="504">
      <c r="A504" s="3">
        <v>5.0</v>
      </c>
      <c r="B504" s="4">
        <v>0.10989583333333333</v>
      </c>
      <c r="C504" s="5" t="s">
        <v>134</v>
      </c>
      <c r="D504" s="5" t="s">
        <v>97</v>
      </c>
      <c r="E504" s="5">
        <v>24.0</v>
      </c>
      <c r="J504" s="5" t="s">
        <v>232</v>
      </c>
    </row>
    <row r="505">
      <c r="A505" s="3">
        <v>5.0</v>
      </c>
      <c r="B505" s="4">
        <v>0.11239583333333333</v>
      </c>
      <c r="C505" s="5" t="s">
        <v>21</v>
      </c>
      <c r="D505" s="5" t="s">
        <v>32</v>
      </c>
      <c r="E505" s="5">
        <v>26.0</v>
      </c>
      <c r="F505" s="5">
        <v>15.0</v>
      </c>
      <c r="J505" s="5" t="s">
        <v>176</v>
      </c>
    </row>
    <row r="506">
      <c r="A506" s="3">
        <v>5.0</v>
      </c>
      <c r="B506" s="4">
        <v>0.11248842592592592</v>
      </c>
      <c r="C506" s="5" t="s">
        <v>21</v>
      </c>
      <c r="D506" s="5" t="s">
        <v>7</v>
      </c>
      <c r="E506" s="5">
        <v>11.0</v>
      </c>
      <c r="H506" s="5" t="s">
        <v>233</v>
      </c>
    </row>
    <row r="507">
      <c r="A507" s="3">
        <v>5.0</v>
      </c>
      <c r="B507" s="4">
        <v>0.11543981481481481</v>
      </c>
      <c r="C507" s="5" t="s">
        <v>16</v>
      </c>
      <c r="D507" s="5" t="s">
        <v>32</v>
      </c>
      <c r="E507" s="5">
        <v>24.0</v>
      </c>
      <c r="F507" s="5">
        <v>15.0</v>
      </c>
      <c r="J507" s="5" t="s">
        <v>118</v>
      </c>
    </row>
    <row r="508">
      <c r="A508" s="3">
        <v>5.0</v>
      </c>
      <c r="B508" s="4">
        <v>0.11563657407407407</v>
      </c>
      <c r="C508" s="5" t="s">
        <v>16</v>
      </c>
      <c r="D508" s="5" t="s">
        <v>7</v>
      </c>
      <c r="E508" s="5">
        <v>20.0</v>
      </c>
      <c r="H508" s="5" t="s">
        <v>234</v>
      </c>
    </row>
    <row r="509">
      <c r="A509" s="3">
        <v>5.0</v>
      </c>
      <c r="B509" s="4">
        <v>0.11625</v>
      </c>
      <c r="C509" s="5" t="s">
        <v>16</v>
      </c>
      <c r="D509" s="5" t="s">
        <v>32</v>
      </c>
      <c r="E509" s="5">
        <v>20.0</v>
      </c>
      <c r="F509" s="5">
        <v>11.0</v>
      </c>
      <c r="J509" s="5" t="s">
        <v>118</v>
      </c>
    </row>
    <row r="510">
      <c r="A510" s="3">
        <v>5.0</v>
      </c>
      <c r="B510" s="4">
        <v>0.1163425925925926</v>
      </c>
      <c r="C510" s="5" t="s">
        <v>16</v>
      </c>
      <c r="D510" s="5" t="s">
        <v>7</v>
      </c>
      <c r="E510" s="5">
        <v>15.0</v>
      </c>
      <c r="H510" s="5" t="s">
        <v>235</v>
      </c>
    </row>
    <row r="511">
      <c r="A511" s="3">
        <v>5.0</v>
      </c>
      <c r="B511" s="4">
        <v>0.11771990740740741</v>
      </c>
      <c r="C511" s="5" t="s">
        <v>10</v>
      </c>
      <c r="D511" s="5" t="s">
        <v>32</v>
      </c>
      <c r="E511" s="5">
        <v>23.0</v>
      </c>
      <c r="F511" s="5">
        <v>12.0</v>
      </c>
      <c r="J511" s="5" t="s">
        <v>45</v>
      </c>
    </row>
    <row r="512">
      <c r="A512" s="3">
        <v>5.0</v>
      </c>
      <c r="B512" s="4">
        <v>0.1178587962962963</v>
      </c>
      <c r="C512" s="5" t="s">
        <v>10</v>
      </c>
      <c r="D512" s="5" t="s">
        <v>7</v>
      </c>
      <c r="E512" s="5">
        <v>14.0</v>
      </c>
      <c r="H512" s="5" t="s">
        <v>236</v>
      </c>
    </row>
    <row r="513">
      <c r="A513" s="3">
        <v>5.0</v>
      </c>
      <c r="B513" s="4">
        <v>0.11806712962962963</v>
      </c>
      <c r="C513" s="5" t="s">
        <v>10</v>
      </c>
      <c r="D513" s="5" t="s">
        <v>7</v>
      </c>
      <c r="E513" s="5">
        <v>17.0</v>
      </c>
      <c r="H513" s="5" t="s">
        <v>237</v>
      </c>
      <c r="I513" s="5">
        <v>1.0</v>
      </c>
    </row>
    <row r="514">
      <c r="A514" s="3">
        <v>5.0</v>
      </c>
      <c r="B514" s="4">
        <v>0.11841435185185185</v>
      </c>
      <c r="C514" s="5" t="s">
        <v>21</v>
      </c>
      <c r="D514" s="5" t="s">
        <v>32</v>
      </c>
      <c r="E514" s="5">
        <v>15.0</v>
      </c>
      <c r="F514" s="5">
        <v>4.0</v>
      </c>
      <c r="J514" s="5" t="s">
        <v>238</v>
      </c>
    </row>
    <row r="515">
      <c r="A515" s="3">
        <v>5.0</v>
      </c>
      <c r="B515" s="4">
        <v>0.11853009259259259</v>
      </c>
      <c r="C515" s="5" t="s">
        <v>21</v>
      </c>
      <c r="D515" s="5" t="s">
        <v>7</v>
      </c>
      <c r="E515" s="5">
        <v>9.0</v>
      </c>
      <c r="H515" s="5" t="s">
        <v>239</v>
      </c>
    </row>
    <row r="516">
      <c r="A516" s="3">
        <v>5.0</v>
      </c>
      <c r="B516" s="4">
        <v>0.11858796296296296</v>
      </c>
      <c r="C516" s="5" t="s">
        <v>21</v>
      </c>
      <c r="D516" s="5" t="s">
        <v>32</v>
      </c>
      <c r="E516" s="5">
        <v>26.0</v>
      </c>
      <c r="F516" s="5">
        <v>16.0</v>
      </c>
      <c r="J516" s="5" t="s">
        <v>240</v>
      </c>
    </row>
    <row r="517">
      <c r="A517" s="3">
        <v>5.0</v>
      </c>
      <c r="B517" s="4">
        <v>0.11864583333333334</v>
      </c>
      <c r="C517" s="5" t="s">
        <v>21</v>
      </c>
      <c r="D517" s="5" t="s">
        <v>7</v>
      </c>
      <c r="E517" s="5">
        <v>8.0</v>
      </c>
      <c r="H517" s="5" t="s">
        <v>227</v>
      </c>
    </row>
    <row r="518">
      <c r="A518" s="3">
        <v>5.0</v>
      </c>
      <c r="B518" s="4">
        <v>0.11917824074074074</v>
      </c>
      <c r="C518" s="5" t="s">
        <v>18</v>
      </c>
      <c r="D518" s="5" t="s">
        <v>32</v>
      </c>
      <c r="E518" s="5">
        <v>14.0</v>
      </c>
      <c r="F518" s="5">
        <v>3.0</v>
      </c>
      <c r="J518" s="5" t="s">
        <v>166</v>
      </c>
    </row>
    <row r="519">
      <c r="A519" s="3">
        <v>5.0</v>
      </c>
      <c r="B519" s="4">
        <v>0.1192824074074074</v>
      </c>
      <c r="C519" s="5" t="s">
        <v>18</v>
      </c>
      <c r="D519" s="5" t="s">
        <v>7</v>
      </c>
      <c r="E519" s="5">
        <v>18.0</v>
      </c>
      <c r="H519" s="5" t="s">
        <v>241</v>
      </c>
    </row>
    <row r="520">
      <c r="A520" s="3">
        <v>5.0</v>
      </c>
      <c r="B520" s="4">
        <v>0.11938657407407408</v>
      </c>
      <c r="C520" s="5" t="s">
        <v>18</v>
      </c>
      <c r="D520" s="5" t="s">
        <v>32</v>
      </c>
      <c r="E520" s="5">
        <v>13.0</v>
      </c>
      <c r="F520" s="5">
        <v>2.0</v>
      </c>
      <c r="J520" s="5" t="s">
        <v>44</v>
      </c>
    </row>
    <row r="521">
      <c r="A521" s="3">
        <v>5.0</v>
      </c>
      <c r="B521" s="4">
        <v>0.11949074074074074</v>
      </c>
      <c r="C521" s="5" t="s">
        <v>18</v>
      </c>
      <c r="D521" s="5" t="s">
        <v>7</v>
      </c>
      <c r="E521" s="5">
        <v>11.0</v>
      </c>
      <c r="H521" s="5" t="s">
        <v>233</v>
      </c>
      <c r="I521" s="5">
        <v>1.0</v>
      </c>
    </row>
    <row r="522">
      <c r="A522" s="3">
        <v>5.0</v>
      </c>
      <c r="B522" s="4">
        <v>0.09929398148148148</v>
      </c>
      <c r="C522" s="5" t="s">
        <v>15</v>
      </c>
      <c r="D522" s="5" t="s">
        <v>32</v>
      </c>
      <c r="E522" s="5">
        <v>26.0</v>
      </c>
      <c r="F522" s="5">
        <v>16.0</v>
      </c>
      <c r="J522" s="5" t="s">
        <v>210</v>
      </c>
    </row>
    <row r="523">
      <c r="A523" s="3">
        <v>5.0</v>
      </c>
      <c r="B523" s="4">
        <v>0.12030092592592592</v>
      </c>
      <c r="C523" s="5" t="s">
        <v>15</v>
      </c>
      <c r="D523" s="5" t="s">
        <v>7</v>
      </c>
      <c r="E523" s="5">
        <v>8.0</v>
      </c>
      <c r="H523" s="5" t="s">
        <v>242</v>
      </c>
      <c r="I523" s="5">
        <v>1.0</v>
      </c>
      <c r="J523" s="5" t="s">
        <v>112</v>
      </c>
    </row>
    <row r="524">
      <c r="A524" s="3">
        <v>5.0</v>
      </c>
      <c r="B524" s="4">
        <v>0.1214699074074074</v>
      </c>
      <c r="C524" s="5" t="s">
        <v>134</v>
      </c>
      <c r="D524" s="5" t="s">
        <v>97</v>
      </c>
      <c r="E524" s="5">
        <v>25.0</v>
      </c>
      <c r="J524" s="5" t="s">
        <v>232</v>
      </c>
    </row>
    <row r="525">
      <c r="A525" s="3">
        <v>5.0</v>
      </c>
      <c r="B525" s="4">
        <v>0.12219907407407407</v>
      </c>
      <c r="C525" s="5" t="s">
        <v>134</v>
      </c>
      <c r="D525" s="5" t="s">
        <v>97</v>
      </c>
      <c r="E525" s="5">
        <v>22.0</v>
      </c>
      <c r="J525" s="5" t="s">
        <v>243</v>
      </c>
    </row>
    <row r="526">
      <c r="A526" s="3">
        <v>5.0</v>
      </c>
      <c r="B526" s="4">
        <v>0.12533564814814815</v>
      </c>
      <c r="C526" s="5" t="s">
        <v>18</v>
      </c>
      <c r="D526" s="5" t="s">
        <v>88</v>
      </c>
      <c r="E526" s="5">
        <v>8.0</v>
      </c>
      <c r="F526" s="5">
        <v>5.0</v>
      </c>
    </row>
    <row r="527">
      <c r="A527" s="3">
        <v>6.0</v>
      </c>
      <c r="B527" s="4">
        <v>0.021643518518518517</v>
      </c>
      <c r="C527" s="5" t="s">
        <v>10</v>
      </c>
      <c r="D527" s="5" t="s">
        <v>127</v>
      </c>
      <c r="E527" s="5" t="s">
        <v>30</v>
      </c>
      <c r="F527" s="5" t="s">
        <v>30</v>
      </c>
      <c r="J527" s="5" t="s">
        <v>17</v>
      </c>
    </row>
    <row r="528">
      <c r="A528" s="3">
        <v>6.0</v>
      </c>
      <c r="B528" s="4">
        <v>0.021643518518518517</v>
      </c>
      <c r="C528" s="5" t="s">
        <v>10</v>
      </c>
      <c r="D528" s="5" t="s">
        <v>127</v>
      </c>
      <c r="E528" s="5">
        <v>21.0</v>
      </c>
      <c r="F528" s="5">
        <v>15.0</v>
      </c>
      <c r="J528" s="5" t="s">
        <v>40</v>
      </c>
    </row>
    <row r="529">
      <c r="A529" s="3">
        <v>6.0</v>
      </c>
      <c r="B529" s="4">
        <v>0.022824074074074073</v>
      </c>
      <c r="C529" s="5" t="s">
        <v>13</v>
      </c>
      <c r="D529" s="5" t="s">
        <v>20</v>
      </c>
      <c r="E529" s="5">
        <v>17.0</v>
      </c>
      <c r="F529" s="5">
        <v>15.0</v>
      </c>
    </row>
    <row r="530">
      <c r="A530" s="3">
        <v>6.0</v>
      </c>
      <c r="B530" s="4">
        <v>0.022824074074074073</v>
      </c>
      <c r="C530" s="5" t="s">
        <v>15</v>
      </c>
      <c r="D530" s="5" t="s">
        <v>20</v>
      </c>
      <c r="E530" s="5">
        <v>15.0</v>
      </c>
      <c r="F530" s="5">
        <v>13.0</v>
      </c>
    </row>
    <row r="531">
      <c r="A531" s="3">
        <v>6.0</v>
      </c>
      <c r="B531" s="4">
        <v>0.022824074074074073</v>
      </c>
      <c r="C531" s="5" t="s">
        <v>18</v>
      </c>
      <c r="D531" s="5" t="s">
        <v>20</v>
      </c>
      <c r="E531" s="5">
        <v>7.0</v>
      </c>
      <c r="F531" s="5">
        <v>2.0</v>
      </c>
    </row>
    <row r="532">
      <c r="A532" s="3">
        <v>6.0</v>
      </c>
      <c r="B532" s="4">
        <v>0.022824074074074073</v>
      </c>
      <c r="C532" s="5" t="s">
        <v>134</v>
      </c>
      <c r="D532" s="5" t="s">
        <v>20</v>
      </c>
      <c r="E532" s="5">
        <v>7.0</v>
      </c>
      <c r="F532" s="5">
        <v>7.0</v>
      </c>
    </row>
    <row r="533">
      <c r="A533" s="3">
        <v>6.0</v>
      </c>
      <c r="B533" s="4">
        <v>0.022824074074074073</v>
      </c>
      <c r="C533" s="5" t="s">
        <v>22</v>
      </c>
      <c r="D533" s="5" t="s">
        <v>20</v>
      </c>
      <c r="E533" s="5">
        <v>19.0</v>
      </c>
      <c r="F533" s="5">
        <v>19.0</v>
      </c>
    </row>
    <row r="534">
      <c r="A534" s="3">
        <v>6.0</v>
      </c>
      <c r="B534" s="4">
        <v>0.022824074074074073</v>
      </c>
      <c r="C534" s="5" t="s">
        <v>16</v>
      </c>
      <c r="D534" s="5" t="s">
        <v>20</v>
      </c>
      <c r="E534" s="5" t="s">
        <v>30</v>
      </c>
      <c r="F534" s="5" t="s">
        <v>30</v>
      </c>
      <c r="J534" s="5" t="s">
        <v>244</v>
      </c>
    </row>
    <row r="535">
      <c r="A535" s="3">
        <v>6.0</v>
      </c>
      <c r="B535" s="4">
        <v>0.022824074074074073</v>
      </c>
      <c r="C535" s="5" t="s">
        <v>21</v>
      </c>
      <c r="D535" s="5" t="s">
        <v>20</v>
      </c>
      <c r="E535" s="5">
        <v>26.0</v>
      </c>
      <c r="F535" s="5">
        <v>13.0</v>
      </c>
    </row>
    <row r="536">
      <c r="A536" s="3">
        <v>6.0</v>
      </c>
      <c r="B536" s="4">
        <v>0.022824074074074073</v>
      </c>
      <c r="C536" s="5" t="s">
        <v>10</v>
      </c>
      <c r="D536" s="5" t="s">
        <v>20</v>
      </c>
      <c r="E536" s="5">
        <v>20.0</v>
      </c>
      <c r="F536" s="5">
        <v>11.0</v>
      </c>
    </row>
    <row r="537">
      <c r="A537" s="3">
        <v>6.0</v>
      </c>
      <c r="B537" s="4">
        <v>0.029675925925925925</v>
      </c>
      <c r="C537" s="5" t="s">
        <v>13</v>
      </c>
      <c r="D537" s="5" t="s">
        <v>24</v>
      </c>
      <c r="E537" s="5">
        <v>9.0</v>
      </c>
      <c r="F537" s="5">
        <v>9.0</v>
      </c>
    </row>
    <row r="538">
      <c r="A538" s="3">
        <v>6.0</v>
      </c>
      <c r="B538" s="4">
        <v>0.029675925925925925</v>
      </c>
      <c r="C538" s="5" t="s">
        <v>15</v>
      </c>
      <c r="D538" s="5" t="s">
        <v>24</v>
      </c>
      <c r="E538" s="5">
        <v>16.0</v>
      </c>
      <c r="F538" s="5">
        <v>6.0</v>
      </c>
    </row>
    <row r="539">
      <c r="A539" s="3">
        <v>6.0</v>
      </c>
      <c r="B539" s="4">
        <v>0.029675925925925925</v>
      </c>
      <c r="C539" s="5" t="s">
        <v>18</v>
      </c>
      <c r="D539" s="5" t="s">
        <v>24</v>
      </c>
      <c r="E539" s="5">
        <v>24.0</v>
      </c>
      <c r="F539" s="5">
        <v>17.0</v>
      </c>
    </row>
    <row r="540">
      <c r="A540" s="3">
        <v>6.0</v>
      </c>
      <c r="B540" s="4">
        <v>0.029675925925925925</v>
      </c>
      <c r="C540" s="5" t="s">
        <v>134</v>
      </c>
      <c r="D540" s="5" t="s">
        <v>24</v>
      </c>
      <c r="E540" s="5">
        <v>19.0</v>
      </c>
      <c r="F540" s="5">
        <v>6.0</v>
      </c>
    </row>
    <row r="541">
      <c r="A541" s="3">
        <v>6.0</v>
      </c>
      <c r="B541" s="4">
        <v>0.029675925925925925</v>
      </c>
      <c r="C541" s="5" t="s">
        <v>22</v>
      </c>
      <c r="D541" s="5" t="s">
        <v>24</v>
      </c>
      <c r="E541" s="5">
        <v>6.0</v>
      </c>
      <c r="F541" s="5">
        <v>6.0</v>
      </c>
    </row>
    <row r="542">
      <c r="A542" s="3">
        <v>6.0</v>
      </c>
      <c r="B542" s="4">
        <v>0.029675925925925925</v>
      </c>
      <c r="C542" s="5" t="s">
        <v>16</v>
      </c>
      <c r="D542" s="5" t="s">
        <v>24</v>
      </c>
      <c r="E542" s="5">
        <v>15.0</v>
      </c>
      <c r="F542" s="5">
        <v>18.0</v>
      </c>
    </row>
    <row r="543">
      <c r="A543" s="3">
        <v>6.0</v>
      </c>
      <c r="B543" s="4">
        <v>0.029675925925925925</v>
      </c>
      <c r="C543" s="5" t="s">
        <v>21</v>
      </c>
      <c r="D543" s="5" t="s">
        <v>24</v>
      </c>
      <c r="E543" s="5">
        <v>25.0</v>
      </c>
      <c r="F543" s="5">
        <v>18.0</v>
      </c>
    </row>
    <row r="544">
      <c r="A544" s="3">
        <v>6.0</v>
      </c>
      <c r="B544" s="4">
        <v>0.029675925925925925</v>
      </c>
      <c r="C544" s="5" t="s">
        <v>10</v>
      </c>
      <c r="D544" s="5" t="s">
        <v>24</v>
      </c>
      <c r="E544" s="5">
        <v>20.0</v>
      </c>
      <c r="F544" s="5">
        <v>14.0</v>
      </c>
    </row>
    <row r="545">
      <c r="A545" s="3">
        <v>6.0</v>
      </c>
      <c r="B545" s="4">
        <v>0.03186342592592593</v>
      </c>
      <c r="C545" s="5" t="s">
        <v>10</v>
      </c>
      <c r="D545" s="5" t="s">
        <v>24</v>
      </c>
      <c r="E545" s="5">
        <v>17.0</v>
      </c>
      <c r="F545" s="5">
        <v>11.0</v>
      </c>
    </row>
    <row r="546">
      <c r="A546" s="3">
        <v>6.0</v>
      </c>
      <c r="B546" s="4">
        <v>0.03186342592592593</v>
      </c>
      <c r="C546" s="5" t="s">
        <v>10</v>
      </c>
      <c r="D546" s="5" t="s">
        <v>24</v>
      </c>
      <c r="E546" s="5" t="s">
        <v>30</v>
      </c>
      <c r="F546" s="5" t="s">
        <v>30</v>
      </c>
      <c r="J546" s="5" t="s">
        <v>17</v>
      </c>
    </row>
    <row r="547">
      <c r="A547" s="3">
        <v>6.0</v>
      </c>
      <c r="B547" s="4">
        <v>0.03186342592592593</v>
      </c>
      <c r="C547" s="5" t="s">
        <v>21</v>
      </c>
      <c r="D547" s="5" t="s">
        <v>24</v>
      </c>
      <c r="E547" s="5">
        <v>26.0</v>
      </c>
      <c r="F547" s="5">
        <v>1.0</v>
      </c>
      <c r="J547" s="5" t="s">
        <v>40</v>
      </c>
    </row>
    <row r="548">
      <c r="A548" s="3">
        <v>6.0</v>
      </c>
      <c r="B548" s="4">
        <v>0.03574074074074074</v>
      </c>
      <c r="C548" s="5" t="s">
        <v>22</v>
      </c>
      <c r="D548" s="5" t="s">
        <v>20</v>
      </c>
      <c r="E548" s="5" t="s">
        <v>28</v>
      </c>
      <c r="F548" s="5">
        <v>10.0</v>
      </c>
    </row>
    <row r="549">
      <c r="A549" s="3">
        <v>6.0</v>
      </c>
      <c r="B549" s="4">
        <v>0.036377314814814814</v>
      </c>
      <c r="C549" s="5" t="s">
        <v>134</v>
      </c>
      <c r="D549" s="5" t="s">
        <v>24</v>
      </c>
      <c r="E549" s="5">
        <v>14.0</v>
      </c>
      <c r="F549" s="5">
        <v>6.0</v>
      </c>
    </row>
    <row r="550">
      <c r="A550" s="3">
        <v>6.0</v>
      </c>
      <c r="B550" s="4">
        <v>0.037418981481481484</v>
      </c>
      <c r="C550" s="5" t="s">
        <v>21</v>
      </c>
      <c r="D550" s="5" t="s">
        <v>88</v>
      </c>
      <c r="E550" s="5">
        <v>7.0</v>
      </c>
      <c r="F550" s="5">
        <v>4.0</v>
      </c>
    </row>
    <row r="551">
      <c r="A551" s="3">
        <v>6.0</v>
      </c>
      <c r="B551" s="4">
        <v>0.037488425925925925</v>
      </c>
      <c r="C551" s="5" t="s">
        <v>10</v>
      </c>
      <c r="D551" s="5" t="s">
        <v>88</v>
      </c>
      <c r="E551" s="5">
        <v>21.0</v>
      </c>
      <c r="F551" s="5">
        <v>19.0</v>
      </c>
    </row>
    <row r="552">
      <c r="A552" s="3">
        <v>6.0</v>
      </c>
      <c r="B552" s="4">
        <v>0.037488425925925925</v>
      </c>
      <c r="C552" s="5" t="s">
        <v>10</v>
      </c>
      <c r="D552" s="5" t="s">
        <v>88</v>
      </c>
      <c r="E552" s="5" t="s">
        <v>30</v>
      </c>
      <c r="F552" s="5" t="s">
        <v>30</v>
      </c>
      <c r="J552" s="5" t="s">
        <v>17</v>
      </c>
    </row>
    <row r="553">
      <c r="A553" s="3">
        <v>6.0</v>
      </c>
      <c r="B553" s="4">
        <v>0.0422337962962963</v>
      </c>
      <c r="C553" s="5" t="s">
        <v>13</v>
      </c>
      <c r="D553" s="5" t="s">
        <v>20</v>
      </c>
      <c r="E553" s="5">
        <v>26.0</v>
      </c>
      <c r="F553" s="5">
        <v>14.0</v>
      </c>
      <c r="J553" s="5" t="s">
        <v>40</v>
      </c>
    </row>
    <row r="554">
      <c r="A554" s="3">
        <v>6.0</v>
      </c>
      <c r="B554" s="4">
        <v>0.0422337962962963</v>
      </c>
      <c r="C554" s="5" t="s">
        <v>15</v>
      </c>
      <c r="D554" s="5" t="s">
        <v>20</v>
      </c>
      <c r="E554" s="5">
        <v>23.0</v>
      </c>
      <c r="F554" s="5">
        <v>11.0</v>
      </c>
    </row>
    <row r="555">
      <c r="A555" s="3">
        <v>6.0</v>
      </c>
      <c r="B555" s="4">
        <v>0.0422337962962963</v>
      </c>
      <c r="C555" s="5" t="s">
        <v>18</v>
      </c>
      <c r="D555" s="5" t="s">
        <v>20</v>
      </c>
      <c r="E555" s="5" t="s">
        <v>28</v>
      </c>
      <c r="F555" s="5">
        <v>1.0</v>
      </c>
    </row>
    <row r="556">
      <c r="A556" s="3">
        <v>6.0</v>
      </c>
      <c r="B556" s="4">
        <v>0.0422337962962963</v>
      </c>
      <c r="C556" s="5" t="s">
        <v>134</v>
      </c>
      <c r="D556" s="5" t="s">
        <v>20</v>
      </c>
      <c r="E556" s="5">
        <v>13.0</v>
      </c>
      <c r="F556" s="5">
        <v>3.0</v>
      </c>
    </row>
    <row r="557">
      <c r="A557" s="3">
        <v>6.0</v>
      </c>
      <c r="B557" s="4">
        <v>0.0422337962962963</v>
      </c>
      <c r="C557" s="5" t="s">
        <v>22</v>
      </c>
      <c r="D557" s="5" t="s">
        <v>20</v>
      </c>
      <c r="E557" s="5">
        <v>19.0</v>
      </c>
      <c r="F557" s="5">
        <v>9.0</v>
      </c>
    </row>
    <row r="558">
      <c r="A558" s="3">
        <v>6.0</v>
      </c>
      <c r="B558" s="4">
        <v>0.0422337962962963</v>
      </c>
      <c r="C558" s="5" t="s">
        <v>16</v>
      </c>
      <c r="D558" s="5" t="s">
        <v>20</v>
      </c>
      <c r="E558" s="5">
        <v>24.0</v>
      </c>
      <c r="F558" s="5">
        <v>11.0</v>
      </c>
    </row>
    <row r="559">
      <c r="A559" s="3">
        <v>6.0</v>
      </c>
      <c r="B559" s="4">
        <v>0.0422337962962963</v>
      </c>
      <c r="C559" s="5" t="s">
        <v>21</v>
      </c>
      <c r="D559" s="5" t="s">
        <v>20</v>
      </c>
      <c r="E559" s="5">
        <v>32.0</v>
      </c>
      <c r="F559" s="5">
        <v>9.0</v>
      </c>
    </row>
    <row r="560">
      <c r="A560" s="3">
        <v>6.0</v>
      </c>
      <c r="B560" s="4">
        <v>0.0422337962962963</v>
      </c>
      <c r="C560" s="5" t="s">
        <v>10</v>
      </c>
      <c r="D560" s="5" t="s">
        <v>20</v>
      </c>
      <c r="E560" s="5">
        <v>30.0</v>
      </c>
      <c r="F560" s="5">
        <v>11.0</v>
      </c>
    </row>
    <row r="561">
      <c r="A561" s="3">
        <v>6.0</v>
      </c>
      <c r="B561" s="4">
        <v>0.04553240740740741</v>
      </c>
      <c r="C561" s="5" t="s">
        <v>18</v>
      </c>
      <c r="D561" s="5" t="s">
        <v>184</v>
      </c>
      <c r="E561" s="5">
        <v>23.0</v>
      </c>
      <c r="F561" s="5">
        <v>20.0</v>
      </c>
    </row>
    <row r="562">
      <c r="A562" s="3">
        <v>6.0</v>
      </c>
      <c r="B562" s="4">
        <v>0.047453703703703706</v>
      </c>
      <c r="C562" s="5" t="s">
        <v>21</v>
      </c>
      <c r="D562" s="5" t="s">
        <v>184</v>
      </c>
      <c r="E562" s="5">
        <v>26.0</v>
      </c>
      <c r="F562" s="5">
        <v>13.0</v>
      </c>
    </row>
    <row r="563">
      <c r="A563" s="3">
        <v>6.0</v>
      </c>
      <c r="B563" s="4">
        <v>0.04800925925925926</v>
      </c>
      <c r="C563" s="5" t="s">
        <v>21</v>
      </c>
      <c r="D563" s="5" t="s">
        <v>184</v>
      </c>
      <c r="E563" s="5">
        <v>18.0</v>
      </c>
      <c r="F563" s="5">
        <v>15.0</v>
      </c>
    </row>
    <row r="564">
      <c r="A564" s="3">
        <v>6.0</v>
      </c>
      <c r="B564" s="4">
        <v>0.04847222222222222</v>
      </c>
      <c r="C564" s="5" t="s">
        <v>10</v>
      </c>
      <c r="D564" s="5" t="s">
        <v>184</v>
      </c>
      <c r="E564" s="5" t="s">
        <v>28</v>
      </c>
      <c r="F564" s="5">
        <v>1.0</v>
      </c>
      <c r="J564" s="5" t="s">
        <v>17</v>
      </c>
    </row>
    <row r="565">
      <c r="A565" s="3">
        <v>6.0</v>
      </c>
      <c r="B565" s="4">
        <v>0.04847222222222222</v>
      </c>
      <c r="C565" s="5" t="s">
        <v>10</v>
      </c>
      <c r="D565" s="5" t="s">
        <v>184</v>
      </c>
      <c r="E565" s="5">
        <v>22.0</v>
      </c>
      <c r="F565" s="5">
        <v>20.0</v>
      </c>
      <c r="J565" s="5" t="s">
        <v>245</v>
      </c>
    </row>
    <row r="566">
      <c r="A566" s="3">
        <v>6.0</v>
      </c>
      <c r="B566" s="4">
        <v>0.056296296296296296</v>
      </c>
      <c r="C566" s="5" t="s">
        <v>13</v>
      </c>
      <c r="D566" s="5" t="s">
        <v>32</v>
      </c>
      <c r="E566" s="5">
        <v>19.0</v>
      </c>
      <c r="F566" s="5">
        <v>11.0</v>
      </c>
      <c r="J566" s="5" t="s">
        <v>103</v>
      </c>
    </row>
    <row r="567">
      <c r="A567" s="3">
        <v>6.0</v>
      </c>
      <c r="B567" s="4">
        <v>0.056296296296296296</v>
      </c>
      <c r="C567" s="5" t="s">
        <v>13</v>
      </c>
      <c r="D567" s="5" t="s">
        <v>32</v>
      </c>
      <c r="E567" s="5">
        <v>19.0</v>
      </c>
      <c r="F567" s="5">
        <v>11.0</v>
      </c>
      <c r="J567" s="5" t="s">
        <v>103</v>
      </c>
    </row>
    <row r="568">
      <c r="A568" s="3">
        <v>6.0</v>
      </c>
      <c r="B568" s="4">
        <v>0.056400462962962965</v>
      </c>
      <c r="C568" s="5" t="s">
        <v>13</v>
      </c>
      <c r="D568" s="5" t="s">
        <v>7</v>
      </c>
      <c r="E568" s="5">
        <v>17.0</v>
      </c>
      <c r="H568" s="5" t="s">
        <v>246</v>
      </c>
    </row>
    <row r="569">
      <c r="A569" s="3">
        <v>6.0</v>
      </c>
      <c r="B569" s="4">
        <v>0.056400462962962965</v>
      </c>
      <c r="C569" s="5" t="s">
        <v>13</v>
      </c>
      <c r="D569" s="5" t="s">
        <v>7</v>
      </c>
      <c r="E569" s="5">
        <v>19.0</v>
      </c>
      <c r="H569" s="5" t="s">
        <v>247</v>
      </c>
      <c r="I569" s="5">
        <v>1.0</v>
      </c>
    </row>
    <row r="570">
      <c r="A570" s="3">
        <v>6.0</v>
      </c>
      <c r="B570" s="4">
        <v>0.05769675925925926</v>
      </c>
      <c r="C570" s="5" t="s">
        <v>15</v>
      </c>
      <c r="D570" s="5" t="s">
        <v>74</v>
      </c>
      <c r="E570" s="5">
        <v>14.0</v>
      </c>
      <c r="F570" s="5">
        <v>8.0</v>
      </c>
      <c r="I570" s="5">
        <v>1.0</v>
      </c>
      <c r="J570" s="5" t="s">
        <v>248</v>
      </c>
    </row>
    <row r="571">
      <c r="A571" s="3">
        <v>6.0</v>
      </c>
      <c r="B571" s="4">
        <v>0.06</v>
      </c>
      <c r="C571" s="5" t="s">
        <v>16</v>
      </c>
      <c r="D571" s="5" t="s">
        <v>92</v>
      </c>
      <c r="E571" s="5">
        <v>22.0</v>
      </c>
      <c r="F571" s="5">
        <v>16.0</v>
      </c>
    </row>
    <row r="572">
      <c r="A572" s="3">
        <v>6.0</v>
      </c>
      <c r="B572" s="4">
        <v>0.0603587962962963</v>
      </c>
      <c r="C572" s="5" t="s">
        <v>10</v>
      </c>
      <c r="D572" s="5" t="s">
        <v>32</v>
      </c>
      <c r="E572" s="5">
        <v>25.0</v>
      </c>
      <c r="F572" s="5">
        <v>14.0</v>
      </c>
      <c r="J572" s="5" t="s">
        <v>68</v>
      </c>
    </row>
    <row r="573">
      <c r="A573" s="3">
        <v>6.0</v>
      </c>
      <c r="B573" s="4">
        <v>0.0603587962962963</v>
      </c>
      <c r="C573" s="5" t="s">
        <v>10</v>
      </c>
      <c r="D573" s="5" t="s">
        <v>32</v>
      </c>
      <c r="E573" s="5">
        <v>18.0</v>
      </c>
      <c r="F573" s="5">
        <v>7.0</v>
      </c>
      <c r="J573" s="5" t="s">
        <v>68</v>
      </c>
    </row>
    <row r="574">
      <c r="A574" s="3">
        <v>6.0</v>
      </c>
      <c r="B574" s="4">
        <v>0.0603587962962963</v>
      </c>
      <c r="C574" s="5" t="s">
        <v>18</v>
      </c>
      <c r="D574" s="5" t="s">
        <v>32</v>
      </c>
      <c r="E574" s="5">
        <v>23.0</v>
      </c>
      <c r="F574" s="5">
        <v>2.0</v>
      </c>
      <c r="J574" s="5" t="s">
        <v>131</v>
      </c>
    </row>
    <row r="575">
      <c r="A575" s="3">
        <v>6.0</v>
      </c>
      <c r="B575" s="4">
        <v>0.06091435185185185</v>
      </c>
      <c r="C575" s="5" t="s">
        <v>10</v>
      </c>
      <c r="D575" s="5" t="s">
        <v>7</v>
      </c>
      <c r="E575" s="5">
        <v>20.0</v>
      </c>
      <c r="H575" s="5" t="s">
        <v>249</v>
      </c>
    </row>
    <row r="576">
      <c r="A576" s="3">
        <v>6.0</v>
      </c>
      <c r="B576" s="4">
        <v>0.06091435185185185</v>
      </c>
      <c r="C576" s="5" t="s">
        <v>10</v>
      </c>
      <c r="D576" s="5" t="s">
        <v>7</v>
      </c>
      <c r="E576" s="5">
        <v>13.0</v>
      </c>
      <c r="H576" s="5" t="s">
        <v>250</v>
      </c>
      <c r="I576" s="5">
        <v>1.0</v>
      </c>
    </row>
    <row r="577">
      <c r="A577" s="3">
        <v>6.0</v>
      </c>
      <c r="B577" s="4">
        <v>0.06091435185185185</v>
      </c>
      <c r="C577" s="5" t="s">
        <v>18</v>
      </c>
      <c r="D577" s="5" t="s">
        <v>7</v>
      </c>
      <c r="E577" s="5">
        <v>7.0</v>
      </c>
      <c r="H577" s="5" t="s">
        <v>251</v>
      </c>
    </row>
    <row r="578">
      <c r="A578" s="3">
        <v>6.0</v>
      </c>
      <c r="B578" s="4">
        <v>0.06261574074074074</v>
      </c>
      <c r="C578" s="5" t="s">
        <v>13</v>
      </c>
      <c r="D578" s="5" t="s">
        <v>146</v>
      </c>
      <c r="E578" s="5">
        <v>23.0</v>
      </c>
      <c r="F578" s="5">
        <v>19.0</v>
      </c>
      <c r="J578" s="5" t="s">
        <v>40</v>
      </c>
    </row>
    <row r="579">
      <c r="A579" s="3">
        <v>6.0</v>
      </c>
      <c r="B579" s="4">
        <v>0.06261574074074074</v>
      </c>
      <c r="C579" s="5" t="s">
        <v>13</v>
      </c>
      <c r="D579" s="5" t="s">
        <v>146</v>
      </c>
      <c r="E579" s="5" t="s">
        <v>30</v>
      </c>
      <c r="F579" s="5" t="s">
        <v>30</v>
      </c>
      <c r="J579" s="5" t="s">
        <v>17</v>
      </c>
    </row>
    <row r="580">
      <c r="A580" s="3">
        <v>6.0</v>
      </c>
      <c r="B580" s="4">
        <v>0.06395833333333334</v>
      </c>
      <c r="C580" s="5" t="s">
        <v>134</v>
      </c>
      <c r="D580" s="5" t="s">
        <v>32</v>
      </c>
      <c r="E580" s="5">
        <v>10.0</v>
      </c>
      <c r="F580" s="5">
        <v>2.0</v>
      </c>
      <c r="J580" s="5" t="s">
        <v>252</v>
      </c>
    </row>
    <row r="581">
      <c r="A581" s="3">
        <v>6.0</v>
      </c>
      <c r="B581" s="4">
        <v>0.06537037037037037</v>
      </c>
      <c r="C581" s="5" t="s">
        <v>22</v>
      </c>
      <c r="D581" s="5" t="s">
        <v>74</v>
      </c>
      <c r="E581" s="5">
        <v>5.0</v>
      </c>
      <c r="F581" s="5">
        <v>3.0</v>
      </c>
      <c r="J581" s="5" t="s">
        <v>253</v>
      </c>
    </row>
    <row r="582">
      <c r="A582" s="3">
        <v>6.0</v>
      </c>
      <c r="B582" s="4">
        <v>0.06605324074074075</v>
      </c>
      <c r="C582" s="5" t="s">
        <v>10</v>
      </c>
      <c r="D582" s="5" t="s">
        <v>32</v>
      </c>
      <c r="E582" s="5" t="s">
        <v>28</v>
      </c>
      <c r="F582" s="5">
        <v>1.0</v>
      </c>
      <c r="J582" s="5" t="s">
        <v>45</v>
      </c>
    </row>
    <row r="583">
      <c r="A583" s="3">
        <v>6.0</v>
      </c>
      <c r="B583" s="4">
        <v>0.06605324074074075</v>
      </c>
      <c r="C583" s="5" t="s">
        <v>10</v>
      </c>
      <c r="D583" s="5" t="s">
        <v>32</v>
      </c>
      <c r="E583" s="5">
        <v>25.0</v>
      </c>
      <c r="F583" s="5">
        <v>14.0</v>
      </c>
      <c r="J583" s="5" t="s">
        <v>45</v>
      </c>
    </row>
    <row r="584">
      <c r="A584" s="3">
        <v>6.0</v>
      </c>
      <c r="B584" s="4">
        <v>0.06627314814814815</v>
      </c>
      <c r="C584" s="5" t="s">
        <v>10</v>
      </c>
      <c r="D584" s="5" t="s">
        <v>7</v>
      </c>
      <c r="E584" s="5">
        <v>8.0</v>
      </c>
      <c r="H584" s="5" t="s">
        <v>254</v>
      </c>
    </row>
    <row r="585">
      <c r="A585" s="3">
        <v>6.0</v>
      </c>
      <c r="B585" s="4">
        <v>0.06679398148148148</v>
      </c>
      <c r="C585" s="5" t="s">
        <v>18</v>
      </c>
      <c r="D585" s="5" t="s">
        <v>32</v>
      </c>
      <c r="E585" s="5">
        <v>18.0</v>
      </c>
      <c r="F585" s="5">
        <v>6.0</v>
      </c>
      <c r="J585" s="5" t="s">
        <v>131</v>
      </c>
    </row>
    <row r="586">
      <c r="A586" s="3">
        <v>6.0</v>
      </c>
      <c r="B586" s="4">
        <v>0.06688657407407407</v>
      </c>
      <c r="C586" s="5" t="s">
        <v>18</v>
      </c>
      <c r="D586" s="5" t="s">
        <v>7</v>
      </c>
      <c r="E586" s="5">
        <v>25.0</v>
      </c>
      <c r="H586" s="5" t="s">
        <v>255</v>
      </c>
      <c r="I586" s="5">
        <v>1.0</v>
      </c>
    </row>
    <row r="587">
      <c r="A587" s="3">
        <v>6.0</v>
      </c>
      <c r="B587" s="4">
        <v>0.08084490740740741</v>
      </c>
      <c r="C587" s="5" t="s">
        <v>21</v>
      </c>
      <c r="D587" s="5" t="s">
        <v>24</v>
      </c>
      <c r="E587" s="5">
        <v>20.0</v>
      </c>
      <c r="F587" s="5">
        <v>10.0</v>
      </c>
    </row>
    <row r="588">
      <c r="A588" s="3">
        <v>6.0</v>
      </c>
      <c r="B588" s="4">
        <v>0.08107638888888889</v>
      </c>
      <c r="C588" s="5" t="s">
        <v>21</v>
      </c>
      <c r="D588" s="5" t="s">
        <v>256</v>
      </c>
      <c r="E588" s="5">
        <v>30.0</v>
      </c>
      <c r="F588" s="5">
        <v>17.0</v>
      </c>
    </row>
    <row r="589">
      <c r="A589" s="3">
        <v>6.0</v>
      </c>
      <c r="B589" s="4">
        <v>0.08315972222222222</v>
      </c>
      <c r="C589" s="5" t="s">
        <v>21</v>
      </c>
      <c r="D589" s="5" t="s">
        <v>24</v>
      </c>
      <c r="E589" s="5">
        <v>27.0</v>
      </c>
      <c r="F589" s="5">
        <v>17.0</v>
      </c>
    </row>
    <row r="590">
      <c r="A590" s="3">
        <v>6.0</v>
      </c>
      <c r="B590" s="4">
        <v>0.08542824074074074</v>
      </c>
      <c r="C590" s="5" t="s">
        <v>21</v>
      </c>
      <c r="D590" s="5" t="s">
        <v>20</v>
      </c>
      <c r="E590" s="5">
        <v>19.0</v>
      </c>
      <c r="F590" s="5">
        <v>6.0</v>
      </c>
    </row>
    <row r="591">
      <c r="A591" s="3">
        <v>6.0</v>
      </c>
      <c r="B591" s="4">
        <v>0.08744212962962963</v>
      </c>
      <c r="C591" s="5" t="s">
        <v>21</v>
      </c>
      <c r="D591" s="5" t="s">
        <v>32</v>
      </c>
      <c r="E591" s="5">
        <v>17.0</v>
      </c>
      <c r="F591" s="5">
        <v>6.0</v>
      </c>
      <c r="J591" s="5" t="s">
        <v>181</v>
      </c>
    </row>
    <row r="592">
      <c r="A592" s="3">
        <v>6.0</v>
      </c>
      <c r="B592" s="4">
        <v>0.08744212962962963</v>
      </c>
      <c r="C592" s="5" t="s">
        <v>10</v>
      </c>
      <c r="D592" s="5" t="s">
        <v>32</v>
      </c>
      <c r="E592" s="5">
        <v>27.0</v>
      </c>
      <c r="F592" s="5">
        <v>16.0</v>
      </c>
      <c r="J592" s="5" t="s">
        <v>45</v>
      </c>
    </row>
    <row r="593">
      <c r="A593" s="3">
        <v>6.0</v>
      </c>
      <c r="B593" s="4">
        <v>0.08744212962962963</v>
      </c>
      <c r="C593" s="5" t="s">
        <v>10</v>
      </c>
      <c r="D593" s="5" t="s">
        <v>32</v>
      </c>
      <c r="E593" s="5">
        <v>26.0</v>
      </c>
      <c r="F593" s="5">
        <v>15.0</v>
      </c>
      <c r="J593" s="5" t="s">
        <v>45</v>
      </c>
    </row>
    <row r="594">
      <c r="A594" s="3">
        <v>6.0</v>
      </c>
      <c r="B594" s="4">
        <v>0.08777777777777777</v>
      </c>
      <c r="C594" s="5" t="s">
        <v>21</v>
      </c>
      <c r="D594" s="5" t="s">
        <v>7</v>
      </c>
      <c r="E594" s="5">
        <v>46.0</v>
      </c>
      <c r="H594" s="5" t="s">
        <v>257</v>
      </c>
      <c r="I594" s="5">
        <v>1.0</v>
      </c>
    </row>
    <row r="595">
      <c r="A595" s="3">
        <v>6.0</v>
      </c>
      <c r="B595" s="4">
        <v>0.08825231481481481</v>
      </c>
      <c r="C595" s="5" t="s">
        <v>21</v>
      </c>
      <c r="D595" s="5" t="s">
        <v>32</v>
      </c>
      <c r="E595" s="5">
        <v>19.0</v>
      </c>
      <c r="F595" s="5">
        <v>9.0</v>
      </c>
      <c r="J595" s="5" t="s">
        <v>258</v>
      </c>
    </row>
    <row r="596">
      <c r="A596" s="3">
        <v>6.0</v>
      </c>
      <c r="B596" s="4">
        <v>0.08825231481481481</v>
      </c>
      <c r="C596" s="5" t="s">
        <v>10</v>
      </c>
      <c r="D596" s="5" t="s">
        <v>7</v>
      </c>
      <c r="E596" s="5">
        <v>15.0</v>
      </c>
      <c r="H596" s="5" t="s">
        <v>259</v>
      </c>
    </row>
    <row r="597">
      <c r="A597" s="3">
        <v>6.0</v>
      </c>
      <c r="B597" s="4">
        <v>0.08833333333333333</v>
      </c>
      <c r="C597" s="5" t="s">
        <v>21</v>
      </c>
      <c r="D597" s="5" t="s">
        <v>7</v>
      </c>
      <c r="E597" s="5">
        <v>16.0</v>
      </c>
      <c r="H597" s="5" t="s">
        <v>260</v>
      </c>
    </row>
    <row r="598">
      <c r="A598" s="3">
        <v>6.0</v>
      </c>
      <c r="B598" s="4">
        <v>0.08907407407407407</v>
      </c>
      <c r="C598" s="5" t="s">
        <v>21</v>
      </c>
      <c r="D598" s="5" t="s">
        <v>47</v>
      </c>
      <c r="E598" s="5">
        <v>19.0</v>
      </c>
      <c r="F598" s="5">
        <v>12.0</v>
      </c>
    </row>
    <row r="599">
      <c r="A599" s="3">
        <v>6.0</v>
      </c>
      <c r="B599" s="4">
        <v>0.08907407407407407</v>
      </c>
      <c r="C599" s="5" t="s">
        <v>10</v>
      </c>
      <c r="D599" s="5" t="s">
        <v>47</v>
      </c>
      <c r="E599" s="5" t="s">
        <v>30</v>
      </c>
      <c r="F599" s="5" t="s">
        <v>30</v>
      </c>
      <c r="J599" s="5" t="s">
        <v>261</v>
      </c>
    </row>
    <row r="600">
      <c r="A600" s="3">
        <v>6.0</v>
      </c>
      <c r="B600" s="4">
        <v>0.08935185185185185</v>
      </c>
      <c r="C600" s="5" t="s">
        <v>13</v>
      </c>
      <c r="D600" s="5" t="s">
        <v>20</v>
      </c>
      <c r="E600" s="5">
        <v>20.0</v>
      </c>
      <c r="F600" s="5">
        <v>18.0</v>
      </c>
    </row>
    <row r="601">
      <c r="A601" s="3">
        <v>6.0</v>
      </c>
      <c r="B601" s="4">
        <v>0.08935185185185185</v>
      </c>
      <c r="C601" s="5" t="s">
        <v>15</v>
      </c>
      <c r="D601" s="5" t="s">
        <v>20</v>
      </c>
      <c r="E601" s="5">
        <v>17.0</v>
      </c>
      <c r="F601" s="5">
        <v>15.0</v>
      </c>
    </row>
    <row r="602">
      <c r="A602" s="3">
        <v>6.0</v>
      </c>
      <c r="B602" s="4">
        <v>0.08935185185185185</v>
      </c>
      <c r="C602" s="5" t="s">
        <v>18</v>
      </c>
      <c r="D602" s="5" t="s">
        <v>20</v>
      </c>
      <c r="E602" s="5">
        <v>12.0</v>
      </c>
      <c r="F602" s="5">
        <v>7.0</v>
      </c>
    </row>
    <row r="603">
      <c r="A603" s="3">
        <v>6.0</v>
      </c>
      <c r="B603" s="4">
        <v>0.08935185185185185</v>
      </c>
      <c r="C603" s="5" t="s">
        <v>134</v>
      </c>
      <c r="D603" s="5" t="s">
        <v>20</v>
      </c>
      <c r="E603" s="5">
        <v>19.0</v>
      </c>
      <c r="F603" s="5">
        <v>19.0</v>
      </c>
      <c r="J603" s="5" t="s">
        <v>42</v>
      </c>
    </row>
    <row r="604">
      <c r="A604" s="3">
        <v>6.0</v>
      </c>
      <c r="B604" s="4">
        <v>0.08935185185185185</v>
      </c>
      <c r="C604" s="5" t="s">
        <v>22</v>
      </c>
      <c r="D604" s="5" t="s">
        <v>20</v>
      </c>
      <c r="E604" s="5">
        <v>12.0</v>
      </c>
      <c r="F604" s="5">
        <v>12.0</v>
      </c>
    </row>
    <row r="605">
      <c r="A605" s="3">
        <v>6.0</v>
      </c>
      <c r="B605" s="4">
        <v>0.08935185185185185</v>
      </c>
      <c r="C605" s="5" t="s">
        <v>16</v>
      </c>
      <c r="D605" s="5" t="s">
        <v>20</v>
      </c>
      <c r="E605" s="5">
        <v>16.0</v>
      </c>
      <c r="F605" s="5">
        <v>13.0</v>
      </c>
    </row>
    <row r="606">
      <c r="A606" s="3">
        <v>6.0</v>
      </c>
      <c r="B606" s="4">
        <v>0.08944444444444444</v>
      </c>
      <c r="C606" s="5" t="s">
        <v>21</v>
      </c>
      <c r="D606" s="5" t="s">
        <v>32</v>
      </c>
      <c r="E606" s="5">
        <v>28.0</v>
      </c>
      <c r="F606" s="5">
        <v>17.0</v>
      </c>
      <c r="I606" s="5">
        <v>2.0</v>
      </c>
      <c r="J606" s="5" t="s">
        <v>262</v>
      </c>
    </row>
    <row r="607">
      <c r="A607" s="3">
        <v>6.0</v>
      </c>
      <c r="B607" s="4">
        <v>0.09004629629629629</v>
      </c>
      <c r="C607" s="5" t="s">
        <v>134</v>
      </c>
      <c r="D607" s="5" t="s">
        <v>20</v>
      </c>
      <c r="E607" s="5">
        <v>8.0</v>
      </c>
      <c r="F607" s="5">
        <v>8.0</v>
      </c>
      <c r="J607" s="5" t="s">
        <v>43</v>
      </c>
    </row>
    <row r="608">
      <c r="A608" s="3">
        <v>6.0</v>
      </c>
      <c r="B608" s="4">
        <v>0.09155092592592592</v>
      </c>
      <c r="C608" s="5" t="s">
        <v>134</v>
      </c>
      <c r="D608" s="5" t="s">
        <v>97</v>
      </c>
      <c r="E608" s="5" t="s">
        <v>30</v>
      </c>
      <c r="J608" s="5" t="s">
        <v>263</v>
      </c>
    </row>
    <row r="609">
      <c r="A609" s="3">
        <v>6.0</v>
      </c>
      <c r="B609" s="4">
        <v>0.09335648148148148</v>
      </c>
      <c r="C609" s="5" t="s">
        <v>21</v>
      </c>
      <c r="D609" s="5" t="s">
        <v>256</v>
      </c>
      <c r="E609" s="5">
        <v>25.0</v>
      </c>
      <c r="F609" s="5">
        <v>12.0</v>
      </c>
    </row>
    <row r="610">
      <c r="A610" s="3">
        <v>6.0</v>
      </c>
      <c r="B610" s="4">
        <v>0.09430555555555556</v>
      </c>
      <c r="C610" s="5" t="s">
        <v>21</v>
      </c>
      <c r="D610" s="5" t="s">
        <v>32</v>
      </c>
      <c r="E610" s="5" t="s">
        <v>30</v>
      </c>
      <c r="F610" s="5">
        <v>12.0</v>
      </c>
      <c r="J610" s="5" t="s">
        <v>264</v>
      </c>
    </row>
    <row r="611">
      <c r="A611" s="3">
        <v>6.0</v>
      </c>
      <c r="B611" s="4">
        <v>0.09465277777777778</v>
      </c>
      <c r="C611" s="5" t="s">
        <v>13</v>
      </c>
      <c r="D611" s="5" t="s">
        <v>47</v>
      </c>
      <c r="E611" s="5">
        <v>14.0</v>
      </c>
      <c r="F611" s="5">
        <v>12.0</v>
      </c>
    </row>
    <row r="612">
      <c r="A612" s="3">
        <v>6.0</v>
      </c>
      <c r="B612" s="4">
        <v>0.09465277777777778</v>
      </c>
      <c r="C612" s="5" t="s">
        <v>15</v>
      </c>
      <c r="D612" s="5" t="s">
        <v>47</v>
      </c>
      <c r="E612" s="5">
        <v>18.0</v>
      </c>
      <c r="F612" s="5">
        <v>18.0</v>
      </c>
    </row>
    <row r="613">
      <c r="A613" s="3">
        <v>6.0</v>
      </c>
      <c r="B613" s="4">
        <v>0.09465277777777778</v>
      </c>
      <c r="C613" s="5" t="s">
        <v>18</v>
      </c>
      <c r="D613" s="5" t="s">
        <v>47</v>
      </c>
      <c r="E613" s="5">
        <v>26.0</v>
      </c>
      <c r="F613" s="5">
        <v>19.0</v>
      </c>
    </row>
    <row r="614">
      <c r="A614" s="3">
        <v>6.0</v>
      </c>
      <c r="B614" s="4">
        <v>0.09465277777777778</v>
      </c>
      <c r="C614" s="5" t="s">
        <v>134</v>
      </c>
      <c r="D614" s="5" t="s">
        <v>47</v>
      </c>
      <c r="E614" s="5">
        <v>7.0</v>
      </c>
      <c r="F614" s="5">
        <v>7.0</v>
      </c>
    </row>
    <row r="615">
      <c r="A615" s="3">
        <v>6.0</v>
      </c>
      <c r="B615" s="4">
        <v>0.09465277777777778</v>
      </c>
      <c r="C615" s="5" t="s">
        <v>22</v>
      </c>
      <c r="D615" s="5" t="s">
        <v>47</v>
      </c>
      <c r="E615" s="5">
        <v>4.0</v>
      </c>
      <c r="F615" s="5">
        <v>4.0</v>
      </c>
    </row>
    <row r="616">
      <c r="A616" s="3">
        <v>6.0</v>
      </c>
      <c r="B616" s="4">
        <v>0.09465277777777778</v>
      </c>
      <c r="C616" s="5" t="s">
        <v>16</v>
      </c>
      <c r="D616" s="5" t="s">
        <v>47</v>
      </c>
      <c r="E616" s="5">
        <v>19.0</v>
      </c>
      <c r="F616" s="5">
        <v>16.0</v>
      </c>
    </row>
    <row r="617">
      <c r="A617" s="3">
        <v>6.0</v>
      </c>
      <c r="B617" s="4">
        <v>0.09465277777777778</v>
      </c>
      <c r="C617" s="5" t="s">
        <v>21</v>
      </c>
      <c r="D617" s="5" t="s">
        <v>47</v>
      </c>
      <c r="E617" s="5">
        <v>20.0</v>
      </c>
      <c r="F617" s="5">
        <v>15.0</v>
      </c>
    </row>
    <row r="618">
      <c r="A618" s="3">
        <v>6.0</v>
      </c>
      <c r="B618" s="4">
        <v>0.09465277777777778</v>
      </c>
      <c r="C618" s="5" t="s">
        <v>10</v>
      </c>
      <c r="D618" s="5" t="s">
        <v>47</v>
      </c>
      <c r="E618" s="5">
        <v>15.0</v>
      </c>
      <c r="F618" s="5">
        <v>10.0</v>
      </c>
    </row>
    <row r="619">
      <c r="A619" s="3">
        <v>6.0</v>
      </c>
      <c r="B619" s="4">
        <v>0.09546296296296296</v>
      </c>
      <c r="C619" s="5" t="s">
        <v>18</v>
      </c>
      <c r="D619" s="5" t="s">
        <v>35</v>
      </c>
      <c r="E619" s="5">
        <v>24.0</v>
      </c>
      <c r="F619" s="5">
        <v>19.0</v>
      </c>
    </row>
    <row r="620">
      <c r="A620" s="3">
        <v>6.0</v>
      </c>
      <c r="B620" s="4">
        <v>0.09575231481481482</v>
      </c>
      <c r="C620" s="5" t="s">
        <v>18</v>
      </c>
      <c r="D620" s="5" t="s">
        <v>32</v>
      </c>
      <c r="E620" s="5">
        <v>30.0</v>
      </c>
      <c r="F620" s="5">
        <v>19.0</v>
      </c>
      <c r="J620" s="5" t="s">
        <v>44</v>
      </c>
    </row>
    <row r="621">
      <c r="A621" s="3">
        <v>6.0</v>
      </c>
      <c r="B621" s="4">
        <v>0.09586805555555555</v>
      </c>
      <c r="C621" s="5" t="s">
        <v>18</v>
      </c>
      <c r="D621" s="5" t="s">
        <v>7</v>
      </c>
      <c r="E621" s="5">
        <v>9.0</v>
      </c>
      <c r="H621" s="5" t="s">
        <v>265</v>
      </c>
    </row>
    <row r="622">
      <c r="A622" s="3">
        <v>6.0</v>
      </c>
      <c r="B622" s="4">
        <v>0.09710648148148149</v>
      </c>
      <c r="C622" s="5" t="s">
        <v>16</v>
      </c>
      <c r="D622" s="5" t="s">
        <v>35</v>
      </c>
      <c r="E622" s="5">
        <v>22.0</v>
      </c>
      <c r="F622" s="5">
        <v>19.0</v>
      </c>
    </row>
    <row r="623">
      <c r="A623" s="3">
        <v>6.0</v>
      </c>
      <c r="B623" s="4">
        <v>0.09916666666666667</v>
      </c>
      <c r="C623" s="5" t="s">
        <v>15</v>
      </c>
      <c r="D623" s="5" t="s">
        <v>35</v>
      </c>
      <c r="E623" s="5">
        <v>15.0</v>
      </c>
      <c r="F623" s="5">
        <v>13.0</v>
      </c>
    </row>
    <row r="624">
      <c r="A624" s="3">
        <v>6.0</v>
      </c>
      <c r="B624" s="4">
        <v>0.1003587962962963</v>
      </c>
      <c r="C624" s="5" t="s">
        <v>13</v>
      </c>
      <c r="D624" s="5" t="s">
        <v>74</v>
      </c>
      <c r="E624" s="5">
        <v>24.0</v>
      </c>
      <c r="F624" s="5">
        <v>16.0</v>
      </c>
      <c r="H624" s="5" t="s">
        <v>266</v>
      </c>
      <c r="J624" s="5" t="s">
        <v>267</v>
      </c>
    </row>
    <row r="625">
      <c r="A625" s="3">
        <v>6.0</v>
      </c>
      <c r="B625" s="4">
        <v>0.10086805555555556</v>
      </c>
      <c r="C625" s="5" t="s">
        <v>13</v>
      </c>
      <c r="D625" s="5" t="s">
        <v>32</v>
      </c>
      <c r="E625" s="5">
        <v>24.0</v>
      </c>
      <c r="F625" s="5">
        <v>16.0</v>
      </c>
      <c r="J625" s="5" t="s">
        <v>268</v>
      </c>
    </row>
    <row r="626">
      <c r="A626" s="3">
        <v>6.0</v>
      </c>
      <c r="B626" s="4">
        <v>0.10101851851851852</v>
      </c>
      <c r="C626" s="5" t="s">
        <v>13</v>
      </c>
      <c r="D626" s="5" t="s">
        <v>7</v>
      </c>
      <c r="E626" s="5">
        <v>15.0</v>
      </c>
      <c r="H626" s="5" t="s">
        <v>259</v>
      </c>
      <c r="I626" s="5">
        <v>1.0</v>
      </c>
    </row>
    <row r="627">
      <c r="A627" s="3">
        <v>6.0</v>
      </c>
      <c r="B627" s="4">
        <v>0.10253472222222222</v>
      </c>
      <c r="C627" s="5" t="s">
        <v>18</v>
      </c>
      <c r="D627" s="5" t="s">
        <v>93</v>
      </c>
      <c r="E627" s="5">
        <v>12.0</v>
      </c>
      <c r="F627" s="5">
        <v>3.0</v>
      </c>
    </row>
    <row r="628">
      <c r="A628" s="3">
        <v>6.0</v>
      </c>
      <c r="B628" s="4">
        <v>0.10302083333333334</v>
      </c>
      <c r="C628" s="5" t="s">
        <v>10</v>
      </c>
      <c r="D628" s="5" t="s">
        <v>19</v>
      </c>
      <c r="E628" s="5" t="s">
        <v>30</v>
      </c>
      <c r="F628" s="5" t="s">
        <v>30</v>
      </c>
      <c r="J628" s="5" t="s">
        <v>185</v>
      </c>
    </row>
    <row r="629">
      <c r="A629" s="3">
        <v>6.0</v>
      </c>
      <c r="B629" s="4">
        <v>0.10302083333333334</v>
      </c>
      <c r="C629" s="5" t="s">
        <v>21</v>
      </c>
      <c r="D629" s="5" t="s">
        <v>19</v>
      </c>
      <c r="E629" s="5" t="s">
        <v>30</v>
      </c>
      <c r="F629" s="5" t="s">
        <v>30</v>
      </c>
    </row>
    <row r="630">
      <c r="A630" s="3">
        <v>6.0</v>
      </c>
      <c r="B630" s="4">
        <v>0.1032986111111111</v>
      </c>
      <c r="C630" s="5" t="s">
        <v>134</v>
      </c>
      <c r="D630" s="5" t="s">
        <v>19</v>
      </c>
      <c r="E630" s="5">
        <v>15.0</v>
      </c>
      <c r="F630" s="5">
        <v>11.0</v>
      </c>
    </row>
    <row r="631">
      <c r="A631" s="3">
        <v>6.0</v>
      </c>
      <c r="B631" s="4">
        <v>0.1032986111111111</v>
      </c>
      <c r="C631" s="5" t="s">
        <v>22</v>
      </c>
      <c r="D631" s="5" t="s">
        <v>19</v>
      </c>
      <c r="E631" s="5">
        <v>19.0</v>
      </c>
      <c r="F631" s="5">
        <v>19.0</v>
      </c>
    </row>
    <row r="632">
      <c r="A632" s="3">
        <v>6.0</v>
      </c>
      <c r="B632" s="4">
        <v>0.10375</v>
      </c>
      <c r="C632" s="5" t="s">
        <v>21</v>
      </c>
      <c r="D632" s="5" t="s">
        <v>256</v>
      </c>
      <c r="E632" s="5" t="s">
        <v>28</v>
      </c>
      <c r="F632" s="5">
        <v>1.0</v>
      </c>
    </row>
    <row r="633">
      <c r="A633" s="3">
        <v>6.0</v>
      </c>
      <c r="B633" s="4">
        <v>0.10460648148148148</v>
      </c>
      <c r="C633" s="5" t="s">
        <v>22</v>
      </c>
      <c r="D633" s="5" t="s">
        <v>97</v>
      </c>
      <c r="E633" s="5">
        <v>9.0</v>
      </c>
      <c r="J633" s="5" t="s">
        <v>269</v>
      </c>
    </row>
    <row r="634">
      <c r="A634" s="3">
        <v>6.0</v>
      </c>
      <c r="B634" s="4">
        <v>0.10501157407407408</v>
      </c>
      <c r="C634" s="5" t="s">
        <v>18</v>
      </c>
      <c r="D634" s="5" t="s">
        <v>7</v>
      </c>
      <c r="E634" s="5">
        <v>15.0</v>
      </c>
    </row>
    <row r="635">
      <c r="A635" s="3">
        <v>6.0</v>
      </c>
      <c r="B635" s="4">
        <v>0.10504629629629629</v>
      </c>
      <c r="C635" s="5" t="s">
        <v>18</v>
      </c>
      <c r="D635" s="5" t="s">
        <v>7</v>
      </c>
      <c r="E635" s="5">
        <v>10.0</v>
      </c>
    </row>
    <row r="636">
      <c r="A636" s="3">
        <v>6.0</v>
      </c>
      <c r="B636" s="4">
        <v>0.11265046296296297</v>
      </c>
      <c r="C636" s="5" t="s">
        <v>16</v>
      </c>
      <c r="D636" s="5" t="s">
        <v>14</v>
      </c>
      <c r="E636" s="5">
        <v>12.0</v>
      </c>
      <c r="F636" s="5">
        <v>3.0</v>
      </c>
    </row>
    <row r="637">
      <c r="A637" s="3">
        <v>6.0</v>
      </c>
      <c r="B637" s="4">
        <v>0.11614583333333334</v>
      </c>
      <c r="C637" s="5" t="s">
        <v>22</v>
      </c>
      <c r="D637" s="5" t="s">
        <v>14</v>
      </c>
      <c r="E637" s="5">
        <v>16.0</v>
      </c>
      <c r="F637" s="5">
        <v>7.0</v>
      </c>
    </row>
    <row r="638">
      <c r="A638" s="3">
        <v>6.0</v>
      </c>
      <c r="B638" s="4">
        <v>0.11614583333333334</v>
      </c>
      <c r="C638" s="5" t="s">
        <v>21</v>
      </c>
      <c r="D638" s="5" t="s">
        <v>14</v>
      </c>
      <c r="E638" s="5" t="s">
        <v>30</v>
      </c>
      <c r="F638" s="5" t="s">
        <v>30</v>
      </c>
    </row>
    <row r="639">
      <c r="A639" s="3">
        <v>7.0</v>
      </c>
      <c r="B639" s="4">
        <v>0.014872685185185185</v>
      </c>
      <c r="C639" s="5" t="s">
        <v>15</v>
      </c>
      <c r="D639" s="5" t="s">
        <v>24</v>
      </c>
      <c r="E639" s="5">
        <v>27.0</v>
      </c>
      <c r="F639" s="5">
        <v>17.0</v>
      </c>
    </row>
    <row r="640">
      <c r="A640" s="3">
        <v>7.0</v>
      </c>
      <c r="B640" s="4">
        <v>0.014872685185185185</v>
      </c>
      <c r="C640" s="5" t="s">
        <v>18</v>
      </c>
      <c r="D640" s="5" t="s">
        <v>24</v>
      </c>
      <c r="E640" s="5">
        <v>24.0</v>
      </c>
      <c r="F640" s="5">
        <v>17.0</v>
      </c>
    </row>
    <row r="641">
      <c r="A641" s="3">
        <v>7.0</v>
      </c>
      <c r="B641" s="4">
        <v>0.014872685185185185</v>
      </c>
      <c r="C641" s="5" t="s">
        <v>134</v>
      </c>
      <c r="D641" s="5" t="s">
        <v>24</v>
      </c>
      <c r="E641" s="5">
        <v>13.0</v>
      </c>
      <c r="F641" s="5">
        <v>5.0</v>
      </c>
    </row>
    <row r="642">
      <c r="A642" s="3">
        <v>7.0</v>
      </c>
      <c r="B642" s="4">
        <v>0.014872685185185185</v>
      </c>
      <c r="C642" s="5" t="s">
        <v>22</v>
      </c>
      <c r="D642" s="5" t="s">
        <v>24</v>
      </c>
      <c r="E642" s="5">
        <v>10.0</v>
      </c>
      <c r="F642" s="5">
        <v>10.0</v>
      </c>
    </row>
    <row r="643">
      <c r="A643" s="3">
        <v>7.0</v>
      </c>
      <c r="B643" s="4">
        <v>0.014872685185185185</v>
      </c>
      <c r="C643" s="5" t="s">
        <v>16</v>
      </c>
      <c r="D643" s="5" t="s">
        <v>24</v>
      </c>
      <c r="E643" s="5" t="s">
        <v>30</v>
      </c>
      <c r="F643" s="5" t="s">
        <v>30</v>
      </c>
      <c r="J643" s="5" t="s">
        <v>270</v>
      </c>
    </row>
    <row r="644">
      <c r="A644" s="3">
        <v>7.0</v>
      </c>
      <c r="B644" s="4">
        <v>0.014872685185185185</v>
      </c>
      <c r="C644" s="5" t="s">
        <v>21</v>
      </c>
      <c r="D644" s="5" t="s">
        <v>24</v>
      </c>
      <c r="E644" s="5">
        <v>28.0</v>
      </c>
      <c r="F644" s="5">
        <v>18.0</v>
      </c>
    </row>
    <row r="645">
      <c r="A645" s="3">
        <v>7.0</v>
      </c>
      <c r="B645" s="4">
        <v>0.014872685185185185</v>
      </c>
      <c r="C645" s="5" t="s">
        <v>10</v>
      </c>
      <c r="D645" s="5" t="s">
        <v>24</v>
      </c>
      <c r="E645" s="5">
        <v>22.0</v>
      </c>
      <c r="F645" s="5">
        <v>12.0</v>
      </c>
    </row>
    <row r="646">
      <c r="A646" s="3">
        <v>7.0</v>
      </c>
      <c r="B646" s="4">
        <v>0.01636574074074074</v>
      </c>
      <c r="C646" s="5" t="s">
        <v>21</v>
      </c>
      <c r="D646" s="5" t="s">
        <v>20</v>
      </c>
      <c r="E646" s="5">
        <v>29.0</v>
      </c>
      <c r="F646" s="5">
        <v>16.0</v>
      </c>
    </row>
    <row r="647">
      <c r="A647" s="3">
        <v>7.0</v>
      </c>
      <c r="B647" s="4">
        <v>0.018391203703703705</v>
      </c>
      <c r="C647" s="5" t="s">
        <v>21</v>
      </c>
      <c r="D647" s="5" t="s">
        <v>24</v>
      </c>
      <c r="E647" s="5">
        <v>20.0</v>
      </c>
      <c r="F647" s="5">
        <v>10.0</v>
      </c>
    </row>
    <row r="648">
      <c r="A648" s="3">
        <v>7.0</v>
      </c>
      <c r="B648" s="4">
        <v>0.019618055555555555</v>
      </c>
      <c r="C648" s="5" t="s">
        <v>10</v>
      </c>
      <c r="D648" s="5" t="s">
        <v>20</v>
      </c>
      <c r="E648" s="5" t="s">
        <v>30</v>
      </c>
      <c r="F648" s="5">
        <v>7.0</v>
      </c>
    </row>
    <row r="649">
      <c r="A649" s="3">
        <v>7.0</v>
      </c>
      <c r="B649" s="4">
        <v>0.02065972222222222</v>
      </c>
      <c r="C649" s="5" t="s">
        <v>21</v>
      </c>
      <c r="D649" s="5" t="s">
        <v>32</v>
      </c>
      <c r="E649" s="5" t="s">
        <v>37</v>
      </c>
      <c r="F649" s="5">
        <v>20.0</v>
      </c>
      <c r="G649" s="5" t="s">
        <v>48</v>
      </c>
      <c r="J649" s="5" t="s">
        <v>271</v>
      </c>
    </row>
    <row r="650">
      <c r="A650" s="3">
        <v>7.0</v>
      </c>
      <c r="B650" s="4">
        <v>0.020833333333333332</v>
      </c>
      <c r="C650" s="5" t="s">
        <v>21</v>
      </c>
      <c r="D650" s="5" t="s">
        <v>7</v>
      </c>
      <c r="E650" s="5">
        <v>59.0</v>
      </c>
      <c r="H650" s="5" t="s">
        <v>272</v>
      </c>
      <c r="I650" s="5">
        <v>1.0</v>
      </c>
    </row>
    <row r="651">
      <c r="A651" s="3">
        <v>7.0</v>
      </c>
      <c r="B651" s="4">
        <v>0.023287037037037037</v>
      </c>
      <c r="C651" s="5" t="s">
        <v>15</v>
      </c>
      <c r="D651" s="5" t="s">
        <v>20</v>
      </c>
      <c r="E651" s="5" t="s">
        <v>30</v>
      </c>
      <c r="F651" s="5" t="s">
        <v>30</v>
      </c>
    </row>
    <row r="652">
      <c r="A652" s="3">
        <v>7.0</v>
      </c>
      <c r="B652" s="4">
        <v>0.023287037037037037</v>
      </c>
      <c r="C652" s="5" t="s">
        <v>134</v>
      </c>
      <c r="D652" s="5" t="s">
        <v>20</v>
      </c>
      <c r="E652" s="5" t="s">
        <v>30</v>
      </c>
      <c r="F652" s="5" t="s">
        <v>30</v>
      </c>
    </row>
    <row r="653">
      <c r="A653" s="3">
        <v>7.0</v>
      </c>
      <c r="B653" s="4">
        <v>0.023287037037037037</v>
      </c>
      <c r="C653" s="5" t="s">
        <v>16</v>
      </c>
      <c r="D653" s="5" t="s">
        <v>20</v>
      </c>
      <c r="E653" s="5" t="s">
        <v>37</v>
      </c>
      <c r="F653" s="5">
        <v>20.0</v>
      </c>
      <c r="G653" s="5" t="s">
        <v>48</v>
      </c>
    </row>
    <row r="654">
      <c r="A654" s="3">
        <v>7.0</v>
      </c>
      <c r="B654" s="4">
        <v>0.023287037037037037</v>
      </c>
      <c r="C654" s="5" t="s">
        <v>18</v>
      </c>
      <c r="D654" s="5" t="s">
        <v>20</v>
      </c>
      <c r="E654" s="5" t="s">
        <v>30</v>
      </c>
      <c r="F654" s="5" t="s">
        <v>30</v>
      </c>
    </row>
    <row r="655">
      <c r="A655" s="3">
        <v>7.0</v>
      </c>
      <c r="B655" s="4">
        <v>0.023287037037037037</v>
      </c>
      <c r="C655" s="5" t="s">
        <v>10</v>
      </c>
      <c r="D655" s="5" t="s">
        <v>20</v>
      </c>
      <c r="E655" s="5">
        <v>17.0</v>
      </c>
      <c r="F655" s="5">
        <v>8.0</v>
      </c>
    </row>
    <row r="656">
      <c r="A656" s="3">
        <v>7.0</v>
      </c>
      <c r="B656" s="4">
        <v>0.024108796296296295</v>
      </c>
      <c r="C656" s="5" t="s">
        <v>273</v>
      </c>
      <c r="D656" s="5" t="s">
        <v>20</v>
      </c>
      <c r="E656" s="5">
        <v>11.0</v>
      </c>
      <c r="F656" s="5">
        <v>11.0</v>
      </c>
    </row>
    <row r="657">
      <c r="A657" s="3">
        <v>7.0</v>
      </c>
      <c r="B657" s="4">
        <v>0.025069444444444443</v>
      </c>
      <c r="C657" s="5" t="s">
        <v>21</v>
      </c>
      <c r="D657" s="5" t="s">
        <v>32</v>
      </c>
      <c r="E657" s="5">
        <v>15.0</v>
      </c>
      <c r="F657" s="5">
        <v>4.0</v>
      </c>
      <c r="J657" s="5" t="s">
        <v>226</v>
      </c>
    </row>
    <row r="658">
      <c r="A658" s="3">
        <v>7.0</v>
      </c>
      <c r="B658" s="4">
        <v>0.025451388888888888</v>
      </c>
      <c r="C658" s="5" t="s">
        <v>10</v>
      </c>
      <c r="D658" s="5" t="s">
        <v>32</v>
      </c>
      <c r="E658" s="5">
        <v>17.0</v>
      </c>
      <c r="F658" s="5">
        <v>6.0</v>
      </c>
      <c r="J658" s="5" t="s">
        <v>45</v>
      </c>
    </row>
    <row r="659">
      <c r="A659" s="3">
        <v>7.0</v>
      </c>
      <c r="B659" s="4">
        <v>0.025451388888888888</v>
      </c>
      <c r="C659" s="5" t="s">
        <v>10</v>
      </c>
      <c r="D659" s="5" t="s">
        <v>32</v>
      </c>
      <c r="E659" s="5">
        <v>19.0</v>
      </c>
      <c r="F659" s="5">
        <v>8.0</v>
      </c>
      <c r="J659" s="5" t="s">
        <v>45</v>
      </c>
    </row>
    <row r="660">
      <c r="A660" s="3">
        <v>7.0</v>
      </c>
      <c r="B660" s="4">
        <v>0.025451388888888888</v>
      </c>
      <c r="C660" s="5" t="s">
        <v>21</v>
      </c>
      <c r="D660" s="5" t="s">
        <v>7</v>
      </c>
      <c r="E660" s="5">
        <v>32.0</v>
      </c>
      <c r="H660" s="5" t="s">
        <v>274</v>
      </c>
      <c r="I660" s="5">
        <v>1.0</v>
      </c>
    </row>
    <row r="661">
      <c r="A661" s="3">
        <v>7.0</v>
      </c>
      <c r="B661" s="4">
        <v>0.0259375</v>
      </c>
      <c r="C661" s="5" t="s">
        <v>10</v>
      </c>
      <c r="D661" s="5" t="s">
        <v>7</v>
      </c>
      <c r="E661" s="5">
        <v>22.0</v>
      </c>
      <c r="H661" s="5" t="s">
        <v>275</v>
      </c>
    </row>
    <row r="662">
      <c r="A662" s="3">
        <v>7.0</v>
      </c>
      <c r="B662" s="4">
        <v>0.02621527777777778</v>
      </c>
      <c r="C662" s="5" t="s">
        <v>18</v>
      </c>
      <c r="D662" s="5" t="s">
        <v>20</v>
      </c>
      <c r="E662" s="5">
        <v>8.0</v>
      </c>
      <c r="F662" s="5">
        <v>3.0</v>
      </c>
    </row>
    <row r="663">
      <c r="A663" s="3">
        <v>7.0</v>
      </c>
      <c r="B663" s="4">
        <v>0.02642361111111111</v>
      </c>
      <c r="C663" s="5" t="s">
        <v>18</v>
      </c>
      <c r="D663" s="5" t="s">
        <v>32</v>
      </c>
      <c r="E663" s="5" t="s">
        <v>37</v>
      </c>
      <c r="F663" s="5">
        <v>20.0</v>
      </c>
      <c r="G663" s="5" t="s">
        <v>48</v>
      </c>
      <c r="J663" s="5" t="s">
        <v>276</v>
      </c>
    </row>
    <row r="664">
      <c r="A664" s="3">
        <v>7.0</v>
      </c>
      <c r="B664" s="4">
        <v>0.02666666666666667</v>
      </c>
      <c r="C664" s="5" t="s">
        <v>18</v>
      </c>
      <c r="D664" s="5" t="s">
        <v>7</v>
      </c>
      <c r="E664" s="5">
        <v>11.0</v>
      </c>
      <c r="H664" s="5" t="s">
        <v>277</v>
      </c>
      <c r="I664" s="5">
        <v>1.0</v>
      </c>
    </row>
    <row r="665">
      <c r="A665" s="3">
        <v>7.0</v>
      </c>
      <c r="B665" s="4">
        <v>0.02929398148148148</v>
      </c>
      <c r="C665" s="5" t="s">
        <v>21</v>
      </c>
      <c r="D665" s="5" t="s">
        <v>24</v>
      </c>
      <c r="E665" s="5" t="s">
        <v>37</v>
      </c>
      <c r="F665" s="5">
        <v>20.0</v>
      </c>
      <c r="G665" s="5" t="s">
        <v>48</v>
      </c>
    </row>
    <row r="666">
      <c r="A666" s="3">
        <v>7.0</v>
      </c>
      <c r="B666" s="4">
        <v>0.02966435185185185</v>
      </c>
      <c r="C666" s="5" t="s">
        <v>21</v>
      </c>
      <c r="D666" s="5" t="s">
        <v>24</v>
      </c>
      <c r="E666" s="5">
        <v>26.0</v>
      </c>
      <c r="F666" s="5">
        <v>16.0</v>
      </c>
    </row>
    <row r="667">
      <c r="A667" s="3">
        <v>7.0</v>
      </c>
      <c r="B667" s="4">
        <v>0.02982638888888889</v>
      </c>
      <c r="C667" s="5" t="s">
        <v>21</v>
      </c>
      <c r="D667" s="5" t="s">
        <v>256</v>
      </c>
      <c r="E667" s="5">
        <v>16.0</v>
      </c>
      <c r="F667" s="5">
        <v>3.0</v>
      </c>
    </row>
    <row r="668">
      <c r="A668" s="3">
        <v>7.0</v>
      </c>
      <c r="B668" s="4">
        <v>0.032581018518518516</v>
      </c>
      <c r="C668" s="5" t="s">
        <v>22</v>
      </c>
      <c r="D668" s="5" t="s">
        <v>24</v>
      </c>
      <c r="E668" s="5" t="s">
        <v>30</v>
      </c>
      <c r="F668" s="5" t="s">
        <v>30</v>
      </c>
    </row>
    <row r="669">
      <c r="A669" s="3">
        <v>7.0</v>
      </c>
      <c r="B669" s="4">
        <v>0.03284722222222222</v>
      </c>
      <c r="C669" s="5" t="s">
        <v>21</v>
      </c>
      <c r="D669" s="5" t="s">
        <v>24</v>
      </c>
      <c r="E669" s="5">
        <v>17.0</v>
      </c>
      <c r="F669" s="5">
        <v>7.0</v>
      </c>
    </row>
    <row r="670">
      <c r="A670" s="3">
        <v>7.0</v>
      </c>
      <c r="B670" s="4">
        <v>0.03459490740740741</v>
      </c>
      <c r="C670" s="5" t="s">
        <v>21</v>
      </c>
      <c r="D670" s="5" t="s">
        <v>24</v>
      </c>
      <c r="E670" s="5">
        <v>14.0</v>
      </c>
      <c r="F670" s="5">
        <v>4.0</v>
      </c>
    </row>
    <row r="671">
      <c r="A671" s="3">
        <v>7.0</v>
      </c>
      <c r="B671" s="4">
        <v>0.03638888888888889</v>
      </c>
      <c r="C671" s="5" t="s">
        <v>16</v>
      </c>
      <c r="D671" s="5" t="s">
        <v>47</v>
      </c>
      <c r="E671" s="5">
        <v>19.0</v>
      </c>
      <c r="F671" s="5">
        <v>16.0</v>
      </c>
    </row>
    <row r="672">
      <c r="A672" s="3">
        <v>7.0</v>
      </c>
      <c r="B672" s="4">
        <v>0.03770833333333334</v>
      </c>
      <c r="C672" s="5" t="s">
        <v>10</v>
      </c>
      <c r="D672" s="5" t="s">
        <v>32</v>
      </c>
      <c r="E672" s="5">
        <v>21.0</v>
      </c>
      <c r="F672" s="5">
        <v>10.0</v>
      </c>
      <c r="J672" s="5" t="s">
        <v>45</v>
      </c>
    </row>
    <row r="673">
      <c r="A673" s="3">
        <v>7.0</v>
      </c>
      <c r="B673" s="4">
        <v>0.03770833333333334</v>
      </c>
      <c r="C673" s="5" t="s">
        <v>10</v>
      </c>
      <c r="D673" s="5" t="s">
        <v>32</v>
      </c>
      <c r="E673" s="5">
        <v>23.0</v>
      </c>
      <c r="F673" s="5">
        <v>12.0</v>
      </c>
      <c r="J673" s="5" t="s">
        <v>45</v>
      </c>
    </row>
    <row r="674">
      <c r="A674" s="3">
        <v>7.0</v>
      </c>
      <c r="B674" s="4">
        <v>0.03802083333333333</v>
      </c>
      <c r="C674" s="5" t="s">
        <v>10</v>
      </c>
      <c r="D674" s="5" t="s">
        <v>7</v>
      </c>
      <c r="E674" s="5">
        <v>12.0</v>
      </c>
      <c r="H674" s="5" t="s">
        <v>278</v>
      </c>
    </row>
    <row r="675">
      <c r="A675" s="3">
        <v>7.0</v>
      </c>
      <c r="B675" s="4">
        <v>0.03989583333333333</v>
      </c>
      <c r="C675" s="5" t="s">
        <v>15</v>
      </c>
      <c r="D675" s="5" t="s">
        <v>35</v>
      </c>
      <c r="E675" s="5">
        <v>11.0</v>
      </c>
      <c r="F675" s="5">
        <v>9.0</v>
      </c>
    </row>
    <row r="676">
      <c r="A676" s="3">
        <v>7.0</v>
      </c>
      <c r="B676" s="4">
        <v>0.04041666666666666</v>
      </c>
      <c r="C676" s="5" t="s">
        <v>15</v>
      </c>
      <c r="D676" s="5" t="s">
        <v>32</v>
      </c>
      <c r="E676" s="5">
        <v>17.0</v>
      </c>
      <c r="F676" s="5">
        <v>11.0</v>
      </c>
      <c r="J676" s="5" t="s">
        <v>279</v>
      </c>
    </row>
    <row r="677">
      <c r="A677" s="3">
        <v>7.0</v>
      </c>
      <c r="B677" s="4">
        <v>0.04052083333333333</v>
      </c>
      <c r="C677" s="5" t="s">
        <v>15</v>
      </c>
      <c r="D677" s="5" t="s">
        <v>7</v>
      </c>
      <c r="E677" s="5">
        <v>10.0</v>
      </c>
      <c r="H677" s="5" t="s">
        <v>280</v>
      </c>
    </row>
    <row r="678">
      <c r="A678" s="3">
        <v>7.0</v>
      </c>
      <c r="B678" s="4">
        <v>0.04101851851851852</v>
      </c>
      <c r="C678" s="5" t="s">
        <v>21</v>
      </c>
      <c r="D678" s="5" t="s">
        <v>32</v>
      </c>
      <c r="E678" s="5">
        <v>29.0</v>
      </c>
      <c r="F678" s="5">
        <v>18.0</v>
      </c>
      <c r="J678" s="5" t="s">
        <v>46</v>
      </c>
    </row>
    <row r="679">
      <c r="A679" s="3">
        <v>7.0</v>
      </c>
      <c r="B679" s="4">
        <v>0.04125</v>
      </c>
      <c r="C679" s="5" t="s">
        <v>21</v>
      </c>
      <c r="D679" s="5" t="s">
        <v>7</v>
      </c>
      <c r="E679" s="5">
        <v>9.0</v>
      </c>
      <c r="H679" s="5" t="s">
        <v>281</v>
      </c>
    </row>
    <row r="680">
      <c r="A680" s="3">
        <v>7.0</v>
      </c>
      <c r="B680" s="4">
        <v>0.04136574074074074</v>
      </c>
      <c r="C680" s="5" t="s">
        <v>21</v>
      </c>
      <c r="D680" s="5" t="s">
        <v>32</v>
      </c>
      <c r="E680" s="5" t="s">
        <v>30</v>
      </c>
      <c r="F680" s="5" t="s">
        <v>30</v>
      </c>
      <c r="J680" s="5" t="s">
        <v>282</v>
      </c>
    </row>
    <row r="681">
      <c r="A681" s="3">
        <v>7.0</v>
      </c>
      <c r="B681" s="4">
        <v>0.04141203703703704</v>
      </c>
      <c r="C681" s="5" t="s">
        <v>21</v>
      </c>
      <c r="D681" s="5" t="s">
        <v>7</v>
      </c>
      <c r="E681" s="5">
        <v>9.0</v>
      </c>
      <c r="H681" s="5" t="s">
        <v>281</v>
      </c>
      <c r="I681" s="5">
        <v>1.0</v>
      </c>
    </row>
    <row r="682">
      <c r="A682" s="3">
        <v>7.0</v>
      </c>
      <c r="B682" s="4">
        <v>0.043472222222222225</v>
      </c>
      <c r="C682" s="5" t="s">
        <v>16</v>
      </c>
      <c r="D682" s="5" t="s">
        <v>32</v>
      </c>
      <c r="E682" s="5">
        <v>20.0</v>
      </c>
      <c r="F682" s="5">
        <v>11.0</v>
      </c>
      <c r="J682" s="5" t="s">
        <v>108</v>
      </c>
    </row>
    <row r="683">
      <c r="A683" s="3">
        <v>7.0</v>
      </c>
      <c r="B683" s="4">
        <v>0.04365740740740741</v>
      </c>
      <c r="C683" s="5" t="s">
        <v>16</v>
      </c>
      <c r="D683" s="5" t="s">
        <v>7</v>
      </c>
      <c r="E683" s="5">
        <v>23.0</v>
      </c>
      <c r="H683" s="5" t="s">
        <v>283</v>
      </c>
    </row>
    <row r="684">
      <c r="A684" s="3">
        <v>7.0</v>
      </c>
      <c r="B684" s="4">
        <v>0.04416666666666667</v>
      </c>
      <c r="C684" s="5" t="s">
        <v>16</v>
      </c>
      <c r="D684" s="5" t="s">
        <v>32</v>
      </c>
      <c r="E684" s="5">
        <v>22.0</v>
      </c>
      <c r="F684" s="5">
        <v>13.0</v>
      </c>
      <c r="J684" s="5" t="s">
        <v>108</v>
      </c>
    </row>
    <row r="685">
      <c r="A685" s="3">
        <v>7.0</v>
      </c>
      <c r="B685" s="4">
        <v>0.044270833333333336</v>
      </c>
      <c r="C685" s="5" t="s">
        <v>16</v>
      </c>
      <c r="D685" s="5" t="s">
        <v>7</v>
      </c>
      <c r="E685" s="5">
        <v>15.0</v>
      </c>
      <c r="H685" s="5" t="s">
        <v>284</v>
      </c>
      <c r="I685" s="5">
        <v>1.0</v>
      </c>
    </row>
    <row r="686">
      <c r="A686" s="3">
        <v>7.0</v>
      </c>
      <c r="B686" s="4">
        <v>0.04518518518518518</v>
      </c>
      <c r="C686" s="5" t="s">
        <v>21</v>
      </c>
      <c r="D686" s="5" t="s">
        <v>24</v>
      </c>
      <c r="E686" s="5">
        <v>17.0</v>
      </c>
      <c r="F686" s="5">
        <v>7.0</v>
      </c>
    </row>
    <row r="687">
      <c r="A687" s="3">
        <v>7.0</v>
      </c>
      <c r="B687" s="4">
        <v>0.04670138888888889</v>
      </c>
      <c r="C687" s="5" t="s">
        <v>134</v>
      </c>
      <c r="D687" s="5" t="s">
        <v>115</v>
      </c>
      <c r="E687" s="5" t="s">
        <v>28</v>
      </c>
      <c r="F687" s="5">
        <v>1.0</v>
      </c>
      <c r="G687" s="5" t="s">
        <v>48</v>
      </c>
      <c r="J687" s="5" t="s">
        <v>285</v>
      </c>
    </row>
    <row r="688">
      <c r="A688" s="3">
        <v>7.0</v>
      </c>
      <c r="B688" s="4">
        <v>0.04670138888888889</v>
      </c>
      <c r="C688" s="5" t="s">
        <v>10</v>
      </c>
      <c r="D688" s="5" t="s">
        <v>115</v>
      </c>
      <c r="E688" s="5" t="s">
        <v>30</v>
      </c>
      <c r="F688" s="5" t="s">
        <v>30</v>
      </c>
      <c r="J688" s="5" t="s">
        <v>286</v>
      </c>
    </row>
    <row r="689">
      <c r="A689" s="3">
        <v>7.0</v>
      </c>
      <c r="B689" s="4">
        <v>0.04856481481481482</v>
      </c>
      <c r="C689" s="5" t="s">
        <v>15</v>
      </c>
      <c r="D689" s="5" t="s">
        <v>47</v>
      </c>
      <c r="E689" s="5">
        <v>13.0</v>
      </c>
      <c r="F689" s="5">
        <v>11.0</v>
      </c>
    </row>
    <row r="690">
      <c r="A690" s="3">
        <v>7.0</v>
      </c>
      <c r="B690" s="4">
        <v>0.04856481481481482</v>
      </c>
      <c r="C690" s="5" t="s">
        <v>18</v>
      </c>
      <c r="D690" s="5" t="s">
        <v>47</v>
      </c>
      <c r="E690" s="5">
        <v>16.0</v>
      </c>
      <c r="F690" s="5">
        <v>9.0</v>
      </c>
    </row>
    <row r="691">
      <c r="A691" s="3">
        <v>7.0</v>
      </c>
      <c r="B691" s="4">
        <v>0.04856481481481482</v>
      </c>
      <c r="C691" s="5" t="s">
        <v>134</v>
      </c>
      <c r="D691" s="5" t="s">
        <v>47</v>
      </c>
      <c r="E691" s="5">
        <v>2.0</v>
      </c>
      <c r="F691" s="5">
        <v>2.0</v>
      </c>
    </row>
    <row r="692">
      <c r="A692" s="3">
        <v>7.0</v>
      </c>
      <c r="B692" s="4">
        <v>0.04856481481481482</v>
      </c>
      <c r="C692" s="5" t="s">
        <v>22</v>
      </c>
      <c r="D692" s="5" t="s">
        <v>47</v>
      </c>
      <c r="E692" s="5">
        <v>2.0</v>
      </c>
      <c r="F692" s="5">
        <v>2.0</v>
      </c>
    </row>
    <row r="693">
      <c r="A693" s="3">
        <v>7.0</v>
      </c>
      <c r="B693" s="4">
        <v>0.04856481481481482</v>
      </c>
      <c r="C693" s="5" t="s">
        <v>16</v>
      </c>
      <c r="D693" s="5" t="s">
        <v>47</v>
      </c>
      <c r="E693" s="5">
        <v>17.0</v>
      </c>
      <c r="F693" s="5">
        <v>14.0</v>
      </c>
    </row>
    <row r="694">
      <c r="A694" s="3">
        <v>7.0</v>
      </c>
      <c r="B694" s="4">
        <v>0.04856481481481482</v>
      </c>
      <c r="C694" s="5" t="s">
        <v>21</v>
      </c>
      <c r="D694" s="5" t="s">
        <v>47</v>
      </c>
      <c r="E694" s="5">
        <v>17.0</v>
      </c>
      <c r="F694" s="5">
        <v>12.0</v>
      </c>
    </row>
    <row r="695">
      <c r="A695" s="3">
        <v>7.0</v>
      </c>
      <c r="B695" s="4">
        <v>0.04856481481481482</v>
      </c>
      <c r="C695" s="5" t="s">
        <v>10</v>
      </c>
      <c r="D695" s="5" t="s">
        <v>47</v>
      </c>
      <c r="E695" s="5">
        <v>9.0</v>
      </c>
      <c r="F695" s="5">
        <v>4.0</v>
      </c>
    </row>
    <row r="696">
      <c r="A696" s="3">
        <v>7.0</v>
      </c>
      <c r="B696" s="4">
        <v>0.04902777777777778</v>
      </c>
      <c r="C696" s="5" t="s">
        <v>21</v>
      </c>
      <c r="D696" s="5" t="s">
        <v>115</v>
      </c>
      <c r="E696" s="5">
        <v>23.0</v>
      </c>
      <c r="F696" s="5">
        <v>16.0</v>
      </c>
      <c r="J696" s="5" t="s">
        <v>287</v>
      </c>
    </row>
    <row r="697">
      <c r="A697" s="3">
        <v>7.0</v>
      </c>
      <c r="B697" s="4">
        <v>0.05170138888888889</v>
      </c>
      <c r="C697" s="5" t="s">
        <v>21</v>
      </c>
      <c r="D697" s="5" t="s">
        <v>35</v>
      </c>
      <c r="E697" s="5">
        <v>27.0</v>
      </c>
      <c r="F697" s="5">
        <v>14.0</v>
      </c>
      <c r="J697" s="5" t="s">
        <v>288</v>
      </c>
    </row>
    <row r="698">
      <c r="A698" s="3">
        <v>7.0</v>
      </c>
      <c r="B698" s="4">
        <v>0.051944444444444446</v>
      </c>
      <c r="C698" s="5" t="s">
        <v>21</v>
      </c>
      <c r="D698" s="5" t="s">
        <v>32</v>
      </c>
      <c r="E698" s="5">
        <v>18.0</v>
      </c>
      <c r="F698" s="5">
        <v>7.0</v>
      </c>
      <c r="J698" s="5" t="s">
        <v>78</v>
      </c>
    </row>
    <row r="699">
      <c r="A699" s="3">
        <v>7.0</v>
      </c>
      <c r="B699" s="4">
        <v>0.052083333333333336</v>
      </c>
      <c r="C699" s="5" t="s">
        <v>21</v>
      </c>
      <c r="D699" s="5" t="s">
        <v>7</v>
      </c>
      <c r="E699" s="5">
        <v>45.0</v>
      </c>
      <c r="H699" s="5" t="s">
        <v>289</v>
      </c>
    </row>
    <row r="700">
      <c r="A700" s="3">
        <v>7.0</v>
      </c>
      <c r="B700" s="4">
        <v>0.05295138888888889</v>
      </c>
      <c r="C700" s="5" t="s">
        <v>21</v>
      </c>
      <c r="D700" s="5" t="s">
        <v>32</v>
      </c>
      <c r="E700" s="5">
        <v>19.0</v>
      </c>
      <c r="F700" s="5">
        <v>9.0</v>
      </c>
      <c r="J700" s="5" t="s">
        <v>46</v>
      </c>
    </row>
    <row r="701">
      <c r="A701" s="3">
        <v>7.0</v>
      </c>
      <c r="B701" s="4">
        <v>0.05305555555555556</v>
      </c>
      <c r="C701" s="5" t="s">
        <v>21</v>
      </c>
      <c r="D701" s="5" t="s">
        <v>7</v>
      </c>
      <c r="E701" s="5">
        <v>8.0</v>
      </c>
      <c r="H701" s="5" t="s">
        <v>290</v>
      </c>
      <c r="I701" s="5">
        <v>1.0</v>
      </c>
    </row>
    <row r="702">
      <c r="A702" s="3">
        <v>7.0</v>
      </c>
      <c r="B702" s="4">
        <v>0.055324074074074074</v>
      </c>
      <c r="C702" s="5" t="s">
        <v>16</v>
      </c>
      <c r="D702" s="5" t="s">
        <v>7</v>
      </c>
      <c r="E702" s="5">
        <v>18.0</v>
      </c>
      <c r="H702" s="5" t="s">
        <v>291</v>
      </c>
    </row>
    <row r="703">
      <c r="A703" s="3">
        <v>7.0</v>
      </c>
      <c r="B703" s="4">
        <v>0.0587037037037037</v>
      </c>
      <c r="C703" s="5" t="s">
        <v>15</v>
      </c>
      <c r="D703" s="5" t="s">
        <v>24</v>
      </c>
      <c r="E703" s="5">
        <v>27.0</v>
      </c>
      <c r="F703" s="5">
        <v>17.0</v>
      </c>
      <c r="J703" s="5" t="s">
        <v>292</v>
      </c>
    </row>
    <row r="704">
      <c r="A704" s="3">
        <v>7.0</v>
      </c>
      <c r="B704" s="4">
        <v>0.0587037037037037</v>
      </c>
      <c r="C704" s="5" t="s">
        <v>15</v>
      </c>
      <c r="D704" s="5" t="s">
        <v>24</v>
      </c>
      <c r="E704" s="5" t="s">
        <v>30</v>
      </c>
      <c r="F704" s="5" t="s">
        <v>30</v>
      </c>
      <c r="J704" s="5" t="s">
        <v>293</v>
      </c>
    </row>
    <row r="705">
      <c r="A705" s="3">
        <v>7.0</v>
      </c>
      <c r="B705" s="4">
        <v>0.05959490740740741</v>
      </c>
      <c r="C705" s="5" t="s">
        <v>21</v>
      </c>
      <c r="D705" s="5" t="s">
        <v>24</v>
      </c>
      <c r="E705" s="5">
        <v>27.0</v>
      </c>
      <c r="F705" s="5">
        <v>17.0</v>
      </c>
    </row>
    <row r="706">
      <c r="A706" s="3">
        <v>7.0</v>
      </c>
      <c r="B706" s="4">
        <v>0.059722222222222225</v>
      </c>
      <c r="C706" s="5" t="s">
        <v>18</v>
      </c>
      <c r="D706" s="5" t="s">
        <v>125</v>
      </c>
      <c r="E706" s="5">
        <v>9.0</v>
      </c>
      <c r="F706" s="5">
        <v>6.0</v>
      </c>
    </row>
    <row r="707">
      <c r="A707" s="3">
        <v>7.0</v>
      </c>
      <c r="B707" s="4">
        <v>0.06013888888888889</v>
      </c>
      <c r="C707" s="5" t="s">
        <v>134</v>
      </c>
      <c r="D707" s="5" t="s">
        <v>125</v>
      </c>
      <c r="E707" s="5">
        <v>17.0</v>
      </c>
      <c r="F707" s="5">
        <v>12.0</v>
      </c>
    </row>
    <row r="708">
      <c r="A708" s="3">
        <v>7.0</v>
      </c>
      <c r="B708" s="4">
        <v>0.06111111111111111</v>
      </c>
      <c r="C708" s="5" t="s">
        <v>22</v>
      </c>
      <c r="D708" s="5" t="s">
        <v>75</v>
      </c>
      <c r="E708" s="5">
        <v>15.0</v>
      </c>
      <c r="F708" s="5">
        <v>13.0</v>
      </c>
      <c r="H708" s="5" t="s">
        <v>294</v>
      </c>
      <c r="J708" s="5" t="s">
        <v>295</v>
      </c>
    </row>
    <row r="709">
      <c r="A709" s="3">
        <v>7.0</v>
      </c>
      <c r="B709" s="4">
        <v>0.06184027777777778</v>
      </c>
      <c r="C709" s="5" t="s">
        <v>10</v>
      </c>
      <c r="D709" s="5" t="s">
        <v>32</v>
      </c>
      <c r="E709" s="5">
        <v>30.0</v>
      </c>
      <c r="F709" s="5">
        <v>19.0</v>
      </c>
      <c r="J709" s="5" t="s">
        <v>45</v>
      </c>
    </row>
    <row r="710">
      <c r="A710" s="3">
        <v>7.0</v>
      </c>
      <c r="B710" s="4">
        <v>0.06184027777777778</v>
      </c>
      <c r="C710" s="5" t="s">
        <v>10</v>
      </c>
      <c r="D710" s="5" t="s">
        <v>32</v>
      </c>
      <c r="E710" s="5">
        <v>16.0</v>
      </c>
      <c r="F710" s="5">
        <v>5.0</v>
      </c>
      <c r="J710" s="5" t="s">
        <v>45</v>
      </c>
    </row>
    <row r="711">
      <c r="A711" s="3">
        <v>7.0</v>
      </c>
      <c r="B711" s="4">
        <v>0.062094907407407404</v>
      </c>
      <c r="C711" s="5" t="s">
        <v>10</v>
      </c>
      <c r="D711" s="5" t="s">
        <v>7</v>
      </c>
      <c r="E711" s="5">
        <v>23.0</v>
      </c>
      <c r="H711" s="5" t="s">
        <v>296</v>
      </c>
    </row>
    <row r="712">
      <c r="A712" s="3">
        <v>7.0</v>
      </c>
      <c r="B712" s="4">
        <v>0.06358796296296296</v>
      </c>
      <c r="C712" s="5" t="s">
        <v>21</v>
      </c>
      <c r="D712" s="5" t="s">
        <v>20</v>
      </c>
      <c r="E712" s="5" t="s">
        <v>30</v>
      </c>
      <c r="F712" s="5" t="s">
        <v>30</v>
      </c>
      <c r="J712" s="5" t="s">
        <v>293</v>
      </c>
    </row>
    <row r="713">
      <c r="A713" s="3">
        <v>7.0</v>
      </c>
      <c r="B713" s="4">
        <v>0.06358796296296296</v>
      </c>
      <c r="C713" s="5" t="s">
        <v>21</v>
      </c>
      <c r="D713" s="5" t="s">
        <v>20</v>
      </c>
      <c r="E713" s="5">
        <v>28.0</v>
      </c>
      <c r="F713" s="5">
        <v>15.0</v>
      </c>
      <c r="J713" s="5" t="s">
        <v>31</v>
      </c>
    </row>
    <row r="714">
      <c r="A714" s="3">
        <v>7.0</v>
      </c>
      <c r="B714" s="4">
        <v>0.064375</v>
      </c>
      <c r="C714" s="5" t="s">
        <v>21</v>
      </c>
      <c r="D714" s="5" t="s">
        <v>24</v>
      </c>
      <c r="E714" s="5">
        <v>26.0</v>
      </c>
      <c r="F714" s="5">
        <v>19.0</v>
      </c>
    </row>
    <row r="715">
      <c r="A715" s="3">
        <v>7.0</v>
      </c>
      <c r="B715" s="4">
        <v>0.06498842592592592</v>
      </c>
      <c r="C715" s="5" t="s">
        <v>16</v>
      </c>
      <c r="D715" s="5" t="s">
        <v>92</v>
      </c>
      <c r="E715" s="5">
        <v>19.0</v>
      </c>
      <c r="F715" s="5">
        <v>13.0</v>
      </c>
    </row>
    <row r="716">
      <c r="A716" s="3">
        <v>7.0</v>
      </c>
      <c r="B716" s="4">
        <v>0.06565972222222222</v>
      </c>
      <c r="C716" s="5" t="s">
        <v>10</v>
      </c>
      <c r="D716" s="5" t="s">
        <v>75</v>
      </c>
      <c r="E716" s="5">
        <v>15.0</v>
      </c>
      <c r="F716" s="5">
        <v>15.0</v>
      </c>
      <c r="H716" s="5" t="s">
        <v>297</v>
      </c>
    </row>
    <row r="717">
      <c r="A717" s="3">
        <v>7.0</v>
      </c>
      <c r="B717" s="4">
        <v>0.06565972222222222</v>
      </c>
      <c r="C717" s="5" t="s">
        <v>273</v>
      </c>
      <c r="D717" s="5" t="s">
        <v>75</v>
      </c>
      <c r="E717" s="5">
        <v>14.0</v>
      </c>
      <c r="F717" s="5">
        <v>11.0</v>
      </c>
      <c r="H717" s="5" t="s">
        <v>298</v>
      </c>
      <c r="J717" s="5" t="s">
        <v>299</v>
      </c>
    </row>
    <row r="718">
      <c r="A718" s="3">
        <v>7.0</v>
      </c>
      <c r="B718" s="4">
        <v>0.06694444444444445</v>
      </c>
      <c r="C718" s="5" t="s">
        <v>22</v>
      </c>
      <c r="D718" s="5" t="s">
        <v>7</v>
      </c>
      <c r="E718" s="5">
        <v>7.0</v>
      </c>
      <c r="H718" s="5" t="s">
        <v>300</v>
      </c>
      <c r="J718" s="5" t="s">
        <v>301</v>
      </c>
    </row>
    <row r="719">
      <c r="A719" s="3">
        <v>7.0</v>
      </c>
      <c r="B719" s="4">
        <v>0.06788194444444444</v>
      </c>
      <c r="C719" s="5" t="s">
        <v>21</v>
      </c>
      <c r="D719" s="5" t="s">
        <v>20</v>
      </c>
      <c r="E719" s="5" t="s">
        <v>30</v>
      </c>
      <c r="F719" s="5" t="s">
        <v>30</v>
      </c>
      <c r="J719" s="5" t="s">
        <v>293</v>
      </c>
    </row>
    <row r="720">
      <c r="A720" s="3">
        <v>7.0</v>
      </c>
      <c r="B720" s="4">
        <v>0.06788194444444444</v>
      </c>
      <c r="C720" s="5" t="s">
        <v>21</v>
      </c>
      <c r="D720" s="5" t="s">
        <v>20</v>
      </c>
      <c r="E720" s="5">
        <v>32.0</v>
      </c>
      <c r="F720" s="5">
        <v>19.0</v>
      </c>
      <c r="J720" s="5" t="s">
        <v>31</v>
      </c>
    </row>
    <row r="721">
      <c r="A721" s="3">
        <v>7.0</v>
      </c>
      <c r="B721" s="4">
        <v>0.06819444444444445</v>
      </c>
      <c r="C721" s="5" t="s">
        <v>21</v>
      </c>
      <c r="D721" s="5" t="s">
        <v>24</v>
      </c>
      <c r="E721" s="5" t="s">
        <v>28</v>
      </c>
      <c r="F721" s="5">
        <v>1.0</v>
      </c>
      <c r="G721" s="5" t="s">
        <v>48</v>
      </c>
    </row>
    <row r="722">
      <c r="A722" s="3">
        <v>7.0</v>
      </c>
      <c r="B722" s="4">
        <v>0.06833333333333333</v>
      </c>
      <c r="C722" s="5" t="s">
        <v>18</v>
      </c>
      <c r="D722" s="5" t="s">
        <v>25</v>
      </c>
      <c r="E722" s="5">
        <v>24.0</v>
      </c>
      <c r="F722" s="5">
        <v>19.0</v>
      </c>
      <c r="H722" s="5" t="s">
        <v>24</v>
      </c>
    </row>
    <row r="723">
      <c r="A723" s="3">
        <v>7.0</v>
      </c>
      <c r="B723" s="4">
        <v>0.07108796296296296</v>
      </c>
      <c r="C723" s="5" t="s">
        <v>22</v>
      </c>
      <c r="D723" s="5" t="s">
        <v>24</v>
      </c>
      <c r="E723" s="5">
        <v>20.0</v>
      </c>
      <c r="F723" s="5">
        <v>20.0</v>
      </c>
    </row>
    <row r="724">
      <c r="A724" s="3">
        <v>7.0</v>
      </c>
      <c r="B724" s="4">
        <v>0.0712962962962963</v>
      </c>
      <c r="C724" s="5" t="s">
        <v>10</v>
      </c>
      <c r="D724" s="5" t="s">
        <v>88</v>
      </c>
      <c r="E724" s="5">
        <v>25.0</v>
      </c>
      <c r="F724" s="5">
        <v>20.0</v>
      </c>
      <c r="J724" s="5" t="s">
        <v>40</v>
      </c>
    </row>
    <row r="725">
      <c r="A725" s="3">
        <v>7.0</v>
      </c>
      <c r="B725" s="4">
        <v>0.0712962962962963</v>
      </c>
      <c r="C725" s="5" t="s">
        <v>10</v>
      </c>
      <c r="D725" s="5" t="s">
        <v>88</v>
      </c>
      <c r="E725" s="5" t="s">
        <v>30</v>
      </c>
      <c r="F725" s="5" t="s">
        <v>30</v>
      </c>
      <c r="J725" s="5" t="s">
        <v>17</v>
      </c>
    </row>
    <row r="726">
      <c r="A726" s="3">
        <v>7.0</v>
      </c>
      <c r="B726" s="4">
        <v>0.07224537037037038</v>
      </c>
      <c r="C726" s="5" t="s">
        <v>22</v>
      </c>
      <c r="D726" s="5" t="s">
        <v>92</v>
      </c>
      <c r="E726" s="5" t="s">
        <v>30</v>
      </c>
      <c r="F726" s="5" t="s">
        <v>30</v>
      </c>
    </row>
    <row r="727">
      <c r="A727" s="3">
        <v>7.0</v>
      </c>
      <c r="B727" s="4">
        <v>0.07261574074074074</v>
      </c>
      <c r="C727" s="5" t="s">
        <v>16</v>
      </c>
      <c r="D727" s="5" t="s">
        <v>92</v>
      </c>
      <c r="E727" s="5">
        <v>18.0</v>
      </c>
      <c r="F727" s="5">
        <v>12.0</v>
      </c>
    </row>
    <row r="728">
      <c r="A728" s="3">
        <v>7.0</v>
      </c>
      <c r="B728" s="4">
        <v>0.08929398148148149</v>
      </c>
      <c r="C728" s="5" t="s">
        <v>22</v>
      </c>
      <c r="D728" s="5" t="s">
        <v>97</v>
      </c>
      <c r="E728" s="5">
        <v>3.0</v>
      </c>
      <c r="J728" s="5" t="s">
        <v>302</v>
      </c>
    </row>
    <row r="729">
      <c r="A729" s="3">
        <v>7.0</v>
      </c>
      <c r="B729" s="4">
        <v>0.08929398148148149</v>
      </c>
      <c r="C729" s="5" t="s">
        <v>134</v>
      </c>
      <c r="D729" s="5" t="s">
        <v>97</v>
      </c>
      <c r="E729" s="5">
        <v>18.0</v>
      </c>
      <c r="J729" s="5" t="s">
        <v>303</v>
      </c>
    </row>
    <row r="730">
      <c r="A730" s="3">
        <v>7.0</v>
      </c>
      <c r="B730" s="4">
        <v>0.09983796296296296</v>
      </c>
      <c r="C730" s="5" t="s">
        <v>21</v>
      </c>
      <c r="D730" s="5" t="s">
        <v>24</v>
      </c>
      <c r="E730" s="5">
        <v>21.0</v>
      </c>
      <c r="F730" s="5">
        <v>17.0</v>
      </c>
    </row>
    <row r="731">
      <c r="A731" s="3">
        <v>7.0</v>
      </c>
      <c r="B731" s="4">
        <v>0.10012731481481481</v>
      </c>
      <c r="C731" s="5" t="s">
        <v>21</v>
      </c>
      <c r="D731" s="5" t="s">
        <v>256</v>
      </c>
      <c r="E731" s="5">
        <v>26.0</v>
      </c>
      <c r="F731" s="5">
        <v>13.0</v>
      </c>
    </row>
    <row r="732">
      <c r="A732" s="3">
        <v>7.0</v>
      </c>
      <c r="B732" s="4">
        <v>0.10082175925925926</v>
      </c>
      <c r="C732" s="5" t="s">
        <v>21</v>
      </c>
      <c r="D732" s="5" t="s">
        <v>24</v>
      </c>
      <c r="E732" s="5">
        <v>21.0</v>
      </c>
      <c r="F732" s="5">
        <v>11.0</v>
      </c>
    </row>
    <row r="733">
      <c r="A733" s="3">
        <v>7.0</v>
      </c>
      <c r="B733" s="4">
        <v>0.10152777777777777</v>
      </c>
      <c r="C733" s="5" t="s">
        <v>21</v>
      </c>
      <c r="D733" s="5" t="s">
        <v>24</v>
      </c>
      <c r="E733" s="5">
        <v>23.0</v>
      </c>
      <c r="F733" s="5">
        <v>14.0</v>
      </c>
    </row>
    <row r="734">
      <c r="A734" s="3">
        <v>7.0</v>
      </c>
      <c r="B734" s="4">
        <v>0.10167824074074074</v>
      </c>
      <c r="C734" s="5" t="s">
        <v>10</v>
      </c>
      <c r="D734" s="5" t="s">
        <v>24</v>
      </c>
      <c r="E734" s="5">
        <v>10.0</v>
      </c>
      <c r="F734" s="5">
        <v>4.0</v>
      </c>
      <c r="J734" s="5" t="s">
        <v>40</v>
      </c>
    </row>
    <row r="735">
      <c r="A735" s="3">
        <v>7.0</v>
      </c>
      <c r="B735" s="4">
        <v>0.10167824074074074</v>
      </c>
      <c r="C735" s="5" t="s">
        <v>10</v>
      </c>
      <c r="D735" s="5" t="s">
        <v>24</v>
      </c>
      <c r="E735" s="5" t="s">
        <v>30</v>
      </c>
      <c r="F735" s="5" t="s">
        <v>30</v>
      </c>
      <c r="J735" s="5" t="s">
        <v>17</v>
      </c>
    </row>
    <row r="736">
      <c r="A736" s="3">
        <v>7.0</v>
      </c>
      <c r="B736" s="4">
        <v>0.10324074074074074</v>
      </c>
      <c r="C736" s="5" t="s">
        <v>16</v>
      </c>
      <c r="D736" s="5" t="s">
        <v>20</v>
      </c>
      <c r="E736" s="5">
        <v>27.0</v>
      </c>
      <c r="F736" s="5">
        <v>14.0</v>
      </c>
      <c r="J736" s="5" t="s">
        <v>110</v>
      </c>
    </row>
    <row r="737">
      <c r="A737" s="3">
        <v>7.0</v>
      </c>
      <c r="B737" s="4">
        <v>0.10466435185185186</v>
      </c>
      <c r="C737" s="5" t="s">
        <v>15</v>
      </c>
      <c r="D737" s="5" t="s">
        <v>7</v>
      </c>
      <c r="E737" s="5">
        <v>32.0</v>
      </c>
      <c r="H737" s="5" t="s">
        <v>304</v>
      </c>
      <c r="I737" s="5">
        <v>5.0</v>
      </c>
      <c r="J737" s="5" t="s">
        <v>305</v>
      </c>
    </row>
    <row r="738">
      <c r="A738" s="3">
        <v>7.0</v>
      </c>
      <c r="B738" s="4">
        <v>0.10570601851851852</v>
      </c>
      <c r="C738" s="5" t="s">
        <v>22</v>
      </c>
      <c r="D738" s="5" t="s">
        <v>7</v>
      </c>
      <c r="E738" s="5">
        <v>5.0</v>
      </c>
      <c r="H738" s="5" t="s">
        <v>306</v>
      </c>
      <c r="I738" s="5">
        <v>1.0</v>
      </c>
      <c r="J738" s="5" t="s">
        <v>301</v>
      </c>
    </row>
    <row r="739">
      <c r="A739" s="3">
        <v>7.0</v>
      </c>
      <c r="B739" s="4">
        <v>0.10708333333333334</v>
      </c>
      <c r="C739" s="5" t="s">
        <v>134</v>
      </c>
      <c r="D739" s="5" t="s">
        <v>125</v>
      </c>
      <c r="E739" s="5">
        <v>14.0</v>
      </c>
      <c r="F739" s="5">
        <v>9.0</v>
      </c>
    </row>
    <row r="740">
      <c r="A740" s="3">
        <v>7.0</v>
      </c>
      <c r="B740" s="4">
        <v>0.10881944444444444</v>
      </c>
      <c r="C740" s="5" t="s">
        <v>15</v>
      </c>
      <c r="D740" s="5" t="s">
        <v>74</v>
      </c>
      <c r="E740" s="5">
        <v>22.0</v>
      </c>
      <c r="F740" s="5">
        <v>16.0</v>
      </c>
    </row>
    <row r="741">
      <c r="A741" s="3">
        <v>7.0</v>
      </c>
      <c r="B741" s="4">
        <v>0.11025462962962963</v>
      </c>
      <c r="C741" s="5" t="s">
        <v>16</v>
      </c>
      <c r="D741" s="5" t="s">
        <v>14</v>
      </c>
      <c r="E741" s="5">
        <v>16.0</v>
      </c>
      <c r="F741" s="5">
        <v>7.0</v>
      </c>
    </row>
    <row r="742">
      <c r="A742" s="3">
        <v>7.0</v>
      </c>
      <c r="B742" s="4">
        <v>0.11143518518518518</v>
      </c>
      <c r="C742" s="5" t="s">
        <v>16</v>
      </c>
      <c r="D742" s="5" t="s">
        <v>26</v>
      </c>
      <c r="E742" s="5">
        <v>18.0</v>
      </c>
      <c r="F742" s="5">
        <v>13.0</v>
      </c>
    </row>
    <row r="743">
      <c r="A743" s="3">
        <v>7.0</v>
      </c>
      <c r="B743" s="4">
        <v>0.11155092592592593</v>
      </c>
      <c r="C743" s="5" t="s">
        <v>21</v>
      </c>
      <c r="D743" s="5" t="s">
        <v>20</v>
      </c>
      <c r="E743" s="5" t="s">
        <v>30</v>
      </c>
      <c r="F743" s="5" t="s">
        <v>30</v>
      </c>
      <c r="J743" s="5" t="s">
        <v>17</v>
      </c>
    </row>
    <row r="744">
      <c r="A744" s="3">
        <v>7.0</v>
      </c>
      <c r="B744" s="4">
        <v>0.11155092592592593</v>
      </c>
      <c r="C744" s="5" t="s">
        <v>21</v>
      </c>
      <c r="D744" s="5" t="s">
        <v>20</v>
      </c>
      <c r="E744" s="5">
        <v>32.0</v>
      </c>
      <c r="F744" s="5">
        <v>19.0</v>
      </c>
      <c r="J744" s="5" t="s">
        <v>40</v>
      </c>
    </row>
    <row r="745">
      <c r="A745" s="3">
        <v>7.0</v>
      </c>
      <c r="B745" s="4">
        <v>0.11168981481481481</v>
      </c>
      <c r="C745" s="5" t="s">
        <v>10</v>
      </c>
      <c r="D745" s="5" t="s">
        <v>20</v>
      </c>
      <c r="E745" s="5">
        <v>32.0</v>
      </c>
      <c r="F745" s="5">
        <v>23.0</v>
      </c>
    </row>
    <row r="746">
      <c r="A746" s="3">
        <v>7.0</v>
      </c>
      <c r="B746" s="4">
        <v>0.11296296296296296</v>
      </c>
      <c r="C746" s="5" t="s">
        <v>16</v>
      </c>
      <c r="D746" s="5" t="s">
        <v>7</v>
      </c>
      <c r="E746" s="5">
        <v>30.0</v>
      </c>
      <c r="H746" s="5" t="s">
        <v>307</v>
      </c>
      <c r="J746" s="5" t="s">
        <v>52</v>
      </c>
    </row>
    <row r="747">
      <c r="A747" s="3">
        <v>7.0</v>
      </c>
      <c r="B747" s="4">
        <v>0.11386574074074074</v>
      </c>
      <c r="C747" s="5" t="s">
        <v>16</v>
      </c>
      <c r="D747" s="5" t="s">
        <v>75</v>
      </c>
      <c r="E747" s="5" t="s">
        <v>30</v>
      </c>
      <c r="F747" s="5" t="s">
        <v>30</v>
      </c>
      <c r="H747" s="5" t="s">
        <v>308</v>
      </c>
      <c r="J747" s="5" t="s">
        <v>309</v>
      </c>
    </row>
    <row r="748">
      <c r="A748" s="3">
        <v>7.0</v>
      </c>
      <c r="B748" s="4">
        <v>0.11386574074074074</v>
      </c>
      <c r="C748" s="5" t="s">
        <v>16</v>
      </c>
      <c r="D748" s="5" t="s">
        <v>75</v>
      </c>
      <c r="E748" s="5">
        <f>F748+7</f>
        <v>10</v>
      </c>
      <c r="F748" s="5">
        <v>3.0</v>
      </c>
      <c r="H748" s="5" t="s">
        <v>310</v>
      </c>
      <c r="J748" s="5" t="s">
        <v>309</v>
      </c>
    </row>
    <row r="749">
      <c r="A749" s="3">
        <v>7.0</v>
      </c>
      <c r="B749" s="4">
        <v>0.11461805555555556</v>
      </c>
      <c r="C749" s="5" t="s">
        <v>15</v>
      </c>
      <c r="D749" s="5" t="s">
        <v>47</v>
      </c>
      <c r="E749" s="5">
        <v>9.0</v>
      </c>
      <c r="F749" s="5">
        <v>7.0</v>
      </c>
    </row>
    <row r="750">
      <c r="A750" s="3">
        <v>7.0</v>
      </c>
      <c r="B750" s="4">
        <v>0.11461805555555556</v>
      </c>
      <c r="C750" s="5" t="s">
        <v>18</v>
      </c>
      <c r="D750" s="5" t="s">
        <v>47</v>
      </c>
      <c r="E750" s="5">
        <v>23.0</v>
      </c>
      <c r="F750" s="5">
        <v>16.0</v>
      </c>
    </row>
    <row r="751">
      <c r="A751" s="3">
        <v>7.0</v>
      </c>
      <c r="B751" s="4">
        <v>0.11461805555555556</v>
      </c>
      <c r="C751" s="5" t="s">
        <v>134</v>
      </c>
      <c r="D751" s="5" t="s">
        <v>47</v>
      </c>
      <c r="E751" s="5">
        <v>5.0</v>
      </c>
      <c r="F751" s="5">
        <v>5.0</v>
      </c>
    </row>
    <row r="752">
      <c r="A752" s="3">
        <v>7.0</v>
      </c>
      <c r="B752" s="4">
        <v>0.11461805555555556</v>
      </c>
      <c r="C752" s="5" t="s">
        <v>22</v>
      </c>
      <c r="D752" s="5" t="s">
        <v>47</v>
      </c>
      <c r="E752" s="5" t="s">
        <v>37</v>
      </c>
      <c r="F752" s="5">
        <v>20.0</v>
      </c>
      <c r="G752" s="5" t="s">
        <v>48</v>
      </c>
    </row>
    <row r="753">
      <c r="A753" s="3">
        <v>7.0</v>
      </c>
      <c r="B753" s="4">
        <v>0.11461805555555556</v>
      </c>
      <c r="C753" s="5" t="s">
        <v>16</v>
      </c>
      <c r="D753" s="5" t="s">
        <v>47</v>
      </c>
      <c r="E753" s="5">
        <v>17.0</v>
      </c>
      <c r="F753" s="5">
        <v>14.0</v>
      </c>
    </row>
    <row r="754">
      <c r="A754" s="3">
        <v>7.0</v>
      </c>
      <c r="B754" s="4">
        <v>0.11461805555555556</v>
      </c>
      <c r="C754" s="5" t="s">
        <v>21</v>
      </c>
      <c r="D754" s="5" t="s">
        <v>47</v>
      </c>
      <c r="E754" s="5">
        <v>21.0</v>
      </c>
      <c r="F754" s="5">
        <v>16.0</v>
      </c>
    </row>
    <row r="755">
      <c r="A755" s="3">
        <v>7.0</v>
      </c>
      <c r="B755" s="4">
        <v>0.11461805555555556</v>
      </c>
      <c r="C755" s="5" t="s">
        <v>10</v>
      </c>
      <c r="D755" s="5" t="s">
        <v>47</v>
      </c>
      <c r="E755" s="5">
        <v>19.0</v>
      </c>
      <c r="F755" s="5">
        <v>14.0</v>
      </c>
    </row>
    <row r="756">
      <c r="A756" s="3">
        <v>7.0</v>
      </c>
      <c r="B756" s="4">
        <v>0.11642361111111112</v>
      </c>
      <c r="C756" s="5" t="s">
        <v>21</v>
      </c>
      <c r="D756" s="5" t="s">
        <v>32</v>
      </c>
      <c r="E756" s="5">
        <v>18.0</v>
      </c>
      <c r="F756" s="5">
        <v>7.0</v>
      </c>
      <c r="G756" s="5" t="s">
        <v>48</v>
      </c>
      <c r="J756" s="5" t="s">
        <v>311</v>
      </c>
    </row>
    <row r="757">
      <c r="A757" s="3">
        <v>7.0</v>
      </c>
      <c r="B757" s="4">
        <v>0.11655092592592593</v>
      </c>
      <c r="C757" s="5" t="s">
        <v>21</v>
      </c>
      <c r="D757" s="5" t="s">
        <v>7</v>
      </c>
      <c r="E757" s="5">
        <v>36.0</v>
      </c>
      <c r="H757" s="5" t="s">
        <v>312</v>
      </c>
    </row>
    <row r="758">
      <c r="A758" s="3">
        <v>7.0</v>
      </c>
      <c r="B758" s="4">
        <v>0.116875</v>
      </c>
      <c r="C758" s="5" t="s">
        <v>21</v>
      </c>
      <c r="D758" s="5" t="s">
        <v>32</v>
      </c>
      <c r="E758" s="5" t="s">
        <v>30</v>
      </c>
      <c r="F758" s="5" t="s">
        <v>30</v>
      </c>
      <c r="J758" s="5" t="s">
        <v>102</v>
      </c>
    </row>
    <row r="759">
      <c r="A759" s="3">
        <v>7.0</v>
      </c>
      <c r="B759" s="4">
        <v>0.116875</v>
      </c>
      <c r="C759" s="5" t="s">
        <v>21</v>
      </c>
      <c r="D759" s="5" t="s">
        <v>7</v>
      </c>
      <c r="E759" s="5">
        <v>7.0</v>
      </c>
      <c r="H759" s="5" t="s">
        <v>313</v>
      </c>
    </row>
    <row r="760">
      <c r="A760" s="3">
        <v>7.0</v>
      </c>
      <c r="B760" s="4">
        <v>0.11726851851851852</v>
      </c>
      <c r="C760" s="5" t="s">
        <v>13</v>
      </c>
      <c r="D760" s="5" t="s">
        <v>32</v>
      </c>
      <c r="E760" s="5" t="s">
        <v>30</v>
      </c>
      <c r="J760" s="5" t="s">
        <v>314</v>
      </c>
    </row>
    <row r="761">
      <c r="A761" s="3">
        <v>7.0</v>
      </c>
      <c r="B761" s="4">
        <v>0.11736111111111111</v>
      </c>
      <c r="C761" s="5" t="s">
        <v>13</v>
      </c>
      <c r="D761" s="5" t="s">
        <v>74</v>
      </c>
      <c r="E761" s="5" t="s">
        <v>30</v>
      </c>
    </row>
    <row r="762">
      <c r="A762" s="3">
        <v>7.0</v>
      </c>
      <c r="B762" s="4">
        <v>0.11805555555555555</v>
      </c>
      <c r="C762" s="5" t="s">
        <v>22</v>
      </c>
      <c r="D762" s="5" t="s">
        <v>75</v>
      </c>
      <c r="E762" s="5">
        <v>19.0</v>
      </c>
      <c r="F762" s="5">
        <v>17.0</v>
      </c>
    </row>
    <row r="763">
      <c r="A763" s="3">
        <v>7.0</v>
      </c>
      <c r="B763" s="4">
        <v>0.11854166666666667</v>
      </c>
      <c r="C763" s="5" t="s">
        <v>22</v>
      </c>
      <c r="D763" s="5" t="s">
        <v>7</v>
      </c>
      <c r="E763" s="5">
        <v>29.0</v>
      </c>
      <c r="H763" s="5" t="s">
        <v>315</v>
      </c>
      <c r="J763" s="5" t="s">
        <v>316</v>
      </c>
    </row>
    <row r="764">
      <c r="A764" s="3">
        <v>7.0</v>
      </c>
      <c r="B764" s="4">
        <v>0.11994212962962963</v>
      </c>
      <c r="C764" s="5" t="s">
        <v>22</v>
      </c>
      <c r="D764" s="5" t="s">
        <v>95</v>
      </c>
      <c r="E764" s="5">
        <v>5.0</v>
      </c>
      <c r="J764" s="5" t="s">
        <v>317</v>
      </c>
    </row>
    <row r="765">
      <c r="A765" s="3">
        <v>7.0</v>
      </c>
      <c r="B765" s="4">
        <v>0.1203587962962963</v>
      </c>
      <c r="C765" s="5" t="s">
        <v>10</v>
      </c>
      <c r="D765" s="5" t="s">
        <v>7</v>
      </c>
      <c r="E765" s="5">
        <v>17.0</v>
      </c>
      <c r="H765" s="5" t="s">
        <v>318</v>
      </c>
      <c r="I765" s="5">
        <v>5.0</v>
      </c>
      <c r="J765" s="5" t="s">
        <v>319</v>
      </c>
    </row>
    <row r="766">
      <c r="A766" s="3">
        <v>7.0</v>
      </c>
      <c r="B766" s="4">
        <v>0.12158564814814815</v>
      </c>
      <c r="C766" s="5" t="s">
        <v>10</v>
      </c>
      <c r="D766" s="5" t="s">
        <v>7</v>
      </c>
      <c r="E766" s="5">
        <v>4.0</v>
      </c>
      <c r="H766" s="5" t="s">
        <v>320</v>
      </c>
      <c r="J766" s="5" t="s">
        <v>73</v>
      </c>
    </row>
    <row r="767">
      <c r="A767" s="3">
        <v>7.0</v>
      </c>
      <c r="B767" s="4">
        <v>0.12222222222222222</v>
      </c>
      <c r="C767" s="5" t="s">
        <v>15</v>
      </c>
      <c r="D767" s="5" t="s">
        <v>25</v>
      </c>
      <c r="E767" s="5" t="s">
        <v>37</v>
      </c>
      <c r="F767" s="5">
        <v>20.0</v>
      </c>
    </row>
    <row r="768">
      <c r="A768" s="3">
        <v>7.0</v>
      </c>
      <c r="B768" s="4">
        <v>0.12222222222222222</v>
      </c>
      <c r="C768" s="5" t="s">
        <v>16</v>
      </c>
      <c r="D768" s="5" t="s">
        <v>25</v>
      </c>
      <c r="E768" s="5">
        <v>19.0</v>
      </c>
      <c r="F768" s="5">
        <v>16.0</v>
      </c>
    </row>
    <row r="769">
      <c r="A769" s="3">
        <v>7.0</v>
      </c>
      <c r="B769" s="4">
        <v>0.12222222222222222</v>
      </c>
      <c r="C769" s="5" t="s">
        <v>13</v>
      </c>
      <c r="D769" s="5" t="s">
        <v>25</v>
      </c>
      <c r="E769" s="5" t="s">
        <v>30</v>
      </c>
      <c r="F769" s="5" t="s">
        <v>30</v>
      </c>
    </row>
    <row r="770">
      <c r="A770" s="3">
        <v>7.0</v>
      </c>
      <c r="B770" s="4">
        <v>0.1254861111111111</v>
      </c>
      <c r="C770" s="5" t="s">
        <v>21</v>
      </c>
      <c r="D770" s="5" t="s">
        <v>25</v>
      </c>
      <c r="E770" s="5">
        <v>16.0</v>
      </c>
      <c r="F770" s="5">
        <v>7.0</v>
      </c>
    </row>
    <row r="771">
      <c r="A771" s="3">
        <v>7.0</v>
      </c>
      <c r="B771" s="4">
        <v>0.1256712962962963</v>
      </c>
      <c r="C771" s="5" t="s">
        <v>21</v>
      </c>
      <c r="D771" s="5" t="s">
        <v>86</v>
      </c>
      <c r="E771" s="5">
        <v>6.0</v>
      </c>
      <c r="H771" s="5" t="s">
        <v>321</v>
      </c>
      <c r="J771" s="5" t="s">
        <v>322</v>
      </c>
    </row>
    <row r="772">
      <c r="A772" s="3">
        <v>7.0</v>
      </c>
      <c r="B772" s="4">
        <v>0.12594907407407407</v>
      </c>
      <c r="C772" s="5" t="s">
        <v>10</v>
      </c>
      <c r="D772" s="5" t="s">
        <v>25</v>
      </c>
      <c r="E772" s="5">
        <v>16.0</v>
      </c>
      <c r="F772" s="5">
        <v>7.0</v>
      </c>
      <c r="H772" s="5" t="s">
        <v>323</v>
      </c>
      <c r="J772" s="5" t="s">
        <v>322</v>
      </c>
    </row>
    <row r="773">
      <c r="A773" s="3">
        <v>7.0</v>
      </c>
      <c r="B773" s="4">
        <v>0.12594907407407407</v>
      </c>
      <c r="C773" s="5" t="s">
        <v>22</v>
      </c>
      <c r="D773" s="5" t="s">
        <v>25</v>
      </c>
      <c r="E773" s="5">
        <v>14.0</v>
      </c>
      <c r="F773" s="5">
        <v>10.0</v>
      </c>
      <c r="H773" s="5" t="s">
        <v>324</v>
      </c>
      <c r="J773" s="5" t="s">
        <v>322</v>
      </c>
    </row>
    <row r="774">
      <c r="A774" s="3">
        <v>7.0</v>
      </c>
      <c r="B774" s="4">
        <v>0.1274537037037037</v>
      </c>
      <c r="C774" s="5" t="s">
        <v>16</v>
      </c>
      <c r="D774" s="5" t="s">
        <v>7</v>
      </c>
      <c r="E774" s="5">
        <v>23.0</v>
      </c>
      <c r="H774" s="5" t="s">
        <v>325</v>
      </c>
      <c r="I774" s="5">
        <v>5.0</v>
      </c>
      <c r="J774" s="5" t="s">
        <v>52</v>
      </c>
    </row>
    <row r="775">
      <c r="A775" s="3">
        <v>7.0</v>
      </c>
      <c r="B775" s="4">
        <v>0.12842592592592592</v>
      </c>
      <c r="C775" s="5" t="s">
        <v>16</v>
      </c>
      <c r="D775" s="5" t="s">
        <v>7</v>
      </c>
      <c r="E775" s="5">
        <v>14.0</v>
      </c>
      <c r="H775" s="5" t="s">
        <v>326</v>
      </c>
      <c r="J775" s="5" t="s">
        <v>327</v>
      </c>
    </row>
    <row r="776">
      <c r="A776" s="3">
        <v>7.0</v>
      </c>
      <c r="B776" s="4">
        <v>0.13003472222222223</v>
      </c>
      <c r="C776" s="5" t="s">
        <v>15</v>
      </c>
      <c r="D776" s="5" t="s">
        <v>32</v>
      </c>
      <c r="E776" s="5">
        <v>12.0</v>
      </c>
      <c r="F776" s="5">
        <v>8.0</v>
      </c>
      <c r="J776" s="5" t="s">
        <v>328</v>
      </c>
    </row>
    <row r="777">
      <c r="A777" s="3">
        <v>7.0</v>
      </c>
      <c r="B777" s="4">
        <v>0.13003472222222223</v>
      </c>
      <c r="C777" s="5" t="s">
        <v>15</v>
      </c>
      <c r="D777" s="5" t="s">
        <v>32</v>
      </c>
      <c r="E777" s="5">
        <v>16.0</v>
      </c>
      <c r="F777" s="5">
        <v>12.0</v>
      </c>
      <c r="J777" s="5" t="s">
        <v>328</v>
      </c>
    </row>
    <row r="778">
      <c r="A778" s="3">
        <v>7.0</v>
      </c>
      <c r="B778" s="4">
        <v>0.13003472222222223</v>
      </c>
      <c r="C778" s="5" t="s">
        <v>15</v>
      </c>
      <c r="D778" s="5" t="s">
        <v>32</v>
      </c>
      <c r="E778" s="5">
        <f>F778+4</f>
        <v>6</v>
      </c>
      <c r="F778" s="5">
        <v>2.0</v>
      </c>
      <c r="J778" s="5" t="s">
        <v>42</v>
      </c>
    </row>
    <row r="779">
      <c r="A779" s="3">
        <v>7.0</v>
      </c>
      <c r="B779" s="4">
        <v>0.13003472222222223</v>
      </c>
      <c r="C779" s="5" t="s">
        <v>15</v>
      </c>
      <c r="D779" s="5" t="s">
        <v>32</v>
      </c>
      <c r="E779" s="5">
        <v>10.0</v>
      </c>
      <c r="F779" s="5">
        <v>6.0</v>
      </c>
      <c r="J779" s="5" t="s">
        <v>329</v>
      </c>
    </row>
    <row r="780">
      <c r="A780" s="3">
        <v>7.0</v>
      </c>
      <c r="B780" s="4">
        <v>0.13072916666666667</v>
      </c>
      <c r="C780" s="5" t="s">
        <v>134</v>
      </c>
      <c r="D780" s="5" t="s">
        <v>97</v>
      </c>
      <c r="E780" s="5">
        <v>20.0</v>
      </c>
      <c r="J780" s="5" t="s">
        <v>330</v>
      </c>
    </row>
    <row r="781">
      <c r="A781" s="3">
        <v>7.0</v>
      </c>
      <c r="B781" s="4">
        <v>0.13137731481481482</v>
      </c>
      <c r="C781" s="5" t="s">
        <v>18</v>
      </c>
      <c r="D781" s="5" t="s">
        <v>32</v>
      </c>
      <c r="E781" s="5" t="s">
        <v>30</v>
      </c>
      <c r="F781" s="5" t="s">
        <v>30</v>
      </c>
      <c r="J781" s="5" t="s">
        <v>331</v>
      </c>
    </row>
    <row r="782">
      <c r="A782" s="3">
        <v>7.0</v>
      </c>
      <c r="B782" s="4">
        <v>0.13137731481481482</v>
      </c>
      <c r="C782" s="5" t="s">
        <v>18</v>
      </c>
      <c r="D782" s="5" t="s">
        <v>32</v>
      </c>
      <c r="E782" s="5">
        <v>16.0</v>
      </c>
      <c r="F782" s="5">
        <v>5.0</v>
      </c>
      <c r="J782" s="5" t="s">
        <v>332</v>
      </c>
    </row>
    <row r="783">
      <c r="A783" s="3">
        <v>7.0</v>
      </c>
      <c r="B783" s="4">
        <v>0.13153935185185187</v>
      </c>
      <c r="C783" s="5" t="s">
        <v>18</v>
      </c>
      <c r="D783" s="5" t="s">
        <v>7</v>
      </c>
      <c r="E783" s="5">
        <v>6.0</v>
      </c>
      <c r="H783" s="5" t="s">
        <v>333</v>
      </c>
    </row>
    <row r="784">
      <c r="A784" s="3">
        <v>7.0</v>
      </c>
      <c r="B784" s="4">
        <v>0.13155092592592593</v>
      </c>
      <c r="C784" s="5" t="s">
        <v>16</v>
      </c>
      <c r="D784" s="5" t="s">
        <v>334</v>
      </c>
      <c r="E784" s="5">
        <v>10.0</v>
      </c>
      <c r="J784" s="5" t="s">
        <v>335</v>
      </c>
    </row>
    <row r="785">
      <c r="A785" s="3">
        <v>7.0</v>
      </c>
      <c r="B785" s="4">
        <v>0.13162037037037036</v>
      </c>
      <c r="C785" s="5" t="s">
        <v>18</v>
      </c>
      <c r="D785" s="5" t="s">
        <v>32</v>
      </c>
      <c r="E785" s="5" t="s">
        <v>30</v>
      </c>
      <c r="F785" s="5" t="s">
        <v>30</v>
      </c>
      <c r="J785" s="5" t="s">
        <v>17</v>
      </c>
    </row>
    <row r="786">
      <c r="A786" s="3">
        <v>7.0</v>
      </c>
      <c r="B786" s="4">
        <v>0.13162037037037036</v>
      </c>
      <c r="C786" s="5" t="s">
        <v>18</v>
      </c>
      <c r="D786" s="5" t="s">
        <v>32</v>
      </c>
      <c r="E786" s="5">
        <v>16.0</v>
      </c>
      <c r="F786" s="5">
        <v>5.0</v>
      </c>
      <c r="J786" s="5" t="s">
        <v>336</v>
      </c>
    </row>
    <row r="787">
      <c r="A787" s="3">
        <v>7.0</v>
      </c>
      <c r="B787" s="4">
        <v>0.13162037037037036</v>
      </c>
      <c r="C787" s="5" t="s">
        <v>18</v>
      </c>
      <c r="D787" s="5" t="s">
        <v>7</v>
      </c>
      <c r="E787" s="5">
        <v>12.0</v>
      </c>
      <c r="H787" s="5" t="s">
        <v>337</v>
      </c>
    </row>
    <row r="788">
      <c r="A788" s="3">
        <v>7.0</v>
      </c>
      <c r="B788" s="4">
        <v>0.13170138888888888</v>
      </c>
      <c r="C788" s="5" t="s">
        <v>16</v>
      </c>
      <c r="D788" s="5" t="s">
        <v>75</v>
      </c>
      <c r="E788" s="5">
        <v>10.0</v>
      </c>
      <c r="F788" s="5">
        <v>3.0</v>
      </c>
      <c r="J788" s="5" t="s">
        <v>338</v>
      </c>
    </row>
    <row r="789">
      <c r="A789" s="3">
        <v>7.0</v>
      </c>
      <c r="B789" s="4">
        <v>0.13347222222222221</v>
      </c>
      <c r="C789" s="5" t="s">
        <v>21</v>
      </c>
      <c r="D789" s="5" t="s">
        <v>20</v>
      </c>
      <c r="E789" s="5">
        <v>30.0</v>
      </c>
      <c r="F789" s="5">
        <v>17.0</v>
      </c>
    </row>
    <row r="790">
      <c r="A790" s="3">
        <v>7.0</v>
      </c>
      <c r="B790" s="4">
        <v>0.13377314814814814</v>
      </c>
      <c r="C790" s="5" t="s">
        <v>21</v>
      </c>
      <c r="D790" s="5" t="s">
        <v>32</v>
      </c>
      <c r="E790" s="5">
        <v>15.0</v>
      </c>
      <c r="F790" s="5">
        <v>4.0</v>
      </c>
      <c r="J790" s="5" t="s">
        <v>339</v>
      </c>
    </row>
    <row r="791">
      <c r="A791" s="3">
        <v>7.0</v>
      </c>
      <c r="B791" s="4">
        <v>0.13377314814814814</v>
      </c>
      <c r="C791" s="5" t="s">
        <v>21</v>
      </c>
      <c r="D791" s="5" t="s">
        <v>32</v>
      </c>
      <c r="E791" s="5" t="s">
        <v>30</v>
      </c>
      <c r="F791" s="5" t="s">
        <v>30</v>
      </c>
      <c r="J791" s="5" t="s">
        <v>42</v>
      </c>
    </row>
    <row r="792">
      <c r="A792" s="3">
        <v>7.0</v>
      </c>
      <c r="B792" s="4">
        <v>0.13377314814814814</v>
      </c>
      <c r="C792" s="5" t="s">
        <v>21</v>
      </c>
      <c r="D792" s="5" t="s">
        <v>32</v>
      </c>
      <c r="E792" s="5">
        <v>19.0</v>
      </c>
      <c r="F792" s="5">
        <v>9.0</v>
      </c>
      <c r="J792" s="5" t="s">
        <v>339</v>
      </c>
    </row>
    <row r="793">
      <c r="A793" s="3">
        <v>7.0</v>
      </c>
      <c r="B793" s="4">
        <v>0.13377314814814814</v>
      </c>
      <c r="C793" s="5" t="s">
        <v>21</v>
      </c>
      <c r="D793" s="5" t="s">
        <v>32</v>
      </c>
      <c r="E793" s="5" t="s">
        <v>30</v>
      </c>
      <c r="F793" s="5" t="s">
        <v>30</v>
      </c>
      <c r="J793" s="5" t="s">
        <v>42</v>
      </c>
    </row>
    <row r="794">
      <c r="A794" s="3">
        <v>7.0</v>
      </c>
      <c r="B794" s="4">
        <v>0.13399305555555555</v>
      </c>
      <c r="C794" s="5" t="s">
        <v>21</v>
      </c>
      <c r="D794" s="5" t="s">
        <v>7</v>
      </c>
      <c r="E794" s="5">
        <v>11.0</v>
      </c>
      <c r="H794" s="5" t="s">
        <v>340</v>
      </c>
      <c r="I794" s="5">
        <v>1.0</v>
      </c>
    </row>
    <row r="795">
      <c r="A795" s="3">
        <v>7.0</v>
      </c>
      <c r="B795" s="4">
        <v>0.13490740740740742</v>
      </c>
      <c r="C795" s="5" t="s">
        <v>13</v>
      </c>
      <c r="D795" s="5" t="s">
        <v>32</v>
      </c>
      <c r="E795" s="5" t="s">
        <v>30</v>
      </c>
      <c r="F795" s="5" t="s">
        <v>30</v>
      </c>
      <c r="J795" s="5" t="s">
        <v>216</v>
      </c>
    </row>
    <row r="796">
      <c r="A796" s="3">
        <v>7.0</v>
      </c>
      <c r="B796" s="4">
        <v>0.13490740740740742</v>
      </c>
      <c r="C796" s="5" t="s">
        <v>13</v>
      </c>
      <c r="D796" s="5" t="s">
        <v>32</v>
      </c>
      <c r="E796" s="5" t="s">
        <v>30</v>
      </c>
      <c r="F796" s="5" t="s">
        <v>30</v>
      </c>
      <c r="J796" s="5" t="s">
        <v>216</v>
      </c>
    </row>
    <row r="797">
      <c r="A797" s="3">
        <v>7.0</v>
      </c>
      <c r="B797" s="4">
        <v>0.13490740740740742</v>
      </c>
      <c r="C797" s="5" t="s">
        <v>13</v>
      </c>
      <c r="D797" s="5" t="s">
        <v>32</v>
      </c>
      <c r="E797" s="5" t="s">
        <v>37</v>
      </c>
      <c r="F797" s="5">
        <v>20.0</v>
      </c>
      <c r="G797" s="5" t="s">
        <v>48</v>
      </c>
      <c r="J797" s="5" t="s">
        <v>216</v>
      </c>
    </row>
    <row r="798">
      <c r="A798" s="3">
        <v>7.0</v>
      </c>
      <c r="B798" s="4">
        <v>0.13518518518518519</v>
      </c>
      <c r="C798" s="5" t="s">
        <v>13</v>
      </c>
      <c r="D798" s="5" t="s">
        <v>7</v>
      </c>
      <c r="E798" s="5">
        <v>31.0</v>
      </c>
      <c r="H798" s="5" t="s">
        <v>341</v>
      </c>
    </row>
    <row r="799">
      <c r="A799" s="3">
        <v>7.0</v>
      </c>
      <c r="B799" s="4">
        <v>0.13804398148148148</v>
      </c>
      <c r="C799" s="5" t="s">
        <v>10</v>
      </c>
      <c r="D799" s="5" t="s">
        <v>32</v>
      </c>
      <c r="E799" s="5" t="s">
        <v>37</v>
      </c>
      <c r="F799" s="5">
        <v>20.0</v>
      </c>
      <c r="G799" s="5" t="s">
        <v>48</v>
      </c>
      <c r="J799" s="5" t="s">
        <v>163</v>
      </c>
    </row>
    <row r="800">
      <c r="A800" s="3">
        <v>7.0</v>
      </c>
      <c r="B800" s="4">
        <v>0.13818287037037036</v>
      </c>
      <c r="C800" s="5" t="s">
        <v>10</v>
      </c>
      <c r="D800" s="5" t="s">
        <v>7</v>
      </c>
      <c r="E800" s="5">
        <v>36.0</v>
      </c>
      <c r="H800" s="5" t="s">
        <v>342</v>
      </c>
      <c r="J800" s="5" t="s">
        <v>343</v>
      </c>
    </row>
    <row r="801">
      <c r="A801" s="3">
        <v>7.0</v>
      </c>
      <c r="B801" s="4">
        <v>0.1388888888888889</v>
      </c>
      <c r="C801" s="5" t="s">
        <v>10</v>
      </c>
      <c r="D801" s="5" t="s">
        <v>32</v>
      </c>
      <c r="E801" s="5">
        <v>28.0</v>
      </c>
      <c r="F801" s="5">
        <v>17.0</v>
      </c>
      <c r="J801" s="5" t="s">
        <v>68</v>
      </c>
    </row>
    <row r="802">
      <c r="A802" s="3">
        <v>7.0</v>
      </c>
      <c r="B802" s="4">
        <v>0.1390162037037037</v>
      </c>
      <c r="C802" s="5" t="s">
        <v>10</v>
      </c>
      <c r="D802" s="5" t="s">
        <v>7</v>
      </c>
      <c r="E802" s="5">
        <v>11.0</v>
      </c>
      <c r="H802" s="5" t="s">
        <v>344</v>
      </c>
    </row>
    <row r="803">
      <c r="A803" s="3">
        <v>7.0</v>
      </c>
      <c r="B803" s="4">
        <v>0.14269675925925926</v>
      </c>
      <c r="C803" s="5" t="s">
        <v>15</v>
      </c>
      <c r="D803" s="5" t="s">
        <v>184</v>
      </c>
      <c r="E803" s="5">
        <v>18.0</v>
      </c>
      <c r="F803" s="5">
        <v>8.0</v>
      </c>
    </row>
    <row r="804">
      <c r="A804" s="3">
        <v>7.0</v>
      </c>
      <c r="B804" s="4">
        <v>0.14391203703703703</v>
      </c>
      <c r="C804" s="5" t="s">
        <v>134</v>
      </c>
      <c r="D804" s="5" t="s">
        <v>97</v>
      </c>
      <c r="E804" s="5">
        <v>19.0</v>
      </c>
      <c r="J804" s="5" t="s">
        <v>345</v>
      </c>
    </row>
    <row r="805">
      <c r="A805" s="3">
        <v>7.0</v>
      </c>
      <c r="B805" s="4">
        <v>0.15138888888888888</v>
      </c>
      <c r="C805" s="5" t="s">
        <v>134</v>
      </c>
      <c r="D805" s="5" t="s">
        <v>74</v>
      </c>
      <c r="E805" s="5">
        <v>19.0</v>
      </c>
      <c r="F805" s="5">
        <v>14.0</v>
      </c>
    </row>
    <row r="806">
      <c r="A806" s="3">
        <v>7.0</v>
      </c>
      <c r="B806" s="4">
        <v>0.14541666666666667</v>
      </c>
      <c r="C806" s="5" t="s">
        <v>18</v>
      </c>
      <c r="D806" s="5" t="s">
        <v>32</v>
      </c>
      <c r="E806" s="5">
        <v>20.0</v>
      </c>
      <c r="F806" s="5">
        <v>9.0</v>
      </c>
      <c r="J806" s="5" t="s">
        <v>99</v>
      </c>
    </row>
    <row r="807">
      <c r="A807" s="3">
        <v>7.0</v>
      </c>
      <c r="B807" s="4">
        <v>0.1455787037037037</v>
      </c>
      <c r="C807" s="5" t="s">
        <v>18</v>
      </c>
      <c r="D807" s="5" t="s">
        <v>7</v>
      </c>
      <c r="E807" s="5">
        <v>2.0</v>
      </c>
      <c r="J807" s="5" t="s">
        <v>346</v>
      </c>
    </row>
    <row r="808">
      <c r="A808" s="3">
        <v>7.0</v>
      </c>
      <c r="B808" s="4">
        <v>0.14583333333333334</v>
      </c>
      <c r="C808" s="5" t="s">
        <v>18</v>
      </c>
      <c r="D808" s="5" t="s">
        <v>32</v>
      </c>
      <c r="E808" s="5">
        <v>16.0</v>
      </c>
      <c r="F808" s="5">
        <v>10.0</v>
      </c>
      <c r="J808" s="5" t="s">
        <v>347</v>
      </c>
    </row>
    <row r="809">
      <c r="A809" s="3">
        <v>7.0</v>
      </c>
      <c r="B809" s="4">
        <v>0.14612268518518517</v>
      </c>
      <c r="C809" s="5" t="s">
        <v>18</v>
      </c>
      <c r="D809" s="5" t="s">
        <v>32</v>
      </c>
      <c r="E809" s="5">
        <v>23.0</v>
      </c>
      <c r="F809" s="5">
        <v>12.0</v>
      </c>
      <c r="J809" s="5" t="s">
        <v>44</v>
      </c>
    </row>
    <row r="810">
      <c r="A810" s="3">
        <v>7.0</v>
      </c>
      <c r="B810" s="4">
        <v>0.14618055555555556</v>
      </c>
      <c r="C810" s="5" t="s">
        <v>18</v>
      </c>
      <c r="D810" s="5" t="s">
        <v>7</v>
      </c>
      <c r="E810" s="5">
        <v>9.0</v>
      </c>
      <c r="H810" s="5" t="s">
        <v>348</v>
      </c>
    </row>
    <row r="811">
      <c r="A811" s="3">
        <v>7.0</v>
      </c>
      <c r="B811" s="4">
        <v>0.14631944444444445</v>
      </c>
      <c r="C811" s="5" t="s">
        <v>18</v>
      </c>
      <c r="D811" s="5" t="s">
        <v>32</v>
      </c>
      <c r="E811" s="5">
        <v>28.0</v>
      </c>
      <c r="F811" s="5">
        <v>17.0</v>
      </c>
      <c r="J811" s="5" t="s">
        <v>106</v>
      </c>
    </row>
    <row r="812">
      <c r="A812" s="3">
        <v>7.0</v>
      </c>
      <c r="B812" s="4">
        <v>0.14650462962962962</v>
      </c>
      <c r="C812" s="5" t="s">
        <v>18</v>
      </c>
      <c r="D812" s="5" t="s">
        <v>7</v>
      </c>
      <c r="E812" s="5">
        <v>18.0</v>
      </c>
      <c r="H812" s="5" t="s">
        <v>349</v>
      </c>
    </row>
    <row r="813">
      <c r="A813" s="3">
        <v>7.0</v>
      </c>
      <c r="B813" s="4">
        <v>0.14760416666666668</v>
      </c>
      <c r="C813" s="5" t="s">
        <v>21</v>
      </c>
      <c r="D813" s="5" t="s">
        <v>32</v>
      </c>
      <c r="E813" s="5">
        <f>F813+11</f>
        <v>13</v>
      </c>
      <c r="F813" s="5">
        <v>2.0</v>
      </c>
      <c r="J813" s="5" t="s">
        <v>350</v>
      </c>
    </row>
    <row r="814">
      <c r="A814" s="3">
        <v>7.0</v>
      </c>
      <c r="B814" s="4">
        <v>0.14760416666666668</v>
      </c>
      <c r="C814" s="5" t="s">
        <v>21</v>
      </c>
      <c r="D814" s="5" t="s">
        <v>32</v>
      </c>
      <c r="E814" s="5">
        <v>20.0</v>
      </c>
      <c r="F814" s="5">
        <v>9.0</v>
      </c>
      <c r="J814" s="5" t="s">
        <v>351</v>
      </c>
    </row>
    <row r="815">
      <c r="A815" s="3">
        <v>7.0</v>
      </c>
      <c r="B815" s="4">
        <v>0.14804398148148148</v>
      </c>
      <c r="C815" s="5" t="s">
        <v>21</v>
      </c>
      <c r="D815" s="5" t="s">
        <v>7</v>
      </c>
      <c r="E815" s="5">
        <v>10.0</v>
      </c>
      <c r="H815" s="5" t="s">
        <v>352</v>
      </c>
    </row>
    <row r="816">
      <c r="A816" s="3">
        <v>7.0</v>
      </c>
      <c r="B816" s="4">
        <v>0.1481134259259259</v>
      </c>
      <c r="C816" s="5" t="s">
        <v>21</v>
      </c>
      <c r="D816" s="5" t="s">
        <v>32</v>
      </c>
      <c r="E816" s="5">
        <v>29.0</v>
      </c>
      <c r="F816" s="5">
        <v>19.0</v>
      </c>
      <c r="J816" s="5" t="s">
        <v>46</v>
      </c>
    </row>
    <row r="817">
      <c r="A817" s="3">
        <v>7.0</v>
      </c>
      <c r="B817" s="4">
        <v>0.1481712962962963</v>
      </c>
      <c r="C817" s="5" t="s">
        <v>21</v>
      </c>
      <c r="D817" s="5" t="s">
        <v>7</v>
      </c>
      <c r="E817" s="5">
        <v>10.0</v>
      </c>
      <c r="H817" s="5" t="s">
        <v>352</v>
      </c>
    </row>
    <row r="818">
      <c r="A818" s="3">
        <v>7.0</v>
      </c>
      <c r="B818" s="4">
        <v>0.14917824074074074</v>
      </c>
      <c r="C818" s="5" t="s">
        <v>13</v>
      </c>
      <c r="D818" s="5" t="s">
        <v>7</v>
      </c>
      <c r="E818" s="5">
        <v>24.0</v>
      </c>
      <c r="H818" s="5" t="s">
        <v>353</v>
      </c>
      <c r="J818" s="5" t="s">
        <v>354</v>
      </c>
    </row>
    <row r="819">
      <c r="A819" s="3">
        <v>7.0</v>
      </c>
      <c r="B819" s="4">
        <v>0.1502199074074074</v>
      </c>
      <c r="C819" s="5" t="s">
        <v>22</v>
      </c>
      <c r="D819" s="5" t="s">
        <v>32</v>
      </c>
      <c r="E819" s="5" t="s">
        <v>37</v>
      </c>
      <c r="F819" s="5">
        <v>20.0</v>
      </c>
      <c r="G819" s="5" t="s">
        <v>48</v>
      </c>
      <c r="J819" s="5" t="s">
        <v>355</v>
      </c>
    </row>
    <row r="820">
      <c r="A820" s="3">
        <v>7.0</v>
      </c>
      <c r="B820" s="4">
        <v>0.15038194444444444</v>
      </c>
      <c r="C820" s="5" t="s">
        <v>22</v>
      </c>
      <c r="D820" s="5" t="s">
        <v>7</v>
      </c>
      <c r="E820" s="5">
        <v>23.0</v>
      </c>
      <c r="H820" s="5" t="s">
        <v>356</v>
      </c>
    </row>
    <row r="821">
      <c r="A821" s="3">
        <v>7.0</v>
      </c>
      <c r="B821" s="4">
        <v>0.1506712962962963</v>
      </c>
      <c r="C821" s="5" t="s">
        <v>22</v>
      </c>
      <c r="D821" s="5" t="s">
        <v>32</v>
      </c>
      <c r="E821" s="5">
        <v>20.0</v>
      </c>
      <c r="F821" s="5">
        <v>15.0</v>
      </c>
      <c r="J821" s="5" t="s">
        <v>357</v>
      </c>
    </row>
    <row r="822">
      <c r="A822" s="3">
        <v>7.0</v>
      </c>
      <c r="B822" s="4">
        <v>0.15092592592592594</v>
      </c>
      <c r="C822" s="5" t="s">
        <v>22</v>
      </c>
      <c r="D822" s="5" t="s">
        <v>7</v>
      </c>
      <c r="E822" s="5">
        <v>8.0</v>
      </c>
      <c r="H822" s="5" t="s">
        <v>358</v>
      </c>
      <c r="I822" s="5">
        <v>1.0</v>
      </c>
      <c r="J822" s="5" t="s">
        <v>112</v>
      </c>
    </row>
    <row r="823">
      <c r="A823" s="3">
        <v>7.0</v>
      </c>
      <c r="B823" s="4">
        <v>0.1523611111111111</v>
      </c>
      <c r="C823" s="5" t="s">
        <v>10</v>
      </c>
      <c r="D823" s="5" t="s">
        <v>32</v>
      </c>
      <c r="E823" s="5">
        <v>19.0</v>
      </c>
      <c r="F823" s="5">
        <v>8.0</v>
      </c>
      <c r="J823" s="5" t="s">
        <v>45</v>
      </c>
    </row>
    <row r="824">
      <c r="A824" s="3">
        <v>7.0</v>
      </c>
      <c r="B824" s="4">
        <v>0.15248842592592593</v>
      </c>
      <c r="C824" s="5" t="s">
        <v>10</v>
      </c>
      <c r="D824" s="5" t="s">
        <v>7</v>
      </c>
      <c r="E824" s="5">
        <v>14.0</v>
      </c>
      <c r="H824" s="5" t="s">
        <v>359</v>
      </c>
    </row>
    <row r="825">
      <c r="A825" s="3">
        <v>7.0</v>
      </c>
      <c r="B825" s="4">
        <v>0.15256944444444445</v>
      </c>
      <c r="C825" s="5" t="s">
        <v>10</v>
      </c>
      <c r="D825" s="5" t="s">
        <v>32</v>
      </c>
      <c r="E825" s="5">
        <v>21.0</v>
      </c>
      <c r="F825" s="5">
        <v>10.0</v>
      </c>
      <c r="J825" s="5" t="s">
        <v>45</v>
      </c>
    </row>
    <row r="826">
      <c r="A826" s="3">
        <v>7.0</v>
      </c>
      <c r="B826" s="4">
        <v>0.15256944444444445</v>
      </c>
      <c r="C826" s="5" t="s">
        <v>10</v>
      </c>
      <c r="D826" s="5" t="s">
        <v>7</v>
      </c>
      <c r="E826" s="5">
        <v>12.0</v>
      </c>
      <c r="H826" s="5" t="s">
        <v>360</v>
      </c>
    </row>
    <row r="827">
      <c r="A827" s="3">
        <v>7.0</v>
      </c>
      <c r="B827" s="4">
        <v>0.15380787037037036</v>
      </c>
      <c r="C827" s="5" t="s">
        <v>134</v>
      </c>
      <c r="D827" s="5" t="s">
        <v>41</v>
      </c>
      <c r="E827" s="5">
        <v>18.0</v>
      </c>
      <c r="F827" s="5">
        <v>18.0</v>
      </c>
      <c r="H827" s="5" t="s">
        <v>361</v>
      </c>
    </row>
    <row r="828">
      <c r="A828" s="3">
        <v>7.0</v>
      </c>
      <c r="B828" s="4">
        <v>0.15431712962962962</v>
      </c>
      <c r="C828" s="5" t="s">
        <v>21</v>
      </c>
      <c r="D828" s="5" t="s">
        <v>74</v>
      </c>
      <c r="E828" s="5">
        <v>19.0</v>
      </c>
      <c r="F828" s="5">
        <v>17.0</v>
      </c>
    </row>
    <row r="829">
      <c r="A829" s="3">
        <v>7.0</v>
      </c>
      <c r="B829" s="4">
        <v>0.15431712962962962</v>
      </c>
      <c r="C829" s="5" t="s">
        <v>18</v>
      </c>
      <c r="D829" s="5" t="s">
        <v>74</v>
      </c>
      <c r="E829" s="5">
        <v>17.0</v>
      </c>
      <c r="F829" s="5">
        <v>16.0</v>
      </c>
    </row>
    <row r="830">
      <c r="A830" s="3">
        <v>7.0</v>
      </c>
      <c r="B830" s="4">
        <v>0.1550925925925926</v>
      </c>
      <c r="C830" s="5" t="s">
        <v>15</v>
      </c>
      <c r="D830" s="5" t="s">
        <v>41</v>
      </c>
      <c r="E830" s="5">
        <v>20.0</v>
      </c>
      <c r="F830" s="5">
        <v>18.0</v>
      </c>
    </row>
    <row r="831">
      <c r="A831" s="3">
        <v>7.0</v>
      </c>
      <c r="B831" s="4">
        <v>0.1550925925925926</v>
      </c>
      <c r="C831" s="5" t="s">
        <v>18</v>
      </c>
      <c r="D831" s="5" t="s">
        <v>41</v>
      </c>
      <c r="E831" s="5" t="s">
        <v>37</v>
      </c>
      <c r="F831" s="5">
        <v>20.0</v>
      </c>
      <c r="G831" s="5" t="s">
        <v>48</v>
      </c>
      <c r="J831" s="5" t="s">
        <v>42</v>
      </c>
    </row>
    <row r="832">
      <c r="A832" s="3">
        <v>7.0</v>
      </c>
      <c r="B832" s="4">
        <v>0.1550925925925926</v>
      </c>
      <c r="C832" s="5" t="s">
        <v>134</v>
      </c>
      <c r="D832" s="5" t="s">
        <v>41</v>
      </c>
      <c r="E832" s="5" t="s">
        <v>30</v>
      </c>
      <c r="F832" s="5" t="s">
        <v>30</v>
      </c>
      <c r="J832" s="5" t="s">
        <v>43</v>
      </c>
    </row>
    <row r="833">
      <c r="A833" s="3">
        <v>7.0</v>
      </c>
      <c r="B833" s="4">
        <v>0.1550925925925926</v>
      </c>
      <c r="C833" s="5" t="s">
        <v>134</v>
      </c>
      <c r="D833" s="5" t="s">
        <v>41</v>
      </c>
      <c r="E833" s="5">
        <v>4.0</v>
      </c>
      <c r="F833" s="5">
        <v>4.0</v>
      </c>
      <c r="H833" s="5" t="s">
        <v>362</v>
      </c>
    </row>
    <row r="834">
      <c r="A834" s="3">
        <v>7.0</v>
      </c>
      <c r="B834" s="4">
        <v>0.1550925925925926</v>
      </c>
      <c r="C834" s="5" t="s">
        <v>22</v>
      </c>
      <c r="D834" s="5" t="s">
        <v>41</v>
      </c>
      <c r="E834" s="5">
        <v>7.0</v>
      </c>
      <c r="F834" s="5">
        <v>7.0</v>
      </c>
      <c r="H834" s="5" t="s">
        <v>363</v>
      </c>
    </row>
    <row r="835">
      <c r="A835" s="3">
        <v>7.0</v>
      </c>
      <c r="B835" s="4">
        <v>0.1550925925925926</v>
      </c>
      <c r="C835" s="5" t="s">
        <v>21</v>
      </c>
      <c r="D835" s="5" t="s">
        <v>41</v>
      </c>
      <c r="E835" s="5" t="s">
        <v>37</v>
      </c>
      <c r="F835" s="5">
        <v>20.0</v>
      </c>
      <c r="G835" s="5" t="s">
        <v>48</v>
      </c>
    </row>
    <row r="836">
      <c r="A836" s="3">
        <v>7.0</v>
      </c>
      <c r="B836" s="4">
        <v>0.1550925925925926</v>
      </c>
      <c r="C836" s="5" t="s">
        <v>10</v>
      </c>
      <c r="D836" s="5" t="s">
        <v>41</v>
      </c>
      <c r="E836" s="5">
        <v>29.0</v>
      </c>
      <c r="F836" s="5">
        <v>20.0</v>
      </c>
      <c r="J836" s="5" t="s">
        <v>364</v>
      </c>
    </row>
    <row r="837">
      <c r="A837" s="3">
        <v>7.0</v>
      </c>
      <c r="B837" s="4">
        <v>0.1550925925925926</v>
      </c>
      <c r="C837" s="5" t="s">
        <v>10</v>
      </c>
      <c r="D837" s="5" t="s">
        <v>41</v>
      </c>
      <c r="E837" s="5" t="s">
        <v>30</v>
      </c>
      <c r="F837" s="5" t="s">
        <v>30</v>
      </c>
      <c r="J837" s="5" t="s">
        <v>17</v>
      </c>
    </row>
    <row r="838">
      <c r="A838" s="3">
        <v>7.0</v>
      </c>
      <c r="B838" s="4">
        <v>0.15702546296296296</v>
      </c>
      <c r="C838" s="5" t="s">
        <v>15</v>
      </c>
      <c r="D838" s="5" t="s">
        <v>41</v>
      </c>
      <c r="E838" s="5">
        <v>7.0</v>
      </c>
      <c r="F838" s="5">
        <v>5.0</v>
      </c>
      <c r="H838" s="5" t="s">
        <v>365</v>
      </c>
    </row>
    <row r="839">
      <c r="A839" s="3">
        <v>7.0</v>
      </c>
      <c r="B839" s="4">
        <v>0.15702546296296296</v>
      </c>
      <c r="C839" s="5" t="s">
        <v>18</v>
      </c>
      <c r="D839" s="5" t="s">
        <v>41</v>
      </c>
      <c r="E839" s="5">
        <v>10.0</v>
      </c>
      <c r="F839" s="5">
        <v>5.0</v>
      </c>
      <c r="H839" s="5" t="s">
        <v>366</v>
      </c>
    </row>
    <row r="840">
      <c r="A840" s="3">
        <v>7.0</v>
      </c>
      <c r="B840" s="4">
        <v>0.15702546296296296</v>
      </c>
      <c r="C840" s="5" t="s">
        <v>134</v>
      </c>
      <c r="D840" s="5" t="s">
        <v>41</v>
      </c>
      <c r="E840" s="5">
        <v>2.0</v>
      </c>
      <c r="F840" s="5">
        <v>2.0</v>
      </c>
      <c r="H840" s="5" t="s">
        <v>367</v>
      </c>
    </row>
    <row r="841">
      <c r="A841" s="3">
        <v>7.0</v>
      </c>
      <c r="B841" s="4">
        <v>0.15702546296296296</v>
      </c>
      <c r="C841" s="5" t="s">
        <v>22</v>
      </c>
      <c r="D841" s="5" t="s">
        <v>41</v>
      </c>
      <c r="E841" s="5" t="s">
        <v>37</v>
      </c>
      <c r="F841" s="5">
        <v>20.0</v>
      </c>
      <c r="G841" s="5" t="s">
        <v>48</v>
      </c>
    </row>
    <row r="842">
      <c r="A842" s="3">
        <v>7.0</v>
      </c>
      <c r="B842" s="4">
        <v>0.15702546296296296</v>
      </c>
      <c r="C842" s="5" t="s">
        <v>21</v>
      </c>
      <c r="D842" s="5" t="s">
        <v>41</v>
      </c>
      <c r="E842" s="5">
        <v>12.0</v>
      </c>
      <c r="F842" s="5">
        <v>7.0</v>
      </c>
      <c r="H842" s="5" t="s">
        <v>368</v>
      </c>
      <c r="J842" s="5" t="s">
        <v>369</v>
      </c>
    </row>
    <row r="843">
      <c r="A843" s="3">
        <v>7.0</v>
      </c>
      <c r="B843" s="4">
        <v>0.15702546296296296</v>
      </c>
      <c r="C843" s="5" t="s">
        <v>10</v>
      </c>
      <c r="D843" s="5" t="s">
        <v>41</v>
      </c>
      <c r="E843" s="5">
        <v>29.0</v>
      </c>
      <c r="F843" s="5">
        <v>20.0</v>
      </c>
      <c r="J843" s="5" t="s">
        <v>370</v>
      </c>
    </row>
    <row r="844">
      <c r="A844" s="3">
        <v>7.0</v>
      </c>
      <c r="B844" s="4">
        <v>0.15702546296296296</v>
      </c>
      <c r="C844" s="5" t="s">
        <v>10</v>
      </c>
      <c r="D844" s="5" t="s">
        <v>41</v>
      </c>
      <c r="E844" s="5" t="s">
        <v>30</v>
      </c>
      <c r="F844" s="5" t="s">
        <v>30</v>
      </c>
      <c r="J844" s="5" t="s">
        <v>17</v>
      </c>
    </row>
    <row r="845">
      <c r="A845" s="3">
        <v>7.0</v>
      </c>
      <c r="B845" s="4">
        <v>0.1578125</v>
      </c>
      <c r="C845" s="5" t="s">
        <v>134</v>
      </c>
      <c r="D845" s="5" t="s">
        <v>146</v>
      </c>
      <c r="E845" s="5">
        <v>12.0</v>
      </c>
      <c r="F845" s="5">
        <v>11.0</v>
      </c>
    </row>
    <row r="846">
      <c r="A846" s="3">
        <v>7.0</v>
      </c>
      <c r="B846" s="4">
        <v>0.15902777777777777</v>
      </c>
      <c r="C846" s="5" t="s">
        <v>134</v>
      </c>
      <c r="D846" s="5" t="s">
        <v>97</v>
      </c>
      <c r="E846" s="5">
        <v>24.0</v>
      </c>
      <c r="J846" s="5" t="s">
        <v>371</v>
      </c>
    </row>
    <row r="847">
      <c r="A847" s="3">
        <v>8.0</v>
      </c>
      <c r="B847" s="4">
        <v>0.012627314814814815</v>
      </c>
      <c r="C847" s="5" t="s">
        <v>22</v>
      </c>
      <c r="D847" s="5" t="s">
        <v>24</v>
      </c>
      <c r="E847" s="5">
        <v>19.0</v>
      </c>
      <c r="F847" s="5">
        <v>19.0</v>
      </c>
    </row>
    <row r="848">
      <c r="A848" s="3">
        <v>8.0</v>
      </c>
      <c r="B848" s="4">
        <v>0.014722222222222222</v>
      </c>
      <c r="C848" s="5" t="s">
        <v>15</v>
      </c>
      <c r="D848" s="5" t="s">
        <v>47</v>
      </c>
      <c r="E848" s="5">
        <v>13.0</v>
      </c>
      <c r="F848" s="5">
        <v>11.0</v>
      </c>
    </row>
    <row r="849">
      <c r="A849" s="3">
        <v>8.0</v>
      </c>
      <c r="B849" s="4">
        <v>0.014722222222222222</v>
      </c>
      <c r="C849" s="5" t="s">
        <v>18</v>
      </c>
      <c r="D849" s="5" t="s">
        <v>47</v>
      </c>
      <c r="E849" s="5">
        <v>27.0</v>
      </c>
      <c r="F849" s="5">
        <v>20.0</v>
      </c>
    </row>
    <row r="850">
      <c r="A850" s="3">
        <v>8.0</v>
      </c>
      <c r="B850" s="4">
        <v>0.014722222222222222</v>
      </c>
      <c r="C850" s="5" t="s">
        <v>134</v>
      </c>
      <c r="D850" s="5" t="s">
        <v>47</v>
      </c>
      <c r="E850" s="5">
        <v>12.0</v>
      </c>
      <c r="F850" s="5">
        <v>12.0</v>
      </c>
    </row>
    <row r="851">
      <c r="A851" s="3">
        <v>8.0</v>
      </c>
      <c r="B851" s="4">
        <v>0.014722222222222222</v>
      </c>
      <c r="C851" s="5" t="s">
        <v>22</v>
      </c>
      <c r="D851" s="5" t="s">
        <v>47</v>
      </c>
      <c r="E851" s="5">
        <v>10.0</v>
      </c>
      <c r="F851" s="5">
        <v>10.0</v>
      </c>
    </row>
    <row r="852">
      <c r="A852" s="3">
        <v>8.0</v>
      </c>
      <c r="B852" s="4">
        <v>0.014722222222222222</v>
      </c>
      <c r="C852" s="5" t="s">
        <v>21</v>
      </c>
      <c r="D852" s="5" t="s">
        <v>47</v>
      </c>
      <c r="E852" s="5">
        <v>15.0</v>
      </c>
      <c r="F852" s="5">
        <v>10.0</v>
      </c>
    </row>
    <row r="853">
      <c r="A853" s="3">
        <v>8.0</v>
      </c>
      <c r="B853" s="4">
        <v>0.014722222222222222</v>
      </c>
      <c r="C853" s="5" t="s">
        <v>10</v>
      </c>
      <c r="D853" s="5" t="s">
        <v>47</v>
      </c>
      <c r="E853" s="5">
        <v>17.0</v>
      </c>
      <c r="F853" s="5">
        <v>12.0</v>
      </c>
    </row>
    <row r="854">
      <c r="A854" s="3">
        <v>8.0</v>
      </c>
      <c r="B854" s="4">
        <v>0.01597222222222222</v>
      </c>
      <c r="C854" s="5" t="s">
        <v>15</v>
      </c>
      <c r="D854" s="5" t="s">
        <v>20</v>
      </c>
      <c r="E854" s="5">
        <v>22.0</v>
      </c>
      <c r="F854" s="5">
        <v>10.0</v>
      </c>
      <c r="J854" s="5" t="s">
        <v>372</v>
      </c>
    </row>
    <row r="855">
      <c r="A855" s="3">
        <v>8.0</v>
      </c>
      <c r="B855" s="4">
        <v>0.01597222222222222</v>
      </c>
      <c r="C855" s="5" t="s">
        <v>18</v>
      </c>
      <c r="D855" s="5" t="s">
        <v>20</v>
      </c>
      <c r="E855" s="5">
        <v>11.0</v>
      </c>
      <c r="F855" s="5">
        <v>1.0</v>
      </c>
      <c r="J855" s="5" t="s">
        <v>372</v>
      </c>
    </row>
    <row r="856">
      <c r="A856" s="3">
        <v>8.0</v>
      </c>
      <c r="B856" s="4">
        <v>0.01597222222222222</v>
      </c>
      <c r="C856" s="5" t="s">
        <v>134</v>
      </c>
      <c r="D856" s="5" t="s">
        <v>20</v>
      </c>
      <c r="E856" s="5">
        <v>20.0</v>
      </c>
      <c r="F856" s="5">
        <v>10.0</v>
      </c>
      <c r="J856" s="5" t="s">
        <v>372</v>
      </c>
    </row>
    <row r="857">
      <c r="A857" s="3">
        <v>8.0</v>
      </c>
      <c r="B857" s="4">
        <v>0.01597222222222222</v>
      </c>
      <c r="C857" s="5" t="s">
        <v>134</v>
      </c>
      <c r="D857" s="5" t="s">
        <v>20</v>
      </c>
      <c r="E857" s="5" t="s">
        <v>30</v>
      </c>
      <c r="F857" s="5" t="s">
        <v>30</v>
      </c>
      <c r="J857" s="5" t="s">
        <v>42</v>
      </c>
    </row>
    <row r="858">
      <c r="A858" s="3">
        <v>8.0</v>
      </c>
      <c r="B858" s="4">
        <v>0.01597222222222222</v>
      </c>
      <c r="C858" s="5" t="s">
        <v>22</v>
      </c>
      <c r="D858" s="5" t="s">
        <v>20</v>
      </c>
      <c r="E858" s="5">
        <v>14.0</v>
      </c>
      <c r="F858" s="5">
        <v>2.0</v>
      </c>
      <c r="J858" s="5" t="s">
        <v>137</v>
      </c>
    </row>
    <row r="859">
      <c r="A859" s="3">
        <v>8.0</v>
      </c>
      <c r="B859" s="4">
        <v>0.01597222222222222</v>
      </c>
      <c r="C859" s="5" t="s">
        <v>21</v>
      </c>
      <c r="D859" s="5" t="s">
        <v>20</v>
      </c>
      <c r="E859" s="5">
        <v>25.0</v>
      </c>
      <c r="F859" s="5">
        <v>2.0</v>
      </c>
      <c r="J859" s="5" t="s">
        <v>373</v>
      </c>
    </row>
    <row r="860">
      <c r="A860" s="3">
        <v>9.0</v>
      </c>
      <c r="B860" s="4">
        <v>0.01597222222222222</v>
      </c>
      <c r="C860" s="5" t="s">
        <v>21</v>
      </c>
      <c r="D860" s="5" t="s">
        <v>20</v>
      </c>
      <c r="E860" s="5" t="s">
        <v>30</v>
      </c>
      <c r="F860" s="5" t="s">
        <v>30</v>
      </c>
      <c r="J860" s="5" t="s">
        <v>42</v>
      </c>
    </row>
    <row r="861">
      <c r="A861" s="3">
        <v>8.0</v>
      </c>
      <c r="B861" s="4">
        <v>0.01597222222222222</v>
      </c>
      <c r="C861" s="5" t="s">
        <v>10</v>
      </c>
      <c r="D861" s="5" t="s">
        <v>20</v>
      </c>
      <c r="E861" s="5">
        <v>29.0</v>
      </c>
      <c r="F861" s="5">
        <v>10.0</v>
      </c>
      <c r="J861" s="5" t="s">
        <v>372</v>
      </c>
    </row>
    <row r="862">
      <c r="A862" s="3">
        <v>8.0</v>
      </c>
      <c r="B862" s="4">
        <v>0.01597222222222222</v>
      </c>
      <c r="C862" s="5" t="s">
        <v>273</v>
      </c>
      <c r="D862" s="5" t="s">
        <v>20</v>
      </c>
      <c r="E862" s="5">
        <v>20.0</v>
      </c>
      <c r="F862" s="5">
        <v>10.0</v>
      </c>
      <c r="J862" s="5" t="s">
        <v>372</v>
      </c>
    </row>
    <row r="863">
      <c r="A863" s="3">
        <v>8.0</v>
      </c>
      <c r="B863" s="4">
        <v>0.01597222222222222</v>
      </c>
      <c r="C863" s="5" t="s">
        <v>273</v>
      </c>
      <c r="D863" s="5" t="s">
        <v>20</v>
      </c>
      <c r="E863" s="5" t="s">
        <v>30</v>
      </c>
      <c r="F863" s="5" t="s">
        <v>30</v>
      </c>
      <c r="J863" s="5" t="s">
        <v>42</v>
      </c>
    </row>
    <row r="864">
      <c r="A864" s="3">
        <v>8.0</v>
      </c>
      <c r="B864" s="4">
        <v>0.017939814814814815</v>
      </c>
      <c r="C864" s="5" t="s">
        <v>10</v>
      </c>
      <c r="D864" s="5" t="s">
        <v>24</v>
      </c>
      <c r="E864" s="5" t="s">
        <v>30</v>
      </c>
      <c r="F864" s="5" t="s">
        <v>30</v>
      </c>
      <c r="J864" s="5" t="s">
        <v>17</v>
      </c>
    </row>
    <row r="865">
      <c r="A865" s="3">
        <v>8.0</v>
      </c>
      <c r="B865" s="4">
        <v>0.017939814814814815</v>
      </c>
      <c r="C865" s="5" t="s">
        <v>10</v>
      </c>
      <c r="D865" s="5" t="s">
        <v>24</v>
      </c>
      <c r="E865" s="5">
        <v>20.0</v>
      </c>
      <c r="F865" s="5">
        <v>14.0</v>
      </c>
    </row>
    <row r="866">
      <c r="A866" s="3">
        <v>8.0</v>
      </c>
      <c r="B866" s="4">
        <v>0.03071759259259259</v>
      </c>
      <c r="C866" s="5" t="s">
        <v>134</v>
      </c>
      <c r="D866" s="5" t="s">
        <v>97</v>
      </c>
      <c r="E866" s="5">
        <v>27.0</v>
      </c>
      <c r="J866" s="5" t="s">
        <v>374</v>
      </c>
    </row>
    <row r="867">
      <c r="A867" s="3">
        <v>8.0</v>
      </c>
      <c r="B867" s="4">
        <v>0.030868055555555555</v>
      </c>
      <c r="C867" s="5" t="s">
        <v>134</v>
      </c>
      <c r="D867" s="5" t="s">
        <v>122</v>
      </c>
      <c r="E867" s="5">
        <v>21.0</v>
      </c>
      <c r="F867" s="5">
        <v>13.0</v>
      </c>
    </row>
    <row r="868">
      <c r="A868" s="3">
        <v>8.0</v>
      </c>
      <c r="B868" s="4">
        <v>0.0325</v>
      </c>
      <c r="C868" s="5" t="s">
        <v>22</v>
      </c>
      <c r="D868" s="5" t="s">
        <v>19</v>
      </c>
      <c r="E868" s="5">
        <v>18.0</v>
      </c>
      <c r="F868" s="5">
        <v>18.0</v>
      </c>
    </row>
    <row r="869">
      <c r="A869" s="3">
        <v>8.0</v>
      </c>
      <c r="B869" s="4">
        <v>0.04508101851851852</v>
      </c>
      <c r="C869" s="5" t="s">
        <v>15</v>
      </c>
      <c r="D869" s="5" t="s">
        <v>20</v>
      </c>
      <c r="E869" s="5">
        <v>33.0</v>
      </c>
      <c r="F869" s="5">
        <v>21.0</v>
      </c>
    </row>
    <row r="870">
      <c r="A870" s="3">
        <v>8.0</v>
      </c>
      <c r="B870" s="4">
        <v>0.04508101851851852</v>
      </c>
      <c r="C870" s="5" t="s">
        <v>18</v>
      </c>
      <c r="D870" s="5" t="s">
        <v>20</v>
      </c>
      <c r="E870" s="5">
        <v>17.0</v>
      </c>
      <c r="F870" s="5">
        <v>2.0</v>
      </c>
    </row>
    <row r="871">
      <c r="A871" s="3">
        <v>8.0</v>
      </c>
      <c r="B871" s="4">
        <v>0.04508101851851852</v>
      </c>
      <c r="C871" s="5" t="s">
        <v>134</v>
      </c>
      <c r="D871" s="5" t="s">
        <v>20</v>
      </c>
      <c r="E871" s="5">
        <v>21.0</v>
      </c>
      <c r="F871" s="5">
        <v>11.0</v>
      </c>
    </row>
    <row r="872">
      <c r="A872" s="3">
        <v>8.0</v>
      </c>
      <c r="B872" s="4">
        <v>0.04508101851851852</v>
      </c>
      <c r="C872" s="5" t="s">
        <v>22</v>
      </c>
      <c r="D872" s="5" t="s">
        <v>20</v>
      </c>
      <c r="E872" s="5">
        <v>19.0</v>
      </c>
      <c r="F872" s="5">
        <v>7.0</v>
      </c>
    </row>
    <row r="873">
      <c r="A873" s="3">
        <v>8.0</v>
      </c>
      <c r="B873" s="4">
        <v>0.04508101851851852</v>
      </c>
      <c r="C873" s="5" t="s">
        <v>16</v>
      </c>
      <c r="D873" s="5" t="s">
        <v>20</v>
      </c>
      <c r="E873" s="5">
        <v>29.0</v>
      </c>
      <c r="F873" s="5">
        <v>16.0</v>
      </c>
    </row>
    <row r="874">
      <c r="A874" s="3">
        <v>8.0</v>
      </c>
      <c r="B874" s="4">
        <v>0.04508101851851852</v>
      </c>
      <c r="C874" s="5" t="s">
        <v>21</v>
      </c>
      <c r="D874" s="5" t="s">
        <v>20</v>
      </c>
      <c r="E874" s="5">
        <v>33.0</v>
      </c>
      <c r="F874" s="5">
        <v>10.0</v>
      </c>
      <c r="J874" s="5" t="s">
        <v>40</v>
      </c>
    </row>
    <row r="875">
      <c r="A875" s="3">
        <v>8.0</v>
      </c>
      <c r="B875" s="4">
        <v>0.04508101851851852</v>
      </c>
      <c r="C875" s="5" t="s">
        <v>21</v>
      </c>
      <c r="D875" s="5" t="s">
        <v>20</v>
      </c>
      <c r="E875" s="5">
        <v>24.0</v>
      </c>
      <c r="F875" s="5">
        <v>5.0</v>
      </c>
      <c r="J875" s="5" t="s">
        <v>17</v>
      </c>
    </row>
    <row r="876">
      <c r="A876" s="3">
        <v>8.0</v>
      </c>
      <c r="B876" s="4">
        <v>0.04508101851851852</v>
      </c>
      <c r="C876" s="5" t="s">
        <v>10</v>
      </c>
      <c r="D876" s="5" t="s">
        <v>20</v>
      </c>
      <c r="E876" s="5">
        <v>11.0</v>
      </c>
      <c r="F876" s="5">
        <v>1.0</v>
      </c>
    </row>
    <row r="877">
      <c r="A877" s="3">
        <v>8.0</v>
      </c>
      <c r="B877" s="4">
        <v>0.04508101851851852</v>
      </c>
      <c r="C877" s="5" t="s">
        <v>273</v>
      </c>
      <c r="D877" s="5" t="s">
        <v>20</v>
      </c>
      <c r="E877" s="5">
        <v>10.0</v>
      </c>
      <c r="F877" s="5">
        <v>8.0</v>
      </c>
    </row>
    <row r="878">
      <c r="A878" s="3">
        <v>8.0</v>
      </c>
      <c r="B878" s="4">
        <v>0.04699074074074074</v>
      </c>
      <c r="C878" s="5" t="s">
        <v>15</v>
      </c>
      <c r="D878" s="5" t="s">
        <v>88</v>
      </c>
      <c r="E878" s="5">
        <v>26.0</v>
      </c>
      <c r="F878" s="5">
        <v>16.0</v>
      </c>
    </row>
    <row r="879">
      <c r="A879" s="3">
        <v>8.0</v>
      </c>
      <c r="B879" s="4">
        <v>0.04780092592592593</v>
      </c>
      <c r="C879" s="5" t="s">
        <v>15</v>
      </c>
      <c r="D879" s="5" t="s">
        <v>184</v>
      </c>
      <c r="E879" s="5">
        <v>22.0</v>
      </c>
      <c r="F879" s="5">
        <v>16.0</v>
      </c>
    </row>
    <row r="880">
      <c r="A880" s="3">
        <v>8.0</v>
      </c>
      <c r="B880" s="4">
        <v>0.04840277777777778</v>
      </c>
      <c r="C880" s="5" t="s">
        <v>10</v>
      </c>
      <c r="D880" s="5" t="s">
        <v>127</v>
      </c>
      <c r="E880" s="5" t="s">
        <v>30</v>
      </c>
      <c r="F880" s="5" t="s">
        <v>30</v>
      </c>
    </row>
    <row r="881">
      <c r="A881" s="3">
        <v>8.0</v>
      </c>
      <c r="B881" s="4">
        <v>0.051550925925925924</v>
      </c>
      <c r="C881" s="5" t="s">
        <v>18</v>
      </c>
      <c r="D881" s="5" t="s">
        <v>88</v>
      </c>
      <c r="E881" s="5">
        <v>15.0</v>
      </c>
      <c r="F881" s="5">
        <v>13.0</v>
      </c>
    </row>
    <row r="882">
      <c r="A882" s="3">
        <v>8.0</v>
      </c>
      <c r="B882" s="4">
        <v>0.05181712962962963</v>
      </c>
      <c r="C882" s="5" t="s">
        <v>16</v>
      </c>
      <c r="D882" s="5" t="s">
        <v>92</v>
      </c>
      <c r="E882" s="5">
        <v>11.0</v>
      </c>
      <c r="F882" s="5">
        <v>5.0</v>
      </c>
    </row>
    <row r="883">
      <c r="A883" s="3">
        <v>8.0</v>
      </c>
      <c r="B883" s="4">
        <v>0.0519212962962963</v>
      </c>
      <c r="C883" s="5" t="s">
        <v>15</v>
      </c>
      <c r="D883" s="5" t="s">
        <v>184</v>
      </c>
      <c r="E883" s="5">
        <v>16.0</v>
      </c>
      <c r="F883" s="5">
        <v>6.0</v>
      </c>
    </row>
    <row r="884">
      <c r="A884" s="3">
        <v>8.0</v>
      </c>
      <c r="B884" s="4">
        <v>0.05305555555555556</v>
      </c>
      <c r="C884" s="5" t="s">
        <v>21</v>
      </c>
      <c r="D884" s="5" t="s">
        <v>24</v>
      </c>
      <c r="E884" s="5">
        <v>18.0</v>
      </c>
      <c r="F884" s="5">
        <v>8.0</v>
      </c>
    </row>
    <row r="885">
      <c r="A885" s="3">
        <v>8.0</v>
      </c>
      <c r="B885" s="4">
        <v>0.06741898148148148</v>
      </c>
      <c r="C885" s="5" t="s">
        <v>15</v>
      </c>
      <c r="D885" s="5" t="s">
        <v>47</v>
      </c>
      <c r="E885" s="5">
        <v>8.0</v>
      </c>
      <c r="F885" s="5">
        <v>6.0</v>
      </c>
    </row>
    <row r="886">
      <c r="A886" s="3">
        <v>8.0</v>
      </c>
      <c r="B886" s="4">
        <v>0.06741898148148148</v>
      </c>
      <c r="C886" s="5" t="s">
        <v>18</v>
      </c>
      <c r="D886" s="5" t="s">
        <v>47</v>
      </c>
      <c r="E886" s="5">
        <v>8.0</v>
      </c>
      <c r="F886" s="5">
        <v>1.0</v>
      </c>
    </row>
    <row r="887">
      <c r="A887" s="3">
        <v>8.0</v>
      </c>
      <c r="B887" s="4">
        <v>0.06741898148148148</v>
      </c>
      <c r="C887" s="5" t="s">
        <v>134</v>
      </c>
      <c r="D887" s="5" t="s">
        <v>47</v>
      </c>
      <c r="E887" s="5">
        <v>4.0</v>
      </c>
      <c r="F887" s="5">
        <v>4.0</v>
      </c>
    </row>
    <row r="888">
      <c r="A888" s="3">
        <v>8.0</v>
      </c>
      <c r="B888" s="4">
        <v>0.06741898148148148</v>
      </c>
      <c r="C888" s="5" t="s">
        <v>22</v>
      </c>
      <c r="D888" s="5" t="s">
        <v>47</v>
      </c>
      <c r="E888" s="5">
        <v>12.0</v>
      </c>
      <c r="F888" s="5">
        <v>12.0</v>
      </c>
    </row>
    <row r="889">
      <c r="A889" s="3">
        <v>8.0</v>
      </c>
      <c r="B889" s="4">
        <v>0.06741898148148148</v>
      </c>
      <c r="C889" s="5" t="s">
        <v>16</v>
      </c>
      <c r="D889" s="5" t="s">
        <v>47</v>
      </c>
      <c r="E889" s="5">
        <v>18.0</v>
      </c>
      <c r="F889" s="5">
        <v>15.0</v>
      </c>
    </row>
    <row r="890">
      <c r="A890" s="3">
        <v>8.0</v>
      </c>
      <c r="B890" s="4">
        <v>0.06741898148148148</v>
      </c>
      <c r="C890" s="5" t="s">
        <v>21</v>
      </c>
      <c r="D890" s="5" t="s">
        <v>47</v>
      </c>
      <c r="E890" s="5">
        <v>17.0</v>
      </c>
      <c r="F890" s="5">
        <v>12.0</v>
      </c>
    </row>
    <row r="891">
      <c r="A891" s="3">
        <v>8.0</v>
      </c>
      <c r="B891" s="4">
        <v>0.06741898148148148</v>
      </c>
      <c r="C891" s="5" t="s">
        <v>10</v>
      </c>
      <c r="D891" s="5" t="s">
        <v>47</v>
      </c>
      <c r="E891" s="5">
        <v>21.0</v>
      </c>
      <c r="F891" s="5">
        <v>16.0</v>
      </c>
    </row>
    <row r="892">
      <c r="A892" s="3">
        <v>8.0</v>
      </c>
      <c r="B892" s="4">
        <v>0.07075231481481481</v>
      </c>
      <c r="C892" s="5" t="s">
        <v>10</v>
      </c>
      <c r="D892" s="5" t="s">
        <v>32</v>
      </c>
      <c r="E892" s="5">
        <v>22.0</v>
      </c>
      <c r="F892" s="5">
        <v>11.0</v>
      </c>
      <c r="J892" s="5" t="s">
        <v>375</v>
      </c>
    </row>
    <row r="893">
      <c r="A893" s="3">
        <v>8.0</v>
      </c>
      <c r="B893" s="4">
        <v>0.07087962962962963</v>
      </c>
      <c r="C893" s="5" t="s">
        <v>10</v>
      </c>
      <c r="D893" s="5" t="s">
        <v>7</v>
      </c>
      <c r="E893" s="5">
        <v>14.0</v>
      </c>
      <c r="H893" s="5" t="s">
        <v>376</v>
      </c>
      <c r="J893" s="5" t="s">
        <v>377</v>
      </c>
    </row>
    <row r="894">
      <c r="A894" s="3">
        <v>8.0</v>
      </c>
      <c r="B894" s="4">
        <v>0.07106481481481482</v>
      </c>
      <c r="C894" s="5" t="s">
        <v>10</v>
      </c>
      <c r="D894" s="5" t="s">
        <v>7</v>
      </c>
      <c r="E894" s="5">
        <v>21.0</v>
      </c>
      <c r="H894" s="5" t="s">
        <v>378</v>
      </c>
      <c r="J894" s="5" t="s">
        <v>379</v>
      </c>
    </row>
    <row r="895">
      <c r="A895" s="3">
        <v>8.0</v>
      </c>
      <c r="B895" s="4">
        <v>0.07116898148148149</v>
      </c>
      <c r="C895" s="5" t="s">
        <v>10</v>
      </c>
      <c r="D895" s="5" t="s">
        <v>7</v>
      </c>
      <c r="E895" s="5">
        <v>6.0</v>
      </c>
      <c r="H895" s="5" t="s">
        <v>380</v>
      </c>
      <c r="J895" s="5" t="s">
        <v>381</v>
      </c>
    </row>
    <row r="896">
      <c r="A896" s="3">
        <v>8.0</v>
      </c>
      <c r="B896" s="4">
        <v>0.07261574074074074</v>
      </c>
      <c r="C896" s="5" t="s">
        <v>21</v>
      </c>
      <c r="D896" s="5" t="s">
        <v>25</v>
      </c>
      <c r="E896" s="5">
        <v>17.0</v>
      </c>
      <c r="F896" s="5">
        <v>8.0</v>
      </c>
    </row>
    <row r="897">
      <c r="A897" s="3">
        <v>8.0</v>
      </c>
      <c r="B897" s="4">
        <v>0.07261574074074074</v>
      </c>
      <c r="C897" s="5" t="s">
        <v>16</v>
      </c>
      <c r="D897" s="5" t="s">
        <v>25</v>
      </c>
      <c r="E897" s="5">
        <v>12.0</v>
      </c>
      <c r="F897" s="5">
        <v>9.0</v>
      </c>
    </row>
    <row r="898">
      <c r="A898" s="3">
        <v>8.0</v>
      </c>
      <c r="B898" s="4">
        <v>0.07261574074074074</v>
      </c>
      <c r="C898" s="5" t="s">
        <v>18</v>
      </c>
      <c r="D898" s="5" t="s">
        <v>25</v>
      </c>
      <c r="E898" s="5">
        <v>24.0</v>
      </c>
      <c r="F898" s="5">
        <v>19.0</v>
      </c>
    </row>
    <row r="899">
      <c r="A899" s="3">
        <v>8.0</v>
      </c>
      <c r="B899" s="4">
        <v>0.07261574074074074</v>
      </c>
      <c r="C899" s="5" t="s">
        <v>10</v>
      </c>
      <c r="D899" s="5" t="s">
        <v>25</v>
      </c>
      <c r="E899" s="5" t="s">
        <v>30</v>
      </c>
      <c r="F899" s="5" t="s">
        <v>30</v>
      </c>
      <c r="J899" s="5" t="s">
        <v>17</v>
      </c>
    </row>
    <row r="900">
      <c r="A900" s="3">
        <v>8.0</v>
      </c>
      <c r="B900" s="4">
        <v>0.07261574074074074</v>
      </c>
      <c r="C900" s="5" t="s">
        <v>10</v>
      </c>
      <c r="D900" s="5" t="s">
        <v>25</v>
      </c>
      <c r="E900" s="5">
        <v>23.0</v>
      </c>
      <c r="F900" s="5">
        <v>14.0</v>
      </c>
      <c r="J900" s="5" t="s">
        <v>40</v>
      </c>
    </row>
    <row r="901">
      <c r="A901" s="3">
        <v>8.0</v>
      </c>
      <c r="B901" s="4">
        <v>0.07354166666666667</v>
      </c>
      <c r="C901" s="5" t="s">
        <v>16</v>
      </c>
      <c r="D901" s="5" t="s">
        <v>7</v>
      </c>
      <c r="E901" s="5">
        <v>19.0</v>
      </c>
      <c r="H901" s="5" t="s">
        <v>382</v>
      </c>
      <c r="J901" s="5" t="s">
        <v>383</v>
      </c>
    </row>
    <row r="902">
      <c r="A902" s="3">
        <v>8.0</v>
      </c>
      <c r="B902" s="4">
        <v>0.0741087962962963</v>
      </c>
      <c r="C902" s="5" t="s">
        <v>21</v>
      </c>
      <c r="D902" s="5" t="s">
        <v>32</v>
      </c>
      <c r="E902" s="5">
        <v>32.0</v>
      </c>
      <c r="F902" s="5">
        <v>21.0</v>
      </c>
      <c r="J902" s="5" t="s">
        <v>384</v>
      </c>
    </row>
    <row r="903">
      <c r="A903" s="3">
        <v>8.0</v>
      </c>
      <c r="B903" s="4">
        <v>0.07453703703703704</v>
      </c>
      <c r="C903" s="5" t="s">
        <v>21</v>
      </c>
      <c r="D903" s="5" t="s">
        <v>7</v>
      </c>
      <c r="E903" s="5">
        <v>9.0</v>
      </c>
      <c r="H903" s="5" t="s">
        <v>382</v>
      </c>
    </row>
    <row r="904">
      <c r="A904" s="3">
        <v>8.0</v>
      </c>
      <c r="B904" s="4">
        <v>0.07465277777777778</v>
      </c>
      <c r="C904" s="5" t="s">
        <v>21</v>
      </c>
      <c r="D904" s="5" t="s">
        <v>32</v>
      </c>
      <c r="E904" s="5">
        <v>23.0</v>
      </c>
      <c r="F904" s="5">
        <v>13.0</v>
      </c>
      <c r="J904" s="5" t="s">
        <v>258</v>
      </c>
    </row>
    <row r="905">
      <c r="A905" s="3">
        <v>8.0</v>
      </c>
      <c r="B905" s="4">
        <v>0.07471064814814815</v>
      </c>
      <c r="C905" s="5" t="s">
        <v>21</v>
      </c>
      <c r="D905" s="5" t="s">
        <v>7</v>
      </c>
      <c r="E905" s="5">
        <v>10.0</v>
      </c>
      <c r="H905" s="5" t="s">
        <v>385</v>
      </c>
    </row>
    <row r="906">
      <c r="A906" s="3">
        <v>8.0</v>
      </c>
      <c r="B906" s="4">
        <v>0.07480324074074074</v>
      </c>
      <c r="C906" s="5" t="s">
        <v>21</v>
      </c>
      <c r="D906" s="5" t="s">
        <v>32</v>
      </c>
      <c r="E906" s="5" t="s">
        <v>28</v>
      </c>
      <c r="F906" s="5">
        <v>1.0</v>
      </c>
      <c r="J906" s="5" t="s">
        <v>46</v>
      </c>
    </row>
    <row r="907">
      <c r="A907" s="3">
        <v>8.0</v>
      </c>
      <c r="B907" s="4">
        <v>0.0787037037037037</v>
      </c>
      <c r="C907" s="5" t="s">
        <v>22</v>
      </c>
      <c r="D907" s="5" t="s">
        <v>35</v>
      </c>
      <c r="E907" s="5">
        <v>16.0</v>
      </c>
      <c r="F907" s="5">
        <v>12.0</v>
      </c>
    </row>
    <row r="908">
      <c r="A908" s="3">
        <v>8.0</v>
      </c>
      <c r="B908" s="4">
        <v>0.0787037037037037</v>
      </c>
      <c r="C908" s="5" t="s">
        <v>134</v>
      </c>
      <c r="D908" s="5" t="s">
        <v>35</v>
      </c>
      <c r="E908" s="5" t="s">
        <v>30</v>
      </c>
      <c r="F908" s="5" t="s">
        <v>30</v>
      </c>
      <c r="J908" s="5" t="s">
        <v>42</v>
      </c>
    </row>
    <row r="909">
      <c r="A909" s="3">
        <v>8.0</v>
      </c>
      <c r="B909" s="4">
        <v>0.0787037037037037</v>
      </c>
      <c r="C909" s="5" t="s">
        <v>134</v>
      </c>
      <c r="D909" s="5" t="s">
        <v>35</v>
      </c>
      <c r="E909" s="5">
        <v>8.0</v>
      </c>
      <c r="F909" s="5">
        <v>8.0</v>
      </c>
      <c r="J909" s="5" t="s">
        <v>43</v>
      </c>
    </row>
    <row r="910">
      <c r="A910" s="3">
        <v>8.0</v>
      </c>
      <c r="B910" s="4">
        <v>0.08148148148148149</v>
      </c>
      <c r="C910" s="5" t="s">
        <v>18</v>
      </c>
      <c r="D910" s="5" t="s">
        <v>32</v>
      </c>
      <c r="E910" s="5">
        <v>14.0</v>
      </c>
      <c r="F910" s="5">
        <v>3.0</v>
      </c>
      <c r="J910" s="5" t="s">
        <v>44</v>
      </c>
    </row>
    <row r="911">
      <c r="A911" s="3">
        <v>8.0</v>
      </c>
      <c r="B911" s="4">
        <v>0.08159722222222222</v>
      </c>
      <c r="C911" s="5" t="s">
        <v>18</v>
      </c>
      <c r="D911" s="5" t="s">
        <v>32</v>
      </c>
      <c r="E911" s="5">
        <v>28.0</v>
      </c>
      <c r="F911" s="5">
        <v>17.0</v>
      </c>
      <c r="J911" s="5" t="s">
        <v>44</v>
      </c>
    </row>
    <row r="912">
      <c r="A912" s="3">
        <v>8.0</v>
      </c>
      <c r="B912" s="4">
        <v>0.0817361111111111</v>
      </c>
      <c r="C912" s="5" t="s">
        <v>18</v>
      </c>
      <c r="D912" s="5" t="s">
        <v>7</v>
      </c>
      <c r="E912" s="5">
        <v>6.0</v>
      </c>
      <c r="H912" s="5" t="s">
        <v>386</v>
      </c>
    </row>
    <row r="913">
      <c r="A913" s="3">
        <v>8.0</v>
      </c>
      <c r="B913" s="4">
        <v>0.08356481481481481</v>
      </c>
      <c r="C913" s="5" t="s">
        <v>134</v>
      </c>
      <c r="D913" s="5" t="s">
        <v>32</v>
      </c>
      <c r="E913" s="5">
        <v>23.0</v>
      </c>
      <c r="F913" s="5">
        <v>15.0</v>
      </c>
      <c r="J913" s="5" t="s">
        <v>157</v>
      </c>
    </row>
    <row r="914">
      <c r="A914" s="3">
        <v>8.0</v>
      </c>
      <c r="B914" s="4">
        <v>0.08375</v>
      </c>
      <c r="C914" s="5" t="s">
        <v>134</v>
      </c>
      <c r="D914" s="5" t="s">
        <v>7</v>
      </c>
      <c r="E914" s="5">
        <v>19.0</v>
      </c>
      <c r="H914" s="5" t="s">
        <v>387</v>
      </c>
    </row>
    <row r="915">
      <c r="A915" s="3">
        <v>8.0</v>
      </c>
      <c r="B915" s="4">
        <v>0.08646990740740741</v>
      </c>
      <c r="C915" s="5" t="s">
        <v>21</v>
      </c>
      <c r="D915" s="5" t="s">
        <v>32</v>
      </c>
      <c r="E915" s="5">
        <v>27.0</v>
      </c>
      <c r="F915" s="5">
        <v>16.0</v>
      </c>
      <c r="J915" s="5" t="s">
        <v>176</v>
      </c>
    </row>
    <row r="916">
      <c r="A916" s="3">
        <v>8.0</v>
      </c>
      <c r="B916" s="4">
        <v>0.08655092592592592</v>
      </c>
      <c r="C916" s="5" t="s">
        <v>21</v>
      </c>
      <c r="D916" s="5" t="s">
        <v>7</v>
      </c>
      <c r="E916" s="5">
        <v>11.0</v>
      </c>
      <c r="H916" s="5" t="s">
        <v>388</v>
      </c>
    </row>
    <row r="917">
      <c r="A917" s="3">
        <v>8.0</v>
      </c>
      <c r="B917" s="4">
        <v>0.0869212962962963</v>
      </c>
      <c r="C917" s="5" t="s">
        <v>10</v>
      </c>
      <c r="D917" s="5" t="s">
        <v>32</v>
      </c>
      <c r="E917" s="5">
        <v>29.0</v>
      </c>
      <c r="F917" s="5">
        <v>18.0</v>
      </c>
      <c r="J917" s="5" t="s">
        <v>68</v>
      </c>
    </row>
    <row r="918">
      <c r="A918" s="3">
        <v>8.0</v>
      </c>
      <c r="B918" s="4">
        <v>0.0869212962962963</v>
      </c>
      <c r="C918" s="5" t="s">
        <v>10</v>
      </c>
      <c r="D918" s="5" t="s">
        <v>32</v>
      </c>
      <c r="E918" s="5" t="s">
        <v>30</v>
      </c>
      <c r="F918" s="5" t="s">
        <v>30</v>
      </c>
      <c r="J918" s="5" t="s">
        <v>17</v>
      </c>
    </row>
    <row r="919">
      <c r="A919" s="3">
        <v>8.0</v>
      </c>
      <c r="B919" s="4">
        <v>0.08717592592592592</v>
      </c>
      <c r="C919" s="5" t="s">
        <v>10</v>
      </c>
      <c r="D919" s="5" t="s">
        <v>32</v>
      </c>
      <c r="E919" s="5">
        <v>23.0</v>
      </c>
      <c r="F919" s="5">
        <v>12.0</v>
      </c>
      <c r="J919" s="5" t="s">
        <v>68</v>
      </c>
    </row>
    <row r="920">
      <c r="A920" s="3">
        <v>8.0</v>
      </c>
      <c r="B920" s="4">
        <v>0.08717592592592592</v>
      </c>
      <c r="C920" s="5" t="s">
        <v>10</v>
      </c>
      <c r="D920" s="5" t="s">
        <v>32</v>
      </c>
      <c r="E920" s="5" t="s">
        <v>30</v>
      </c>
      <c r="F920" s="5" t="s">
        <v>30</v>
      </c>
      <c r="J920" s="5" t="s">
        <v>17</v>
      </c>
    </row>
    <row r="921">
      <c r="A921" s="3">
        <v>8.0</v>
      </c>
      <c r="B921" s="4">
        <v>0.08721064814814815</v>
      </c>
      <c r="C921" s="5" t="s">
        <v>10</v>
      </c>
      <c r="D921" s="5" t="s">
        <v>7</v>
      </c>
      <c r="E921" s="5">
        <v>14.0</v>
      </c>
      <c r="H921" s="5" t="s">
        <v>389</v>
      </c>
    </row>
    <row r="922">
      <c r="A922" s="3">
        <v>8.0</v>
      </c>
      <c r="B922" s="4">
        <v>0.08744212962962963</v>
      </c>
      <c r="C922" s="5" t="s">
        <v>10</v>
      </c>
      <c r="D922" s="5" t="s">
        <v>7</v>
      </c>
      <c r="E922" s="5">
        <v>14.0</v>
      </c>
      <c r="H922" s="5" t="s">
        <v>389</v>
      </c>
    </row>
    <row r="923">
      <c r="A923" s="3">
        <v>8.0</v>
      </c>
      <c r="B923" s="4">
        <v>0.08784722222222222</v>
      </c>
      <c r="C923" s="5" t="s">
        <v>10</v>
      </c>
      <c r="D923" s="5" t="s">
        <v>7</v>
      </c>
      <c r="E923" s="5">
        <v>4.0</v>
      </c>
      <c r="H923" s="5" t="s">
        <v>390</v>
      </c>
    </row>
    <row r="924">
      <c r="A924" s="3">
        <v>8.0</v>
      </c>
      <c r="B924" s="4">
        <v>0.08858796296296297</v>
      </c>
      <c r="C924" s="5" t="s">
        <v>16</v>
      </c>
      <c r="D924" s="5" t="s">
        <v>391</v>
      </c>
      <c r="E924" s="5">
        <v>20.0</v>
      </c>
      <c r="F924" s="5">
        <v>11.0</v>
      </c>
    </row>
    <row r="925">
      <c r="A925" s="3">
        <v>8.0</v>
      </c>
      <c r="B925" s="4">
        <v>0.08929398148148149</v>
      </c>
      <c r="C925" s="5" t="s">
        <v>21</v>
      </c>
      <c r="D925" s="5" t="s">
        <v>32</v>
      </c>
      <c r="E925" s="5" t="s">
        <v>30</v>
      </c>
      <c r="F925" s="5" t="s">
        <v>30</v>
      </c>
      <c r="J925" s="5" t="s">
        <v>17</v>
      </c>
    </row>
    <row r="926">
      <c r="A926" s="3">
        <v>8.0</v>
      </c>
      <c r="B926" s="4">
        <v>0.08929398148148149</v>
      </c>
      <c r="C926" s="5" t="s">
        <v>21</v>
      </c>
      <c r="D926" s="5" t="s">
        <v>32</v>
      </c>
      <c r="E926" s="5">
        <v>29.0</v>
      </c>
      <c r="F926" s="5">
        <v>18.0</v>
      </c>
      <c r="J926" s="5" t="s">
        <v>392</v>
      </c>
    </row>
    <row r="927">
      <c r="A927" s="3">
        <v>8.0</v>
      </c>
      <c r="B927" s="4">
        <v>0.08940972222222222</v>
      </c>
      <c r="C927" s="5" t="s">
        <v>21</v>
      </c>
      <c r="D927" s="5" t="s">
        <v>7</v>
      </c>
      <c r="E927" s="5">
        <v>47.0</v>
      </c>
      <c r="H927" s="5" t="s">
        <v>393</v>
      </c>
    </row>
    <row r="928">
      <c r="A928" s="3">
        <v>8.0</v>
      </c>
      <c r="B928" s="4">
        <v>0.09004629629629629</v>
      </c>
      <c r="C928" s="5" t="s">
        <v>21</v>
      </c>
      <c r="D928" s="5" t="s">
        <v>32</v>
      </c>
      <c r="E928" s="5">
        <v>25.0</v>
      </c>
      <c r="F928" s="5">
        <v>15.0</v>
      </c>
      <c r="J928" s="5" t="s">
        <v>46</v>
      </c>
    </row>
    <row r="929">
      <c r="A929" s="3">
        <v>8.0</v>
      </c>
      <c r="B929" s="4">
        <v>0.09027777777777778</v>
      </c>
      <c r="C929" s="5" t="s">
        <v>21</v>
      </c>
      <c r="D929" s="5" t="s">
        <v>74</v>
      </c>
      <c r="E929" s="5" t="s">
        <v>37</v>
      </c>
      <c r="F929" s="5">
        <v>20.0</v>
      </c>
    </row>
    <row r="930">
      <c r="A930" s="3">
        <v>8.0</v>
      </c>
      <c r="B930" s="4">
        <v>0.090625</v>
      </c>
      <c r="C930" s="5" t="s">
        <v>21</v>
      </c>
      <c r="D930" s="5" t="s">
        <v>32</v>
      </c>
      <c r="E930" s="5">
        <v>25.0</v>
      </c>
      <c r="F930" s="5">
        <v>15.0</v>
      </c>
    </row>
    <row r="931">
      <c r="A931" s="3">
        <v>8.0</v>
      </c>
      <c r="B931" s="4">
        <v>0.09071759259259259</v>
      </c>
      <c r="C931" s="5" t="s">
        <v>21</v>
      </c>
      <c r="D931" s="5" t="s">
        <v>7</v>
      </c>
      <c r="E931" s="5">
        <v>7.0</v>
      </c>
      <c r="H931" s="5" t="s">
        <v>394</v>
      </c>
    </row>
    <row r="932">
      <c r="A932" s="3">
        <v>8.0</v>
      </c>
      <c r="B932" s="4">
        <v>0.09351851851851851</v>
      </c>
      <c r="C932" s="5" t="s">
        <v>15</v>
      </c>
      <c r="D932" s="5" t="s">
        <v>129</v>
      </c>
      <c r="E932" s="5">
        <v>20.0</v>
      </c>
      <c r="F932" s="5">
        <v>10.0</v>
      </c>
    </row>
    <row r="933">
      <c r="A933" s="3">
        <v>8.0</v>
      </c>
      <c r="B933" s="4">
        <v>0.0944212962962963</v>
      </c>
      <c r="C933" s="5" t="s">
        <v>15</v>
      </c>
      <c r="D933" s="5" t="s">
        <v>74</v>
      </c>
      <c r="E933" s="5">
        <v>24.0</v>
      </c>
      <c r="F933" s="5">
        <v>18.0</v>
      </c>
    </row>
    <row r="934">
      <c r="A934" s="3">
        <v>8.0</v>
      </c>
      <c r="B934" s="4">
        <v>0.0947337962962963</v>
      </c>
      <c r="C934" s="5" t="s">
        <v>18</v>
      </c>
      <c r="D934" s="5" t="s">
        <v>25</v>
      </c>
      <c r="E934" s="5">
        <v>20.0</v>
      </c>
      <c r="F934" s="5">
        <v>15.0</v>
      </c>
    </row>
    <row r="935">
      <c r="A935" s="3">
        <v>8.0</v>
      </c>
      <c r="B935" s="4">
        <v>0.0948611111111111</v>
      </c>
      <c r="C935" s="5" t="s">
        <v>18</v>
      </c>
      <c r="D935" s="5" t="s">
        <v>74</v>
      </c>
      <c r="E935" s="5">
        <v>13.0</v>
      </c>
      <c r="F935" s="5">
        <v>12.0</v>
      </c>
    </row>
    <row r="936">
      <c r="A936" s="3">
        <v>8.0</v>
      </c>
      <c r="B936" s="4">
        <v>0.09681712962962963</v>
      </c>
      <c r="C936" s="5" t="s">
        <v>22</v>
      </c>
      <c r="D936" s="5" t="s">
        <v>7</v>
      </c>
      <c r="E936" s="5">
        <v>3.0</v>
      </c>
      <c r="H936" s="5" t="s">
        <v>395</v>
      </c>
      <c r="J936" s="5" t="s">
        <v>301</v>
      </c>
    </row>
    <row r="937">
      <c r="A937" s="3">
        <v>8.0</v>
      </c>
      <c r="B937" s="4">
        <v>0.09780092592592593</v>
      </c>
      <c r="C937" s="5" t="s">
        <v>134</v>
      </c>
      <c r="D937" s="5" t="s">
        <v>35</v>
      </c>
      <c r="E937" s="5" t="s">
        <v>30</v>
      </c>
      <c r="F937" s="5" t="s">
        <v>30</v>
      </c>
      <c r="J937" s="5" t="s">
        <v>42</v>
      </c>
    </row>
    <row r="938">
      <c r="A938" s="3">
        <v>8.0</v>
      </c>
      <c r="B938" s="4">
        <v>0.09780092592592593</v>
      </c>
      <c r="C938" s="5" t="s">
        <v>134</v>
      </c>
      <c r="D938" s="5" t="s">
        <v>35</v>
      </c>
      <c r="E938" s="5">
        <v>13.0</v>
      </c>
      <c r="F938" s="5">
        <v>13.0</v>
      </c>
      <c r="J938" s="5" t="s">
        <v>43</v>
      </c>
    </row>
    <row r="939">
      <c r="A939" s="3">
        <v>8.0</v>
      </c>
      <c r="B939" s="4">
        <v>0.09800925925925925</v>
      </c>
      <c r="C939" s="5" t="s">
        <v>134</v>
      </c>
      <c r="D939" s="5" t="s">
        <v>86</v>
      </c>
      <c r="E939" s="5">
        <v>3.0</v>
      </c>
    </row>
    <row r="940">
      <c r="A940" s="3">
        <v>8.0</v>
      </c>
      <c r="B940" s="4">
        <v>0.09826388888888889</v>
      </c>
      <c r="C940" s="5" t="s">
        <v>134</v>
      </c>
      <c r="D940" s="5" t="s">
        <v>32</v>
      </c>
      <c r="E940" s="5">
        <v>26.0</v>
      </c>
      <c r="F940" s="5">
        <v>18.0</v>
      </c>
      <c r="J940" s="5" t="s">
        <v>396</v>
      </c>
    </row>
    <row r="941">
      <c r="A941" s="3">
        <v>8.0</v>
      </c>
      <c r="B941" s="4">
        <v>0.09826388888888889</v>
      </c>
      <c r="C941" s="5" t="s">
        <v>134</v>
      </c>
      <c r="D941" s="5" t="s">
        <v>32</v>
      </c>
      <c r="E941" s="5" t="s">
        <v>30</v>
      </c>
      <c r="F941" s="5" t="s">
        <v>30</v>
      </c>
      <c r="J941" s="5" t="s">
        <v>17</v>
      </c>
    </row>
    <row r="942">
      <c r="A942" s="3">
        <v>8.0</v>
      </c>
      <c r="B942" s="4">
        <v>0.09866898148148148</v>
      </c>
      <c r="C942" s="5" t="s">
        <v>134</v>
      </c>
      <c r="D942" s="5" t="s">
        <v>7</v>
      </c>
      <c r="E942" s="5">
        <v>26.0</v>
      </c>
      <c r="H942" s="5" t="s">
        <v>397</v>
      </c>
    </row>
    <row r="943">
      <c r="A943" s="3">
        <v>8.0</v>
      </c>
      <c r="B943" s="4">
        <v>0.09972222222222223</v>
      </c>
      <c r="C943" s="5" t="s">
        <v>21</v>
      </c>
      <c r="D943" s="5" t="s">
        <v>35</v>
      </c>
      <c r="E943" s="5" t="s">
        <v>30</v>
      </c>
      <c r="F943" s="5" t="s">
        <v>30</v>
      </c>
      <c r="J943" s="5" t="s">
        <v>17</v>
      </c>
    </row>
    <row r="944">
      <c r="A944" s="3">
        <v>8.0</v>
      </c>
      <c r="B944" s="4">
        <v>0.09972222222222223</v>
      </c>
      <c r="C944" s="5" t="s">
        <v>21</v>
      </c>
      <c r="D944" s="5" t="s">
        <v>35</v>
      </c>
      <c r="E944" s="5">
        <v>27.0</v>
      </c>
      <c r="F944" s="5">
        <v>14.0</v>
      </c>
      <c r="J944" s="5" t="s">
        <v>40</v>
      </c>
    </row>
    <row r="945">
      <c r="A945" s="3">
        <v>8.0</v>
      </c>
      <c r="B945" s="4">
        <v>0.10028935185185185</v>
      </c>
      <c r="C945" s="5" t="s">
        <v>134</v>
      </c>
      <c r="D945" s="5" t="s">
        <v>75</v>
      </c>
      <c r="E945" s="5">
        <v>17.0</v>
      </c>
      <c r="F945" s="5">
        <v>16.0</v>
      </c>
      <c r="J945" s="5" t="s">
        <v>398</v>
      </c>
    </row>
    <row r="946">
      <c r="A946" s="3">
        <v>8.0</v>
      </c>
      <c r="B946" s="4">
        <v>0.10028935185185185</v>
      </c>
      <c r="C946" s="5" t="s">
        <v>10</v>
      </c>
      <c r="D946" s="5" t="s">
        <v>75</v>
      </c>
      <c r="E946" s="5">
        <v>19.0</v>
      </c>
      <c r="F946" s="5">
        <v>19.0</v>
      </c>
    </row>
    <row r="947">
      <c r="A947" s="3">
        <v>8.0</v>
      </c>
      <c r="B947" s="4">
        <v>0.10028935185185185</v>
      </c>
      <c r="C947" s="5" t="s">
        <v>273</v>
      </c>
      <c r="D947" s="5" t="s">
        <v>75</v>
      </c>
      <c r="E947" s="5">
        <v>7.0</v>
      </c>
      <c r="F947" s="5">
        <v>4.0</v>
      </c>
    </row>
    <row r="948">
      <c r="A948" s="3">
        <v>8.0</v>
      </c>
      <c r="B948" s="4">
        <v>0.10300925925925926</v>
      </c>
      <c r="C948" s="5" t="s">
        <v>273</v>
      </c>
      <c r="D948" s="5" t="s">
        <v>74</v>
      </c>
      <c r="E948" s="5">
        <v>23.0</v>
      </c>
      <c r="F948" s="5">
        <v>19.0</v>
      </c>
    </row>
    <row r="949">
      <c r="A949" s="3">
        <v>8.0</v>
      </c>
      <c r="B949" s="4">
        <v>0.10420138888888889</v>
      </c>
      <c r="C949" s="5" t="s">
        <v>10</v>
      </c>
      <c r="D949" s="5" t="s">
        <v>32</v>
      </c>
      <c r="E949" s="5">
        <v>26.0</v>
      </c>
      <c r="F949" s="5">
        <v>15.0</v>
      </c>
      <c r="J949" s="5" t="s">
        <v>399</v>
      </c>
    </row>
    <row r="950">
      <c r="A950" s="3">
        <v>8.0</v>
      </c>
      <c r="B950" s="4">
        <v>0.10425925925925926</v>
      </c>
      <c r="C950" s="5" t="s">
        <v>10</v>
      </c>
      <c r="D950" s="5" t="s">
        <v>7</v>
      </c>
      <c r="E950" s="5">
        <v>15.0</v>
      </c>
      <c r="H950" s="5" t="s">
        <v>400</v>
      </c>
    </row>
    <row r="951">
      <c r="A951" s="3">
        <v>8.0</v>
      </c>
      <c r="B951" s="4">
        <v>0.10449074074074075</v>
      </c>
      <c r="C951" s="5" t="s">
        <v>10</v>
      </c>
      <c r="D951" s="5" t="s">
        <v>32</v>
      </c>
      <c r="E951" s="5">
        <v>24.0</v>
      </c>
      <c r="F951" s="5">
        <v>13.0</v>
      </c>
      <c r="J951" s="5" t="s">
        <v>45</v>
      </c>
    </row>
    <row r="952">
      <c r="A952" s="3">
        <v>8.0</v>
      </c>
      <c r="B952" s="4">
        <v>0.10457175925925925</v>
      </c>
      <c r="C952" s="5" t="s">
        <v>10</v>
      </c>
      <c r="D952" s="5" t="s">
        <v>7</v>
      </c>
      <c r="E952" s="5">
        <v>13.0</v>
      </c>
      <c r="H952" s="5" t="s">
        <v>401</v>
      </c>
    </row>
    <row r="953">
      <c r="A953" s="3">
        <v>8.0</v>
      </c>
      <c r="B953" s="4">
        <v>0.10490740740740741</v>
      </c>
      <c r="C953" s="5" t="s">
        <v>273</v>
      </c>
      <c r="D953" s="5" t="s">
        <v>402</v>
      </c>
      <c r="E953" s="5" t="s">
        <v>30</v>
      </c>
      <c r="F953" s="5" t="s">
        <v>30</v>
      </c>
      <c r="J953" s="5" t="s">
        <v>244</v>
      </c>
    </row>
    <row r="954">
      <c r="A954" s="3">
        <v>8.0</v>
      </c>
      <c r="B954" s="4">
        <v>0.10530092592592592</v>
      </c>
      <c r="C954" s="5" t="s">
        <v>16</v>
      </c>
      <c r="D954" s="5" t="s">
        <v>32</v>
      </c>
      <c r="E954" s="5">
        <v>27.0</v>
      </c>
      <c r="F954" s="5">
        <v>18.0</v>
      </c>
      <c r="J954" s="5" t="s">
        <v>403</v>
      </c>
    </row>
    <row r="955">
      <c r="A955" s="3">
        <v>8.0</v>
      </c>
      <c r="B955" s="4">
        <v>0.10672453703703703</v>
      </c>
      <c r="C955" s="5" t="s">
        <v>21</v>
      </c>
      <c r="D955" s="5" t="s">
        <v>32</v>
      </c>
      <c r="E955" s="5">
        <v>29.0</v>
      </c>
      <c r="F955" s="5">
        <v>18.0</v>
      </c>
      <c r="J955" s="5" t="s">
        <v>159</v>
      </c>
    </row>
    <row r="956">
      <c r="A956" s="3">
        <v>8.0</v>
      </c>
      <c r="B956" s="4">
        <v>0.10681712962962962</v>
      </c>
      <c r="C956" s="5" t="s">
        <v>21</v>
      </c>
      <c r="D956" s="5" t="s">
        <v>7</v>
      </c>
      <c r="E956" s="5">
        <v>29.0</v>
      </c>
      <c r="H956" s="5" t="s">
        <v>404</v>
      </c>
    </row>
    <row r="957">
      <c r="A957" s="3">
        <v>8.0</v>
      </c>
      <c r="B957" s="4">
        <v>0.10766203703703704</v>
      </c>
      <c r="C957" s="5" t="s">
        <v>21</v>
      </c>
      <c r="D957" s="5" t="s">
        <v>32</v>
      </c>
      <c r="E957" s="5" t="s">
        <v>30</v>
      </c>
      <c r="F957" s="5" t="s">
        <v>30</v>
      </c>
      <c r="J957" s="5" t="s">
        <v>350</v>
      </c>
    </row>
    <row r="958">
      <c r="A958" s="3">
        <v>8.0</v>
      </c>
      <c r="B958" s="4">
        <v>0.10766203703703704</v>
      </c>
      <c r="C958" s="5" t="s">
        <v>21</v>
      </c>
      <c r="D958" s="5" t="s">
        <v>32</v>
      </c>
      <c r="E958" s="5">
        <v>27.0</v>
      </c>
      <c r="F958" s="5">
        <v>17.0</v>
      </c>
      <c r="J958" s="5" t="s">
        <v>405</v>
      </c>
    </row>
    <row r="959">
      <c r="A959" s="3">
        <v>8.0</v>
      </c>
      <c r="B959" s="4">
        <v>0.10773148148148148</v>
      </c>
      <c r="C959" s="5" t="s">
        <v>21</v>
      </c>
      <c r="D959" s="5" t="s">
        <v>7</v>
      </c>
      <c r="E959" s="5">
        <v>7.0</v>
      </c>
      <c r="H959" s="5" t="s">
        <v>394</v>
      </c>
    </row>
    <row r="960">
      <c r="A960" s="3">
        <v>8.0</v>
      </c>
      <c r="B960" s="4">
        <v>0.10777777777777778</v>
      </c>
      <c r="C960" s="5" t="s">
        <v>21</v>
      </c>
      <c r="D960" s="5" t="s">
        <v>32</v>
      </c>
      <c r="E960" s="5">
        <v>26.0</v>
      </c>
      <c r="F960" s="5">
        <v>16.0</v>
      </c>
      <c r="J960" s="5" t="s">
        <v>46</v>
      </c>
    </row>
    <row r="961">
      <c r="A961" s="3">
        <v>8.0</v>
      </c>
      <c r="B961" s="4">
        <v>0.1078125</v>
      </c>
      <c r="C961" s="5" t="s">
        <v>21</v>
      </c>
      <c r="D961" s="5" t="s">
        <v>7</v>
      </c>
      <c r="E961" s="5">
        <v>8.0</v>
      </c>
      <c r="H961" s="5" t="s">
        <v>406</v>
      </c>
    </row>
    <row r="962">
      <c r="A962" s="3">
        <v>8.0</v>
      </c>
      <c r="B962" s="4">
        <v>0.10975694444444445</v>
      </c>
      <c r="C962" s="5" t="s">
        <v>15</v>
      </c>
      <c r="D962" s="5" t="s">
        <v>126</v>
      </c>
      <c r="E962" s="5">
        <v>20.0</v>
      </c>
      <c r="F962" s="5">
        <v>14.0</v>
      </c>
    </row>
    <row r="963">
      <c r="A963" s="3">
        <v>8.0</v>
      </c>
      <c r="B963" s="4">
        <v>0.11049768518518518</v>
      </c>
      <c r="C963" s="5" t="s">
        <v>18</v>
      </c>
      <c r="D963" s="5" t="s">
        <v>32</v>
      </c>
      <c r="E963" s="5" t="s">
        <v>37</v>
      </c>
      <c r="F963" s="5">
        <v>20.0</v>
      </c>
      <c r="G963" s="5" t="s">
        <v>48</v>
      </c>
      <c r="J963" s="5" t="s">
        <v>407</v>
      </c>
    </row>
    <row r="964">
      <c r="A964" s="3">
        <v>8.0</v>
      </c>
      <c r="B964" s="4">
        <v>0.11064814814814815</v>
      </c>
      <c r="C964" s="5" t="s">
        <v>18</v>
      </c>
      <c r="D964" s="5" t="s">
        <v>7</v>
      </c>
      <c r="E964" s="5">
        <v>42.0</v>
      </c>
      <c r="H964" s="5" t="s">
        <v>408</v>
      </c>
      <c r="I964" s="5">
        <v>1.0</v>
      </c>
      <c r="J964" s="5" t="s">
        <v>112</v>
      </c>
    </row>
    <row r="965">
      <c r="A965" s="3">
        <v>8.0</v>
      </c>
      <c r="B965" s="4">
        <v>0.11203703703703703</v>
      </c>
      <c r="C965" s="5" t="s">
        <v>16</v>
      </c>
      <c r="D965" s="5" t="s">
        <v>92</v>
      </c>
      <c r="E965" s="5" t="s">
        <v>30</v>
      </c>
      <c r="F965" s="5" t="s">
        <v>30</v>
      </c>
      <c r="J965" s="5" t="s">
        <v>17</v>
      </c>
    </row>
    <row r="966">
      <c r="A966" s="3">
        <v>8.0</v>
      </c>
      <c r="B966" s="4">
        <v>0.11203703703703703</v>
      </c>
      <c r="C966" s="5" t="s">
        <v>16</v>
      </c>
      <c r="D966" s="5" t="s">
        <v>92</v>
      </c>
      <c r="E966" s="5">
        <v>12.0</v>
      </c>
      <c r="F966" s="5">
        <v>6.0</v>
      </c>
      <c r="J966" s="5" t="s">
        <v>40</v>
      </c>
    </row>
    <row r="967">
      <c r="A967" s="3">
        <v>8.0</v>
      </c>
      <c r="B967" s="4">
        <v>0.11350694444444444</v>
      </c>
      <c r="C967" s="5" t="s">
        <v>10</v>
      </c>
      <c r="D967" s="5" t="s">
        <v>97</v>
      </c>
      <c r="E967" s="5">
        <v>7.0</v>
      </c>
      <c r="J967" s="5" t="s">
        <v>409</v>
      </c>
    </row>
    <row r="968">
      <c r="A968" s="3">
        <v>8.0</v>
      </c>
      <c r="B968" s="4">
        <v>0.11421296296296296</v>
      </c>
      <c r="C968" s="5" t="s">
        <v>22</v>
      </c>
      <c r="D968" s="5" t="s">
        <v>88</v>
      </c>
      <c r="E968" s="5">
        <v>24.0</v>
      </c>
      <c r="F968" s="5">
        <v>18.0</v>
      </c>
    </row>
    <row r="969">
      <c r="A969" s="3">
        <v>8.0</v>
      </c>
      <c r="B969" s="4">
        <v>0.11494212962962963</v>
      </c>
      <c r="C969" s="5" t="s">
        <v>16</v>
      </c>
      <c r="D969" s="5" t="s">
        <v>92</v>
      </c>
      <c r="E969" s="5">
        <v>18.0</v>
      </c>
      <c r="F969" s="5">
        <v>12.0</v>
      </c>
    </row>
    <row r="970">
      <c r="A970" s="3">
        <v>8.0</v>
      </c>
      <c r="B970" s="4">
        <v>0.11583333333333333</v>
      </c>
      <c r="C970" s="5" t="s">
        <v>16</v>
      </c>
      <c r="D970" s="5" t="s">
        <v>92</v>
      </c>
      <c r="E970" s="5">
        <v>13.0</v>
      </c>
      <c r="F970" s="5">
        <v>7.0</v>
      </c>
    </row>
    <row r="971">
      <c r="A971" s="3">
        <v>8.0</v>
      </c>
      <c r="B971" s="4">
        <v>0.11614583333333334</v>
      </c>
      <c r="C971" s="5" t="s">
        <v>134</v>
      </c>
      <c r="D971" s="5" t="s">
        <v>97</v>
      </c>
      <c r="E971" s="5">
        <v>20.0</v>
      </c>
      <c r="J971" s="5" t="s">
        <v>410</v>
      </c>
    </row>
    <row r="972">
      <c r="A972" s="3">
        <v>8.0</v>
      </c>
      <c r="B972" s="4">
        <v>0.11747685185185185</v>
      </c>
      <c r="C972" s="5" t="s">
        <v>10</v>
      </c>
      <c r="D972" s="5" t="s">
        <v>127</v>
      </c>
      <c r="E972" s="5" t="s">
        <v>30</v>
      </c>
      <c r="F972" s="5" t="s">
        <v>30</v>
      </c>
      <c r="J972" s="5" t="s">
        <v>17</v>
      </c>
    </row>
    <row r="973">
      <c r="A973" s="3">
        <v>8.0</v>
      </c>
      <c r="B973" s="4">
        <v>0.11747685185185185</v>
      </c>
      <c r="C973" s="5" t="s">
        <v>10</v>
      </c>
      <c r="D973" s="5" t="s">
        <v>127</v>
      </c>
      <c r="E973" s="5">
        <v>25.0</v>
      </c>
      <c r="F973" s="5">
        <v>19.0</v>
      </c>
      <c r="J973" s="5" t="s">
        <v>40</v>
      </c>
    </row>
    <row r="974">
      <c r="A974" s="3">
        <v>8.0</v>
      </c>
      <c r="B974" s="4">
        <v>0.11774305555555556</v>
      </c>
      <c r="C974" s="5" t="s">
        <v>21</v>
      </c>
      <c r="D974" s="5" t="s">
        <v>20</v>
      </c>
      <c r="E974" s="5">
        <v>25.0</v>
      </c>
      <c r="F974" s="5">
        <v>12.0</v>
      </c>
    </row>
    <row r="975">
      <c r="A975" s="3">
        <v>9.0</v>
      </c>
      <c r="B975" s="4">
        <v>0.01835648148148148</v>
      </c>
      <c r="C975" s="5" t="s">
        <v>16</v>
      </c>
      <c r="D975" s="5" t="s">
        <v>20</v>
      </c>
      <c r="E975" s="5">
        <v>16.0</v>
      </c>
      <c r="F975" s="5">
        <v>13.0</v>
      </c>
    </row>
    <row r="976">
      <c r="A976" s="3">
        <v>9.0</v>
      </c>
      <c r="B976" s="4">
        <v>0.019212962962962963</v>
      </c>
      <c r="C976" s="5" t="s">
        <v>15</v>
      </c>
      <c r="D976" s="5" t="s">
        <v>20</v>
      </c>
      <c r="E976" s="5" t="s">
        <v>30</v>
      </c>
      <c r="F976" s="5" t="s">
        <v>30</v>
      </c>
    </row>
    <row r="977">
      <c r="A977" s="3">
        <v>9.0</v>
      </c>
      <c r="B977" s="4">
        <v>0.019212962962962963</v>
      </c>
      <c r="C977" s="5" t="s">
        <v>18</v>
      </c>
      <c r="D977" s="5" t="s">
        <v>20</v>
      </c>
      <c r="E977" s="5" t="s">
        <v>30</v>
      </c>
      <c r="F977" s="5" t="s">
        <v>30</v>
      </c>
    </row>
    <row r="978">
      <c r="A978" s="3">
        <v>9.0</v>
      </c>
      <c r="B978" s="4">
        <v>0.019212962962962963</v>
      </c>
      <c r="C978" s="5" t="s">
        <v>22</v>
      </c>
      <c r="D978" s="5" t="s">
        <v>20</v>
      </c>
      <c r="E978" s="5" t="s">
        <v>30</v>
      </c>
      <c r="F978" s="5" t="s">
        <v>30</v>
      </c>
    </row>
    <row r="979">
      <c r="A979" s="3">
        <v>9.0</v>
      </c>
      <c r="B979" s="4">
        <v>0.019212962962962963</v>
      </c>
      <c r="C979" s="5" t="s">
        <v>10</v>
      </c>
      <c r="D979" s="5" t="s">
        <v>20</v>
      </c>
      <c r="E979" s="5" t="s">
        <v>30</v>
      </c>
      <c r="F979" s="5" t="s">
        <v>30</v>
      </c>
    </row>
    <row r="980">
      <c r="A980" s="3">
        <v>9.0</v>
      </c>
      <c r="B980" s="4">
        <v>0.020150462962962964</v>
      </c>
      <c r="C980" s="5" t="s">
        <v>10</v>
      </c>
      <c r="D980" s="5" t="s">
        <v>32</v>
      </c>
      <c r="E980" s="5" t="s">
        <v>28</v>
      </c>
      <c r="F980" s="5">
        <v>1.0</v>
      </c>
      <c r="J980" s="5" t="s">
        <v>45</v>
      </c>
    </row>
    <row r="981">
      <c r="A981" s="3">
        <v>9.0</v>
      </c>
      <c r="B981" s="4">
        <v>0.020150462962962964</v>
      </c>
      <c r="C981" s="5" t="s">
        <v>10</v>
      </c>
      <c r="D981" s="5" t="s">
        <v>32</v>
      </c>
      <c r="E981" s="5">
        <v>25.0</v>
      </c>
      <c r="F981" s="5">
        <v>14.0</v>
      </c>
      <c r="J981" s="5" t="s">
        <v>45</v>
      </c>
    </row>
    <row r="982">
      <c r="A982" s="3">
        <v>9.0</v>
      </c>
      <c r="B982" s="4">
        <v>0.020625</v>
      </c>
      <c r="C982" s="5" t="s">
        <v>10</v>
      </c>
      <c r="D982" s="5" t="s">
        <v>7</v>
      </c>
      <c r="E982" s="5">
        <v>8.0</v>
      </c>
      <c r="H982" s="5" t="s">
        <v>411</v>
      </c>
    </row>
    <row r="983">
      <c r="A983" s="3">
        <v>9.0</v>
      </c>
      <c r="B983" s="4">
        <v>0.021041666666666667</v>
      </c>
      <c r="C983" s="5" t="s">
        <v>21</v>
      </c>
      <c r="D983" s="5" t="s">
        <v>32</v>
      </c>
      <c r="E983" s="5" t="s">
        <v>37</v>
      </c>
      <c r="F983" s="5">
        <v>20.0</v>
      </c>
      <c r="J983" s="5" t="s">
        <v>159</v>
      </c>
    </row>
    <row r="984">
      <c r="A984" s="3">
        <v>9.0</v>
      </c>
      <c r="B984" s="4">
        <v>0.02136574074074074</v>
      </c>
      <c r="C984" s="5" t="s">
        <v>21</v>
      </c>
      <c r="D984" s="5" t="s">
        <v>7</v>
      </c>
      <c r="E984" s="5">
        <v>47.0</v>
      </c>
      <c r="H984" s="5" t="s">
        <v>412</v>
      </c>
      <c r="I984" s="5">
        <v>1.0</v>
      </c>
    </row>
    <row r="985">
      <c r="A985" s="3">
        <v>9.0</v>
      </c>
      <c r="B985" s="4">
        <v>0.023240740740740742</v>
      </c>
      <c r="C985" s="5" t="s">
        <v>22</v>
      </c>
      <c r="D985" s="5" t="s">
        <v>26</v>
      </c>
      <c r="E985" s="5">
        <v>22.0</v>
      </c>
      <c r="F985" s="5">
        <v>9.0</v>
      </c>
    </row>
    <row r="986">
      <c r="A986" s="3">
        <v>9.0</v>
      </c>
      <c r="B986" s="4">
        <v>0.025011574074074075</v>
      </c>
      <c r="C986" s="5" t="s">
        <v>18</v>
      </c>
      <c r="D986" s="5" t="s">
        <v>24</v>
      </c>
      <c r="E986" s="5">
        <v>10.0</v>
      </c>
      <c r="F986" s="5">
        <v>3.0</v>
      </c>
    </row>
    <row r="987">
      <c r="A987" s="3">
        <v>9.0</v>
      </c>
      <c r="B987" s="4">
        <v>0.02662037037037037</v>
      </c>
      <c r="C987" s="5" t="s">
        <v>22</v>
      </c>
      <c r="D987" s="5" t="s">
        <v>115</v>
      </c>
      <c r="E987" s="5">
        <v>21.0</v>
      </c>
      <c r="F987" s="5">
        <v>19.0</v>
      </c>
    </row>
    <row r="988">
      <c r="A988" s="3">
        <v>9.0</v>
      </c>
      <c r="B988" s="4">
        <v>0.02662037037037037</v>
      </c>
      <c r="C988" s="5" t="s">
        <v>273</v>
      </c>
      <c r="D988" s="5" t="s">
        <v>115</v>
      </c>
      <c r="E988" s="5">
        <v>8.0</v>
      </c>
      <c r="F988" s="5">
        <v>11.0</v>
      </c>
    </row>
    <row r="989">
      <c r="A989" s="3">
        <v>9.0</v>
      </c>
      <c r="B989" s="4">
        <v>0.02662037037037037</v>
      </c>
      <c r="C989" s="5" t="s">
        <v>18</v>
      </c>
      <c r="D989" s="5" t="s">
        <v>115</v>
      </c>
      <c r="E989" s="5">
        <v>16.0</v>
      </c>
      <c r="F989" s="5">
        <v>13.0</v>
      </c>
    </row>
    <row r="990">
      <c r="A990" s="3">
        <v>9.0</v>
      </c>
      <c r="B990" s="4">
        <v>0.02662037037037037</v>
      </c>
      <c r="C990" s="5" t="s">
        <v>10</v>
      </c>
      <c r="D990" s="5" t="s">
        <v>115</v>
      </c>
      <c r="E990" s="5">
        <v>14.0</v>
      </c>
      <c r="F990" s="5">
        <v>12.0</v>
      </c>
    </row>
    <row r="991">
      <c r="A991" s="3">
        <v>9.0</v>
      </c>
      <c r="B991" s="4">
        <v>0.0275</v>
      </c>
      <c r="C991" s="5" t="s">
        <v>15</v>
      </c>
      <c r="D991" s="5" t="s">
        <v>47</v>
      </c>
      <c r="E991" s="5">
        <v>16.0</v>
      </c>
      <c r="F991" s="5">
        <v>14.0</v>
      </c>
    </row>
    <row r="992">
      <c r="A992" s="3">
        <v>9.0</v>
      </c>
      <c r="B992" s="4">
        <v>0.0275</v>
      </c>
      <c r="C992" s="5" t="s">
        <v>18</v>
      </c>
      <c r="D992" s="5" t="s">
        <v>47</v>
      </c>
      <c r="E992" s="5">
        <v>22.0</v>
      </c>
      <c r="F992" s="5">
        <v>15.0</v>
      </c>
    </row>
    <row r="993">
      <c r="A993" s="3">
        <v>9.0</v>
      </c>
      <c r="B993" s="4">
        <v>0.0275</v>
      </c>
      <c r="C993" s="5" t="s">
        <v>22</v>
      </c>
      <c r="D993" s="5" t="s">
        <v>47</v>
      </c>
      <c r="E993" s="5">
        <v>18.0</v>
      </c>
      <c r="F993" s="5">
        <v>18.0</v>
      </c>
    </row>
    <row r="994">
      <c r="A994" s="3">
        <v>9.0</v>
      </c>
      <c r="B994" s="4">
        <v>0.0275</v>
      </c>
      <c r="C994" s="5" t="s">
        <v>16</v>
      </c>
      <c r="D994" s="5" t="s">
        <v>47</v>
      </c>
      <c r="E994" s="5">
        <v>21.0</v>
      </c>
      <c r="F994" s="5">
        <v>18.0</v>
      </c>
    </row>
    <row r="995">
      <c r="A995" s="3">
        <v>9.0</v>
      </c>
      <c r="B995" s="4">
        <v>0.0275</v>
      </c>
      <c r="C995" s="5" t="s">
        <v>21</v>
      </c>
      <c r="D995" s="5" t="s">
        <v>47</v>
      </c>
      <c r="E995" s="5">
        <v>21.0</v>
      </c>
      <c r="F995" s="5">
        <v>16.0</v>
      </c>
    </row>
    <row r="996">
      <c r="A996" s="3">
        <v>9.0</v>
      </c>
      <c r="B996" s="4">
        <v>0.0275</v>
      </c>
      <c r="C996" s="5" t="s">
        <v>10</v>
      </c>
      <c r="D996" s="5" t="s">
        <v>47</v>
      </c>
      <c r="E996" s="5">
        <v>13.0</v>
      </c>
      <c r="F996" s="5">
        <v>8.0</v>
      </c>
    </row>
    <row r="997">
      <c r="A997" s="3">
        <v>9.0</v>
      </c>
      <c r="B997" s="4">
        <v>0.02925925925925926</v>
      </c>
      <c r="C997" s="5" t="s">
        <v>18</v>
      </c>
      <c r="D997" s="5" t="s">
        <v>32</v>
      </c>
      <c r="E997" s="5">
        <v>13.0</v>
      </c>
      <c r="F997" s="5">
        <v>7.0</v>
      </c>
      <c r="J997" s="5" t="s">
        <v>44</v>
      </c>
    </row>
    <row r="998">
      <c r="A998" s="3">
        <v>9.0</v>
      </c>
      <c r="B998" s="4">
        <v>0.029456018518518517</v>
      </c>
      <c r="C998" s="5" t="s">
        <v>18</v>
      </c>
      <c r="D998" s="5" t="s">
        <v>32</v>
      </c>
      <c r="E998" s="5">
        <v>19.0</v>
      </c>
      <c r="F998" s="5">
        <v>13.0</v>
      </c>
      <c r="J998" s="5" t="s">
        <v>106</v>
      </c>
    </row>
    <row r="999">
      <c r="A999" s="3">
        <v>9.0</v>
      </c>
      <c r="B999" s="4">
        <v>0.029548611111111112</v>
      </c>
      <c r="C999" s="5" t="s">
        <v>18</v>
      </c>
      <c r="D999" s="5" t="s">
        <v>7</v>
      </c>
      <c r="E999" s="5">
        <v>8.0</v>
      </c>
      <c r="H999" s="5" t="s">
        <v>145</v>
      </c>
    </row>
    <row r="1000">
      <c r="A1000" s="3">
        <v>9.0</v>
      </c>
      <c r="B1000" s="4">
        <v>0.0296875</v>
      </c>
      <c r="C1000" s="5" t="s">
        <v>18</v>
      </c>
      <c r="D1000" s="5" t="s">
        <v>32</v>
      </c>
      <c r="E1000" s="5" t="s">
        <v>37</v>
      </c>
      <c r="F1000" s="5">
        <v>20.0</v>
      </c>
      <c r="G1000" s="5" t="s">
        <v>48</v>
      </c>
      <c r="J1000" s="5" t="s">
        <v>44</v>
      </c>
    </row>
    <row r="1001">
      <c r="A1001" s="3">
        <v>9.0</v>
      </c>
      <c r="B1001" s="4">
        <v>0.029791666666666668</v>
      </c>
      <c r="C1001" s="5" t="s">
        <v>18</v>
      </c>
      <c r="D1001" s="5" t="s">
        <v>7</v>
      </c>
      <c r="E1001" s="5">
        <v>11.0</v>
      </c>
      <c r="H1001" s="5" t="s">
        <v>413</v>
      </c>
    </row>
    <row r="1002">
      <c r="A1002" s="3">
        <v>9.0</v>
      </c>
      <c r="B1002" s="4">
        <v>0.03</v>
      </c>
      <c r="C1002" s="5" t="s">
        <v>18</v>
      </c>
      <c r="D1002" s="5" t="s">
        <v>32</v>
      </c>
      <c r="E1002" s="5" t="s">
        <v>30</v>
      </c>
      <c r="F1002" s="5" t="s">
        <v>30</v>
      </c>
      <c r="J1002" s="5" t="s">
        <v>414</v>
      </c>
    </row>
    <row r="1003">
      <c r="A1003" s="3">
        <v>9.0</v>
      </c>
      <c r="B1003" s="4">
        <v>0.031018518518518518</v>
      </c>
      <c r="C1003" s="5" t="s">
        <v>16</v>
      </c>
      <c r="D1003" s="5" t="s">
        <v>7</v>
      </c>
      <c r="E1003" s="5">
        <v>31.0</v>
      </c>
      <c r="H1003" s="5" t="s">
        <v>415</v>
      </c>
      <c r="I1003" s="5">
        <v>1.0</v>
      </c>
      <c r="J1003" s="5" t="s">
        <v>52</v>
      </c>
    </row>
    <row r="1004">
      <c r="A1004" s="3">
        <v>9.0</v>
      </c>
      <c r="B1004" s="4">
        <v>0.032407407407407406</v>
      </c>
      <c r="C1004" s="5" t="s">
        <v>16</v>
      </c>
      <c r="D1004" s="5" t="s">
        <v>32</v>
      </c>
      <c r="E1004" s="5">
        <v>19.0</v>
      </c>
      <c r="F1004" s="5">
        <v>10.0</v>
      </c>
      <c r="J1004" s="5" t="s">
        <v>327</v>
      </c>
    </row>
    <row r="1005">
      <c r="A1005" s="3">
        <v>9.0</v>
      </c>
      <c r="B1005" s="4">
        <v>0.03260416666666666</v>
      </c>
      <c r="C1005" s="5" t="s">
        <v>16</v>
      </c>
      <c r="D1005" s="5" t="s">
        <v>7</v>
      </c>
      <c r="E1005" s="5">
        <v>10.0</v>
      </c>
      <c r="H1005" s="5" t="s">
        <v>416</v>
      </c>
    </row>
    <row r="1006">
      <c r="A1006" s="3">
        <v>9.0</v>
      </c>
      <c r="B1006" s="4">
        <v>0.03280092592592593</v>
      </c>
      <c r="C1006" s="5" t="s">
        <v>16</v>
      </c>
      <c r="D1006" s="5" t="s">
        <v>7</v>
      </c>
      <c r="E1006" s="5">
        <v>4.0</v>
      </c>
      <c r="H1006" s="5" t="s">
        <v>417</v>
      </c>
      <c r="I1006" s="5">
        <v>1.0</v>
      </c>
    </row>
    <row r="1007">
      <c r="A1007" s="3">
        <v>9.0</v>
      </c>
      <c r="B1007" s="4">
        <v>0.033796296296296297</v>
      </c>
      <c r="C1007" s="5" t="s">
        <v>21</v>
      </c>
      <c r="D1007" s="5" t="s">
        <v>20</v>
      </c>
      <c r="E1007" s="5" t="s">
        <v>30</v>
      </c>
      <c r="F1007" s="5" t="s">
        <v>30</v>
      </c>
      <c r="J1007" s="5" t="s">
        <v>350</v>
      </c>
    </row>
    <row r="1008">
      <c r="A1008" s="3">
        <v>9.0</v>
      </c>
      <c r="B1008" s="4">
        <v>0.033796296296296297</v>
      </c>
      <c r="C1008" s="5" t="s">
        <v>21</v>
      </c>
      <c r="D1008" s="5" t="s">
        <v>20</v>
      </c>
      <c r="E1008" s="5">
        <v>23.0</v>
      </c>
      <c r="F1008" s="5">
        <v>10.0</v>
      </c>
      <c r="J1008" s="5" t="s">
        <v>418</v>
      </c>
    </row>
    <row r="1009">
      <c r="A1009" s="3">
        <v>9.0</v>
      </c>
      <c r="B1009" s="4">
        <v>0.034212962962962966</v>
      </c>
      <c r="C1009" s="5" t="s">
        <v>21</v>
      </c>
      <c r="D1009" s="5" t="s">
        <v>32</v>
      </c>
      <c r="E1009" s="5">
        <v>27.0</v>
      </c>
      <c r="F1009" s="5">
        <v>16.0</v>
      </c>
      <c r="J1009" s="5" t="s">
        <v>181</v>
      </c>
    </row>
    <row r="1010">
      <c r="A1010" s="3">
        <v>9.0</v>
      </c>
      <c r="B1010" s="4">
        <v>0.034375</v>
      </c>
      <c r="C1010" s="5" t="s">
        <v>21</v>
      </c>
      <c r="D1010" s="5" t="s">
        <v>7</v>
      </c>
      <c r="E1010" s="5">
        <v>36.0</v>
      </c>
      <c r="H1010" s="5" t="s">
        <v>419</v>
      </c>
    </row>
    <row r="1011">
      <c r="A1011" s="3">
        <v>9.0</v>
      </c>
      <c r="B1011" s="4">
        <v>0.034965277777777776</v>
      </c>
      <c r="C1011" s="5" t="s">
        <v>21</v>
      </c>
      <c r="D1011" s="5" t="s">
        <v>32</v>
      </c>
      <c r="E1011" s="5">
        <v>19.0</v>
      </c>
      <c r="F1011" s="5">
        <v>9.0</v>
      </c>
      <c r="J1011" s="5" t="s">
        <v>46</v>
      </c>
    </row>
    <row r="1012">
      <c r="A1012" s="3">
        <v>9.0</v>
      </c>
      <c r="B1012" s="4">
        <v>0.03501157407407408</v>
      </c>
      <c r="C1012" s="5" t="s">
        <v>21</v>
      </c>
      <c r="D1012" s="5" t="s">
        <v>7</v>
      </c>
      <c r="E1012" s="5">
        <v>8.0</v>
      </c>
      <c r="H1012" s="5" t="s">
        <v>145</v>
      </c>
    </row>
    <row r="1013">
      <c r="A1013" s="3">
        <v>9.0</v>
      </c>
      <c r="B1013" s="4">
        <v>0.03831018518518518</v>
      </c>
      <c r="C1013" s="5" t="s">
        <v>10</v>
      </c>
      <c r="D1013" s="5" t="s">
        <v>115</v>
      </c>
      <c r="E1013" s="5">
        <v>23.0</v>
      </c>
      <c r="F1013" s="5">
        <v>21.0</v>
      </c>
      <c r="J1013" s="5" t="s">
        <v>420</v>
      </c>
    </row>
    <row r="1014">
      <c r="A1014" s="3">
        <v>9.0</v>
      </c>
      <c r="B1014" s="4">
        <v>0.038483796296296294</v>
      </c>
      <c r="C1014" s="5" t="s">
        <v>273</v>
      </c>
      <c r="D1014" s="5" t="s">
        <v>115</v>
      </c>
      <c r="E1014" s="5">
        <v>8.0</v>
      </c>
      <c r="F1014" s="5">
        <v>11.0</v>
      </c>
    </row>
    <row r="1015">
      <c r="A1015" s="3">
        <v>9.0</v>
      </c>
      <c r="B1015" s="4">
        <v>0.03912037037037037</v>
      </c>
      <c r="C1015" s="5" t="s">
        <v>22</v>
      </c>
      <c r="D1015" s="5" t="s">
        <v>95</v>
      </c>
      <c r="E1015" s="5">
        <v>4.0</v>
      </c>
      <c r="J1015" s="5" t="s">
        <v>317</v>
      </c>
    </row>
    <row r="1016">
      <c r="A1016" s="3">
        <v>9.0</v>
      </c>
      <c r="B1016" s="4">
        <v>0.040625</v>
      </c>
      <c r="C1016" s="5" t="s">
        <v>16</v>
      </c>
      <c r="D1016" s="5" t="s">
        <v>421</v>
      </c>
      <c r="E1016" s="5">
        <v>22.0</v>
      </c>
      <c r="F1016" s="5">
        <v>17.0</v>
      </c>
    </row>
    <row r="1017">
      <c r="A1017" s="3">
        <v>9.0</v>
      </c>
      <c r="B1017" s="4">
        <v>0.04185185185185185</v>
      </c>
      <c r="C1017" s="5" t="s">
        <v>18</v>
      </c>
      <c r="D1017" s="5" t="s">
        <v>32</v>
      </c>
      <c r="E1017" s="5">
        <v>18.0</v>
      </c>
      <c r="F1017" s="5">
        <v>7.0</v>
      </c>
      <c r="J1017" s="5" t="s">
        <v>44</v>
      </c>
    </row>
    <row r="1018">
      <c r="A1018" s="3">
        <v>9.0</v>
      </c>
      <c r="B1018" s="4">
        <v>0.04195601851851852</v>
      </c>
      <c r="C1018" s="5" t="s">
        <v>18</v>
      </c>
      <c r="D1018" s="5" t="s">
        <v>7</v>
      </c>
      <c r="E1018" s="5">
        <v>9.0</v>
      </c>
      <c r="H1018" s="5" t="s">
        <v>422</v>
      </c>
    </row>
    <row r="1019">
      <c r="A1019" s="3">
        <v>9.0</v>
      </c>
      <c r="B1019" s="4">
        <v>0.04206018518518519</v>
      </c>
      <c r="C1019" s="5" t="s">
        <v>18</v>
      </c>
      <c r="D1019" s="5" t="s">
        <v>32</v>
      </c>
      <c r="E1019" s="5">
        <v>18.0</v>
      </c>
      <c r="F1019" s="5">
        <v>7.0</v>
      </c>
      <c r="J1019" s="5" t="s">
        <v>44</v>
      </c>
    </row>
    <row r="1020">
      <c r="A1020" s="3">
        <v>9.0</v>
      </c>
      <c r="B1020" s="4">
        <v>0.04210648148148148</v>
      </c>
      <c r="C1020" s="5" t="s">
        <v>18</v>
      </c>
      <c r="D1020" s="5" t="s">
        <v>7</v>
      </c>
      <c r="E1020" s="5">
        <v>8.0</v>
      </c>
      <c r="H1020" s="5" t="s">
        <v>411</v>
      </c>
    </row>
    <row r="1021">
      <c r="A1021" s="3">
        <v>9.0</v>
      </c>
      <c r="B1021" s="4">
        <v>0.043298611111111114</v>
      </c>
      <c r="C1021" s="5" t="s">
        <v>16</v>
      </c>
      <c r="D1021" s="5" t="s">
        <v>7</v>
      </c>
      <c r="E1021" s="5">
        <v>19.0</v>
      </c>
      <c r="H1021" s="5" t="s">
        <v>423</v>
      </c>
      <c r="I1021" s="5">
        <v>1.0</v>
      </c>
      <c r="J1021" s="5" t="s">
        <v>52</v>
      </c>
    </row>
    <row r="1022">
      <c r="A1022" s="3">
        <v>9.0</v>
      </c>
      <c r="B1022" s="4">
        <v>0.04525462962962963</v>
      </c>
      <c r="C1022" s="5" t="s">
        <v>21</v>
      </c>
      <c r="D1022" s="5" t="s">
        <v>24</v>
      </c>
      <c r="E1022" s="5">
        <v>17.0</v>
      </c>
      <c r="F1022" s="5">
        <v>7.0</v>
      </c>
    </row>
    <row r="1023">
      <c r="A1023" s="3">
        <v>9.0</v>
      </c>
      <c r="B1023" s="4">
        <v>0.04548611111111111</v>
      </c>
      <c r="C1023" s="5" t="s">
        <v>21</v>
      </c>
      <c r="D1023" s="5" t="s">
        <v>256</v>
      </c>
      <c r="E1023" s="5">
        <v>19.0</v>
      </c>
      <c r="F1023" s="5">
        <v>6.0</v>
      </c>
    </row>
    <row r="1024">
      <c r="A1024" s="3">
        <v>9.0</v>
      </c>
      <c r="B1024" s="4">
        <v>0.045717592592592594</v>
      </c>
      <c r="C1024" s="5" t="s">
        <v>13</v>
      </c>
      <c r="D1024" s="5" t="s">
        <v>74</v>
      </c>
      <c r="E1024" s="5">
        <v>25.0</v>
      </c>
      <c r="F1024" s="5">
        <v>17.0</v>
      </c>
    </row>
    <row r="1025">
      <c r="A1025" s="3">
        <v>9.0</v>
      </c>
      <c r="B1025" s="4">
        <v>0.045717592592592594</v>
      </c>
      <c r="C1025" s="5" t="s">
        <v>21</v>
      </c>
      <c r="D1025" s="5" t="s">
        <v>256</v>
      </c>
      <c r="E1025" s="5">
        <v>25.0</v>
      </c>
      <c r="F1025" s="5">
        <v>12.0</v>
      </c>
    </row>
    <row r="1026">
      <c r="A1026" s="3">
        <v>9.0</v>
      </c>
      <c r="B1026" s="4">
        <v>0.046064814814814815</v>
      </c>
      <c r="C1026" s="5" t="s">
        <v>15</v>
      </c>
      <c r="D1026" s="5" t="s">
        <v>146</v>
      </c>
      <c r="E1026" s="5" t="s">
        <v>30</v>
      </c>
      <c r="F1026" s="5" t="s">
        <v>30</v>
      </c>
      <c r="J1026" s="5" t="s">
        <v>424</v>
      </c>
    </row>
    <row r="1027">
      <c r="A1027" s="3">
        <v>9.0</v>
      </c>
      <c r="B1027" s="4">
        <v>0.04693287037037037</v>
      </c>
      <c r="C1027" s="5" t="s">
        <v>10</v>
      </c>
      <c r="D1027" s="5" t="s">
        <v>32</v>
      </c>
      <c r="E1027" s="5">
        <v>29.0</v>
      </c>
      <c r="F1027" s="5">
        <v>18.0</v>
      </c>
      <c r="J1027" s="5" t="s">
        <v>45</v>
      </c>
    </row>
    <row r="1028">
      <c r="A1028" s="3">
        <v>9.0</v>
      </c>
      <c r="B1028" s="4">
        <v>0.047268518518518515</v>
      </c>
      <c r="C1028" s="5" t="s">
        <v>10</v>
      </c>
      <c r="D1028" s="5" t="s">
        <v>7</v>
      </c>
      <c r="E1028" s="5">
        <v>16.0</v>
      </c>
      <c r="H1028" s="5" t="s">
        <v>425</v>
      </c>
    </row>
    <row r="1029">
      <c r="A1029" s="3">
        <v>9.0</v>
      </c>
      <c r="B1029" s="4">
        <v>0.04763888888888889</v>
      </c>
      <c r="C1029" s="5" t="s">
        <v>15</v>
      </c>
      <c r="D1029" s="5" t="s">
        <v>74</v>
      </c>
      <c r="E1029" s="5">
        <v>23.0</v>
      </c>
      <c r="F1029" s="5">
        <v>17.0</v>
      </c>
    </row>
    <row r="1030">
      <c r="A1030" s="3">
        <v>9.0</v>
      </c>
      <c r="B1030" s="4">
        <v>0.04869212962962963</v>
      </c>
      <c r="C1030" s="5" t="s">
        <v>21</v>
      </c>
      <c r="D1030" s="5" t="s">
        <v>14</v>
      </c>
      <c r="E1030" s="5" t="s">
        <v>30</v>
      </c>
      <c r="F1030" s="5" t="s">
        <v>30</v>
      </c>
    </row>
    <row r="1031">
      <c r="A1031" s="3">
        <v>9.0</v>
      </c>
      <c r="B1031" s="4">
        <v>0.05274305555555556</v>
      </c>
      <c r="C1031" s="5" t="s">
        <v>21</v>
      </c>
      <c r="D1031" s="5" t="s">
        <v>88</v>
      </c>
      <c r="E1031" s="5">
        <v>13.0</v>
      </c>
      <c r="F1031" s="5">
        <v>10.0</v>
      </c>
    </row>
    <row r="1032">
      <c r="A1032" s="3">
        <v>9.0</v>
      </c>
      <c r="B1032" s="4">
        <v>0.054814814814814816</v>
      </c>
      <c r="C1032" s="5" t="s">
        <v>10</v>
      </c>
      <c r="D1032" s="5" t="s">
        <v>88</v>
      </c>
      <c r="E1032" s="5">
        <v>16.0</v>
      </c>
      <c r="F1032" s="5">
        <v>14.0</v>
      </c>
    </row>
    <row r="1033">
      <c r="A1033" s="3">
        <v>9.0</v>
      </c>
      <c r="B1033" s="4">
        <v>0.05670138888888889</v>
      </c>
      <c r="C1033" s="5" t="s">
        <v>22</v>
      </c>
      <c r="D1033" s="5" t="s">
        <v>14</v>
      </c>
      <c r="E1033" s="5">
        <v>24.0</v>
      </c>
      <c r="F1033" s="5">
        <v>11.0</v>
      </c>
    </row>
    <row r="1034">
      <c r="A1034" s="3">
        <v>9.0</v>
      </c>
      <c r="B1034" s="4">
        <v>0.058506944444444445</v>
      </c>
      <c r="C1034" s="5" t="s">
        <v>21</v>
      </c>
      <c r="D1034" s="5" t="s">
        <v>19</v>
      </c>
      <c r="E1034" s="5">
        <v>14.0</v>
      </c>
      <c r="F1034" s="5">
        <v>12.0</v>
      </c>
    </row>
    <row r="1035">
      <c r="A1035" s="3">
        <v>9.0</v>
      </c>
      <c r="B1035" s="4">
        <v>0.07980324074074074</v>
      </c>
      <c r="C1035" s="5" t="s">
        <v>18</v>
      </c>
      <c r="D1035" s="5" t="s">
        <v>123</v>
      </c>
      <c r="E1035" s="5">
        <v>13.0</v>
      </c>
      <c r="F1035" s="5">
        <v>6.0</v>
      </c>
    </row>
    <row r="1036">
      <c r="A1036" s="3">
        <v>9.0</v>
      </c>
      <c r="B1036" s="4">
        <v>0.08217592592592593</v>
      </c>
      <c r="C1036" s="5" t="s">
        <v>134</v>
      </c>
      <c r="D1036" s="5" t="s">
        <v>97</v>
      </c>
      <c r="E1036" s="5">
        <v>32.0</v>
      </c>
      <c r="J1036" s="5" t="s">
        <v>426</v>
      </c>
    </row>
    <row r="1037">
      <c r="A1037" s="3">
        <v>9.0</v>
      </c>
      <c r="B1037" s="4">
        <v>0.08751157407407407</v>
      </c>
      <c r="C1037" s="5" t="s">
        <v>21</v>
      </c>
      <c r="D1037" s="5" t="s">
        <v>24</v>
      </c>
      <c r="E1037" s="5">
        <v>15.0</v>
      </c>
      <c r="F1037" s="5">
        <v>1.0</v>
      </c>
    </row>
    <row r="1038">
      <c r="A1038" s="3">
        <v>9.0</v>
      </c>
      <c r="B1038" s="4">
        <v>0.08753472222222222</v>
      </c>
      <c r="C1038" s="5" t="s">
        <v>10</v>
      </c>
      <c r="D1038" s="5" t="s">
        <v>24</v>
      </c>
      <c r="E1038" s="5">
        <v>20.0</v>
      </c>
      <c r="F1038" s="5">
        <v>14.0</v>
      </c>
    </row>
    <row r="1039">
      <c r="A1039" s="3">
        <v>9.0</v>
      </c>
      <c r="B1039" s="4">
        <v>0.08784722222222222</v>
      </c>
      <c r="C1039" s="5" t="s">
        <v>13</v>
      </c>
      <c r="D1039" s="5" t="s">
        <v>146</v>
      </c>
      <c r="E1039" s="5">
        <v>26.0</v>
      </c>
      <c r="F1039" s="5">
        <v>18.0</v>
      </c>
    </row>
    <row r="1040">
      <c r="A1040" s="3">
        <v>9.0</v>
      </c>
      <c r="B1040" s="4">
        <v>0.08998842592592593</v>
      </c>
      <c r="C1040" s="5" t="s">
        <v>21</v>
      </c>
      <c r="D1040" s="5" t="s">
        <v>20</v>
      </c>
      <c r="E1040" s="5">
        <v>26.0</v>
      </c>
      <c r="F1040" s="5">
        <v>13.0</v>
      </c>
    </row>
    <row r="1041">
      <c r="A1041" s="3">
        <v>9.0</v>
      </c>
      <c r="B1041" s="4">
        <v>0.09045138888888889</v>
      </c>
      <c r="C1041" s="5" t="s">
        <v>21</v>
      </c>
      <c r="D1041" s="5" t="s">
        <v>88</v>
      </c>
      <c r="E1041" s="5">
        <v>19.0</v>
      </c>
      <c r="F1041" s="5">
        <v>16.0</v>
      </c>
    </row>
    <row r="1042">
      <c r="A1042" s="3">
        <v>9.0</v>
      </c>
      <c r="B1042" s="4">
        <v>0.09166666666666666</v>
      </c>
      <c r="C1042" s="5" t="s">
        <v>22</v>
      </c>
      <c r="D1042" s="5" t="s">
        <v>88</v>
      </c>
      <c r="E1042" s="5">
        <v>19.0</v>
      </c>
      <c r="F1042" s="5">
        <v>13.0</v>
      </c>
    </row>
    <row r="1043">
      <c r="A1043" s="3">
        <v>9.0</v>
      </c>
      <c r="B1043" s="4">
        <v>0.09210648148148148</v>
      </c>
      <c r="C1043" s="5" t="s">
        <v>16</v>
      </c>
      <c r="D1043" s="5" t="s">
        <v>92</v>
      </c>
      <c r="E1043" s="5">
        <v>22.0</v>
      </c>
      <c r="F1043" s="5">
        <v>16.0</v>
      </c>
    </row>
    <row r="1044">
      <c r="A1044" s="3">
        <v>9.0</v>
      </c>
      <c r="B1044" s="4">
        <v>0.09386574074074074</v>
      </c>
      <c r="C1044" s="5" t="s">
        <v>21</v>
      </c>
      <c r="D1044" s="5" t="s">
        <v>75</v>
      </c>
      <c r="E1044" s="5" t="s">
        <v>28</v>
      </c>
      <c r="F1044" s="5">
        <v>1.0</v>
      </c>
    </row>
    <row r="1045">
      <c r="A1045" s="3">
        <v>9.0</v>
      </c>
      <c r="B1045" s="4">
        <v>0.09747685185185186</v>
      </c>
      <c r="C1045" s="5" t="s">
        <v>21</v>
      </c>
      <c r="D1045" s="5" t="s">
        <v>14</v>
      </c>
      <c r="E1045" s="5" t="s">
        <v>30</v>
      </c>
      <c r="F1045" s="5" t="s">
        <v>30</v>
      </c>
      <c r="J1045" s="5" t="s">
        <v>427</v>
      </c>
    </row>
    <row r="1046">
      <c r="A1046" s="3">
        <v>9.0</v>
      </c>
      <c r="B1046" s="4">
        <v>0.09747685185185186</v>
      </c>
      <c r="C1046" s="5" t="s">
        <v>10</v>
      </c>
      <c r="D1046" s="5" t="s">
        <v>14</v>
      </c>
      <c r="E1046" s="5" t="s">
        <v>30</v>
      </c>
      <c r="F1046" s="5" t="s">
        <v>30</v>
      </c>
      <c r="J1046" s="5" t="s">
        <v>428</v>
      </c>
    </row>
    <row r="1047">
      <c r="A1047" s="3">
        <v>9.0</v>
      </c>
      <c r="B1047" s="4">
        <v>0.10130787037037037</v>
      </c>
      <c r="C1047" s="5" t="s">
        <v>13</v>
      </c>
      <c r="D1047" s="5" t="s">
        <v>24</v>
      </c>
      <c r="E1047" s="5">
        <v>6.0</v>
      </c>
      <c r="F1047" s="5">
        <v>6.0</v>
      </c>
    </row>
    <row r="1048">
      <c r="A1048" s="3">
        <v>9.0</v>
      </c>
      <c r="B1048" s="4">
        <v>0.10130787037037037</v>
      </c>
      <c r="C1048" s="5" t="s">
        <v>15</v>
      </c>
      <c r="D1048" s="5" t="s">
        <v>24</v>
      </c>
      <c r="E1048" s="5">
        <v>20.0</v>
      </c>
      <c r="F1048" s="5">
        <v>10.0</v>
      </c>
    </row>
    <row r="1049">
      <c r="A1049" s="3">
        <v>9.0</v>
      </c>
      <c r="B1049" s="4">
        <v>0.10130787037037037</v>
      </c>
      <c r="C1049" s="5" t="s">
        <v>18</v>
      </c>
      <c r="D1049" s="5" t="s">
        <v>24</v>
      </c>
      <c r="E1049" s="5">
        <v>8.0</v>
      </c>
      <c r="F1049" s="5">
        <v>1.0</v>
      </c>
      <c r="J1049" s="5" t="s">
        <v>429</v>
      </c>
    </row>
    <row r="1050">
      <c r="A1050" s="3">
        <v>9.0</v>
      </c>
      <c r="B1050" s="4">
        <v>0.10130787037037037</v>
      </c>
      <c r="C1050" s="5" t="s">
        <v>22</v>
      </c>
      <c r="D1050" s="5" t="s">
        <v>24</v>
      </c>
      <c r="E1050" s="5" t="s">
        <v>30</v>
      </c>
      <c r="F1050" s="5" t="s">
        <v>30</v>
      </c>
      <c r="J1050" s="5" t="s">
        <v>430</v>
      </c>
    </row>
    <row r="1051">
      <c r="A1051" s="3">
        <v>9.0</v>
      </c>
      <c r="B1051" s="4">
        <v>0.10130787037037037</v>
      </c>
      <c r="C1051" s="5" t="s">
        <v>16</v>
      </c>
      <c r="D1051" s="5" t="s">
        <v>24</v>
      </c>
      <c r="E1051" s="5">
        <v>14.0</v>
      </c>
      <c r="F1051" s="5">
        <v>17.0</v>
      </c>
    </row>
    <row r="1052">
      <c r="A1052" s="3">
        <v>9.0</v>
      </c>
      <c r="B1052" s="4">
        <v>0.10130787037037037</v>
      </c>
      <c r="C1052" s="5" t="s">
        <v>21</v>
      </c>
      <c r="D1052" s="5" t="s">
        <v>24</v>
      </c>
      <c r="E1052" s="5" t="s">
        <v>28</v>
      </c>
      <c r="F1052" s="5">
        <v>1.0</v>
      </c>
    </row>
    <row r="1053">
      <c r="A1053" s="3">
        <v>9.0</v>
      </c>
      <c r="B1053" s="4">
        <v>0.10130787037037037</v>
      </c>
      <c r="C1053" s="5" t="s">
        <v>10</v>
      </c>
      <c r="D1053" s="5" t="s">
        <v>24</v>
      </c>
      <c r="E1053" s="5" t="s">
        <v>37</v>
      </c>
      <c r="F1053" s="5">
        <v>20.0</v>
      </c>
    </row>
    <row r="1054">
      <c r="A1054" s="3">
        <v>9.0</v>
      </c>
      <c r="B1054" s="4">
        <v>0.10381944444444445</v>
      </c>
      <c r="C1054" s="5" t="s">
        <v>15</v>
      </c>
      <c r="D1054" s="5" t="s">
        <v>24</v>
      </c>
      <c r="E1054" s="5">
        <v>12.0</v>
      </c>
      <c r="F1054" s="5">
        <v>2.0</v>
      </c>
    </row>
    <row r="1055">
      <c r="A1055" s="3">
        <v>9.0</v>
      </c>
      <c r="B1055" s="4">
        <v>0.1040625</v>
      </c>
      <c r="C1055" s="5" t="s">
        <v>13</v>
      </c>
      <c r="D1055" s="5" t="s">
        <v>24</v>
      </c>
      <c r="E1055" s="5">
        <v>12.0</v>
      </c>
      <c r="F1055" s="5">
        <v>12.0</v>
      </c>
    </row>
    <row r="1056">
      <c r="A1056" s="3">
        <v>9.0</v>
      </c>
      <c r="B1056" s="4">
        <v>0.10980324074074074</v>
      </c>
      <c r="C1056" s="5" t="s">
        <v>18</v>
      </c>
      <c r="D1056" s="5" t="s">
        <v>93</v>
      </c>
      <c r="E1056" s="5">
        <v>13.0</v>
      </c>
      <c r="F1056" s="5" t="s">
        <v>30</v>
      </c>
      <c r="J1056" s="5" t="s">
        <v>431</v>
      </c>
    </row>
    <row r="1057">
      <c r="A1057" s="3">
        <v>9.0</v>
      </c>
      <c r="B1057" s="4">
        <v>0.11616898148148148</v>
      </c>
      <c r="C1057" s="5" t="s">
        <v>13</v>
      </c>
      <c r="D1057" s="5" t="s">
        <v>20</v>
      </c>
      <c r="E1057" s="5">
        <v>6.0</v>
      </c>
      <c r="F1057" s="5">
        <v>4.0</v>
      </c>
    </row>
    <row r="1058">
      <c r="A1058" s="3">
        <v>9.0</v>
      </c>
      <c r="B1058" s="4">
        <v>0.11616898148148148</v>
      </c>
      <c r="C1058" s="5" t="s">
        <v>22</v>
      </c>
      <c r="D1058" s="5" t="s">
        <v>20</v>
      </c>
      <c r="E1058" s="5" t="s">
        <v>37</v>
      </c>
      <c r="F1058" s="5">
        <v>20.0</v>
      </c>
    </row>
    <row r="1059">
      <c r="A1059" s="3">
        <v>9.0</v>
      </c>
      <c r="B1059" s="4">
        <v>0.11616898148148148</v>
      </c>
      <c r="C1059" s="5" t="s">
        <v>16</v>
      </c>
      <c r="D1059" s="5" t="s">
        <v>20</v>
      </c>
      <c r="E1059" s="5">
        <v>13.0</v>
      </c>
      <c r="F1059" s="5">
        <v>10.0</v>
      </c>
    </row>
    <row r="1060">
      <c r="A1060" s="3">
        <v>9.0</v>
      </c>
      <c r="B1060" s="4">
        <v>0.11616898148148148</v>
      </c>
      <c r="C1060" s="5" t="s">
        <v>21</v>
      </c>
      <c r="D1060" s="5" t="s">
        <v>20</v>
      </c>
      <c r="E1060" s="5">
        <v>27.0</v>
      </c>
      <c r="F1060" s="5">
        <v>14.0</v>
      </c>
    </row>
    <row r="1061">
      <c r="A1061" s="3">
        <v>9.0</v>
      </c>
      <c r="B1061" s="4">
        <v>0.11616898148148148</v>
      </c>
      <c r="C1061" s="5" t="s">
        <v>10</v>
      </c>
      <c r="D1061" s="5" t="s">
        <v>20</v>
      </c>
      <c r="E1061" s="5">
        <v>13.0</v>
      </c>
      <c r="F1061" s="5">
        <v>4.0</v>
      </c>
    </row>
    <row r="1062">
      <c r="A1062" s="3">
        <v>9.0</v>
      </c>
      <c r="B1062" s="4">
        <v>0.11739583333333334</v>
      </c>
      <c r="C1062" s="5" t="s">
        <v>21</v>
      </c>
      <c r="D1062" s="5" t="s">
        <v>24</v>
      </c>
      <c r="E1062" s="5">
        <v>13.0</v>
      </c>
      <c r="F1062" s="5">
        <v>3.0</v>
      </c>
    </row>
    <row r="1063">
      <c r="A1063" s="3">
        <v>10.0</v>
      </c>
      <c r="B1063" s="4">
        <v>0.016122685185185184</v>
      </c>
      <c r="C1063" s="5" t="s">
        <v>13</v>
      </c>
      <c r="D1063" s="5" t="s">
        <v>47</v>
      </c>
      <c r="E1063" s="5">
        <v>20.0</v>
      </c>
      <c r="F1063" s="5">
        <v>18.0</v>
      </c>
    </row>
    <row r="1064">
      <c r="A1064" s="3">
        <v>10.0</v>
      </c>
      <c r="B1064" s="4">
        <v>0.016122685185185184</v>
      </c>
      <c r="C1064" s="5" t="s">
        <v>15</v>
      </c>
      <c r="D1064" s="5" t="s">
        <v>47</v>
      </c>
      <c r="E1064" s="5">
        <v>12.0</v>
      </c>
      <c r="F1064" s="5">
        <v>10.0</v>
      </c>
    </row>
    <row r="1065">
      <c r="A1065" s="3">
        <v>10.0</v>
      </c>
      <c r="B1065" s="4">
        <v>0.016122685185185184</v>
      </c>
      <c r="C1065" s="5" t="s">
        <v>18</v>
      </c>
      <c r="D1065" s="5" t="s">
        <v>47</v>
      </c>
      <c r="E1065" s="5">
        <v>25.0</v>
      </c>
      <c r="F1065" s="5">
        <v>18.0</v>
      </c>
    </row>
    <row r="1066">
      <c r="A1066" s="3">
        <v>10.0</v>
      </c>
      <c r="B1066" s="4">
        <v>0.016122685185185184</v>
      </c>
      <c r="C1066" s="5" t="s">
        <v>134</v>
      </c>
      <c r="D1066" s="5" t="s">
        <v>47</v>
      </c>
      <c r="E1066" s="5">
        <v>7.0</v>
      </c>
      <c r="F1066" s="5">
        <v>7.0</v>
      </c>
    </row>
    <row r="1067">
      <c r="A1067" s="3">
        <v>10.0</v>
      </c>
      <c r="B1067" s="4">
        <v>0.016122685185185184</v>
      </c>
      <c r="C1067" s="5" t="s">
        <v>22</v>
      </c>
      <c r="D1067" s="5" t="s">
        <v>47</v>
      </c>
      <c r="E1067" s="5">
        <v>4.0</v>
      </c>
      <c r="F1067" s="5">
        <v>4.0</v>
      </c>
    </row>
    <row r="1068">
      <c r="A1068" s="3">
        <v>10.0</v>
      </c>
      <c r="B1068" s="4">
        <v>0.016122685185185184</v>
      </c>
      <c r="C1068" s="5" t="s">
        <v>16</v>
      </c>
      <c r="D1068" s="5" t="s">
        <v>47</v>
      </c>
      <c r="E1068" s="5">
        <v>16.0</v>
      </c>
      <c r="F1068" s="5">
        <v>13.0</v>
      </c>
    </row>
    <row r="1069">
      <c r="A1069" s="3">
        <v>10.0</v>
      </c>
      <c r="B1069" s="4">
        <v>0.016122685185185184</v>
      </c>
      <c r="C1069" s="5" t="s">
        <v>21</v>
      </c>
      <c r="D1069" s="5" t="s">
        <v>47</v>
      </c>
      <c r="E1069" s="5">
        <v>13.0</v>
      </c>
      <c r="F1069" s="5">
        <v>8.0</v>
      </c>
    </row>
    <row r="1070">
      <c r="A1070" s="3">
        <v>10.0</v>
      </c>
      <c r="B1070" s="4">
        <v>0.016122685185185184</v>
      </c>
      <c r="C1070" s="5" t="s">
        <v>10</v>
      </c>
      <c r="D1070" s="5" t="s">
        <v>47</v>
      </c>
      <c r="E1070" s="5">
        <v>20.0</v>
      </c>
      <c r="F1070" s="5">
        <v>15.0</v>
      </c>
    </row>
    <row r="1071">
      <c r="A1071" s="3">
        <v>10.0</v>
      </c>
      <c r="B1071" s="4">
        <v>0.02127314814814815</v>
      </c>
      <c r="C1071" s="5" t="s">
        <v>21</v>
      </c>
      <c r="D1071" s="5" t="s">
        <v>75</v>
      </c>
      <c r="E1071" s="5">
        <v>15.0</v>
      </c>
      <c r="F1071" s="5">
        <v>15.0</v>
      </c>
    </row>
    <row r="1072">
      <c r="A1072" s="3">
        <v>10.0</v>
      </c>
      <c r="B1072" s="4">
        <v>0.02127314814814815</v>
      </c>
      <c r="C1072" s="5" t="s">
        <v>21</v>
      </c>
      <c r="D1072" s="5" t="s">
        <v>75</v>
      </c>
      <c r="E1072" s="5">
        <v>6.0</v>
      </c>
      <c r="F1072" s="5">
        <v>6.0</v>
      </c>
    </row>
    <row r="1073">
      <c r="A1073" s="3">
        <v>10.0</v>
      </c>
      <c r="B1073" s="4">
        <v>0.02127314814814815</v>
      </c>
      <c r="C1073" s="5" t="s">
        <v>21</v>
      </c>
      <c r="D1073" s="5" t="s">
        <v>75</v>
      </c>
      <c r="E1073" s="5">
        <v>19.0</v>
      </c>
      <c r="F1073" s="5">
        <v>19.0</v>
      </c>
    </row>
    <row r="1074">
      <c r="A1074" s="3">
        <v>10.0</v>
      </c>
      <c r="B1074" s="4">
        <v>0.022916666666666665</v>
      </c>
      <c r="C1074" s="5" t="s">
        <v>16</v>
      </c>
      <c r="D1074" s="5" t="s">
        <v>7</v>
      </c>
      <c r="E1074" s="5">
        <v>32.0</v>
      </c>
      <c r="H1074" s="5" t="s">
        <v>432</v>
      </c>
      <c r="I1074" s="5">
        <v>3.0</v>
      </c>
      <c r="J1074" s="5" t="s">
        <v>52</v>
      </c>
    </row>
    <row r="1075">
      <c r="A1075" s="3">
        <v>10.0</v>
      </c>
      <c r="B1075" s="4">
        <v>0.024016203703703703</v>
      </c>
      <c r="C1075" s="5" t="s">
        <v>21</v>
      </c>
      <c r="D1075" s="5" t="s">
        <v>7</v>
      </c>
      <c r="E1075" s="5">
        <v>9.0</v>
      </c>
      <c r="H1075" s="5" t="s">
        <v>433</v>
      </c>
      <c r="J1075" s="5" t="s">
        <v>434</v>
      </c>
    </row>
    <row r="1076">
      <c r="A1076" s="3">
        <v>10.0</v>
      </c>
      <c r="B1076" s="4">
        <v>0.02462962962962963</v>
      </c>
      <c r="C1076" s="5" t="s">
        <v>10</v>
      </c>
      <c r="D1076" s="5" t="s">
        <v>32</v>
      </c>
      <c r="E1076" s="5" t="s">
        <v>37</v>
      </c>
      <c r="F1076" s="5">
        <v>20.0</v>
      </c>
      <c r="G1076" s="5" t="s">
        <v>48</v>
      </c>
      <c r="J1076" s="5" t="s">
        <v>45</v>
      </c>
    </row>
    <row r="1077">
      <c r="A1077" s="3">
        <v>10.0</v>
      </c>
      <c r="B1077" s="4">
        <v>0.02462962962962963</v>
      </c>
      <c r="C1077" s="5" t="s">
        <v>10</v>
      </c>
      <c r="D1077" s="5" t="s">
        <v>32</v>
      </c>
      <c r="E1077" s="5">
        <v>21.0</v>
      </c>
      <c r="F1077" s="5">
        <v>10.0</v>
      </c>
      <c r="J1077" s="5" t="s">
        <v>45</v>
      </c>
    </row>
    <row r="1078">
      <c r="A1078" s="3">
        <v>10.0</v>
      </c>
      <c r="B1078" s="4">
        <v>0.024907407407407406</v>
      </c>
      <c r="C1078" s="5" t="s">
        <v>10</v>
      </c>
      <c r="D1078" s="5" t="s">
        <v>7</v>
      </c>
      <c r="E1078" s="5">
        <v>16.0</v>
      </c>
      <c r="H1078" s="5" t="s">
        <v>435</v>
      </c>
    </row>
    <row r="1079">
      <c r="A1079" s="3">
        <v>10.0</v>
      </c>
      <c r="B1079" s="4">
        <v>0.025104166666666667</v>
      </c>
      <c r="C1079" s="5" t="s">
        <v>10</v>
      </c>
      <c r="D1079" s="5" t="s">
        <v>7</v>
      </c>
      <c r="E1079" s="5">
        <v>18.0</v>
      </c>
      <c r="H1079" s="5" t="s">
        <v>436</v>
      </c>
      <c r="I1079" s="5">
        <v>1.0</v>
      </c>
    </row>
    <row r="1080">
      <c r="A1080" s="3">
        <v>10.0</v>
      </c>
      <c r="B1080" s="4">
        <v>0.026875</v>
      </c>
      <c r="C1080" s="5" t="s">
        <v>21</v>
      </c>
      <c r="D1080" s="5" t="s">
        <v>25</v>
      </c>
      <c r="E1080" s="5">
        <v>20.0</v>
      </c>
      <c r="F1080" s="5">
        <v>11.0</v>
      </c>
      <c r="J1080" s="5" t="s">
        <v>437</v>
      </c>
    </row>
    <row r="1081">
      <c r="A1081" s="3">
        <v>10.0</v>
      </c>
      <c r="B1081" s="4">
        <v>0.026875</v>
      </c>
      <c r="C1081" s="5" t="s">
        <v>10</v>
      </c>
      <c r="D1081" s="5" t="s">
        <v>25</v>
      </c>
      <c r="E1081" s="5">
        <v>30.0</v>
      </c>
      <c r="F1081" s="5">
        <v>21.0</v>
      </c>
      <c r="H1081" s="5" t="s">
        <v>438</v>
      </c>
    </row>
    <row r="1082">
      <c r="A1082" s="3">
        <v>10.0</v>
      </c>
      <c r="B1082" s="4">
        <v>0.02851851851851852</v>
      </c>
      <c r="C1082" s="5" t="s">
        <v>16</v>
      </c>
      <c r="D1082" s="5" t="s">
        <v>92</v>
      </c>
      <c r="E1082" s="5">
        <v>18.0</v>
      </c>
      <c r="F1082" s="5">
        <v>12.0</v>
      </c>
    </row>
    <row r="1083">
      <c r="A1083" s="3">
        <v>10.0</v>
      </c>
      <c r="B1083" s="4">
        <v>0.03090277777777778</v>
      </c>
      <c r="C1083" s="5" t="s">
        <v>10</v>
      </c>
      <c r="D1083" s="5" t="s">
        <v>24</v>
      </c>
      <c r="E1083" s="5">
        <v>22.0</v>
      </c>
      <c r="F1083" s="5">
        <v>20.0</v>
      </c>
    </row>
    <row r="1084">
      <c r="A1084" s="3">
        <v>10.0</v>
      </c>
      <c r="B1084" s="4">
        <v>0.03111111111111111</v>
      </c>
      <c r="C1084" s="5" t="s">
        <v>16</v>
      </c>
      <c r="D1084" s="5" t="s">
        <v>92</v>
      </c>
      <c r="E1084" s="5" t="s">
        <v>30</v>
      </c>
      <c r="F1084" s="5" t="s">
        <v>30</v>
      </c>
      <c r="J1084" s="5" t="s">
        <v>185</v>
      </c>
    </row>
    <row r="1085">
      <c r="A1085" s="3">
        <v>10.0</v>
      </c>
      <c r="B1085" s="4">
        <v>0.03119212962962963</v>
      </c>
      <c r="C1085" s="5" t="s">
        <v>22</v>
      </c>
      <c r="D1085" s="5" t="s">
        <v>92</v>
      </c>
      <c r="E1085" s="5">
        <v>24.0</v>
      </c>
      <c r="F1085" s="5">
        <v>18.0</v>
      </c>
    </row>
    <row r="1086">
      <c r="A1086" s="3">
        <v>10.0</v>
      </c>
      <c r="B1086" s="4">
        <v>0.03159722222222222</v>
      </c>
      <c r="C1086" s="5" t="s">
        <v>134</v>
      </c>
      <c r="D1086" s="5" t="s">
        <v>97</v>
      </c>
      <c r="E1086" s="5">
        <v>28.0</v>
      </c>
      <c r="J1086" s="5" t="s">
        <v>439</v>
      </c>
    </row>
    <row r="1087">
      <c r="A1087" s="3">
        <v>10.0</v>
      </c>
      <c r="B1087" s="4">
        <v>0.031886574074074074</v>
      </c>
      <c r="C1087" s="5" t="s">
        <v>134</v>
      </c>
      <c r="D1087" s="5" t="s">
        <v>122</v>
      </c>
      <c r="E1087" s="5">
        <v>9.0</v>
      </c>
      <c r="F1087" s="5">
        <v>5.0</v>
      </c>
    </row>
    <row r="1088">
      <c r="A1088" s="3">
        <v>10.0</v>
      </c>
      <c r="B1088" s="4">
        <v>0.03333333333333333</v>
      </c>
      <c r="C1088" s="5" t="s">
        <v>13</v>
      </c>
      <c r="D1088" s="5" t="s">
        <v>47</v>
      </c>
      <c r="E1088" s="5">
        <v>21.0</v>
      </c>
      <c r="F1088" s="5">
        <v>18.0</v>
      </c>
    </row>
    <row r="1089">
      <c r="A1089" s="3">
        <v>10.0</v>
      </c>
      <c r="B1089" s="4">
        <v>0.03333333333333333</v>
      </c>
      <c r="C1089" s="5" t="s">
        <v>15</v>
      </c>
      <c r="D1089" s="5" t="s">
        <v>47</v>
      </c>
      <c r="E1089" s="5">
        <v>20.0</v>
      </c>
      <c r="F1089" s="5">
        <v>18.0</v>
      </c>
    </row>
    <row r="1090">
      <c r="A1090" s="3">
        <v>10.0</v>
      </c>
      <c r="B1090" s="4">
        <v>0.03333333333333333</v>
      </c>
      <c r="C1090" s="5" t="s">
        <v>18</v>
      </c>
      <c r="D1090" s="5" t="s">
        <v>47</v>
      </c>
      <c r="E1090" s="5">
        <v>22.0</v>
      </c>
      <c r="F1090" s="5">
        <v>15.0</v>
      </c>
    </row>
    <row r="1091">
      <c r="A1091" s="3">
        <v>10.0</v>
      </c>
      <c r="B1091" s="4">
        <v>0.03333333333333333</v>
      </c>
      <c r="C1091" s="5" t="s">
        <v>134</v>
      </c>
      <c r="D1091" s="5" t="s">
        <v>47</v>
      </c>
      <c r="E1091" s="5">
        <v>20.0</v>
      </c>
      <c r="F1091" s="5">
        <v>20.0</v>
      </c>
    </row>
    <row r="1092">
      <c r="A1092" s="3">
        <v>10.0</v>
      </c>
      <c r="B1092" s="4">
        <v>0.03333333333333333</v>
      </c>
      <c r="C1092" s="5" t="s">
        <v>22</v>
      </c>
      <c r="D1092" s="5" t="s">
        <v>47</v>
      </c>
      <c r="E1092" s="5">
        <v>11.0</v>
      </c>
      <c r="F1092" s="5">
        <v>11.0</v>
      </c>
    </row>
    <row r="1093">
      <c r="A1093" s="3">
        <v>10.0</v>
      </c>
      <c r="B1093" s="4">
        <v>0.03333333333333333</v>
      </c>
      <c r="C1093" s="5" t="s">
        <v>16</v>
      </c>
      <c r="D1093" s="5" t="s">
        <v>47</v>
      </c>
      <c r="E1093" s="5">
        <v>18.0</v>
      </c>
      <c r="F1093" s="5">
        <v>15.0</v>
      </c>
    </row>
    <row r="1094">
      <c r="A1094" s="3">
        <v>10.0</v>
      </c>
      <c r="B1094" s="4">
        <v>0.03333333333333333</v>
      </c>
      <c r="C1094" s="5" t="s">
        <v>21</v>
      </c>
      <c r="D1094" s="5" t="s">
        <v>47</v>
      </c>
      <c r="E1094" s="5">
        <v>25.0</v>
      </c>
      <c r="F1094" s="5">
        <v>20.0</v>
      </c>
    </row>
    <row r="1095">
      <c r="A1095" s="3">
        <v>10.0</v>
      </c>
      <c r="B1095" s="4">
        <v>0.03333333333333333</v>
      </c>
      <c r="C1095" s="5" t="s">
        <v>10</v>
      </c>
      <c r="D1095" s="5" t="s">
        <v>47</v>
      </c>
      <c r="E1095" s="5">
        <v>10.0</v>
      </c>
      <c r="F1095" s="5">
        <v>5.0</v>
      </c>
    </row>
    <row r="1096">
      <c r="A1096" s="3">
        <v>10.0</v>
      </c>
      <c r="B1096" s="4">
        <v>0.03667824074074074</v>
      </c>
      <c r="C1096" s="5" t="s">
        <v>134</v>
      </c>
      <c r="D1096" s="5" t="s">
        <v>74</v>
      </c>
      <c r="E1096" s="5">
        <v>19.0</v>
      </c>
      <c r="F1096" s="5">
        <v>14.0</v>
      </c>
      <c r="J1096" s="5" t="s">
        <v>42</v>
      </c>
    </row>
    <row r="1097">
      <c r="A1097" s="3">
        <v>10.0</v>
      </c>
      <c r="B1097" s="4">
        <v>0.03667824074074074</v>
      </c>
      <c r="C1097" s="5" t="s">
        <v>134</v>
      </c>
      <c r="D1097" s="5" t="s">
        <v>74</v>
      </c>
      <c r="E1097" s="5">
        <v>9.0</v>
      </c>
      <c r="F1097" s="5">
        <v>4.0</v>
      </c>
      <c r="J1097" s="5" t="s">
        <v>43</v>
      </c>
    </row>
    <row r="1098">
      <c r="A1098" s="3">
        <v>10.0</v>
      </c>
      <c r="B1098" s="4">
        <v>0.03902777777777778</v>
      </c>
      <c r="C1098" s="5" t="s">
        <v>16</v>
      </c>
      <c r="D1098" s="5" t="s">
        <v>7</v>
      </c>
      <c r="E1098" s="5">
        <v>21.0</v>
      </c>
      <c r="H1098" s="5" t="s">
        <v>440</v>
      </c>
      <c r="J1098" s="5" t="s">
        <v>441</v>
      </c>
    </row>
    <row r="1099">
      <c r="A1099" s="3">
        <v>10.0</v>
      </c>
      <c r="B1099" s="4">
        <v>0.04030092592592593</v>
      </c>
      <c r="C1099" s="5" t="s">
        <v>16</v>
      </c>
      <c r="D1099" s="5" t="s">
        <v>32</v>
      </c>
      <c r="E1099" s="5">
        <v>20.0</v>
      </c>
      <c r="F1099" s="5">
        <v>11.0</v>
      </c>
      <c r="J1099" s="5" t="s">
        <v>391</v>
      </c>
    </row>
    <row r="1100">
      <c r="A1100" s="3">
        <v>10.0</v>
      </c>
      <c r="B1100" s="4">
        <v>0.04292824074074074</v>
      </c>
      <c r="C1100" s="5" t="s">
        <v>21</v>
      </c>
      <c r="D1100" s="5" t="s">
        <v>32</v>
      </c>
      <c r="E1100" s="5" t="s">
        <v>28</v>
      </c>
      <c r="F1100" s="5">
        <v>1.0</v>
      </c>
      <c r="J1100" s="5" t="s">
        <v>46</v>
      </c>
    </row>
    <row r="1101">
      <c r="A1101" s="3">
        <v>10.0</v>
      </c>
      <c r="B1101" s="4">
        <v>0.04292824074074074</v>
      </c>
      <c r="C1101" s="5" t="s">
        <v>21</v>
      </c>
      <c r="D1101" s="5" t="s">
        <v>32</v>
      </c>
      <c r="E1101" s="5">
        <v>13.0</v>
      </c>
      <c r="F1101" s="5">
        <v>3.0</v>
      </c>
      <c r="J1101" s="5" t="s">
        <v>46</v>
      </c>
    </row>
    <row r="1102">
      <c r="A1102" s="3">
        <v>10.0</v>
      </c>
      <c r="B1102" s="4">
        <v>0.04292824074074074</v>
      </c>
      <c r="C1102" s="5" t="s">
        <v>21</v>
      </c>
      <c r="D1102" s="5" t="s">
        <v>32</v>
      </c>
      <c r="E1102" s="5" t="s">
        <v>30</v>
      </c>
      <c r="F1102" s="5" t="s">
        <v>30</v>
      </c>
      <c r="J1102" s="5" t="s">
        <v>339</v>
      </c>
    </row>
    <row r="1103">
      <c r="A1103" s="3">
        <v>10.0</v>
      </c>
      <c r="B1103" s="4">
        <v>0.04358796296296296</v>
      </c>
      <c r="C1103" s="5" t="s">
        <v>18</v>
      </c>
      <c r="D1103" s="5" t="s">
        <v>32</v>
      </c>
      <c r="E1103" s="5">
        <v>13.0</v>
      </c>
      <c r="F1103" s="5">
        <v>7.0</v>
      </c>
      <c r="J1103" s="5" t="s">
        <v>442</v>
      </c>
    </row>
    <row r="1104">
      <c r="A1104" s="3">
        <v>10.0</v>
      </c>
      <c r="B1104" s="4">
        <v>0.04524305555555556</v>
      </c>
      <c r="C1104" s="5" t="s">
        <v>134</v>
      </c>
      <c r="D1104" s="5" t="s">
        <v>32</v>
      </c>
      <c r="E1104" s="5">
        <v>12.0</v>
      </c>
      <c r="F1104" s="5">
        <v>4.0</v>
      </c>
      <c r="J1104" s="5" t="s">
        <v>157</v>
      </c>
    </row>
    <row r="1105">
      <c r="A1105" s="3">
        <v>10.0</v>
      </c>
      <c r="B1105" s="4">
        <v>0.04607638888888889</v>
      </c>
      <c r="C1105" s="5" t="s">
        <v>13</v>
      </c>
      <c r="D1105" s="5" t="s">
        <v>129</v>
      </c>
      <c r="E1105" s="5">
        <v>13.0</v>
      </c>
      <c r="F1105" s="5">
        <v>13.0</v>
      </c>
    </row>
    <row r="1106">
      <c r="A1106" s="3">
        <v>10.0</v>
      </c>
      <c r="B1106" s="4">
        <v>0.04607638888888889</v>
      </c>
      <c r="C1106" s="5" t="s">
        <v>18</v>
      </c>
      <c r="D1106" s="5" t="s">
        <v>129</v>
      </c>
      <c r="E1106" s="5" t="s">
        <v>28</v>
      </c>
      <c r="F1106" s="5">
        <v>1.0</v>
      </c>
    </row>
    <row r="1107">
      <c r="A1107" s="3">
        <v>10.0</v>
      </c>
      <c r="B1107" s="4">
        <v>0.04607638888888889</v>
      </c>
      <c r="C1107" s="5" t="s">
        <v>134</v>
      </c>
      <c r="D1107" s="5" t="s">
        <v>129</v>
      </c>
      <c r="E1107" s="5">
        <v>12.0</v>
      </c>
      <c r="F1107" s="5">
        <v>4.0</v>
      </c>
    </row>
    <row r="1108">
      <c r="A1108" s="3">
        <v>10.0</v>
      </c>
      <c r="B1108" s="4">
        <v>0.04607638888888889</v>
      </c>
      <c r="C1108" s="5" t="s">
        <v>22</v>
      </c>
      <c r="D1108" s="5" t="s">
        <v>129</v>
      </c>
      <c r="E1108" s="5">
        <v>0.0</v>
      </c>
      <c r="F1108" s="5">
        <v>2.0</v>
      </c>
    </row>
    <row r="1109">
      <c r="A1109" s="3">
        <v>10.0</v>
      </c>
      <c r="B1109" s="4">
        <v>0.04607638888888889</v>
      </c>
      <c r="C1109" s="5" t="s">
        <v>16</v>
      </c>
      <c r="D1109" s="5" t="s">
        <v>129</v>
      </c>
      <c r="E1109" s="5">
        <v>4.0</v>
      </c>
      <c r="F1109" s="5">
        <v>7.0</v>
      </c>
    </row>
    <row r="1110">
      <c r="A1110" s="3">
        <v>10.0</v>
      </c>
      <c r="B1110" s="4">
        <v>0.04607638888888889</v>
      </c>
      <c r="C1110" s="5" t="s">
        <v>21</v>
      </c>
      <c r="D1110" s="5" t="s">
        <v>129</v>
      </c>
      <c r="E1110" s="5">
        <v>14.0</v>
      </c>
      <c r="F1110" s="5">
        <v>12.0</v>
      </c>
    </row>
    <row r="1111">
      <c r="A1111" s="3">
        <v>10.0</v>
      </c>
      <c r="B1111" s="4">
        <v>0.04607638888888889</v>
      </c>
      <c r="C1111" s="5" t="s">
        <v>10</v>
      </c>
      <c r="D1111" s="5" t="s">
        <v>129</v>
      </c>
      <c r="E1111" s="5">
        <v>11.0</v>
      </c>
      <c r="F1111" s="5">
        <v>9.0</v>
      </c>
    </row>
    <row r="1112">
      <c r="A1112" s="3">
        <v>10.0</v>
      </c>
      <c r="B1112" s="4">
        <v>0.049421296296296297</v>
      </c>
      <c r="C1112" s="5" t="s">
        <v>22</v>
      </c>
      <c r="D1112" s="5" t="s">
        <v>146</v>
      </c>
      <c r="E1112" s="5">
        <v>17.0</v>
      </c>
      <c r="F1112" s="5">
        <v>9.0</v>
      </c>
      <c r="J1112" s="5" t="s">
        <v>443</v>
      </c>
    </row>
    <row r="1113">
      <c r="A1113" s="3">
        <v>10.0</v>
      </c>
      <c r="B1113" s="4">
        <v>0.049421296296296297</v>
      </c>
      <c r="C1113" s="5" t="s">
        <v>22</v>
      </c>
      <c r="D1113" s="5" t="s">
        <v>146</v>
      </c>
      <c r="E1113" s="5">
        <v>22.0</v>
      </c>
      <c r="F1113" s="5">
        <v>14.0</v>
      </c>
      <c r="J1113" s="5" t="s">
        <v>42</v>
      </c>
    </row>
    <row r="1114">
      <c r="A1114" s="3">
        <v>10.0</v>
      </c>
      <c r="B1114" s="4">
        <v>0.0505787037037037</v>
      </c>
      <c r="C1114" s="5" t="s">
        <v>22</v>
      </c>
      <c r="D1114" s="5" t="s">
        <v>7</v>
      </c>
      <c r="E1114" s="5">
        <v>16.0</v>
      </c>
      <c r="H1114" s="5" t="s">
        <v>444</v>
      </c>
      <c r="J1114" s="5" t="s">
        <v>445</v>
      </c>
    </row>
    <row r="1115">
      <c r="A1115" s="3">
        <v>10.0</v>
      </c>
      <c r="B1115" s="4">
        <v>0.0509837962962963</v>
      </c>
      <c r="C1115" s="5" t="s">
        <v>10</v>
      </c>
      <c r="D1115" s="5" t="s">
        <v>32</v>
      </c>
      <c r="E1115" s="5">
        <v>16.0</v>
      </c>
      <c r="F1115" s="5">
        <v>5.0</v>
      </c>
      <c r="J1115" s="5" t="s">
        <v>45</v>
      </c>
    </row>
    <row r="1116">
      <c r="A1116" s="3">
        <v>10.0</v>
      </c>
      <c r="B1116" s="4">
        <v>0.0509837962962963</v>
      </c>
      <c r="C1116" s="5" t="s">
        <v>10</v>
      </c>
      <c r="D1116" s="5" t="s">
        <v>32</v>
      </c>
      <c r="E1116" s="5" t="s">
        <v>30</v>
      </c>
      <c r="F1116" s="5" t="s">
        <v>30</v>
      </c>
      <c r="J1116" s="5" t="s">
        <v>446</v>
      </c>
    </row>
    <row r="1117">
      <c r="A1117" s="3">
        <v>10.0</v>
      </c>
      <c r="B1117" s="4">
        <v>0.0509837962962963</v>
      </c>
      <c r="C1117" s="5" t="s">
        <v>10</v>
      </c>
      <c r="D1117" s="5" t="s">
        <v>32</v>
      </c>
      <c r="E1117" s="5">
        <v>28.0</v>
      </c>
      <c r="F1117" s="5">
        <v>17.0</v>
      </c>
      <c r="J1117" s="5" t="s">
        <v>45</v>
      </c>
    </row>
    <row r="1118">
      <c r="A1118" s="3">
        <v>10.0</v>
      </c>
      <c r="B1118" s="4">
        <v>0.0509837962962963</v>
      </c>
      <c r="C1118" s="5" t="s">
        <v>10</v>
      </c>
      <c r="D1118" s="5" t="s">
        <v>32</v>
      </c>
      <c r="E1118" s="5" t="s">
        <v>30</v>
      </c>
      <c r="F1118" s="5" t="s">
        <v>30</v>
      </c>
      <c r="J1118" s="5" t="s">
        <v>446</v>
      </c>
    </row>
    <row r="1119">
      <c r="A1119" s="3">
        <v>10.0</v>
      </c>
      <c r="B1119" s="4">
        <v>0.05138888888888889</v>
      </c>
      <c r="C1119" s="5" t="s">
        <v>10</v>
      </c>
      <c r="D1119" s="5" t="s">
        <v>7</v>
      </c>
      <c r="E1119" s="5">
        <v>39.0</v>
      </c>
      <c r="H1119" s="5" t="s">
        <v>447</v>
      </c>
    </row>
    <row r="1120">
      <c r="A1120" s="3">
        <v>10.0</v>
      </c>
      <c r="B1120" s="4">
        <v>0.05271990740740741</v>
      </c>
      <c r="C1120" s="5" t="s">
        <v>16</v>
      </c>
      <c r="D1120" s="5" t="s">
        <v>32</v>
      </c>
      <c r="E1120" s="5">
        <v>17.0</v>
      </c>
      <c r="F1120" s="5">
        <v>8.0</v>
      </c>
      <c r="J1120" s="5" t="s">
        <v>448</v>
      </c>
    </row>
    <row r="1121">
      <c r="A1121" s="3">
        <v>10.0</v>
      </c>
      <c r="B1121" s="4">
        <v>0.05368055555555556</v>
      </c>
      <c r="C1121" s="5" t="s">
        <v>21</v>
      </c>
      <c r="D1121" s="5" t="s">
        <v>32</v>
      </c>
      <c r="E1121" s="5">
        <v>26.0</v>
      </c>
      <c r="F1121" s="5">
        <v>15.0</v>
      </c>
      <c r="J1121" s="5" t="s">
        <v>159</v>
      </c>
    </row>
    <row r="1122">
      <c r="A1122" s="3">
        <v>10.0</v>
      </c>
      <c r="B1122" s="4">
        <v>0.05362268518518518</v>
      </c>
      <c r="C1122" s="5" t="s">
        <v>21</v>
      </c>
      <c r="D1122" s="5" t="s">
        <v>32</v>
      </c>
      <c r="E1122" s="5">
        <v>26.0</v>
      </c>
      <c r="F1122" s="5">
        <v>16.0</v>
      </c>
      <c r="J1122" s="5" t="s">
        <v>46</v>
      </c>
    </row>
    <row r="1123">
      <c r="A1123" s="3">
        <v>10.0</v>
      </c>
      <c r="B1123" s="4">
        <v>0.05383101851851852</v>
      </c>
      <c r="C1123" s="5" t="s">
        <v>21</v>
      </c>
      <c r="D1123" s="5" t="s">
        <v>7</v>
      </c>
      <c r="E1123" s="5">
        <v>23.0</v>
      </c>
      <c r="H1123" s="5" t="s">
        <v>449</v>
      </c>
      <c r="I1123" s="5">
        <v>1.0</v>
      </c>
      <c r="J1123" s="5" t="s">
        <v>450</v>
      </c>
    </row>
    <row r="1124">
      <c r="A1124" s="3">
        <v>10.0</v>
      </c>
      <c r="B1124" s="4">
        <v>0.055081018518518515</v>
      </c>
      <c r="C1124" s="5" t="s">
        <v>16</v>
      </c>
      <c r="D1124" s="5" t="s">
        <v>92</v>
      </c>
      <c r="E1124" s="5">
        <v>25.0</v>
      </c>
      <c r="F1124" s="5">
        <v>19.0</v>
      </c>
    </row>
    <row r="1125">
      <c r="A1125" s="3">
        <v>10.0</v>
      </c>
      <c r="B1125" s="4">
        <v>0.0568287037037037</v>
      </c>
      <c r="C1125" s="5" t="s">
        <v>16</v>
      </c>
      <c r="D1125" s="5" t="s">
        <v>92</v>
      </c>
      <c r="E1125" s="5" t="s">
        <v>37</v>
      </c>
      <c r="F1125" s="5">
        <v>20.0</v>
      </c>
    </row>
    <row r="1126">
      <c r="A1126" s="3">
        <v>10.0</v>
      </c>
      <c r="B1126" s="4">
        <v>0.056851851851851855</v>
      </c>
      <c r="C1126" s="5" t="s">
        <v>18</v>
      </c>
      <c r="D1126" s="5" t="s">
        <v>127</v>
      </c>
      <c r="E1126" s="5">
        <v>17.0</v>
      </c>
      <c r="F1126" s="5">
        <v>14.0</v>
      </c>
    </row>
    <row r="1127">
      <c r="A1127" s="3">
        <v>10.0</v>
      </c>
      <c r="B1127" s="4">
        <v>0.056851851851851855</v>
      </c>
      <c r="C1127" s="5" t="s">
        <v>18</v>
      </c>
      <c r="D1127" s="5" t="s">
        <v>86</v>
      </c>
      <c r="E1127" s="5">
        <v>9.0</v>
      </c>
    </row>
    <row r="1128">
      <c r="A1128" s="3">
        <v>10.0</v>
      </c>
      <c r="B1128" s="4">
        <v>0.058275462962962966</v>
      </c>
      <c r="C1128" s="5" t="s">
        <v>18</v>
      </c>
      <c r="D1128" s="5" t="s">
        <v>93</v>
      </c>
      <c r="E1128" s="5">
        <v>11.0</v>
      </c>
      <c r="F1128" s="5">
        <v>2.0</v>
      </c>
      <c r="J1128" s="5" t="s">
        <v>451</v>
      </c>
    </row>
    <row r="1129">
      <c r="A1129" s="3">
        <v>10.0</v>
      </c>
      <c r="B1129" s="4">
        <v>0.05950231481481481</v>
      </c>
      <c r="C1129" s="5" t="s">
        <v>15</v>
      </c>
      <c r="D1129" s="5" t="s">
        <v>20</v>
      </c>
      <c r="E1129" s="5">
        <v>17.0</v>
      </c>
      <c r="F1129" s="5">
        <v>15.0</v>
      </c>
    </row>
    <row r="1130">
      <c r="A1130" s="3">
        <v>10.0</v>
      </c>
      <c r="B1130" s="4">
        <v>0.06059027777777778</v>
      </c>
      <c r="C1130" s="5" t="s">
        <v>22</v>
      </c>
      <c r="D1130" s="5" t="s">
        <v>24</v>
      </c>
      <c r="E1130" s="5">
        <v>16.0</v>
      </c>
      <c r="F1130" s="5">
        <v>16.0</v>
      </c>
    </row>
    <row r="1131">
      <c r="A1131" s="3">
        <v>10.0</v>
      </c>
      <c r="B1131" s="4">
        <v>0.06094907407407407</v>
      </c>
      <c r="C1131" s="5" t="s">
        <v>13</v>
      </c>
      <c r="D1131" s="5" t="s">
        <v>24</v>
      </c>
      <c r="E1131" s="5">
        <v>10.0</v>
      </c>
      <c r="F1131" s="5">
        <v>10.0</v>
      </c>
    </row>
    <row r="1132">
      <c r="A1132" s="3">
        <v>10.0</v>
      </c>
      <c r="B1132" s="4">
        <v>0.061307870370370374</v>
      </c>
      <c r="C1132" s="5" t="s">
        <v>21</v>
      </c>
      <c r="D1132" s="5" t="s">
        <v>24</v>
      </c>
      <c r="E1132" s="5">
        <v>29.0</v>
      </c>
      <c r="F1132" s="5">
        <v>19.0</v>
      </c>
    </row>
    <row r="1133">
      <c r="A1133" s="3">
        <v>10.0</v>
      </c>
      <c r="B1133" s="4">
        <v>0.06174768518518518</v>
      </c>
      <c r="C1133" s="5" t="s">
        <v>21</v>
      </c>
      <c r="D1133" s="5" t="s">
        <v>20</v>
      </c>
      <c r="E1133" s="5">
        <v>31.0</v>
      </c>
      <c r="F1133" s="5">
        <v>8.0</v>
      </c>
    </row>
    <row r="1134">
      <c r="A1134" s="3">
        <v>10.0</v>
      </c>
      <c r="B1134" s="4">
        <v>0.06197916666666667</v>
      </c>
      <c r="C1134" s="5" t="s">
        <v>21</v>
      </c>
      <c r="D1134" s="5" t="s">
        <v>24</v>
      </c>
      <c r="E1134" s="5">
        <v>19.0</v>
      </c>
      <c r="F1134" s="5">
        <v>9.0</v>
      </c>
    </row>
    <row r="1135">
      <c r="A1135" s="3">
        <v>10.0</v>
      </c>
      <c r="B1135" s="4">
        <v>0.06886574074074074</v>
      </c>
      <c r="C1135" s="5" t="s">
        <v>15</v>
      </c>
      <c r="D1135" s="5" t="s">
        <v>24</v>
      </c>
      <c r="E1135" s="5">
        <v>29.0</v>
      </c>
      <c r="F1135" s="5">
        <v>19.0</v>
      </c>
      <c r="J1135" s="5" t="s">
        <v>40</v>
      </c>
    </row>
    <row r="1136">
      <c r="A1136" s="3">
        <v>10.0</v>
      </c>
      <c r="B1136" s="4">
        <v>0.06886574074074074</v>
      </c>
      <c r="C1136" s="5" t="s">
        <v>15</v>
      </c>
      <c r="D1136" s="5" t="s">
        <v>24</v>
      </c>
      <c r="E1136" s="5" t="s">
        <v>30</v>
      </c>
      <c r="F1136" s="5" t="s">
        <v>30</v>
      </c>
      <c r="J1136" s="5" t="s">
        <v>17</v>
      </c>
    </row>
    <row r="1137">
      <c r="A1137" s="3">
        <v>10.0</v>
      </c>
      <c r="B1137" s="4">
        <v>0.0703125</v>
      </c>
      <c r="C1137" s="5" t="s">
        <v>15</v>
      </c>
      <c r="D1137" s="5" t="s">
        <v>92</v>
      </c>
      <c r="E1137" s="5">
        <v>11.0</v>
      </c>
      <c r="F1137" s="5">
        <v>9.0</v>
      </c>
    </row>
    <row r="1138">
      <c r="A1138" s="3">
        <v>10.0</v>
      </c>
      <c r="B1138" s="4">
        <v>0.0703125</v>
      </c>
      <c r="C1138" s="5" t="s">
        <v>15</v>
      </c>
      <c r="D1138" s="5" t="s">
        <v>86</v>
      </c>
      <c r="E1138" s="5">
        <v>4.0</v>
      </c>
    </row>
    <row r="1139">
      <c r="A1139" s="3">
        <v>10.0</v>
      </c>
      <c r="B1139" s="4">
        <v>0.07642361111111111</v>
      </c>
      <c r="C1139" s="5" t="s">
        <v>16</v>
      </c>
      <c r="D1139" s="5" t="s">
        <v>20</v>
      </c>
      <c r="E1139" s="5">
        <v>31.0</v>
      </c>
      <c r="F1139" s="5">
        <v>18.0</v>
      </c>
      <c r="J1139" s="5" t="s">
        <v>137</v>
      </c>
    </row>
    <row r="1140">
      <c r="A1140" s="3">
        <v>10.0</v>
      </c>
      <c r="B1140" s="4">
        <v>0.0771875</v>
      </c>
      <c r="C1140" s="5" t="s">
        <v>16</v>
      </c>
      <c r="D1140" s="5" t="s">
        <v>7</v>
      </c>
      <c r="E1140" s="5">
        <v>32.0</v>
      </c>
      <c r="H1140" s="5" t="s">
        <v>452</v>
      </c>
      <c r="J1140" s="5" t="s">
        <v>52</v>
      </c>
    </row>
    <row r="1141">
      <c r="A1141" s="3">
        <v>10.0</v>
      </c>
      <c r="B1141" s="4">
        <v>0.07758101851851852</v>
      </c>
      <c r="C1141" s="5" t="s">
        <v>18</v>
      </c>
      <c r="D1141" s="5" t="s">
        <v>7</v>
      </c>
      <c r="E1141" s="5">
        <v>14.0</v>
      </c>
      <c r="H1141" s="5" t="s">
        <v>453</v>
      </c>
      <c r="I1141" s="5">
        <v>5.0</v>
      </c>
      <c r="J1141" s="5" t="s">
        <v>454</v>
      </c>
    </row>
    <row r="1142">
      <c r="A1142" s="3">
        <v>10.0</v>
      </c>
      <c r="B1142" s="4">
        <v>0.07821759259259259</v>
      </c>
      <c r="C1142" s="5" t="s">
        <v>21</v>
      </c>
      <c r="D1142" s="5" t="s">
        <v>24</v>
      </c>
      <c r="E1142" s="5">
        <v>15.0</v>
      </c>
      <c r="F1142" s="5">
        <v>5.0</v>
      </c>
    </row>
    <row r="1143">
      <c r="A1143" s="3">
        <v>10.0</v>
      </c>
      <c r="B1143" s="4">
        <v>0.07821759259259259</v>
      </c>
      <c r="C1143" s="5" t="s">
        <v>10</v>
      </c>
      <c r="D1143" s="5" t="s">
        <v>24</v>
      </c>
      <c r="E1143" s="5">
        <v>24.0</v>
      </c>
      <c r="F1143" s="5">
        <v>18.0</v>
      </c>
    </row>
    <row r="1144">
      <c r="A1144" s="3">
        <v>10.0</v>
      </c>
      <c r="B1144" s="4">
        <v>0.07880787037037038</v>
      </c>
      <c r="C1144" s="5" t="s">
        <v>22</v>
      </c>
      <c r="D1144" s="5" t="s">
        <v>92</v>
      </c>
      <c r="E1144" s="5">
        <v>16.0</v>
      </c>
      <c r="F1144" s="5">
        <v>10.0</v>
      </c>
    </row>
    <row r="1145">
      <c r="A1145" s="3">
        <v>10.0</v>
      </c>
      <c r="B1145" s="4">
        <v>0.1032175925925926</v>
      </c>
      <c r="C1145" s="5" t="s">
        <v>15</v>
      </c>
      <c r="D1145" s="5" t="s">
        <v>129</v>
      </c>
      <c r="E1145" s="5">
        <v>27.0</v>
      </c>
      <c r="F1145" s="5">
        <v>17.0</v>
      </c>
    </row>
    <row r="1146">
      <c r="A1146" s="3">
        <v>10.0</v>
      </c>
      <c r="B1146" s="4">
        <v>0.11574074074074074</v>
      </c>
      <c r="C1146" s="5" t="s">
        <v>18</v>
      </c>
      <c r="D1146" s="5" t="s">
        <v>93</v>
      </c>
      <c r="E1146" s="5">
        <v>16.0</v>
      </c>
      <c r="F1146" s="5">
        <v>7.0</v>
      </c>
      <c r="J1146" s="5" t="s">
        <v>455</v>
      </c>
    </row>
    <row r="1147">
      <c r="A1147" s="3">
        <v>10.0</v>
      </c>
      <c r="B1147" s="4">
        <v>0.11619212962962963</v>
      </c>
      <c r="C1147" s="5" t="s">
        <v>13</v>
      </c>
      <c r="D1147" s="5" t="s">
        <v>74</v>
      </c>
      <c r="E1147" s="5">
        <v>22.0</v>
      </c>
      <c r="F1147" s="5">
        <v>14.0</v>
      </c>
    </row>
    <row r="1148">
      <c r="A1148" s="3">
        <v>10.0</v>
      </c>
      <c r="B1148" s="4">
        <v>0.1163425925925926</v>
      </c>
      <c r="C1148" s="5" t="s">
        <v>10</v>
      </c>
      <c r="D1148" s="5" t="s">
        <v>20</v>
      </c>
      <c r="E1148" s="5" t="s">
        <v>37</v>
      </c>
      <c r="F1148" s="5">
        <v>20.0</v>
      </c>
    </row>
    <row r="1149">
      <c r="A1149" s="3">
        <v>10.0</v>
      </c>
      <c r="B1149" s="4">
        <v>0.11641203703703704</v>
      </c>
      <c r="C1149" s="5" t="s">
        <v>13</v>
      </c>
      <c r="D1149" s="5" t="s">
        <v>20</v>
      </c>
      <c r="E1149" s="5">
        <v>29.0</v>
      </c>
      <c r="F1149" s="5">
        <v>17.0</v>
      </c>
      <c r="J1149" s="5" t="s">
        <v>137</v>
      </c>
    </row>
    <row r="1150">
      <c r="A1150" s="3">
        <v>10.0</v>
      </c>
      <c r="B1150" s="4">
        <v>0.1192824074074074</v>
      </c>
      <c r="C1150" s="5" t="s">
        <v>15</v>
      </c>
      <c r="D1150" s="5" t="s">
        <v>184</v>
      </c>
      <c r="E1150" s="5">
        <v>16.0</v>
      </c>
      <c r="F1150" s="5">
        <v>6.0</v>
      </c>
    </row>
    <row r="1151">
      <c r="A1151" s="3">
        <v>10.0</v>
      </c>
      <c r="B1151" s="4">
        <v>0.1192824074074074</v>
      </c>
      <c r="C1151" s="5" t="s">
        <v>18</v>
      </c>
      <c r="D1151" s="5" t="s">
        <v>24</v>
      </c>
      <c r="E1151" s="5">
        <v>11.0</v>
      </c>
      <c r="F1151" s="5">
        <v>4.0</v>
      </c>
    </row>
    <row r="1152">
      <c r="A1152" s="3">
        <v>10.0</v>
      </c>
      <c r="B1152" s="4">
        <v>0.11988425925925926</v>
      </c>
      <c r="C1152" s="5" t="s">
        <v>22</v>
      </c>
      <c r="D1152" s="5" t="s">
        <v>20</v>
      </c>
      <c r="E1152" s="5">
        <v>15.0</v>
      </c>
      <c r="F1152" s="5">
        <v>3.0</v>
      </c>
      <c r="J1152" s="5" t="s">
        <v>456</v>
      </c>
    </row>
    <row r="1153">
      <c r="A1153" s="3">
        <v>10.0</v>
      </c>
      <c r="B1153" s="4">
        <v>0.11988425925925926</v>
      </c>
      <c r="C1153" s="5" t="s">
        <v>22</v>
      </c>
      <c r="D1153" s="5" t="s">
        <v>20</v>
      </c>
      <c r="E1153" s="5" t="s">
        <v>28</v>
      </c>
      <c r="F1153" s="5">
        <v>1.0</v>
      </c>
      <c r="J1153" s="5" t="s">
        <v>17</v>
      </c>
    </row>
    <row r="1154">
      <c r="A1154" s="3">
        <v>10.0</v>
      </c>
      <c r="B1154" s="4">
        <v>0.11988425925925926</v>
      </c>
      <c r="C1154" s="5" t="s">
        <v>21</v>
      </c>
      <c r="D1154" s="5" t="s">
        <v>20</v>
      </c>
      <c r="E1154" s="5">
        <v>28.0</v>
      </c>
      <c r="F1154" s="5">
        <v>5.0</v>
      </c>
      <c r="J1154" s="5" t="s">
        <v>137</v>
      </c>
    </row>
    <row r="1155">
      <c r="A1155" s="3">
        <v>10.0</v>
      </c>
      <c r="B1155" s="4">
        <v>0.11988425925925926</v>
      </c>
      <c r="C1155" s="5" t="s">
        <v>10</v>
      </c>
      <c r="D1155" s="5" t="s">
        <v>20</v>
      </c>
      <c r="E1155" s="5">
        <v>31.0</v>
      </c>
      <c r="F1155" s="5">
        <v>12.0</v>
      </c>
      <c r="J1155" s="5" t="s">
        <v>137</v>
      </c>
    </row>
    <row r="1156">
      <c r="A1156" s="3">
        <v>10.0</v>
      </c>
      <c r="B1156" s="4">
        <v>0.1230787037037037</v>
      </c>
      <c r="C1156" s="5" t="s">
        <v>10</v>
      </c>
      <c r="D1156" s="5" t="s">
        <v>19</v>
      </c>
      <c r="E1156" s="5">
        <v>17.0</v>
      </c>
      <c r="F1156" s="5">
        <v>11.0</v>
      </c>
    </row>
    <row r="1157">
      <c r="A1157" s="3">
        <v>11.0</v>
      </c>
      <c r="B1157" s="4">
        <v>0.010613425925925925</v>
      </c>
      <c r="C1157" s="5" t="s">
        <v>10</v>
      </c>
      <c r="D1157" s="5" t="s">
        <v>35</v>
      </c>
      <c r="E1157" s="5" t="s">
        <v>28</v>
      </c>
      <c r="F1157" s="5">
        <v>1.0</v>
      </c>
      <c r="J1157" s="5" t="s">
        <v>17</v>
      </c>
    </row>
    <row r="1158">
      <c r="A1158" s="3">
        <v>11.0</v>
      </c>
      <c r="B1158" s="4">
        <v>0.010613425925925925</v>
      </c>
      <c r="C1158" s="5" t="s">
        <v>10</v>
      </c>
      <c r="D1158" s="5" t="s">
        <v>35</v>
      </c>
      <c r="E1158" s="5">
        <v>22.0</v>
      </c>
      <c r="F1158" s="5">
        <v>13.0</v>
      </c>
      <c r="J1158" s="5" t="s">
        <v>40</v>
      </c>
    </row>
    <row r="1159">
      <c r="A1159" s="3">
        <v>11.0</v>
      </c>
      <c r="B1159" s="4">
        <v>0.010659722222222221</v>
      </c>
      <c r="C1159" s="5" t="s">
        <v>21</v>
      </c>
      <c r="D1159" s="5" t="s">
        <v>35</v>
      </c>
      <c r="E1159" s="5">
        <v>20.0</v>
      </c>
      <c r="F1159" s="5">
        <v>7.0</v>
      </c>
    </row>
    <row r="1160">
      <c r="A1160" s="3">
        <v>11.0</v>
      </c>
      <c r="B1160" s="4">
        <v>0.011851851851851851</v>
      </c>
      <c r="C1160" s="5" t="s">
        <v>21</v>
      </c>
      <c r="D1160" s="5" t="s">
        <v>75</v>
      </c>
      <c r="E1160" s="5" t="s">
        <v>28</v>
      </c>
      <c r="F1160" s="5">
        <v>1.0</v>
      </c>
      <c r="G1160" s="5" t="s">
        <v>48</v>
      </c>
    </row>
    <row r="1161">
      <c r="A1161" s="3">
        <v>11.0</v>
      </c>
      <c r="B1161" s="4">
        <v>0.012164351851851852</v>
      </c>
      <c r="C1161" s="5" t="s">
        <v>10</v>
      </c>
      <c r="D1161" s="5" t="s">
        <v>75</v>
      </c>
      <c r="E1161" s="5">
        <v>18.0</v>
      </c>
      <c r="F1161" s="5">
        <v>18.0</v>
      </c>
    </row>
    <row r="1162">
      <c r="A1162" s="3">
        <v>11.0</v>
      </c>
      <c r="B1162" s="4">
        <v>0.014652777777777778</v>
      </c>
      <c r="C1162" s="5" t="s">
        <v>21</v>
      </c>
      <c r="D1162" s="5" t="s">
        <v>20</v>
      </c>
      <c r="E1162" s="5">
        <v>27.0</v>
      </c>
      <c r="F1162" s="5">
        <v>14.0</v>
      </c>
    </row>
    <row r="1163">
      <c r="A1163" s="3">
        <v>11.0</v>
      </c>
      <c r="B1163" s="4">
        <v>0.015949074074074074</v>
      </c>
      <c r="C1163" s="5" t="s">
        <v>21</v>
      </c>
      <c r="D1163" s="5" t="s">
        <v>32</v>
      </c>
      <c r="E1163" s="5" t="s">
        <v>28</v>
      </c>
      <c r="F1163" s="5">
        <v>1.0</v>
      </c>
      <c r="G1163" s="5" t="s">
        <v>48</v>
      </c>
      <c r="J1163" s="5" t="s">
        <v>457</v>
      </c>
    </row>
    <row r="1164">
      <c r="A1164" s="3">
        <v>11.0</v>
      </c>
      <c r="B1164" s="4">
        <v>0.015949074074074074</v>
      </c>
      <c r="C1164" s="5" t="s">
        <v>21</v>
      </c>
      <c r="D1164" s="5" t="s">
        <v>32</v>
      </c>
      <c r="E1164" s="5" t="s">
        <v>458</v>
      </c>
      <c r="F1164" s="5">
        <v>2.0</v>
      </c>
      <c r="J1164" s="5" t="s">
        <v>405</v>
      </c>
    </row>
    <row r="1165">
      <c r="A1165" s="3">
        <v>11.0</v>
      </c>
      <c r="B1165" s="4">
        <v>0.017141203703703704</v>
      </c>
      <c r="C1165" s="5" t="s">
        <v>22</v>
      </c>
      <c r="D1165" s="5" t="s">
        <v>32</v>
      </c>
      <c r="E1165" s="5">
        <v>26.0</v>
      </c>
      <c r="F1165" s="5">
        <v>16.0</v>
      </c>
      <c r="J1165" s="5" t="s">
        <v>459</v>
      </c>
    </row>
    <row r="1166">
      <c r="A1166" s="3">
        <v>11.0</v>
      </c>
      <c r="B1166" s="4">
        <v>0.017824074074074076</v>
      </c>
      <c r="C1166" s="5" t="s">
        <v>22</v>
      </c>
      <c r="D1166" s="5" t="s">
        <v>7</v>
      </c>
      <c r="E1166" s="5">
        <v>9.0</v>
      </c>
      <c r="H1166" s="5" t="s">
        <v>460</v>
      </c>
    </row>
    <row r="1167">
      <c r="A1167" s="3">
        <v>11.0</v>
      </c>
      <c r="B1167" s="4">
        <v>0.01931712962962963</v>
      </c>
      <c r="C1167" s="5" t="s">
        <v>10</v>
      </c>
      <c r="D1167" s="5" t="s">
        <v>32</v>
      </c>
      <c r="E1167" s="5">
        <v>25.0</v>
      </c>
      <c r="F1167" s="5">
        <v>14.0</v>
      </c>
      <c r="J1167" s="5" t="s">
        <v>45</v>
      </c>
    </row>
    <row r="1168">
      <c r="A1168" s="3">
        <v>11.0</v>
      </c>
      <c r="B1168" s="4">
        <v>0.019467592592592592</v>
      </c>
      <c r="C1168" s="5" t="s">
        <v>10</v>
      </c>
      <c r="D1168" s="5" t="s">
        <v>7</v>
      </c>
      <c r="E1168" s="5">
        <v>16.0</v>
      </c>
      <c r="H1168" s="5" t="s">
        <v>461</v>
      </c>
    </row>
    <row r="1169">
      <c r="A1169" s="3">
        <v>11.0</v>
      </c>
      <c r="B1169" s="4">
        <v>0.019560185185185184</v>
      </c>
      <c r="C1169" s="5" t="s">
        <v>10</v>
      </c>
      <c r="D1169" s="5" t="s">
        <v>32</v>
      </c>
      <c r="E1169" s="5" t="s">
        <v>37</v>
      </c>
      <c r="F1169" s="5">
        <v>20.0</v>
      </c>
      <c r="G1169" s="5" t="s">
        <v>48</v>
      </c>
      <c r="J1169" s="5" t="s">
        <v>462</v>
      </c>
    </row>
    <row r="1170">
      <c r="A1170" s="3">
        <v>11.0</v>
      </c>
      <c r="B1170" s="4">
        <v>0.019976851851851853</v>
      </c>
      <c r="C1170" s="5" t="s">
        <v>10</v>
      </c>
      <c r="D1170" s="5" t="s">
        <v>7</v>
      </c>
      <c r="E1170" s="5">
        <v>30.0</v>
      </c>
      <c r="H1170" s="5" t="s">
        <v>463</v>
      </c>
    </row>
    <row r="1171">
      <c r="A1171" s="3">
        <v>11.0</v>
      </c>
      <c r="B1171" s="4">
        <v>0.02087962962962963</v>
      </c>
      <c r="C1171" s="5" t="s">
        <v>10</v>
      </c>
      <c r="D1171" s="5" t="s">
        <v>464</v>
      </c>
      <c r="E1171" s="5">
        <v>47.0</v>
      </c>
      <c r="J1171" s="5" t="s">
        <v>465</v>
      </c>
    </row>
    <row r="1172">
      <c r="A1172" s="3">
        <v>11.0</v>
      </c>
      <c r="B1172" s="4">
        <v>0.022650462962962963</v>
      </c>
      <c r="C1172" s="5" t="s">
        <v>21</v>
      </c>
      <c r="D1172" s="5" t="s">
        <v>96</v>
      </c>
      <c r="E1172" s="5">
        <v>17.0</v>
      </c>
      <c r="F1172" s="5">
        <v>15.0</v>
      </c>
    </row>
    <row r="1173">
      <c r="A1173" s="3">
        <v>11.0</v>
      </c>
      <c r="B1173" s="4">
        <v>0.024502314814814814</v>
      </c>
      <c r="C1173" s="5" t="s">
        <v>22</v>
      </c>
      <c r="D1173" s="5" t="s">
        <v>35</v>
      </c>
      <c r="E1173" s="5" t="s">
        <v>37</v>
      </c>
      <c r="F1173" s="5">
        <v>20.0</v>
      </c>
    </row>
    <row r="1174">
      <c r="A1174" s="3">
        <v>11.0</v>
      </c>
      <c r="B1174" s="4">
        <v>0.025092592592592593</v>
      </c>
      <c r="C1174" s="5" t="s">
        <v>22</v>
      </c>
      <c r="D1174" s="5" t="s">
        <v>7</v>
      </c>
      <c r="E1174" s="5">
        <v>31.0</v>
      </c>
      <c r="J1174" s="5" t="s">
        <v>109</v>
      </c>
    </row>
    <row r="1175">
      <c r="A1175" s="3">
        <v>11.0</v>
      </c>
      <c r="B1175" s="4">
        <v>0.026087962962962962</v>
      </c>
      <c r="C1175" s="5" t="s">
        <v>21</v>
      </c>
      <c r="D1175" s="5" t="s">
        <v>35</v>
      </c>
      <c r="E1175" s="5">
        <f>F1175+13</f>
        <v>17</v>
      </c>
      <c r="F1175" s="5">
        <v>4.0</v>
      </c>
      <c r="J1175" s="5" t="s">
        <v>466</v>
      </c>
    </row>
    <row r="1176">
      <c r="A1176" s="3">
        <v>11.0</v>
      </c>
      <c r="B1176" s="4">
        <v>0.026087962962962962</v>
      </c>
      <c r="C1176" s="5" t="s">
        <v>21</v>
      </c>
      <c r="D1176" s="5" t="s">
        <v>35</v>
      </c>
      <c r="E1176" s="5">
        <v>32.0</v>
      </c>
      <c r="F1176" s="5">
        <v>19.0</v>
      </c>
      <c r="J1176" s="5" t="s">
        <v>467</v>
      </c>
    </row>
    <row r="1177">
      <c r="A1177" s="3">
        <v>11.0</v>
      </c>
      <c r="B1177" s="4">
        <v>0.026516203703703705</v>
      </c>
      <c r="C1177" s="5" t="s">
        <v>21</v>
      </c>
      <c r="D1177" s="5" t="s">
        <v>32</v>
      </c>
      <c r="E1177" s="5" t="s">
        <v>30</v>
      </c>
      <c r="F1177" s="5" t="s">
        <v>30</v>
      </c>
      <c r="J1177" s="5" t="s">
        <v>42</v>
      </c>
    </row>
    <row r="1178">
      <c r="A1178" s="3">
        <v>11.0</v>
      </c>
      <c r="B1178" s="4">
        <v>0.026516203703703705</v>
      </c>
      <c r="C1178" s="5" t="s">
        <v>21</v>
      </c>
      <c r="D1178" s="5" t="s">
        <v>32</v>
      </c>
      <c r="E1178" s="5" t="s">
        <v>30</v>
      </c>
      <c r="F1178" s="5" t="s">
        <v>30</v>
      </c>
      <c r="J1178" s="5" t="s">
        <v>339</v>
      </c>
    </row>
    <row r="1179">
      <c r="A1179" s="3">
        <v>11.0</v>
      </c>
      <c r="B1179" s="4">
        <v>0.026608796296296297</v>
      </c>
      <c r="C1179" s="5" t="s">
        <v>21</v>
      </c>
      <c r="D1179" s="5" t="s">
        <v>32</v>
      </c>
      <c r="E1179" s="5" t="s">
        <v>30</v>
      </c>
      <c r="F1179" s="5" t="s">
        <v>30</v>
      </c>
      <c r="J1179" s="5" t="s">
        <v>42</v>
      </c>
    </row>
    <row r="1180">
      <c r="A1180" s="3">
        <v>11.0</v>
      </c>
      <c r="B1180" s="4">
        <v>0.026608796296296297</v>
      </c>
      <c r="C1180" s="5" t="s">
        <v>21</v>
      </c>
      <c r="D1180" s="5" t="s">
        <v>32</v>
      </c>
      <c r="E1180" s="5">
        <v>26.0</v>
      </c>
      <c r="F1180" s="5">
        <v>16.0</v>
      </c>
      <c r="J1180" s="5" t="s">
        <v>339</v>
      </c>
    </row>
    <row r="1181">
      <c r="A1181" s="3">
        <v>11.0</v>
      </c>
      <c r="B1181" s="4">
        <v>0.027002314814814816</v>
      </c>
      <c r="C1181" s="5" t="s">
        <v>21</v>
      </c>
      <c r="D1181" s="5" t="s">
        <v>7</v>
      </c>
      <c r="E1181" s="5">
        <v>26.0</v>
      </c>
      <c r="H1181" s="5" t="s">
        <v>468</v>
      </c>
    </row>
    <row r="1182">
      <c r="A1182" s="3">
        <v>11.0</v>
      </c>
      <c r="B1182" s="4">
        <v>0.028460648148148148</v>
      </c>
      <c r="C1182" s="5" t="s">
        <v>10</v>
      </c>
      <c r="D1182" s="5" t="s">
        <v>32</v>
      </c>
      <c r="E1182" s="5">
        <v>26.0</v>
      </c>
      <c r="F1182" s="5">
        <v>15.0</v>
      </c>
      <c r="J1182" s="5" t="s">
        <v>469</v>
      </c>
    </row>
    <row r="1183">
      <c r="A1183" s="3">
        <v>11.0</v>
      </c>
      <c r="B1183" s="4">
        <v>0.028668981481481483</v>
      </c>
      <c r="C1183" s="5" t="s">
        <v>10</v>
      </c>
      <c r="D1183" s="5" t="s">
        <v>7</v>
      </c>
      <c r="E1183" s="5">
        <v>17.0</v>
      </c>
      <c r="H1183" s="5" t="s">
        <v>470</v>
      </c>
    </row>
    <row r="1184">
      <c r="A1184" s="3">
        <v>11.0</v>
      </c>
      <c r="B1184" s="4">
        <v>0.02883101851851852</v>
      </c>
      <c r="C1184" s="5" t="s">
        <v>10</v>
      </c>
      <c r="D1184" s="5" t="s">
        <v>32</v>
      </c>
      <c r="E1184" s="5">
        <v>17.0</v>
      </c>
      <c r="F1184" s="5">
        <v>6.0</v>
      </c>
      <c r="J1184" s="5" t="s">
        <v>45</v>
      </c>
    </row>
    <row r="1185">
      <c r="A1185" s="3">
        <v>11.0</v>
      </c>
      <c r="B1185" s="4">
        <v>0.021956018518518517</v>
      </c>
      <c r="C1185" s="5" t="s">
        <v>10</v>
      </c>
      <c r="D1185" s="5" t="s">
        <v>7</v>
      </c>
      <c r="E1185" s="5">
        <v>22.0</v>
      </c>
      <c r="H1185" s="5" t="s">
        <v>471</v>
      </c>
    </row>
    <row r="1186">
      <c r="A1186" s="3">
        <v>11.0</v>
      </c>
      <c r="B1186" s="4">
        <v>0.02980324074074074</v>
      </c>
      <c r="C1186" s="5" t="s">
        <v>22</v>
      </c>
      <c r="D1186" s="5" t="s">
        <v>146</v>
      </c>
      <c r="E1186" s="5">
        <v>26.0</v>
      </c>
      <c r="F1186" s="5">
        <v>16.0</v>
      </c>
      <c r="J1186" s="5" t="s">
        <v>472</v>
      </c>
    </row>
    <row r="1187">
      <c r="A1187" s="3">
        <v>11.0</v>
      </c>
      <c r="B1187" s="4">
        <v>0.031099537037037037</v>
      </c>
      <c r="C1187" s="5" t="s">
        <v>134</v>
      </c>
      <c r="D1187" s="5" t="s">
        <v>47</v>
      </c>
      <c r="E1187" s="5">
        <v>18.0</v>
      </c>
      <c r="F1187" s="5">
        <v>18.0</v>
      </c>
    </row>
    <row r="1188">
      <c r="A1188" s="3">
        <v>11.0</v>
      </c>
      <c r="B1188" s="4">
        <v>0.031099537037037037</v>
      </c>
      <c r="C1188" s="5" t="s">
        <v>16</v>
      </c>
      <c r="D1188" s="5" t="s">
        <v>47</v>
      </c>
      <c r="E1188" s="5">
        <v>18.0</v>
      </c>
      <c r="F1188" s="5">
        <v>15.0</v>
      </c>
    </row>
    <row r="1189">
      <c r="A1189" s="3">
        <v>11.0</v>
      </c>
      <c r="B1189" s="4">
        <v>0.03113425925925926</v>
      </c>
      <c r="C1189" s="5" t="s">
        <v>13</v>
      </c>
      <c r="D1189" s="5" t="s">
        <v>47</v>
      </c>
      <c r="E1189" s="5">
        <v>17.0</v>
      </c>
      <c r="F1189" s="5">
        <v>15.0</v>
      </c>
    </row>
    <row r="1190">
      <c r="A1190" s="3">
        <v>11.0</v>
      </c>
      <c r="B1190" s="4">
        <v>0.031238425925925926</v>
      </c>
      <c r="C1190" s="5" t="s">
        <v>21</v>
      </c>
      <c r="D1190" s="5" t="s">
        <v>47</v>
      </c>
      <c r="E1190" s="5">
        <v>13.0</v>
      </c>
      <c r="F1190" s="5">
        <v>8.0</v>
      </c>
    </row>
    <row r="1191">
      <c r="A1191" s="3">
        <v>11.0</v>
      </c>
      <c r="B1191" s="4">
        <v>0.031238425925925926</v>
      </c>
      <c r="C1191" s="5" t="s">
        <v>18</v>
      </c>
      <c r="D1191" s="5" t="s">
        <v>47</v>
      </c>
      <c r="E1191" s="5">
        <v>12.0</v>
      </c>
      <c r="F1191" s="5">
        <v>5.0</v>
      </c>
    </row>
    <row r="1192">
      <c r="A1192" s="3">
        <v>11.0</v>
      </c>
      <c r="B1192" s="4">
        <v>0.03127314814814815</v>
      </c>
      <c r="C1192" s="5" t="s">
        <v>15</v>
      </c>
      <c r="D1192" s="5" t="s">
        <v>47</v>
      </c>
      <c r="E1192" s="5">
        <v>12.0</v>
      </c>
      <c r="F1192" s="5">
        <v>10.0</v>
      </c>
    </row>
    <row r="1193">
      <c r="A1193" s="3">
        <v>11.0</v>
      </c>
      <c r="B1193" s="4">
        <v>0.03142361111111111</v>
      </c>
      <c r="C1193" s="5" t="s">
        <v>10</v>
      </c>
      <c r="D1193" s="5" t="s">
        <v>47</v>
      </c>
      <c r="E1193" s="5">
        <v>8.0</v>
      </c>
      <c r="F1193" s="5">
        <v>3.0</v>
      </c>
    </row>
    <row r="1194">
      <c r="A1194" s="3">
        <v>11.0</v>
      </c>
      <c r="B1194" s="4">
        <v>0.03155092592592593</v>
      </c>
      <c r="C1194" s="5" t="s">
        <v>22</v>
      </c>
      <c r="D1194" s="5" t="s">
        <v>47</v>
      </c>
      <c r="E1194" s="5">
        <v>1.0</v>
      </c>
      <c r="F1194" s="5">
        <v>1.0</v>
      </c>
    </row>
    <row r="1195">
      <c r="A1195" s="3">
        <v>11.0</v>
      </c>
      <c r="B1195" s="4">
        <v>0.0349537037037037</v>
      </c>
      <c r="C1195" s="5" t="s">
        <v>13</v>
      </c>
      <c r="D1195" s="5" t="s">
        <v>14</v>
      </c>
      <c r="E1195" s="5">
        <v>5.0</v>
      </c>
      <c r="F1195" s="5">
        <v>1.0</v>
      </c>
      <c r="J1195" s="5" t="s">
        <v>42</v>
      </c>
    </row>
    <row r="1196">
      <c r="A1196" s="3">
        <v>11.0</v>
      </c>
      <c r="B1196" s="4">
        <v>0.0349537037037037</v>
      </c>
      <c r="C1196" s="5" t="s">
        <v>13</v>
      </c>
      <c r="D1196" s="5" t="s">
        <v>14</v>
      </c>
      <c r="E1196" s="5">
        <v>5.0</v>
      </c>
      <c r="F1196" s="5">
        <v>4.0</v>
      </c>
      <c r="J1196" s="5" t="s">
        <v>473</v>
      </c>
    </row>
    <row r="1197">
      <c r="A1197" s="3">
        <v>11.0</v>
      </c>
      <c r="B1197" s="4">
        <v>0.03634259259259259</v>
      </c>
      <c r="C1197" s="5" t="s">
        <v>21</v>
      </c>
      <c r="D1197" s="5" t="s">
        <v>20</v>
      </c>
      <c r="E1197" s="5">
        <v>16.0</v>
      </c>
      <c r="F1197" s="5">
        <v>3.0</v>
      </c>
      <c r="J1197" s="5" t="s">
        <v>17</v>
      </c>
    </row>
    <row r="1198">
      <c r="A1198" s="3">
        <v>11.0</v>
      </c>
      <c r="B1198" s="4">
        <v>0.03634259259259259</v>
      </c>
      <c r="C1198" s="5" t="s">
        <v>21</v>
      </c>
      <c r="D1198" s="5" t="s">
        <v>20</v>
      </c>
      <c r="E1198" s="5">
        <v>18.0</v>
      </c>
      <c r="F1198" s="5">
        <v>5.0</v>
      </c>
      <c r="J1198" s="5" t="s">
        <v>40</v>
      </c>
    </row>
    <row r="1199">
      <c r="A1199" s="3">
        <v>11.0</v>
      </c>
      <c r="B1199" s="4">
        <v>0.03711805555555556</v>
      </c>
      <c r="C1199" s="5" t="s">
        <v>21</v>
      </c>
      <c r="D1199" s="5" t="s">
        <v>32</v>
      </c>
      <c r="E1199" s="5">
        <v>12.0</v>
      </c>
      <c r="F1199" s="5">
        <v>2.0</v>
      </c>
      <c r="J1199" s="5" t="s">
        <v>46</v>
      </c>
    </row>
    <row r="1200">
      <c r="A1200" s="3">
        <v>11.0</v>
      </c>
      <c r="B1200" s="4">
        <v>0.03711805555555556</v>
      </c>
      <c r="C1200" s="5" t="s">
        <v>21</v>
      </c>
      <c r="D1200" s="5" t="s">
        <v>32</v>
      </c>
      <c r="E1200" s="5">
        <v>10.0</v>
      </c>
      <c r="F1200" s="5">
        <v>0.0</v>
      </c>
      <c r="J1200" s="5" t="s">
        <v>474</v>
      </c>
    </row>
    <row r="1201">
      <c r="A1201" s="3">
        <v>11.0</v>
      </c>
      <c r="B1201" s="4">
        <v>0.03761574074074074</v>
      </c>
      <c r="C1201" s="5" t="s">
        <v>18</v>
      </c>
      <c r="D1201" s="5" t="s">
        <v>32</v>
      </c>
      <c r="E1201" s="5">
        <v>20.0</v>
      </c>
      <c r="F1201" s="5">
        <v>9.0</v>
      </c>
      <c r="J1201" s="5" t="s">
        <v>475</v>
      </c>
    </row>
    <row r="1202">
      <c r="A1202" s="3">
        <v>11.0</v>
      </c>
      <c r="B1202" s="4">
        <v>0.037766203703703705</v>
      </c>
      <c r="C1202" s="5" t="s">
        <v>18</v>
      </c>
      <c r="D1202" s="5" t="s">
        <v>7</v>
      </c>
      <c r="E1202" s="5">
        <v>15.0</v>
      </c>
      <c r="H1202" s="5" t="s">
        <v>476</v>
      </c>
    </row>
    <row r="1203">
      <c r="A1203" s="3">
        <v>11.0</v>
      </c>
      <c r="B1203" s="4">
        <v>0.03824074074074074</v>
      </c>
      <c r="C1203" s="5" t="s">
        <v>21</v>
      </c>
      <c r="D1203" s="5" t="s">
        <v>25</v>
      </c>
      <c r="E1203" s="5">
        <v>19.0</v>
      </c>
      <c r="F1203" s="5">
        <v>10.0</v>
      </c>
    </row>
    <row r="1204">
      <c r="A1204" s="3">
        <v>11.0</v>
      </c>
      <c r="B1204" s="4">
        <v>0.03831018518518518</v>
      </c>
      <c r="C1204" s="5" t="s">
        <v>22</v>
      </c>
      <c r="D1204" s="5" t="s">
        <v>25</v>
      </c>
      <c r="E1204" s="5">
        <v>17.0</v>
      </c>
      <c r="F1204" s="5">
        <v>13.0</v>
      </c>
    </row>
    <row r="1205">
      <c r="A1205" s="3">
        <v>11.0</v>
      </c>
      <c r="B1205" s="4">
        <v>0.03958333333333333</v>
      </c>
      <c r="C1205" s="5" t="s">
        <v>15</v>
      </c>
      <c r="D1205" s="5" t="s">
        <v>32</v>
      </c>
      <c r="E1205" s="5">
        <v>14.0</v>
      </c>
      <c r="F1205" s="5">
        <v>8.0</v>
      </c>
      <c r="J1205" s="5" t="s">
        <v>477</v>
      </c>
    </row>
    <row r="1206">
      <c r="A1206" s="3">
        <v>11.0</v>
      </c>
      <c r="B1206" s="4">
        <v>0.040393518518518516</v>
      </c>
      <c r="C1206" s="5" t="s">
        <v>10</v>
      </c>
      <c r="D1206" s="5" t="s">
        <v>32</v>
      </c>
      <c r="E1206" s="5" t="s">
        <v>30</v>
      </c>
      <c r="F1206" s="5" t="s">
        <v>30</v>
      </c>
      <c r="J1206" s="5" t="s">
        <v>478</v>
      </c>
    </row>
    <row r="1207">
      <c r="A1207" s="3">
        <v>11.0</v>
      </c>
      <c r="B1207" s="4">
        <v>0.040393518518518516</v>
      </c>
      <c r="C1207" s="5" t="s">
        <v>10</v>
      </c>
      <c r="D1207" s="5" t="s">
        <v>32</v>
      </c>
      <c r="E1207" s="5">
        <v>26.0</v>
      </c>
      <c r="F1207" s="5">
        <v>15.0</v>
      </c>
      <c r="J1207" s="5" t="s">
        <v>479</v>
      </c>
    </row>
    <row r="1208">
      <c r="A1208" s="3">
        <v>11.0</v>
      </c>
      <c r="B1208" s="4">
        <v>0.04050925925925926</v>
      </c>
      <c r="C1208" s="5" t="s">
        <v>10</v>
      </c>
      <c r="D1208" s="5" t="s">
        <v>32</v>
      </c>
      <c r="E1208" s="5" t="s">
        <v>30</v>
      </c>
      <c r="F1208" s="5" t="s">
        <v>30</v>
      </c>
      <c r="J1208" s="5" t="s">
        <v>478</v>
      </c>
    </row>
    <row r="1209">
      <c r="A1209" s="3">
        <v>11.0</v>
      </c>
      <c r="B1209" s="4">
        <v>0.04050925925925926</v>
      </c>
      <c r="C1209" s="5" t="s">
        <v>10</v>
      </c>
      <c r="D1209" s="5" t="s">
        <v>32</v>
      </c>
      <c r="E1209" s="5">
        <v>17.0</v>
      </c>
      <c r="F1209" s="5">
        <v>6.0</v>
      </c>
      <c r="J1209" s="5" t="s">
        <v>480</v>
      </c>
    </row>
    <row r="1210">
      <c r="A1210" s="3">
        <v>11.0</v>
      </c>
      <c r="B1210" s="4">
        <v>0.040625</v>
      </c>
      <c r="C1210" s="5" t="s">
        <v>10</v>
      </c>
      <c r="D1210" s="5" t="s">
        <v>7</v>
      </c>
      <c r="E1210" s="5">
        <v>20.0</v>
      </c>
      <c r="H1210" s="5" t="s">
        <v>481</v>
      </c>
    </row>
    <row r="1211">
      <c r="A1211" s="3">
        <v>11.0</v>
      </c>
      <c r="B1211" s="4">
        <v>0.040740740740740744</v>
      </c>
      <c r="C1211" s="5" t="s">
        <v>10</v>
      </c>
      <c r="D1211" s="5" t="s">
        <v>7</v>
      </c>
      <c r="E1211" s="5">
        <v>16.0</v>
      </c>
      <c r="H1211" s="5" t="s">
        <v>461</v>
      </c>
    </row>
    <row r="1212">
      <c r="A1212" s="3">
        <v>11.0</v>
      </c>
      <c r="B1212" s="4">
        <v>0.04097222222222222</v>
      </c>
      <c r="C1212" s="5" t="s">
        <v>10</v>
      </c>
      <c r="D1212" s="5" t="s">
        <v>464</v>
      </c>
      <c r="E1212" s="5">
        <v>22.0</v>
      </c>
      <c r="J1212" s="5" t="s">
        <v>482</v>
      </c>
    </row>
    <row r="1213">
      <c r="A1213" s="3">
        <v>11.0</v>
      </c>
      <c r="B1213" s="4">
        <v>0.045474537037037036</v>
      </c>
      <c r="C1213" s="5" t="s">
        <v>21</v>
      </c>
      <c r="D1213" s="5" t="s">
        <v>24</v>
      </c>
      <c r="E1213" s="5">
        <v>24.0</v>
      </c>
      <c r="F1213" s="5">
        <v>14.0</v>
      </c>
    </row>
    <row r="1214">
      <c r="A1214" s="3">
        <v>11.0</v>
      </c>
      <c r="B1214" s="4">
        <v>0.05157407407407407</v>
      </c>
      <c r="C1214" s="5" t="s">
        <v>21</v>
      </c>
      <c r="D1214" s="5" t="s">
        <v>41</v>
      </c>
      <c r="E1214" s="5">
        <v>25.0</v>
      </c>
      <c r="F1214" s="5">
        <v>16.0</v>
      </c>
    </row>
    <row r="1215">
      <c r="A1215" s="3">
        <v>11.0</v>
      </c>
      <c r="B1215" s="4">
        <v>0.05216435185185185</v>
      </c>
      <c r="C1215" s="5" t="s">
        <v>16</v>
      </c>
      <c r="D1215" s="5" t="s">
        <v>92</v>
      </c>
      <c r="E1215" s="5">
        <v>23.0</v>
      </c>
      <c r="F1215" s="5">
        <v>17.0</v>
      </c>
    </row>
    <row r="1216">
      <c r="A1216" s="3">
        <v>11.0</v>
      </c>
      <c r="B1216" s="4">
        <v>0.05319444444444445</v>
      </c>
      <c r="C1216" s="5" t="s">
        <v>22</v>
      </c>
      <c r="D1216" s="5" t="s">
        <v>123</v>
      </c>
      <c r="E1216" s="5" t="s">
        <v>28</v>
      </c>
      <c r="F1216" s="5">
        <v>1.0</v>
      </c>
    </row>
    <row r="1217">
      <c r="A1217" s="3">
        <v>11.0</v>
      </c>
      <c r="B1217" s="4">
        <v>0.05350694444444445</v>
      </c>
      <c r="C1217" s="5" t="s">
        <v>15</v>
      </c>
      <c r="D1217" s="5" t="s">
        <v>184</v>
      </c>
      <c r="E1217" s="5">
        <v>28.0</v>
      </c>
      <c r="F1217" s="5">
        <v>18.0</v>
      </c>
    </row>
    <row r="1218">
      <c r="A1218" s="3">
        <v>11.0</v>
      </c>
      <c r="B1218" s="4">
        <v>0.0768287037037037</v>
      </c>
      <c r="C1218" s="5" t="s">
        <v>13</v>
      </c>
      <c r="D1218" s="5" t="s">
        <v>129</v>
      </c>
      <c r="E1218" s="5">
        <v>12.0</v>
      </c>
      <c r="F1218" s="5">
        <v>12.0</v>
      </c>
    </row>
    <row r="1219">
      <c r="A1219" s="3">
        <v>11.0</v>
      </c>
      <c r="B1219" s="4">
        <v>0.07736111111111112</v>
      </c>
      <c r="C1219" s="5" t="s">
        <v>13</v>
      </c>
      <c r="D1219" s="5" t="s">
        <v>74</v>
      </c>
      <c r="E1219" s="5" t="s">
        <v>37</v>
      </c>
      <c r="F1219" s="5">
        <v>20.0</v>
      </c>
    </row>
    <row r="1220">
      <c r="A1220" s="3">
        <v>11.0</v>
      </c>
      <c r="B1220" s="4">
        <v>0.07989583333333333</v>
      </c>
      <c r="C1220" s="5" t="s">
        <v>134</v>
      </c>
      <c r="D1220" s="5" t="s">
        <v>122</v>
      </c>
      <c r="E1220" s="5">
        <v>20.0</v>
      </c>
      <c r="F1220" s="5">
        <v>12.0</v>
      </c>
    </row>
    <row r="1221">
      <c r="A1221" s="3">
        <v>11.0</v>
      </c>
      <c r="B1221" s="4">
        <v>0.08025462962962963</v>
      </c>
      <c r="C1221" s="5" t="s">
        <v>134</v>
      </c>
      <c r="D1221" s="5" t="s">
        <v>97</v>
      </c>
      <c r="E1221" s="5">
        <v>10.0</v>
      </c>
    </row>
    <row r="1222">
      <c r="A1222" s="3">
        <v>11.0</v>
      </c>
      <c r="B1222" s="4">
        <v>0.08248842592592592</v>
      </c>
      <c r="C1222" s="5" t="s">
        <v>21</v>
      </c>
      <c r="D1222" s="5" t="s">
        <v>20</v>
      </c>
      <c r="E1222" s="5">
        <v>14.0</v>
      </c>
      <c r="F1222" s="5">
        <v>1.0</v>
      </c>
      <c r="J1222" s="5" t="s">
        <v>483</v>
      </c>
    </row>
    <row r="1223">
      <c r="A1223" s="3">
        <v>11.0</v>
      </c>
      <c r="B1223" s="4">
        <v>0.0825</v>
      </c>
      <c r="C1223" s="5" t="s">
        <v>22</v>
      </c>
      <c r="D1223" s="5" t="s">
        <v>20</v>
      </c>
      <c r="E1223" s="5">
        <v>18.0</v>
      </c>
      <c r="F1223" s="5">
        <v>16.0</v>
      </c>
    </row>
    <row r="1224">
      <c r="A1224" s="3">
        <v>11.0</v>
      </c>
      <c r="B1224" s="4">
        <v>0.09311342592592593</v>
      </c>
      <c r="C1224" s="5" t="s">
        <v>18</v>
      </c>
      <c r="D1224" s="5" t="s">
        <v>93</v>
      </c>
      <c r="E1224" s="5">
        <v>9.0</v>
      </c>
      <c r="F1224" s="5">
        <v>2.0</v>
      </c>
      <c r="H1224" s="5" t="s">
        <v>484</v>
      </c>
      <c r="J1224" s="5" t="s">
        <v>485</v>
      </c>
    </row>
    <row r="1225">
      <c r="A1225" s="3">
        <v>11.0</v>
      </c>
      <c r="B1225" s="4">
        <v>0.10554398148148147</v>
      </c>
      <c r="C1225" s="5" t="s">
        <v>13</v>
      </c>
      <c r="D1225" s="5" t="s">
        <v>20</v>
      </c>
      <c r="E1225" s="5">
        <v>31.0</v>
      </c>
      <c r="F1225" s="5">
        <v>19.0</v>
      </c>
      <c r="J1225" s="5" t="s">
        <v>372</v>
      </c>
    </row>
    <row r="1226">
      <c r="A1226" s="3">
        <v>11.0</v>
      </c>
      <c r="B1226" s="4">
        <v>0.10555555555555556</v>
      </c>
      <c r="C1226" s="5" t="s">
        <v>22</v>
      </c>
      <c r="D1226" s="5" t="s">
        <v>20</v>
      </c>
      <c r="E1226" s="5">
        <v>23.0</v>
      </c>
      <c r="F1226" s="5">
        <v>11.0</v>
      </c>
      <c r="J1226" s="5" t="s">
        <v>372</v>
      </c>
    </row>
    <row r="1227">
      <c r="A1227" s="3">
        <v>11.0</v>
      </c>
      <c r="B1227" s="4">
        <v>0.10564814814814814</v>
      </c>
      <c r="C1227" s="5" t="s">
        <v>21</v>
      </c>
      <c r="D1227" s="5" t="s">
        <v>20</v>
      </c>
      <c r="E1227" s="5">
        <v>36.0</v>
      </c>
      <c r="F1227" s="5">
        <v>13.0</v>
      </c>
      <c r="J1227" s="5" t="s">
        <v>372</v>
      </c>
    </row>
    <row r="1228">
      <c r="A1228" s="3">
        <v>11.0</v>
      </c>
      <c r="B1228" s="4">
        <v>0.10569444444444444</v>
      </c>
      <c r="C1228" s="5" t="s">
        <v>10</v>
      </c>
      <c r="D1228" s="5" t="s">
        <v>20</v>
      </c>
      <c r="E1228" s="5">
        <v>18.0</v>
      </c>
      <c r="F1228" s="5">
        <v>9.0</v>
      </c>
      <c r="J1228" s="5" t="s">
        <v>372</v>
      </c>
    </row>
    <row r="1229">
      <c r="A1229" s="3">
        <v>11.0</v>
      </c>
      <c r="B1229" s="4">
        <v>0.10569444444444444</v>
      </c>
      <c r="C1229" s="5" t="s">
        <v>18</v>
      </c>
      <c r="D1229" s="5" t="s">
        <v>20</v>
      </c>
      <c r="E1229" s="5">
        <v>30.0</v>
      </c>
      <c r="F1229" s="5">
        <v>15.0</v>
      </c>
      <c r="J1229" s="5" t="s">
        <v>372</v>
      </c>
    </row>
    <row r="1230">
      <c r="A1230" s="3">
        <v>11.0</v>
      </c>
      <c r="B1230" s="4">
        <v>0.10673611111111111</v>
      </c>
      <c r="C1230" s="5" t="s">
        <v>16</v>
      </c>
      <c r="D1230" s="5" t="s">
        <v>20</v>
      </c>
      <c r="E1230" s="5">
        <v>19.0</v>
      </c>
      <c r="F1230" s="5">
        <v>6.0</v>
      </c>
      <c r="J1230" s="5" t="s">
        <v>372</v>
      </c>
    </row>
    <row r="1231">
      <c r="A1231" s="3">
        <v>11.0</v>
      </c>
      <c r="B1231" s="4">
        <v>0.10715277777777778</v>
      </c>
      <c r="C1231" s="5" t="s">
        <v>18</v>
      </c>
      <c r="D1231" s="5" t="s">
        <v>88</v>
      </c>
      <c r="E1231" s="5">
        <v>19.0</v>
      </c>
      <c r="F1231" s="5">
        <v>16.0</v>
      </c>
    </row>
    <row r="1232">
      <c r="A1232" s="3">
        <v>11.0</v>
      </c>
      <c r="B1232" s="4">
        <v>0.10841435185185185</v>
      </c>
      <c r="C1232" s="5" t="s">
        <v>16</v>
      </c>
      <c r="D1232" s="5" t="s">
        <v>20</v>
      </c>
      <c r="E1232" s="5">
        <v>23.0</v>
      </c>
      <c r="F1232" s="5">
        <v>10.0</v>
      </c>
      <c r="J1232" s="5" t="s">
        <v>372</v>
      </c>
    </row>
    <row r="1233">
      <c r="A1233" s="3">
        <v>11.0</v>
      </c>
      <c r="B1233" s="4">
        <v>0.10846064814814815</v>
      </c>
      <c r="C1233" s="5" t="s">
        <v>15</v>
      </c>
      <c r="D1233" s="5" t="s">
        <v>20</v>
      </c>
      <c r="E1233" s="5">
        <v>34.0</v>
      </c>
      <c r="F1233" s="5">
        <v>18.0</v>
      </c>
      <c r="J1233" s="5" t="s">
        <v>372</v>
      </c>
    </row>
    <row r="1234">
      <c r="A1234" s="3">
        <v>11.0</v>
      </c>
      <c r="B1234" s="4">
        <v>0.10849537037037037</v>
      </c>
      <c r="C1234" s="5" t="s">
        <v>134</v>
      </c>
      <c r="D1234" s="5" t="s">
        <v>20</v>
      </c>
      <c r="E1234" s="5">
        <v>29.0</v>
      </c>
      <c r="F1234" s="5">
        <v>19.0</v>
      </c>
      <c r="J1234" s="5" t="s">
        <v>372</v>
      </c>
    </row>
    <row r="1235">
      <c r="A1235" s="3">
        <v>11.0</v>
      </c>
      <c r="B1235" s="4">
        <v>0.10865740740740741</v>
      </c>
      <c r="C1235" s="5" t="s">
        <v>273</v>
      </c>
      <c r="D1235" s="5" t="s">
        <v>20</v>
      </c>
      <c r="E1235" s="5">
        <v>11.0</v>
      </c>
      <c r="F1235" s="5">
        <v>1.0</v>
      </c>
      <c r="J1235" s="5" t="s">
        <v>372</v>
      </c>
    </row>
    <row r="1236">
      <c r="A1236" s="3">
        <v>11.0</v>
      </c>
      <c r="B1236" s="4">
        <v>0.10986111111111112</v>
      </c>
      <c r="C1236" s="5" t="s">
        <v>15</v>
      </c>
      <c r="D1236" s="5" t="s">
        <v>14</v>
      </c>
      <c r="E1236" s="5">
        <v>18.0</v>
      </c>
      <c r="F1236" s="5">
        <v>18.0</v>
      </c>
    </row>
    <row r="1237">
      <c r="A1237" s="3">
        <v>11.0</v>
      </c>
      <c r="B1237" s="4">
        <v>0.11108796296296296</v>
      </c>
      <c r="C1237" s="5" t="s">
        <v>13</v>
      </c>
      <c r="D1237" s="5" t="s">
        <v>20</v>
      </c>
      <c r="E1237" s="5">
        <v>23.0</v>
      </c>
      <c r="F1237" s="5">
        <v>11.0</v>
      </c>
      <c r="J1237" s="5" t="s">
        <v>372</v>
      </c>
    </row>
    <row r="1238">
      <c r="A1238" s="3">
        <v>11.0</v>
      </c>
      <c r="B1238" s="4">
        <v>0.11155092592592593</v>
      </c>
      <c r="C1238" s="5" t="s">
        <v>22</v>
      </c>
      <c r="D1238" s="5" t="s">
        <v>92</v>
      </c>
      <c r="E1238" s="5">
        <v>23.0</v>
      </c>
      <c r="F1238" s="5">
        <v>17.0</v>
      </c>
    </row>
    <row r="1239">
      <c r="A1239" s="3">
        <v>11.0</v>
      </c>
      <c r="B1239" s="4">
        <v>0.11252314814814815</v>
      </c>
      <c r="C1239" s="5" t="s">
        <v>18</v>
      </c>
      <c r="D1239" s="5" t="s">
        <v>20</v>
      </c>
      <c r="E1239" s="5">
        <v>29.0</v>
      </c>
      <c r="F1239" s="5">
        <v>13.0</v>
      </c>
      <c r="J1239" s="5" t="s">
        <v>372</v>
      </c>
    </row>
    <row r="1240">
      <c r="A1240" s="3">
        <v>11.0</v>
      </c>
      <c r="B1240" s="4">
        <v>0.1134375</v>
      </c>
      <c r="C1240" s="5" t="s">
        <v>16</v>
      </c>
      <c r="D1240" s="5" t="s">
        <v>20</v>
      </c>
      <c r="E1240" s="5">
        <v>25.0</v>
      </c>
      <c r="F1240" s="5">
        <v>12.0</v>
      </c>
      <c r="J1240" s="5" t="s">
        <v>372</v>
      </c>
    </row>
    <row r="1241">
      <c r="A1241" s="3">
        <v>11.0</v>
      </c>
      <c r="B1241" s="4">
        <v>0.11554398148148148</v>
      </c>
      <c r="C1241" s="5" t="s">
        <v>18</v>
      </c>
      <c r="D1241" s="5" t="s">
        <v>88</v>
      </c>
      <c r="E1241" s="5">
        <v>15.0</v>
      </c>
      <c r="F1241" s="5">
        <v>12.0</v>
      </c>
    </row>
    <row r="1242">
      <c r="A1242" s="3">
        <v>11.0</v>
      </c>
      <c r="B1242" s="4">
        <v>0.12210648148148148</v>
      </c>
      <c r="C1242" s="5" t="s">
        <v>13</v>
      </c>
      <c r="D1242" s="5" t="s">
        <v>47</v>
      </c>
      <c r="E1242" s="5">
        <v>20.0</v>
      </c>
      <c r="F1242" s="5">
        <v>18.0</v>
      </c>
    </row>
    <row r="1243">
      <c r="A1243" s="3">
        <v>11.0</v>
      </c>
      <c r="B1243" s="4">
        <v>0.12217592592592592</v>
      </c>
      <c r="C1243" s="5" t="s">
        <v>16</v>
      </c>
      <c r="D1243" s="5" t="s">
        <v>47</v>
      </c>
      <c r="E1243" s="5">
        <v>19.0</v>
      </c>
      <c r="F1243" s="5">
        <v>16.0</v>
      </c>
    </row>
    <row r="1244">
      <c r="A1244" s="3">
        <v>11.0</v>
      </c>
      <c r="B1244" s="4">
        <v>0.12219907407407407</v>
      </c>
      <c r="C1244" s="5" t="s">
        <v>21</v>
      </c>
      <c r="D1244" s="5" t="s">
        <v>47</v>
      </c>
      <c r="E1244" s="5">
        <v>17.0</v>
      </c>
      <c r="F1244" s="5">
        <v>12.0</v>
      </c>
    </row>
    <row r="1245">
      <c r="A1245" s="3">
        <v>11.0</v>
      </c>
      <c r="B1245" s="4">
        <v>0.12222222222222222</v>
      </c>
      <c r="C1245" s="5" t="s">
        <v>10</v>
      </c>
      <c r="D1245" s="5" t="s">
        <v>47</v>
      </c>
      <c r="E1245" s="5">
        <v>16.0</v>
      </c>
      <c r="F1245" s="5">
        <v>11.0</v>
      </c>
    </row>
    <row r="1246">
      <c r="A1246" s="3">
        <v>11.0</v>
      </c>
      <c r="B1246" s="4">
        <v>0.12234953703703703</v>
      </c>
      <c r="C1246" s="5" t="s">
        <v>18</v>
      </c>
      <c r="D1246" s="5" t="s">
        <v>47</v>
      </c>
      <c r="E1246" s="5">
        <v>10.0</v>
      </c>
      <c r="F1246" s="5">
        <v>3.0</v>
      </c>
    </row>
    <row r="1247">
      <c r="A1247" s="3">
        <v>11.0</v>
      </c>
      <c r="B1247" s="4">
        <v>0.12239583333333333</v>
      </c>
      <c r="C1247" s="5" t="s">
        <v>134</v>
      </c>
      <c r="D1247" s="5" t="s">
        <v>47</v>
      </c>
      <c r="E1247" s="5">
        <v>7.0</v>
      </c>
      <c r="F1247" s="5">
        <v>7.0</v>
      </c>
    </row>
    <row r="1248">
      <c r="A1248" s="3">
        <v>11.0</v>
      </c>
      <c r="B1248" s="4">
        <v>0.12244212962962962</v>
      </c>
      <c r="C1248" s="5" t="s">
        <v>15</v>
      </c>
      <c r="D1248" s="5" t="s">
        <v>47</v>
      </c>
      <c r="E1248" s="5">
        <v>9.0</v>
      </c>
      <c r="F1248" s="5">
        <v>7.0</v>
      </c>
    </row>
    <row r="1249">
      <c r="A1249" s="3">
        <v>11.0</v>
      </c>
      <c r="B1249" s="4">
        <v>0.12289351851851851</v>
      </c>
      <c r="C1249" s="5" t="s">
        <v>22</v>
      </c>
      <c r="D1249" s="5" t="s">
        <v>47</v>
      </c>
      <c r="E1249" s="5">
        <v>2.0</v>
      </c>
      <c r="F1249" s="5">
        <v>2.0</v>
      </c>
    </row>
    <row r="1250">
      <c r="A1250" s="3">
        <v>11.0</v>
      </c>
      <c r="B1250" s="4">
        <v>0.12405092592592593</v>
      </c>
      <c r="C1250" s="5" t="s">
        <v>21</v>
      </c>
      <c r="D1250" s="5" t="s">
        <v>32</v>
      </c>
      <c r="E1250" s="5" t="s">
        <v>30</v>
      </c>
      <c r="F1250" s="5" t="s">
        <v>30</v>
      </c>
      <c r="J1250" s="5" t="s">
        <v>42</v>
      </c>
    </row>
    <row r="1251">
      <c r="A1251" s="3">
        <v>11.0</v>
      </c>
      <c r="B1251" s="4">
        <v>0.12405092592592593</v>
      </c>
      <c r="C1251" s="5" t="s">
        <v>21</v>
      </c>
      <c r="D1251" s="5" t="s">
        <v>32</v>
      </c>
      <c r="E1251" s="5">
        <v>16.0</v>
      </c>
      <c r="F1251" s="5">
        <v>6.0</v>
      </c>
      <c r="J1251" s="5" t="s">
        <v>473</v>
      </c>
    </row>
    <row r="1252">
      <c r="A1252" s="3">
        <v>11.0</v>
      </c>
      <c r="B1252" s="4">
        <v>0.12409722222222222</v>
      </c>
      <c r="C1252" s="5" t="s">
        <v>21</v>
      </c>
      <c r="D1252" s="5" t="s">
        <v>32</v>
      </c>
      <c r="E1252" s="5" t="s">
        <v>30</v>
      </c>
      <c r="F1252" s="5" t="s">
        <v>30</v>
      </c>
      <c r="J1252" s="5" t="s">
        <v>42</v>
      </c>
    </row>
    <row r="1253">
      <c r="A1253" s="3">
        <v>11.0</v>
      </c>
      <c r="B1253" s="4">
        <v>0.12409722222222222</v>
      </c>
      <c r="C1253" s="5" t="s">
        <v>21</v>
      </c>
      <c r="D1253" s="5" t="s">
        <v>32</v>
      </c>
      <c r="E1253" s="5">
        <v>21.0</v>
      </c>
      <c r="F1253" s="5">
        <v>11.0</v>
      </c>
      <c r="J1253" s="5" t="s">
        <v>486</v>
      </c>
    </row>
    <row r="1254">
      <c r="A1254" s="3">
        <v>11.0</v>
      </c>
      <c r="B1254" s="4">
        <v>0.1241550925925926</v>
      </c>
      <c r="C1254" s="5" t="s">
        <v>21</v>
      </c>
      <c r="D1254" s="5" t="s">
        <v>32</v>
      </c>
      <c r="E1254" s="5" t="s">
        <v>30</v>
      </c>
      <c r="F1254" s="5" t="s">
        <v>30</v>
      </c>
      <c r="J1254" s="5" t="s">
        <v>42</v>
      </c>
    </row>
    <row r="1255">
      <c r="A1255" s="3">
        <v>11.0</v>
      </c>
      <c r="B1255" s="4">
        <v>0.1241550925925926</v>
      </c>
      <c r="C1255" s="5" t="s">
        <v>21</v>
      </c>
      <c r="D1255" s="5" t="s">
        <v>32</v>
      </c>
      <c r="E1255" s="5">
        <v>17.0</v>
      </c>
      <c r="F1255" s="5">
        <v>7.0</v>
      </c>
      <c r="J1255" s="5" t="s">
        <v>473</v>
      </c>
    </row>
    <row r="1256">
      <c r="A1256" s="3">
        <v>11.0</v>
      </c>
      <c r="B1256" s="4">
        <v>0.12450231481481482</v>
      </c>
      <c r="C1256" s="5" t="s">
        <v>21</v>
      </c>
      <c r="D1256" s="5" t="s">
        <v>7</v>
      </c>
      <c r="E1256" s="5">
        <v>19.0</v>
      </c>
      <c r="H1256" s="5" t="s">
        <v>487</v>
      </c>
    </row>
    <row r="1257">
      <c r="A1257" s="3">
        <v>11.0</v>
      </c>
      <c r="B1257" s="4">
        <v>0.1253240740740741</v>
      </c>
      <c r="C1257" s="5" t="s">
        <v>10</v>
      </c>
      <c r="D1257" s="5" t="s">
        <v>32</v>
      </c>
      <c r="E1257" s="5">
        <v>29.0</v>
      </c>
      <c r="F1257" s="5">
        <v>18.0</v>
      </c>
      <c r="J1257" s="5" t="s">
        <v>488</v>
      </c>
    </row>
    <row r="1258">
      <c r="A1258" s="3">
        <v>11.0</v>
      </c>
      <c r="B1258" s="4">
        <v>0.12563657407407408</v>
      </c>
      <c r="C1258" s="5" t="s">
        <v>10</v>
      </c>
      <c r="D1258" s="5" t="s">
        <v>32</v>
      </c>
      <c r="E1258" s="5">
        <v>23.0</v>
      </c>
      <c r="F1258" s="5">
        <v>12.0</v>
      </c>
      <c r="J1258" s="5" t="s">
        <v>489</v>
      </c>
    </row>
    <row r="1259">
      <c r="A1259" s="3">
        <v>11.0</v>
      </c>
      <c r="B1259" s="4">
        <v>0.12612268518518518</v>
      </c>
      <c r="C1259" s="5" t="s">
        <v>10</v>
      </c>
      <c r="D1259" s="5" t="s">
        <v>7</v>
      </c>
      <c r="E1259" s="5">
        <v>18.0</v>
      </c>
      <c r="H1259" s="5" t="s">
        <v>490</v>
      </c>
    </row>
    <row r="1260">
      <c r="A1260" s="3">
        <v>11.0</v>
      </c>
      <c r="B1260" s="4">
        <v>0.1264699074074074</v>
      </c>
      <c r="C1260" s="5" t="s">
        <v>10</v>
      </c>
      <c r="D1260" s="5" t="s">
        <v>7</v>
      </c>
      <c r="E1260" s="5">
        <v>19.0</v>
      </c>
      <c r="H1260" s="5" t="s">
        <v>491</v>
      </c>
    </row>
    <row r="1261">
      <c r="A1261" s="3">
        <v>11.0</v>
      </c>
      <c r="B1261" s="4">
        <v>0.1278125</v>
      </c>
      <c r="C1261" s="5" t="s">
        <v>18</v>
      </c>
      <c r="D1261" s="5" t="s">
        <v>25</v>
      </c>
      <c r="E1261" s="5">
        <v>24.0</v>
      </c>
      <c r="F1261" s="5">
        <v>19.0</v>
      </c>
    </row>
    <row r="1262">
      <c r="A1262" s="3">
        <v>11.0</v>
      </c>
      <c r="B1262" s="4">
        <v>0.1283101851851852</v>
      </c>
      <c r="C1262" s="5" t="s">
        <v>134</v>
      </c>
      <c r="D1262" s="5" t="s">
        <v>492</v>
      </c>
      <c r="E1262" s="5">
        <v>14.0</v>
      </c>
      <c r="F1262" s="5">
        <v>13.0</v>
      </c>
    </row>
    <row r="1263">
      <c r="A1263" s="3">
        <v>11.0</v>
      </c>
      <c r="B1263" s="4">
        <v>0.12851851851851853</v>
      </c>
      <c r="C1263" s="5" t="s">
        <v>134</v>
      </c>
      <c r="D1263" s="5" t="s">
        <v>86</v>
      </c>
      <c r="E1263" s="5">
        <v>2.0</v>
      </c>
    </row>
    <row r="1264">
      <c r="A1264" s="3">
        <v>11.0</v>
      </c>
      <c r="B1264" s="4">
        <v>0.1290625</v>
      </c>
      <c r="C1264" s="5" t="s">
        <v>134</v>
      </c>
      <c r="D1264" s="5" t="s">
        <v>35</v>
      </c>
      <c r="E1264" s="5" t="s">
        <v>30</v>
      </c>
      <c r="F1264" s="5" t="s">
        <v>30</v>
      </c>
      <c r="J1264" s="5" t="s">
        <v>42</v>
      </c>
    </row>
    <row r="1265">
      <c r="A1265" s="3">
        <v>11.0</v>
      </c>
      <c r="B1265" s="4">
        <v>0.1290625</v>
      </c>
      <c r="C1265" s="5" t="s">
        <v>134</v>
      </c>
      <c r="D1265" s="5" t="s">
        <v>35</v>
      </c>
      <c r="E1265" s="5">
        <v>4.0</v>
      </c>
      <c r="F1265" s="5">
        <v>4.0</v>
      </c>
      <c r="H1265" s="5" t="s">
        <v>493</v>
      </c>
      <c r="J1265" s="5" t="s">
        <v>43</v>
      </c>
    </row>
    <row r="1266">
      <c r="A1266" s="3">
        <v>11.0</v>
      </c>
      <c r="B1266" s="4">
        <v>0.1295023148148148</v>
      </c>
      <c r="C1266" s="5" t="s">
        <v>21</v>
      </c>
      <c r="D1266" s="5" t="s">
        <v>25</v>
      </c>
      <c r="E1266" s="5">
        <v>24.0</v>
      </c>
      <c r="F1266" s="5">
        <v>15.0</v>
      </c>
    </row>
    <row r="1267">
      <c r="A1267" s="3">
        <v>11.0</v>
      </c>
      <c r="B1267" s="4">
        <v>0.13133101851851853</v>
      </c>
      <c r="C1267" s="5" t="s">
        <v>18</v>
      </c>
      <c r="D1267" s="5" t="s">
        <v>32</v>
      </c>
      <c r="E1267" s="5">
        <v>29.0</v>
      </c>
      <c r="F1267" s="5">
        <v>17.0</v>
      </c>
      <c r="J1267" s="5" t="s">
        <v>494</v>
      </c>
    </row>
    <row r="1268">
      <c r="A1268" s="3">
        <v>11.0</v>
      </c>
      <c r="B1268" s="4">
        <v>0.13162037037037036</v>
      </c>
      <c r="C1268" s="5" t="s">
        <v>18</v>
      </c>
      <c r="D1268" s="5" t="s">
        <v>7</v>
      </c>
      <c r="E1268" s="5">
        <v>10.0</v>
      </c>
      <c r="H1268" s="5" t="s">
        <v>495</v>
      </c>
    </row>
    <row r="1269">
      <c r="A1269" s="3">
        <v>11.0</v>
      </c>
      <c r="B1269" s="4">
        <v>0.13269675925925925</v>
      </c>
      <c r="C1269" s="5" t="s">
        <v>15</v>
      </c>
      <c r="D1269" s="5" t="s">
        <v>74</v>
      </c>
      <c r="E1269" s="5">
        <v>15.0</v>
      </c>
      <c r="F1269" s="5">
        <v>9.0</v>
      </c>
    </row>
    <row r="1270">
      <c r="A1270" s="3">
        <v>11.0</v>
      </c>
      <c r="B1270" s="4">
        <v>0.13324074074074074</v>
      </c>
      <c r="C1270" s="5" t="s">
        <v>15</v>
      </c>
      <c r="D1270" s="5" t="s">
        <v>146</v>
      </c>
      <c r="E1270" s="5">
        <v>24.0</v>
      </c>
      <c r="F1270" s="5">
        <v>19.0</v>
      </c>
      <c r="J1270" s="5" t="s">
        <v>496</v>
      </c>
    </row>
    <row r="1271">
      <c r="A1271" s="3">
        <v>11.0</v>
      </c>
      <c r="B1271" s="4">
        <v>0.13583333333333333</v>
      </c>
      <c r="C1271" s="5" t="s">
        <v>134</v>
      </c>
      <c r="D1271" s="5" t="s">
        <v>32</v>
      </c>
      <c r="E1271" s="5" t="s">
        <v>30</v>
      </c>
      <c r="F1271" s="5" t="s">
        <v>30</v>
      </c>
      <c r="J1271" s="5" t="s">
        <v>17</v>
      </c>
    </row>
    <row r="1272">
      <c r="A1272" s="3">
        <v>11.0</v>
      </c>
      <c r="B1272" s="4">
        <v>0.13583333333333333</v>
      </c>
      <c r="C1272" s="5" t="s">
        <v>134</v>
      </c>
      <c r="D1272" s="5" t="s">
        <v>32</v>
      </c>
      <c r="E1272" s="5">
        <v>23.0</v>
      </c>
      <c r="F1272" s="5">
        <v>15.0</v>
      </c>
      <c r="J1272" s="5" t="s">
        <v>396</v>
      </c>
    </row>
    <row r="1273">
      <c r="A1273" s="3">
        <v>11.0</v>
      </c>
      <c r="B1273" s="4">
        <v>0.1360648148148148</v>
      </c>
      <c r="C1273" s="5" t="s">
        <v>134</v>
      </c>
      <c r="D1273" s="5" t="s">
        <v>7</v>
      </c>
      <c r="E1273" s="5">
        <v>16.0</v>
      </c>
      <c r="H1273" s="5" t="s">
        <v>497</v>
      </c>
    </row>
    <row r="1274">
      <c r="A1274" s="3">
        <v>11.0</v>
      </c>
      <c r="B1274" s="4">
        <v>0.13646990740740741</v>
      </c>
      <c r="C1274" s="5" t="s">
        <v>134</v>
      </c>
      <c r="D1274" s="5" t="s">
        <v>492</v>
      </c>
      <c r="E1274" s="5">
        <v>14.0</v>
      </c>
      <c r="F1274" s="5">
        <v>13.0</v>
      </c>
      <c r="H1274" s="5" t="s">
        <v>498</v>
      </c>
      <c r="J1274" s="5" t="s">
        <v>499</v>
      </c>
    </row>
    <row r="1275">
      <c r="A1275" s="3">
        <v>11.0</v>
      </c>
      <c r="B1275" s="4">
        <v>0.13733796296296297</v>
      </c>
      <c r="C1275" s="5" t="s">
        <v>22</v>
      </c>
      <c r="D1275" s="5" t="s">
        <v>92</v>
      </c>
      <c r="E1275" s="5">
        <v>15.0</v>
      </c>
      <c r="F1275" s="5">
        <v>9.0</v>
      </c>
    </row>
    <row r="1276">
      <c r="A1276" s="3">
        <v>11.0</v>
      </c>
      <c r="B1276" s="4">
        <v>0.1401388888888889</v>
      </c>
      <c r="C1276" s="5" t="s">
        <v>13</v>
      </c>
      <c r="D1276" s="5" t="s">
        <v>32</v>
      </c>
      <c r="E1276" s="5">
        <v>27.0</v>
      </c>
      <c r="F1276" s="5">
        <v>19.0</v>
      </c>
    </row>
    <row r="1277">
      <c r="A1277" s="3">
        <v>11.0</v>
      </c>
      <c r="B1277" s="4">
        <v>0.1402662037037037</v>
      </c>
      <c r="C1277" s="5" t="s">
        <v>13</v>
      </c>
      <c r="D1277" s="5" t="s">
        <v>32</v>
      </c>
      <c r="E1277" s="5">
        <v>22.0</v>
      </c>
      <c r="F1277" s="5">
        <v>14.0</v>
      </c>
    </row>
    <row r="1278">
      <c r="A1278" s="3">
        <v>11.0</v>
      </c>
      <c r="B1278" s="4">
        <v>0.1402662037037037</v>
      </c>
      <c r="C1278" s="5" t="s">
        <v>13</v>
      </c>
      <c r="D1278" s="5" t="s">
        <v>32</v>
      </c>
      <c r="E1278" s="5">
        <v>23.0</v>
      </c>
      <c r="F1278" s="5">
        <v>15.0</v>
      </c>
    </row>
    <row r="1279">
      <c r="A1279" s="3">
        <v>11.0</v>
      </c>
      <c r="B1279" s="4">
        <v>0.14047453703703705</v>
      </c>
      <c r="C1279" s="5" t="s">
        <v>13</v>
      </c>
      <c r="D1279" s="5" t="s">
        <v>7</v>
      </c>
      <c r="E1279" s="5">
        <v>21.0</v>
      </c>
      <c r="H1279" s="5" t="s">
        <v>500</v>
      </c>
    </row>
    <row r="1280">
      <c r="A1280" s="3">
        <v>11.0</v>
      </c>
      <c r="B1280" s="4">
        <v>0.1405787037037037</v>
      </c>
      <c r="C1280" s="5" t="s">
        <v>13</v>
      </c>
      <c r="D1280" s="5" t="s">
        <v>7</v>
      </c>
      <c r="E1280" s="5">
        <v>17.0</v>
      </c>
      <c r="H1280" s="5" t="s">
        <v>501</v>
      </c>
    </row>
    <row r="1281">
      <c r="A1281" s="3">
        <v>11.0</v>
      </c>
      <c r="B1281" s="4">
        <v>0.14070601851851852</v>
      </c>
      <c r="C1281" s="5" t="s">
        <v>13</v>
      </c>
      <c r="D1281" s="5" t="s">
        <v>7</v>
      </c>
      <c r="E1281" s="5">
        <v>12.0</v>
      </c>
      <c r="H1281" s="5" t="s">
        <v>502</v>
      </c>
    </row>
    <row r="1282">
      <c r="A1282" s="3">
        <v>11.0</v>
      </c>
      <c r="B1282" s="4">
        <v>0.14230324074074074</v>
      </c>
      <c r="C1282" s="5" t="s">
        <v>21</v>
      </c>
      <c r="D1282" s="5" t="s">
        <v>74</v>
      </c>
      <c r="E1282" s="5" t="s">
        <v>37</v>
      </c>
      <c r="F1282" s="5">
        <v>20.0</v>
      </c>
    </row>
    <row r="1283">
      <c r="A1283" s="3">
        <v>11.0</v>
      </c>
      <c r="B1283" s="4">
        <v>0.14292824074074073</v>
      </c>
      <c r="C1283" s="5" t="s">
        <v>21</v>
      </c>
      <c r="D1283" s="5" t="s">
        <v>32</v>
      </c>
      <c r="E1283" s="5">
        <v>28.0</v>
      </c>
      <c r="F1283" s="5">
        <v>17.0</v>
      </c>
    </row>
    <row r="1284">
      <c r="A1284" s="3">
        <v>11.0</v>
      </c>
      <c r="B1284" s="4">
        <v>0.14326388888888889</v>
      </c>
      <c r="C1284" s="5" t="s">
        <v>21</v>
      </c>
      <c r="D1284" s="5" t="s">
        <v>7</v>
      </c>
      <c r="E1284" s="5">
        <v>22.0</v>
      </c>
      <c r="H1284" s="5" t="s">
        <v>503</v>
      </c>
    </row>
    <row r="1285">
      <c r="A1285" s="3">
        <v>11.0</v>
      </c>
      <c r="B1285" s="4">
        <v>0.14346064814814816</v>
      </c>
      <c r="C1285" s="5" t="s">
        <v>21</v>
      </c>
      <c r="D1285" s="5" t="s">
        <v>32</v>
      </c>
      <c r="E1285" s="5">
        <v>29.0</v>
      </c>
      <c r="F1285" s="5">
        <v>19.0</v>
      </c>
    </row>
    <row r="1286">
      <c r="A1286" s="3">
        <v>11.0</v>
      </c>
      <c r="B1286" s="4">
        <v>0.14351851851851852</v>
      </c>
      <c r="C1286" s="5" t="s">
        <v>21</v>
      </c>
      <c r="D1286" s="5" t="s">
        <v>7</v>
      </c>
      <c r="E1286" s="5">
        <v>9.0</v>
      </c>
      <c r="H1286" s="5" t="s">
        <v>504</v>
      </c>
    </row>
    <row r="1287">
      <c r="A1287" s="3">
        <v>11.0</v>
      </c>
      <c r="B1287" s="4">
        <v>0.14358796296296297</v>
      </c>
      <c r="C1287" s="5" t="s">
        <v>21</v>
      </c>
      <c r="D1287" s="5" t="s">
        <v>32</v>
      </c>
      <c r="E1287" s="5">
        <v>14.0</v>
      </c>
      <c r="F1287" s="5">
        <v>4.0</v>
      </c>
    </row>
    <row r="1288">
      <c r="A1288" s="3">
        <v>11.0</v>
      </c>
      <c r="B1288" s="4">
        <v>0.14399305555555555</v>
      </c>
      <c r="C1288" s="5" t="s">
        <v>21</v>
      </c>
      <c r="D1288" s="5" t="s">
        <v>129</v>
      </c>
      <c r="E1288" s="5" t="s">
        <v>30</v>
      </c>
      <c r="F1288" s="5" t="s">
        <v>30</v>
      </c>
      <c r="J1288" s="5" t="s">
        <v>17</v>
      </c>
    </row>
    <row r="1289">
      <c r="A1289" s="3">
        <v>11.0</v>
      </c>
      <c r="B1289" s="4">
        <v>0.14399305555555555</v>
      </c>
      <c r="C1289" s="5" t="s">
        <v>21</v>
      </c>
      <c r="D1289" s="5" t="s">
        <v>129</v>
      </c>
      <c r="E1289" s="5">
        <v>20.0</v>
      </c>
      <c r="F1289" s="5">
        <v>18.0</v>
      </c>
      <c r="J1289" s="5" t="s">
        <v>40</v>
      </c>
    </row>
    <row r="1290">
      <c r="A1290" s="3">
        <v>11.0</v>
      </c>
      <c r="B1290" s="4">
        <v>0.14460648148148147</v>
      </c>
      <c r="C1290" s="5" t="s">
        <v>10</v>
      </c>
      <c r="D1290" s="5" t="s">
        <v>32</v>
      </c>
      <c r="E1290" s="5" t="s">
        <v>30</v>
      </c>
      <c r="F1290" s="5" t="s">
        <v>30</v>
      </c>
      <c r="J1290" s="5" t="s">
        <v>42</v>
      </c>
    </row>
    <row r="1291">
      <c r="A1291" s="3">
        <v>11.0</v>
      </c>
      <c r="B1291" s="4">
        <v>0.14460648148148147</v>
      </c>
      <c r="C1291" s="5" t="s">
        <v>10</v>
      </c>
      <c r="D1291" s="5" t="s">
        <v>32</v>
      </c>
      <c r="E1291" s="5">
        <v>19.0</v>
      </c>
      <c r="F1291" s="5">
        <v>8.0</v>
      </c>
      <c r="J1291" s="5" t="s">
        <v>43</v>
      </c>
    </row>
    <row r="1292">
      <c r="A1292" s="3">
        <v>11.0</v>
      </c>
      <c r="B1292" s="4">
        <v>0.14489583333333333</v>
      </c>
      <c r="C1292" s="5" t="s">
        <v>10</v>
      </c>
      <c r="D1292" s="5" t="s">
        <v>7</v>
      </c>
      <c r="E1292" s="5">
        <v>32.0</v>
      </c>
      <c r="H1292" s="5" t="s">
        <v>505</v>
      </c>
    </row>
    <row r="1293">
      <c r="A1293" s="3">
        <v>11.0</v>
      </c>
      <c r="B1293" s="4">
        <v>0.1450925925925926</v>
      </c>
      <c r="C1293" s="5" t="s">
        <v>10</v>
      </c>
      <c r="D1293" s="5" t="s">
        <v>32</v>
      </c>
      <c r="E1293" s="5">
        <v>16.0</v>
      </c>
      <c r="F1293" s="5">
        <v>5.0</v>
      </c>
      <c r="J1293" s="5" t="s">
        <v>506</v>
      </c>
    </row>
    <row r="1294">
      <c r="A1294" s="3">
        <v>11.0</v>
      </c>
      <c r="B1294" s="4">
        <v>0.1463773148148148</v>
      </c>
      <c r="C1294" s="5" t="s">
        <v>18</v>
      </c>
      <c r="D1294" s="5" t="s">
        <v>25</v>
      </c>
      <c r="E1294" s="5" t="s">
        <v>30</v>
      </c>
      <c r="F1294" s="5" t="s">
        <v>30</v>
      </c>
      <c r="J1294" s="5" t="s">
        <v>17</v>
      </c>
    </row>
    <row r="1295">
      <c r="A1295" s="3">
        <v>11.0</v>
      </c>
      <c r="B1295" s="4">
        <v>0.1463773148148148</v>
      </c>
      <c r="C1295" s="5" t="s">
        <v>18</v>
      </c>
      <c r="D1295" s="5" t="s">
        <v>25</v>
      </c>
      <c r="E1295" s="5">
        <v>20.0</v>
      </c>
      <c r="F1295" s="5">
        <v>15.0</v>
      </c>
      <c r="J1295" s="5" t="s">
        <v>40</v>
      </c>
    </row>
    <row r="1296">
      <c r="A1296" s="3">
        <v>11.0</v>
      </c>
      <c r="B1296" s="4">
        <v>0.14679398148148148</v>
      </c>
      <c r="C1296" s="5" t="s">
        <v>13</v>
      </c>
      <c r="D1296" s="5" t="s">
        <v>25</v>
      </c>
      <c r="E1296" s="5" t="s">
        <v>30</v>
      </c>
      <c r="F1296" s="5" t="s">
        <v>30</v>
      </c>
      <c r="J1296" s="5" t="s">
        <v>17</v>
      </c>
    </row>
    <row r="1297">
      <c r="A1297" s="3">
        <v>11.0</v>
      </c>
      <c r="B1297" s="4">
        <v>0.14679398148148148</v>
      </c>
      <c r="C1297" s="5" t="s">
        <v>13</v>
      </c>
      <c r="D1297" s="5" t="s">
        <v>25</v>
      </c>
      <c r="E1297" s="5">
        <v>15.0</v>
      </c>
      <c r="F1297" s="5">
        <v>13.0</v>
      </c>
      <c r="H1297" s="5" t="s">
        <v>507</v>
      </c>
      <c r="J1297" s="5" t="s">
        <v>40</v>
      </c>
    </row>
    <row r="1298">
      <c r="A1298" s="3">
        <v>11.0</v>
      </c>
      <c r="B1298" s="4">
        <v>0.14744212962962963</v>
      </c>
      <c r="C1298" s="5" t="s">
        <v>22</v>
      </c>
      <c r="D1298" s="5" t="s">
        <v>25</v>
      </c>
      <c r="E1298" s="5">
        <v>18.0</v>
      </c>
      <c r="F1298" s="5">
        <v>14.0</v>
      </c>
    </row>
    <row r="1299">
      <c r="A1299" s="3">
        <v>11.0</v>
      </c>
      <c r="B1299" s="4">
        <v>0.14796296296296296</v>
      </c>
      <c r="C1299" s="5" t="s">
        <v>15</v>
      </c>
      <c r="D1299" s="5" t="s">
        <v>74</v>
      </c>
      <c r="E1299" s="5">
        <v>15.0</v>
      </c>
      <c r="F1299" s="5">
        <v>9.0</v>
      </c>
      <c r="J1299" s="5" t="s">
        <v>508</v>
      </c>
    </row>
    <row r="1300">
      <c r="A1300" s="3">
        <v>11.0</v>
      </c>
      <c r="B1300" s="4">
        <v>0.14965277777777777</v>
      </c>
      <c r="C1300" s="5" t="s">
        <v>22</v>
      </c>
      <c r="D1300" s="5" t="s">
        <v>492</v>
      </c>
      <c r="E1300" s="5">
        <v>10.0</v>
      </c>
      <c r="F1300" s="5">
        <v>9.0</v>
      </c>
    </row>
    <row r="1301">
      <c r="A1301" s="3">
        <v>11.0</v>
      </c>
      <c r="B1301" s="4">
        <v>0.15003472222222222</v>
      </c>
      <c r="C1301" s="5" t="s">
        <v>22</v>
      </c>
      <c r="D1301" s="5" t="s">
        <v>35</v>
      </c>
      <c r="E1301" s="5">
        <v>19.0</v>
      </c>
      <c r="F1301" s="5">
        <v>15.0</v>
      </c>
      <c r="H1301" s="5" t="s">
        <v>509</v>
      </c>
    </row>
    <row r="1302">
      <c r="A1302" s="3">
        <v>11.0</v>
      </c>
      <c r="B1302" s="4">
        <v>0.1504513888888889</v>
      </c>
      <c r="C1302" s="5" t="s">
        <v>18</v>
      </c>
      <c r="D1302" s="5" t="s">
        <v>32</v>
      </c>
      <c r="E1302" s="5">
        <v>29.0</v>
      </c>
      <c r="F1302" s="5">
        <v>17.0</v>
      </c>
      <c r="J1302" s="5" t="s">
        <v>494</v>
      </c>
    </row>
    <row r="1303">
      <c r="A1303" s="3">
        <v>11.0</v>
      </c>
      <c r="B1303" s="4">
        <v>0.15059027777777778</v>
      </c>
      <c r="C1303" s="5" t="s">
        <v>18</v>
      </c>
      <c r="D1303" s="5" t="s">
        <v>7</v>
      </c>
      <c r="E1303" s="5">
        <v>15.0</v>
      </c>
      <c r="H1303" s="5" t="s">
        <v>510</v>
      </c>
    </row>
    <row r="1304">
      <c r="A1304" s="3">
        <v>11.0</v>
      </c>
      <c r="B1304" s="4">
        <v>0.15096064814814814</v>
      </c>
      <c r="C1304" s="5" t="s">
        <v>18</v>
      </c>
      <c r="D1304" s="5" t="s">
        <v>75</v>
      </c>
      <c r="E1304" s="5">
        <v>17.0</v>
      </c>
      <c r="F1304" s="5">
        <v>11.0</v>
      </c>
    </row>
    <row r="1305">
      <c r="A1305" s="3">
        <v>11.0</v>
      </c>
      <c r="B1305" s="4">
        <v>0.1522337962962963</v>
      </c>
      <c r="C1305" s="5" t="s">
        <v>134</v>
      </c>
      <c r="D1305" s="5" t="s">
        <v>74</v>
      </c>
      <c r="E1305" s="5" t="s">
        <v>30</v>
      </c>
      <c r="F1305" s="5" t="s">
        <v>30</v>
      </c>
      <c r="J1305" s="5" t="s">
        <v>42</v>
      </c>
    </row>
    <row r="1306">
      <c r="A1306" s="3">
        <v>11.0</v>
      </c>
      <c r="B1306" s="4">
        <v>0.1522337962962963</v>
      </c>
      <c r="C1306" s="5" t="s">
        <v>134</v>
      </c>
      <c r="D1306" s="5" t="s">
        <v>74</v>
      </c>
      <c r="E1306" s="5">
        <v>8.0</v>
      </c>
      <c r="F1306" s="5">
        <v>7.0</v>
      </c>
      <c r="H1306" s="5" t="s">
        <v>511</v>
      </c>
      <c r="J1306" s="5" t="s">
        <v>43</v>
      </c>
    </row>
    <row r="1307">
      <c r="A1307" s="3">
        <v>11.0</v>
      </c>
      <c r="B1307" s="4">
        <v>0.15291666666666667</v>
      </c>
      <c r="C1307" s="5" t="s">
        <v>134</v>
      </c>
      <c r="D1307" s="5" t="s">
        <v>97</v>
      </c>
      <c r="E1307" s="5">
        <v>20.0</v>
      </c>
      <c r="J1307" s="5" t="s">
        <v>512</v>
      </c>
    </row>
    <row r="1308">
      <c r="A1308" s="3">
        <v>11.0</v>
      </c>
      <c r="B1308" s="4">
        <v>0.15393518518518517</v>
      </c>
      <c r="C1308" s="5" t="s">
        <v>22</v>
      </c>
      <c r="D1308" s="5" t="s">
        <v>32</v>
      </c>
      <c r="E1308" s="5">
        <v>10.0</v>
      </c>
      <c r="F1308" s="5">
        <v>2.0</v>
      </c>
      <c r="J1308" s="5" t="s">
        <v>513</v>
      </c>
    </row>
    <row r="1309">
      <c r="A1309" s="3">
        <v>11.0</v>
      </c>
      <c r="B1309" s="4">
        <v>0.15461805555555555</v>
      </c>
      <c r="C1309" s="5" t="s">
        <v>22</v>
      </c>
      <c r="D1309" s="5" t="s">
        <v>97</v>
      </c>
      <c r="E1309" s="5">
        <v>6.0</v>
      </c>
      <c r="J1309" s="5" t="s">
        <v>514</v>
      </c>
    </row>
    <row r="1310">
      <c r="A1310" s="3">
        <v>11.0</v>
      </c>
      <c r="B1310" s="4">
        <v>0.15541666666666668</v>
      </c>
      <c r="C1310" s="5" t="s">
        <v>15</v>
      </c>
      <c r="D1310" s="5" t="s">
        <v>146</v>
      </c>
      <c r="E1310" s="5">
        <v>15.0</v>
      </c>
      <c r="F1310" s="5">
        <v>10.0</v>
      </c>
    </row>
    <row r="1311">
      <c r="A1311" s="3">
        <v>11.0</v>
      </c>
      <c r="B1311" s="4">
        <v>0.155625</v>
      </c>
      <c r="C1311" s="5" t="s">
        <v>13</v>
      </c>
      <c r="D1311" s="5" t="s">
        <v>146</v>
      </c>
      <c r="E1311" s="5">
        <v>22.0</v>
      </c>
      <c r="F1311" s="5">
        <v>14.0</v>
      </c>
    </row>
    <row r="1312">
      <c r="A1312" s="3">
        <v>11.0</v>
      </c>
      <c r="B1312" s="4">
        <v>0.15587962962962962</v>
      </c>
      <c r="C1312" s="5" t="s">
        <v>13</v>
      </c>
      <c r="D1312" s="5" t="s">
        <v>74</v>
      </c>
      <c r="E1312" s="5" t="s">
        <v>37</v>
      </c>
      <c r="F1312" s="5">
        <v>20.0</v>
      </c>
    </row>
    <row r="1313">
      <c r="A1313" s="3">
        <v>11.0</v>
      </c>
      <c r="B1313" s="4">
        <v>0.1566898148148148</v>
      </c>
      <c r="C1313" s="5" t="s">
        <v>13</v>
      </c>
      <c r="D1313" s="5" t="s">
        <v>146</v>
      </c>
      <c r="E1313" s="5">
        <v>16.0</v>
      </c>
      <c r="F1313" s="5">
        <v>8.0</v>
      </c>
    </row>
    <row r="1314">
      <c r="A1314" s="3">
        <v>11.0</v>
      </c>
      <c r="B1314" s="4">
        <v>0.1571875</v>
      </c>
      <c r="C1314" s="5" t="s">
        <v>13</v>
      </c>
      <c r="D1314" s="5" t="s">
        <v>129</v>
      </c>
      <c r="E1314" s="5">
        <v>19.0</v>
      </c>
      <c r="F1314" s="5">
        <v>19.0</v>
      </c>
    </row>
    <row r="1315">
      <c r="A1315" s="3">
        <v>11.0</v>
      </c>
      <c r="B1315" s="4">
        <v>0.15768518518518518</v>
      </c>
      <c r="C1315" s="5" t="s">
        <v>16</v>
      </c>
      <c r="D1315" s="5" t="s">
        <v>24</v>
      </c>
      <c r="E1315" s="5" t="s">
        <v>37</v>
      </c>
      <c r="F1315" s="5">
        <v>20.0</v>
      </c>
    </row>
    <row r="1316">
      <c r="A1316" s="3">
        <v>11.0</v>
      </c>
      <c r="B1316" s="4">
        <v>0.15990740740740741</v>
      </c>
      <c r="C1316" s="5" t="s">
        <v>16</v>
      </c>
      <c r="D1316" s="5" t="s">
        <v>14</v>
      </c>
      <c r="E1316" s="5">
        <v>25.0</v>
      </c>
      <c r="F1316" s="5">
        <v>16.0</v>
      </c>
    </row>
    <row r="1317">
      <c r="A1317" s="3">
        <v>11.0</v>
      </c>
      <c r="B1317" s="4">
        <v>0.16096064814814814</v>
      </c>
      <c r="C1317" s="5" t="s">
        <v>21</v>
      </c>
      <c r="D1317" s="5" t="s">
        <v>32</v>
      </c>
      <c r="E1317" s="5" t="s">
        <v>30</v>
      </c>
      <c r="F1317" s="5" t="s">
        <v>30</v>
      </c>
      <c r="J1317" s="5" t="s">
        <v>42</v>
      </c>
    </row>
    <row r="1318">
      <c r="A1318" s="3">
        <v>11.0</v>
      </c>
      <c r="B1318" s="4">
        <v>0.16096064814814814</v>
      </c>
      <c r="C1318" s="5" t="s">
        <v>21</v>
      </c>
      <c r="D1318" s="5" t="s">
        <v>32</v>
      </c>
      <c r="E1318" s="5" t="s">
        <v>30</v>
      </c>
      <c r="F1318" s="5" t="s">
        <v>30</v>
      </c>
      <c r="J1318" s="5" t="s">
        <v>43</v>
      </c>
    </row>
    <row r="1319">
      <c r="A1319" s="3">
        <v>11.0</v>
      </c>
      <c r="B1319" s="4">
        <v>0.1610300925925926</v>
      </c>
      <c r="C1319" s="5" t="s">
        <v>21</v>
      </c>
      <c r="D1319" s="5" t="s">
        <v>32</v>
      </c>
      <c r="E1319" s="5" t="s">
        <v>30</v>
      </c>
      <c r="F1319" s="5" t="s">
        <v>30</v>
      </c>
      <c r="J1319" s="5" t="s">
        <v>42</v>
      </c>
    </row>
    <row r="1320">
      <c r="A1320" s="3">
        <v>11.0</v>
      </c>
      <c r="B1320" s="4">
        <v>0.1610300925925926</v>
      </c>
      <c r="C1320" s="5" t="s">
        <v>21</v>
      </c>
      <c r="D1320" s="5" t="s">
        <v>32</v>
      </c>
      <c r="E1320" s="5">
        <v>15.0</v>
      </c>
      <c r="F1320" s="5">
        <v>5.0</v>
      </c>
      <c r="J1320" s="5" t="s">
        <v>43</v>
      </c>
    </row>
    <row r="1321">
      <c r="A1321" s="3">
        <v>11.0</v>
      </c>
      <c r="B1321" s="4">
        <v>0.1610763888888889</v>
      </c>
      <c r="C1321" s="5" t="s">
        <v>21</v>
      </c>
      <c r="D1321" s="5" t="s">
        <v>32</v>
      </c>
      <c r="E1321" s="5" t="s">
        <v>30</v>
      </c>
      <c r="F1321" s="5" t="s">
        <v>30</v>
      </c>
      <c r="J1321" s="5" t="s">
        <v>42</v>
      </c>
    </row>
    <row r="1322">
      <c r="A1322" s="3">
        <v>11.0</v>
      </c>
      <c r="B1322" s="4">
        <v>0.1610763888888889</v>
      </c>
      <c r="C1322" s="5" t="s">
        <v>21</v>
      </c>
      <c r="D1322" s="5" t="s">
        <v>32</v>
      </c>
      <c r="E1322" s="5">
        <v>20.0</v>
      </c>
      <c r="F1322" s="5">
        <v>10.0</v>
      </c>
      <c r="J1322" s="5" t="s">
        <v>43</v>
      </c>
    </row>
    <row r="1323">
      <c r="A1323" s="3">
        <v>11.0</v>
      </c>
      <c r="B1323" s="4">
        <v>0.16122685185185184</v>
      </c>
      <c r="C1323" s="5" t="s">
        <v>21</v>
      </c>
      <c r="D1323" s="5" t="s">
        <v>7</v>
      </c>
      <c r="E1323" s="5">
        <v>9.0</v>
      </c>
      <c r="H1323" s="5" t="s">
        <v>515</v>
      </c>
    </row>
    <row r="1324">
      <c r="A1324" s="3">
        <v>11.0</v>
      </c>
      <c r="B1324" s="4">
        <v>0.1623726851851852</v>
      </c>
      <c r="C1324" s="5" t="s">
        <v>21</v>
      </c>
      <c r="D1324" s="5" t="s">
        <v>75</v>
      </c>
      <c r="E1324" s="5">
        <v>18.0</v>
      </c>
      <c r="F1324" s="5">
        <v>18.0</v>
      </c>
    </row>
    <row r="1325">
      <c r="A1325" s="3">
        <v>11.0</v>
      </c>
      <c r="B1325" s="4">
        <v>0.1623726851851852</v>
      </c>
      <c r="C1325" s="5" t="s">
        <v>10</v>
      </c>
      <c r="D1325" s="5" t="s">
        <v>32</v>
      </c>
      <c r="E1325" s="5">
        <v>20.0</v>
      </c>
      <c r="F1325" s="5">
        <v>9.0</v>
      </c>
      <c r="J1325" s="5" t="s">
        <v>516</v>
      </c>
    </row>
    <row r="1326">
      <c r="A1326" s="3">
        <v>11.0</v>
      </c>
      <c r="B1326" s="4">
        <v>0.16262731481481482</v>
      </c>
      <c r="C1326" s="5" t="s">
        <v>10</v>
      </c>
      <c r="D1326" s="5" t="s">
        <v>7</v>
      </c>
      <c r="E1326" s="5">
        <v>19.0</v>
      </c>
      <c r="H1326" s="5" t="s">
        <v>491</v>
      </c>
    </row>
    <row r="1327">
      <c r="A1327" s="3">
        <v>11.0</v>
      </c>
      <c r="B1327" s="4">
        <v>0.16354166666666667</v>
      </c>
      <c r="C1327" s="5" t="s">
        <v>10</v>
      </c>
      <c r="D1327" s="5" t="s">
        <v>32</v>
      </c>
      <c r="E1327" s="5">
        <v>24.0</v>
      </c>
      <c r="F1327" s="5">
        <v>13.0</v>
      </c>
      <c r="J1327" s="5" t="s">
        <v>68</v>
      </c>
    </row>
    <row r="1328">
      <c r="A1328" s="3">
        <v>11.0</v>
      </c>
      <c r="B1328" s="4">
        <v>0.16369212962962962</v>
      </c>
      <c r="C1328" s="5" t="s">
        <v>10</v>
      </c>
      <c r="D1328" s="5" t="s">
        <v>7</v>
      </c>
      <c r="E1328" s="5">
        <v>19.0</v>
      </c>
      <c r="H1328" s="5" t="s">
        <v>491</v>
      </c>
    </row>
    <row r="1329">
      <c r="A1329" s="3">
        <v>11.0</v>
      </c>
      <c r="B1329" s="4">
        <v>0.1645601851851852</v>
      </c>
      <c r="C1329" s="5" t="s">
        <v>13</v>
      </c>
      <c r="D1329" s="5" t="s">
        <v>74</v>
      </c>
      <c r="E1329" s="5">
        <v>15.0</v>
      </c>
      <c r="F1329" s="5">
        <v>7.0</v>
      </c>
    </row>
    <row r="1330">
      <c r="A1330" s="3">
        <v>11.0</v>
      </c>
      <c r="B1330" s="4">
        <v>0.16475694444444444</v>
      </c>
      <c r="C1330" s="5" t="s">
        <v>13</v>
      </c>
      <c r="D1330" s="5" t="s">
        <v>35</v>
      </c>
      <c r="E1330" s="5">
        <v>17.0</v>
      </c>
      <c r="F1330" s="5">
        <v>15.0</v>
      </c>
      <c r="H1330" s="5" t="s">
        <v>517</v>
      </c>
    </row>
    <row r="1331">
      <c r="A1331" s="3">
        <v>11.0</v>
      </c>
      <c r="B1331" s="4">
        <v>0.16527777777777777</v>
      </c>
      <c r="C1331" s="5" t="s">
        <v>10</v>
      </c>
      <c r="D1331" s="5" t="s">
        <v>129</v>
      </c>
      <c r="E1331" s="5">
        <v>21.0</v>
      </c>
      <c r="F1331" s="5">
        <v>19.0</v>
      </c>
    </row>
    <row r="1332">
      <c r="A1332" s="3">
        <v>11.0</v>
      </c>
      <c r="B1332" s="4">
        <v>0.1658564814814815</v>
      </c>
      <c r="C1332" s="5" t="s">
        <v>13</v>
      </c>
      <c r="D1332" s="5" t="s">
        <v>25</v>
      </c>
      <c r="E1332" s="5">
        <v>5.0</v>
      </c>
      <c r="F1332" s="5">
        <v>3.0</v>
      </c>
      <c r="H1332" s="5" t="s">
        <v>518</v>
      </c>
    </row>
    <row r="1333">
      <c r="A1333" s="3">
        <v>11.0</v>
      </c>
      <c r="B1333" s="4">
        <v>0.1665162037037037</v>
      </c>
      <c r="C1333" s="5" t="s">
        <v>13</v>
      </c>
      <c r="D1333" s="5" t="s">
        <v>75</v>
      </c>
      <c r="E1333" s="5">
        <v>13.0</v>
      </c>
      <c r="F1333" s="5">
        <v>4.0</v>
      </c>
      <c r="H1333" s="5" t="s">
        <v>519</v>
      </c>
      <c r="J1333" s="5" t="s">
        <v>520</v>
      </c>
    </row>
    <row r="1334">
      <c r="A1334" s="3">
        <v>11.0</v>
      </c>
      <c r="B1334" s="4">
        <v>0.16712962962962963</v>
      </c>
      <c r="C1334" s="5" t="s">
        <v>13</v>
      </c>
      <c r="D1334" s="5" t="s">
        <v>492</v>
      </c>
      <c r="E1334" s="5" t="s">
        <v>37</v>
      </c>
      <c r="F1334" s="5">
        <v>20.0</v>
      </c>
    </row>
    <row r="1335">
      <c r="A1335" s="3">
        <v>11.0</v>
      </c>
      <c r="B1335" s="4">
        <v>0.1679861111111111</v>
      </c>
      <c r="C1335" s="5" t="s">
        <v>13</v>
      </c>
      <c r="D1335" s="5" t="s">
        <v>25</v>
      </c>
      <c r="E1335" s="5">
        <v>18.0</v>
      </c>
      <c r="F1335" s="5">
        <v>16.0</v>
      </c>
      <c r="J1335" s="5" t="s">
        <v>521</v>
      </c>
    </row>
    <row r="1336">
      <c r="A1336" s="3">
        <v>11.0</v>
      </c>
      <c r="B1336" s="4">
        <v>0.16913194444444443</v>
      </c>
      <c r="C1336" s="5" t="s">
        <v>18</v>
      </c>
      <c r="D1336" s="5" t="s">
        <v>32</v>
      </c>
      <c r="E1336" s="5">
        <v>17.0</v>
      </c>
      <c r="F1336" s="5">
        <v>4.0</v>
      </c>
      <c r="J1336" s="5" t="s">
        <v>522</v>
      </c>
    </row>
    <row r="1337">
      <c r="A1337" s="3">
        <v>11.0</v>
      </c>
      <c r="B1337" s="4">
        <v>0.16927083333333334</v>
      </c>
      <c r="C1337" s="5" t="s">
        <v>18</v>
      </c>
      <c r="D1337" s="5" t="s">
        <v>7</v>
      </c>
      <c r="E1337" s="5">
        <v>36.0</v>
      </c>
      <c r="H1337" s="5" t="s">
        <v>523</v>
      </c>
    </row>
    <row r="1338">
      <c r="A1338" s="3">
        <v>11.0</v>
      </c>
      <c r="B1338" s="4">
        <v>0.16940972222222223</v>
      </c>
      <c r="C1338" s="5" t="s">
        <v>18</v>
      </c>
      <c r="D1338" s="5" t="s">
        <v>75</v>
      </c>
      <c r="E1338" s="5">
        <v>20.0</v>
      </c>
      <c r="F1338" s="5">
        <v>14.0</v>
      </c>
    </row>
    <row r="1339">
      <c r="A1339" s="3">
        <v>11.0</v>
      </c>
      <c r="B1339" s="4">
        <v>0.17055555555555554</v>
      </c>
      <c r="C1339" s="5" t="s">
        <v>18</v>
      </c>
      <c r="D1339" s="5" t="s">
        <v>32</v>
      </c>
      <c r="E1339" s="5">
        <v>29.0</v>
      </c>
      <c r="F1339" s="5">
        <v>17.0</v>
      </c>
      <c r="J1339" s="5" t="s">
        <v>494</v>
      </c>
    </row>
    <row r="1340">
      <c r="A1340" s="3">
        <v>11.0</v>
      </c>
      <c r="B1340" s="4">
        <v>0.17063657407407407</v>
      </c>
      <c r="C1340" s="5" t="s">
        <v>18</v>
      </c>
      <c r="D1340" s="5" t="s">
        <v>7</v>
      </c>
      <c r="E1340" s="5">
        <v>18.0</v>
      </c>
      <c r="H1340" s="5" t="s">
        <v>524</v>
      </c>
    </row>
    <row r="1341">
      <c r="A1341" s="3">
        <v>11.0</v>
      </c>
      <c r="B1341" s="4">
        <v>0.17166666666666666</v>
      </c>
      <c r="C1341" s="5" t="s">
        <v>134</v>
      </c>
      <c r="D1341" s="5" t="s">
        <v>126</v>
      </c>
      <c r="E1341" s="5">
        <v>16.0</v>
      </c>
      <c r="F1341" s="5">
        <v>12.0</v>
      </c>
      <c r="J1341" s="5" t="s">
        <v>525</v>
      </c>
    </row>
    <row r="1342">
      <c r="A1342" s="3">
        <v>11.0</v>
      </c>
      <c r="B1342" s="4">
        <v>0.17328703703703704</v>
      </c>
      <c r="C1342" s="5" t="s">
        <v>134</v>
      </c>
      <c r="D1342" s="5" t="s">
        <v>25</v>
      </c>
      <c r="E1342" s="5">
        <v>19.0</v>
      </c>
      <c r="F1342" s="5">
        <v>19.0</v>
      </c>
    </row>
    <row r="1343">
      <c r="A1343" s="3">
        <v>11.0</v>
      </c>
      <c r="B1343" s="4">
        <v>0.1742013888888889</v>
      </c>
      <c r="C1343" s="5" t="s">
        <v>22</v>
      </c>
      <c r="D1343" s="5" t="s">
        <v>32</v>
      </c>
      <c r="E1343" s="5">
        <v>19.0</v>
      </c>
      <c r="F1343" s="5">
        <v>9.0</v>
      </c>
      <c r="J1343" s="5" t="s">
        <v>526</v>
      </c>
    </row>
    <row r="1344">
      <c r="A1344" s="3">
        <v>11.0</v>
      </c>
      <c r="B1344" s="4">
        <v>0.17444444444444446</v>
      </c>
      <c r="C1344" s="5" t="s">
        <v>22</v>
      </c>
      <c r="D1344" s="5" t="s">
        <v>97</v>
      </c>
      <c r="E1344" s="5">
        <v>6.0</v>
      </c>
      <c r="J1344" s="5" t="s">
        <v>527</v>
      </c>
    </row>
    <row r="1345">
      <c r="A1345" s="3">
        <v>11.0</v>
      </c>
      <c r="B1345" s="4">
        <v>0.1749537037037037</v>
      </c>
      <c r="C1345" s="5" t="s">
        <v>15</v>
      </c>
      <c r="D1345" s="5" t="s">
        <v>74</v>
      </c>
      <c r="E1345" s="5">
        <v>23.0</v>
      </c>
      <c r="F1345" s="5">
        <v>17.0</v>
      </c>
    </row>
    <row r="1346">
      <c r="A1346" s="3">
        <v>11.0</v>
      </c>
      <c r="B1346" s="4">
        <v>0.17672453703703703</v>
      </c>
      <c r="C1346" s="5" t="s">
        <v>13</v>
      </c>
      <c r="D1346" s="5" t="s">
        <v>32</v>
      </c>
      <c r="E1346" s="5" t="s">
        <v>28</v>
      </c>
      <c r="F1346" s="5">
        <v>1.0</v>
      </c>
      <c r="G1346" s="5" t="s">
        <v>48</v>
      </c>
    </row>
    <row r="1347">
      <c r="A1347" s="3">
        <v>11.0</v>
      </c>
      <c r="B1347" s="4">
        <v>0.1779050925925926</v>
      </c>
      <c r="C1347" s="5" t="s">
        <v>16</v>
      </c>
      <c r="D1347" s="5" t="s">
        <v>32</v>
      </c>
      <c r="E1347" s="5" t="s">
        <v>30</v>
      </c>
      <c r="F1347" s="5" t="s">
        <v>30</v>
      </c>
      <c r="J1347" s="5" t="s">
        <v>528</v>
      </c>
    </row>
    <row r="1348">
      <c r="A1348" s="3">
        <v>11.0</v>
      </c>
      <c r="B1348" s="4">
        <v>0.17859953703703704</v>
      </c>
      <c r="C1348" s="5" t="s">
        <v>16</v>
      </c>
      <c r="D1348" s="5" t="s">
        <v>32</v>
      </c>
      <c r="E1348" s="5">
        <v>29.0</v>
      </c>
      <c r="F1348" s="5">
        <v>20.0</v>
      </c>
      <c r="J1348" s="5" t="s">
        <v>529</v>
      </c>
    </row>
    <row r="1349">
      <c r="A1349" s="3">
        <v>11.0</v>
      </c>
      <c r="B1349" s="4">
        <v>0.17884259259259258</v>
      </c>
      <c r="C1349" s="5" t="s">
        <v>16</v>
      </c>
      <c r="D1349" s="5" t="s">
        <v>7</v>
      </c>
      <c r="E1349" s="5">
        <v>4.0</v>
      </c>
      <c r="H1349" s="5" t="s">
        <v>530</v>
      </c>
    </row>
    <row r="1350">
      <c r="A1350" s="3">
        <v>11.0</v>
      </c>
      <c r="B1350" s="4">
        <v>0.17929398148148148</v>
      </c>
      <c r="C1350" s="5" t="s">
        <v>21</v>
      </c>
      <c r="D1350" s="5" t="s">
        <v>32</v>
      </c>
      <c r="E1350" s="5">
        <v>26.0</v>
      </c>
      <c r="F1350" s="5">
        <v>15.0</v>
      </c>
    </row>
    <row r="1351">
      <c r="A1351" s="3">
        <v>11.0</v>
      </c>
      <c r="B1351" s="4">
        <v>0.179375</v>
      </c>
      <c r="C1351" s="5" t="s">
        <v>21</v>
      </c>
      <c r="D1351" s="5" t="s">
        <v>7</v>
      </c>
      <c r="E1351" s="5">
        <v>10.0</v>
      </c>
      <c r="H1351" s="5" t="s">
        <v>495</v>
      </c>
    </row>
    <row r="1352">
      <c r="A1352" s="3">
        <v>11.0</v>
      </c>
      <c r="B1352" s="4">
        <v>0.17939814814814814</v>
      </c>
      <c r="C1352" s="5" t="s">
        <v>21</v>
      </c>
      <c r="D1352" s="5" t="s">
        <v>32</v>
      </c>
      <c r="E1352" s="5" t="s">
        <v>28</v>
      </c>
      <c r="F1352" s="5">
        <v>1.0</v>
      </c>
      <c r="J1352" s="5" t="s">
        <v>350</v>
      </c>
    </row>
    <row r="1353">
      <c r="A1353" s="3">
        <v>11.0</v>
      </c>
      <c r="B1353" s="4">
        <v>0.1795138888888889</v>
      </c>
      <c r="C1353" s="5" t="s">
        <v>21</v>
      </c>
      <c r="D1353" s="5" t="s">
        <v>32</v>
      </c>
      <c r="E1353" s="5">
        <v>25.0</v>
      </c>
      <c r="F1353" s="5">
        <v>15.0</v>
      </c>
      <c r="J1353" s="5" t="s">
        <v>418</v>
      </c>
    </row>
    <row r="1354">
      <c r="A1354" s="3">
        <v>11.0</v>
      </c>
      <c r="B1354" s="4">
        <v>0.17956018518518518</v>
      </c>
      <c r="C1354" s="5" t="s">
        <v>21</v>
      </c>
      <c r="D1354" s="5" t="s">
        <v>7</v>
      </c>
      <c r="E1354" s="5">
        <v>10.0</v>
      </c>
      <c r="H1354" s="5" t="s">
        <v>495</v>
      </c>
    </row>
    <row r="1355">
      <c r="A1355" s="3">
        <v>11.0</v>
      </c>
      <c r="B1355" s="4">
        <v>0.1795949074074074</v>
      </c>
      <c r="C1355" s="5" t="s">
        <v>21</v>
      </c>
      <c r="D1355" s="5" t="s">
        <v>32</v>
      </c>
      <c r="E1355" s="5" t="s">
        <v>28</v>
      </c>
      <c r="F1355" s="5">
        <v>1.0</v>
      </c>
      <c r="G1355" s="5" t="s">
        <v>48</v>
      </c>
    </row>
    <row r="1356">
      <c r="A1356" s="3">
        <v>11.0</v>
      </c>
      <c r="B1356" s="4">
        <v>0.17988425925925927</v>
      </c>
      <c r="C1356" s="5" t="s">
        <v>10</v>
      </c>
      <c r="D1356" s="5" t="s">
        <v>32</v>
      </c>
      <c r="E1356" s="5">
        <v>14.0</v>
      </c>
      <c r="F1356" s="5">
        <v>3.0</v>
      </c>
      <c r="J1356" s="5" t="s">
        <v>163</v>
      </c>
    </row>
    <row r="1357">
      <c r="A1357" s="3">
        <v>11.0</v>
      </c>
      <c r="B1357" s="4">
        <v>0.1801273148148148</v>
      </c>
      <c r="C1357" s="5" t="s">
        <v>10</v>
      </c>
      <c r="D1357" s="5" t="s">
        <v>32</v>
      </c>
      <c r="E1357" s="5">
        <v>23.0</v>
      </c>
      <c r="F1357" s="5">
        <v>12.0</v>
      </c>
      <c r="I1357" s="5">
        <v>1.0</v>
      </c>
      <c r="J1357" s="5" t="s">
        <v>531</v>
      </c>
    </row>
    <row r="1358">
      <c r="A1358" s="3">
        <v>11.0</v>
      </c>
      <c r="B1358" s="4">
        <v>0.1802662037037037</v>
      </c>
      <c r="C1358" s="5" t="s">
        <v>10</v>
      </c>
      <c r="D1358" s="5" t="s">
        <v>7</v>
      </c>
      <c r="E1358" s="5">
        <v>20.0</v>
      </c>
      <c r="H1358" s="5" t="s">
        <v>532</v>
      </c>
    </row>
    <row r="1359">
      <c r="A1359" s="3">
        <v>11.0</v>
      </c>
      <c r="B1359" s="4">
        <v>0.18246527777777777</v>
      </c>
      <c r="C1359" s="5" t="s">
        <v>21</v>
      </c>
      <c r="D1359" s="5" t="s">
        <v>129</v>
      </c>
      <c r="E1359" s="5" t="s">
        <v>37</v>
      </c>
      <c r="F1359" s="5">
        <v>20.0</v>
      </c>
    </row>
    <row r="1360">
      <c r="A1360" s="3">
        <v>11.0</v>
      </c>
      <c r="B1360" s="4">
        <v>0.1828125</v>
      </c>
      <c r="C1360" s="5" t="s">
        <v>134</v>
      </c>
      <c r="D1360" s="5" t="s">
        <v>25</v>
      </c>
      <c r="E1360" s="5">
        <v>10.0</v>
      </c>
      <c r="F1360" s="5">
        <v>10.0</v>
      </c>
      <c r="H1360" s="5" t="s">
        <v>533</v>
      </c>
    </row>
    <row r="1361">
      <c r="A1361" s="3">
        <v>11.0</v>
      </c>
      <c r="B1361" s="4">
        <v>0.1838773148148148</v>
      </c>
      <c r="C1361" s="5" t="s">
        <v>18</v>
      </c>
      <c r="D1361" s="5" t="s">
        <v>32</v>
      </c>
      <c r="E1361" s="5">
        <v>18.0</v>
      </c>
      <c r="F1361" s="5">
        <v>6.0</v>
      </c>
      <c r="J1361" s="5" t="s">
        <v>534</v>
      </c>
    </row>
    <row r="1362">
      <c r="A1362" s="3">
        <v>11.0</v>
      </c>
      <c r="B1362" s="4">
        <v>0.18449074074074073</v>
      </c>
      <c r="C1362" s="5" t="s">
        <v>134</v>
      </c>
      <c r="D1362" s="5" t="s">
        <v>535</v>
      </c>
      <c r="E1362" s="5" t="s">
        <v>536</v>
      </c>
      <c r="J1362" s="5" t="s">
        <v>537</v>
      </c>
    </row>
    <row r="1363">
      <c r="A1363" s="3">
        <v>11.0</v>
      </c>
      <c r="B1363" s="4">
        <v>0.18564814814814815</v>
      </c>
      <c r="C1363" s="5" t="s">
        <v>22</v>
      </c>
      <c r="D1363" s="5" t="s">
        <v>7</v>
      </c>
      <c r="E1363" s="5">
        <v>30.0</v>
      </c>
      <c r="H1363" s="5" t="s">
        <v>538</v>
      </c>
      <c r="J1363" s="5" t="s">
        <v>109</v>
      </c>
    </row>
    <row r="1364">
      <c r="A1364" s="3">
        <v>11.0</v>
      </c>
      <c r="B1364" s="4">
        <v>0.18599537037037037</v>
      </c>
      <c r="C1364" s="5" t="s">
        <v>22</v>
      </c>
      <c r="D1364" s="5" t="s">
        <v>97</v>
      </c>
      <c r="E1364" s="5">
        <v>9.0</v>
      </c>
      <c r="J1364" s="5" t="s">
        <v>539</v>
      </c>
    </row>
    <row r="1365">
      <c r="A1365" s="3">
        <v>11.0</v>
      </c>
      <c r="B1365" s="4">
        <v>0.18685185185185185</v>
      </c>
      <c r="C1365" s="5" t="s">
        <v>15</v>
      </c>
      <c r="D1365" s="5" t="s">
        <v>74</v>
      </c>
      <c r="E1365" s="5">
        <v>9.0</v>
      </c>
      <c r="F1365" s="5">
        <v>3.0</v>
      </c>
    </row>
    <row r="1366">
      <c r="A1366" s="3">
        <v>11.0</v>
      </c>
      <c r="B1366" s="4">
        <v>0.18748842592592593</v>
      </c>
      <c r="C1366" s="5" t="s">
        <v>13</v>
      </c>
      <c r="D1366" s="5" t="s">
        <v>74</v>
      </c>
      <c r="E1366" s="5">
        <v>10.0</v>
      </c>
      <c r="F1366" s="5">
        <v>2.0</v>
      </c>
      <c r="H1366" s="5" t="s">
        <v>540</v>
      </c>
      <c r="J1366" s="5" t="s">
        <v>541</v>
      </c>
    </row>
    <row r="1367">
      <c r="A1367" s="3">
        <v>11.0</v>
      </c>
      <c r="B1367" s="4">
        <v>0.18797453703703704</v>
      </c>
      <c r="C1367" s="5" t="s">
        <v>13</v>
      </c>
      <c r="D1367" s="5" t="s">
        <v>32</v>
      </c>
      <c r="E1367" s="5">
        <v>17.0</v>
      </c>
      <c r="F1367" s="5">
        <v>8.0</v>
      </c>
      <c r="J1367" s="5" t="s">
        <v>542</v>
      </c>
    </row>
    <row r="1368">
      <c r="A1368" s="3">
        <v>11.0</v>
      </c>
      <c r="B1368" s="4">
        <v>0.18806712962962963</v>
      </c>
      <c r="C1368" s="5" t="s">
        <v>13</v>
      </c>
      <c r="D1368" s="5" t="s">
        <v>32</v>
      </c>
      <c r="E1368" s="5">
        <v>26.0</v>
      </c>
      <c r="F1368" s="5">
        <v>17.0</v>
      </c>
      <c r="J1368" s="5" t="s">
        <v>543</v>
      </c>
    </row>
    <row r="1369">
      <c r="A1369" s="3">
        <v>11.0</v>
      </c>
      <c r="B1369" s="4">
        <v>0.18814814814814815</v>
      </c>
      <c r="C1369" s="5" t="s">
        <v>13</v>
      </c>
      <c r="D1369" s="5" t="s">
        <v>7</v>
      </c>
      <c r="E1369" s="5">
        <v>15.0</v>
      </c>
      <c r="H1369" s="5" t="s">
        <v>510</v>
      </c>
    </row>
    <row r="1370">
      <c r="A1370" s="3">
        <v>11.0</v>
      </c>
      <c r="B1370" s="4">
        <v>0.1892361111111111</v>
      </c>
      <c r="C1370" s="5" t="s">
        <v>16</v>
      </c>
      <c r="D1370" s="5" t="s">
        <v>7</v>
      </c>
      <c r="E1370" s="5">
        <v>40.0</v>
      </c>
      <c r="H1370" s="5" t="s">
        <v>544</v>
      </c>
      <c r="I1370" s="5">
        <v>1.0</v>
      </c>
      <c r="J1370" s="5" t="s">
        <v>545</v>
      </c>
    </row>
    <row r="1371">
      <c r="A1371" s="3">
        <v>11.0</v>
      </c>
      <c r="B1371" s="4">
        <v>0.19025462962962963</v>
      </c>
      <c r="C1371" s="5" t="s">
        <v>16</v>
      </c>
      <c r="D1371" s="5" t="s">
        <v>391</v>
      </c>
      <c r="E1371" s="5">
        <v>26.0</v>
      </c>
      <c r="F1371" s="5">
        <v>17.0</v>
      </c>
      <c r="J1371" s="5" t="s">
        <v>546</v>
      </c>
    </row>
    <row r="1372">
      <c r="A1372" s="3">
        <v>13.0</v>
      </c>
      <c r="B1372" s="4">
        <v>0.022997685185185184</v>
      </c>
      <c r="C1372" s="5" t="s">
        <v>21</v>
      </c>
      <c r="D1372" s="5" t="s">
        <v>11</v>
      </c>
      <c r="E1372" s="5">
        <v>20.0</v>
      </c>
      <c r="F1372" s="5">
        <v>18.0</v>
      </c>
    </row>
    <row r="1373">
      <c r="A1373" s="3">
        <v>13.0</v>
      </c>
      <c r="B1373" s="4">
        <v>0.022997685185185184</v>
      </c>
      <c r="C1373" s="5" t="s">
        <v>134</v>
      </c>
      <c r="D1373" s="5" t="s">
        <v>11</v>
      </c>
      <c r="E1373" s="5">
        <v>6.0</v>
      </c>
      <c r="F1373" s="5">
        <v>5.0</v>
      </c>
    </row>
    <row r="1374">
      <c r="A1374" s="3">
        <v>13.0</v>
      </c>
      <c r="B1374" s="4">
        <v>0.022997685185185184</v>
      </c>
      <c r="C1374" s="5" t="s">
        <v>13</v>
      </c>
      <c r="D1374" s="5" t="s">
        <v>11</v>
      </c>
      <c r="E1374" s="5">
        <v>17.0</v>
      </c>
      <c r="F1374" s="5">
        <v>19.0</v>
      </c>
    </row>
    <row r="1375">
      <c r="A1375" s="3">
        <v>13.0</v>
      </c>
      <c r="B1375" s="4">
        <v>0.022997685185185184</v>
      </c>
      <c r="C1375" s="5" t="s">
        <v>16</v>
      </c>
      <c r="D1375" s="5" t="s">
        <v>11</v>
      </c>
      <c r="E1375" s="5" t="s">
        <v>37</v>
      </c>
      <c r="F1375" s="5">
        <v>20.0</v>
      </c>
    </row>
    <row r="1376">
      <c r="A1376" s="3">
        <v>13.0</v>
      </c>
      <c r="B1376" s="4">
        <v>0.022997685185185184</v>
      </c>
      <c r="C1376" s="5" t="s">
        <v>22</v>
      </c>
      <c r="D1376" s="5" t="s">
        <v>11</v>
      </c>
      <c r="E1376" s="5">
        <v>12.0</v>
      </c>
      <c r="F1376" s="5">
        <v>10.0</v>
      </c>
    </row>
    <row r="1377">
      <c r="A1377" s="3">
        <v>13.0</v>
      </c>
      <c r="B1377" s="4">
        <v>0.023912037037037037</v>
      </c>
      <c r="C1377" s="5" t="s">
        <v>15</v>
      </c>
      <c r="D1377" s="5" t="s">
        <v>11</v>
      </c>
      <c r="E1377" s="5" t="s">
        <v>30</v>
      </c>
      <c r="F1377" s="5" t="s">
        <v>30</v>
      </c>
      <c r="J1377" s="5" t="s">
        <v>547</v>
      </c>
    </row>
    <row r="1378">
      <c r="A1378" s="3">
        <v>13.0</v>
      </c>
      <c r="B1378" s="4">
        <v>0.024467592592592593</v>
      </c>
      <c r="C1378" s="5" t="s">
        <v>21</v>
      </c>
      <c r="D1378" s="5" t="s">
        <v>47</v>
      </c>
      <c r="E1378" s="5">
        <v>14.0</v>
      </c>
      <c r="F1378" s="5">
        <v>9.0</v>
      </c>
    </row>
    <row r="1379">
      <c r="A1379" s="3">
        <v>13.0</v>
      </c>
      <c r="B1379" s="4">
        <v>0.024467592592592593</v>
      </c>
      <c r="C1379" s="5" t="s">
        <v>10</v>
      </c>
      <c r="D1379" s="5" t="s">
        <v>47</v>
      </c>
      <c r="E1379" s="5">
        <v>21.0</v>
      </c>
      <c r="F1379" s="5">
        <v>16.0</v>
      </c>
    </row>
    <row r="1380">
      <c r="A1380" s="3">
        <v>13.0</v>
      </c>
      <c r="B1380" s="4">
        <v>0.024467592592592593</v>
      </c>
      <c r="C1380" s="5" t="s">
        <v>134</v>
      </c>
      <c r="D1380" s="5" t="s">
        <v>47</v>
      </c>
      <c r="E1380" s="5">
        <v>16.0</v>
      </c>
      <c r="F1380" s="5">
        <v>16.0</v>
      </c>
    </row>
    <row r="1381">
      <c r="A1381" s="3">
        <v>13.0</v>
      </c>
      <c r="B1381" s="4">
        <v>0.024467592592592593</v>
      </c>
      <c r="C1381" s="5" t="s">
        <v>13</v>
      </c>
      <c r="D1381" s="5" t="s">
        <v>47</v>
      </c>
      <c r="E1381" s="5">
        <v>8.0</v>
      </c>
      <c r="F1381" s="5">
        <v>6.0</v>
      </c>
    </row>
    <row r="1382">
      <c r="A1382" s="3">
        <v>13.0</v>
      </c>
      <c r="B1382" s="4">
        <v>0.024467592592592593</v>
      </c>
      <c r="C1382" s="5" t="s">
        <v>18</v>
      </c>
      <c r="D1382" s="5" t="s">
        <v>47</v>
      </c>
      <c r="E1382" s="5">
        <v>17.0</v>
      </c>
      <c r="F1382" s="5">
        <v>10.0</v>
      </c>
    </row>
    <row r="1383">
      <c r="A1383" s="3">
        <v>13.0</v>
      </c>
      <c r="B1383" s="4">
        <v>0.024467592592592593</v>
      </c>
      <c r="C1383" s="5" t="s">
        <v>15</v>
      </c>
      <c r="D1383" s="5" t="s">
        <v>47</v>
      </c>
      <c r="E1383" s="5">
        <v>21.0</v>
      </c>
      <c r="F1383" s="5">
        <v>19.0</v>
      </c>
      <c r="J1383" s="5" t="s">
        <v>548</v>
      </c>
    </row>
    <row r="1384">
      <c r="A1384" s="3">
        <v>13.0</v>
      </c>
      <c r="B1384" s="4">
        <v>0.024467592592592593</v>
      </c>
      <c r="C1384" s="5" t="s">
        <v>16</v>
      </c>
      <c r="D1384" s="5" t="s">
        <v>47</v>
      </c>
      <c r="E1384" s="5">
        <v>19.0</v>
      </c>
      <c r="F1384" s="5">
        <v>16.0</v>
      </c>
    </row>
    <row r="1385">
      <c r="A1385" s="3">
        <v>13.0</v>
      </c>
      <c r="B1385" s="4">
        <v>0.024467592592592593</v>
      </c>
      <c r="C1385" s="5" t="s">
        <v>22</v>
      </c>
      <c r="D1385" s="5" t="s">
        <v>47</v>
      </c>
      <c r="E1385" s="5">
        <v>13.0</v>
      </c>
      <c r="F1385" s="5">
        <v>13.0</v>
      </c>
    </row>
    <row r="1386">
      <c r="A1386" s="3">
        <v>13.0</v>
      </c>
      <c r="B1386" s="4">
        <v>0.02537037037037037</v>
      </c>
      <c r="C1386" s="5" t="s">
        <v>10</v>
      </c>
      <c r="D1386" s="5" t="s">
        <v>32</v>
      </c>
      <c r="E1386" s="5">
        <v>19.0</v>
      </c>
      <c r="F1386" s="5">
        <v>8.0</v>
      </c>
      <c r="J1386" s="5" t="s">
        <v>549</v>
      </c>
    </row>
    <row r="1387">
      <c r="A1387" s="3">
        <v>13.0</v>
      </c>
      <c r="B1387" s="4">
        <v>0.02537037037037037</v>
      </c>
      <c r="C1387" s="5" t="s">
        <v>10</v>
      </c>
      <c r="D1387" s="5" t="s">
        <v>7</v>
      </c>
      <c r="E1387" s="5">
        <v>39.0</v>
      </c>
      <c r="F1387" s="5" t="s">
        <v>550</v>
      </c>
      <c r="G1387" s="5" t="s">
        <v>550</v>
      </c>
      <c r="H1387" s="5" t="s">
        <v>551</v>
      </c>
    </row>
    <row r="1388">
      <c r="A1388" s="3">
        <v>13.0</v>
      </c>
      <c r="B1388" s="4">
        <v>0.027430555555555555</v>
      </c>
      <c r="C1388" s="5" t="s">
        <v>10</v>
      </c>
      <c r="D1388" s="5" t="s">
        <v>32</v>
      </c>
      <c r="E1388" s="5">
        <v>15.0</v>
      </c>
      <c r="F1388" s="5">
        <v>4.0</v>
      </c>
      <c r="J1388" s="5" t="s">
        <v>163</v>
      </c>
    </row>
    <row r="1389">
      <c r="A1389" s="3">
        <v>13.0</v>
      </c>
      <c r="B1389" s="4">
        <v>0.027430555555555555</v>
      </c>
      <c r="C1389" s="5" t="s">
        <v>10</v>
      </c>
      <c r="D1389" s="5" t="s">
        <v>7</v>
      </c>
      <c r="E1389" s="5">
        <v>18.0</v>
      </c>
      <c r="F1389" s="5" t="s">
        <v>550</v>
      </c>
      <c r="G1389" s="5" t="s">
        <v>550</v>
      </c>
      <c r="H1389" s="5" t="s">
        <v>552</v>
      </c>
    </row>
    <row r="1390">
      <c r="A1390" s="3">
        <v>13.0</v>
      </c>
      <c r="B1390" s="4">
        <v>0.02922453703703704</v>
      </c>
      <c r="C1390" s="5" t="s">
        <v>15</v>
      </c>
      <c r="D1390" s="5" t="s">
        <v>32</v>
      </c>
      <c r="E1390" s="5">
        <v>26.0</v>
      </c>
      <c r="F1390" s="5">
        <v>18.0</v>
      </c>
      <c r="J1390" s="5" t="s">
        <v>548</v>
      </c>
    </row>
    <row r="1391">
      <c r="A1391" s="3">
        <v>13.0</v>
      </c>
      <c r="B1391" s="4">
        <v>0.02922453703703704</v>
      </c>
      <c r="C1391" s="5" t="s">
        <v>15</v>
      </c>
      <c r="D1391" s="5" t="s">
        <v>7</v>
      </c>
      <c r="E1391" s="5">
        <v>42.0</v>
      </c>
      <c r="F1391" s="5" t="s">
        <v>550</v>
      </c>
      <c r="G1391" s="5" t="s">
        <v>550</v>
      </c>
      <c r="H1391" s="5" t="s">
        <v>553</v>
      </c>
    </row>
    <row r="1392">
      <c r="A1392" s="3">
        <v>13.0</v>
      </c>
      <c r="B1392" s="4">
        <v>0.03167824074074074</v>
      </c>
      <c r="C1392" s="5" t="s">
        <v>16</v>
      </c>
      <c r="D1392" s="5" t="s">
        <v>32</v>
      </c>
      <c r="E1392" s="5">
        <v>23.0</v>
      </c>
      <c r="F1392" s="5">
        <v>14.0</v>
      </c>
      <c r="J1392" s="5" t="s">
        <v>554</v>
      </c>
    </row>
    <row r="1393">
      <c r="A1393" s="3">
        <v>13.0</v>
      </c>
      <c r="B1393" s="4">
        <v>0.03300925925925926</v>
      </c>
      <c r="C1393" s="5" t="s">
        <v>18</v>
      </c>
      <c r="D1393" s="5" t="s">
        <v>32</v>
      </c>
      <c r="E1393" s="5">
        <v>21.0</v>
      </c>
      <c r="F1393" s="5">
        <v>10.0</v>
      </c>
      <c r="J1393" s="5" t="s">
        <v>347</v>
      </c>
    </row>
    <row r="1394">
      <c r="A1394" s="3">
        <v>13.0</v>
      </c>
      <c r="B1394" s="4">
        <v>0.03300925925925926</v>
      </c>
      <c r="C1394" s="5" t="s">
        <v>18</v>
      </c>
      <c r="D1394" s="5" t="s">
        <v>7</v>
      </c>
      <c r="E1394" s="5">
        <v>25.0</v>
      </c>
      <c r="F1394" s="5" t="s">
        <v>550</v>
      </c>
      <c r="G1394" s="5" t="s">
        <v>550</v>
      </c>
      <c r="H1394" s="5" t="s">
        <v>555</v>
      </c>
    </row>
    <row r="1395">
      <c r="A1395" s="3">
        <v>13.0</v>
      </c>
      <c r="B1395" s="4">
        <v>0.033171296296296296</v>
      </c>
      <c r="C1395" s="5" t="s">
        <v>18</v>
      </c>
      <c r="D1395" s="5" t="s">
        <v>32</v>
      </c>
      <c r="E1395" s="5">
        <f>F1395+11</f>
        <v>30</v>
      </c>
      <c r="F1395" s="5">
        <v>19.0</v>
      </c>
      <c r="G1395" s="5" t="s">
        <v>48</v>
      </c>
      <c r="J1395" s="5" t="s">
        <v>556</v>
      </c>
    </row>
    <row r="1396">
      <c r="A1396" s="3">
        <v>13.0</v>
      </c>
      <c r="B1396" s="4">
        <v>0.033171296296296296</v>
      </c>
      <c r="C1396" s="5" t="s">
        <v>18</v>
      </c>
      <c r="D1396" s="5" t="s">
        <v>7</v>
      </c>
      <c r="E1396" s="5">
        <v>21.0</v>
      </c>
      <c r="F1396" s="5" t="s">
        <v>550</v>
      </c>
      <c r="G1396" s="5" t="s">
        <v>550</v>
      </c>
      <c r="H1396" s="5" t="s">
        <v>557</v>
      </c>
    </row>
    <row r="1397">
      <c r="A1397" s="3">
        <v>13.0</v>
      </c>
      <c r="B1397" s="4">
        <v>0.03466435185185185</v>
      </c>
      <c r="C1397" s="5" t="s">
        <v>134</v>
      </c>
      <c r="D1397" s="5" t="s">
        <v>11</v>
      </c>
      <c r="E1397" s="5" t="s">
        <v>28</v>
      </c>
      <c r="F1397" s="5">
        <v>1.0</v>
      </c>
    </row>
    <row r="1398">
      <c r="A1398" s="3">
        <v>13.0</v>
      </c>
      <c r="B1398" s="4">
        <v>0.03564814814814815</v>
      </c>
      <c r="C1398" s="5" t="s">
        <v>21</v>
      </c>
      <c r="D1398" s="5" t="s">
        <v>32</v>
      </c>
      <c r="E1398" s="5">
        <v>17.0</v>
      </c>
      <c r="F1398" s="5">
        <v>6.0</v>
      </c>
    </row>
    <row r="1399">
      <c r="A1399" s="3">
        <v>13.0</v>
      </c>
      <c r="B1399" s="4">
        <v>0.035659722222222225</v>
      </c>
      <c r="C1399" s="5" t="s">
        <v>21</v>
      </c>
      <c r="D1399" s="5" t="s">
        <v>32</v>
      </c>
      <c r="E1399" s="5">
        <v>26.0</v>
      </c>
      <c r="F1399" s="5">
        <v>16.0</v>
      </c>
      <c r="J1399" s="5" t="s">
        <v>558</v>
      </c>
    </row>
    <row r="1400">
      <c r="A1400" s="3">
        <v>13.0</v>
      </c>
      <c r="B1400" s="4">
        <v>0.035659722222222225</v>
      </c>
      <c r="C1400" s="5" t="s">
        <v>21</v>
      </c>
      <c r="D1400" s="5" t="s">
        <v>7</v>
      </c>
      <c r="E1400" s="5">
        <v>10.0</v>
      </c>
      <c r="F1400" s="5" t="s">
        <v>550</v>
      </c>
      <c r="G1400" s="5" t="s">
        <v>550</v>
      </c>
      <c r="H1400" s="5" t="s">
        <v>559</v>
      </c>
    </row>
    <row r="1401">
      <c r="A1401" s="3">
        <v>13.0</v>
      </c>
      <c r="B1401" s="4">
        <v>0.03643518518518519</v>
      </c>
      <c r="C1401" s="5" t="s">
        <v>21</v>
      </c>
      <c r="D1401" s="5" t="s">
        <v>32</v>
      </c>
      <c r="E1401" s="5">
        <v>14.0</v>
      </c>
      <c r="F1401" s="5">
        <v>4.0</v>
      </c>
    </row>
    <row r="1402">
      <c r="A1402" s="3">
        <v>13.0</v>
      </c>
      <c r="B1402" s="4">
        <v>0.038078703703703705</v>
      </c>
      <c r="C1402" s="5" t="s">
        <v>21</v>
      </c>
      <c r="D1402" s="5" t="s">
        <v>115</v>
      </c>
      <c r="E1402" s="5" t="s">
        <v>37</v>
      </c>
      <c r="F1402" s="5">
        <v>20.0</v>
      </c>
    </row>
    <row r="1403">
      <c r="A1403" s="3">
        <v>13.0</v>
      </c>
      <c r="B1403" s="4">
        <v>0.03847222222222222</v>
      </c>
      <c r="C1403" s="5" t="s">
        <v>21</v>
      </c>
      <c r="D1403" s="5" t="s">
        <v>115</v>
      </c>
      <c r="E1403" s="5">
        <v>19.0</v>
      </c>
      <c r="F1403" s="5">
        <v>12.0</v>
      </c>
    </row>
    <row r="1404">
      <c r="A1404" s="3">
        <v>13.0</v>
      </c>
      <c r="B1404" s="4">
        <v>0.03871527777777778</v>
      </c>
      <c r="C1404" s="5" t="s">
        <v>22</v>
      </c>
      <c r="D1404" s="5" t="s">
        <v>115</v>
      </c>
      <c r="E1404" s="5" t="s">
        <v>37</v>
      </c>
      <c r="F1404" s="5">
        <v>20.0</v>
      </c>
    </row>
    <row r="1405">
      <c r="A1405" s="3">
        <v>13.0</v>
      </c>
      <c r="B1405" s="4">
        <v>0.0390625</v>
      </c>
      <c r="C1405" s="5" t="s">
        <v>22</v>
      </c>
      <c r="D1405" s="5" t="s">
        <v>115</v>
      </c>
      <c r="E1405" s="5">
        <v>9.0</v>
      </c>
      <c r="F1405" s="5">
        <v>7.0</v>
      </c>
    </row>
    <row r="1406">
      <c r="A1406" s="3">
        <v>13.0</v>
      </c>
      <c r="B1406" s="4">
        <v>0.039699074074074074</v>
      </c>
      <c r="C1406" s="5" t="s">
        <v>13</v>
      </c>
      <c r="D1406" s="5" t="s">
        <v>74</v>
      </c>
      <c r="E1406" s="5" t="s">
        <v>28</v>
      </c>
      <c r="F1406" s="5">
        <v>1.0</v>
      </c>
    </row>
    <row r="1407">
      <c r="A1407" s="3">
        <v>13.0</v>
      </c>
      <c r="B1407" s="4">
        <v>0.04056712962962963</v>
      </c>
      <c r="C1407" s="5" t="s">
        <v>13</v>
      </c>
      <c r="D1407" s="5" t="s">
        <v>32</v>
      </c>
      <c r="E1407" s="5">
        <v>22.0</v>
      </c>
      <c r="F1407" s="5">
        <v>14.0</v>
      </c>
      <c r="J1407" s="5" t="s">
        <v>560</v>
      </c>
    </row>
    <row r="1408">
      <c r="A1408" s="3">
        <v>13.0</v>
      </c>
      <c r="B1408" s="4">
        <v>0.04056712962962963</v>
      </c>
      <c r="C1408" s="5" t="s">
        <v>13</v>
      </c>
      <c r="D1408" s="5" t="s">
        <v>7</v>
      </c>
      <c r="E1408" s="5">
        <v>14.0</v>
      </c>
      <c r="F1408" s="5" t="s">
        <v>550</v>
      </c>
      <c r="G1408" s="5" t="s">
        <v>550</v>
      </c>
      <c r="H1408" s="5" t="s">
        <v>561</v>
      </c>
    </row>
    <row r="1409">
      <c r="A1409" s="3">
        <v>13.0</v>
      </c>
      <c r="B1409" s="4">
        <v>0.04106481481481482</v>
      </c>
      <c r="C1409" s="5" t="s">
        <v>13</v>
      </c>
      <c r="D1409" s="5" t="s">
        <v>74</v>
      </c>
      <c r="E1409" s="5">
        <v>18.0</v>
      </c>
      <c r="F1409" s="5">
        <v>10.0</v>
      </c>
    </row>
    <row r="1410">
      <c r="A1410" s="3">
        <v>13.0</v>
      </c>
      <c r="B1410" s="4">
        <v>0.04212962962962963</v>
      </c>
      <c r="C1410" s="5" t="s">
        <v>10</v>
      </c>
      <c r="D1410" s="5" t="s">
        <v>32</v>
      </c>
      <c r="E1410" s="5">
        <v>14.0</v>
      </c>
      <c r="F1410" s="5">
        <v>3.0</v>
      </c>
      <c r="J1410" s="5" t="s">
        <v>17</v>
      </c>
    </row>
    <row r="1411">
      <c r="A1411" s="3">
        <v>13.0</v>
      </c>
      <c r="B1411" s="4">
        <v>0.04238425925925926</v>
      </c>
      <c r="C1411" s="5" t="s">
        <v>10</v>
      </c>
      <c r="D1411" s="5" t="s">
        <v>32</v>
      </c>
      <c r="E1411" s="5">
        <v>22.0</v>
      </c>
      <c r="F1411" s="5">
        <v>11.0</v>
      </c>
      <c r="J1411" s="5" t="s">
        <v>562</v>
      </c>
    </row>
    <row r="1412">
      <c r="A1412" s="3">
        <v>13.0</v>
      </c>
      <c r="B1412" s="4">
        <v>0.04238425925925926</v>
      </c>
      <c r="C1412" s="5" t="s">
        <v>10</v>
      </c>
      <c r="D1412" s="5" t="s">
        <v>7</v>
      </c>
      <c r="E1412" s="5">
        <v>14.0</v>
      </c>
      <c r="F1412" s="5" t="s">
        <v>550</v>
      </c>
      <c r="G1412" s="5" t="s">
        <v>550</v>
      </c>
      <c r="H1412" s="5" t="s">
        <v>563</v>
      </c>
    </row>
    <row r="1413">
      <c r="A1413" s="3">
        <v>13.0</v>
      </c>
      <c r="B1413" s="4">
        <v>0.04283564814814815</v>
      </c>
      <c r="C1413" s="5" t="s">
        <v>10</v>
      </c>
      <c r="D1413" s="5" t="s">
        <v>32</v>
      </c>
      <c r="E1413" s="5" t="s">
        <v>30</v>
      </c>
      <c r="F1413" s="5" t="s">
        <v>30</v>
      </c>
      <c r="J1413" s="5" t="s">
        <v>17</v>
      </c>
    </row>
    <row r="1414">
      <c r="A1414" s="3">
        <v>13.0</v>
      </c>
      <c r="B1414" s="4">
        <v>0.04283564814814815</v>
      </c>
      <c r="C1414" s="5" t="s">
        <v>10</v>
      </c>
      <c r="D1414" s="5" t="s">
        <v>32</v>
      </c>
      <c r="E1414" s="5">
        <v>18.0</v>
      </c>
      <c r="F1414" s="5">
        <v>7.0</v>
      </c>
      <c r="J1414" s="5" t="s">
        <v>562</v>
      </c>
    </row>
    <row r="1415">
      <c r="A1415" s="3">
        <v>13.0</v>
      </c>
      <c r="B1415" s="4">
        <v>0.04283564814814815</v>
      </c>
      <c r="C1415" s="5" t="s">
        <v>10</v>
      </c>
      <c r="D1415" s="5" t="s">
        <v>7</v>
      </c>
      <c r="E1415" s="5">
        <v>19.0</v>
      </c>
      <c r="F1415" s="5" t="s">
        <v>550</v>
      </c>
      <c r="G1415" s="5" t="s">
        <v>550</v>
      </c>
      <c r="H1415" s="5" t="s">
        <v>564</v>
      </c>
    </row>
    <row r="1416">
      <c r="A1416" s="3">
        <v>13.0</v>
      </c>
      <c r="B1416" s="4">
        <v>0.044502314814814814</v>
      </c>
      <c r="C1416" s="5" t="s">
        <v>15</v>
      </c>
      <c r="D1416" s="5" t="s">
        <v>32</v>
      </c>
      <c r="E1416" s="5">
        <v>16.0</v>
      </c>
      <c r="F1416" s="5">
        <v>8.0</v>
      </c>
      <c r="J1416" s="5" t="s">
        <v>548</v>
      </c>
    </row>
    <row r="1417">
      <c r="A1417" s="3">
        <v>13.0</v>
      </c>
      <c r="B1417" s="4">
        <v>0.044502314814814814</v>
      </c>
      <c r="C1417" s="5" t="s">
        <v>15</v>
      </c>
      <c r="D1417" s="5" t="s">
        <v>7</v>
      </c>
      <c r="E1417" s="5">
        <v>20.0</v>
      </c>
      <c r="F1417" s="5" t="s">
        <v>550</v>
      </c>
      <c r="G1417" s="5" t="s">
        <v>550</v>
      </c>
      <c r="H1417" s="5" t="s">
        <v>565</v>
      </c>
    </row>
    <row r="1418">
      <c r="A1418" s="3">
        <v>13.0</v>
      </c>
      <c r="B1418" s="4">
        <v>0.04584490740740741</v>
      </c>
      <c r="C1418" s="5" t="s">
        <v>15</v>
      </c>
      <c r="D1418" s="5" t="s">
        <v>32</v>
      </c>
      <c r="E1418" s="5">
        <v>22.0</v>
      </c>
      <c r="F1418" s="5">
        <v>14.0</v>
      </c>
      <c r="J1418" s="5" t="s">
        <v>548</v>
      </c>
    </row>
    <row r="1419">
      <c r="A1419" s="3">
        <v>13.0</v>
      </c>
      <c r="B1419" s="4">
        <v>0.04584490740740741</v>
      </c>
      <c r="C1419" s="5" t="s">
        <v>15</v>
      </c>
      <c r="D1419" s="5" t="s">
        <v>7</v>
      </c>
      <c r="E1419" s="5">
        <v>18.0</v>
      </c>
      <c r="F1419" s="5" t="s">
        <v>550</v>
      </c>
      <c r="G1419" s="5" t="s">
        <v>550</v>
      </c>
      <c r="H1419" s="5" t="s">
        <v>566</v>
      </c>
    </row>
    <row r="1420">
      <c r="A1420" s="3">
        <v>13.0</v>
      </c>
      <c r="B1420" s="4">
        <v>0.048854166666666664</v>
      </c>
      <c r="C1420" s="5" t="s">
        <v>18</v>
      </c>
      <c r="D1420" s="5" t="s">
        <v>32</v>
      </c>
      <c r="E1420" s="5">
        <v>19.0</v>
      </c>
      <c r="F1420" s="5">
        <v>8.0</v>
      </c>
      <c r="J1420" s="5" t="s">
        <v>347</v>
      </c>
    </row>
    <row r="1421">
      <c r="A1421" s="3">
        <v>13.0</v>
      </c>
      <c r="B1421" s="4">
        <v>0.048854166666666664</v>
      </c>
      <c r="C1421" s="5" t="s">
        <v>18</v>
      </c>
      <c r="D1421" s="5" t="s">
        <v>7</v>
      </c>
      <c r="E1421" s="5">
        <v>22.0</v>
      </c>
      <c r="F1421" s="5" t="s">
        <v>550</v>
      </c>
      <c r="G1421" s="5" t="s">
        <v>550</v>
      </c>
      <c r="H1421" s="5" t="s">
        <v>567</v>
      </c>
      <c r="I1421" s="5">
        <v>1.0</v>
      </c>
    </row>
    <row r="1422">
      <c r="A1422" s="3">
        <v>13.0</v>
      </c>
      <c r="B1422" s="4">
        <v>0.04966435185185185</v>
      </c>
      <c r="C1422" s="5" t="s">
        <v>18</v>
      </c>
      <c r="D1422" s="5" t="s">
        <v>32</v>
      </c>
      <c r="E1422" s="5" t="s">
        <v>568</v>
      </c>
      <c r="F1422" s="5">
        <v>17.0</v>
      </c>
      <c r="J1422" s="5" t="s">
        <v>347</v>
      </c>
    </row>
    <row r="1423">
      <c r="A1423" s="3">
        <v>13.0</v>
      </c>
      <c r="B1423" s="4">
        <v>0.04987268518518519</v>
      </c>
      <c r="C1423" s="5" t="s">
        <v>18</v>
      </c>
      <c r="D1423" s="5" t="s">
        <v>7</v>
      </c>
      <c r="E1423" s="5">
        <v>18.0</v>
      </c>
      <c r="H1423" s="5" t="s">
        <v>569</v>
      </c>
    </row>
    <row r="1424">
      <c r="A1424" s="3">
        <v>13.0</v>
      </c>
      <c r="B1424" s="4">
        <v>0.05085648148148148</v>
      </c>
      <c r="C1424" s="5" t="s">
        <v>134</v>
      </c>
      <c r="D1424" s="5" t="s">
        <v>115</v>
      </c>
      <c r="E1424" s="5">
        <v>7.0</v>
      </c>
      <c r="F1424" s="5">
        <v>6.0</v>
      </c>
    </row>
    <row r="1425">
      <c r="A1425" s="3">
        <v>13.0</v>
      </c>
      <c r="B1425" s="4">
        <v>0.052002314814814814</v>
      </c>
      <c r="C1425" s="5" t="s">
        <v>21</v>
      </c>
      <c r="D1425" s="5" t="s">
        <v>32</v>
      </c>
      <c r="E1425" s="5">
        <v>15.0</v>
      </c>
      <c r="F1425" s="5">
        <v>4.0</v>
      </c>
      <c r="J1425" s="5" t="s">
        <v>181</v>
      </c>
    </row>
    <row r="1426">
      <c r="A1426" s="3">
        <v>13.0</v>
      </c>
      <c r="B1426" s="4">
        <v>0.052002314814814814</v>
      </c>
      <c r="C1426" s="5" t="s">
        <v>21</v>
      </c>
      <c r="D1426" s="5" t="s">
        <v>7</v>
      </c>
      <c r="E1426" s="5">
        <v>33.0</v>
      </c>
      <c r="F1426" s="5" t="s">
        <v>550</v>
      </c>
      <c r="G1426" s="5" t="s">
        <v>550</v>
      </c>
      <c r="H1426" s="5" t="s">
        <v>570</v>
      </c>
    </row>
    <row r="1427">
      <c r="A1427" s="3">
        <v>13.0</v>
      </c>
      <c r="B1427" s="4">
        <v>0.052569444444444446</v>
      </c>
      <c r="C1427" s="5" t="s">
        <v>21</v>
      </c>
      <c r="D1427" s="5" t="s">
        <v>20</v>
      </c>
      <c r="E1427" s="5">
        <v>24.0</v>
      </c>
      <c r="F1427" s="5">
        <v>11.0</v>
      </c>
    </row>
    <row r="1428">
      <c r="A1428" s="3">
        <v>13.0</v>
      </c>
      <c r="B1428" s="4">
        <v>0.053321759259259256</v>
      </c>
      <c r="C1428" s="5" t="s">
        <v>21</v>
      </c>
      <c r="D1428" s="5" t="s">
        <v>32</v>
      </c>
      <c r="E1428" s="5">
        <v>24.0</v>
      </c>
      <c r="F1428" s="5">
        <v>14.0</v>
      </c>
      <c r="J1428" s="5" t="s">
        <v>102</v>
      </c>
    </row>
    <row r="1429">
      <c r="A1429" s="3">
        <v>13.0</v>
      </c>
      <c r="B1429" s="4">
        <v>0.053321759259259256</v>
      </c>
      <c r="C1429" s="5" t="s">
        <v>21</v>
      </c>
      <c r="D1429" s="5" t="s">
        <v>7</v>
      </c>
      <c r="E1429" s="5">
        <v>8.0</v>
      </c>
      <c r="F1429" s="5" t="s">
        <v>550</v>
      </c>
      <c r="G1429" s="5" t="s">
        <v>550</v>
      </c>
      <c r="H1429" s="5" t="s">
        <v>145</v>
      </c>
    </row>
    <row r="1430">
      <c r="A1430" s="3">
        <v>13.0</v>
      </c>
      <c r="B1430" s="4">
        <v>0.053495370370370374</v>
      </c>
      <c r="C1430" s="5" t="s">
        <v>21</v>
      </c>
      <c r="D1430" s="5" t="s">
        <v>32</v>
      </c>
      <c r="E1430" s="5">
        <v>26.0</v>
      </c>
      <c r="F1430" s="5">
        <v>16.0</v>
      </c>
      <c r="J1430" s="5" t="s">
        <v>558</v>
      </c>
    </row>
    <row r="1431">
      <c r="A1431" s="3">
        <v>13.0</v>
      </c>
      <c r="B1431" s="4">
        <v>0.053495370370370374</v>
      </c>
      <c r="C1431" s="5" t="s">
        <v>21</v>
      </c>
      <c r="D1431" s="5" t="s">
        <v>7</v>
      </c>
      <c r="E1431" s="5">
        <v>8.0</v>
      </c>
      <c r="F1431" s="5" t="s">
        <v>550</v>
      </c>
      <c r="G1431" s="5" t="s">
        <v>550</v>
      </c>
      <c r="H1431" s="5" t="s">
        <v>145</v>
      </c>
      <c r="I1431" s="5">
        <v>1.0</v>
      </c>
    </row>
    <row r="1432">
      <c r="A1432" s="3">
        <v>13.0</v>
      </c>
      <c r="B1432" s="4">
        <v>0.054872685185185184</v>
      </c>
      <c r="C1432" s="5" t="s">
        <v>15</v>
      </c>
      <c r="D1432" s="5" t="s">
        <v>11</v>
      </c>
      <c r="E1432" s="5">
        <v>18.0</v>
      </c>
      <c r="F1432" s="5">
        <v>12.0</v>
      </c>
      <c r="J1432" s="5" t="s">
        <v>548</v>
      </c>
    </row>
    <row r="1433">
      <c r="A1433" s="3">
        <v>13.0</v>
      </c>
      <c r="B1433" s="4">
        <v>0.05527777777777778</v>
      </c>
      <c r="C1433" s="5" t="s">
        <v>18</v>
      </c>
      <c r="D1433" s="5" t="s">
        <v>11</v>
      </c>
      <c r="E1433" s="5">
        <v>8.0</v>
      </c>
      <c r="F1433" s="5">
        <v>5.0</v>
      </c>
    </row>
    <row r="1434">
      <c r="A1434" s="3">
        <v>13.0</v>
      </c>
      <c r="B1434" s="4">
        <v>0.05755787037037037</v>
      </c>
      <c r="C1434" s="5" t="s">
        <v>13</v>
      </c>
      <c r="D1434" s="5" t="s">
        <v>74</v>
      </c>
      <c r="E1434" s="5">
        <v>18.0</v>
      </c>
      <c r="F1434" s="5">
        <v>10.0</v>
      </c>
    </row>
    <row r="1435">
      <c r="A1435" s="3">
        <v>13.0</v>
      </c>
      <c r="B1435" s="4">
        <v>0.05869212962962963</v>
      </c>
      <c r="C1435" s="5" t="s">
        <v>13</v>
      </c>
      <c r="D1435" s="5" t="s">
        <v>74</v>
      </c>
      <c r="E1435" s="5">
        <v>17.0</v>
      </c>
      <c r="F1435" s="5">
        <v>9.0</v>
      </c>
    </row>
    <row r="1436">
      <c r="A1436" s="3">
        <v>13.0</v>
      </c>
      <c r="B1436" s="4">
        <v>0.05982638888888889</v>
      </c>
      <c r="C1436" s="5" t="s">
        <v>10</v>
      </c>
      <c r="D1436" s="5" t="s">
        <v>32</v>
      </c>
      <c r="E1436" s="5">
        <v>27.0</v>
      </c>
      <c r="F1436" s="5">
        <v>16.0</v>
      </c>
      <c r="J1436" s="5" t="s">
        <v>571</v>
      </c>
    </row>
    <row r="1437">
      <c r="A1437" s="3">
        <v>13.0</v>
      </c>
      <c r="B1437" s="4">
        <v>0.05982638888888889</v>
      </c>
      <c r="C1437" s="5" t="s">
        <v>10</v>
      </c>
      <c r="D1437" s="5" t="s">
        <v>7</v>
      </c>
      <c r="E1437" s="5">
        <v>24.0</v>
      </c>
      <c r="F1437" s="5" t="s">
        <v>550</v>
      </c>
      <c r="G1437" s="5" t="s">
        <v>550</v>
      </c>
      <c r="H1437" s="5" t="s">
        <v>572</v>
      </c>
    </row>
    <row r="1438">
      <c r="A1438" s="3">
        <v>13.0</v>
      </c>
      <c r="B1438" s="4">
        <v>0.06087962962962963</v>
      </c>
      <c r="C1438" s="5" t="s">
        <v>10</v>
      </c>
      <c r="D1438" s="5" t="s">
        <v>32</v>
      </c>
      <c r="E1438" s="5">
        <v>17.0</v>
      </c>
      <c r="F1438" s="5">
        <v>6.0</v>
      </c>
    </row>
    <row r="1439">
      <c r="A1439" s="3">
        <v>13.0</v>
      </c>
      <c r="B1439" s="4">
        <v>0.06188657407407407</v>
      </c>
      <c r="C1439" s="5" t="s">
        <v>15</v>
      </c>
      <c r="D1439" s="5" t="s">
        <v>32</v>
      </c>
      <c r="E1439" s="5">
        <v>23.0</v>
      </c>
      <c r="F1439" s="5">
        <v>15.0</v>
      </c>
      <c r="J1439" s="5" t="s">
        <v>548</v>
      </c>
    </row>
    <row r="1440">
      <c r="A1440" s="3">
        <v>13.0</v>
      </c>
      <c r="B1440" s="4">
        <v>0.06188657407407407</v>
      </c>
      <c r="C1440" s="5" t="s">
        <v>15</v>
      </c>
      <c r="D1440" s="5" t="s">
        <v>7</v>
      </c>
      <c r="E1440" s="5">
        <v>11.0</v>
      </c>
      <c r="F1440" s="5" t="s">
        <v>550</v>
      </c>
      <c r="G1440" s="5" t="s">
        <v>550</v>
      </c>
      <c r="H1440" s="5" t="s">
        <v>573</v>
      </c>
    </row>
    <row r="1441">
      <c r="A1441" s="3">
        <v>13.0</v>
      </c>
      <c r="B1441" s="4">
        <v>0.062233796296296294</v>
      </c>
      <c r="C1441" s="5" t="s">
        <v>15</v>
      </c>
      <c r="D1441" s="5" t="s">
        <v>146</v>
      </c>
      <c r="E1441" s="5">
        <v>14.0</v>
      </c>
      <c r="F1441" s="5">
        <v>9.0</v>
      </c>
      <c r="J1441" s="5" t="s">
        <v>548</v>
      </c>
    </row>
    <row r="1442">
      <c r="A1442" s="3">
        <v>13.0</v>
      </c>
      <c r="B1442" s="4">
        <v>0.06253472222222223</v>
      </c>
      <c r="C1442" s="5" t="s">
        <v>15</v>
      </c>
      <c r="D1442" s="5" t="s">
        <v>32</v>
      </c>
      <c r="E1442" s="5">
        <v>21.0</v>
      </c>
      <c r="F1442" s="5">
        <v>13.0</v>
      </c>
      <c r="J1442" s="5" t="s">
        <v>548</v>
      </c>
    </row>
    <row r="1443">
      <c r="A1443" s="3">
        <v>13.0</v>
      </c>
      <c r="B1443" s="4">
        <v>0.06253472222222223</v>
      </c>
      <c r="C1443" s="5" t="s">
        <v>15</v>
      </c>
      <c r="D1443" s="5" t="s">
        <v>7</v>
      </c>
      <c r="E1443" s="5">
        <v>16.0</v>
      </c>
      <c r="F1443" s="5" t="s">
        <v>550</v>
      </c>
      <c r="G1443" s="5" t="s">
        <v>550</v>
      </c>
      <c r="H1443" s="5" t="s">
        <v>574</v>
      </c>
    </row>
    <row r="1444">
      <c r="A1444" s="3">
        <v>13.0</v>
      </c>
      <c r="B1444" s="4">
        <v>0.06273148148148149</v>
      </c>
      <c r="C1444" s="5" t="s">
        <v>15</v>
      </c>
      <c r="D1444" s="5" t="s">
        <v>146</v>
      </c>
      <c r="E1444" s="5">
        <v>8.0</v>
      </c>
      <c r="F1444" s="5">
        <v>3.0</v>
      </c>
      <c r="J1444" s="5" t="s">
        <v>548</v>
      </c>
    </row>
    <row r="1445">
      <c r="A1445" s="3">
        <v>13.0</v>
      </c>
      <c r="B1445" s="4">
        <v>0.06502314814814815</v>
      </c>
      <c r="C1445" s="5" t="s">
        <v>134</v>
      </c>
      <c r="D1445" s="5" t="s">
        <v>115</v>
      </c>
      <c r="E1445" s="5">
        <v>19.0</v>
      </c>
      <c r="F1445" s="5">
        <v>18.0</v>
      </c>
    </row>
    <row r="1446">
      <c r="A1446" s="3">
        <v>13.0</v>
      </c>
      <c r="B1446" s="4">
        <v>0.06724537037037037</v>
      </c>
      <c r="C1446" s="5" t="s">
        <v>21</v>
      </c>
      <c r="D1446" s="5" t="s">
        <v>32</v>
      </c>
      <c r="E1446" s="5" t="s">
        <v>30</v>
      </c>
      <c r="F1446" s="5" t="s">
        <v>30</v>
      </c>
      <c r="J1446" s="5" t="s">
        <v>185</v>
      </c>
    </row>
    <row r="1447">
      <c r="A1447" s="3">
        <v>13.0</v>
      </c>
      <c r="B1447" s="4">
        <v>0.06726851851851852</v>
      </c>
      <c r="C1447" s="5" t="s">
        <v>21</v>
      </c>
      <c r="D1447" s="5" t="s">
        <v>32</v>
      </c>
      <c r="E1447" s="5">
        <v>25.0</v>
      </c>
      <c r="F1447" s="5">
        <v>15.0</v>
      </c>
      <c r="J1447" s="5" t="s">
        <v>46</v>
      </c>
    </row>
    <row r="1448">
      <c r="A1448" s="3">
        <v>13.0</v>
      </c>
      <c r="B1448" s="4">
        <v>0.06726851851851852</v>
      </c>
      <c r="C1448" s="5" t="s">
        <v>21</v>
      </c>
      <c r="D1448" s="5" t="s">
        <v>7</v>
      </c>
      <c r="E1448" s="5" t="s">
        <v>550</v>
      </c>
      <c r="F1448" s="5" t="s">
        <v>550</v>
      </c>
      <c r="G1448" s="5" t="s">
        <v>550</v>
      </c>
      <c r="H1448" s="5" t="s">
        <v>575</v>
      </c>
    </row>
    <row r="1449">
      <c r="A1449" s="3">
        <v>13.0</v>
      </c>
      <c r="B1449" s="4">
        <v>0.06739583333333334</v>
      </c>
      <c r="C1449" s="5" t="s">
        <v>21</v>
      </c>
      <c r="D1449" s="5" t="s">
        <v>32</v>
      </c>
      <c r="E1449" s="5">
        <v>13.0</v>
      </c>
      <c r="F1449" s="5">
        <v>3.0</v>
      </c>
      <c r="J1449" s="5" t="s">
        <v>46</v>
      </c>
    </row>
    <row r="1450">
      <c r="A1450" s="3">
        <v>13.0</v>
      </c>
      <c r="B1450" s="4">
        <v>0.06800925925925926</v>
      </c>
      <c r="C1450" s="5" t="s">
        <v>18</v>
      </c>
      <c r="D1450" s="5" t="s">
        <v>32</v>
      </c>
      <c r="E1450" s="5">
        <v>16.0</v>
      </c>
      <c r="F1450" s="5">
        <v>5.0</v>
      </c>
    </row>
    <row r="1451">
      <c r="A1451" s="3">
        <v>13.0</v>
      </c>
      <c r="B1451" s="4">
        <v>0.0681712962962963</v>
      </c>
      <c r="C1451" s="5" t="s">
        <v>18</v>
      </c>
      <c r="D1451" s="5" t="s">
        <v>32</v>
      </c>
      <c r="E1451" s="5">
        <v>19.0</v>
      </c>
      <c r="F1451" s="5">
        <v>8.0</v>
      </c>
      <c r="J1451" s="5" t="s">
        <v>99</v>
      </c>
    </row>
    <row r="1452">
      <c r="A1452" s="3">
        <v>13.0</v>
      </c>
      <c r="B1452" s="4">
        <v>0.0681712962962963</v>
      </c>
      <c r="C1452" s="5" t="s">
        <v>18</v>
      </c>
      <c r="D1452" s="5" t="s">
        <v>7</v>
      </c>
      <c r="E1452" s="5">
        <v>15.0</v>
      </c>
      <c r="F1452" s="5" t="s">
        <v>550</v>
      </c>
      <c r="G1452" s="5" t="s">
        <v>550</v>
      </c>
      <c r="H1452" s="5" t="s">
        <v>576</v>
      </c>
    </row>
    <row r="1453">
      <c r="A1453" s="3">
        <v>13.0</v>
      </c>
      <c r="B1453" s="4">
        <v>0.07068287037037037</v>
      </c>
      <c r="C1453" s="5" t="s">
        <v>134</v>
      </c>
      <c r="D1453" s="5" t="s">
        <v>115</v>
      </c>
      <c r="E1453" s="5">
        <v>14.0</v>
      </c>
      <c r="F1453" s="5">
        <v>13.0</v>
      </c>
    </row>
    <row r="1454">
      <c r="A1454" s="3">
        <v>13.0</v>
      </c>
      <c r="B1454" s="4">
        <v>0.07068287037037037</v>
      </c>
      <c r="C1454" s="5" t="s">
        <v>22</v>
      </c>
      <c r="D1454" s="5" t="s">
        <v>115</v>
      </c>
      <c r="E1454" s="5">
        <v>20.0</v>
      </c>
      <c r="F1454" s="5">
        <v>18.0</v>
      </c>
    </row>
    <row r="1455">
      <c r="A1455" s="3">
        <v>13.0</v>
      </c>
      <c r="B1455" s="4">
        <v>0.07304398148148149</v>
      </c>
      <c r="C1455" s="5" t="s">
        <v>22</v>
      </c>
      <c r="D1455" s="5" t="s">
        <v>32</v>
      </c>
      <c r="E1455" s="5">
        <v>18.0</v>
      </c>
      <c r="F1455" s="5" t="s">
        <v>30</v>
      </c>
      <c r="J1455" s="5" t="s">
        <v>577</v>
      </c>
    </row>
    <row r="1456">
      <c r="A1456" s="3">
        <v>13.0</v>
      </c>
      <c r="B1456" s="4">
        <v>0.07304398148148149</v>
      </c>
      <c r="C1456" s="5" t="s">
        <v>22</v>
      </c>
      <c r="D1456" s="5" t="s">
        <v>7</v>
      </c>
      <c r="E1456" s="5">
        <v>16.0</v>
      </c>
      <c r="F1456" s="5" t="s">
        <v>550</v>
      </c>
      <c r="G1456" s="5" t="s">
        <v>550</v>
      </c>
      <c r="H1456" s="5" t="s">
        <v>578</v>
      </c>
      <c r="J1456" s="5" t="s">
        <v>579</v>
      </c>
    </row>
    <row r="1457">
      <c r="A1457" s="3">
        <v>13.0</v>
      </c>
      <c r="B1457" s="4">
        <v>0.07479166666666667</v>
      </c>
      <c r="C1457" s="5" t="s">
        <v>22</v>
      </c>
      <c r="D1457" s="5" t="s">
        <v>97</v>
      </c>
      <c r="E1457" s="5">
        <v>30.0</v>
      </c>
      <c r="F1457" s="5">
        <v>22.0</v>
      </c>
      <c r="J1457" s="5" t="s">
        <v>580</v>
      </c>
    </row>
    <row r="1458">
      <c r="A1458" s="3">
        <v>13.0</v>
      </c>
      <c r="B1458" s="4">
        <v>0.07567129629629629</v>
      </c>
      <c r="C1458" s="5" t="s">
        <v>10</v>
      </c>
      <c r="D1458" s="5" t="s">
        <v>7</v>
      </c>
      <c r="E1458" s="5">
        <v>19.0</v>
      </c>
      <c r="F1458" s="5" t="s">
        <v>550</v>
      </c>
      <c r="G1458" s="5" t="s">
        <v>550</v>
      </c>
      <c r="H1458" s="5" t="s">
        <v>581</v>
      </c>
      <c r="J1458" s="5" t="s">
        <v>319</v>
      </c>
    </row>
    <row r="1459">
      <c r="A1459" s="3">
        <v>13.0</v>
      </c>
      <c r="B1459" s="4">
        <v>0.07567129629629629</v>
      </c>
      <c r="C1459" s="5" t="s">
        <v>10</v>
      </c>
      <c r="D1459" s="5" t="s">
        <v>7</v>
      </c>
      <c r="E1459" s="5">
        <v>3.0</v>
      </c>
      <c r="F1459" s="5" t="s">
        <v>550</v>
      </c>
      <c r="G1459" s="5" t="s">
        <v>550</v>
      </c>
      <c r="H1459" s="5" t="s">
        <v>582</v>
      </c>
      <c r="J1459" s="5" t="s">
        <v>73</v>
      </c>
    </row>
    <row r="1460">
      <c r="A1460" s="3">
        <v>13.0</v>
      </c>
      <c r="B1460" s="4">
        <v>0.07636574074074073</v>
      </c>
      <c r="C1460" s="5" t="s">
        <v>10</v>
      </c>
      <c r="D1460" s="5" t="s">
        <v>32</v>
      </c>
      <c r="E1460" s="5">
        <v>20.0</v>
      </c>
      <c r="F1460" s="5">
        <v>9.0</v>
      </c>
      <c r="J1460" s="5" t="s">
        <v>549</v>
      </c>
    </row>
    <row r="1461">
      <c r="A1461" s="3">
        <v>13.0</v>
      </c>
      <c r="B1461" s="4">
        <v>0.07636574074074073</v>
      </c>
      <c r="C1461" s="5" t="s">
        <v>10</v>
      </c>
      <c r="D1461" s="5" t="s">
        <v>7</v>
      </c>
      <c r="E1461" s="5">
        <v>13.0</v>
      </c>
      <c r="F1461" s="5" t="s">
        <v>550</v>
      </c>
      <c r="G1461" s="5" t="s">
        <v>550</v>
      </c>
      <c r="H1461" s="5" t="s">
        <v>583</v>
      </c>
    </row>
    <row r="1462">
      <c r="A1462" s="3">
        <v>13.0</v>
      </c>
      <c r="B1462" s="4">
        <v>0.07743055555555556</v>
      </c>
      <c r="C1462" s="5" t="s">
        <v>15</v>
      </c>
      <c r="D1462" s="5" t="s">
        <v>92</v>
      </c>
      <c r="E1462" s="5">
        <v>10.0</v>
      </c>
      <c r="F1462" s="5">
        <v>4.0</v>
      </c>
    </row>
    <row r="1463">
      <c r="A1463" s="3">
        <v>13.0</v>
      </c>
      <c r="B1463" s="4">
        <v>0.0778125</v>
      </c>
      <c r="C1463" s="5" t="s">
        <v>15</v>
      </c>
      <c r="D1463" s="5" t="s">
        <v>126</v>
      </c>
      <c r="E1463" s="5">
        <v>23.0</v>
      </c>
      <c r="F1463" s="5">
        <v>13.0</v>
      </c>
    </row>
    <row r="1464">
      <c r="A1464" s="3">
        <v>13.0</v>
      </c>
      <c r="B1464" s="4">
        <v>0.0778125</v>
      </c>
      <c r="C1464" s="5" t="s">
        <v>15</v>
      </c>
      <c r="D1464" s="5" t="s">
        <v>7</v>
      </c>
      <c r="E1464" s="5">
        <v>16.0</v>
      </c>
      <c r="F1464" s="5" t="s">
        <v>550</v>
      </c>
      <c r="G1464" s="5" t="s">
        <v>550</v>
      </c>
      <c r="H1464" s="5" t="s">
        <v>574</v>
      </c>
      <c r="J1464" s="5" t="s">
        <v>584</v>
      </c>
    </row>
    <row r="1465">
      <c r="A1465" s="3">
        <v>13.0</v>
      </c>
      <c r="B1465" s="4">
        <v>0.07934027777777777</v>
      </c>
      <c r="C1465" s="5" t="s">
        <v>16</v>
      </c>
      <c r="D1465" s="5" t="s">
        <v>7</v>
      </c>
      <c r="E1465" s="5">
        <v>40.0</v>
      </c>
      <c r="F1465" s="5" t="s">
        <v>550</v>
      </c>
      <c r="G1465" s="5" t="s">
        <v>550</v>
      </c>
      <c r="H1465" s="5" t="s">
        <v>585</v>
      </c>
      <c r="I1465" s="5">
        <v>2.0</v>
      </c>
      <c r="J1465" s="5" t="s">
        <v>52</v>
      </c>
    </row>
    <row r="1466">
      <c r="A1466" s="3">
        <v>13.0</v>
      </c>
      <c r="B1466" s="4">
        <v>0.08012731481481482</v>
      </c>
      <c r="C1466" s="5" t="s">
        <v>134</v>
      </c>
      <c r="D1466" s="5" t="s">
        <v>115</v>
      </c>
      <c r="E1466" s="5">
        <v>16.0</v>
      </c>
      <c r="F1466" s="5">
        <v>15.0</v>
      </c>
    </row>
    <row r="1467">
      <c r="A1467" s="3">
        <v>13.0</v>
      </c>
      <c r="B1467" s="4">
        <v>0.08065972222222222</v>
      </c>
      <c r="C1467" s="5" t="s">
        <v>21</v>
      </c>
      <c r="D1467" s="5" t="s">
        <v>32</v>
      </c>
      <c r="E1467" s="5" t="s">
        <v>30</v>
      </c>
      <c r="F1467" s="5" t="s">
        <v>30</v>
      </c>
      <c r="J1467" s="5" t="s">
        <v>42</v>
      </c>
    </row>
    <row r="1468">
      <c r="A1468" s="3">
        <v>13.0</v>
      </c>
      <c r="B1468" s="4">
        <v>0.08065972222222222</v>
      </c>
      <c r="C1468" s="5" t="s">
        <v>21</v>
      </c>
      <c r="D1468" s="5" t="s">
        <v>32</v>
      </c>
      <c r="E1468" s="5">
        <v>17.0</v>
      </c>
      <c r="F1468" s="5">
        <v>6.0</v>
      </c>
      <c r="J1468" s="5" t="s">
        <v>40</v>
      </c>
    </row>
    <row r="1469">
      <c r="A1469" s="3">
        <v>13.0</v>
      </c>
      <c r="B1469" s="4">
        <v>0.08078703703703703</v>
      </c>
      <c r="C1469" s="5" t="s">
        <v>21</v>
      </c>
      <c r="D1469" s="5" t="s">
        <v>32</v>
      </c>
      <c r="E1469" s="5" t="s">
        <v>30</v>
      </c>
      <c r="F1469" s="5" t="s">
        <v>30</v>
      </c>
      <c r="J1469" s="5" t="s">
        <v>185</v>
      </c>
    </row>
    <row r="1470">
      <c r="A1470" s="3">
        <v>13.0</v>
      </c>
      <c r="B1470" s="4">
        <v>0.08078703703703703</v>
      </c>
      <c r="C1470" s="5" t="s">
        <v>21</v>
      </c>
      <c r="D1470" s="5" t="s">
        <v>32</v>
      </c>
      <c r="E1470" s="5" t="s">
        <v>30</v>
      </c>
      <c r="F1470" s="5" t="s">
        <v>30</v>
      </c>
      <c r="J1470" s="5" t="s">
        <v>586</v>
      </c>
    </row>
    <row r="1471">
      <c r="A1471" s="3">
        <v>13.0</v>
      </c>
      <c r="B1471" s="4">
        <v>0.08078703703703703</v>
      </c>
      <c r="C1471" s="5" t="s">
        <v>21</v>
      </c>
      <c r="D1471" s="5" t="s">
        <v>32</v>
      </c>
      <c r="E1471" s="5" t="s">
        <v>30</v>
      </c>
      <c r="F1471" s="5" t="s">
        <v>30</v>
      </c>
      <c r="J1471" s="5" t="s">
        <v>185</v>
      </c>
    </row>
    <row r="1472">
      <c r="A1472" s="3">
        <v>13.0</v>
      </c>
      <c r="B1472" s="4">
        <v>0.08078703703703703</v>
      </c>
      <c r="C1472" s="5" t="s">
        <v>21</v>
      </c>
      <c r="D1472" s="5" t="s">
        <v>32</v>
      </c>
      <c r="E1472" s="5" t="s">
        <v>30</v>
      </c>
      <c r="F1472" s="5" t="s">
        <v>30</v>
      </c>
      <c r="J1472" s="5" t="s">
        <v>586</v>
      </c>
    </row>
    <row r="1473">
      <c r="A1473" s="3">
        <v>13.0</v>
      </c>
      <c r="B1473" s="4">
        <v>0.08160879629629629</v>
      </c>
      <c r="C1473" s="5" t="s">
        <v>18</v>
      </c>
      <c r="D1473" s="5" t="s">
        <v>32</v>
      </c>
      <c r="E1473" s="5">
        <v>21.0</v>
      </c>
      <c r="F1473" s="5" t="s">
        <v>30</v>
      </c>
      <c r="J1473" s="5" t="s">
        <v>587</v>
      </c>
    </row>
    <row r="1474">
      <c r="A1474" s="3">
        <v>13.0</v>
      </c>
      <c r="B1474" s="4">
        <v>0.08160879629629629</v>
      </c>
      <c r="C1474" s="5" t="s">
        <v>18</v>
      </c>
      <c r="D1474" s="5" t="s">
        <v>7</v>
      </c>
      <c r="E1474" s="5">
        <v>25.0</v>
      </c>
      <c r="F1474" s="5" t="s">
        <v>550</v>
      </c>
      <c r="G1474" s="5" t="s">
        <v>550</v>
      </c>
      <c r="H1474" s="5" t="s">
        <v>555</v>
      </c>
    </row>
    <row r="1475">
      <c r="A1475" s="3">
        <v>13.0</v>
      </c>
      <c r="B1475" s="4">
        <v>0.08456018518518518</v>
      </c>
      <c r="C1475" s="5" t="s">
        <v>10</v>
      </c>
      <c r="D1475" s="5" t="s">
        <v>115</v>
      </c>
      <c r="E1475" s="5">
        <v>13.0</v>
      </c>
      <c r="F1475" s="5">
        <v>11.0</v>
      </c>
    </row>
    <row r="1476">
      <c r="A1476" s="3">
        <v>13.0</v>
      </c>
      <c r="B1476" s="4">
        <v>0.08456018518518518</v>
      </c>
      <c r="C1476" s="5" t="s">
        <v>273</v>
      </c>
      <c r="D1476" s="5" t="s">
        <v>115</v>
      </c>
      <c r="E1476" s="5">
        <v>9.0</v>
      </c>
      <c r="F1476" s="5">
        <v>12.0</v>
      </c>
    </row>
    <row r="1477">
      <c r="A1477" s="3">
        <v>13.0</v>
      </c>
      <c r="B1477" s="4">
        <v>0.09078703703703704</v>
      </c>
      <c r="C1477" s="5" t="s">
        <v>21</v>
      </c>
      <c r="D1477" s="5" t="s">
        <v>24</v>
      </c>
      <c r="E1477" s="5">
        <v>24.0</v>
      </c>
      <c r="F1477" s="5">
        <v>14.0</v>
      </c>
    </row>
    <row r="1478">
      <c r="A1478" s="3">
        <v>13.0</v>
      </c>
      <c r="B1478" s="4">
        <v>0.09100694444444445</v>
      </c>
      <c r="C1478" s="5" t="s">
        <v>21</v>
      </c>
      <c r="D1478" s="5" t="s">
        <v>256</v>
      </c>
      <c r="E1478" s="5">
        <v>32.0</v>
      </c>
      <c r="F1478" s="5">
        <v>19.0</v>
      </c>
    </row>
    <row r="1479">
      <c r="A1479" s="3">
        <v>13.0</v>
      </c>
      <c r="B1479" s="4">
        <v>0.09131944444444444</v>
      </c>
      <c r="C1479" s="5" t="s">
        <v>21</v>
      </c>
      <c r="D1479" s="5" t="s">
        <v>20</v>
      </c>
      <c r="E1479" s="5">
        <v>32.0</v>
      </c>
      <c r="F1479" s="5">
        <v>19.0</v>
      </c>
    </row>
    <row r="1480">
      <c r="A1480" s="3">
        <v>13.0</v>
      </c>
      <c r="B1480" s="4">
        <v>0.09331018518518519</v>
      </c>
      <c r="C1480" s="5" t="s">
        <v>10</v>
      </c>
      <c r="D1480" s="5" t="s">
        <v>14</v>
      </c>
      <c r="E1480" s="5">
        <v>25.0</v>
      </c>
      <c r="F1480" s="5">
        <v>18.0</v>
      </c>
    </row>
    <row r="1481">
      <c r="A1481" s="3">
        <v>13.0</v>
      </c>
      <c r="B1481" s="4">
        <v>0.12565972222222221</v>
      </c>
      <c r="C1481" s="5" t="s">
        <v>10</v>
      </c>
      <c r="D1481" s="5" t="s">
        <v>19</v>
      </c>
      <c r="E1481" s="5">
        <v>19.0</v>
      </c>
      <c r="F1481" s="5">
        <v>13.0</v>
      </c>
    </row>
    <row r="1482">
      <c r="A1482" s="3">
        <v>13.0</v>
      </c>
      <c r="B1482" s="4">
        <v>0.12887731481481482</v>
      </c>
      <c r="C1482" s="5" t="s">
        <v>134</v>
      </c>
      <c r="D1482" s="5" t="s">
        <v>125</v>
      </c>
      <c r="E1482" s="5" t="s">
        <v>30</v>
      </c>
      <c r="F1482" s="5" t="s">
        <v>30</v>
      </c>
      <c r="J1482" s="5" t="s">
        <v>133</v>
      </c>
    </row>
    <row r="1483">
      <c r="A1483" s="3">
        <v>13.0</v>
      </c>
      <c r="B1483" s="4">
        <v>0.12887731481481482</v>
      </c>
      <c r="C1483" s="5" t="s">
        <v>18</v>
      </c>
      <c r="D1483" s="5" t="s">
        <v>123</v>
      </c>
      <c r="E1483" s="5">
        <v>22.0</v>
      </c>
      <c r="F1483" s="5">
        <v>15.0</v>
      </c>
    </row>
    <row r="1484">
      <c r="A1484" s="3">
        <v>14.0</v>
      </c>
      <c r="B1484" s="4">
        <v>0.028171296296296295</v>
      </c>
      <c r="C1484" s="5" t="s">
        <v>21</v>
      </c>
      <c r="D1484" s="5" t="s">
        <v>19</v>
      </c>
      <c r="E1484" s="5">
        <v>18.0</v>
      </c>
      <c r="F1484" s="5">
        <v>16.0</v>
      </c>
    </row>
    <row r="1485">
      <c r="A1485" s="3">
        <v>14.0</v>
      </c>
      <c r="B1485" s="4">
        <v>0.04902777777777778</v>
      </c>
      <c r="C1485" s="5" t="s">
        <v>21</v>
      </c>
      <c r="D1485" s="5" t="s">
        <v>19</v>
      </c>
      <c r="E1485" s="5">
        <v>10.0</v>
      </c>
      <c r="F1485" s="5">
        <v>8.0</v>
      </c>
    </row>
    <row r="1486">
      <c r="A1486" s="3">
        <v>14.0</v>
      </c>
      <c r="B1486" s="4">
        <v>0.04909722222222222</v>
      </c>
      <c r="C1486" s="5" t="s">
        <v>134</v>
      </c>
      <c r="D1486" s="5" t="s">
        <v>19</v>
      </c>
      <c r="E1486" s="5">
        <v>13.0</v>
      </c>
      <c r="F1486" s="5">
        <v>9.0</v>
      </c>
    </row>
    <row r="1487">
      <c r="A1487" s="3">
        <v>14.0</v>
      </c>
      <c r="B1487" s="4">
        <v>0.04922453703703704</v>
      </c>
      <c r="C1487" s="5" t="s">
        <v>18</v>
      </c>
      <c r="D1487" s="5" t="s">
        <v>19</v>
      </c>
      <c r="E1487" s="5" t="s">
        <v>28</v>
      </c>
      <c r="F1487" s="5">
        <v>1.0</v>
      </c>
    </row>
    <row r="1488">
      <c r="A1488" s="3">
        <v>14.0</v>
      </c>
      <c r="B1488" s="4">
        <v>0.04960648148148148</v>
      </c>
      <c r="C1488" s="5" t="s">
        <v>10</v>
      </c>
      <c r="D1488" s="5" t="s">
        <v>19</v>
      </c>
      <c r="E1488" s="5">
        <v>17.0</v>
      </c>
      <c r="F1488" s="5">
        <v>11.0</v>
      </c>
    </row>
    <row r="1489">
      <c r="A1489" s="3">
        <v>14.0</v>
      </c>
      <c r="B1489" s="4">
        <v>0.05689814814814815</v>
      </c>
      <c r="C1489" s="5" t="s">
        <v>15</v>
      </c>
      <c r="D1489" s="5" t="s">
        <v>19</v>
      </c>
      <c r="E1489" s="5">
        <v>13.0</v>
      </c>
      <c r="F1489" s="5">
        <v>3.0</v>
      </c>
    </row>
    <row r="1490">
      <c r="A1490" s="3">
        <v>14.0</v>
      </c>
      <c r="B1490" s="4">
        <v>0.06048611111111111</v>
      </c>
      <c r="C1490" s="5" t="s">
        <v>18</v>
      </c>
      <c r="D1490" s="5" t="s">
        <v>588</v>
      </c>
      <c r="E1490" s="5" t="s">
        <v>37</v>
      </c>
      <c r="F1490" s="5">
        <v>20.0</v>
      </c>
      <c r="J1490" s="5" t="s">
        <v>589</v>
      </c>
    </row>
    <row r="1491">
      <c r="A1491" s="3">
        <v>14.0</v>
      </c>
      <c r="B1491" s="4">
        <v>0.09351851851851851</v>
      </c>
      <c r="C1491" s="5" t="s">
        <v>10</v>
      </c>
      <c r="D1491" s="5" t="s">
        <v>14</v>
      </c>
      <c r="E1491" s="5">
        <v>14.0</v>
      </c>
      <c r="F1491" s="5">
        <v>7.0</v>
      </c>
    </row>
    <row r="1492">
      <c r="A1492" s="3">
        <v>14.0</v>
      </c>
      <c r="B1492" s="4">
        <v>0.0954861111111111</v>
      </c>
      <c r="C1492" s="5" t="s">
        <v>10</v>
      </c>
      <c r="D1492" s="5" t="s">
        <v>14</v>
      </c>
      <c r="E1492" s="5">
        <v>21.0</v>
      </c>
      <c r="F1492" s="5">
        <v>14.0</v>
      </c>
    </row>
    <row r="1493">
      <c r="A1493" s="3">
        <v>14.0</v>
      </c>
      <c r="B1493" s="4">
        <v>0.11136574074074074</v>
      </c>
      <c r="C1493" s="5" t="s">
        <v>13</v>
      </c>
      <c r="D1493" s="5" t="s">
        <v>14</v>
      </c>
      <c r="E1493" s="5">
        <v>10.0</v>
      </c>
      <c r="F1493" s="5">
        <v>9.0</v>
      </c>
    </row>
    <row r="1494">
      <c r="A1494" s="3">
        <v>15.0</v>
      </c>
      <c r="B1494" s="4">
        <v>0.013981481481481482</v>
      </c>
      <c r="C1494" s="5" t="s">
        <v>13</v>
      </c>
      <c r="D1494" s="5" t="s">
        <v>24</v>
      </c>
      <c r="E1494" s="5">
        <v>15.0</v>
      </c>
      <c r="F1494" s="5">
        <v>15.0</v>
      </c>
    </row>
    <row r="1495">
      <c r="A1495" s="3">
        <v>15.0</v>
      </c>
      <c r="B1495" s="4">
        <v>0.01840277777777778</v>
      </c>
      <c r="C1495" s="5" t="s">
        <v>22</v>
      </c>
      <c r="D1495" s="5" t="s">
        <v>14</v>
      </c>
      <c r="E1495" s="5">
        <v>21.0</v>
      </c>
      <c r="F1495" s="5">
        <v>8.0</v>
      </c>
    </row>
    <row r="1496">
      <c r="A1496" s="3">
        <v>15.0</v>
      </c>
      <c r="B1496" s="4">
        <v>0.018958333333333334</v>
      </c>
      <c r="C1496" s="5" t="s">
        <v>22</v>
      </c>
      <c r="D1496" s="5" t="s">
        <v>19</v>
      </c>
      <c r="E1496" s="5">
        <v>11.0</v>
      </c>
      <c r="F1496" s="5">
        <v>11.0</v>
      </c>
      <c r="J1496" s="5" t="s">
        <v>590</v>
      </c>
    </row>
    <row r="1497">
      <c r="A1497" s="3">
        <v>15.0</v>
      </c>
      <c r="B1497" s="4">
        <v>0.021458333333333333</v>
      </c>
      <c r="C1497" s="5" t="s">
        <v>15</v>
      </c>
      <c r="D1497" s="5" t="s">
        <v>88</v>
      </c>
      <c r="E1497" s="5">
        <v>18.0</v>
      </c>
      <c r="F1497" s="5">
        <v>16.0</v>
      </c>
    </row>
    <row r="1498">
      <c r="A1498" s="3">
        <v>15.0</v>
      </c>
      <c r="B1498" s="4">
        <v>0.023055555555555555</v>
      </c>
      <c r="C1498" s="5" t="s">
        <v>10</v>
      </c>
      <c r="D1498" s="5" t="s">
        <v>88</v>
      </c>
      <c r="E1498" s="5">
        <v>20.0</v>
      </c>
      <c r="F1498" s="5">
        <v>18.0</v>
      </c>
    </row>
    <row r="1499">
      <c r="A1499" s="3">
        <v>15.0</v>
      </c>
      <c r="B1499" s="4">
        <v>0.025069444444444443</v>
      </c>
      <c r="C1499" s="5" t="s">
        <v>10</v>
      </c>
      <c r="D1499" s="5" t="s">
        <v>14</v>
      </c>
      <c r="E1499" s="5">
        <v>9.0</v>
      </c>
      <c r="F1499" s="5">
        <v>2.0</v>
      </c>
    </row>
    <row r="1500">
      <c r="A1500" s="3">
        <v>15.0</v>
      </c>
      <c r="B1500" s="4">
        <v>0.02802083333333333</v>
      </c>
      <c r="C1500" s="5" t="s">
        <v>10</v>
      </c>
      <c r="D1500" s="5" t="s">
        <v>14</v>
      </c>
      <c r="E1500" s="5">
        <v>26.0</v>
      </c>
      <c r="F1500" s="5">
        <v>19.0</v>
      </c>
    </row>
    <row r="1501">
      <c r="A1501" s="3">
        <v>15.0</v>
      </c>
      <c r="B1501" s="4">
        <v>0.029907407407407407</v>
      </c>
      <c r="C1501" s="5" t="s">
        <v>18</v>
      </c>
      <c r="D1501" s="5" t="s">
        <v>93</v>
      </c>
      <c r="E1501" s="5">
        <v>13.0</v>
      </c>
      <c r="F1501" s="5">
        <v>4.0</v>
      </c>
    </row>
    <row r="1502">
      <c r="A1502" s="3">
        <v>15.0</v>
      </c>
      <c r="B1502" s="4">
        <v>0.030428240740740742</v>
      </c>
      <c r="C1502" s="5" t="s">
        <v>18</v>
      </c>
      <c r="D1502" s="5" t="s">
        <v>93</v>
      </c>
      <c r="E1502" s="5">
        <v>12.0</v>
      </c>
      <c r="F1502" s="5">
        <v>3.0</v>
      </c>
    </row>
    <row r="1503">
      <c r="A1503" s="3">
        <v>15.0</v>
      </c>
      <c r="B1503" s="4">
        <v>0.03138888888888889</v>
      </c>
      <c r="C1503" s="5" t="s">
        <v>18</v>
      </c>
      <c r="D1503" s="5" t="s">
        <v>93</v>
      </c>
      <c r="E1503" s="5">
        <v>18.0</v>
      </c>
      <c r="F1503" s="5">
        <v>9.0</v>
      </c>
      <c r="J1503" s="5" t="s">
        <v>591</v>
      </c>
    </row>
    <row r="1504">
      <c r="A1504" s="3">
        <v>15.0</v>
      </c>
      <c r="B1504" s="4">
        <v>0.032916666666666664</v>
      </c>
      <c r="C1504" s="5" t="s">
        <v>134</v>
      </c>
      <c r="D1504" s="5" t="s">
        <v>126</v>
      </c>
      <c r="E1504" s="5">
        <v>22.0</v>
      </c>
      <c r="F1504" s="5">
        <v>18.0</v>
      </c>
    </row>
    <row r="1505">
      <c r="A1505" s="3">
        <v>15.0</v>
      </c>
      <c r="B1505" s="4">
        <v>0.035208333333333335</v>
      </c>
      <c r="C1505" s="5" t="s">
        <v>134</v>
      </c>
      <c r="D1505" s="5" t="s">
        <v>97</v>
      </c>
      <c r="E1505" s="5">
        <v>30.0</v>
      </c>
    </row>
    <row r="1506">
      <c r="A1506" s="3">
        <v>15.0</v>
      </c>
      <c r="B1506" s="4">
        <v>0.03575231481481481</v>
      </c>
      <c r="C1506" s="5" t="s">
        <v>134</v>
      </c>
      <c r="D1506" s="5" t="s">
        <v>122</v>
      </c>
      <c r="E1506" s="5">
        <v>24.0</v>
      </c>
      <c r="F1506" s="5">
        <v>16.0</v>
      </c>
      <c r="J1506" s="5" t="s">
        <v>592</v>
      </c>
    </row>
    <row r="1507">
      <c r="A1507" s="3">
        <v>15.0</v>
      </c>
      <c r="B1507" s="4">
        <v>0.03684027777777778</v>
      </c>
      <c r="C1507" s="5" t="s">
        <v>18</v>
      </c>
      <c r="D1507" s="5" t="s">
        <v>93</v>
      </c>
      <c r="E1507" s="5">
        <v>18.0</v>
      </c>
      <c r="F1507" s="5">
        <v>9.0</v>
      </c>
      <c r="J1507" s="5" t="s">
        <v>197</v>
      </c>
    </row>
    <row r="1508">
      <c r="A1508" s="3">
        <v>15.0</v>
      </c>
      <c r="B1508" s="4">
        <v>0.03704861111111111</v>
      </c>
      <c r="C1508" s="5" t="s">
        <v>18</v>
      </c>
      <c r="D1508" s="5" t="s">
        <v>93</v>
      </c>
      <c r="E1508" s="5">
        <v>15.0</v>
      </c>
      <c r="F1508" s="5">
        <v>6.0</v>
      </c>
      <c r="J1508" s="5" t="s">
        <v>197</v>
      </c>
    </row>
    <row r="1509">
      <c r="A1509" s="3">
        <v>15.0</v>
      </c>
      <c r="B1509" s="4">
        <v>0.03715277777777778</v>
      </c>
      <c r="C1509" s="5" t="s">
        <v>18</v>
      </c>
      <c r="D1509" s="5" t="s">
        <v>93</v>
      </c>
      <c r="E1509" s="5" t="s">
        <v>37</v>
      </c>
      <c r="F1509" s="5">
        <v>20.0</v>
      </c>
      <c r="G1509" s="5" t="s">
        <v>48</v>
      </c>
      <c r="J1509" s="5" t="s">
        <v>593</v>
      </c>
    </row>
    <row r="1510">
      <c r="A1510" s="3">
        <v>15.0</v>
      </c>
      <c r="B1510" s="4">
        <v>0.03850694444444445</v>
      </c>
      <c r="C1510" s="5" t="s">
        <v>13</v>
      </c>
      <c r="D1510" s="5" t="s">
        <v>14</v>
      </c>
      <c r="E1510" s="5">
        <v>4.0</v>
      </c>
      <c r="F1510" s="5">
        <v>3.0</v>
      </c>
    </row>
    <row r="1511">
      <c r="A1511" s="3">
        <v>15.0</v>
      </c>
      <c r="B1511" s="4">
        <v>0.039108796296296294</v>
      </c>
      <c r="C1511" s="5" t="s">
        <v>22</v>
      </c>
      <c r="D1511" s="5" t="s">
        <v>26</v>
      </c>
      <c r="E1511" s="5">
        <v>28.0</v>
      </c>
      <c r="F1511" s="5">
        <v>15.0</v>
      </c>
    </row>
    <row r="1512">
      <c r="A1512" s="3">
        <v>15.0</v>
      </c>
      <c r="B1512" s="4">
        <v>0.04142361111111111</v>
      </c>
      <c r="C1512" s="5" t="s">
        <v>13</v>
      </c>
      <c r="D1512" s="5" t="s">
        <v>594</v>
      </c>
      <c r="E1512" s="5">
        <v>60.0</v>
      </c>
      <c r="J1512" s="5" t="s">
        <v>595</v>
      </c>
    </row>
    <row r="1513">
      <c r="A1513" s="3">
        <v>15.0</v>
      </c>
      <c r="B1513" s="4">
        <v>0.08496527777777778</v>
      </c>
      <c r="C1513" s="5" t="s">
        <v>10</v>
      </c>
      <c r="D1513" s="5" t="s">
        <v>24</v>
      </c>
      <c r="E1513" s="5">
        <v>19.0</v>
      </c>
      <c r="F1513" s="5">
        <v>13.0</v>
      </c>
    </row>
    <row r="1514">
      <c r="A1514" s="3">
        <v>15.0</v>
      </c>
      <c r="B1514" s="4">
        <v>0.08505787037037037</v>
      </c>
      <c r="C1514" s="5" t="s">
        <v>21</v>
      </c>
      <c r="D1514" s="5" t="s">
        <v>24</v>
      </c>
      <c r="E1514" s="5">
        <v>26.0</v>
      </c>
      <c r="F1514" s="5">
        <v>16.0</v>
      </c>
    </row>
    <row r="1515">
      <c r="A1515" s="3">
        <v>15.0</v>
      </c>
      <c r="B1515" s="4">
        <v>0.0867824074074074</v>
      </c>
      <c r="C1515" s="5" t="s">
        <v>10</v>
      </c>
      <c r="D1515" s="5" t="s">
        <v>47</v>
      </c>
      <c r="E1515" s="5">
        <v>22.0</v>
      </c>
      <c r="F1515" s="5">
        <v>17.0</v>
      </c>
    </row>
    <row r="1516">
      <c r="A1516" s="3">
        <v>15.0</v>
      </c>
      <c r="B1516" s="4">
        <v>0.08681712962962963</v>
      </c>
      <c r="C1516" s="5" t="s">
        <v>21</v>
      </c>
      <c r="D1516" s="5" t="s">
        <v>47</v>
      </c>
      <c r="E1516" s="5">
        <v>20.0</v>
      </c>
      <c r="F1516" s="5">
        <v>15.0</v>
      </c>
    </row>
    <row r="1517">
      <c r="A1517" s="3">
        <v>15.0</v>
      </c>
      <c r="B1517" s="4">
        <v>0.08695601851851852</v>
      </c>
      <c r="C1517" s="5" t="s">
        <v>16</v>
      </c>
      <c r="D1517" s="5" t="s">
        <v>47</v>
      </c>
      <c r="E1517" s="5">
        <v>19.0</v>
      </c>
      <c r="F1517" s="5">
        <v>16.0</v>
      </c>
    </row>
    <row r="1518">
      <c r="A1518" s="3">
        <v>15.0</v>
      </c>
      <c r="B1518" s="4">
        <v>0.0869675925925926</v>
      </c>
      <c r="C1518" s="5" t="s">
        <v>13</v>
      </c>
      <c r="D1518" s="5" t="s">
        <v>47</v>
      </c>
      <c r="E1518" s="5">
        <v>19.0</v>
      </c>
      <c r="F1518" s="5">
        <v>17.0</v>
      </c>
    </row>
    <row r="1519">
      <c r="A1519" s="3">
        <v>15.0</v>
      </c>
      <c r="B1519" s="4">
        <v>0.08702546296296296</v>
      </c>
      <c r="C1519" s="5" t="s">
        <v>15</v>
      </c>
      <c r="D1519" s="5" t="s">
        <v>47</v>
      </c>
      <c r="E1519" s="5">
        <v>17.0</v>
      </c>
      <c r="F1519" s="5">
        <v>15.0</v>
      </c>
    </row>
    <row r="1520">
      <c r="A1520" s="3">
        <v>15.0</v>
      </c>
      <c r="B1520" s="4">
        <v>0.08725694444444444</v>
      </c>
      <c r="C1520" s="5" t="s">
        <v>18</v>
      </c>
      <c r="D1520" s="5" t="s">
        <v>47</v>
      </c>
      <c r="E1520" s="5">
        <v>9.0</v>
      </c>
      <c r="F1520" s="5">
        <v>2.0</v>
      </c>
    </row>
    <row r="1521">
      <c r="A1521" s="3">
        <v>15.0</v>
      </c>
      <c r="B1521" s="4">
        <v>0.08725694444444444</v>
      </c>
      <c r="C1521" s="5" t="s">
        <v>22</v>
      </c>
      <c r="D1521" s="5" t="s">
        <v>47</v>
      </c>
      <c r="E1521" s="5">
        <v>8.0</v>
      </c>
      <c r="F1521" s="5">
        <v>8.0</v>
      </c>
    </row>
    <row r="1522">
      <c r="A1522" s="3">
        <v>15.0</v>
      </c>
      <c r="B1522" s="4">
        <v>0.08730324074074074</v>
      </c>
      <c r="C1522" s="5" t="s">
        <v>134</v>
      </c>
      <c r="D1522" s="5" t="s">
        <v>47</v>
      </c>
      <c r="E1522" s="5">
        <v>4.0</v>
      </c>
      <c r="F1522" s="5">
        <v>4.0</v>
      </c>
    </row>
    <row r="1523">
      <c r="A1523" s="3">
        <v>15.0</v>
      </c>
      <c r="B1523" s="4">
        <v>0.08901620370370371</v>
      </c>
      <c r="C1523" s="5" t="s">
        <v>10</v>
      </c>
      <c r="D1523" s="5" t="s">
        <v>32</v>
      </c>
      <c r="E1523" s="5">
        <v>17.0</v>
      </c>
      <c r="F1523" s="5">
        <v>6.0</v>
      </c>
      <c r="J1523" s="5" t="s">
        <v>163</v>
      </c>
    </row>
    <row r="1524">
      <c r="A1524" s="3">
        <v>15.0</v>
      </c>
      <c r="B1524" s="4">
        <v>0.08930555555555555</v>
      </c>
      <c r="C1524" s="5" t="s">
        <v>10</v>
      </c>
      <c r="D1524" s="5" t="s">
        <v>7</v>
      </c>
      <c r="E1524" s="5">
        <v>23.0</v>
      </c>
      <c r="H1524" s="5" t="s">
        <v>596</v>
      </c>
    </row>
    <row r="1525">
      <c r="A1525" s="3">
        <v>15.0</v>
      </c>
      <c r="B1525" s="4">
        <v>0.09019675925925925</v>
      </c>
      <c r="C1525" s="5" t="s">
        <v>10</v>
      </c>
      <c r="D1525" s="5" t="s">
        <v>32</v>
      </c>
      <c r="E1525" s="5">
        <v>24.0</v>
      </c>
      <c r="F1525" s="5">
        <v>13.0</v>
      </c>
      <c r="J1525" s="5" t="s">
        <v>45</v>
      </c>
    </row>
    <row r="1526">
      <c r="A1526" s="3">
        <v>15.0</v>
      </c>
      <c r="B1526" s="4">
        <v>0.09026620370370371</v>
      </c>
      <c r="C1526" s="5" t="s">
        <v>10</v>
      </c>
      <c r="D1526" s="5" t="s">
        <v>7</v>
      </c>
      <c r="E1526" s="5">
        <v>10.0</v>
      </c>
      <c r="H1526" s="5" t="s">
        <v>597</v>
      </c>
    </row>
    <row r="1527">
      <c r="A1527" s="3">
        <v>15.0</v>
      </c>
      <c r="B1527" s="4">
        <v>0.09144675925925926</v>
      </c>
      <c r="C1527" s="5" t="s">
        <v>21</v>
      </c>
      <c r="D1527" s="5" t="s">
        <v>32</v>
      </c>
      <c r="E1527" s="5">
        <v>19.0</v>
      </c>
      <c r="F1527" s="5">
        <v>9.0</v>
      </c>
      <c r="G1527" s="5" t="s">
        <v>48</v>
      </c>
      <c r="J1527" s="5" t="s">
        <v>598</v>
      </c>
    </row>
    <row r="1528">
      <c r="A1528" s="3">
        <v>15.0</v>
      </c>
      <c r="B1528" s="4">
        <v>0.0920138888888889</v>
      </c>
      <c r="C1528" s="5" t="s">
        <v>21</v>
      </c>
      <c r="D1528" s="5" t="s">
        <v>7</v>
      </c>
      <c r="E1528" s="5">
        <v>20.0</v>
      </c>
      <c r="H1528" s="5" t="s">
        <v>599</v>
      </c>
    </row>
    <row r="1529">
      <c r="A1529" s="3">
        <v>15.0</v>
      </c>
      <c r="B1529" s="4">
        <v>0.09222222222222222</v>
      </c>
      <c r="C1529" s="5" t="s">
        <v>21</v>
      </c>
      <c r="D1529" s="5" t="s">
        <v>32</v>
      </c>
      <c r="E1529" s="5">
        <v>14.0</v>
      </c>
      <c r="F1529" s="5">
        <v>4.0</v>
      </c>
      <c r="J1529" s="5" t="s">
        <v>293</v>
      </c>
    </row>
    <row r="1530">
      <c r="A1530" s="3">
        <v>15.0</v>
      </c>
      <c r="B1530" s="4">
        <v>0.09246527777777777</v>
      </c>
      <c r="C1530" s="5" t="s">
        <v>21</v>
      </c>
      <c r="D1530" s="5" t="s">
        <v>32</v>
      </c>
      <c r="E1530" s="5">
        <v>20.0</v>
      </c>
      <c r="F1530" s="5">
        <v>10.0</v>
      </c>
      <c r="J1530" s="5" t="s">
        <v>46</v>
      </c>
    </row>
    <row r="1531">
      <c r="A1531" s="3">
        <v>15.0</v>
      </c>
      <c r="B1531" s="4">
        <v>0.0925</v>
      </c>
      <c r="C1531" s="5" t="s">
        <v>21</v>
      </c>
      <c r="D1531" s="5" t="s">
        <v>7</v>
      </c>
      <c r="E1531" s="5">
        <v>8.0</v>
      </c>
      <c r="H1531" s="5" t="s">
        <v>600</v>
      </c>
    </row>
    <row r="1532">
      <c r="A1532" s="3">
        <v>15.0</v>
      </c>
      <c r="B1532" s="4">
        <v>0.09260416666666667</v>
      </c>
      <c r="C1532" s="5" t="s">
        <v>21</v>
      </c>
      <c r="D1532" s="5" t="s">
        <v>32</v>
      </c>
      <c r="E1532" s="5" t="s">
        <v>30</v>
      </c>
      <c r="F1532" s="5" t="s">
        <v>30</v>
      </c>
      <c r="J1532" s="5" t="s">
        <v>293</v>
      </c>
    </row>
    <row r="1533">
      <c r="A1533" s="3">
        <v>15.0</v>
      </c>
      <c r="B1533" s="4">
        <v>0.09260416666666667</v>
      </c>
      <c r="C1533" s="5" t="s">
        <v>21</v>
      </c>
      <c r="D1533" s="5" t="s">
        <v>32</v>
      </c>
      <c r="E1533" s="5">
        <v>27.0</v>
      </c>
      <c r="F1533" s="5">
        <v>17.0</v>
      </c>
      <c r="J1533" s="5" t="s">
        <v>258</v>
      </c>
    </row>
    <row r="1534">
      <c r="A1534" s="3">
        <v>15.0</v>
      </c>
      <c r="B1534" s="4">
        <v>0.09267361111111111</v>
      </c>
      <c r="C1534" s="5" t="s">
        <v>21</v>
      </c>
      <c r="D1534" s="5" t="s">
        <v>7</v>
      </c>
      <c r="E1534" s="5">
        <v>10.0</v>
      </c>
      <c r="H1534" s="5" t="s">
        <v>601</v>
      </c>
    </row>
    <row r="1535">
      <c r="A1535" s="3">
        <v>15.0</v>
      </c>
      <c r="B1535" s="4">
        <v>0.0946412037037037</v>
      </c>
      <c r="C1535" s="5" t="s">
        <v>16</v>
      </c>
      <c r="D1535" s="5" t="s">
        <v>32</v>
      </c>
      <c r="E1535" s="5">
        <v>19.0</v>
      </c>
      <c r="F1535" s="5">
        <v>10.0</v>
      </c>
      <c r="J1535" s="5" t="s">
        <v>391</v>
      </c>
    </row>
    <row r="1536">
      <c r="A1536" s="3">
        <v>15.0</v>
      </c>
      <c r="B1536" s="4">
        <v>0.10233796296296296</v>
      </c>
      <c r="C1536" s="5" t="s">
        <v>16</v>
      </c>
      <c r="D1536" s="5" t="s">
        <v>602</v>
      </c>
      <c r="E1536" s="5">
        <v>8.0</v>
      </c>
      <c r="F1536" s="5">
        <v>11.0</v>
      </c>
    </row>
    <row r="1537">
      <c r="A1537" s="3">
        <v>15.0</v>
      </c>
      <c r="B1537" s="4">
        <v>0.10099537037037037</v>
      </c>
      <c r="C1537" s="5" t="s">
        <v>10</v>
      </c>
      <c r="D1537" s="5" t="s">
        <v>75</v>
      </c>
      <c r="E1537" s="5" t="s">
        <v>30</v>
      </c>
      <c r="F1537" s="5" t="s">
        <v>30</v>
      </c>
    </row>
    <row r="1538">
      <c r="A1538" s="3">
        <v>15.0</v>
      </c>
      <c r="B1538" s="4">
        <v>0.10260416666666666</v>
      </c>
      <c r="C1538" s="5" t="s">
        <v>18</v>
      </c>
      <c r="D1538" s="5" t="s">
        <v>32</v>
      </c>
      <c r="E1538" s="5">
        <v>18.0</v>
      </c>
      <c r="F1538" s="5">
        <v>6.0</v>
      </c>
      <c r="J1538" s="5" t="s">
        <v>603</v>
      </c>
    </row>
    <row r="1539">
      <c r="A1539" s="3">
        <v>15.0</v>
      </c>
      <c r="B1539" s="4">
        <v>0.1028125</v>
      </c>
      <c r="C1539" s="5" t="s">
        <v>18</v>
      </c>
      <c r="D1539" s="5" t="s">
        <v>7</v>
      </c>
      <c r="E1539" s="5">
        <v>14.0</v>
      </c>
      <c r="H1539" s="5" t="s">
        <v>604</v>
      </c>
    </row>
    <row r="1540">
      <c r="A1540" s="3">
        <v>15.0</v>
      </c>
      <c r="B1540" s="4">
        <v>0.10383101851851852</v>
      </c>
      <c r="C1540" s="5" t="s">
        <v>22</v>
      </c>
      <c r="D1540" s="5" t="s">
        <v>32</v>
      </c>
      <c r="E1540" s="5">
        <v>24.0</v>
      </c>
      <c r="F1540" s="5">
        <v>14.0</v>
      </c>
      <c r="J1540" s="5" t="s">
        <v>605</v>
      </c>
    </row>
    <row r="1541">
      <c r="A1541" s="3">
        <v>15.0</v>
      </c>
      <c r="B1541" s="4">
        <v>0.104375</v>
      </c>
      <c r="C1541" s="5" t="s">
        <v>22</v>
      </c>
      <c r="D1541" s="5" t="s">
        <v>7</v>
      </c>
      <c r="E1541" s="5">
        <v>9.0</v>
      </c>
      <c r="H1541" s="5" t="s">
        <v>606</v>
      </c>
      <c r="J1541" s="5" t="s">
        <v>607</v>
      </c>
    </row>
    <row r="1542">
      <c r="A1542" s="3">
        <v>15.0</v>
      </c>
      <c r="B1542" s="4">
        <v>0.10659722222222222</v>
      </c>
      <c r="C1542" s="5" t="s">
        <v>134</v>
      </c>
      <c r="D1542" s="5" t="s">
        <v>32</v>
      </c>
      <c r="E1542" s="5" t="s">
        <v>28</v>
      </c>
      <c r="F1542" s="5">
        <v>1.0</v>
      </c>
      <c r="G1542" s="5" t="s">
        <v>48</v>
      </c>
      <c r="J1542" s="5" t="s">
        <v>157</v>
      </c>
    </row>
    <row r="1543">
      <c r="A1543" s="3">
        <v>15.0</v>
      </c>
      <c r="B1543" s="4">
        <v>0.10858796296296297</v>
      </c>
      <c r="C1543" s="5" t="s">
        <v>10</v>
      </c>
      <c r="D1543" s="5" t="s">
        <v>32</v>
      </c>
      <c r="E1543" s="5">
        <v>25.0</v>
      </c>
      <c r="F1543" s="5">
        <v>14.0</v>
      </c>
      <c r="J1543" s="5" t="s">
        <v>55</v>
      </c>
    </row>
    <row r="1544">
      <c r="A1544" s="3">
        <v>15.0</v>
      </c>
      <c r="B1544" s="4">
        <v>0.10873842592592593</v>
      </c>
      <c r="C1544" s="5" t="s">
        <v>10</v>
      </c>
      <c r="D1544" s="5" t="s">
        <v>7</v>
      </c>
      <c r="E1544" s="5">
        <v>15.0</v>
      </c>
      <c r="H1544" s="5" t="s">
        <v>608</v>
      </c>
    </row>
    <row r="1545">
      <c r="A1545" s="3">
        <v>15.0</v>
      </c>
      <c r="B1545" s="4">
        <v>0.10965277777777778</v>
      </c>
      <c r="C1545" s="5" t="s">
        <v>273</v>
      </c>
      <c r="D1545" s="5" t="s">
        <v>32</v>
      </c>
      <c r="E1545" s="5" t="s">
        <v>28</v>
      </c>
      <c r="F1545" s="5">
        <v>1.0</v>
      </c>
      <c r="G1545" s="5" t="s">
        <v>48</v>
      </c>
    </row>
    <row r="1546">
      <c r="A1546" s="3">
        <v>15.0</v>
      </c>
      <c r="B1546" s="4">
        <v>0.1109375</v>
      </c>
      <c r="C1546" s="5" t="s">
        <v>21</v>
      </c>
      <c r="D1546" s="5" t="s">
        <v>32</v>
      </c>
      <c r="E1546" s="5">
        <v>23.0</v>
      </c>
      <c r="F1546" s="5">
        <v>12.0</v>
      </c>
      <c r="J1546" s="5" t="s">
        <v>271</v>
      </c>
    </row>
    <row r="1547">
      <c r="A1547" s="3">
        <v>15.0</v>
      </c>
      <c r="B1547" s="4">
        <v>0.11099537037037037</v>
      </c>
      <c r="C1547" s="5" t="s">
        <v>21</v>
      </c>
      <c r="D1547" s="5" t="s">
        <v>7</v>
      </c>
      <c r="E1547" s="5">
        <v>24.0</v>
      </c>
      <c r="H1547" s="5" t="s">
        <v>609</v>
      </c>
    </row>
    <row r="1548">
      <c r="A1548" s="3">
        <v>15.0</v>
      </c>
      <c r="B1548" s="4">
        <v>0.11126157407407407</v>
      </c>
      <c r="C1548" s="5" t="s">
        <v>21</v>
      </c>
      <c r="D1548" s="5" t="s">
        <v>32</v>
      </c>
      <c r="E1548" s="5">
        <v>26.0</v>
      </c>
      <c r="F1548" s="5">
        <v>16.0</v>
      </c>
      <c r="J1548" s="5" t="s">
        <v>46</v>
      </c>
    </row>
    <row r="1549">
      <c r="A1549" s="3">
        <v>15.0</v>
      </c>
      <c r="B1549" s="4">
        <v>0.11133101851851852</v>
      </c>
      <c r="C1549" s="5" t="s">
        <v>21</v>
      </c>
      <c r="D1549" s="5" t="s">
        <v>7</v>
      </c>
      <c r="E1549" s="5">
        <v>10.0</v>
      </c>
      <c r="H1549" s="5" t="s">
        <v>601</v>
      </c>
    </row>
    <row r="1550">
      <c r="A1550" s="3">
        <v>15.0</v>
      </c>
      <c r="B1550" s="4">
        <v>0.11137731481481482</v>
      </c>
      <c r="C1550" s="5" t="s">
        <v>21</v>
      </c>
      <c r="D1550" s="5" t="s">
        <v>32</v>
      </c>
      <c r="E1550" s="5">
        <v>16.0</v>
      </c>
      <c r="F1550" s="5">
        <v>6.0</v>
      </c>
      <c r="J1550" s="5" t="s">
        <v>46</v>
      </c>
    </row>
    <row r="1551">
      <c r="A1551" s="3">
        <v>15.0</v>
      </c>
      <c r="B1551" s="4">
        <v>0.1114699074074074</v>
      </c>
      <c r="C1551" s="5" t="s">
        <v>21</v>
      </c>
      <c r="D1551" s="5" t="s">
        <v>7</v>
      </c>
      <c r="E1551" s="5">
        <v>8.0</v>
      </c>
      <c r="H1551" s="5" t="s">
        <v>600</v>
      </c>
    </row>
    <row r="1552">
      <c r="A1552" s="3">
        <v>15.0</v>
      </c>
      <c r="B1552" s="4">
        <v>0.11261574074074074</v>
      </c>
      <c r="C1552" s="5" t="s">
        <v>15</v>
      </c>
      <c r="D1552" s="5" t="s">
        <v>35</v>
      </c>
      <c r="E1552" s="5">
        <v>15.0</v>
      </c>
      <c r="F1552" s="5">
        <v>13.0</v>
      </c>
      <c r="J1552" s="5" t="s">
        <v>610</v>
      </c>
    </row>
    <row r="1553">
      <c r="A1553" s="3">
        <v>15.0</v>
      </c>
      <c r="B1553" s="4">
        <v>0.11418981481481481</v>
      </c>
      <c r="C1553" s="5" t="s">
        <v>16</v>
      </c>
      <c r="D1553" s="5" t="s">
        <v>32</v>
      </c>
      <c r="E1553" s="5" t="s">
        <v>37</v>
      </c>
      <c r="F1553" s="5">
        <v>20.0</v>
      </c>
      <c r="G1553" s="5" t="s">
        <v>48</v>
      </c>
      <c r="J1553" s="5" t="s">
        <v>391</v>
      </c>
    </row>
    <row r="1554">
      <c r="A1554" s="3">
        <v>15.0</v>
      </c>
      <c r="B1554" s="4">
        <v>0.11452546296296297</v>
      </c>
      <c r="C1554" s="5" t="s">
        <v>16</v>
      </c>
      <c r="D1554" s="5" t="s">
        <v>7</v>
      </c>
      <c r="E1554" s="5">
        <v>7.0</v>
      </c>
      <c r="H1554" s="5" t="s">
        <v>611</v>
      </c>
      <c r="J1554" s="5" t="s">
        <v>607</v>
      </c>
    </row>
    <row r="1555">
      <c r="A1555" s="3">
        <v>15.0</v>
      </c>
      <c r="B1555" s="4">
        <v>0.11535879629629629</v>
      </c>
      <c r="C1555" s="5" t="s">
        <v>13</v>
      </c>
      <c r="D1555" s="5" t="s">
        <v>32</v>
      </c>
      <c r="E1555" s="5">
        <v>23.0</v>
      </c>
      <c r="F1555" s="5">
        <v>15.0</v>
      </c>
      <c r="J1555" s="5" t="s">
        <v>59</v>
      </c>
    </row>
    <row r="1556">
      <c r="A1556" s="3">
        <v>15.0</v>
      </c>
      <c r="B1556" s="4">
        <v>0.11541666666666667</v>
      </c>
      <c r="C1556" s="5" t="s">
        <v>13</v>
      </c>
      <c r="D1556" s="5" t="s">
        <v>32</v>
      </c>
      <c r="E1556" s="5" t="s">
        <v>37</v>
      </c>
      <c r="F1556" s="5">
        <v>20.0</v>
      </c>
      <c r="G1556" s="5" t="s">
        <v>48</v>
      </c>
      <c r="J1556" s="5" t="s">
        <v>59</v>
      </c>
    </row>
    <row r="1557">
      <c r="A1557" s="3">
        <v>15.0</v>
      </c>
      <c r="B1557" s="4">
        <v>0.11550925925925926</v>
      </c>
      <c r="C1557" s="5" t="s">
        <v>13</v>
      </c>
      <c r="D1557" s="5" t="s">
        <v>32</v>
      </c>
      <c r="E1557" s="5">
        <v>18.0</v>
      </c>
      <c r="F1557" s="5">
        <v>10.0</v>
      </c>
      <c r="J1557" s="5" t="s">
        <v>59</v>
      </c>
    </row>
    <row r="1558">
      <c r="A1558" s="3">
        <v>15.0</v>
      </c>
      <c r="B1558" s="4">
        <v>0.11561342592592593</v>
      </c>
      <c r="C1558" s="5" t="s">
        <v>13</v>
      </c>
      <c r="D1558" s="5" t="s">
        <v>7</v>
      </c>
      <c r="E1558" s="5">
        <v>8.0</v>
      </c>
      <c r="H1558" s="5" t="s">
        <v>600</v>
      </c>
    </row>
    <row r="1559">
      <c r="A1559" s="3">
        <v>15.0</v>
      </c>
      <c r="B1559" s="4">
        <v>0.11578703703703704</v>
      </c>
      <c r="C1559" s="5" t="s">
        <v>13</v>
      </c>
      <c r="D1559" s="5" t="s">
        <v>7</v>
      </c>
      <c r="E1559" s="5">
        <v>31.0</v>
      </c>
      <c r="H1559" s="5" t="s">
        <v>612</v>
      </c>
    </row>
    <row r="1560">
      <c r="A1560" s="3">
        <v>15.0</v>
      </c>
      <c r="B1560" s="4">
        <v>0.11599537037037037</v>
      </c>
      <c r="C1560" s="5" t="s">
        <v>13</v>
      </c>
      <c r="D1560" s="5" t="s">
        <v>7</v>
      </c>
      <c r="E1560" s="5">
        <v>16.0</v>
      </c>
      <c r="H1560" s="5" t="s">
        <v>613</v>
      </c>
    </row>
    <row r="1561">
      <c r="A1561" s="3">
        <v>15.0</v>
      </c>
      <c r="B1561" s="4">
        <v>0.11835648148148148</v>
      </c>
      <c r="C1561" s="5" t="s">
        <v>15</v>
      </c>
      <c r="D1561" s="5" t="s">
        <v>7</v>
      </c>
      <c r="E1561" s="5">
        <v>10.0</v>
      </c>
      <c r="H1561" s="5" t="s">
        <v>614</v>
      </c>
      <c r="I1561" s="5">
        <v>1.0</v>
      </c>
      <c r="J1561" s="5" t="s">
        <v>615</v>
      </c>
    </row>
    <row r="1562">
      <c r="A1562" s="3">
        <v>15.0</v>
      </c>
      <c r="B1562" s="4">
        <v>0.120625</v>
      </c>
      <c r="C1562" s="5" t="s">
        <v>21</v>
      </c>
      <c r="D1562" s="5" t="s">
        <v>75</v>
      </c>
      <c r="E1562" s="5">
        <v>5.0</v>
      </c>
      <c r="F1562" s="5">
        <v>5.0</v>
      </c>
    </row>
    <row r="1563">
      <c r="A1563" s="3">
        <v>15.0</v>
      </c>
      <c r="B1563" s="4">
        <v>0.12168981481481482</v>
      </c>
      <c r="C1563" s="5" t="s">
        <v>16</v>
      </c>
      <c r="D1563" s="5" t="s">
        <v>35</v>
      </c>
      <c r="E1563" s="5" t="s">
        <v>616</v>
      </c>
      <c r="F1563" s="5">
        <v>1.0</v>
      </c>
      <c r="G1563" s="5" t="s">
        <v>48</v>
      </c>
    </row>
    <row r="1564">
      <c r="A1564" s="3">
        <v>15.0</v>
      </c>
      <c r="B1564" s="4">
        <v>0.12224537037037037</v>
      </c>
      <c r="C1564" s="5" t="s">
        <v>13</v>
      </c>
      <c r="D1564" s="5" t="s">
        <v>25</v>
      </c>
      <c r="E1564" s="5">
        <v>21.0</v>
      </c>
      <c r="F1564" s="5">
        <v>19.0</v>
      </c>
    </row>
    <row r="1565">
      <c r="A1565" s="3">
        <v>15.0</v>
      </c>
      <c r="B1565" s="4">
        <v>0.12238425925925926</v>
      </c>
      <c r="C1565" s="5" t="s">
        <v>10</v>
      </c>
      <c r="D1565" s="5" t="s">
        <v>25</v>
      </c>
      <c r="E1565" s="5">
        <v>29.0</v>
      </c>
      <c r="F1565" s="5">
        <v>20.0</v>
      </c>
      <c r="J1565" s="5" t="s">
        <v>617</v>
      </c>
    </row>
    <row r="1566">
      <c r="A1566" s="3">
        <v>15.0</v>
      </c>
      <c r="B1566" s="4">
        <v>0.12365740740740741</v>
      </c>
      <c r="C1566" s="5" t="s">
        <v>18</v>
      </c>
      <c r="D1566" s="5" t="s">
        <v>32</v>
      </c>
      <c r="E1566" s="5">
        <v>29.0</v>
      </c>
      <c r="F1566" s="5">
        <v>18.0</v>
      </c>
      <c r="J1566" s="5" t="s">
        <v>618</v>
      </c>
    </row>
    <row r="1567">
      <c r="A1567" s="3">
        <v>15.0</v>
      </c>
      <c r="B1567" s="4">
        <v>0.12380787037037037</v>
      </c>
      <c r="C1567" s="5" t="s">
        <v>18</v>
      </c>
      <c r="D1567" s="5" t="s">
        <v>7</v>
      </c>
      <c r="E1567" s="5">
        <v>9.0</v>
      </c>
      <c r="H1567" s="5" t="s">
        <v>619</v>
      </c>
    </row>
    <row r="1568">
      <c r="A1568" s="3">
        <v>15.0</v>
      </c>
      <c r="B1568" s="4">
        <v>0.12425925925925926</v>
      </c>
      <c r="C1568" s="5" t="s">
        <v>18</v>
      </c>
      <c r="D1568" s="5" t="s">
        <v>32</v>
      </c>
      <c r="E1568" s="5">
        <v>16.0</v>
      </c>
      <c r="F1568" s="5">
        <v>5.0</v>
      </c>
      <c r="J1568" s="5" t="s">
        <v>620</v>
      </c>
    </row>
    <row r="1569">
      <c r="A1569" s="3">
        <v>15.0</v>
      </c>
      <c r="B1569" s="4">
        <v>0.1255324074074074</v>
      </c>
      <c r="C1569" s="5" t="s">
        <v>22</v>
      </c>
      <c r="D1569" s="5" t="s">
        <v>32</v>
      </c>
      <c r="E1569" s="5">
        <v>14.0</v>
      </c>
      <c r="F1569" s="5">
        <v>4.0</v>
      </c>
      <c r="I1569" s="5">
        <v>1.0</v>
      </c>
      <c r="J1569" s="5" t="s">
        <v>621</v>
      </c>
    </row>
    <row r="1570">
      <c r="A1570" s="3">
        <v>15.0</v>
      </c>
      <c r="B1570" s="4">
        <v>0.12635416666666666</v>
      </c>
      <c r="C1570" s="5" t="s">
        <v>22</v>
      </c>
      <c r="D1570" s="5" t="s">
        <v>97</v>
      </c>
      <c r="E1570" s="5">
        <v>7.0</v>
      </c>
      <c r="J1570" s="5" t="s">
        <v>622</v>
      </c>
    </row>
    <row r="1571">
      <c r="A1571" s="3">
        <v>15.0</v>
      </c>
      <c r="B1571" s="4">
        <v>0.1273263888888889</v>
      </c>
      <c r="C1571" s="5" t="s">
        <v>134</v>
      </c>
      <c r="D1571" s="5" t="s">
        <v>32</v>
      </c>
      <c r="E1571" s="5">
        <v>18.0</v>
      </c>
      <c r="F1571" s="5">
        <v>10.0</v>
      </c>
      <c r="J1571" s="5" t="s">
        <v>252</v>
      </c>
    </row>
    <row r="1572">
      <c r="A1572" s="3">
        <v>15.0</v>
      </c>
      <c r="B1572" s="4">
        <v>0.12761574074074075</v>
      </c>
      <c r="C1572" s="5" t="s">
        <v>134</v>
      </c>
      <c r="D1572" s="5" t="s">
        <v>7</v>
      </c>
      <c r="E1572" s="5">
        <v>15.0</v>
      </c>
      <c r="H1572" s="5" t="s">
        <v>623</v>
      </c>
    </row>
    <row r="1573">
      <c r="A1573" s="3">
        <v>15.0</v>
      </c>
      <c r="B1573" s="4">
        <v>0.12924768518518517</v>
      </c>
      <c r="C1573" s="5" t="s">
        <v>10</v>
      </c>
      <c r="D1573" s="5" t="s">
        <v>32</v>
      </c>
      <c r="E1573" s="5">
        <v>26.0</v>
      </c>
      <c r="F1573" s="5">
        <v>15.0</v>
      </c>
      <c r="J1573" s="5" t="s">
        <v>591</v>
      </c>
    </row>
    <row r="1574">
      <c r="A1574" s="3">
        <v>15.0</v>
      </c>
      <c r="B1574" s="4">
        <v>0.12952546296296297</v>
      </c>
      <c r="C1574" s="5" t="s">
        <v>10</v>
      </c>
      <c r="D1574" s="5" t="s">
        <v>7</v>
      </c>
      <c r="E1574" s="5">
        <v>14.0</v>
      </c>
      <c r="H1574" s="5" t="s">
        <v>624</v>
      </c>
    </row>
    <row r="1575">
      <c r="A1575" s="3">
        <v>15.0</v>
      </c>
      <c r="B1575" s="4">
        <v>0.12997685185185184</v>
      </c>
      <c r="C1575" s="5" t="s">
        <v>10</v>
      </c>
      <c r="D1575" s="5" t="s">
        <v>74</v>
      </c>
      <c r="E1575" s="5">
        <v>16.0</v>
      </c>
      <c r="F1575" s="5">
        <v>21.0</v>
      </c>
      <c r="J1575" s="5" t="s">
        <v>625</v>
      </c>
    </row>
    <row r="1576">
      <c r="A1576" s="3">
        <v>15.0</v>
      </c>
      <c r="B1576" s="4">
        <v>0.1300462962962963</v>
      </c>
      <c r="C1576" s="5" t="s">
        <v>10</v>
      </c>
      <c r="D1576" s="5" t="s">
        <v>86</v>
      </c>
      <c r="E1576" s="5">
        <v>7.0</v>
      </c>
    </row>
    <row r="1577">
      <c r="A1577" s="3">
        <v>15.0</v>
      </c>
      <c r="B1577" s="4">
        <v>0.13201388888888888</v>
      </c>
      <c r="C1577" s="5" t="s">
        <v>21</v>
      </c>
      <c r="D1577" s="5" t="s">
        <v>32</v>
      </c>
      <c r="E1577" s="5">
        <v>20.0</v>
      </c>
      <c r="F1577" s="5">
        <v>9.0</v>
      </c>
      <c r="J1577" s="5" t="s">
        <v>226</v>
      </c>
    </row>
    <row r="1578">
      <c r="A1578" s="3">
        <v>15.0</v>
      </c>
      <c r="B1578" s="4">
        <v>0.1320601851851852</v>
      </c>
      <c r="C1578" s="5" t="s">
        <v>21</v>
      </c>
      <c r="D1578" s="5" t="s">
        <v>7</v>
      </c>
      <c r="E1578" s="5">
        <v>10.0</v>
      </c>
      <c r="H1578" s="5" t="s">
        <v>601</v>
      </c>
    </row>
    <row r="1579">
      <c r="A1579" s="3">
        <v>15.0</v>
      </c>
      <c r="B1579" s="4">
        <v>0.1320949074074074</v>
      </c>
      <c r="C1579" s="5" t="s">
        <v>21</v>
      </c>
      <c r="D1579" s="5" t="s">
        <v>32</v>
      </c>
      <c r="E1579" s="5">
        <v>25.0</v>
      </c>
      <c r="F1579" s="5">
        <v>15.0</v>
      </c>
      <c r="J1579" s="5" t="s">
        <v>46</v>
      </c>
    </row>
    <row r="1580">
      <c r="A1580" s="3">
        <v>15.0</v>
      </c>
      <c r="B1580" s="4">
        <v>0.1321412037037037</v>
      </c>
      <c r="C1580" s="5" t="s">
        <v>21</v>
      </c>
      <c r="D1580" s="5" t="s">
        <v>7</v>
      </c>
      <c r="E1580" s="5">
        <v>7.0</v>
      </c>
      <c r="H1580" s="5" t="s">
        <v>626</v>
      </c>
    </row>
    <row r="1581">
      <c r="A1581" s="3">
        <v>15.0</v>
      </c>
      <c r="B1581" s="4">
        <v>0.13219907407407408</v>
      </c>
      <c r="C1581" s="5" t="s">
        <v>21</v>
      </c>
      <c r="D1581" s="5" t="s">
        <v>32</v>
      </c>
      <c r="E1581" s="5">
        <v>20.0</v>
      </c>
      <c r="F1581" s="5">
        <v>10.0</v>
      </c>
      <c r="I1581" s="5">
        <v>1.0</v>
      </c>
      <c r="J1581" s="5" t="s">
        <v>46</v>
      </c>
    </row>
    <row r="1582">
      <c r="A1582" s="3">
        <v>15.0</v>
      </c>
      <c r="B1582" s="4">
        <v>0.1322800925925926</v>
      </c>
      <c r="C1582" s="5" t="s">
        <v>21</v>
      </c>
      <c r="D1582" s="5" t="s">
        <v>7</v>
      </c>
      <c r="E1582" s="5">
        <v>10.0</v>
      </c>
      <c r="H1582" s="5" t="s">
        <v>601</v>
      </c>
    </row>
    <row r="1583">
      <c r="A1583" s="3">
        <v>15.0</v>
      </c>
      <c r="B1583" s="4">
        <v>0.13398148148148148</v>
      </c>
      <c r="C1583" s="5" t="s">
        <v>16</v>
      </c>
      <c r="D1583" s="5" t="s">
        <v>32</v>
      </c>
      <c r="E1583" s="5">
        <v>22.0</v>
      </c>
      <c r="F1583" s="5">
        <v>13.0</v>
      </c>
      <c r="J1583" s="5" t="s">
        <v>391</v>
      </c>
    </row>
    <row r="1584">
      <c r="A1584" s="3">
        <v>15.0</v>
      </c>
      <c r="B1584" s="4">
        <v>0.13420138888888888</v>
      </c>
      <c r="C1584" s="5" t="s">
        <v>16</v>
      </c>
      <c r="D1584" s="5" t="s">
        <v>7</v>
      </c>
      <c r="E1584" s="5">
        <v>10.0</v>
      </c>
      <c r="H1584" s="5" t="s">
        <v>627</v>
      </c>
    </row>
    <row r="1585">
      <c r="A1585" s="3">
        <v>15.0</v>
      </c>
      <c r="B1585" s="4">
        <v>0.13528935185185184</v>
      </c>
      <c r="C1585" s="5" t="s">
        <v>16</v>
      </c>
      <c r="D1585" s="5" t="s">
        <v>32</v>
      </c>
      <c r="E1585" s="5">
        <v>25.0</v>
      </c>
      <c r="F1585" s="5">
        <v>16.0</v>
      </c>
      <c r="J1585" s="5" t="s">
        <v>628</v>
      </c>
    </row>
    <row r="1586">
      <c r="A1586" s="3">
        <v>15.0</v>
      </c>
      <c r="B1586" s="4">
        <v>0.13541666666666666</v>
      </c>
      <c r="C1586" s="5" t="s">
        <v>16</v>
      </c>
      <c r="D1586" s="5" t="s">
        <v>32</v>
      </c>
      <c r="E1586" s="5">
        <v>31.0</v>
      </c>
      <c r="F1586" s="5">
        <v>22.0</v>
      </c>
      <c r="J1586" s="5" t="s">
        <v>628</v>
      </c>
    </row>
    <row r="1587">
      <c r="A1587" s="3">
        <v>15.0</v>
      </c>
      <c r="B1587" s="4">
        <v>0.13552083333333334</v>
      </c>
      <c r="C1587" s="5" t="s">
        <v>16</v>
      </c>
      <c r="D1587" s="5" t="s">
        <v>32</v>
      </c>
      <c r="E1587" s="5">
        <v>20.0</v>
      </c>
      <c r="F1587" s="5">
        <v>11.0</v>
      </c>
      <c r="J1587" s="5" t="s">
        <v>628</v>
      </c>
    </row>
    <row r="1588">
      <c r="A1588" s="3">
        <v>15.0</v>
      </c>
      <c r="B1588" s="4">
        <v>0.13556712962962963</v>
      </c>
      <c r="C1588" s="5" t="s">
        <v>16</v>
      </c>
      <c r="D1588" s="5" t="s">
        <v>32</v>
      </c>
      <c r="E1588" s="5">
        <v>17.0</v>
      </c>
      <c r="F1588" s="5">
        <v>8.0</v>
      </c>
      <c r="J1588" s="5" t="s">
        <v>628</v>
      </c>
    </row>
    <row r="1589">
      <c r="A1589" s="3">
        <v>15.0</v>
      </c>
      <c r="B1589" s="4">
        <v>0.1361689814814815</v>
      </c>
      <c r="C1589" s="5" t="s">
        <v>16</v>
      </c>
      <c r="D1589" s="5" t="s">
        <v>7</v>
      </c>
      <c r="E1589" s="5">
        <v>28.0</v>
      </c>
      <c r="F1589" s="5">
        <v>8.0</v>
      </c>
      <c r="H1589" s="5" t="s">
        <v>629</v>
      </c>
    </row>
    <row r="1590">
      <c r="A1590" s="3">
        <v>15.0</v>
      </c>
      <c r="B1590" s="4">
        <v>0.13697916666666668</v>
      </c>
      <c r="C1590" s="5" t="s">
        <v>13</v>
      </c>
      <c r="D1590" s="5" t="s">
        <v>74</v>
      </c>
      <c r="E1590" s="5">
        <v>23.0</v>
      </c>
      <c r="F1590" s="5">
        <v>15.0</v>
      </c>
    </row>
    <row r="1591">
      <c r="A1591" s="3">
        <v>15.0</v>
      </c>
      <c r="B1591" s="4">
        <v>0.13702546296296297</v>
      </c>
      <c r="C1591" s="5" t="s">
        <v>13</v>
      </c>
      <c r="D1591" s="5" t="s">
        <v>74</v>
      </c>
      <c r="E1591" s="5">
        <v>19.0</v>
      </c>
      <c r="F1591" s="5">
        <v>11.0</v>
      </c>
    </row>
    <row r="1592">
      <c r="A1592" s="3">
        <v>15.0</v>
      </c>
      <c r="B1592" s="4">
        <v>0.13755787037037037</v>
      </c>
      <c r="C1592" s="5" t="s">
        <v>13</v>
      </c>
      <c r="D1592" s="5" t="s">
        <v>74</v>
      </c>
      <c r="E1592" s="5" t="s">
        <v>30</v>
      </c>
      <c r="F1592" s="5" t="s">
        <v>30</v>
      </c>
      <c r="J1592" s="5" t="s">
        <v>293</v>
      </c>
    </row>
    <row r="1593">
      <c r="A1593" s="3">
        <v>15.0</v>
      </c>
      <c r="B1593" s="4">
        <v>0.13755787037037037</v>
      </c>
      <c r="C1593" s="5" t="s">
        <v>13</v>
      </c>
      <c r="D1593" s="5" t="s">
        <v>74</v>
      </c>
      <c r="E1593" s="5">
        <v>24.0</v>
      </c>
      <c r="F1593" s="5">
        <v>16.0</v>
      </c>
      <c r="I1593" s="5">
        <v>1.0</v>
      </c>
      <c r="J1593" s="5" t="s">
        <v>31</v>
      </c>
    </row>
    <row r="1594">
      <c r="A1594" s="3">
        <v>15.0</v>
      </c>
      <c r="B1594" s="4">
        <v>0.13864583333333333</v>
      </c>
      <c r="C1594" s="5" t="s">
        <v>15</v>
      </c>
      <c r="D1594" s="5" t="s">
        <v>74</v>
      </c>
      <c r="E1594" s="5">
        <v>8.0</v>
      </c>
      <c r="F1594" s="5">
        <v>2.0</v>
      </c>
    </row>
    <row r="1595">
      <c r="A1595" s="3">
        <v>15.0</v>
      </c>
      <c r="B1595" s="4">
        <v>0.1401851851851852</v>
      </c>
      <c r="C1595" s="5" t="s">
        <v>22</v>
      </c>
      <c r="D1595" s="5" t="s">
        <v>95</v>
      </c>
      <c r="E1595" s="5">
        <v>10.0</v>
      </c>
    </row>
    <row r="1596">
      <c r="A1596" s="3">
        <v>15.0</v>
      </c>
      <c r="B1596" s="4">
        <v>0.1412152777777778</v>
      </c>
      <c r="C1596" s="5" t="s">
        <v>18</v>
      </c>
      <c r="D1596" s="5" t="s">
        <v>32</v>
      </c>
      <c r="E1596" s="5">
        <v>10.0</v>
      </c>
      <c r="F1596" s="5">
        <v>4.0</v>
      </c>
      <c r="J1596" s="5" t="s">
        <v>347</v>
      </c>
    </row>
    <row r="1597">
      <c r="A1597" s="3">
        <v>15.0</v>
      </c>
      <c r="B1597" s="4">
        <v>0.14126157407407408</v>
      </c>
      <c r="C1597" s="5" t="s">
        <v>18</v>
      </c>
      <c r="D1597" s="5" t="s">
        <v>32</v>
      </c>
      <c r="E1597" s="5">
        <v>22.0</v>
      </c>
      <c r="F1597" s="5">
        <v>16.0</v>
      </c>
      <c r="J1597" s="5" t="s">
        <v>347</v>
      </c>
    </row>
    <row r="1598">
      <c r="A1598" s="3">
        <v>15.0</v>
      </c>
      <c r="B1598" s="4">
        <v>0.1413888888888889</v>
      </c>
      <c r="C1598" s="5" t="s">
        <v>18</v>
      </c>
      <c r="D1598" s="5" t="s">
        <v>32</v>
      </c>
      <c r="E1598" s="5" t="s">
        <v>30</v>
      </c>
      <c r="F1598" s="5" t="s">
        <v>30</v>
      </c>
      <c r="J1598" s="5" t="s">
        <v>347</v>
      </c>
    </row>
    <row r="1599">
      <c r="A1599" s="3">
        <v>15.0</v>
      </c>
      <c r="B1599" s="4">
        <v>0.14141203703703703</v>
      </c>
      <c r="C1599" s="5" t="s">
        <v>18</v>
      </c>
      <c r="D1599" s="5" t="s">
        <v>32</v>
      </c>
      <c r="E1599" s="5">
        <v>19.0</v>
      </c>
      <c r="F1599" s="5">
        <v>13.0</v>
      </c>
      <c r="I1599" s="5">
        <v>1.0</v>
      </c>
      <c r="J1599" s="5" t="s">
        <v>630</v>
      </c>
    </row>
    <row r="1600">
      <c r="A1600" s="3">
        <v>15.0</v>
      </c>
      <c r="B1600" s="4">
        <v>0.14157407407407407</v>
      </c>
      <c r="C1600" s="5" t="s">
        <v>18</v>
      </c>
      <c r="D1600" s="5" t="s">
        <v>7</v>
      </c>
      <c r="E1600" s="5">
        <v>21.0</v>
      </c>
      <c r="H1600" s="5" t="s">
        <v>631</v>
      </c>
    </row>
    <row r="1601">
      <c r="A1601" s="3">
        <v>15.0</v>
      </c>
      <c r="B1601" s="4">
        <v>0.14173611111111112</v>
      </c>
      <c r="C1601" s="5" t="s">
        <v>18</v>
      </c>
      <c r="D1601" s="5" t="s">
        <v>7</v>
      </c>
      <c r="E1601" s="5">
        <v>26.0</v>
      </c>
      <c r="H1601" s="5" t="s">
        <v>632</v>
      </c>
    </row>
    <row r="1602">
      <c r="A1602" s="3">
        <v>15.0</v>
      </c>
      <c r="B1602" s="4">
        <v>0.1425462962962963</v>
      </c>
      <c r="C1602" s="5" t="s">
        <v>15</v>
      </c>
      <c r="D1602" s="5" t="s">
        <v>74</v>
      </c>
      <c r="E1602" s="5">
        <v>12.0</v>
      </c>
      <c r="F1602" s="5">
        <v>6.0</v>
      </c>
    </row>
    <row r="1603">
      <c r="A1603" s="3">
        <v>15.0</v>
      </c>
      <c r="B1603" s="4">
        <v>0.14394675925925926</v>
      </c>
      <c r="C1603" s="5" t="s">
        <v>13</v>
      </c>
      <c r="D1603" s="5" t="s">
        <v>26</v>
      </c>
      <c r="E1603" s="5" t="s">
        <v>30</v>
      </c>
      <c r="F1603" s="5" t="s">
        <v>30</v>
      </c>
      <c r="J1603" s="5" t="s">
        <v>293</v>
      </c>
    </row>
    <row r="1604">
      <c r="A1604" s="3">
        <v>15.0</v>
      </c>
      <c r="B1604" s="4">
        <v>0.14394675925925926</v>
      </c>
      <c r="C1604" s="5" t="s">
        <v>13</v>
      </c>
      <c r="D1604" s="5" t="s">
        <v>26</v>
      </c>
      <c r="E1604" s="5">
        <v>16.0</v>
      </c>
      <c r="F1604" s="5">
        <v>11.0</v>
      </c>
      <c r="J1604" s="5" t="s">
        <v>31</v>
      </c>
    </row>
    <row r="1605">
      <c r="A1605" s="3">
        <v>15.0</v>
      </c>
      <c r="B1605" s="4">
        <v>0.14503472222222222</v>
      </c>
      <c r="C1605" s="5" t="s">
        <v>10</v>
      </c>
      <c r="D1605" s="5" t="s">
        <v>19</v>
      </c>
      <c r="E1605" s="5">
        <v>20.0</v>
      </c>
      <c r="F1605" s="5">
        <v>14.0</v>
      </c>
    </row>
    <row r="1606">
      <c r="A1606" s="3">
        <v>15.0</v>
      </c>
      <c r="B1606" s="4">
        <v>0.14503472222222222</v>
      </c>
      <c r="C1606" s="5" t="s">
        <v>21</v>
      </c>
      <c r="D1606" s="5" t="s">
        <v>19</v>
      </c>
      <c r="E1606" s="5">
        <v>16.0</v>
      </c>
      <c r="F1606" s="5">
        <v>14.0</v>
      </c>
    </row>
    <row r="1607">
      <c r="A1607" s="3">
        <v>16.0</v>
      </c>
      <c r="B1607" s="4">
        <v>0.00837962962962963</v>
      </c>
      <c r="C1607" s="5" t="s">
        <v>13</v>
      </c>
      <c r="D1607" s="5" t="s">
        <v>594</v>
      </c>
      <c r="E1607" s="5">
        <v>38.0</v>
      </c>
      <c r="J1607" s="5" t="s">
        <v>633</v>
      </c>
    </row>
    <row r="1608">
      <c r="A1608" s="3">
        <v>16.0</v>
      </c>
      <c r="B1608" s="4">
        <v>0.010358796296296297</v>
      </c>
      <c r="C1608" s="5" t="s">
        <v>13</v>
      </c>
      <c r="D1608" s="5" t="s">
        <v>24</v>
      </c>
      <c r="E1608" s="5" t="s">
        <v>30</v>
      </c>
      <c r="F1608" s="5" t="s">
        <v>30</v>
      </c>
      <c r="J1608" s="5" t="s">
        <v>42</v>
      </c>
    </row>
    <row r="1609">
      <c r="A1609" s="3">
        <v>16.0</v>
      </c>
      <c r="B1609" s="4">
        <v>0.010358796296296297</v>
      </c>
      <c r="C1609" s="5" t="s">
        <v>13</v>
      </c>
      <c r="D1609" s="5" t="s">
        <v>24</v>
      </c>
      <c r="E1609" s="5" t="s">
        <v>28</v>
      </c>
      <c r="F1609" s="5">
        <v>1.0</v>
      </c>
      <c r="G1609" s="5" t="s">
        <v>48</v>
      </c>
      <c r="J1609" s="5" t="s">
        <v>473</v>
      </c>
    </row>
    <row r="1610">
      <c r="A1610" s="3">
        <v>16.0</v>
      </c>
      <c r="B1610" s="4">
        <v>0.011203703703703704</v>
      </c>
      <c r="C1610" s="5" t="s">
        <v>15</v>
      </c>
      <c r="D1610" s="5" t="s">
        <v>184</v>
      </c>
      <c r="E1610" s="5">
        <v>20.0</v>
      </c>
      <c r="F1610" s="5">
        <v>14.0</v>
      </c>
    </row>
    <row r="1611">
      <c r="A1611" s="3">
        <v>16.0</v>
      </c>
      <c r="B1611" s="4">
        <v>0.024421296296296295</v>
      </c>
      <c r="C1611" s="5" t="s">
        <v>21</v>
      </c>
      <c r="D1611" s="5" t="s">
        <v>19</v>
      </c>
      <c r="E1611" s="5">
        <v>18.0</v>
      </c>
      <c r="F1611" s="5">
        <v>16.0</v>
      </c>
    </row>
    <row r="1612">
      <c r="A1612" s="3">
        <v>16.0</v>
      </c>
      <c r="B1612" s="4">
        <v>0.02693287037037037</v>
      </c>
      <c r="C1612" s="5" t="s">
        <v>134</v>
      </c>
      <c r="D1612" s="5" t="s">
        <v>19</v>
      </c>
      <c r="E1612" s="5">
        <v>15.0</v>
      </c>
      <c r="F1612" s="5">
        <v>11.0</v>
      </c>
    </row>
    <row r="1613">
      <c r="A1613" s="3">
        <v>16.0</v>
      </c>
      <c r="B1613" s="4">
        <v>0.026898148148148147</v>
      </c>
      <c r="C1613" s="5" t="s">
        <v>21</v>
      </c>
      <c r="D1613" s="5" t="s">
        <v>19</v>
      </c>
      <c r="E1613" s="5">
        <v>13.0</v>
      </c>
      <c r="F1613" s="5">
        <v>11.0</v>
      </c>
    </row>
    <row r="1614">
      <c r="A1614" s="3">
        <v>16.0</v>
      </c>
      <c r="B1614" s="4">
        <v>0.030150462962962962</v>
      </c>
      <c r="C1614" s="5" t="s">
        <v>21</v>
      </c>
      <c r="D1614" s="5" t="s">
        <v>20</v>
      </c>
      <c r="E1614" s="5">
        <v>23.0</v>
      </c>
      <c r="F1614" s="5">
        <v>10.0</v>
      </c>
    </row>
    <row r="1615">
      <c r="A1615" s="3">
        <v>16.0</v>
      </c>
      <c r="B1615" s="4">
        <v>0.030266203703703705</v>
      </c>
      <c r="C1615" s="5" t="s">
        <v>10</v>
      </c>
      <c r="D1615" s="5" t="s">
        <v>20</v>
      </c>
      <c r="E1615" s="5" t="s">
        <v>28</v>
      </c>
      <c r="F1615" s="5">
        <v>1.0</v>
      </c>
      <c r="G1615" s="5" t="s">
        <v>48</v>
      </c>
    </row>
    <row r="1616">
      <c r="A1616" s="3">
        <v>16.0</v>
      </c>
      <c r="B1616" s="4">
        <v>0.03587962962962963</v>
      </c>
      <c r="C1616" s="5" t="s">
        <v>15</v>
      </c>
      <c r="D1616" s="5" t="s">
        <v>24</v>
      </c>
      <c r="E1616" s="5">
        <v>20.0</v>
      </c>
      <c r="F1616" s="5">
        <v>10.0</v>
      </c>
    </row>
    <row r="1617">
      <c r="A1617" s="3">
        <v>16.0</v>
      </c>
      <c r="B1617" s="4">
        <v>0.037453703703703704</v>
      </c>
      <c r="C1617" s="5" t="s">
        <v>15</v>
      </c>
      <c r="D1617" s="5" t="s">
        <v>24</v>
      </c>
      <c r="E1617" s="5" t="s">
        <v>37</v>
      </c>
      <c r="F1617" s="5">
        <v>20.0</v>
      </c>
      <c r="G1617" s="5" t="s">
        <v>48</v>
      </c>
    </row>
    <row r="1618">
      <c r="A1618" s="3">
        <v>16.0</v>
      </c>
      <c r="B1618" s="4">
        <v>0.03935185185185185</v>
      </c>
      <c r="C1618" s="5" t="s">
        <v>15</v>
      </c>
      <c r="D1618" s="5" t="s">
        <v>14</v>
      </c>
      <c r="E1618" s="5">
        <v>6.0</v>
      </c>
      <c r="F1618" s="5">
        <v>6.0</v>
      </c>
      <c r="J1618" s="5" t="s">
        <v>634</v>
      </c>
    </row>
    <row r="1619">
      <c r="A1619" s="3">
        <v>16.0</v>
      </c>
      <c r="B1619" s="4">
        <v>0.052141203703703703</v>
      </c>
      <c r="C1619" s="5" t="s">
        <v>22</v>
      </c>
      <c r="D1619" s="5" t="s">
        <v>588</v>
      </c>
      <c r="E1619" s="5">
        <v>30.0</v>
      </c>
      <c r="F1619" s="5">
        <v>17.0</v>
      </c>
    </row>
    <row r="1620">
      <c r="A1620" s="3">
        <v>16.0</v>
      </c>
      <c r="B1620" s="4">
        <v>0.0546875</v>
      </c>
      <c r="C1620" s="5" t="s">
        <v>10</v>
      </c>
      <c r="D1620" s="5" t="s">
        <v>14</v>
      </c>
      <c r="E1620" s="5">
        <v>19.0</v>
      </c>
      <c r="F1620" s="5">
        <v>13.0</v>
      </c>
    </row>
    <row r="1621">
      <c r="A1621" s="3">
        <v>16.0</v>
      </c>
      <c r="B1621" s="4">
        <v>0.056226851851851854</v>
      </c>
      <c r="C1621" s="5" t="s">
        <v>21</v>
      </c>
      <c r="D1621" s="5" t="s">
        <v>24</v>
      </c>
      <c r="E1621" s="5">
        <v>26.0</v>
      </c>
      <c r="F1621" s="5">
        <v>16.0</v>
      </c>
    </row>
    <row r="1622">
      <c r="A1622" s="3">
        <v>16.0</v>
      </c>
      <c r="B1622" s="4">
        <v>0.05630787037037037</v>
      </c>
      <c r="C1622" s="5" t="s">
        <v>10</v>
      </c>
      <c r="D1622" s="5" t="s">
        <v>24</v>
      </c>
      <c r="E1622" s="5">
        <v>25.0</v>
      </c>
      <c r="F1622" s="5">
        <v>19.0</v>
      </c>
    </row>
    <row r="1623">
      <c r="A1623" s="3">
        <v>16.0</v>
      </c>
      <c r="B1623" s="4">
        <v>0.05787037037037037</v>
      </c>
      <c r="C1623" s="5" t="s">
        <v>21</v>
      </c>
      <c r="D1623" s="5" t="s">
        <v>24</v>
      </c>
      <c r="E1623" s="5" t="s">
        <v>28</v>
      </c>
      <c r="F1623" s="5">
        <v>1.0</v>
      </c>
      <c r="G1623" s="5" t="s">
        <v>48</v>
      </c>
    </row>
    <row r="1624">
      <c r="A1624" s="3">
        <v>16.0</v>
      </c>
      <c r="B1624" s="4">
        <v>0.058472222222222224</v>
      </c>
      <c r="C1624" s="5" t="s">
        <v>16</v>
      </c>
      <c r="D1624" s="5" t="s">
        <v>25</v>
      </c>
      <c r="E1624" s="5">
        <v>18.0</v>
      </c>
      <c r="F1624" s="5">
        <v>15.0</v>
      </c>
      <c r="H1624" s="5" t="s">
        <v>635</v>
      </c>
    </row>
    <row r="1625">
      <c r="A1625" s="3">
        <v>16.0</v>
      </c>
      <c r="B1625" s="4">
        <v>0.058541666666666665</v>
      </c>
      <c r="C1625" s="5" t="s">
        <v>22</v>
      </c>
      <c r="D1625" s="5" t="s">
        <v>25</v>
      </c>
      <c r="E1625" s="5">
        <v>13.0</v>
      </c>
      <c r="F1625" s="5">
        <v>9.0</v>
      </c>
      <c r="H1625" s="5" t="s">
        <v>636</v>
      </c>
    </row>
    <row r="1626">
      <c r="A1626" s="3">
        <v>16.0</v>
      </c>
      <c r="B1626" s="4">
        <v>0.058576388888888886</v>
      </c>
      <c r="C1626" s="5" t="s">
        <v>134</v>
      </c>
      <c r="D1626" s="5" t="s">
        <v>25</v>
      </c>
      <c r="E1626" s="5">
        <v>3.0</v>
      </c>
      <c r="F1626" s="5">
        <v>3.0</v>
      </c>
      <c r="H1626" s="5" t="s">
        <v>637</v>
      </c>
    </row>
    <row r="1627">
      <c r="A1627" s="3">
        <v>16.0</v>
      </c>
      <c r="B1627" s="4">
        <v>0.05859953703703704</v>
      </c>
      <c r="C1627" s="5" t="s">
        <v>21</v>
      </c>
      <c r="D1627" s="5" t="s">
        <v>25</v>
      </c>
      <c r="E1627" s="5">
        <v>26.0</v>
      </c>
      <c r="F1627" s="5">
        <v>17.0</v>
      </c>
    </row>
    <row r="1628">
      <c r="A1628" s="3">
        <v>16.0</v>
      </c>
      <c r="B1628" s="4">
        <v>0.05863425925925926</v>
      </c>
      <c r="C1628" s="5" t="s">
        <v>15</v>
      </c>
      <c r="D1628" s="5" t="s">
        <v>25</v>
      </c>
      <c r="E1628" s="5">
        <v>13.0</v>
      </c>
      <c r="F1628" s="5">
        <v>11.0</v>
      </c>
      <c r="H1628" s="5" t="s">
        <v>638</v>
      </c>
    </row>
    <row r="1629">
      <c r="A1629" s="3">
        <v>16.0</v>
      </c>
      <c r="B1629" s="4">
        <v>0.06091435185185185</v>
      </c>
      <c r="C1629" s="5" t="s">
        <v>10</v>
      </c>
      <c r="D1629" s="5" t="s">
        <v>24</v>
      </c>
      <c r="E1629" s="5">
        <v>16.0</v>
      </c>
      <c r="F1629" s="5">
        <v>10.0</v>
      </c>
    </row>
    <row r="1630">
      <c r="A1630" s="3">
        <v>16.0</v>
      </c>
      <c r="B1630" s="4">
        <v>0.060960648148148146</v>
      </c>
      <c r="C1630" s="5" t="s">
        <v>21</v>
      </c>
      <c r="D1630" s="5" t="s">
        <v>24</v>
      </c>
      <c r="E1630" s="5">
        <v>29.0</v>
      </c>
      <c r="F1630" s="5">
        <v>19.0</v>
      </c>
    </row>
    <row r="1631">
      <c r="A1631" s="3">
        <v>16.0</v>
      </c>
      <c r="B1631" s="4">
        <v>0.06193287037037037</v>
      </c>
      <c r="C1631" s="5" t="s">
        <v>21</v>
      </c>
      <c r="D1631" s="5" t="s">
        <v>35</v>
      </c>
      <c r="E1631" s="5">
        <v>22.0</v>
      </c>
      <c r="F1631" s="5">
        <v>9.0</v>
      </c>
    </row>
    <row r="1632">
      <c r="A1632" s="3">
        <v>16.0</v>
      </c>
      <c r="B1632" s="4">
        <v>0.06233796296296296</v>
      </c>
      <c r="C1632" s="5" t="s">
        <v>21</v>
      </c>
      <c r="D1632" s="5" t="s">
        <v>25</v>
      </c>
      <c r="E1632" s="5" t="s">
        <v>30</v>
      </c>
      <c r="F1632" s="5" t="s">
        <v>30</v>
      </c>
      <c r="J1632" s="5" t="s">
        <v>350</v>
      </c>
    </row>
    <row r="1633">
      <c r="A1633" s="3">
        <v>16.0</v>
      </c>
      <c r="B1633" s="4">
        <v>0.06233796296296296</v>
      </c>
      <c r="C1633" s="5" t="s">
        <v>21</v>
      </c>
      <c r="D1633" s="5" t="s">
        <v>25</v>
      </c>
      <c r="E1633" s="5" t="s">
        <v>37</v>
      </c>
      <c r="F1633" s="5">
        <v>20.0</v>
      </c>
      <c r="G1633" s="5" t="s">
        <v>48</v>
      </c>
      <c r="J1633" s="5" t="s">
        <v>418</v>
      </c>
    </row>
    <row r="1634">
      <c r="A1634" s="3">
        <v>16.0</v>
      </c>
      <c r="B1634" s="4">
        <v>0.0629050925925926</v>
      </c>
      <c r="C1634" s="5" t="s">
        <v>21</v>
      </c>
      <c r="D1634" s="5" t="s">
        <v>35</v>
      </c>
      <c r="E1634" s="5" t="s">
        <v>30</v>
      </c>
      <c r="F1634" s="5" t="s">
        <v>30</v>
      </c>
      <c r="J1634" s="5" t="s">
        <v>350</v>
      </c>
    </row>
    <row r="1635">
      <c r="A1635" s="3">
        <v>16.0</v>
      </c>
      <c r="B1635" s="4">
        <v>0.0629050925925926</v>
      </c>
      <c r="C1635" s="5" t="s">
        <v>21</v>
      </c>
      <c r="D1635" s="5" t="s">
        <v>35</v>
      </c>
      <c r="E1635" s="5">
        <v>18.0</v>
      </c>
      <c r="F1635" s="5">
        <v>5.0</v>
      </c>
      <c r="J1635" s="5" t="s">
        <v>418</v>
      </c>
    </row>
    <row r="1636">
      <c r="A1636" s="3">
        <v>16.0</v>
      </c>
      <c r="B1636" s="4">
        <v>0.06319444444444444</v>
      </c>
      <c r="C1636" s="5" t="s">
        <v>21</v>
      </c>
      <c r="D1636" s="5" t="s">
        <v>25</v>
      </c>
      <c r="E1636" s="5">
        <v>15.0</v>
      </c>
      <c r="F1636" s="5">
        <v>6.0</v>
      </c>
      <c r="H1636" s="5" t="s">
        <v>639</v>
      </c>
    </row>
    <row r="1637">
      <c r="A1637" s="3">
        <v>16.0</v>
      </c>
      <c r="B1637" s="4">
        <v>0.06366898148148148</v>
      </c>
      <c r="C1637" s="5" t="s">
        <v>21</v>
      </c>
      <c r="D1637" s="5" t="s">
        <v>35</v>
      </c>
      <c r="E1637" s="5">
        <v>23.0</v>
      </c>
      <c r="F1637" s="5">
        <v>10.0</v>
      </c>
    </row>
    <row r="1638">
      <c r="A1638" s="3">
        <v>16.0</v>
      </c>
      <c r="B1638" s="4">
        <v>0.06420138888888889</v>
      </c>
      <c r="C1638" s="5" t="s">
        <v>21</v>
      </c>
      <c r="D1638" s="5" t="s">
        <v>24</v>
      </c>
      <c r="E1638" s="5">
        <v>25.0</v>
      </c>
      <c r="F1638" s="5">
        <v>12.0</v>
      </c>
    </row>
    <row r="1639">
      <c r="A1639" s="3">
        <v>16.0</v>
      </c>
      <c r="B1639" s="4">
        <v>0.06646990740740741</v>
      </c>
      <c r="C1639" s="5" t="s">
        <v>10</v>
      </c>
      <c r="D1639" s="5" t="s">
        <v>32</v>
      </c>
      <c r="E1639" s="5">
        <v>35.0</v>
      </c>
      <c r="F1639" s="5" t="s">
        <v>30</v>
      </c>
      <c r="J1639" s="5" t="s">
        <v>640</v>
      </c>
    </row>
    <row r="1640">
      <c r="A1640" s="3">
        <v>16.0</v>
      </c>
      <c r="B1640" s="4">
        <v>0.06693287037037036</v>
      </c>
      <c r="C1640" s="5" t="s">
        <v>16</v>
      </c>
      <c r="D1640" s="5" t="s">
        <v>32</v>
      </c>
      <c r="E1640" s="5">
        <v>17.0</v>
      </c>
      <c r="F1640" s="5">
        <v>8.0</v>
      </c>
      <c r="J1640" s="5" t="s">
        <v>391</v>
      </c>
    </row>
    <row r="1641">
      <c r="A1641" s="3">
        <v>16.0</v>
      </c>
      <c r="B1641" s="4">
        <v>0.08371527777777778</v>
      </c>
      <c r="C1641" s="5" t="s">
        <v>10</v>
      </c>
      <c r="D1641" s="5" t="s">
        <v>20</v>
      </c>
      <c r="E1641" s="5">
        <v>31.0</v>
      </c>
      <c r="F1641" s="5">
        <v>12.0</v>
      </c>
      <c r="J1641" s="5" t="s">
        <v>137</v>
      </c>
    </row>
    <row r="1642">
      <c r="A1642" s="3">
        <v>16.0</v>
      </c>
      <c r="B1642" s="4">
        <v>0.08375</v>
      </c>
      <c r="C1642" s="5" t="s">
        <v>21</v>
      </c>
      <c r="D1642" s="5" t="s">
        <v>20</v>
      </c>
      <c r="E1642" s="5">
        <v>34.0</v>
      </c>
      <c r="F1642" s="5">
        <v>11.0</v>
      </c>
      <c r="J1642" s="5" t="s">
        <v>137</v>
      </c>
    </row>
    <row r="1643">
      <c r="A1643" s="3">
        <v>16.0</v>
      </c>
      <c r="B1643" s="4">
        <v>0.08685185185185185</v>
      </c>
      <c r="C1643" s="5" t="s">
        <v>134</v>
      </c>
      <c r="D1643" s="5" t="s">
        <v>47</v>
      </c>
      <c r="E1643" s="5" t="s">
        <v>37</v>
      </c>
      <c r="F1643" s="5">
        <v>20.0</v>
      </c>
    </row>
    <row r="1644">
      <c r="A1644" s="3">
        <v>16.0</v>
      </c>
      <c r="B1644" s="4">
        <v>0.08694444444444445</v>
      </c>
      <c r="C1644" s="5" t="s">
        <v>10</v>
      </c>
      <c r="D1644" s="5" t="s">
        <v>47</v>
      </c>
      <c r="E1644" s="5">
        <v>23.0</v>
      </c>
      <c r="F1644" s="5">
        <v>18.0</v>
      </c>
    </row>
    <row r="1645">
      <c r="A1645" s="3">
        <v>16.0</v>
      </c>
      <c r="B1645" s="4">
        <v>0.08695601851851852</v>
      </c>
      <c r="C1645" s="5" t="s">
        <v>13</v>
      </c>
      <c r="D1645" s="5" t="s">
        <v>47</v>
      </c>
      <c r="E1645" s="5">
        <v>21.0</v>
      </c>
      <c r="F1645" s="5">
        <v>20.0</v>
      </c>
      <c r="G1645" s="5" t="s">
        <v>48</v>
      </c>
    </row>
    <row r="1646">
      <c r="A1646" s="3">
        <v>16.0</v>
      </c>
      <c r="B1646" s="4">
        <v>0.08711805555555556</v>
      </c>
      <c r="C1646" s="5" t="s">
        <v>15</v>
      </c>
      <c r="D1646" s="5" t="s">
        <v>47</v>
      </c>
      <c r="E1646" s="5">
        <v>17.0</v>
      </c>
      <c r="F1646" s="5">
        <v>15.0</v>
      </c>
    </row>
    <row r="1647">
      <c r="A1647" s="3">
        <v>16.0</v>
      </c>
      <c r="B1647" s="4">
        <v>0.08715277777777777</v>
      </c>
      <c r="C1647" s="5" t="s">
        <v>16</v>
      </c>
      <c r="D1647" s="5" t="s">
        <v>47</v>
      </c>
      <c r="E1647" s="5">
        <v>15.0</v>
      </c>
      <c r="F1647" s="5">
        <v>12.0</v>
      </c>
    </row>
    <row r="1648">
      <c r="A1648" s="3">
        <v>16.0</v>
      </c>
      <c r="B1648" s="4">
        <v>0.08715277777777777</v>
      </c>
      <c r="C1648" s="5" t="s">
        <v>18</v>
      </c>
      <c r="D1648" s="5" t="s">
        <v>47</v>
      </c>
      <c r="E1648" s="5">
        <v>16.0</v>
      </c>
      <c r="F1648" s="5">
        <v>8.0</v>
      </c>
    </row>
    <row r="1649">
      <c r="A1649" s="3">
        <v>16.0</v>
      </c>
      <c r="B1649" s="4">
        <v>0.08738425925925926</v>
      </c>
      <c r="C1649" s="5" t="s">
        <v>22</v>
      </c>
      <c r="D1649" s="5" t="s">
        <v>47</v>
      </c>
      <c r="E1649" s="5">
        <v>7.0</v>
      </c>
      <c r="F1649" s="5">
        <v>7.0</v>
      </c>
    </row>
    <row r="1650">
      <c r="A1650" s="3">
        <v>16.0</v>
      </c>
      <c r="B1650" s="4">
        <v>0.08755787037037037</v>
      </c>
      <c r="C1650" s="5" t="s">
        <v>21</v>
      </c>
      <c r="D1650" s="5" t="s">
        <v>47</v>
      </c>
      <c r="E1650" s="5">
        <v>16.0</v>
      </c>
      <c r="F1650" s="5">
        <v>11.0</v>
      </c>
    </row>
    <row r="1651">
      <c r="A1651" s="3">
        <v>16.0</v>
      </c>
      <c r="B1651" s="4">
        <v>0.0884837962962963</v>
      </c>
      <c r="C1651" s="5" t="s">
        <v>10</v>
      </c>
      <c r="D1651" s="5" t="s">
        <v>7</v>
      </c>
      <c r="E1651" s="5">
        <v>15.0</v>
      </c>
      <c r="H1651" s="5" t="s">
        <v>641</v>
      </c>
      <c r="J1651" s="5" t="s">
        <v>319</v>
      </c>
    </row>
    <row r="1652">
      <c r="A1652" s="3">
        <v>16.0</v>
      </c>
      <c r="B1652" s="4">
        <v>0.09010416666666667</v>
      </c>
      <c r="C1652" s="5" t="s">
        <v>134</v>
      </c>
      <c r="D1652" s="5" t="s">
        <v>32</v>
      </c>
      <c r="E1652" s="5">
        <v>12.0</v>
      </c>
      <c r="F1652" s="5">
        <v>4.0</v>
      </c>
      <c r="J1652" s="5" t="s">
        <v>642</v>
      </c>
    </row>
    <row r="1653">
      <c r="A1653" s="3">
        <v>16.0</v>
      </c>
      <c r="B1653" s="4">
        <v>0.09135416666666667</v>
      </c>
      <c r="C1653" s="5" t="s">
        <v>15</v>
      </c>
      <c r="D1653" s="5" t="s">
        <v>7</v>
      </c>
      <c r="E1653" s="5">
        <v>7.0</v>
      </c>
      <c r="H1653" s="5" t="s">
        <v>643</v>
      </c>
      <c r="J1653" s="5" t="s">
        <v>644</v>
      </c>
    </row>
    <row r="1654">
      <c r="A1654" s="3">
        <v>16.0</v>
      </c>
      <c r="B1654" s="4">
        <v>0.09215277777777778</v>
      </c>
      <c r="C1654" s="5" t="s">
        <v>21</v>
      </c>
      <c r="D1654" s="5" t="s">
        <v>32</v>
      </c>
      <c r="E1654" s="5">
        <v>16.0</v>
      </c>
      <c r="F1654" s="5">
        <v>6.0</v>
      </c>
      <c r="J1654" s="5" t="s">
        <v>645</v>
      </c>
    </row>
    <row r="1655">
      <c r="A1655" s="3">
        <v>16.0</v>
      </c>
      <c r="B1655" s="4">
        <v>0.0922337962962963</v>
      </c>
      <c r="C1655" s="5" t="s">
        <v>21</v>
      </c>
      <c r="D1655" s="5" t="s">
        <v>7</v>
      </c>
      <c r="E1655" s="5">
        <v>10.0</v>
      </c>
      <c r="H1655" s="5" t="s">
        <v>646</v>
      </c>
      <c r="I1655" s="5">
        <v>1.0</v>
      </c>
    </row>
    <row r="1656">
      <c r="A1656" s="3">
        <v>16.0</v>
      </c>
      <c r="B1656" s="4">
        <v>0.09231481481481481</v>
      </c>
      <c r="C1656" s="5" t="s">
        <v>21</v>
      </c>
      <c r="D1656" s="5" t="s">
        <v>32</v>
      </c>
      <c r="E1656" s="5">
        <v>27.0</v>
      </c>
      <c r="F1656" s="5">
        <v>16.0</v>
      </c>
      <c r="J1656" s="5" t="s">
        <v>226</v>
      </c>
    </row>
    <row r="1657">
      <c r="A1657" s="3">
        <v>16.0</v>
      </c>
      <c r="B1657" s="4">
        <v>0.09234953703703704</v>
      </c>
      <c r="C1657" s="5" t="s">
        <v>21</v>
      </c>
      <c r="D1657" s="5" t="s">
        <v>7</v>
      </c>
      <c r="E1657" s="5">
        <v>10.0</v>
      </c>
      <c r="H1657" s="5" t="s">
        <v>647</v>
      </c>
      <c r="I1657" s="5">
        <v>1.0</v>
      </c>
    </row>
    <row r="1658">
      <c r="A1658" s="3">
        <v>16.0</v>
      </c>
      <c r="B1658" s="4">
        <v>0.09296296296296297</v>
      </c>
      <c r="C1658" s="5" t="s">
        <v>15</v>
      </c>
      <c r="D1658" s="5" t="s">
        <v>184</v>
      </c>
      <c r="E1658" s="5" t="s">
        <v>37</v>
      </c>
      <c r="F1658" s="5">
        <v>20.0</v>
      </c>
      <c r="G1658" s="5" t="s">
        <v>48</v>
      </c>
    </row>
    <row r="1659">
      <c r="A1659" s="3">
        <v>16.0</v>
      </c>
      <c r="B1659" s="4">
        <v>0.09302083333333333</v>
      </c>
      <c r="C1659" s="5" t="s">
        <v>10</v>
      </c>
      <c r="D1659" s="5" t="s">
        <v>184</v>
      </c>
      <c r="E1659" s="5">
        <v>8.0</v>
      </c>
      <c r="F1659" s="5">
        <v>6.0</v>
      </c>
    </row>
    <row r="1660">
      <c r="A1660" s="3">
        <v>16.0</v>
      </c>
      <c r="B1660" s="4">
        <v>0.09402777777777778</v>
      </c>
      <c r="C1660" s="5" t="s">
        <v>18</v>
      </c>
      <c r="D1660" s="5" t="s">
        <v>32</v>
      </c>
      <c r="E1660" s="5">
        <v>24.0</v>
      </c>
      <c r="F1660" s="5">
        <v>17.0</v>
      </c>
      <c r="J1660" s="5" t="s">
        <v>414</v>
      </c>
    </row>
    <row r="1661">
      <c r="A1661" s="3">
        <v>16.0</v>
      </c>
      <c r="B1661" s="4">
        <v>0.09413194444444445</v>
      </c>
      <c r="C1661" s="5" t="s">
        <v>18</v>
      </c>
      <c r="D1661" s="5" t="s">
        <v>7</v>
      </c>
      <c r="E1661" s="5">
        <v>18.0</v>
      </c>
      <c r="H1661" s="5" t="s">
        <v>648</v>
      </c>
    </row>
    <row r="1662">
      <c r="A1662" s="3">
        <v>16.0</v>
      </c>
      <c r="B1662" s="4">
        <v>0.09435185185185185</v>
      </c>
      <c r="C1662" s="5" t="s">
        <v>18</v>
      </c>
      <c r="D1662" s="5" t="s">
        <v>32</v>
      </c>
      <c r="E1662" s="5">
        <v>16.0</v>
      </c>
      <c r="F1662" s="5">
        <v>9.0</v>
      </c>
      <c r="J1662" s="5" t="s">
        <v>649</v>
      </c>
    </row>
    <row r="1663">
      <c r="A1663" s="3">
        <v>16.0</v>
      </c>
      <c r="B1663" s="4">
        <v>0.09446759259259259</v>
      </c>
      <c r="C1663" s="5" t="s">
        <v>18</v>
      </c>
      <c r="D1663" s="5" t="s">
        <v>7</v>
      </c>
      <c r="E1663" s="5">
        <v>20.0</v>
      </c>
      <c r="H1663" s="5" t="s">
        <v>650</v>
      </c>
      <c r="I1663" s="5">
        <v>1.0</v>
      </c>
    </row>
    <row r="1664">
      <c r="A1664" s="3">
        <v>16.0</v>
      </c>
      <c r="B1664" s="4">
        <v>0.09532407407407407</v>
      </c>
      <c r="C1664" s="5" t="s">
        <v>10</v>
      </c>
      <c r="D1664" s="5" t="s">
        <v>75</v>
      </c>
      <c r="E1664" s="5">
        <v>19.0</v>
      </c>
      <c r="F1664" s="5">
        <v>19.0</v>
      </c>
    </row>
    <row r="1665">
      <c r="A1665" s="3">
        <v>16.0</v>
      </c>
      <c r="B1665" s="4">
        <v>0.09543981481481481</v>
      </c>
      <c r="C1665" s="5" t="s">
        <v>18</v>
      </c>
      <c r="D1665" s="5" t="s">
        <v>75</v>
      </c>
      <c r="E1665" s="5" t="s">
        <v>28</v>
      </c>
      <c r="F1665" s="5">
        <v>1.0</v>
      </c>
      <c r="G1665" s="5" t="s">
        <v>48</v>
      </c>
      <c r="H1665" s="5" t="s">
        <v>651</v>
      </c>
    </row>
    <row r="1666">
      <c r="A1666" s="3">
        <v>16.0</v>
      </c>
      <c r="B1666" s="4">
        <v>0.09672453703703704</v>
      </c>
      <c r="C1666" s="5" t="s">
        <v>16</v>
      </c>
      <c r="D1666" s="5" t="s">
        <v>32</v>
      </c>
      <c r="E1666" s="5">
        <v>21.0</v>
      </c>
      <c r="F1666" s="5">
        <v>12.0</v>
      </c>
      <c r="H1666" s="5" t="s">
        <v>652</v>
      </c>
      <c r="I1666" s="5">
        <v>2.0</v>
      </c>
      <c r="J1666" s="5" t="s">
        <v>653</v>
      </c>
    </row>
    <row r="1667">
      <c r="A1667" s="3">
        <v>16.0</v>
      </c>
      <c r="B1667" s="4">
        <v>0.09769675925925926</v>
      </c>
      <c r="C1667" s="5" t="s">
        <v>15</v>
      </c>
      <c r="D1667" s="5" t="s">
        <v>184</v>
      </c>
      <c r="E1667" s="5" t="s">
        <v>30</v>
      </c>
      <c r="F1667" s="5" t="s">
        <v>30</v>
      </c>
      <c r="J1667" s="5" t="s">
        <v>17</v>
      </c>
    </row>
    <row r="1668">
      <c r="A1668" s="3">
        <v>16.0</v>
      </c>
      <c r="B1668" s="4">
        <v>0.09769675925925926</v>
      </c>
      <c r="C1668" s="5" t="s">
        <v>15</v>
      </c>
      <c r="D1668" s="5" t="s">
        <v>184</v>
      </c>
      <c r="E1668" s="5">
        <v>24.0</v>
      </c>
      <c r="F1668" s="5">
        <v>18.0</v>
      </c>
      <c r="J1668" s="5" t="s">
        <v>40</v>
      </c>
    </row>
    <row r="1669">
      <c r="A1669" s="3">
        <v>16.0</v>
      </c>
      <c r="B1669" s="4">
        <v>0.09903935185185185</v>
      </c>
      <c r="C1669" s="5" t="s">
        <v>22</v>
      </c>
      <c r="D1669" s="5" t="s">
        <v>20</v>
      </c>
      <c r="E1669" s="5">
        <v>9.0</v>
      </c>
      <c r="F1669" s="5">
        <v>7.0</v>
      </c>
    </row>
    <row r="1670">
      <c r="A1670" s="3">
        <v>16.0</v>
      </c>
      <c r="B1670" s="4">
        <v>0.09991898148148148</v>
      </c>
      <c r="C1670" s="5" t="s">
        <v>21</v>
      </c>
      <c r="D1670" s="5" t="s">
        <v>24</v>
      </c>
      <c r="E1670" s="5">
        <v>14.0</v>
      </c>
      <c r="F1670" s="5">
        <v>4.0</v>
      </c>
    </row>
    <row r="1671">
      <c r="A1671" s="3">
        <v>16.0</v>
      </c>
      <c r="B1671" s="4">
        <v>0.09998842592592593</v>
      </c>
      <c r="C1671" s="5" t="s">
        <v>16</v>
      </c>
      <c r="D1671" s="5" t="s">
        <v>92</v>
      </c>
      <c r="E1671" s="5">
        <v>25.0</v>
      </c>
      <c r="F1671" s="5">
        <v>19.0</v>
      </c>
    </row>
    <row r="1672">
      <c r="A1672" s="3">
        <v>16.0</v>
      </c>
      <c r="B1672" s="4">
        <v>0.10001157407407407</v>
      </c>
      <c r="C1672" s="5" t="s">
        <v>18</v>
      </c>
      <c r="D1672" s="5" t="s">
        <v>24</v>
      </c>
      <c r="E1672" s="5">
        <v>21.0</v>
      </c>
      <c r="F1672" s="5">
        <v>14.0</v>
      </c>
    </row>
    <row r="1673">
      <c r="A1673" s="3">
        <v>16.0</v>
      </c>
      <c r="B1673" s="4">
        <v>0.1004513888888889</v>
      </c>
      <c r="C1673" s="5" t="s">
        <v>10</v>
      </c>
      <c r="D1673" s="5" t="s">
        <v>24</v>
      </c>
      <c r="E1673" s="5">
        <v>8.0</v>
      </c>
      <c r="F1673" s="5">
        <v>2.0</v>
      </c>
    </row>
    <row r="1674">
      <c r="A1674" s="3">
        <v>16.0</v>
      </c>
      <c r="B1674" s="4">
        <v>0.10072916666666666</v>
      </c>
      <c r="C1674" s="5" t="s">
        <v>10</v>
      </c>
      <c r="D1674" s="5" t="s">
        <v>20</v>
      </c>
      <c r="E1674" s="5">
        <v>19.0</v>
      </c>
      <c r="F1674" s="5">
        <v>10.0</v>
      </c>
    </row>
    <row r="1675">
      <c r="A1675" s="3">
        <v>16.0</v>
      </c>
      <c r="B1675" s="4">
        <v>0.1025462962962963</v>
      </c>
      <c r="C1675" s="5" t="s">
        <v>13</v>
      </c>
      <c r="D1675" s="5" t="s">
        <v>20</v>
      </c>
      <c r="E1675" s="5" t="s">
        <v>37</v>
      </c>
      <c r="F1675" s="5">
        <v>20.0</v>
      </c>
      <c r="G1675" s="5" t="s">
        <v>48</v>
      </c>
    </row>
    <row r="1676">
      <c r="A1676" s="3">
        <v>16.0</v>
      </c>
      <c r="B1676" s="4">
        <v>0.10390046296296296</v>
      </c>
      <c r="C1676" s="5" t="s">
        <v>22</v>
      </c>
      <c r="D1676" s="5" t="s">
        <v>20</v>
      </c>
      <c r="E1676" s="5">
        <v>17.0</v>
      </c>
      <c r="F1676" s="5">
        <v>15.0</v>
      </c>
    </row>
    <row r="1677">
      <c r="A1677" s="3">
        <v>16.0</v>
      </c>
      <c r="B1677" s="4">
        <v>0.10707175925925926</v>
      </c>
      <c r="C1677" s="5" t="s">
        <v>16</v>
      </c>
      <c r="D1677" s="5" t="s">
        <v>20</v>
      </c>
      <c r="E1677" s="5">
        <v>17.0</v>
      </c>
      <c r="F1677" s="5">
        <v>14.0</v>
      </c>
    </row>
    <row r="1678">
      <c r="A1678" s="3">
        <v>16.0</v>
      </c>
      <c r="B1678" s="4">
        <v>0.10721064814814815</v>
      </c>
      <c r="C1678" s="5" t="s">
        <v>134</v>
      </c>
      <c r="D1678" s="5" t="s">
        <v>20</v>
      </c>
      <c r="E1678" s="5">
        <v>3.0</v>
      </c>
      <c r="F1678" s="5">
        <v>3.0</v>
      </c>
    </row>
    <row r="1679">
      <c r="A1679" s="3">
        <v>16.0</v>
      </c>
      <c r="B1679" s="4">
        <v>0.1091550925925926</v>
      </c>
      <c r="C1679" s="5" t="s">
        <v>10</v>
      </c>
      <c r="D1679" s="5" t="s">
        <v>7</v>
      </c>
      <c r="E1679" s="5">
        <v>22.0</v>
      </c>
      <c r="H1679" s="5" t="s">
        <v>654</v>
      </c>
      <c r="J1679" s="5" t="s">
        <v>655</v>
      </c>
    </row>
    <row r="1680">
      <c r="A1680" s="3">
        <v>16.0</v>
      </c>
      <c r="B1680" s="4">
        <v>0.11034722222222222</v>
      </c>
      <c r="C1680" s="5" t="s">
        <v>16</v>
      </c>
      <c r="D1680" s="5" t="s">
        <v>41</v>
      </c>
      <c r="E1680" s="5">
        <v>13.0</v>
      </c>
      <c r="F1680" s="5">
        <v>10.0</v>
      </c>
    </row>
    <row r="1681">
      <c r="A1681" s="3">
        <v>16.0</v>
      </c>
      <c r="B1681" s="4">
        <v>0.11039351851851852</v>
      </c>
      <c r="C1681" s="5" t="s">
        <v>13</v>
      </c>
      <c r="D1681" s="5" t="s">
        <v>41</v>
      </c>
      <c r="E1681" s="5">
        <v>10.0</v>
      </c>
      <c r="F1681" s="5">
        <v>8.0</v>
      </c>
    </row>
    <row r="1682">
      <c r="A1682" s="3">
        <v>16.0</v>
      </c>
      <c r="B1682" s="4">
        <v>0.11046296296296296</v>
      </c>
      <c r="C1682" s="5" t="s">
        <v>134</v>
      </c>
      <c r="D1682" s="5" t="s">
        <v>25</v>
      </c>
      <c r="E1682" s="5">
        <v>14.0</v>
      </c>
      <c r="F1682" s="5">
        <v>14.0</v>
      </c>
    </row>
    <row r="1683">
      <c r="A1683" s="3">
        <v>16.0</v>
      </c>
      <c r="B1683" s="4">
        <v>0.11042824074074074</v>
      </c>
      <c r="C1683" s="5" t="s">
        <v>10</v>
      </c>
      <c r="D1683" s="5" t="s">
        <v>25</v>
      </c>
      <c r="E1683" s="5" t="s">
        <v>656</v>
      </c>
      <c r="F1683" s="5" t="s">
        <v>30</v>
      </c>
    </row>
    <row r="1684">
      <c r="A1684" s="3">
        <v>16.0</v>
      </c>
      <c r="B1684" s="4">
        <v>0.11042824074074074</v>
      </c>
      <c r="C1684" s="5" t="s">
        <v>18</v>
      </c>
      <c r="D1684" s="5" t="s">
        <v>25</v>
      </c>
      <c r="E1684" s="5" t="s">
        <v>656</v>
      </c>
      <c r="F1684" s="5" t="s">
        <v>30</v>
      </c>
    </row>
    <row r="1685">
      <c r="A1685" s="3">
        <v>16.0</v>
      </c>
      <c r="B1685" s="4">
        <v>0.11042824074074074</v>
      </c>
      <c r="C1685" s="5" t="s">
        <v>15</v>
      </c>
      <c r="D1685" s="5" t="s">
        <v>25</v>
      </c>
      <c r="E1685" s="5" t="s">
        <v>656</v>
      </c>
      <c r="F1685" s="5" t="s">
        <v>30</v>
      </c>
    </row>
    <row r="1686">
      <c r="A1686" s="3">
        <v>16.0</v>
      </c>
      <c r="B1686" s="4">
        <v>0.11042824074074074</v>
      </c>
      <c r="C1686" s="5" t="s">
        <v>22</v>
      </c>
      <c r="D1686" s="5" t="s">
        <v>25</v>
      </c>
      <c r="E1686" s="5" t="s">
        <v>656</v>
      </c>
      <c r="F1686" s="5" t="s">
        <v>30</v>
      </c>
    </row>
    <row r="1687">
      <c r="A1687" s="3">
        <v>16.0</v>
      </c>
      <c r="B1687" s="4">
        <v>0.11134259259259259</v>
      </c>
      <c r="C1687" s="5" t="s">
        <v>16</v>
      </c>
      <c r="D1687" s="5" t="s">
        <v>25</v>
      </c>
      <c r="E1687" s="5">
        <v>21.0</v>
      </c>
      <c r="F1687" s="5">
        <v>18.0</v>
      </c>
      <c r="J1687" s="5" t="s">
        <v>657</v>
      </c>
    </row>
    <row r="1688">
      <c r="A1688" s="3">
        <v>16.0</v>
      </c>
      <c r="B1688" s="4">
        <v>0.11135416666666667</v>
      </c>
      <c r="C1688" s="5" t="s">
        <v>10</v>
      </c>
      <c r="D1688" s="5" t="s">
        <v>25</v>
      </c>
      <c r="E1688" s="5">
        <v>25.0</v>
      </c>
      <c r="F1688" s="5">
        <v>16.0</v>
      </c>
    </row>
    <row r="1689">
      <c r="A1689" s="3">
        <v>16.0</v>
      </c>
      <c r="B1689" s="4">
        <v>0.11136574074074074</v>
      </c>
      <c r="C1689" s="5" t="s">
        <v>18</v>
      </c>
      <c r="D1689" s="5" t="s">
        <v>25</v>
      </c>
      <c r="E1689" s="5">
        <v>22.0</v>
      </c>
      <c r="F1689" s="5">
        <v>16.0</v>
      </c>
    </row>
    <row r="1690">
      <c r="A1690" s="3">
        <v>16.0</v>
      </c>
      <c r="B1690" s="4">
        <v>0.11138888888888888</v>
      </c>
      <c r="C1690" s="5" t="s">
        <v>658</v>
      </c>
      <c r="D1690" s="5" t="s">
        <v>25</v>
      </c>
      <c r="E1690" s="5">
        <v>17.0</v>
      </c>
      <c r="F1690" s="5">
        <v>17.0</v>
      </c>
    </row>
    <row r="1691">
      <c r="A1691" s="3">
        <v>16.0</v>
      </c>
      <c r="B1691" s="4">
        <v>0.11138888888888888</v>
      </c>
      <c r="C1691" s="5" t="s">
        <v>21</v>
      </c>
      <c r="D1691" s="5" t="s">
        <v>25</v>
      </c>
      <c r="E1691" s="5">
        <v>26.0</v>
      </c>
      <c r="F1691" s="5">
        <v>17.0</v>
      </c>
    </row>
    <row r="1692">
      <c r="A1692" s="3">
        <v>16.0</v>
      </c>
      <c r="B1692" s="4">
        <v>0.11140046296296297</v>
      </c>
      <c r="C1692" s="5" t="s">
        <v>15</v>
      </c>
      <c r="D1692" s="5" t="s">
        <v>25</v>
      </c>
      <c r="E1692" s="5">
        <v>11.0</v>
      </c>
      <c r="F1692" s="5">
        <v>9.0</v>
      </c>
    </row>
    <row r="1693">
      <c r="A1693" s="3">
        <v>16.0</v>
      </c>
      <c r="B1693" s="4">
        <v>0.11140046296296297</v>
      </c>
      <c r="C1693" s="5" t="s">
        <v>13</v>
      </c>
      <c r="D1693" s="5" t="s">
        <v>25</v>
      </c>
      <c r="E1693" s="5">
        <v>21.0</v>
      </c>
      <c r="F1693" s="5">
        <v>19.0</v>
      </c>
    </row>
    <row r="1694">
      <c r="A1694" s="3">
        <v>16.0</v>
      </c>
      <c r="B1694" s="4">
        <v>0.11143518518518518</v>
      </c>
      <c r="C1694" s="5" t="s">
        <v>22</v>
      </c>
      <c r="D1694" s="5" t="s">
        <v>25</v>
      </c>
      <c r="E1694" s="5">
        <v>20.0</v>
      </c>
      <c r="F1694" s="5">
        <v>16.0</v>
      </c>
    </row>
    <row r="1695">
      <c r="A1695" s="3">
        <v>16.0</v>
      </c>
      <c r="B1695" s="4">
        <v>0.1130324074074074</v>
      </c>
      <c r="C1695" s="5" t="s">
        <v>134</v>
      </c>
      <c r="D1695" s="5" t="s">
        <v>126</v>
      </c>
      <c r="E1695" s="5" t="s">
        <v>37</v>
      </c>
      <c r="F1695" s="5">
        <v>20.0</v>
      </c>
      <c r="G1695" s="5" t="s">
        <v>48</v>
      </c>
    </row>
    <row r="1696">
      <c r="A1696" s="3">
        <v>16.0</v>
      </c>
      <c r="B1696" s="4">
        <v>0.11309027777777778</v>
      </c>
      <c r="C1696" s="5" t="s">
        <v>16</v>
      </c>
      <c r="D1696" s="5" t="s">
        <v>126</v>
      </c>
      <c r="E1696" s="5">
        <v>12.0</v>
      </c>
      <c r="F1696" s="5">
        <v>15.0</v>
      </c>
    </row>
    <row r="1697">
      <c r="A1697" s="3">
        <v>16.0</v>
      </c>
      <c r="B1697" s="4">
        <v>0.11313657407407407</v>
      </c>
      <c r="C1697" s="5" t="s">
        <v>15</v>
      </c>
      <c r="D1697" s="5" t="s">
        <v>126</v>
      </c>
      <c r="E1697" s="5">
        <v>16.0</v>
      </c>
      <c r="F1697" s="5">
        <v>10.0</v>
      </c>
    </row>
    <row r="1698">
      <c r="A1698" s="3">
        <v>16.0</v>
      </c>
      <c r="B1698" s="4">
        <v>0.11314814814814815</v>
      </c>
      <c r="C1698" s="5" t="s">
        <v>22</v>
      </c>
      <c r="D1698" s="5" t="s">
        <v>126</v>
      </c>
      <c r="E1698" s="5">
        <v>10.0</v>
      </c>
      <c r="F1698" s="5">
        <v>12.0</v>
      </c>
    </row>
    <row r="1699">
      <c r="A1699" s="3">
        <v>16.0</v>
      </c>
      <c r="B1699" s="4">
        <v>0.11314814814814815</v>
      </c>
      <c r="C1699" s="5" t="s">
        <v>13</v>
      </c>
      <c r="D1699" s="5" t="s">
        <v>126</v>
      </c>
      <c r="E1699" s="5">
        <v>2.0</v>
      </c>
      <c r="F1699" s="5">
        <v>2.0</v>
      </c>
    </row>
    <row r="1700">
      <c r="A1700" s="3">
        <v>16.0</v>
      </c>
      <c r="B1700" s="4">
        <v>0.1131712962962963</v>
      </c>
      <c r="C1700" s="5" t="s">
        <v>18</v>
      </c>
      <c r="D1700" s="5" t="s">
        <v>126</v>
      </c>
      <c r="E1700" s="5">
        <v>14.0</v>
      </c>
      <c r="F1700" s="5">
        <v>11.0</v>
      </c>
    </row>
    <row r="1701">
      <c r="A1701" s="3">
        <v>16.0</v>
      </c>
      <c r="B1701" s="4">
        <v>0.11319444444444444</v>
      </c>
      <c r="C1701" s="5" t="s">
        <v>10</v>
      </c>
      <c r="D1701" s="5" t="s">
        <v>126</v>
      </c>
      <c r="E1701" s="5">
        <v>13.0</v>
      </c>
      <c r="F1701" s="5">
        <v>11.0</v>
      </c>
    </row>
    <row r="1702">
      <c r="A1702" s="3">
        <v>16.0</v>
      </c>
      <c r="B1702" s="4">
        <v>0.11320601851851853</v>
      </c>
      <c r="C1702" s="5" t="s">
        <v>21</v>
      </c>
      <c r="D1702" s="5" t="s">
        <v>126</v>
      </c>
      <c r="E1702" s="5">
        <v>9.0</v>
      </c>
      <c r="F1702" s="5">
        <v>7.0</v>
      </c>
    </row>
    <row r="1703">
      <c r="A1703" s="3">
        <v>16.0</v>
      </c>
      <c r="B1703" s="4">
        <v>0.11366898148148148</v>
      </c>
      <c r="C1703" s="5" t="s">
        <v>13</v>
      </c>
      <c r="D1703" s="5" t="s">
        <v>25</v>
      </c>
      <c r="E1703" s="5">
        <v>12.0</v>
      </c>
      <c r="F1703" s="5">
        <v>10.0</v>
      </c>
      <c r="H1703" s="5" t="s">
        <v>659</v>
      </c>
      <c r="J1703" s="5" t="s">
        <v>660</v>
      </c>
    </row>
    <row r="1704">
      <c r="A1704" s="3">
        <v>16.0</v>
      </c>
      <c r="B1704" s="4">
        <v>0.11540509259259259</v>
      </c>
      <c r="C1704" s="5" t="s">
        <v>134</v>
      </c>
      <c r="D1704" s="5" t="s">
        <v>97</v>
      </c>
      <c r="E1704" s="5">
        <v>25.0</v>
      </c>
      <c r="J1704" s="5" t="s">
        <v>661</v>
      </c>
    </row>
    <row r="1705">
      <c r="A1705" s="3">
        <v>17.0</v>
      </c>
      <c r="B1705" s="4">
        <v>0.016006944444444445</v>
      </c>
      <c r="C1705" s="5" t="s">
        <v>21</v>
      </c>
      <c r="D1705" s="5" t="s">
        <v>125</v>
      </c>
      <c r="E1705" s="5" t="s">
        <v>30</v>
      </c>
      <c r="F1705" s="5" t="s">
        <v>30</v>
      </c>
    </row>
    <row r="1706">
      <c r="A1706" s="3">
        <v>17.0</v>
      </c>
      <c r="B1706" s="4">
        <v>0.016006944444444445</v>
      </c>
      <c r="C1706" s="5" t="s">
        <v>10</v>
      </c>
      <c r="D1706" s="5" t="s">
        <v>125</v>
      </c>
      <c r="E1706" s="5" t="s">
        <v>30</v>
      </c>
      <c r="F1706" s="5" t="s">
        <v>30</v>
      </c>
    </row>
    <row r="1707">
      <c r="A1707" s="3">
        <v>17.0</v>
      </c>
      <c r="B1707" s="4">
        <v>0.016006944444444445</v>
      </c>
      <c r="C1707" s="5" t="s">
        <v>13</v>
      </c>
      <c r="D1707" s="5" t="s">
        <v>125</v>
      </c>
      <c r="E1707" s="5">
        <v>4.0</v>
      </c>
      <c r="F1707" s="5">
        <v>6.0</v>
      </c>
    </row>
    <row r="1708">
      <c r="A1708" s="3">
        <v>17.0</v>
      </c>
      <c r="B1708" s="4">
        <v>0.016006944444444445</v>
      </c>
      <c r="C1708" s="5" t="s">
        <v>18</v>
      </c>
      <c r="D1708" s="5" t="s">
        <v>125</v>
      </c>
      <c r="E1708" s="5" t="s">
        <v>37</v>
      </c>
      <c r="F1708" s="5">
        <v>20.0</v>
      </c>
      <c r="G1708" s="5" t="s">
        <v>48</v>
      </c>
    </row>
    <row r="1709">
      <c r="A1709" s="3">
        <v>17.0</v>
      </c>
      <c r="B1709" s="4">
        <v>0.016006944444444445</v>
      </c>
      <c r="C1709" s="5" t="s">
        <v>15</v>
      </c>
      <c r="D1709" s="5" t="s">
        <v>125</v>
      </c>
      <c r="E1709" s="5">
        <v>18.0</v>
      </c>
      <c r="F1709" s="5">
        <v>16.0</v>
      </c>
    </row>
    <row r="1710">
      <c r="A1710" s="3">
        <v>17.0</v>
      </c>
      <c r="B1710" s="4">
        <v>0.016006944444444445</v>
      </c>
      <c r="C1710" s="5" t="s">
        <v>662</v>
      </c>
      <c r="D1710" s="5" t="s">
        <v>125</v>
      </c>
      <c r="E1710" s="5" t="s">
        <v>37</v>
      </c>
      <c r="F1710" s="5">
        <v>20.0</v>
      </c>
      <c r="G1710" s="5" t="s">
        <v>48</v>
      </c>
    </row>
    <row r="1711">
      <c r="A1711" s="3">
        <v>17.0</v>
      </c>
      <c r="B1711" s="4">
        <v>0.016006944444444445</v>
      </c>
      <c r="C1711" s="5" t="s">
        <v>22</v>
      </c>
      <c r="D1711" s="5" t="s">
        <v>125</v>
      </c>
      <c r="E1711" s="5" t="s">
        <v>30</v>
      </c>
      <c r="F1711" s="5" t="s">
        <v>30</v>
      </c>
    </row>
    <row r="1712">
      <c r="A1712" s="3">
        <v>17.0</v>
      </c>
      <c r="B1712" s="4">
        <v>0.03211805555555555</v>
      </c>
      <c r="C1712" s="5" t="s">
        <v>22</v>
      </c>
      <c r="D1712" s="5" t="s">
        <v>20</v>
      </c>
      <c r="E1712" s="5">
        <v>6.0</v>
      </c>
      <c r="F1712" s="5">
        <v>4.0</v>
      </c>
    </row>
    <row r="1713">
      <c r="A1713" s="3">
        <v>17.0</v>
      </c>
      <c r="B1713" s="4">
        <v>0.033125</v>
      </c>
      <c r="C1713" s="5" t="s">
        <v>13</v>
      </c>
      <c r="D1713" s="5" t="s">
        <v>47</v>
      </c>
      <c r="E1713" s="5">
        <v>20.0</v>
      </c>
      <c r="F1713" s="5">
        <v>18.0</v>
      </c>
    </row>
    <row r="1714">
      <c r="A1714" s="3">
        <v>17.0</v>
      </c>
      <c r="B1714" s="4">
        <v>0.03501157407407408</v>
      </c>
      <c r="C1714" s="5" t="s">
        <v>13</v>
      </c>
      <c r="D1714" s="5" t="s">
        <v>32</v>
      </c>
      <c r="E1714" s="5">
        <v>2.0</v>
      </c>
      <c r="F1714" s="5">
        <v>2.0</v>
      </c>
    </row>
    <row r="1715">
      <c r="A1715" s="3">
        <v>17.0</v>
      </c>
      <c r="B1715" s="4">
        <v>0.03501157407407408</v>
      </c>
      <c r="C1715" s="5" t="s">
        <v>13</v>
      </c>
      <c r="D1715" s="5" t="s">
        <v>32</v>
      </c>
      <c r="E1715" s="5">
        <v>19.0</v>
      </c>
      <c r="F1715" s="5">
        <v>11.0</v>
      </c>
    </row>
    <row r="1716">
      <c r="A1716" s="3">
        <v>17.0</v>
      </c>
      <c r="B1716" s="4">
        <v>0.03501157407407408</v>
      </c>
      <c r="C1716" s="5" t="s">
        <v>13</v>
      </c>
      <c r="D1716" s="5" t="s">
        <v>32</v>
      </c>
      <c r="E1716" s="5">
        <v>19.0</v>
      </c>
      <c r="F1716" s="5">
        <v>11.0</v>
      </c>
    </row>
    <row r="1717">
      <c r="A1717" s="3">
        <v>17.0</v>
      </c>
      <c r="B1717" s="4">
        <v>0.03530092592592592</v>
      </c>
      <c r="C1717" s="5" t="s">
        <v>13</v>
      </c>
      <c r="D1717" s="5" t="s">
        <v>7</v>
      </c>
      <c r="E1717" s="5">
        <v>6.0</v>
      </c>
      <c r="H1717" s="5" t="s">
        <v>663</v>
      </c>
    </row>
    <row r="1718">
      <c r="A1718" s="3">
        <v>17.0</v>
      </c>
      <c r="B1718" s="4">
        <v>0.03530092592592592</v>
      </c>
      <c r="C1718" s="5" t="s">
        <v>13</v>
      </c>
      <c r="D1718" s="5" t="s">
        <v>7</v>
      </c>
      <c r="E1718" s="5">
        <v>5.0</v>
      </c>
      <c r="H1718" s="5" t="s">
        <v>664</v>
      </c>
    </row>
    <row r="1719">
      <c r="A1719" s="3">
        <v>17.0</v>
      </c>
      <c r="B1719" s="4">
        <v>0.03706018518518518</v>
      </c>
      <c r="C1719" s="5" t="s">
        <v>13</v>
      </c>
      <c r="D1719" s="5" t="s">
        <v>74</v>
      </c>
      <c r="E1719" s="5">
        <v>22.0</v>
      </c>
      <c r="F1719" s="5">
        <v>14.0</v>
      </c>
      <c r="J1719" s="5" t="s">
        <v>665</v>
      </c>
    </row>
    <row r="1720">
      <c r="A1720" s="3">
        <v>17.0</v>
      </c>
      <c r="B1720" s="4">
        <v>0.037280092592592594</v>
      </c>
      <c r="C1720" s="5" t="s">
        <v>13</v>
      </c>
      <c r="D1720" s="5" t="s">
        <v>32</v>
      </c>
      <c r="E1720" s="5">
        <v>24.0</v>
      </c>
      <c r="F1720" s="5">
        <v>16.0</v>
      </c>
    </row>
    <row r="1721">
      <c r="A1721" s="3">
        <v>17.0</v>
      </c>
      <c r="B1721" s="4">
        <v>0.03760416666666667</v>
      </c>
      <c r="C1721" s="5" t="s">
        <v>13</v>
      </c>
      <c r="D1721" s="5" t="s">
        <v>7</v>
      </c>
      <c r="E1721" s="5">
        <v>6.0</v>
      </c>
      <c r="H1721" s="5" t="s">
        <v>663</v>
      </c>
    </row>
    <row r="1722">
      <c r="A1722" s="3">
        <v>17.0</v>
      </c>
      <c r="B1722" s="4">
        <v>0.038425925925925926</v>
      </c>
      <c r="C1722" s="5" t="s">
        <v>13</v>
      </c>
      <c r="D1722" s="5" t="s">
        <v>32</v>
      </c>
      <c r="E1722" s="5">
        <v>25.0</v>
      </c>
      <c r="F1722" s="5">
        <v>17.0</v>
      </c>
    </row>
    <row r="1723">
      <c r="A1723" s="3">
        <v>17.0</v>
      </c>
      <c r="B1723" s="4">
        <v>0.038425925925925926</v>
      </c>
      <c r="C1723" s="5" t="s">
        <v>13</v>
      </c>
      <c r="D1723" s="5" t="s">
        <v>32</v>
      </c>
      <c r="E1723" s="5">
        <v>22.0</v>
      </c>
      <c r="F1723" s="5">
        <v>14.0</v>
      </c>
    </row>
    <row r="1724">
      <c r="A1724" s="3">
        <v>17.0</v>
      </c>
      <c r="B1724" s="4">
        <v>0.038425925925925926</v>
      </c>
      <c r="C1724" s="5" t="s">
        <v>13</v>
      </c>
      <c r="D1724" s="5" t="s">
        <v>32</v>
      </c>
      <c r="E1724" s="5">
        <v>17.0</v>
      </c>
      <c r="F1724" s="5">
        <v>9.0</v>
      </c>
    </row>
    <row r="1725">
      <c r="A1725" s="3">
        <v>17.0</v>
      </c>
      <c r="B1725" s="4">
        <v>0.038668981481481485</v>
      </c>
      <c r="C1725" s="5" t="s">
        <v>13</v>
      </c>
      <c r="D1725" s="5" t="s">
        <v>7</v>
      </c>
      <c r="E1725" s="5">
        <v>6.0</v>
      </c>
      <c r="H1725" s="5" t="s">
        <v>663</v>
      </c>
    </row>
    <row r="1726">
      <c r="A1726" s="3">
        <v>17.0</v>
      </c>
      <c r="B1726" s="4">
        <v>0.03871527777777778</v>
      </c>
      <c r="C1726" s="5" t="s">
        <v>13</v>
      </c>
      <c r="D1726" s="5" t="s">
        <v>7</v>
      </c>
      <c r="E1726" s="5">
        <v>6.0</v>
      </c>
      <c r="H1726" s="5" t="s">
        <v>663</v>
      </c>
    </row>
    <row r="1727">
      <c r="A1727" s="3">
        <v>17.0</v>
      </c>
      <c r="B1727" s="4">
        <v>0.03916666666666667</v>
      </c>
      <c r="C1727" s="5" t="s">
        <v>13</v>
      </c>
      <c r="D1727" s="5" t="s">
        <v>74</v>
      </c>
      <c r="E1727" s="5">
        <v>12.0</v>
      </c>
      <c r="F1727" s="5">
        <v>4.0</v>
      </c>
    </row>
    <row r="1728">
      <c r="A1728" s="3">
        <v>17.0</v>
      </c>
      <c r="B1728" s="4">
        <v>0.03988425925925926</v>
      </c>
      <c r="C1728" s="5" t="s">
        <v>13</v>
      </c>
      <c r="D1728" s="5" t="s">
        <v>32</v>
      </c>
      <c r="E1728" s="5">
        <v>19.0</v>
      </c>
      <c r="F1728" s="5">
        <v>11.0</v>
      </c>
    </row>
    <row r="1729">
      <c r="A1729" s="3">
        <v>17.0</v>
      </c>
      <c r="B1729" s="4">
        <v>0.03988425925925926</v>
      </c>
      <c r="C1729" s="5" t="s">
        <v>13</v>
      </c>
      <c r="D1729" s="5" t="s">
        <v>32</v>
      </c>
      <c r="E1729" s="5">
        <v>21.0</v>
      </c>
      <c r="F1729" s="5">
        <v>13.0</v>
      </c>
    </row>
    <row r="1730">
      <c r="A1730" s="3">
        <v>17.0</v>
      </c>
      <c r="B1730" s="4">
        <v>0.03988425925925926</v>
      </c>
      <c r="C1730" s="5" t="s">
        <v>13</v>
      </c>
      <c r="D1730" s="5" t="s">
        <v>32</v>
      </c>
      <c r="E1730" s="5">
        <v>22.0</v>
      </c>
      <c r="F1730" s="5">
        <v>14.0</v>
      </c>
    </row>
    <row r="1731">
      <c r="A1731" s="3">
        <v>17.0</v>
      </c>
      <c r="B1731" s="4">
        <v>0.04016203703703704</v>
      </c>
      <c r="C1731" s="5" t="s">
        <v>13</v>
      </c>
      <c r="D1731" s="5" t="s">
        <v>7</v>
      </c>
      <c r="E1731" s="5">
        <v>4.0</v>
      </c>
      <c r="H1731" s="5" t="s">
        <v>666</v>
      </c>
    </row>
    <row r="1732">
      <c r="A1732" s="3">
        <v>17.0</v>
      </c>
      <c r="B1732" s="4">
        <v>0.040185185185185185</v>
      </c>
      <c r="C1732" s="5" t="s">
        <v>13</v>
      </c>
      <c r="D1732" s="5" t="s">
        <v>7</v>
      </c>
      <c r="E1732" s="5">
        <v>6.0</v>
      </c>
      <c r="H1732" s="5" t="s">
        <v>663</v>
      </c>
    </row>
    <row r="1733">
      <c r="A1733" s="3">
        <v>17.0</v>
      </c>
      <c r="B1733" s="4">
        <v>0.040219907407407406</v>
      </c>
      <c r="C1733" s="5" t="s">
        <v>13</v>
      </c>
      <c r="D1733" s="5" t="s">
        <v>7</v>
      </c>
      <c r="E1733" s="5">
        <v>6.0</v>
      </c>
      <c r="H1733" s="5" t="s">
        <v>663</v>
      </c>
    </row>
    <row r="1734">
      <c r="A1734" s="3">
        <v>17.0</v>
      </c>
      <c r="B1734" s="4">
        <v>0.04150462962962963</v>
      </c>
      <c r="C1734" s="5" t="s">
        <v>22</v>
      </c>
      <c r="D1734" s="5" t="s">
        <v>588</v>
      </c>
      <c r="E1734" s="5">
        <v>18.0</v>
      </c>
      <c r="F1734" s="5">
        <v>5.0</v>
      </c>
    </row>
    <row r="1735">
      <c r="A1735" s="3">
        <v>17.0</v>
      </c>
      <c r="B1735" s="4">
        <v>0.041979166666666665</v>
      </c>
      <c r="C1735" s="5" t="s">
        <v>13</v>
      </c>
      <c r="D1735" s="5" t="s">
        <v>32</v>
      </c>
      <c r="E1735" s="5">
        <v>26.0</v>
      </c>
      <c r="F1735" s="5">
        <v>18.0</v>
      </c>
    </row>
    <row r="1736">
      <c r="A1736" s="3">
        <v>17.0</v>
      </c>
      <c r="B1736" s="4">
        <v>0.04252314814814815</v>
      </c>
      <c r="C1736" s="5" t="s">
        <v>13</v>
      </c>
      <c r="D1736" s="5" t="s">
        <v>32</v>
      </c>
      <c r="E1736" s="5" t="s">
        <v>30</v>
      </c>
      <c r="F1736" s="5" t="s">
        <v>30</v>
      </c>
      <c r="J1736" s="5" t="s">
        <v>17</v>
      </c>
    </row>
    <row r="1737">
      <c r="A1737" s="3">
        <v>17.0</v>
      </c>
      <c r="B1737" s="4">
        <v>0.04252314814814815</v>
      </c>
      <c r="C1737" s="5" t="s">
        <v>13</v>
      </c>
      <c r="D1737" s="5" t="s">
        <v>32</v>
      </c>
      <c r="E1737" s="5">
        <v>25.0</v>
      </c>
      <c r="F1737" s="5">
        <v>17.0</v>
      </c>
      <c r="J1737" s="5" t="s">
        <v>40</v>
      </c>
    </row>
    <row r="1738">
      <c r="A1738" s="3">
        <v>17.0</v>
      </c>
      <c r="B1738" s="4">
        <v>0.04271990740740741</v>
      </c>
      <c r="C1738" s="5" t="s">
        <v>13</v>
      </c>
      <c r="D1738" s="5" t="s">
        <v>7</v>
      </c>
      <c r="E1738" s="5">
        <v>11.0</v>
      </c>
      <c r="H1738" s="5" t="s">
        <v>667</v>
      </c>
    </row>
    <row r="1739">
      <c r="A1739" s="3">
        <v>17.0</v>
      </c>
      <c r="B1739" s="4">
        <v>0.04483796296296296</v>
      </c>
      <c r="C1739" s="5" t="s">
        <v>13</v>
      </c>
      <c r="D1739" s="5" t="s">
        <v>32</v>
      </c>
      <c r="E1739" s="5">
        <v>21.0</v>
      </c>
      <c r="F1739" s="5">
        <v>13.0</v>
      </c>
    </row>
    <row r="1740">
      <c r="A1740" s="3">
        <v>17.0</v>
      </c>
      <c r="B1740" s="4">
        <v>0.04483796296296296</v>
      </c>
      <c r="C1740" s="5" t="s">
        <v>13</v>
      </c>
      <c r="D1740" s="5" t="s">
        <v>32</v>
      </c>
      <c r="E1740" s="5">
        <v>20.0</v>
      </c>
      <c r="F1740" s="5">
        <v>12.0</v>
      </c>
    </row>
    <row r="1741">
      <c r="A1741" s="3">
        <v>17.0</v>
      </c>
      <c r="B1741" s="4">
        <v>0.04483796296296296</v>
      </c>
      <c r="C1741" s="5" t="s">
        <v>13</v>
      </c>
      <c r="D1741" s="5" t="s">
        <v>32</v>
      </c>
      <c r="E1741" s="5">
        <v>24.0</v>
      </c>
      <c r="F1741" s="5">
        <v>16.0</v>
      </c>
    </row>
    <row r="1742">
      <c r="A1742" s="3">
        <v>17.0</v>
      </c>
      <c r="B1742" s="4">
        <v>0.045300925925925925</v>
      </c>
      <c r="C1742" s="5" t="s">
        <v>13</v>
      </c>
      <c r="D1742" s="5" t="s">
        <v>7</v>
      </c>
      <c r="E1742" s="5">
        <v>6.0</v>
      </c>
      <c r="H1742" s="5" t="s">
        <v>663</v>
      </c>
    </row>
    <row r="1743">
      <c r="A1743" s="3">
        <v>17.0</v>
      </c>
      <c r="B1743" s="4">
        <v>0.04552083333333334</v>
      </c>
      <c r="C1743" s="5" t="s">
        <v>13</v>
      </c>
      <c r="D1743" s="5" t="s">
        <v>7</v>
      </c>
      <c r="E1743" s="5">
        <v>5.0</v>
      </c>
      <c r="H1743" s="5" t="s">
        <v>664</v>
      </c>
    </row>
    <row r="1744">
      <c r="A1744" s="3">
        <v>17.0</v>
      </c>
      <c r="B1744" s="4">
        <v>0.04601851851851852</v>
      </c>
      <c r="C1744" s="5" t="s">
        <v>13</v>
      </c>
      <c r="D1744" s="5" t="s">
        <v>7</v>
      </c>
      <c r="E1744" s="5">
        <v>6.0</v>
      </c>
      <c r="H1744" s="5" t="s">
        <v>663</v>
      </c>
    </row>
    <row r="1745">
      <c r="A1745" s="3">
        <v>17.0</v>
      </c>
      <c r="B1745" s="4">
        <v>0.04649305555555556</v>
      </c>
      <c r="C1745" s="5" t="s">
        <v>13</v>
      </c>
      <c r="D1745" s="5" t="s">
        <v>25</v>
      </c>
      <c r="E1745" s="5">
        <v>10.0</v>
      </c>
      <c r="F1745" s="5">
        <v>8.0</v>
      </c>
      <c r="J1745" s="5" t="s">
        <v>668</v>
      </c>
    </row>
    <row r="1746">
      <c r="A1746" s="3">
        <v>17.0</v>
      </c>
      <c r="B1746" s="4">
        <v>0.04717592592592593</v>
      </c>
      <c r="C1746" s="5" t="s">
        <v>13</v>
      </c>
      <c r="D1746" s="5" t="s">
        <v>32</v>
      </c>
      <c r="E1746" s="5">
        <v>24.0</v>
      </c>
      <c r="F1746" s="5">
        <v>16.0</v>
      </c>
    </row>
    <row r="1747">
      <c r="A1747" s="3">
        <v>17.0</v>
      </c>
      <c r="B1747" s="4">
        <v>0.04717592592592593</v>
      </c>
      <c r="C1747" s="5" t="s">
        <v>13</v>
      </c>
      <c r="D1747" s="5" t="s">
        <v>32</v>
      </c>
      <c r="E1747" s="5">
        <v>17.0</v>
      </c>
      <c r="F1747" s="5">
        <v>9.0</v>
      </c>
    </row>
    <row r="1748">
      <c r="A1748" s="3">
        <v>17.0</v>
      </c>
      <c r="B1748" s="4">
        <v>0.04717592592592593</v>
      </c>
      <c r="C1748" s="5" t="s">
        <v>13</v>
      </c>
      <c r="D1748" s="5" t="s">
        <v>32</v>
      </c>
      <c r="E1748" s="5">
        <v>22.0</v>
      </c>
      <c r="F1748" s="5">
        <v>14.0</v>
      </c>
    </row>
    <row r="1749">
      <c r="A1749" s="3">
        <v>17.0</v>
      </c>
      <c r="B1749" s="4">
        <v>0.04738425925925926</v>
      </c>
      <c r="C1749" s="5" t="s">
        <v>13</v>
      </c>
      <c r="D1749" s="5" t="s">
        <v>7</v>
      </c>
      <c r="E1749" s="5">
        <v>6.0</v>
      </c>
      <c r="H1749" s="5" t="s">
        <v>663</v>
      </c>
    </row>
    <row r="1750">
      <c r="A1750" s="3">
        <v>17.0</v>
      </c>
      <c r="B1750" s="4">
        <v>0.04775462962962963</v>
      </c>
      <c r="C1750" s="5" t="s">
        <v>13</v>
      </c>
      <c r="D1750" s="5" t="s">
        <v>7</v>
      </c>
      <c r="E1750" s="5">
        <v>5.0</v>
      </c>
      <c r="H1750" s="5" t="s">
        <v>664</v>
      </c>
    </row>
    <row r="1751">
      <c r="A1751" s="3">
        <v>17.0</v>
      </c>
      <c r="B1751" s="4">
        <v>0.04883101851851852</v>
      </c>
      <c r="C1751" s="5" t="s">
        <v>13</v>
      </c>
      <c r="D1751" s="5" t="s">
        <v>32</v>
      </c>
      <c r="E1751" s="5" t="s">
        <v>30</v>
      </c>
      <c r="F1751" s="5" t="s">
        <v>30</v>
      </c>
    </row>
    <row r="1752">
      <c r="A1752" s="3">
        <v>17.0</v>
      </c>
      <c r="B1752" s="4">
        <v>0.04883101851851852</v>
      </c>
      <c r="C1752" s="5" t="s">
        <v>13</v>
      </c>
      <c r="D1752" s="5" t="s">
        <v>32</v>
      </c>
      <c r="E1752" s="5">
        <v>12.0</v>
      </c>
      <c r="F1752" s="5">
        <v>4.0</v>
      </c>
    </row>
    <row r="1753">
      <c r="A1753" s="3">
        <v>17.0</v>
      </c>
      <c r="B1753" s="4">
        <v>0.04883101851851852</v>
      </c>
      <c r="C1753" s="5" t="s">
        <v>13</v>
      </c>
      <c r="D1753" s="5" t="s">
        <v>32</v>
      </c>
      <c r="E1753" s="5">
        <v>24.0</v>
      </c>
      <c r="F1753" s="5">
        <v>16.0</v>
      </c>
    </row>
    <row r="1754">
      <c r="A1754" s="3">
        <v>17.0</v>
      </c>
      <c r="B1754" s="4">
        <v>0.04982638888888889</v>
      </c>
      <c r="C1754" s="5" t="s">
        <v>13</v>
      </c>
      <c r="D1754" s="5" t="s">
        <v>7</v>
      </c>
      <c r="E1754" s="5">
        <v>6.0</v>
      </c>
      <c r="H1754" s="5" t="s">
        <v>663</v>
      </c>
    </row>
    <row r="1755">
      <c r="A1755" s="3">
        <v>17.0</v>
      </c>
      <c r="B1755" s="4">
        <v>0.05085648148148148</v>
      </c>
      <c r="C1755" s="5" t="s">
        <v>13</v>
      </c>
      <c r="D1755" s="5" t="s">
        <v>32</v>
      </c>
      <c r="E1755" s="5">
        <v>24.0</v>
      </c>
      <c r="F1755" s="5">
        <v>16.0</v>
      </c>
    </row>
    <row r="1756">
      <c r="A1756" s="3">
        <v>17.0</v>
      </c>
      <c r="B1756" s="4">
        <v>0.05085648148148148</v>
      </c>
      <c r="C1756" s="5" t="s">
        <v>13</v>
      </c>
      <c r="D1756" s="5" t="s">
        <v>32</v>
      </c>
      <c r="E1756" s="5">
        <v>22.0</v>
      </c>
      <c r="F1756" s="5">
        <v>14.0</v>
      </c>
    </row>
    <row r="1757">
      <c r="A1757" s="3">
        <v>17.0</v>
      </c>
      <c r="B1757" s="4">
        <v>0.05085648148148148</v>
      </c>
      <c r="C1757" s="5" t="s">
        <v>13</v>
      </c>
      <c r="D1757" s="5" t="s">
        <v>32</v>
      </c>
      <c r="E1757" s="5">
        <v>19.0</v>
      </c>
      <c r="F1757" s="5">
        <v>11.0</v>
      </c>
    </row>
    <row r="1758">
      <c r="A1758" s="3">
        <v>17.0</v>
      </c>
      <c r="B1758" s="4">
        <v>0.051099537037037034</v>
      </c>
      <c r="C1758" s="5" t="s">
        <v>13</v>
      </c>
      <c r="D1758" s="5" t="s">
        <v>7</v>
      </c>
      <c r="E1758" s="5">
        <v>5.0</v>
      </c>
      <c r="H1758" s="5" t="s">
        <v>664</v>
      </c>
    </row>
    <row r="1759">
      <c r="A1759" s="3">
        <v>17.0</v>
      </c>
      <c r="B1759" s="4">
        <v>0.05112268518518519</v>
      </c>
      <c r="C1759" s="5" t="s">
        <v>13</v>
      </c>
      <c r="D1759" s="5" t="s">
        <v>7</v>
      </c>
      <c r="E1759" s="5">
        <v>6.0</v>
      </c>
      <c r="H1759" s="5" t="s">
        <v>663</v>
      </c>
    </row>
    <row r="1760">
      <c r="A1760" s="3">
        <v>17.0</v>
      </c>
      <c r="B1760" s="4">
        <v>0.05113425925925926</v>
      </c>
      <c r="C1760" s="5" t="s">
        <v>13</v>
      </c>
      <c r="D1760" s="5" t="s">
        <v>7</v>
      </c>
      <c r="E1760" s="5">
        <v>6.0</v>
      </c>
      <c r="H1760" s="5" t="s">
        <v>663</v>
      </c>
    </row>
    <row r="1761">
      <c r="A1761" s="3">
        <v>17.0</v>
      </c>
      <c r="B1761" s="4">
        <v>0.054375</v>
      </c>
      <c r="C1761" s="5" t="s">
        <v>22</v>
      </c>
      <c r="D1761" s="5" t="s">
        <v>588</v>
      </c>
      <c r="E1761" s="5">
        <v>16.0</v>
      </c>
      <c r="F1761" s="5">
        <v>14.0</v>
      </c>
    </row>
    <row r="1762">
      <c r="A1762" s="3">
        <v>17.0</v>
      </c>
      <c r="B1762" s="4">
        <v>0.07722222222222222</v>
      </c>
      <c r="C1762" s="5" t="s">
        <v>13</v>
      </c>
      <c r="D1762" s="5" t="s">
        <v>669</v>
      </c>
      <c r="E1762" s="5">
        <v>99.0</v>
      </c>
    </row>
    <row r="1763">
      <c r="A1763" s="3">
        <v>17.0</v>
      </c>
      <c r="B1763" s="4">
        <v>0.086875</v>
      </c>
      <c r="C1763" s="5" t="s">
        <v>10</v>
      </c>
      <c r="D1763" s="5" t="s">
        <v>127</v>
      </c>
      <c r="E1763" s="5" t="s">
        <v>37</v>
      </c>
      <c r="F1763" s="5">
        <v>20.0</v>
      </c>
      <c r="G1763" s="5" t="s">
        <v>48</v>
      </c>
    </row>
    <row r="1764">
      <c r="A1764" s="3">
        <v>17.0</v>
      </c>
      <c r="B1764" s="4">
        <v>0.08744212962962963</v>
      </c>
      <c r="C1764" s="5" t="s">
        <v>18</v>
      </c>
      <c r="D1764" s="5" t="s">
        <v>88</v>
      </c>
      <c r="E1764" s="5">
        <v>13.0</v>
      </c>
      <c r="F1764" s="5">
        <v>10.0</v>
      </c>
    </row>
    <row r="1765">
      <c r="A1765" s="3">
        <v>17.0</v>
      </c>
      <c r="B1765" s="4">
        <v>0.08811342592592593</v>
      </c>
      <c r="C1765" s="5" t="s">
        <v>15</v>
      </c>
      <c r="D1765" s="5" t="s">
        <v>184</v>
      </c>
      <c r="E1765" s="5">
        <v>21.0</v>
      </c>
      <c r="F1765" s="5">
        <v>15.0</v>
      </c>
    </row>
    <row r="1766">
      <c r="A1766" s="3">
        <v>17.0</v>
      </c>
      <c r="B1766" s="4">
        <v>0.0894675925925926</v>
      </c>
      <c r="C1766" s="5" t="s">
        <v>21</v>
      </c>
      <c r="D1766" s="5" t="s">
        <v>24</v>
      </c>
      <c r="E1766" s="5">
        <v>21.0</v>
      </c>
      <c r="F1766" s="5">
        <v>11.0</v>
      </c>
    </row>
    <row r="1767">
      <c r="A1767" s="3">
        <v>17.0</v>
      </c>
      <c r="B1767" s="4">
        <v>0.0894675925925926</v>
      </c>
      <c r="C1767" s="5" t="s">
        <v>10</v>
      </c>
      <c r="D1767" s="5" t="s">
        <v>24</v>
      </c>
      <c r="E1767" s="5">
        <v>25.0</v>
      </c>
      <c r="F1767" s="5">
        <v>19.0</v>
      </c>
    </row>
    <row r="1768">
      <c r="A1768" s="3">
        <v>17.0</v>
      </c>
      <c r="B1768" s="4">
        <v>0.09070601851851852</v>
      </c>
      <c r="C1768" s="5" t="s">
        <v>10</v>
      </c>
      <c r="D1768" s="5" t="s">
        <v>670</v>
      </c>
      <c r="E1768" s="5">
        <v>18.0</v>
      </c>
      <c r="F1768" s="5">
        <v>12.0</v>
      </c>
    </row>
    <row r="1769">
      <c r="A1769" s="3">
        <v>17.0</v>
      </c>
      <c r="B1769" s="4">
        <v>0.09134259259259259</v>
      </c>
      <c r="C1769" s="5" t="s">
        <v>10</v>
      </c>
      <c r="D1769" s="5" t="s">
        <v>24</v>
      </c>
      <c r="E1769" s="5">
        <v>18.0</v>
      </c>
      <c r="F1769" s="5">
        <v>12.0</v>
      </c>
    </row>
    <row r="1770">
      <c r="A1770" s="3">
        <v>17.0</v>
      </c>
      <c r="B1770" s="4">
        <v>0.09134259259259259</v>
      </c>
      <c r="C1770" s="5" t="s">
        <v>18</v>
      </c>
      <c r="D1770" s="5" t="s">
        <v>24</v>
      </c>
      <c r="E1770" s="5">
        <v>21.0</v>
      </c>
      <c r="F1770" s="5">
        <v>14.0</v>
      </c>
    </row>
    <row r="1771">
      <c r="A1771" s="3">
        <v>17.0</v>
      </c>
      <c r="B1771" s="4">
        <v>0.09134259259259259</v>
      </c>
      <c r="C1771" s="5" t="s">
        <v>13</v>
      </c>
      <c r="D1771" s="5" t="s">
        <v>24</v>
      </c>
      <c r="E1771" s="5">
        <v>12.0</v>
      </c>
      <c r="F1771" s="5">
        <v>5.0</v>
      </c>
    </row>
    <row r="1772">
      <c r="A1772" s="3">
        <v>17.0</v>
      </c>
      <c r="B1772" s="4">
        <v>0.09340277777777778</v>
      </c>
      <c r="C1772" s="5" t="s">
        <v>21</v>
      </c>
      <c r="D1772" s="5" t="s">
        <v>20</v>
      </c>
      <c r="E1772" s="5" t="s">
        <v>30</v>
      </c>
      <c r="F1772" s="5" t="s">
        <v>30</v>
      </c>
      <c r="J1772" s="5" t="s">
        <v>17</v>
      </c>
    </row>
    <row r="1773">
      <c r="A1773" s="3">
        <v>17.0</v>
      </c>
      <c r="B1773" s="4">
        <v>0.09340277777777778</v>
      </c>
      <c r="C1773" s="5" t="s">
        <v>21</v>
      </c>
      <c r="D1773" s="5" t="s">
        <v>20</v>
      </c>
      <c r="E1773" s="5">
        <v>30.0</v>
      </c>
      <c r="F1773" s="5">
        <v>17.0</v>
      </c>
      <c r="J1773" s="5" t="s">
        <v>40</v>
      </c>
    </row>
    <row r="1774">
      <c r="A1774" s="3">
        <v>17.0</v>
      </c>
      <c r="B1774" s="4">
        <v>0.09340277777777778</v>
      </c>
      <c r="C1774" s="5" t="s">
        <v>10</v>
      </c>
      <c r="D1774" s="5" t="s">
        <v>20</v>
      </c>
      <c r="E1774" s="5" t="s">
        <v>30</v>
      </c>
      <c r="F1774" s="5" t="s">
        <v>30</v>
      </c>
      <c r="J1774" s="5" t="s">
        <v>17</v>
      </c>
    </row>
    <row r="1775">
      <c r="A1775" s="3">
        <v>17.0</v>
      </c>
      <c r="B1775" s="4">
        <v>0.09340277777777778</v>
      </c>
      <c r="C1775" s="5" t="s">
        <v>10</v>
      </c>
      <c r="D1775" s="5" t="s">
        <v>20</v>
      </c>
      <c r="E1775" s="5" t="s">
        <v>37</v>
      </c>
      <c r="F1775" s="5">
        <v>20.0</v>
      </c>
      <c r="G1775" s="5" t="s">
        <v>48</v>
      </c>
      <c r="J1775" s="5" t="s">
        <v>40</v>
      </c>
    </row>
    <row r="1776">
      <c r="A1776" s="3">
        <v>17.0</v>
      </c>
      <c r="B1776" s="4">
        <v>0.09340277777777778</v>
      </c>
      <c r="C1776" s="5" t="s">
        <v>13</v>
      </c>
      <c r="D1776" s="5" t="s">
        <v>20</v>
      </c>
      <c r="E1776" s="5" t="s">
        <v>30</v>
      </c>
      <c r="F1776" s="5" t="s">
        <v>30</v>
      </c>
      <c r="J1776" s="5" t="s">
        <v>17</v>
      </c>
    </row>
    <row r="1777">
      <c r="A1777" s="3">
        <v>17.0</v>
      </c>
      <c r="B1777" s="4">
        <v>0.09340277777777778</v>
      </c>
      <c r="C1777" s="5" t="s">
        <v>13</v>
      </c>
      <c r="D1777" s="5" t="s">
        <v>20</v>
      </c>
      <c r="E1777" s="5">
        <v>15.0</v>
      </c>
      <c r="F1777" s="5">
        <v>13.0</v>
      </c>
      <c r="J1777" s="5" t="s">
        <v>40</v>
      </c>
    </row>
    <row r="1778">
      <c r="A1778" s="3">
        <v>17.0</v>
      </c>
      <c r="B1778" s="4">
        <v>0.09340277777777778</v>
      </c>
      <c r="C1778" s="5" t="s">
        <v>18</v>
      </c>
      <c r="D1778" s="5" t="s">
        <v>20</v>
      </c>
      <c r="E1778" s="5" t="s">
        <v>30</v>
      </c>
      <c r="F1778" s="5" t="s">
        <v>30</v>
      </c>
      <c r="J1778" s="5" t="s">
        <v>17</v>
      </c>
    </row>
    <row r="1779">
      <c r="A1779" s="3">
        <v>17.0</v>
      </c>
      <c r="B1779" s="4">
        <v>0.09340277777777778</v>
      </c>
      <c r="C1779" s="5" t="s">
        <v>18</v>
      </c>
      <c r="D1779" s="5" t="s">
        <v>20</v>
      </c>
      <c r="E1779" s="5">
        <v>15.0</v>
      </c>
      <c r="F1779" s="5">
        <v>9.0</v>
      </c>
      <c r="J1779" s="5" t="s">
        <v>17</v>
      </c>
    </row>
    <row r="1780">
      <c r="A1780" s="3">
        <v>17.0</v>
      </c>
      <c r="B1780" s="4">
        <v>0.09340277777777778</v>
      </c>
      <c r="C1780" s="5" t="s">
        <v>15</v>
      </c>
      <c r="D1780" s="5" t="s">
        <v>20</v>
      </c>
      <c r="E1780" s="5" t="s">
        <v>30</v>
      </c>
      <c r="F1780" s="5" t="s">
        <v>30</v>
      </c>
      <c r="J1780" s="5" t="s">
        <v>17</v>
      </c>
    </row>
    <row r="1781">
      <c r="A1781" s="3">
        <v>17.0</v>
      </c>
      <c r="B1781" s="4">
        <v>0.09340277777777778</v>
      </c>
      <c r="C1781" s="5" t="s">
        <v>15</v>
      </c>
      <c r="D1781" s="5" t="s">
        <v>20</v>
      </c>
      <c r="E1781" s="5">
        <v>25.0</v>
      </c>
      <c r="F1781" s="5">
        <v>18.0</v>
      </c>
      <c r="J1781" s="5" t="s">
        <v>40</v>
      </c>
    </row>
    <row r="1782">
      <c r="A1782" s="3">
        <v>17.0</v>
      </c>
      <c r="B1782" s="4">
        <v>0.09340277777777778</v>
      </c>
      <c r="C1782" s="5" t="s">
        <v>662</v>
      </c>
      <c r="D1782" s="5" t="s">
        <v>20</v>
      </c>
      <c r="E1782" s="5" t="s">
        <v>30</v>
      </c>
      <c r="F1782" s="5" t="s">
        <v>30</v>
      </c>
      <c r="J1782" s="5" t="s">
        <v>17</v>
      </c>
    </row>
    <row r="1783">
      <c r="A1783" s="3">
        <v>17.0</v>
      </c>
      <c r="B1783" s="4">
        <v>0.09340277777777778</v>
      </c>
      <c r="C1783" s="5" t="s">
        <v>662</v>
      </c>
      <c r="D1783" s="5" t="s">
        <v>20</v>
      </c>
      <c r="E1783" s="5">
        <v>18.0</v>
      </c>
      <c r="F1783" s="5">
        <v>9.0</v>
      </c>
      <c r="J1783" s="5" t="s">
        <v>40</v>
      </c>
    </row>
    <row r="1784">
      <c r="A1784" s="3">
        <v>17.0</v>
      </c>
      <c r="B1784" s="4">
        <v>0.09340277777777778</v>
      </c>
      <c r="C1784" s="5" t="s">
        <v>22</v>
      </c>
      <c r="D1784" s="5" t="s">
        <v>20</v>
      </c>
      <c r="E1784" s="5" t="s">
        <v>30</v>
      </c>
      <c r="F1784" s="5" t="s">
        <v>30</v>
      </c>
      <c r="J1784" s="5" t="s">
        <v>17</v>
      </c>
    </row>
    <row r="1785">
      <c r="A1785" s="3">
        <v>17.0</v>
      </c>
      <c r="B1785" s="4">
        <v>0.09340277777777778</v>
      </c>
      <c r="C1785" s="5" t="s">
        <v>22</v>
      </c>
      <c r="D1785" s="5" t="s">
        <v>20</v>
      </c>
      <c r="E1785" s="5">
        <v>16.0</v>
      </c>
      <c r="F1785" s="5">
        <v>10.0</v>
      </c>
      <c r="J1785" s="5" t="s">
        <v>40</v>
      </c>
    </row>
    <row r="1786">
      <c r="A1786" s="3">
        <v>17.0</v>
      </c>
      <c r="B1786" s="4">
        <v>0.09340277777777778</v>
      </c>
      <c r="C1786" s="5" t="s">
        <v>273</v>
      </c>
      <c r="D1786" s="5" t="s">
        <v>20</v>
      </c>
      <c r="E1786" s="5" t="s">
        <v>30</v>
      </c>
      <c r="F1786" s="5" t="s">
        <v>30</v>
      </c>
      <c r="J1786" s="5" t="s">
        <v>17</v>
      </c>
    </row>
    <row r="1787">
      <c r="A1787" s="3">
        <v>17.0</v>
      </c>
      <c r="B1787" s="4">
        <v>0.09340277777777778</v>
      </c>
      <c r="C1787" s="5" t="s">
        <v>273</v>
      </c>
      <c r="D1787" s="5" t="s">
        <v>20</v>
      </c>
      <c r="E1787" s="5">
        <v>18.0</v>
      </c>
      <c r="F1787" s="5">
        <v>18.0</v>
      </c>
      <c r="J1787" s="5" t="s">
        <v>40</v>
      </c>
    </row>
    <row r="1788">
      <c r="A1788" s="3">
        <v>17.0</v>
      </c>
      <c r="B1788" s="4">
        <v>0.096875</v>
      </c>
      <c r="C1788" s="5" t="s">
        <v>662</v>
      </c>
      <c r="D1788" s="5" t="s">
        <v>88</v>
      </c>
      <c r="E1788" s="5">
        <v>21.0</v>
      </c>
      <c r="F1788" s="5">
        <v>19.0</v>
      </c>
    </row>
    <row r="1789">
      <c r="A1789" s="3">
        <v>17.0</v>
      </c>
      <c r="B1789" s="4">
        <v>0.09892361111111111</v>
      </c>
      <c r="C1789" s="5" t="s">
        <v>21</v>
      </c>
      <c r="D1789" s="5" t="s">
        <v>32</v>
      </c>
      <c r="E1789" s="5">
        <v>17.0</v>
      </c>
      <c r="F1789" s="5">
        <v>6.0</v>
      </c>
      <c r="J1789" s="5" t="s">
        <v>46</v>
      </c>
    </row>
    <row r="1790">
      <c r="A1790" s="3">
        <v>17.0</v>
      </c>
      <c r="B1790" s="4">
        <v>0.09892361111111111</v>
      </c>
      <c r="C1790" s="5" t="s">
        <v>21</v>
      </c>
      <c r="D1790" s="5" t="s">
        <v>32</v>
      </c>
      <c r="E1790" s="5" t="s">
        <v>28</v>
      </c>
      <c r="F1790" s="5">
        <v>1.0</v>
      </c>
      <c r="G1790" s="5" t="s">
        <v>48</v>
      </c>
      <c r="J1790" s="5" t="s">
        <v>46</v>
      </c>
    </row>
    <row r="1791">
      <c r="A1791" s="3">
        <v>17.0</v>
      </c>
      <c r="B1791" s="4">
        <v>0.09892361111111111</v>
      </c>
      <c r="C1791" s="5" t="s">
        <v>21</v>
      </c>
      <c r="D1791" s="5" t="s">
        <v>32</v>
      </c>
      <c r="E1791" s="5">
        <v>27.0</v>
      </c>
      <c r="F1791" s="5">
        <v>17.0</v>
      </c>
      <c r="J1791" s="5" t="s">
        <v>671</v>
      </c>
    </row>
    <row r="1792">
      <c r="A1792" s="3">
        <v>17.0</v>
      </c>
      <c r="B1792" s="4">
        <v>0.09900462962962962</v>
      </c>
      <c r="C1792" s="5" t="s">
        <v>21</v>
      </c>
      <c r="D1792" s="5" t="s">
        <v>7</v>
      </c>
      <c r="E1792" s="5">
        <v>42.0</v>
      </c>
      <c r="H1792" s="5" t="s">
        <v>672</v>
      </c>
    </row>
    <row r="1793">
      <c r="A1793" s="3">
        <v>17.0</v>
      </c>
      <c r="B1793" s="4">
        <v>0.10268518518518518</v>
      </c>
      <c r="C1793" s="5" t="s">
        <v>10</v>
      </c>
      <c r="D1793" s="5" t="s">
        <v>32</v>
      </c>
      <c r="E1793" s="5">
        <v>16.0</v>
      </c>
      <c r="F1793" s="5">
        <v>5.0</v>
      </c>
      <c r="J1793" s="5" t="s">
        <v>163</v>
      </c>
    </row>
    <row r="1794">
      <c r="A1794" s="3">
        <v>17.0</v>
      </c>
      <c r="B1794" s="4">
        <v>0.103125</v>
      </c>
      <c r="C1794" s="5" t="s">
        <v>10</v>
      </c>
      <c r="D1794" s="5" t="s">
        <v>32</v>
      </c>
      <c r="E1794" s="5">
        <v>17.0</v>
      </c>
      <c r="F1794" s="5">
        <v>6.0</v>
      </c>
      <c r="J1794" s="5" t="s">
        <v>673</v>
      </c>
    </row>
    <row r="1795">
      <c r="A1795" s="3">
        <v>17.0</v>
      </c>
      <c r="B1795" s="4">
        <v>0.10336805555555556</v>
      </c>
      <c r="C1795" s="5" t="s">
        <v>10</v>
      </c>
      <c r="D1795" s="5" t="s">
        <v>74</v>
      </c>
      <c r="E1795" s="5">
        <v>6.0</v>
      </c>
      <c r="F1795" s="5">
        <v>4.0</v>
      </c>
    </row>
    <row r="1796">
      <c r="A1796" s="3">
        <v>17.0</v>
      </c>
      <c r="B1796" s="4">
        <v>0.10402777777777777</v>
      </c>
      <c r="C1796" s="5" t="s">
        <v>22</v>
      </c>
      <c r="D1796" s="5" t="s">
        <v>7</v>
      </c>
      <c r="E1796" s="5">
        <v>19.0</v>
      </c>
      <c r="H1796" s="5" t="s">
        <v>674</v>
      </c>
      <c r="J1796" s="5" t="s">
        <v>675</v>
      </c>
    </row>
    <row r="1797">
      <c r="A1797" s="3">
        <v>17.0</v>
      </c>
      <c r="B1797" s="4">
        <v>0.10504629629629629</v>
      </c>
      <c r="C1797" s="5" t="s">
        <v>18</v>
      </c>
      <c r="D1797" s="5" t="s">
        <v>32</v>
      </c>
      <c r="E1797" s="5" t="s">
        <v>30</v>
      </c>
      <c r="F1797" s="5" t="s">
        <v>30</v>
      </c>
      <c r="J1797" s="5" t="s">
        <v>100</v>
      </c>
    </row>
    <row r="1798">
      <c r="A1798" s="3">
        <v>17.0</v>
      </c>
      <c r="B1798" s="4">
        <v>0.10565972222222222</v>
      </c>
      <c r="C1798" s="5" t="s">
        <v>13</v>
      </c>
      <c r="D1798" s="5" t="s">
        <v>32</v>
      </c>
      <c r="E1798" s="5">
        <v>24.0</v>
      </c>
      <c r="F1798" s="5">
        <v>16.0</v>
      </c>
      <c r="J1798" s="5" t="s">
        <v>103</v>
      </c>
    </row>
    <row r="1799">
      <c r="A1799" s="3">
        <v>17.0</v>
      </c>
      <c r="B1799" s="4">
        <v>0.10565972222222222</v>
      </c>
      <c r="C1799" s="5" t="s">
        <v>13</v>
      </c>
      <c r="D1799" s="5" t="s">
        <v>32</v>
      </c>
      <c r="E1799" s="5">
        <v>16.0</v>
      </c>
      <c r="F1799" s="5">
        <v>8.0</v>
      </c>
      <c r="J1799" s="5" t="s">
        <v>103</v>
      </c>
    </row>
    <row r="1800">
      <c r="A1800" s="3">
        <v>17.0</v>
      </c>
      <c r="B1800" s="4">
        <v>0.10587962962962963</v>
      </c>
      <c r="C1800" s="5" t="s">
        <v>13</v>
      </c>
      <c r="D1800" s="5" t="s">
        <v>7</v>
      </c>
      <c r="E1800" s="5">
        <v>17.0</v>
      </c>
      <c r="H1800" s="5" t="s">
        <v>676</v>
      </c>
    </row>
    <row r="1801">
      <c r="A1801" s="3">
        <v>17.0</v>
      </c>
      <c r="B1801" s="4">
        <v>0.10616898148148148</v>
      </c>
      <c r="C1801" s="5" t="s">
        <v>662</v>
      </c>
      <c r="D1801" s="5" t="s">
        <v>47</v>
      </c>
      <c r="E1801" s="5">
        <v>22.0</v>
      </c>
      <c r="F1801" s="5">
        <v>19.0</v>
      </c>
    </row>
    <row r="1802">
      <c r="A1802" s="3">
        <v>17.0</v>
      </c>
      <c r="B1802" s="4">
        <v>0.10627314814814814</v>
      </c>
      <c r="C1802" s="5" t="s">
        <v>10</v>
      </c>
      <c r="D1802" s="5" t="s">
        <v>47</v>
      </c>
      <c r="E1802" s="5">
        <v>19.0</v>
      </c>
      <c r="F1802" s="5">
        <v>14.0</v>
      </c>
    </row>
    <row r="1803">
      <c r="A1803" s="3">
        <v>17.0</v>
      </c>
      <c r="B1803" s="4">
        <v>0.10628472222222222</v>
      </c>
      <c r="C1803" s="5" t="s">
        <v>22</v>
      </c>
      <c r="D1803" s="5" t="s">
        <v>47</v>
      </c>
      <c r="E1803" s="5">
        <v>16.0</v>
      </c>
      <c r="F1803" s="5">
        <v>16.0</v>
      </c>
    </row>
    <row r="1804">
      <c r="A1804" s="3">
        <v>17.0</v>
      </c>
      <c r="B1804" s="4">
        <v>0.10637731481481481</v>
      </c>
      <c r="C1804" s="5" t="s">
        <v>18</v>
      </c>
      <c r="D1804" s="5" t="s">
        <v>47</v>
      </c>
      <c r="E1804" s="5">
        <v>13.0</v>
      </c>
      <c r="F1804" s="5">
        <v>5.0</v>
      </c>
    </row>
    <row r="1805">
      <c r="A1805" s="3">
        <v>17.0</v>
      </c>
      <c r="B1805" s="4">
        <v>0.10637731481481481</v>
      </c>
      <c r="C1805" s="5" t="s">
        <v>13</v>
      </c>
      <c r="D1805" s="5" t="s">
        <v>47</v>
      </c>
      <c r="E1805" s="5">
        <v>13.0</v>
      </c>
      <c r="F1805" s="5">
        <v>11.0</v>
      </c>
    </row>
    <row r="1806">
      <c r="A1806" s="3">
        <v>17.0</v>
      </c>
      <c r="B1806" s="4">
        <v>0.10648148148148148</v>
      </c>
      <c r="C1806" s="5" t="s">
        <v>21</v>
      </c>
      <c r="D1806" s="5" t="s">
        <v>47</v>
      </c>
      <c r="E1806" s="5">
        <v>12.0</v>
      </c>
      <c r="F1806" s="5">
        <v>7.0</v>
      </c>
    </row>
    <row r="1807">
      <c r="A1807" s="3">
        <v>17.0</v>
      </c>
      <c r="B1807" s="4">
        <v>0.10648148148148148</v>
      </c>
      <c r="C1807" s="5" t="s">
        <v>15</v>
      </c>
      <c r="D1807" s="5" t="s">
        <v>47</v>
      </c>
      <c r="E1807" s="5">
        <v>4.0</v>
      </c>
      <c r="F1807" s="5">
        <v>2.0</v>
      </c>
    </row>
    <row r="1808">
      <c r="A1808" s="3">
        <v>17.0</v>
      </c>
      <c r="B1808" s="4">
        <v>0.10783564814814815</v>
      </c>
      <c r="C1808" s="5" t="s">
        <v>662</v>
      </c>
      <c r="D1808" s="5" t="s">
        <v>92</v>
      </c>
      <c r="E1808" s="5">
        <v>14.0</v>
      </c>
      <c r="F1808" s="5">
        <v>8.0</v>
      </c>
    </row>
    <row r="1809">
      <c r="A1809" s="3">
        <v>17.0</v>
      </c>
      <c r="B1809" s="4">
        <v>0.10804398148148148</v>
      </c>
      <c r="C1809" s="5" t="s">
        <v>662</v>
      </c>
      <c r="D1809" s="5" t="s">
        <v>92</v>
      </c>
      <c r="E1809" s="5" t="s">
        <v>37</v>
      </c>
      <c r="F1809" s="5">
        <v>20.0</v>
      </c>
      <c r="G1809" s="5" t="s">
        <v>48</v>
      </c>
      <c r="H1809" s="5" t="s">
        <v>677</v>
      </c>
      <c r="J1809" s="5" t="s">
        <v>678</v>
      </c>
    </row>
    <row r="1810">
      <c r="A1810" s="3">
        <v>17.0</v>
      </c>
      <c r="B1810" s="4">
        <v>0.11059027777777777</v>
      </c>
      <c r="C1810" s="5" t="s">
        <v>10</v>
      </c>
      <c r="D1810" s="5" t="s">
        <v>32</v>
      </c>
      <c r="E1810" s="5" t="s">
        <v>28</v>
      </c>
      <c r="F1810" s="5">
        <v>1.0</v>
      </c>
      <c r="G1810" s="5" t="s">
        <v>48</v>
      </c>
      <c r="J1810" s="5" t="s">
        <v>197</v>
      </c>
    </row>
    <row r="1811">
      <c r="A1811" s="3">
        <v>17.0</v>
      </c>
      <c r="B1811" s="4">
        <v>0.11106481481481481</v>
      </c>
      <c r="C1811" s="5" t="s">
        <v>10</v>
      </c>
      <c r="D1811" s="5" t="s">
        <v>25</v>
      </c>
      <c r="E1811" s="5" t="s">
        <v>37</v>
      </c>
      <c r="F1811" s="5">
        <v>20.0</v>
      </c>
      <c r="G1811" s="5" t="s">
        <v>48</v>
      </c>
      <c r="H1811" s="5" t="s">
        <v>679</v>
      </c>
    </row>
    <row r="1812">
      <c r="A1812" s="3">
        <v>17.0</v>
      </c>
      <c r="B1812" s="4">
        <v>0.11204861111111111</v>
      </c>
      <c r="C1812" s="5" t="s">
        <v>273</v>
      </c>
      <c r="D1812" s="5" t="s">
        <v>32</v>
      </c>
      <c r="E1812" s="5">
        <v>16.0</v>
      </c>
      <c r="F1812" s="5">
        <v>7.0</v>
      </c>
      <c r="J1812" s="5" t="s">
        <v>101</v>
      </c>
    </row>
    <row r="1813">
      <c r="A1813" s="3">
        <v>17.0</v>
      </c>
      <c r="B1813" s="4">
        <v>0.11204861111111111</v>
      </c>
      <c r="C1813" s="5" t="s">
        <v>273</v>
      </c>
      <c r="D1813" s="5" t="s">
        <v>32</v>
      </c>
      <c r="E1813" s="5">
        <v>19.0</v>
      </c>
      <c r="F1813" s="5">
        <v>10.0</v>
      </c>
      <c r="J1813" s="5" t="s">
        <v>279</v>
      </c>
    </row>
    <row r="1814">
      <c r="A1814" s="3">
        <v>17.0</v>
      </c>
      <c r="B1814" s="4">
        <v>0.11231481481481481</v>
      </c>
      <c r="C1814" s="5" t="s">
        <v>273</v>
      </c>
      <c r="D1814" s="5" t="s">
        <v>7</v>
      </c>
      <c r="E1814" s="5">
        <v>13.0</v>
      </c>
      <c r="H1814" s="5" t="s">
        <v>680</v>
      </c>
    </row>
    <row r="1815">
      <c r="A1815" s="3">
        <v>17.0</v>
      </c>
      <c r="B1815" s="4">
        <v>0.11241898148148148</v>
      </c>
      <c r="C1815" s="5" t="s">
        <v>273</v>
      </c>
      <c r="D1815" s="5" t="s">
        <v>7</v>
      </c>
      <c r="E1815" s="5">
        <v>5.0</v>
      </c>
      <c r="H1815" s="5" t="s">
        <v>681</v>
      </c>
      <c r="J1815" s="5" t="s">
        <v>73</v>
      </c>
    </row>
    <row r="1816">
      <c r="A1816" s="3">
        <v>17.0</v>
      </c>
      <c r="B1816" s="4">
        <v>0.11319444444444444</v>
      </c>
      <c r="C1816" s="5" t="s">
        <v>22</v>
      </c>
      <c r="D1816" s="5" t="s">
        <v>32</v>
      </c>
      <c r="E1816" s="5">
        <v>21.0</v>
      </c>
      <c r="F1816" s="5">
        <v>11.0</v>
      </c>
      <c r="J1816" s="5" t="s">
        <v>621</v>
      </c>
    </row>
    <row r="1817">
      <c r="A1817" s="3">
        <v>17.0</v>
      </c>
      <c r="B1817" s="4">
        <v>0.11332175925925926</v>
      </c>
      <c r="C1817" s="5" t="s">
        <v>22</v>
      </c>
      <c r="D1817" s="5" t="s">
        <v>7</v>
      </c>
      <c r="E1817" s="5">
        <v>23.0</v>
      </c>
      <c r="H1817" s="5" t="s">
        <v>682</v>
      </c>
    </row>
    <row r="1818">
      <c r="A1818" s="3">
        <v>17.0</v>
      </c>
      <c r="B1818" s="4">
        <v>0.11512731481481482</v>
      </c>
      <c r="C1818" s="5" t="s">
        <v>18</v>
      </c>
      <c r="D1818" s="5" t="s">
        <v>129</v>
      </c>
      <c r="E1818" s="5" t="s">
        <v>28</v>
      </c>
      <c r="F1818" s="5">
        <v>1.0</v>
      </c>
      <c r="G1818" s="5" t="s">
        <v>48</v>
      </c>
    </row>
    <row r="1819">
      <c r="A1819" s="3">
        <v>17.0</v>
      </c>
      <c r="B1819" s="4">
        <v>0.11702546296296296</v>
      </c>
      <c r="C1819" s="5" t="s">
        <v>18</v>
      </c>
      <c r="D1819" s="5" t="s">
        <v>129</v>
      </c>
      <c r="E1819" s="5" t="s">
        <v>37</v>
      </c>
      <c r="F1819" s="5">
        <v>20.0</v>
      </c>
      <c r="G1819" s="5" t="s">
        <v>48</v>
      </c>
    </row>
    <row r="1820">
      <c r="A1820" s="3">
        <v>17.0</v>
      </c>
      <c r="B1820" s="4">
        <v>0.11730324074074074</v>
      </c>
      <c r="C1820" s="5" t="s">
        <v>13</v>
      </c>
      <c r="D1820" s="5" t="s">
        <v>32</v>
      </c>
      <c r="E1820" s="5">
        <v>24.0</v>
      </c>
      <c r="F1820" s="5">
        <v>16.0</v>
      </c>
      <c r="J1820" s="5" t="s">
        <v>103</v>
      </c>
    </row>
    <row r="1821">
      <c r="A1821" s="3">
        <v>17.0</v>
      </c>
      <c r="B1821" s="4">
        <v>0.11730324074074074</v>
      </c>
      <c r="C1821" s="5" t="s">
        <v>13</v>
      </c>
      <c r="D1821" s="5" t="s">
        <v>32</v>
      </c>
      <c r="E1821" s="5">
        <v>20.0</v>
      </c>
      <c r="F1821" s="5">
        <v>12.0</v>
      </c>
      <c r="J1821" s="5" t="s">
        <v>103</v>
      </c>
    </row>
    <row r="1822">
      <c r="A1822" s="3">
        <v>17.0</v>
      </c>
      <c r="B1822" s="4">
        <v>0.11744212962962963</v>
      </c>
      <c r="C1822" s="5" t="s">
        <v>13</v>
      </c>
      <c r="D1822" s="5" t="s">
        <v>7</v>
      </c>
      <c r="E1822" s="5">
        <v>19.0</v>
      </c>
      <c r="H1822" s="5" t="s">
        <v>683</v>
      </c>
    </row>
    <row r="1823">
      <c r="A1823" s="3">
        <v>17.0</v>
      </c>
      <c r="B1823" s="4">
        <v>0.11751157407407407</v>
      </c>
      <c r="C1823" s="5" t="s">
        <v>13</v>
      </c>
      <c r="D1823" s="5" t="s">
        <v>7</v>
      </c>
      <c r="E1823" s="5">
        <v>11.0</v>
      </c>
      <c r="H1823" s="5" t="s">
        <v>684</v>
      </c>
    </row>
    <row r="1824">
      <c r="A1824" s="3">
        <v>17.0</v>
      </c>
      <c r="B1824" s="4">
        <v>0.11822916666666666</v>
      </c>
      <c r="C1824" s="5" t="s">
        <v>21</v>
      </c>
      <c r="D1824" s="5" t="s">
        <v>32</v>
      </c>
      <c r="E1824" s="5">
        <v>28.0</v>
      </c>
      <c r="F1824" s="5">
        <v>17.0</v>
      </c>
      <c r="J1824" s="5" t="s">
        <v>226</v>
      </c>
    </row>
    <row r="1825">
      <c r="A1825" s="3">
        <v>17.0</v>
      </c>
      <c r="B1825" s="4">
        <v>0.11835648148148148</v>
      </c>
      <c r="C1825" s="5" t="s">
        <v>21</v>
      </c>
      <c r="D1825" s="5" t="s">
        <v>7</v>
      </c>
      <c r="E1825" s="5">
        <v>33.0</v>
      </c>
      <c r="H1825" s="5" t="s">
        <v>685</v>
      </c>
    </row>
    <row r="1826">
      <c r="A1826" s="3">
        <v>17.0</v>
      </c>
      <c r="B1826" s="4">
        <v>0.11857638888888888</v>
      </c>
      <c r="C1826" s="5" t="s">
        <v>21</v>
      </c>
      <c r="D1826" s="5" t="s">
        <v>32</v>
      </c>
      <c r="E1826" s="5">
        <v>19.0</v>
      </c>
      <c r="F1826" s="5">
        <v>9.0</v>
      </c>
      <c r="J1826" s="5" t="s">
        <v>102</v>
      </c>
    </row>
    <row r="1827">
      <c r="A1827" s="3">
        <v>17.0</v>
      </c>
      <c r="B1827" s="4">
        <v>0.11868055555555555</v>
      </c>
      <c r="C1827" s="5" t="s">
        <v>21</v>
      </c>
      <c r="D1827" s="5" t="s">
        <v>7</v>
      </c>
      <c r="E1827" s="5">
        <v>10.0</v>
      </c>
      <c r="H1827" s="5" t="s">
        <v>686</v>
      </c>
    </row>
    <row r="1828">
      <c r="A1828" s="3">
        <v>17.0</v>
      </c>
      <c r="B1828" s="4">
        <v>0.11822916666666666</v>
      </c>
      <c r="C1828" s="5" t="s">
        <v>21</v>
      </c>
      <c r="D1828" s="5" t="s">
        <v>32</v>
      </c>
      <c r="E1828" s="5">
        <v>26.0</v>
      </c>
      <c r="F1828" s="5">
        <v>16.0</v>
      </c>
      <c r="J1828" s="5" t="s">
        <v>687</v>
      </c>
    </row>
    <row r="1829">
      <c r="A1829" s="3">
        <v>17.0</v>
      </c>
      <c r="B1829" s="4">
        <v>0.11878472222222222</v>
      </c>
      <c r="C1829" s="5" t="s">
        <v>21</v>
      </c>
      <c r="D1829" s="5" t="s">
        <v>7</v>
      </c>
      <c r="E1829" s="5">
        <v>10.0</v>
      </c>
      <c r="H1829" s="5" t="s">
        <v>688</v>
      </c>
    </row>
    <row r="1830">
      <c r="A1830" s="3">
        <v>17.0</v>
      </c>
      <c r="B1830" s="4">
        <v>0.12</v>
      </c>
      <c r="C1830" s="5" t="s">
        <v>15</v>
      </c>
      <c r="D1830" s="5" t="s">
        <v>7</v>
      </c>
      <c r="E1830" s="5">
        <v>21.0</v>
      </c>
      <c r="H1830" s="5" t="s">
        <v>689</v>
      </c>
      <c r="J1830" s="5" t="s">
        <v>110</v>
      </c>
    </row>
    <row r="1831">
      <c r="A1831" s="3">
        <v>17.0</v>
      </c>
      <c r="B1831" s="4">
        <v>0.12118055555555556</v>
      </c>
      <c r="C1831" s="5" t="s">
        <v>662</v>
      </c>
      <c r="D1831" s="5" t="s">
        <v>7</v>
      </c>
      <c r="E1831" s="5">
        <v>41.0</v>
      </c>
      <c r="H1831" s="5" t="s">
        <v>690</v>
      </c>
      <c r="J1831" s="5" t="s">
        <v>52</v>
      </c>
    </row>
    <row r="1832">
      <c r="A1832" s="3">
        <v>17.0</v>
      </c>
      <c r="B1832" s="4">
        <v>0.1213888888888889</v>
      </c>
      <c r="C1832" s="5" t="s">
        <v>662</v>
      </c>
      <c r="D1832" s="5" t="s">
        <v>7</v>
      </c>
      <c r="E1832" s="5">
        <v>39.0</v>
      </c>
      <c r="H1832" s="5" t="s">
        <v>691</v>
      </c>
      <c r="I1832" s="5">
        <v>1.0</v>
      </c>
      <c r="J1832" s="5" t="s">
        <v>52</v>
      </c>
    </row>
    <row r="1833">
      <c r="A1833" s="3">
        <v>17.0</v>
      </c>
      <c r="B1833" s="4">
        <v>0.12188657407407408</v>
      </c>
      <c r="C1833" s="5" t="s">
        <v>21</v>
      </c>
      <c r="D1833" s="5" t="s">
        <v>25</v>
      </c>
      <c r="E1833" s="5">
        <v>17.0</v>
      </c>
      <c r="F1833" s="5">
        <v>8.0</v>
      </c>
      <c r="J1833" s="5" t="s">
        <v>692</v>
      </c>
    </row>
    <row r="1834">
      <c r="A1834" s="3">
        <v>17.0</v>
      </c>
      <c r="B1834" s="4">
        <v>0.1220138888888889</v>
      </c>
      <c r="C1834" s="5" t="s">
        <v>21</v>
      </c>
      <c r="D1834" s="5" t="s">
        <v>25</v>
      </c>
      <c r="E1834" s="5" t="s">
        <v>30</v>
      </c>
      <c r="F1834" s="5" t="s">
        <v>30</v>
      </c>
      <c r="H1834" s="5" t="s">
        <v>693</v>
      </c>
    </row>
    <row r="1835">
      <c r="A1835" s="3">
        <v>17.0</v>
      </c>
      <c r="B1835" s="4">
        <v>0.12320601851851852</v>
      </c>
      <c r="C1835" s="5" t="s">
        <v>13</v>
      </c>
      <c r="D1835" s="5" t="s">
        <v>25</v>
      </c>
      <c r="E1835" s="5">
        <v>18.0</v>
      </c>
      <c r="F1835" s="5">
        <v>16.0</v>
      </c>
      <c r="H1835" s="5" t="s">
        <v>694</v>
      </c>
    </row>
    <row r="1836">
      <c r="A1836" s="3">
        <v>17.0</v>
      </c>
      <c r="B1836" s="4">
        <v>0.12318287037037037</v>
      </c>
      <c r="C1836" s="5" t="s">
        <v>13</v>
      </c>
      <c r="D1836" s="5" t="s">
        <v>86</v>
      </c>
      <c r="E1836" s="5">
        <v>2.0</v>
      </c>
    </row>
    <row r="1837">
      <c r="A1837" s="3">
        <v>17.0</v>
      </c>
      <c r="B1837" s="4">
        <v>0.12335648148148148</v>
      </c>
      <c r="C1837" s="5" t="s">
        <v>13</v>
      </c>
      <c r="D1837" s="5" t="s">
        <v>25</v>
      </c>
      <c r="E1837" s="5">
        <v>9.0</v>
      </c>
      <c r="F1837" s="5">
        <v>7.0</v>
      </c>
      <c r="H1837" s="5" t="s">
        <v>695</v>
      </c>
    </row>
    <row r="1838">
      <c r="A1838" s="3">
        <v>17.0</v>
      </c>
      <c r="B1838" s="4">
        <v>0.12375</v>
      </c>
      <c r="C1838" s="5" t="s">
        <v>273</v>
      </c>
      <c r="D1838" s="5" t="s">
        <v>25</v>
      </c>
      <c r="E1838" s="5">
        <v>17.0</v>
      </c>
      <c r="F1838" s="5">
        <v>17.0</v>
      </c>
      <c r="H1838" s="5" t="s">
        <v>696</v>
      </c>
    </row>
    <row r="1839">
      <c r="A1839" s="3">
        <v>17.0</v>
      </c>
      <c r="B1839" s="4">
        <v>0.12403935185185185</v>
      </c>
      <c r="C1839" s="5" t="s">
        <v>273</v>
      </c>
      <c r="D1839" s="5" t="s">
        <v>25</v>
      </c>
      <c r="E1839" s="5">
        <v>7.0</v>
      </c>
      <c r="F1839" s="5">
        <v>7.0</v>
      </c>
      <c r="H1839" s="5" t="s">
        <v>697</v>
      </c>
      <c r="J1839" s="5" t="s">
        <v>698</v>
      </c>
    </row>
    <row r="1840">
      <c r="A1840" s="3">
        <v>17.0</v>
      </c>
      <c r="B1840" s="4">
        <v>0.12434027777777777</v>
      </c>
      <c r="C1840" s="5" t="s">
        <v>699</v>
      </c>
      <c r="D1840" s="5" t="s">
        <v>25</v>
      </c>
      <c r="H1840" s="5" t="s">
        <v>700</v>
      </c>
    </row>
    <row r="1841">
      <c r="A1841" s="3">
        <v>18.0</v>
      </c>
      <c r="B1841" s="4">
        <v>0.009768518518518518</v>
      </c>
      <c r="C1841" s="5" t="s">
        <v>18</v>
      </c>
      <c r="D1841" s="5" t="s">
        <v>88</v>
      </c>
      <c r="E1841" s="5">
        <v>16.0</v>
      </c>
      <c r="F1841" s="5">
        <v>13.0</v>
      </c>
    </row>
    <row r="1842">
      <c r="A1842" s="3">
        <v>18.0</v>
      </c>
      <c r="B1842" s="4">
        <v>0.010081018518518519</v>
      </c>
      <c r="C1842" s="5" t="s">
        <v>18</v>
      </c>
      <c r="D1842" s="5" t="s">
        <v>86</v>
      </c>
      <c r="E1842" s="5">
        <v>3.0</v>
      </c>
      <c r="F1842" s="5" t="s">
        <v>550</v>
      </c>
    </row>
    <row r="1843">
      <c r="A1843" s="3">
        <v>18.0</v>
      </c>
      <c r="B1843" s="4">
        <v>0.011331018518518518</v>
      </c>
      <c r="C1843" s="5" t="s">
        <v>18</v>
      </c>
      <c r="D1843" s="5" t="s">
        <v>93</v>
      </c>
      <c r="E1843" s="5">
        <v>29.0</v>
      </c>
      <c r="F1843" s="5">
        <v>19.0</v>
      </c>
      <c r="J1843" s="5" t="s">
        <v>701</v>
      </c>
    </row>
    <row r="1844">
      <c r="A1844" s="3">
        <v>18.0</v>
      </c>
      <c r="B1844" s="4">
        <v>0.01570601851851852</v>
      </c>
      <c r="C1844" s="5" t="s">
        <v>18</v>
      </c>
      <c r="D1844" s="5" t="s">
        <v>19</v>
      </c>
      <c r="E1844" s="5">
        <v>10.0</v>
      </c>
      <c r="F1844" s="5">
        <v>7.0</v>
      </c>
    </row>
    <row r="1845">
      <c r="A1845" s="3">
        <v>18.0</v>
      </c>
      <c r="B1845" s="4">
        <v>0.031828703703703706</v>
      </c>
      <c r="C1845" s="5" t="s">
        <v>13</v>
      </c>
      <c r="D1845" s="5" t="s">
        <v>702</v>
      </c>
      <c r="E1845" s="5">
        <v>33.0</v>
      </c>
      <c r="J1845" s="5" t="s">
        <v>703</v>
      </c>
    </row>
    <row r="1846">
      <c r="A1846" s="3">
        <v>18.0</v>
      </c>
      <c r="B1846" s="4">
        <v>0.03449074074074074</v>
      </c>
      <c r="C1846" s="5" t="s">
        <v>13</v>
      </c>
      <c r="D1846" s="5" t="s">
        <v>125</v>
      </c>
      <c r="E1846" s="5" t="s">
        <v>30</v>
      </c>
      <c r="F1846" s="5" t="s">
        <v>30</v>
      </c>
      <c r="J1846" s="5" t="s">
        <v>704</v>
      </c>
    </row>
    <row r="1847">
      <c r="A1847" s="3">
        <v>18.0</v>
      </c>
      <c r="B1847" s="4">
        <v>0.03449074074074074</v>
      </c>
      <c r="C1847" s="5" t="s">
        <v>705</v>
      </c>
      <c r="D1847" s="5" t="s">
        <v>125</v>
      </c>
      <c r="E1847" s="5" t="s">
        <v>30</v>
      </c>
      <c r="F1847" s="5" t="s">
        <v>30</v>
      </c>
      <c r="J1847" s="5" t="s">
        <v>704</v>
      </c>
    </row>
    <row r="1848">
      <c r="A1848" s="3">
        <v>18.0</v>
      </c>
      <c r="B1848" s="4">
        <v>0.03449074074074074</v>
      </c>
      <c r="C1848" s="5" t="s">
        <v>18</v>
      </c>
      <c r="D1848" s="5" t="s">
        <v>125</v>
      </c>
      <c r="E1848" s="5">
        <v>22.0</v>
      </c>
      <c r="F1848" s="5">
        <v>19.0</v>
      </c>
    </row>
    <row r="1849">
      <c r="A1849" s="3">
        <v>18.0</v>
      </c>
      <c r="B1849" s="4">
        <v>0.03449074074074074</v>
      </c>
      <c r="C1849" s="5" t="s">
        <v>22</v>
      </c>
      <c r="D1849" s="5" t="s">
        <v>125</v>
      </c>
      <c r="E1849" s="5">
        <v>23.0</v>
      </c>
      <c r="F1849" s="5">
        <v>19.0</v>
      </c>
    </row>
    <row r="1850">
      <c r="A1850" s="3">
        <v>18.0</v>
      </c>
      <c r="B1850" s="4">
        <v>0.03449074074074074</v>
      </c>
      <c r="C1850" s="5" t="s">
        <v>10</v>
      </c>
      <c r="D1850" s="5" t="s">
        <v>125</v>
      </c>
      <c r="E1850" s="5">
        <v>13.0</v>
      </c>
      <c r="F1850" s="5">
        <v>11.0</v>
      </c>
    </row>
    <row r="1851">
      <c r="A1851" s="3">
        <v>18.0</v>
      </c>
      <c r="B1851" s="4">
        <v>0.03449074074074074</v>
      </c>
      <c r="C1851" s="5" t="s">
        <v>706</v>
      </c>
      <c r="D1851" s="5" t="s">
        <v>125</v>
      </c>
      <c r="E1851" s="5" t="s">
        <v>30</v>
      </c>
      <c r="F1851" s="5" t="s">
        <v>30</v>
      </c>
      <c r="J1851" s="5" t="s">
        <v>704</v>
      </c>
    </row>
    <row r="1852">
      <c r="A1852" s="3">
        <v>18.0</v>
      </c>
      <c r="B1852" s="4">
        <v>0.03530092592592592</v>
      </c>
      <c r="C1852" s="5" t="s">
        <v>13</v>
      </c>
      <c r="D1852" s="5" t="s">
        <v>88</v>
      </c>
      <c r="E1852" s="5">
        <v>6.0</v>
      </c>
      <c r="F1852" s="5">
        <v>8.0</v>
      </c>
    </row>
    <row r="1853">
      <c r="A1853" s="3">
        <v>18.0</v>
      </c>
      <c r="B1853" s="4">
        <v>0.03530092592592592</v>
      </c>
      <c r="C1853" s="5" t="s">
        <v>705</v>
      </c>
      <c r="D1853" s="5" t="s">
        <v>88</v>
      </c>
      <c r="E1853" s="5">
        <v>21.0</v>
      </c>
      <c r="F1853" s="5">
        <v>16.0</v>
      </c>
    </row>
    <row r="1854">
      <c r="A1854" s="3">
        <v>18.0</v>
      </c>
      <c r="B1854" s="4">
        <v>0.03530092592592592</v>
      </c>
      <c r="C1854" s="5" t="s">
        <v>18</v>
      </c>
      <c r="D1854" s="5" t="s">
        <v>88</v>
      </c>
      <c r="E1854" s="5">
        <v>17.0</v>
      </c>
      <c r="F1854" s="5">
        <v>14.0</v>
      </c>
    </row>
    <row r="1855">
      <c r="A1855" s="3">
        <v>18.0</v>
      </c>
      <c r="B1855" s="4">
        <v>0.03530092592592592</v>
      </c>
      <c r="C1855" s="5" t="s">
        <v>22</v>
      </c>
      <c r="D1855" s="5" t="s">
        <v>88</v>
      </c>
      <c r="E1855" s="5">
        <v>22.0</v>
      </c>
      <c r="F1855" s="5">
        <v>16.0</v>
      </c>
    </row>
    <row r="1856">
      <c r="A1856" s="3">
        <v>18.0</v>
      </c>
      <c r="B1856" s="4">
        <v>0.03530092592592592</v>
      </c>
      <c r="C1856" s="5" t="s">
        <v>10</v>
      </c>
      <c r="D1856" s="5" t="s">
        <v>88</v>
      </c>
      <c r="E1856" s="5">
        <v>20.0</v>
      </c>
      <c r="F1856" s="5">
        <v>18.0</v>
      </c>
    </row>
    <row r="1857">
      <c r="A1857" s="3">
        <v>18.0</v>
      </c>
      <c r="B1857" s="4">
        <v>0.03530092592592592</v>
      </c>
      <c r="C1857" s="5" t="s">
        <v>706</v>
      </c>
      <c r="D1857" s="5" t="s">
        <v>88</v>
      </c>
      <c r="E1857" s="5">
        <v>17.0</v>
      </c>
      <c r="F1857" s="5">
        <v>15.0</v>
      </c>
    </row>
    <row r="1858">
      <c r="A1858" s="3">
        <v>18.0</v>
      </c>
      <c r="B1858" s="4">
        <v>0.03965277777777778</v>
      </c>
      <c r="C1858" s="5" t="s">
        <v>10</v>
      </c>
      <c r="D1858" s="5" t="s">
        <v>19</v>
      </c>
      <c r="E1858" s="5">
        <v>17.0</v>
      </c>
      <c r="F1858" s="5">
        <v>11.0</v>
      </c>
    </row>
    <row r="1859">
      <c r="A1859" s="3">
        <v>18.0</v>
      </c>
      <c r="B1859" s="4">
        <v>0.04038194444444444</v>
      </c>
      <c r="C1859" s="5" t="s">
        <v>10</v>
      </c>
      <c r="D1859" s="5" t="s">
        <v>24</v>
      </c>
      <c r="E1859" s="5">
        <v>24.0</v>
      </c>
      <c r="F1859" s="5">
        <v>18.0</v>
      </c>
    </row>
    <row r="1860">
      <c r="A1860" s="3">
        <v>18.0</v>
      </c>
      <c r="B1860" s="4">
        <v>0.05189814814814815</v>
      </c>
      <c r="C1860" s="5" t="s">
        <v>13</v>
      </c>
      <c r="D1860" s="5" t="s">
        <v>74</v>
      </c>
      <c r="E1860" s="5">
        <v>16.0</v>
      </c>
      <c r="F1860" s="5">
        <v>8.0</v>
      </c>
    </row>
    <row r="1861">
      <c r="A1861" s="3">
        <v>18.0</v>
      </c>
      <c r="B1861" s="4">
        <v>0.056805555555555554</v>
      </c>
      <c r="C1861" s="5" t="s">
        <v>13</v>
      </c>
      <c r="D1861" s="5" t="s">
        <v>24</v>
      </c>
      <c r="E1861" s="5">
        <v>16.0</v>
      </c>
      <c r="F1861" s="5">
        <v>16.0</v>
      </c>
    </row>
    <row r="1862">
      <c r="A1862" s="3">
        <v>18.0</v>
      </c>
      <c r="B1862" s="4">
        <v>0.06585648148148149</v>
      </c>
      <c r="C1862" s="5" t="s">
        <v>13</v>
      </c>
      <c r="D1862" s="5" t="s">
        <v>47</v>
      </c>
      <c r="E1862" s="5">
        <v>16.0</v>
      </c>
      <c r="F1862" s="5">
        <v>14.0</v>
      </c>
    </row>
    <row r="1863">
      <c r="A1863" s="3">
        <v>18.0</v>
      </c>
      <c r="B1863" s="4">
        <v>0.06585648148148149</v>
      </c>
      <c r="C1863" s="5" t="s">
        <v>705</v>
      </c>
      <c r="D1863" s="5" t="s">
        <v>47</v>
      </c>
      <c r="E1863" s="5">
        <v>4.0</v>
      </c>
      <c r="F1863" s="5">
        <v>6.0</v>
      </c>
    </row>
    <row r="1864">
      <c r="A1864" s="3">
        <v>18.0</v>
      </c>
      <c r="B1864" s="4">
        <v>0.06585648148148149</v>
      </c>
      <c r="C1864" s="5" t="s">
        <v>18</v>
      </c>
      <c r="D1864" s="5" t="s">
        <v>47</v>
      </c>
      <c r="E1864" s="5">
        <v>16.0</v>
      </c>
      <c r="F1864" s="5">
        <v>8.0</v>
      </c>
    </row>
    <row r="1865">
      <c r="A1865" s="3">
        <v>18.0</v>
      </c>
      <c r="B1865" s="4">
        <v>0.06585648148148149</v>
      </c>
      <c r="C1865" s="5" t="s">
        <v>22</v>
      </c>
      <c r="D1865" s="5" t="s">
        <v>47</v>
      </c>
      <c r="E1865" s="5">
        <v>8.0</v>
      </c>
      <c r="F1865" s="5">
        <v>8.0</v>
      </c>
    </row>
    <row r="1866">
      <c r="A1866" s="3">
        <v>18.0</v>
      </c>
      <c r="B1866" s="4">
        <v>0.06585648148148149</v>
      </c>
      <c r="C1866" s="5" t="s">
        <v>10</v>
      </c>
      <c r="D1866" s="5" t="s">
        <v>47</v>
      </c>
      <c r="E1866" s="5">
        <v>8.0</v>
      </c>
      <c r="F1866" s="5">
        <v>3.0</v>
      </c>
    </row>
    <row r="1867">
      <c r="A1867" s="3">
        <v>18.0</v>
      </c>
      <c r="B1867" s="4">
        <v>0.06585648148148149</v>
      </c>
      <c r="C1867" s="5" t="s">
        <v>706</v>
      </c>
      <c r="D1867" s="5" t="s">
        <v>47</v>
      </c>
      <c r="E1867" s="5">
        <v>5.0</v>
      </c>
      <c r="F1867" s="5">
        <v>5.0</v>
      </c>
    </row>
    <row r="1868">
      <c r="A1868" s="3">
        <v>18.0</v>
      </c>
      <c r="B1868" s="4">
        <v>0.06773148148148148</v>
      </c>
      <c r="C1868" s="5" t="s">
        <v>13</v>
      </c>
      <c r="D1868" s="5" t="s">
        <v>32</v>
      </c>
      <c r="E1868" s="5">
        <v>26.0</v>
      </c>
      <c r="F1868" s="5">
        <v>18.0</v>
      </c>
      <c r="J1868" s="5" t="s">
        <v>103</v>
      </c>
    </row>
    <row r="1869">
      <c r="A1869" s="3">
        <v>18.0</v>
      </c>
      <c r="B1869" s="4">
        <v>0.06773148148148148</v>
      </c>
      <c r="C1869" s="5" t="s">
        <v>13</v>
      </c>
      <c r="D1869" s="5" t="s">
        <v>32</v>
      </c>
      <c r="E1869" s="5">
        <v>25.0</v>
      </c>
      <c r="F1869" s="5">
        <v>17.0</v>
      </c>
      <c r="J1869" s="5" t="s">
        <v>103</v>
      </c>
    </row>
    <row r="1870">
      <c r="A1870" s="3">
        <v>18.0</v>
      </c>
      <c r="B1870" s="4">
        <v>0.06783564814814814</v>
      </c>
      <c r="C1870" s="5" t="s">
        <v>13</v>
      </c>
      <c r="D1870" s="5" t="s">
        <v>7</v>
      </c>
      <c r="E1870" s="5">
        <v>10.0</v>
      </c>
      <c r="F1870" s="5" t="s">
        <v>550</v>
      </c>
      <c r="H1870" s="5" t="s">
        <v>707</v>
      </c>
    </row>
    <row r="1871">
      <c r="A1871" s="3">
        <v>18.0</v>
      </c>
      <c r="B1871" s="4">
        <v>0.06783564814814814</v>
      </c>
      <c r="C1871" s="5" t="s">
        <v>13</v>
      </c>
      <c r="D1871" s="5" t="s">
        <v>7</v>
      </c>
      <c r="E1871" s="5">
        <v>18.0</v>
      </c>
      <c r="H1871" s="5" t="s">
        <v>708</v>
      </c>
    </row>
    <row r="1872">
      <c r="A1872" s="3">
        <v>18.0</v>
      </c>
      <c r="B1872" s="4">
        <v>0.06984953703703704</v>
      </c>
      <c r="C1872" s="5" t="s">
        <v>22</v>
      </c>
      <c r="D1872" s="5" t="s">
        <v>709</v>
      </c>
      <c r="E1872" s="5">
        <v>2.0</v>
      </c>
      <c r="J1872" s="5" t="s">
        <v>710</v>
      </c>
    </row>
    <row r="1873">
      <c r="A1873" s="3">
        <v>18.0</v>
      </c>
      <c r="B1873" s="4">
        <v>0.07164351851851852</v>
      </c>
      <c r="C1873" s="5" t="s">
        <v>18</v>
      </c>
      <c r="D1873" s="5" t="s">
        <v>32</v>
      </c>
      <c r="E1873" s="5">
        <v>28.0</v>
      </c>
      <c r="F1873" s="5">
        <v>16.0</v>
      </c>
      <c r="J1873" s="5" t="s">
        <v>711</v>
      </c>
    </row>
    <row r="1874">
      <c r="A1874" s="3">
        <v>18.0</v>
      </c>
      <c r="B1874" s="4">
        <v>0.07214120370370371</v>
      </c>
      <c r="C1874" s="5" t="s">
        <v>18</v>
      </c>
      <c r="D1874" s="5" t="s">
        <v>7</v>
      </c>
      <c r="E1874" s="5">
        <v>15.0</v>
      </c>
      <c r="F1874" s="5" t="s">
        <v>550</v>
      </c>
      <c r="H1874" s="5" t="s">
        <v>712</v>
      </c>
    </row>
    <row r="1875">
      <c r="A1875" s="3">
        <v>18.0</v>
      </c>
      <c r="B1875" s="4">
        <v>0.07237268518518518</v>
      </c>
      <c r="C1875" s="5" t="s">
        <v>18</v>
      </c>
      <c r="D1875" s="5" t="s">
        <v>32</v>
      </c>
      <c r="E1875" s="5" t="s">
        <v>37</v>
      </c>
      <c r="F1875" s="5">
        <v>20.0</v>
      </c>
      <c r="G1875" s="5" t="s">
        <v>48</v>
      </c>
      <c r="J1875" s="5" t="s">
        <v>713</v>
      </c>
    </row>
    <row r="1876">
      <c r="A1876" s="3">
        <v>18.0</v>
      </c>
      <c r="B1876" s="4">
        <v>0.07237268518518518</v>
      </c>
      <c r="C1876" s="5" t="s">
        <v>18</v>
      </c>
      <c r="D1876" s="5" t="s">
        <v>32</v>
      </c>
      <c r="E1876" s="5" t="s">
        <v>30</v>
      </c>
      <c r="F1876" s="5" t="s">
        <v>30</v>
      </c>
      <c r="J1876" s="5" t="s">
        <v>17</v>
      </c>
    </row>
    <row r="1877">
      <c r="A1877" s="3">
        <v>18.0</v>
      </c>
      <c r="B1877" s="4">
        <v>0.07280092592592592</v>
      </c>
      <c r="C1877" s="5" t="s">
        <v>18</v>
      </c>
      <c r="D1877" s="5" t="s">
        <v>7</v>
      </c>
      <c r="E1877" s="5">
        <v>30.0</v>
      </c>
      <c r="F1877" s="5" t="s">
        <v>550</v>
      </c>
      <c r="H1877" s="5" t="s">
        <v>714</v>
      </c>
    </row>
    <row r="1878">
      <c r="A1878" s="3">
        <v>18.0</v>
      </c>
      <c r="B1878" s="4">
        <v>0.07365740740740741</v>
      </c>
      <c r="C1878" s="5" t="s">
        <v>18</v>
      </c>
      <c r="D1878" s="5" t="s">
        <v>32</v>
      </c>
      <c r="E1878" s="5" t="s">
        <v>30</v>
      </c>
      <c r="F1878" s="5" t="s">
        <v>30</v>
      </c>
      <c r="J1878" s="5" t="s">
        <v>17</v>
      </c>
    </row>
    <row r="1879">
      <c r="A1879" s="3">
        <v>18.0</v>
      </c>
      <c r="B1879" s="4">
        <v>0.07365740740740741</v>
      </c>
      <c r="C1879" s="5" t="s">
        <v>18</v>
      </c>
      <c r="D1879" s="5" t="s">
        <v>32</v>
      </c>
      <c r="E1879" s="5">
        <v>23.0</v>
      </c>
      <c r="F1879" s="5">
        <v>16.0</v>
      </c>
      <c r="J1879" s="5" t="s">
        <v>715</v>
      </c>
    </row>
    <row r="1880">
      <c r="A1880" s="3">
        <v>18.0</v>
      </c>
      <c r="B1880" s="4">
        <v>0.07373842592592593</v>
      </c>
      <c r="C1880" s="5" t="s">
        <v>18</v>
      </c>
      <c r="D1880" s="5" t="s">
        <v>7</v>
      </c>
      <c r="E1880" s="5">
        <v>21.0</v>
      </c>
      <c r="F1880" s="5" t="s">
        <v>550</v>
      </c>
      <c r="H1880" s="5" t="s">
        <v>716</v>
      </c>
      <c r="I1880" s="5">
        <v>1.0</v>
      </c>
    </row>
    <row r="1881">
      <c r="A1881" s="3">
        <v>18.0</v>
      </c>
      <c r="B1881" s="4">
        <v>0.07418981481481482</v>
      </c>
      <c r="C1881" s="5" t="s">
        <v>18</v>
      </c>
      <c r="D1881" s="5" t="s">
        <v>32</v>
      </c>
      <c r="E1881" s="5" t="s">
        <v>37</v>
      </c>
      <c r="F1881" s="5">
        <v>20.0</v>
      </c>
      <c r="G1881" s="5" t="s">
        <v>48</v>
      </c>
    </row>
    <row r="1882">
      <c r="A1882" s="3">
        <v>18.0</v>
      </c>
      <c r="B1882" s="4">
        <v>0.07457175925925925</v>
      </c>
      <c r="C1882" s="5" t="s">
        <v>18</v>
      </c>
      <c r="D1882" s="5" t="s">
        <v>7</v>
      </c>
      <c r="E1882" s="5">
        <v>32.0</v>
      </c>
      <c r="F1882" s="5" t="s">
        <v>550</v>
      </c>
      <c r="H1882" s="5" t="s">
        <v>717</v>
      </c>
    </row>
    <row r="1883">
      <c r="A1883" s="3">
        <v>18.0</v>
      </c>
      <c r="B1883" s="4">
        <v>0.0753125</v>
      </c>
      <c r="C1883" s="5" t="s">
        <v>13</v>
      </c>
      <c r="D1883" s="5" t="s">
        <v>32</v>
      </c>
      <c r="E1883" s="5">
        <v>22.0</v>
      </c>
      <c r="F1883" s="5">
        <v>14.0</v>
      </c>
      <c r="J1883" s="5" t="s">
        <v>103</v>
      </c>
    </row>
    <row r="1884">
      <c r="A1884" s="3">
        <v>18.0</v>
      </c>
      <c r="B1884" s="4">
        <v>0.0753125</v>
      </c>
      <c r="C1884" s="5" t="s">
        <v>13</v>
      </c>
      <c r="D1884" s="5" t="s">
        <v>32</v>
      </c>
      <c r="E1884" s="5">
        <v>23.0</v>
      </c>
      <c r="F1884" s="5">
        <v>15.0</v>
      </c>
      <c r="J1884" s="5" t="s">
        <v>103</v>
      </c>
    </row>
    <row r="1885">
      <c r="A1885" s="3">
        <v>18.0</v>
      </c>
      <c r="B1885" s="4">
        <v>0.0753125</v>
      </c>
      <c r="C1885" s="5" t="s">
        <v>13</v>
      </c>
      <c r="D1885" s="5" t="s">
        <v>32</v>
      </c>
      <c r="E1885" s="5">
        <v>26.0</v>
      </c>
      <c r="F1885" s="5">
        <v>18.0</v>
      </c>
      <c r="J1885" s="5" t="s">
        <v>103</v>
      </c>
    </row>
    <row r="1886">
      <c r="A1886" s="3">
        <v>18.0</v>
      </c>
      <c r="B1886" s="4">
        <v>0.07546296296296297</v>
      </c>
      <c r="C1886" s="5" t="s">
        <v>13</v>
      </c>
      <c r="D1886" s="5" t="s">
        <v>7</v>
      </c>
      <c r="E1886" s="5">
        <v>15.0</v>
      </c>
      <c r="F1886" s="5" t="s">
        <v>550</v>
      </c>
      <c r="H1886" s="5" t="s">
        <v>718</v>
      </c>
    </row>
    <row r="1887">
      <c r="A1887" s="3">
        <v>18.0</v>
      </c>
      <c r="B1887" s="4">
        <v>0.07546296296296297</v>
      </c>
      <c r="C1887" s="5" t="s">
        <v>13</v>
      </c>
      <c r="D1887" s="5" t="s">
        <v>7</v>
      </c>
      <c r="E1887" s="5">
        <v>12.0</v>
      </c>
      <c r="F1887" s="5" t="s">
        <v>550</v>
      </c>
      <c r="H1887" s="5" t="s">
        <v>719</v>
      </c>
      <c r="I1887" s="5">
        <v>1.0</v>
      </c>
    </row>
    <row r="1888">
      <c r="A1888" s="3">
        <v>18.0</v>
      </c>
      <c r="B1888" s="4">
        <v>0.07546296296296297</v>
      </c>
      <c r="C1888" s="5" t="s">
        <v>13</v>
      </c>
      <c r="D1888" s="5" t="s">
        <v>7</v>
      </c>
      <c r="E1888" s="5">
        <v>17.0</v>
      </c>
      <c r="F1888" s="5" t="s">
        <v>550</v>
      </c>
      <c r="H1888" s="5" t="s">
        <v>720</v>
      </c>
    </row>
    <row r="1889">
      <c r="A1889" s="3">
        <v>18.0</v>
      </c>
      <c r="B1889" s="4">
        <v>0.07980324074074074</v>
      </c>
      <c r="C1889" s="5" t="s">
        <v>10</v>
      </c>
      <c r="D1889" s="5" t="s">
        <v>32</v>
      </c>
      <c r="E1889" s="5">
        <v>19.0</v>
      </c>
      <c r="F1889" s="5">
        <v>8.0</v>
      </c>
    </row>
    <row r="1890">
      <c r="A1890" s="3">
        <v>18.0</v>
      </c>
      <c r="B1890" s="4">
        <v>0.08010416666666667</v>
      </c>
      <c r="C1890" s="5" t="s">
        <v>10</v>
      </c>
      <c r="D1890" s="5" t="s">
        <v>7</v>
      </c>
      <c r="E1890" s="5">
        <v>17.0</v>
      </c>
      <c r="F1890" s="5" t="s">
        <v>550</v>
      </c>
      <c r="H1890" s="5" t="s">
        <v>721</v>
      </c>
      <c r="J1890" s="5" t="s">
        <v>68</v>
      </c>
    </row>
    <row r="1891">
      <c r="A1891" s="3">
        <v>18.0</v>
      </c>
      <c r="B1891" s="4">
        <v>0.08057870370370371</v>
      </c>
      <c r="C1891" s="5" t="s">
        <v>273</v>
      </c>
      <c r="D1891" s="5" t="s">
        <v>32</v>
      </c>
      <c r="E1891" s="5">
        <v>22.0</v>
      </c>
      <c r="F1891" s="5">
        <v>13.0</v>
      </c>
      <c r="J1891" s="5" t="s">
        <v>101</v>
      </c>
    </row>
    <row r="1892">
      <c r="A1892" s="3">
        <v>18.0</v>
      </c>
      <c r="B1892" s="4">
        <v>0.08057870370370371</v>
      </c>
      <c r="C1892" s="5" t="s">
        <v>273</v>
      </c>
      <c r="D1892" s="5" t="s">
        <v>32</v>
      </c>
      <c r="E1892" s="5">
        <v>16.0</v>
      </c>
      <c r="F1892" s="5">
        <v>7.0</v>
      </c>
      <c r="J1892" s="5" t="s">
        <v>279</v>
      </c>
    </row>
    <row r="1893">
      <c r="A1893" s="3">
        <v>18.0</v>
      </c>
      <c r="B1893" s="4">
        <v>0.08101851851851852</v>
      </c>
      <c r="C1893" s="5" t="s">
        <v>10</v>
      </c>
      <c r="D1893" s="5" t="s">
        <v>7</v>
      </c>
      <c r="E1893" s="5">
        <v>4.0</v>
      </c>
      <c r="F1893" s="5" t="s">
        <v>550</v>
      </c>
      <c r="H1893" s="5" t="s">
        <v>722</v>
      </c>
      <c r="J1893" s="5" t="s">
        <v>73</v>
      </c>
    </row>
    <row r="1894">
      <c r="A1894" s="3">
        <v>18.0</v>
      </c>
      <c r="B1894" s="4">
        <v>0.08107638888888889</v>
      </c>
      <c r="C1894" s="5" t="s">
        <v>273</v>
      </c>
      <c r="D1894" s="5" t="s">
        <v>7</v>
      </c>
      <c r="E1894" s="5">
        <v>11.0</v>
      </c>
      <c r="F1894" s="5" t="s">
        <v>550</v>
      </c>
      <c r="H1894" s="5" t="s">
        <v>723</v>
      </c>
    </row>
    <row r="1895">
      <c r="A1895" s="3">
        <v>18.0</v>
      </c>
      <c r="B1895" s="4">
        <v>0.08107638888888889</v>
      </c>
      <c r="C1895" s="5" t="s">
        <v>273</v>
      </c>
      <c r="D1895" s="5" t="s">
        <v>7</v>
      </c>
      <c r="E1895" s="5">
        <v>12.0</v>
      </c>
      <c r="F1895" s="5" t="s">
        <v>550</v>
      </c>
      <c r="H1895" s="5" t="s">
        <v>724</v>
      </c>
      <c r="I1895" s="5">
        <v>1.0</v>
      </c>
    </row>
    <row r="1896">
      <c r="A1896" s="3">
        <v>18.0</v>
      </c>
      <c r="B1896" s="4">
        <v>0.0827662037037037</v>
      </c>
      <c r="C1896" s="5" t="s">
        <v>706</v>
      </c>
      <c r="D1896" s="5" t="s">
        <v>32</v>
      </c>
      <c r="E1896" s="5">
        <v>24.0</v>
      </c>
      <c r="F1896" s="5">
        <v>13.0</v>
      </c>
      <c r="J1896" s="5" t="s">
        <v>725</v>
      </c>
    </row>
    <row r="1897">
      <c r="A1897" s="3">
        <v>18.0</v>
      </c>
      <c r="B1897" s="4">
        <v>0.0827662037037037</v>
      </c>
      <c r="C1897" s="5" t="s">
        <v>706</v>
      </c>
      <c r="D1897" s="5" t="s">
        <v>32</v>
      </c>
      <c r="E1897" s="5">
        <v>30.0</v>
      </c>
      <c r="F1897" s="5">
        <v>19.0</v>
      </c>
      <c r="J1897" s="5" t="s">
        <v>725</v>
      </c>
    </row>
    <row r="1898">
      <c r="A1898" s="3">
        <v>18.0</v>
      </c>
      <c r="B1898" s="4">
        <v>0.0827662037037037</v>
      </c>
      <c r="C1898" s="5" t="s">
        <v>706</v>
      </c>
      <c r="D1898" s="5" t="s">
        <v>32</v>
      </c>
      <c r="E1898" s="5">
        <v>21.0</v>
      </c>
      <c r="F1898" s="5">
        <v>10.0</v>
      </c>
      <c r="J1898" s="5" t="s">
        <v>725</v>
      </c>
    </row>
    <row r="1899">
      <c r="A1899" s="3">
        <v>18.0</v>
      </c>
      <c r="B1899" s="4">
        <v>0.08333333333333333</v>
      </c>
      <c r="C1899" s="5" t="s">
        <v>706</v>
      </c>
      <c r="D1899" s="5" t="s">
        <v>7</v>
      </c>
      <c r="E1899" s="5">
        <v>9.0</v>
      </c>
      <c r="F1899" s="5" t="s">
        <v>550</v>
      </c>
      <c r="H1899" s="5" t="s">
        <v>726</v>
      </c>
    </row>
    <row r="1900">
      <c r="A1900" s="3">
        <v>18.0</v>
      </c>
      <c r="B1900" s="4">
        <v>0.08333333333333333</v>
      </c>
      <c r="C1900" s="5" t="s">
        <v>706</v>
      </c>
      <c r="D1900" s="5" t="s">
        <v>7</v>
      </c>
      <c r="E1900" s="5">
        <v>17.0</v>
      </c>
      <c r="F1900" s="5" t="s">
        <v>550</v>
      </c>
      <c r="H1900" s="5" t="s">
        <v>727</v>
      </c>
    </row>
    <row r="1901">
      <c r="A1901" s="3">
        <v>18.0</v>
      </c>
      <c r="B1901" s="4">
        <v>0.08333333333333333</v>
      </c>
      <c r="C1901" s="5" t="s">
        <v>706</v>
      </c>
      <c r="D1901" s="5" t="s">
        <v>7</v>
      </c>
      <c r="E1901" s="5">
        <v>12.0</v>
      </c>
      <c r="F1901" s="5" t="s">
        <v>550</v>
      </c>
      <c r="H1901" s="5" t="s">
        <v>728</v>
      </c>
    </row>
    <row r="1902">
      <c r="A1902" s="3">
        <v>18.0</v>
      </c>
      <c r="B1902" s="4">
        <v>0.08333333333333333</v>
      </c>
      <c r="C1902" s="5" t="s">
        <v>706</v>
      </c>
      <c r="D1902" s="5" t="s">
        <v>7</v>
      </c>
      <c r="E1902" s="5">
        <v>2.0</v>
      </c>
      <c r="F1902" s="5" t="s">
        <v>550</v>
      </c>
      <c r="H1902" s="5" t="s">
        <v>729</v>
      </c>
    </row>
    <row r="1903">
      <c r="A1903" s="3">
        <v>18.0</v>
      </c>
      <c r="B1903" s="4">
        <v>0.08333333333333333</v>
      </c>
      <c r="C1903" s="5" t="s">
        <v>706</v>
      </c>
      <c r="D1903" s="5" t="s">
        <v>7</v>
      </c>
      <c r="E1903" s="5">
        <v>6.0</v>
      </c>
      <c r="F1903" s="5" t="s">
        <v>550</v>
      </c>
      <c r="H1903" s="5" t="s">
        <v>730</v>
      </c>
    </row>
    <row r="1904">
      <c r="A1904" s="3">
        <v>18.0</v>
      </c>
      <c r="B1904" s="4">
        <v>0.08333333333333333</v>
      </c>
      <c r="C1904" s="5" t="s">
        <v>706</v>
      </c>
      <c r="D1904" s="5" t="s">
        <v>7</v>
      </c>
      <c r="E1904" s="5">
        <v>5.0</v>
      </c>
      <c r="F1904" s="5" t="s">
        <v>550</v>
      </c>
      <c r="H1904" s="5" t="s">
        <v>731</v>
      </c>
      <c r="I1904" s="5">
        <v>1.0</v>
      </c>
    </row>
    <row r="1905">
      <c r="A1905" s="3">
        <v>18.0</v>
      </c>
      <c r="B1905" s="4">
        <v>0.08510416666666666</v>
      </c>
      <c r="C1905" s="5" t="s">
        <v>705</v>
      </c>
      <c r="D1905" s="5" t="s">
        <v>7</v>
      </c>
      <c r="E1905" s="5">
        <v>45.0</v>
      </c>
      <c r="F1905" s="5" t="s">
        <v>550</v>
      </c>
      <c r="H1905" s="5" t="s">
        <v>732</v>
      </c>
      <c r="I1905" s="5">
        <v>1.0</v>
      </c>
      <c r="J1905" s="5" t="s">
        <v>733</v>
      </c>
    </row>
    <row r="1906">
      <c r="A1906" s="3">
        <v>18.0</v>
      </c>
      <c r="B1906" s="4">
        <v>0.08663194444444444</v>
      </c>
      <c r="C1906" s="5" t="s">
        <v>18</v>
      </c>
      <c r="D1906" s="5" t="s">
        <v>32</v>
      </c>
      <c r="E1906" s="5">
        <v>16.0</v>
      </c>
      <c r="F1906" s="5">
        <v>4.0</v>
      </c>
      <c r="J1906" s="5" t="s">
        <v>44</v>
      </c>
    </row>
    <row r="1907">
      <c r="A1907" s="3">
        <v>18.0</v>
      </c>
      <c r="B1907" s="4">
        <v>0.08663194444444444</v>
      </c>
      <c r="C1907" s="5" t="s">
        <v>18</v>
      </c>
      <c r="D1907" s="5" t="s">
        <v>32</v>
      </c>
      <c r="E1907" s="5" t="s">
        <v>37</v>
      </c>
      <c r="F1907" s="5">
        <v>20.0</v>
      </c>
      <c r="J1907" s="5" t="s">
        <v>44</v>
      </c>
    </row>
    <row r="1908">
      <c r="A1908" s="3">
        <v>18.0</v>
      </c>
      <c r="B1908" s="4">
        <v>0.08703703703703704</v>
      </c>
      <c r="C1908" s="5" t="s">
        <v>18</v>
      </c>
      <c r="D1908" s="5" t="s">
        <v>7</v>
      </c>
      <c r="E1908" s="5">
        <v>20.0</v>
      </c>
      <c r="F1908" s="5" t="s">
        <v>550</v>
      </c>
      <c r="H1908" s="5" t="s">
        <v>734</v>
      </c>
    </row>
    <row r="1909">
      <c r="A1909" s="3">
        <v>18.0</v>
      </c>
      <c r="B1909" s="4">
        <v>0.08703703703703704</v>
      </c>
      <c r="C1909" s="5" t="s">
        <v>18</v>
      </c>
      <c r="D1909" s="5" t="s">
        <v>7</v>
      </c>
      <c r="E1909" s="5">
        <v>32.0</v>
      </c>
      <c r="F1909" s="5" t="s">
        <v>550</v>
      </c>
      <c r="H1909" s="5" t="s">
        <v>735</v>
      </c>
      <c r="I1909" s="5">
        <v>1.0</v>
      </c>
    </row>
    <row r="1910">
      <c r="A1910" s="3">
        <v>18.0</v>
      </c>
      <c r="B1910" s="4">
        <v>0.08809027777777778</v>
      </c>
      <c r="C1910" s="5" t="s">
        <v>13</v>
      </c>
      <c r="D1910" s="5" t="s">
        <v>32</v>
      </c>
      <c r="E1910" s="5">
        <v>24.0</v>
      </c>
      <c r="F1910" s="5">
        <v>16.0</v>
      </c>
      <c r="J1910" s="5" t="s">
        <v>103</v>
      </c>
    </row>
    <row r="1911">
      <c r="A1911" s="3">
        <v>18.0</v>
      </c>
      <c r="B1911" s="4">
        <v>0.08818287037037037</v>
      </c>
      <c r="C1911" s="5" t="s">
        <v>13</v>
      </c>
      <c r="D1911" s="5" t="s">
        <v>7</v>
      </c>
      <c r="E1911" s="5">
        <v>19.0</v>
      </c>
      <c r="F1911" s="5" t="s">
        <v>550</v>
      </c>
      <c r="H1911" s="5" t="s">
        <v>736</v>
      </c>
    </row>
    <row r="1912">
      <c r="A1912" s="3">
        <v>18.0</v>
      </c>
      <c r="B1912" s="4">
        <v>0.08827546296296296</v>
      </c>
      <c r="C1912" s="5" t="s">
        <v>13</v>
      </c>
      <c r="D1912" s="5" t="s">
        <v>32</v>
      </c>
      <c r="E1912" s="5">
        <v>26.0</v>
      </c>
      <c r="F1912" s="5">
        <v>18.0</v>
      </c>
      <c r="J1912" s="5" t="s">
        <v>103</v>
      </c>
    </row>
    <row r="1913">
      <c r="A1913" s="3">
        <v>18.0</v>
      </c>
      <c r="B1913" s="4">
        <v>0.08834490740740741</v>
      </c>
      <c r="C1913" s="5" t="s">
        <v>13</v>
      </c>
      <c r="D1913" s="5" t="s">
        <v>7</v>
      </c>
      <c r="E1913" s="5">
        <v>19.0</v>
      </c>
      <c r="F1913" s="5" t="s">
        <v>550</v>
      </c>
      <c r="H1913" s="5" t="s">
        <v>736</v>
      </c>
      <c r="I1913" s="5">
        <v>1.0</v>
      </c>
    </row>
    <row r="1914">
      <c r="A1914" s="3">
        <v>18.0</v>
      </c>
      <c r="B1914" s="4">
        <v>0.08895833333333333</v>
      </c>
      <c r="C1914" s="5" t="s">
        <v>13</v>
      </c>
      <c r="D1914" s="5" t="s">
        <v>26</v>
      </c>
      <c r="E1914" s="5">
        <v>19.0</v>
      </c>
      <c r="F1914" s="5">
        <v>14.0</v>
      </c>
    </row>
    <row r="1915">
      <c r="A1915" s="3">
        <v>18.0</v>
      </c>
      <c r="B1915" s="4">
        <v>0.08974537037037036</v>
      </c>
      <c r="C1915" s="5" t="s">
        <v>706</v>
      </c>
      <c r="D1915" s="5" t="s">
        <v>14</v>
      </c>
      <c r="E1915" s="5">
        <v>24.0</v>
      </c>
      <c r="F1915" s="5">
        <v>15.0</v>
      </c>
    </row>
    <row r="1916">
      <c r="A1916" s="3">
        <v>18.0</v>
      </c>
      <c r="B1916" s="4">
        <v>0.09045138888888889</v>
      </c>
      <c r="C1916" s="5" t="s">
        <v>705</v>
      </c>
      <c r="D1916" s="5" t="s">
        <v>19</v>
      </c>
      <c r="E1916" s="5">
        <v>6.0</v>
      </c>
      <c r="F1916" s="5">
        <v>4.0</v>
      </c>
    </row>
    <row r="1917">
      <c r="A1917" s="3">
        <v>18.0</v>
      </c>
      <c r="B1917" s="4">
        <v>0.09071759259259259</v>
      </c>
      <c r="C1917" s="5" t="s">
        <v>10</v>
      </c>
      <c r="D1917" s="5" t="s">
        <v>19</v>
      </c>
      <c r="E1917" s="5">
        <v>16.0</v>
      </c>
      <c r="F1917" s="5">
        <v>10.0</v>
      </c>
    </row>
    <row r="1918">
      <c r="A1918" s="3">
        <v>18.0</v>
      </c>
      <c r="B1918" s="4">
        <v>0.09516203703703703</v>
      </c>
      <c r="C1918" s="5" t="s">
        <v>706</v>
      </c>
      <c r="D1918" s="5" t="s">
        <v>184</v>
      </c>
      <c r="E1918" s="5">
        <v>12.0</v>
      </c>
      <c r="F1918" s="5">
        <v>6.0</v>
      </c>
    </row>
    <row r="1919">
      <c r="A1919" s="3">
        <v>18.0</v>
      </c>
      <c r="B1919" s="4">
        <v>0.09677083333333333</v>
      </c>
      <c r="C1919" s="5" t="s">
        <v>13</v>
      </c>
      <c r="D1919" s="5" t="s">
        <v>737</v>
      </c>
      <c r="E1919" s="5">
        <v>58.0</v>
      </c>
    </row>
    <row r="1920">
      <c r="A1920" s="3">
        <v>18.0</v>
      </c>
      <c r="B1920" s="4">
        <v>0.09981481481481481</v>
      </c>
      <c r="C1920" s="5" t="s">
        <v>13</v>
      </c>
      <c r="D1920" s="5" t="s">
        <v>75</v>
      </c>
      <c r="E1920" s="5" t="s">
        <v>30</v>
      </c>
      <c r="F1920" s="5" t="s">
        <v>30</v>
      </c>
      <c r="J1920" s="5" t="s">
        <v>17</v>
      </c>
    </row>
    <row r="1921">
      <c r="A1921" s="3">
        <v>18.0</v>
      </c>
      <c r="B1921" s="4">
        <v>0.09981481481481481</v>
      </c>
      <c r="C1921" s="5" t="s">
        <v>13</v>
      </c>
      <c r="D1921" s="5" t="s">
        <v>75</v>
      </c>
      <c r="E1921" s="5">
        <v>23.0</v>
      </c>
      <c r="F1921" s="5">
        <v>14.0</v>
      </c>
      <c r="J1921" s="5" t="s">
        <v>40</v>
      </c>
    </row>
    <row r="1922">
      <c r="A1922" s="3">
        <v>18.0</v>
      </c>
      <c r="B1922" s="4">
        <v>0.09981481481481481</v>
      </c>
      <c r="C1922" s="5" t="s">
        <v>705</v>
      </c>
      <c r="D1922" s="5" t="s">
        <v>75</v>
      </c>
      <c r="E1922" s="5">
        <v>20.0</v>
      </c>
      <c r="F1922" s="5">
        <v>17.0</v>
      </c>
    </row>
    <row r="1923">
      <c r="A1923" s="3">
        <v>18.0</v>
      </c>
      <c r="B1923" s="4">
        <v>0.09981481481481481</v>
      </c>
      <c r="C1923" s="5" t="s">
        <v>18</v>
      </c>
      <c r="D1923" s="5" t="s">
        <v>75</v>
      </c>
      <c r="E1923" s="5">
        <v>24.0</v>
      </c>
      <c r="F1923" s="5">
        <v>18.0</v>
      </c>
    </row>
    <row r="1924">
      <c r="A1924" s="3">
        <v>18.0</v>
      </c>
      <c r="B1924" s="4">
        <v>0.09981481481481481</v>
      </c>
      <c r="C1924" s="5" t="s">
        <v>22</v>
      </c>
      <c r="D1924" s="5" t="s">
        <v>75</v>
      </c>
      <c r="E1924" s="5">
        <v>4.0</v>
      </c>
      <c r="F1924" s="5">
        <v>2.0</v>
      </c>
    </row>
    <row r="1925">
      <c r="A1925" s="3">
        <v>18.0</v>
      </c>
      <c r="B1925" s="4">
        <v>0.09981481481481481</v>
      </c>
      <c r="C1925" s="5" t="s">
        <v>10</v>
      </c>
      <c r="D1925" s="5" t="s">
        <v>75</v>
      </c>
      <c r="E1925" s="5" t="s">
        <v>37</v>
      </c>
      <c r="F1925" s="5">
        <v>20.0</v>
      </c>
      <c r="J1925" s="5" t="s">
        <v>40</v>
      </c>
    </row>
    <row r="1926">
      <c r="A1926" s="3">
        <v>18.0</v>
      </c>
      <c r="B1926" s="4">
        <v>0.09981481481481481</v>
      </c>
      <c r="C1926" s="5" t="s">
        <v>10</v>
      </c>
      <c r="D1926" s="5" t="s">
        <v>75</v>
      </c>
      <c r="E1926" s="5" t="s">
        <v>30</v>
      </c>
      <c r="F1926" s="5" t="s">
        <v>30</v>
      </c>
      <c r="J1926" s="5" t="s">
        <v>17</v>
      </c>
    </row>
    <row r="1927">
      <c r="A1927" s="3">
        <v>18.0</v>
      </c>
      <c r="B1927" s="4">
        <v>0.09981481481481481</v>
      </c>
      <c r="C1927" s="5" t="s">
        <v>706</v>
      </c>
      <c r="D1927" s="5" t="s">
        <v>75</v>
      </c>
      <c r="E1927" s="5">
        <v>15.0</v>
      </c>
      <c r="F1927" s="5">
        <v>13.0</v>
      </c>
    </row>
    <row r="1928">
      <c r="A1928" s="3">
        <v>18.0</v>
      </c>
      <c r="B1928" s="4">
        <v>0.10300925925925926</v>
      </c>
      <c r="C1928" s="5" t="s">
        <v>13</v>
      </c>
      <c r="D1928" s="5" t="s">
        <v>25</v>
      </c>
      <c r="E1928" s="5">
        <v>8.0</v>
      </c>
      <c r="F1928" s="5">
        <v>6.0</v>
      </c>
    </row>
    <row r="1929">
      <c r="A1929" s="3">
        <v>18.0</v>
      </c>
      <c r="B1929" s="4">
        <v>0.10300925925925926</v>
      </c>
      <c r="C1929" s="5" t="s">
        <v>705</v>
      </c>
      <c r="D1929" s="5" t="s">
        <v>25</v>
      </c>
      <c r="E1929" s="5">
        <v>11.0</v>
      </c>
      <c r="F1929" s="5">
        <v>13.0</v>
      </c>
    </row>
    <row r="1930">
      <c r="A1930" s="3">
        <v>18.0</v>
      </c>
      <c r="B1930" s="4">
        <v>0.10300925925925926</v>
      </c>
      <c r="C1930" s="5" t="s">
        <v>18</v>
      </c>
      <c r="D1930" s="5" t="s">
        <v>25</v>
      </c>
      <c r="E1930" s="5">
        <v>16.0</v>
      </c>
      <c r="F1930" s="5">
        <v>10.0</v>
      </c>
    </row>
    <row r="1931">
      <c r="A1931" s="3">
        <v>18.0</v>
      </c>
      <c r="B1931" s="4">
        <v>0.10300925925925926</v>
      </c>
      <c r="C1931" s="5" t="s">
        <v>22</v>
      </c>
      <c r="D1931" s="5" t="s">
        <v>25</v>
      </c>
      <c r="E1931" s="5">
        <v>13.0</v>
      </c>
      <c r="F1931" s="5">
        <v>9.0</v>
      </c>
    </row>
    <row r="1932">
      <c r="A1932" s="3">
        <v>18.0</v>
      </c>
      <c r="B1932" s="4">
        <v>0.10300925925925926</v>
      </c>
      <c r="C1932" s="5" t="s">
        <v>10</v>
      </c>
      <c r="D1932" s="5" t="s">
        <v>25</v>
      </c>
      <c r="E1932" s="5">
        <v>24.0</v>
      </c>
      <c r="F1932" s="5">
        <v>15.0</v>
      </c>
    </row>
    <row r="1933">
      <c r="A1933" s="3">
        <v>18.0</v>
      </c>
      <c r="B1933" s="4">
        <v>0.10300925925925926</v>
      </c>
      <c r="C1933" s="5" t="s">
        <v>706</v>
      </c>
      <c r="D1933" s="5" t="s">
        <v>25</v>
      </c>
      <c r="E1933" s="5">
        <v>12.0</v>
      </c>
      <c r="F1933" s="5">
        <v>10.0</v>
      </c>
    </row>
    <row r="1934">
      <c r="A1934" s="3">
        <v>18.0</v>
      </c>
      <c r="B1934" s="4">
        <v>0.1063888888888889</v>
      </c>
      <c r="C1934" s="5" t="s">
        <v>10</v>
      </c>
      <c r="D1934" s="5" t="s">
        <v>24</v>
      </c>
      <c r="E1934" s="5">
        <v>12.0</v>
      </c>
      <c r="F1934" s="5">
        <v>6.0</v>
      </c>
      <c r="J1934" s="5" t="s">
        <v>17</v>
      </c>
    </row>
    <row r="1935">
      <c r="A1935" s="3">
        <v>18.0</v>
      </c>
      <c r="B1935" s="4">
        <v>0.10671296296296297</v>
      </c>
      <c r="C1935" s="5" t="s">
        <v>10</v>
      </c>
      <c r="D1935" s="5" t="s">
        <v>20</v>
      </c>
      <c r="E1935" s="5">
        <v>15.0</v>
      </c>
      <c r="F1935" s="5">
        <v>6.0</v>
      </c>
      <c r="J1935" s="5" t="s">
        <v>40</v>
      </c>
    </row>
    <row r="1936">
      <c r="A1936" s="3">
        <v>18.0</v>
      </c>
      <c r="B1936" s="4">
        <v>0.1075</v>
      </c>
      <c r="C1936" s="5" t="s">
        <v>13</v>
      </c>
      <c r="D1936" s="5" t="s">
        <v>20</v>
      </c>
      <c r="E1936" s="5">
        <v>14.0</v>
      </c>
      <c r="F1936" s="5">
        <v>12.0</v>
      </c>
    </row>
    <row r="1937">
      <c r="A1937" s="3">
        <v>18.0</v>
      </c>
      <c r="B1937" s="4">
        <v>0.1075</v>
      </c>
      <c r="C1937" s="5" t="s">
        <v>705</v>
      </c>
      <c r="D1937" s="5" t="s">
        <v>20</v>
      </c>
      <c r="E1937" s="5">
        <v>11.0</v>
      </c>
      <c r="F1937" s="5">
        <v>13.0</v>
      </c>
    </row>
    <row r="1938">
      <c r="A1938" s="3">
        <v>18.0</v>
      </c>
      <c r="B1938" s="4">
        <v>0.1075</v>
      </c>
      <c r="C1938" s="5" t="s">
        <v>18</v>
      </c>
      <c r="D1938" s="5" t="s">
        <v>20</v>
      </c>
      <c r="E1938" s="5">
        <v>24.0</v>
      </c>
      <c r="F1938" s="5">
        <v>18.0</v>
      </c>
    </row>
    <row r="1939">
      <c r="A1939" s="3">
        <v>18.0</v>
      </c>
      <c r="B1939" s="4">
        <v>0.1075</v>
      </c>
      <c r="C1939" s="5" t="s">
        <v>22</v>
      </c>
      <c r="D1939" s="5" t="s">
        <v>20</v>
      </c>
      <c r="E1939" s="5">
        <v>13.0</v>
      </c>
      <c r="F1939" s="5">
        <v>11.0</v>
      </c>
    </row>
    <row r="1940">
      <c r="A1940" s="3">
        <v>18.0</v>
      </c>
      <c r="B1940" s="4">
        <v>0.1075</v>
      </c>
      <c r="C1940" s="5" t="s">
        <v>10</v>
      </c>
      <c r="D1940" s="5" t="s">
        <v>20</v>
      </c>
      <c r="E1940" s="5">
        <v>16.0</v>
      </c>
      <c r="F1940" s="5">
        <v>7.0</v>
      </c>
    </row>
    <row r="1941">
      <c r="A1941" s="3">
        <v>18.0</v>
      </c>
      <c r="B1941" s="4">
        <v>0.1075</v>
      </c>
      <c r="C1941" s="5" t="s">
        <v>706</v>
      </c>
      <c r="D1941" s="5" t="s">
        <v>20</v>
      </c>
      <c r="E1941" s="5">
        <v>13.0</v>
      </c>
      <c r="F1941" s="5">
        <v>13.0</v>
      </c>
    </row>
    <row r="1942">
      <c r="A1942" s="3">
        <v>18.0</v>
      </c>
      <c r="B1942" s="4">
        <v>0.10806712962962962</v>
      </c>
      <c r="C1942" s="5" t="s">
        <v>705</v>
      </c>
      <c r="D1942" s="5" t="s">
        <v>125</v>
      </c>
      <c r="E1942" s="5">
        <v>11.0</v>
      </c>
      <c r="F1942" s="5">
        <v>2.0</v>
      </c>
    </row>
    <row r="1943">
      <c r="A1943" s="3">
        <v>18.0</v>
      </c>
      <c r="B1943" s="4">
        <v>0.10918981481481481</v>
      </c>
      <c r="C1943" s="5" t="s">
        <v>705</v>
      </c>
      <c r="D1943" s="5" t="s">
        <v>24</v>
      </c>
      <c r="E1943" s="5">
        <v>9.0</v>
      </c>
      <c r="F1943" s="5">
        <v>7.0</v>
      </c>
    </row>
    <row r="1944">
      <c r="A1944" s="3">
        <v>18.0</v>
      </c>
      <c r="B1944" s="4">
        <v>0.10969907407407407</v>
      </c>
      <c r="C1944" s="5" t="s">
        <v>13</v>
      </c>
      <c r="D1944" s="5" t="s">
        <v>126</v>
      </c>
      <c r="E1944" s="5">
        <v>15.0</v>
      </c>
      <c r="F1944" s="5">
        <v>15.0</v>
      </c>
    </row>
    <row r="1945">
      <c r="A1945" s="3">
        <v>19.0</v>
      </c>
      <c r="B1945" s="4">
        <v>0.007939814814814814</v>
      </c>
      <c r="C1945" s="5" t="s">
        <v>13</v>
      </c>
      <c r="D1945" s="5" t="s">
        <v>47</v>
      </c>
      <c r="E1945" s="5">
        <v>19.0</v>
      </c>
      <c r="F1945" s="5">
        <v>17.0</v>
      </c>
      <c r="J1945" s="5" t="s">
        <v>738</v>
      </c>
    </row>
    <row r="1946">
      <c r="A1946" s="3">
        <v>19.0</v>
      </c>
      <c r="B1946" s="4">
        <v>0.007939814814814814</v>
      </c>
      <c r="C1946" s="5" t="s">
        <v>705</v>
      </c>
      <c r="D1946" s="5" t="s">
        <v>47</v>
      </c>
      <c r="E1946" s="5" t="s">
        <v>37</v>
      </c>
      <c r="F1946" s="5">
        <v>20.0</v>
      </c>
    </row>
    <row r="1947">
      <c r="A1947" s="3">
        <v>19.0</v>
      </c>
      <c r="B1947" s="4">
        <v>0.007939814814814814</v>
      </c>
      <c r="C1947" s="5" t="s">
        <v>18</v>
      </c>
      <c r="D1947" s="5" t="s">
        <v>47</v>
      </c>
      <c r="E1947" s="5" t="s">
        <v>37</v>
      </c>
      <c r="F1947" s="5">
        <v>20.0</v>
      </c>
    </row>
    <row r="1948">
      <c r="A1948" s="3">
        <v>19.0</v>
      </c>
      <c r="B1948" s="4">
        <v>0.007939814814814814</v>
      </c>
      <c r="C1948" s="5" t="s">
        <v>22</v>
      </c>
      <c r="D1948" s="5" t="s">
        <v>47</v>
      </c>
      <c r="E1948" s="5">
        <v>15.0</v>
      </c>
      <c r="F1948" s="5">
        <v>15.0</v>
      </c>
    </row>
    <row r="1949">
      <c r="A1949" s="3">
        <v>19.0</v>
      </c>
      <c r="B1949" s="4">
        <v>0.007939814814814814</v>
      </c>
      <c r="C1949" s="5" t="s">
        <v>10</v>
      </c>
      <c r="D1949" s="5" t="s">
        <v>47</v>
      </c>
      <c r="E1949" s="5">
        <v>18.0</v>
      </c>
      <c r="F1949" s="5">
        <v>11.0</v>
      </c>
    </row>
    <row r="1950">
      <c r="A1950" s="3">
        <v>19.0</v>
      </c>
      <c r="B1950" s="4">
        <v>0.007939814814814814</v>
      </c>
      <c r="C1950" s="5" t="s">
        <v>706</v>
      </c>
      <c r="D1950" s="5" t="s">
        <v>47</v>
      </c>
      <c r="E1950" s="5">
        <v>13.0</v>
      </c>
      <c r="F1950" s="5">
        <v>13.0</v>
      </c>
    </row>
    <row r="1951">
      <c r="A1951" s="3">
        <v>19.0</v>
      </c>
      <c r="B1951" s="4">
        <v>0.009699074074074074</v>
      </c>
      <c r="C1951" s="5" t="s">
        <v>18</v>
      </c>
      <c r="D1951" s="5" t="s">
        <v>32</v>
      </c>
      <c r="E1951" s="5">
        <v>21.0</v>
      </c>
      <c r="F1951" s="5">
        <v>8.0</v>
      </c>
      <c r="J1951" s="5" t="s">
        <v>131</v>
      </c>
    </row>
    <row r="1952">
      <c r="A1952" s="3">
        <v>19.0</v>
      </c>
      <c r="B1952" s="4">
        <v>0.00986111111111111</v>
      </c>
      <c r="C1952" s="5" t="s">
        <v>18</v>
      </c>
      <c r="D1952" s="5" t="s">
        <v>7</v>
      </c>
      <c r="E1952" s="5">
        <v>33.0</v>
      </c>
      <c r="F1952" s="5" t="s">
        <v>550</v>
      </c>
      <c r="H1952" s="5" t="s">
        <v>739</v>
      </c>
    </row>
    <row r="1953">
      <c r="A1953" s="3">
        <v>19.0</v>
      </c>
      <c r="B1953" s="4">
        <v>0.01105324074074074</v>
      </c>
      <c r="C1953" s="5" t="s">
        <v>13</v>
      </c>
      <c r="D1953" s="5" t="s">
        <v>14</v>
      </c>
      <c r="E1953" s="5" t="s">
        <v>28</v>
      </c>
      <c r="F1953" s="5">
        <v>1.0</v>
      </c>
      <c r="G1953" s="5" t="s">
        <v>48</v>
      </c>
      <c r="J1953" s="5" t="s">
        <v>738</v>
      </c>
    </row>
    <row r="1954">
      <c r="A1954" s="3">
        <v>19.0</v>
      </c>
      <c r="B1954" s="4">
        <v>0.012835648148148148</v>
      </c>
      <c r="C1954" s="5" t="s">
        <v>10</v>
      </c>
      <c r="D1954" s="5" t="s">
        <v>32</v>
      </c>
      <c r="E1954" s="5">
        <v>14.0</v>
      </c>
      <c r="F1954" s="5">
        <v>3.0</v>
      </c>
    </row>
    <row r="1955">
      <c r="A1955" s="3">
        <v>19.0</v>
      </c>
      <c r="B1955" s="4">
        <v>0.012835648148148148</v>
      </c>
      <c r="C1955" s="5" t="s">
        <v>10</v>
      </c>
      <c r="D1955" s="5" t="s">
        <v>32</v>
      </c>
      <c r="E1955" s="5">
        <v>14.0</v>
      </c>
      <c r="F1955" s="5">
        <v>3.0</v>
      </c>
    </row>
    <row r="1956">
      <c r="A1956" s="3">
        <v>19.0</v>
      </c>
      <c r="B1956" s="4">
        <v>0.014467592592592593</v>
      </c>
      <c r="C1956" s="5" t="s">
        <v>705</v>
      </c>
      <c r="D1956" s="5" t="s">
        <v>7</v>
      </c>
      <c r="E1956" s="5">
        <v>80.0</v>
      </c>
      <c r="F1956" s="5" t="s">
        <v>550</v>
      </c>
      <c r="H1956" s="5" t="s">
        <v>740</v>
      </c>
      <c r="J1956" s="5" t="s">
        <v>741</v>
      </c>
    </row>
    <row r="1957">
      <c r="A1957" s="3">
        <v>19.0</v>
      </c>
      <c r="B1957" s="4">
        <v>0.019178240740740742</v>
      </c>
      <c r="C1957" s="5" t="s">
        <v>22</v>
      </c>
      <c r="D1957" s="5" t="s">
        <v>7</v>
      </c>
      <c r="E1957" s="5">
        <v>32.0</v>
      </c>
      <c r="F1957" s="5" t="s">
        <v>550</v>
      </c>
      <c r="H1957" s="5" t="s">
        <v>742</v>
      </c>
      <c r="J1957" s="5" t="s">
        <v>109</v>
      </c>
    </row>
    <row r="1958">
      <c r="A1958" s="3">
        <v>19.0</v>
      </c>
      <c r="B1958" s="4">
        <v>0.02679398148148148</v>
      </c>
      <c r="C1958" s="5" t="s">
        <v>13</v>
      </c>
      <c r="D1958" s="5" t="s">
        <v>97</v>
      </c>
      <c r="E1958" s="5" t="s">
        <v>30</v>
      </c>
      <c r="F1958" s="5" t="s">
        <v>550</v>
      </c>
    </row>
    <row r="1959">
      <c r="A1959" s="3">
        <v>19.0</v>
      </c>
      <c r="B1959" s="4">
        <v>0.02679398148148148</v>
      </c>
      <c r="C1959" s="5" t="s">
        <v>705</v>
      </c>
      <c r="D1959" s="5" t="s">
        <v>97</v>
      </c>
      <c r="E1959" s="5" t="s">
        <v>30</v>
      </c>
      <c r="F1959" s="5" t="s">
        <v>550</v>
      </c>
    </row>
    <row r="1960">
      <c r="A1960" s="3">
        <v>19.0</v>
      </c>
      <c r="B1960" s="4">
        <v>0.02679398148148148</v>
      </c>
      <c r="C1960" s="5" t="s">
        <v>18</v>
      </c>
      <c r="D1960" s="5" t="s">
        <v>97</v>
      </c>
      <c r="E1960" s="5" t="s">
        <v>30</v>
      </c>
      <c r="F1960" s="5" t="s">
        <v>550</v>
      </c>
    </row>
    <row r="1961">
      <c r="A1961" s="3">
        <v>19.0</v>
      </c>
      <c r="B1961" s="4">
        <v>0.02679398148148148</v>
      </c>
      <c r="C1961" s="5" t="s">
        <v>22</v>
      </c>
      <c r="D1961" s="5" t="s">
        <v>97</v>
      </c>
      <c r="E1961" s="5" t="s">
        <v>30</v>
      </c>
      <c r="F1961" s="5" t="s">
        <v>550</v>
      </c>
    </row>
    <row r="1962">
      <c r="A1962" s="3">
        <v>19.0</v>
      </c>
      <c r="B1962" s="4">
        <v>0.02679398148148148</v>
      </c>
      <c r="C1962" s="5" t="s">
        <v>10</v>
      </c>
      <c r="D1962" s="5" t="s">
        <v>97</v>
      </c>
      <c r="E1962" s="5" t="s">
        <v>30</v>
      </c>
      <c r="F1962" s="5" t="s">
        <v>550</v>
      </c>
    </row>
    <row r="1963">
      <c r="A1963" s="3">
        <v>19.0</v>
      </c>
      <c r="B1963" s="4">
        <v>0.02679398148148148</v>
      </c>
      <c r="C1963" s="5" t="s">
        <v>706</v>
      </c>
      <c r="D1963" s="5" t="s">
        <v>97</v>
      </c>
      <c r="E1963" s="5" t="s">
        <v>30</v>
      </c>
      <c r="F1963" s="5" t="s">
        <v>550</v>
      </c>
    </row>
    <row r="1964">
      <c r="A1964" s="3">
        <v>19.0</v>
      </c>
      <c r="B1964" s="4">
        <v>0.02847222222222222</v>
      </c>
      <c r="C1964" s="5" t="s">
        <v>18</v>
      </c>
      <c r="D1964" s="5" t="s">
        <v>14</v>
      </c>
      <c r="E1964" s="5">
        <v>10.0</v>
      </c>
      <c r="F1964" s="5">
        <v>4.0</v>
      </c>
    </row>
    <row r="1965">
      <c r="A1965" s="3">
        <v>19.0</v>
      </c>
      <c r="B1965" s="4">
        <v>0.028819444444444446</v>
      </c>
      <c r="C1965" s="5" t="s">
        <v>13</v>
      </c>
      <c r="D1965" s="5" t="s">
        <v>14</v>
      </c>
      <c r="E1965" s="5" t="s">
        <v>30</v>
      </c>
      <c r="F1965" s="5" t="s">
        <v>30</v>
      </c>
    </row>
    <row r="1966">
      <c r="A1966" s="3">
        <v>19.0</v>
      </c>
      <c r="B1966" s="4">
        <v>0.028819444444444446</v>
      </c>
      <c r="C1966" s="5" t="s">
        <v>13</v>
      </c>
      <c r="D1966" s="5" t="s">
        <v>14</v>
      </c>
      <c r="E1966" s="5" t="s">
        <v>28</v>
      </c>
      <c r="F1966" s="5">
        <v>1.0</v>
      </c>
    </row>
    <row r="1967">
      <c r="A1967" s="3">
        <v>19.0</v>
      </c>
      <c r="B1967" s="4">
        <v>0.03490740740740741</v>
      </c>
      <c r="C1967" s="5" t="s">
        <v>705</v>
      </c>
      <c r="D1967" s="5" t="s">
        <v>24</v>
      </c>
      <c r="E1967" s="5">
        <v>14.0</v>
      </c>
      <c r="F1967" s="5">
        <v>12.0</v>
      </c>
    </row>
    <row r="1968">
      <c r="A1968" s="3">
        <v>19.0</v>
      </c>
      <c r="B1968" s="4">
        <v>0.03490740740740741</v>
      </c>
      <c r="C1968" s="5" t="s">
        <v>18</v>
      </c>
      <c r="D1968" s="5" t="s">
        <v>24</v>
      </c>
      <c r="E1968" s="5">
        <v>17.0</v>
      </c>
      <c r="F1968" s="5">
        <v>10.0</v>
      </c>
    </row>
    <row r="1969">
      <c r="A1969" s="3">
        <v>19.0</v>
      </c>
      <c r="B1969" s="4">
        <v>0.03490740740740741</v>
      </c>
      <c r="C1969" s="5" t="s">
        <v>22</v>
      </c>
      <c r="D1969" s="5" t="s">
        <v>24</v>
      </c>
      <c r="E1969" s="5">
        <v>20.0</v>
      </c>
      <c r="F1969" s="5">
        <v>20.0</v>
      </c>
    </row>
    <row r="1970">
      <c r="A1970" s="3">
        <v>19.0</v>
      </c>
      <c r="B1970" s="4">
        <v>0.03490740740740741</v>
      </c>
      <c r="C1970" s="5" t="s">
        <v>10</v>
      </c>
      <c r="D1970" s="5" t="s">
        <v>24</v>
      </c>
      <c r="E1970" s="5">
        <v>14.0</v>
      </c>
      <c r="F1970" s="5">
        <v>8.0</v>
      </c>
    </row>
    <row r="1971">
      <c r="A1971" s="3">
        <v>19.0</v>
      </c>
      <c r="B1971" s="4">
        <v>0.03490740740740741</v>
      </c>
      <c r="C1971" s="5" t="s">
        <v>706</v>
      </c>
      <c r="D1971" s="5" t="s">
        <v>24</v>
      </c>
      <c r="E1971" s="5" t="s">
        <v>28</v>
      </c>
      <c r="F1971" s="5">
        <v>1.0</v>
      </c>
      <c r="G1971" s="5" t="s">
        <v>48</v>
      </c>
    </row>
    <row r="1972">
      <c r="A1972" s="3">
        <v>19.0</v>
      </c>
      <c r="B1972" s="4">
        <v>0.03822916666666667</v>
      </c>
      <c r="C1972" s="5" t="s">
        <v>705</v>
      </c>
      <c r="D1972" s="5" t="s">
        <v>123</v>
      </c>
      <c r="E1972" s="5">
        <v>21.0</v>
      </c>
      <c r="F1972" s="5">
        <v>12.0</v>
      </c>
    </row>
    <row r="1973">
      <c r="A1973" s="3">
        <v>19.0</v>
      </c>
      <c r="B1973" s="4">
        <v>0.042395833333333334</v>
      </c>
      <c r="C1973" s="5" t="s">
        <v>13</v>
      </c>
      <c r="D1973" s="5" t="s">
        <v>32</v>
      </c>
      <c r="E1973" s="5">
        <v>24.0</v>
      </c>
      <c r="F1973" s="5">
        <v>15.0</v>
      </c>
      <c r="J1973" s="5" t="s">
        <v>743</v>
      </c>
    </row>
    <row r="1974">
      <c r="A1974" s="3">
        <v>19.0</v>
      </c>
      <c r="B1974" s="4">
        <v>0.04259259259259259</v>
      </c>
      <c r="C1974" s="5" t="s">
        <v>13</v>
      </c>
      <c r="D1974" s="5" t="s">
        <v>7</v>
      </c>
      <c r="E1974" s="5">
        <v>13.0</v>
      </c>
      <c r="F1974" s="5" t="s">
        <v>550</v>
      </c>
      <c r="H1974" s="5" t="s">
        <v>744</v>
      </c>
      <c r="J1974" s="5" t="s">
        <v>745</v>
      </c>
    </row>
    <row r="1975">
      <c r="A1975" s="3">
        <v>19.0</v>
      </c>
      <c r="B1975" s="4">
        <v>0.0431712962962963</v>
      </c>
      <c r="C1975" s="5" t="s">
        <v>18</v>
      </c>
      <c r="D1975" s="5" t="s">
        <v>88</v>
      </c>
      <c r="E1975" s="5">
        <v>7.0</v>
      </c>
      <c r="F1975" s="5">
        <v>4.0</v>
      </c>
    </row>
    <row r="1976">
      <c r="A1976" s="3">
        <v>19.0</v>
      </c>
      <c r="B1976" s="4">
        <v>0.043784722222222225</v>
      </c>
      <c r="C1976" s="5" t="s">
        <v>705</v>
      </c>
      <c r="D1976" s="5" t="s">
        <v>32</v>
      </c>
      <c r="E1976" s="5">
        <v>23.0</v>
      </c>
      <c r="F1976" s="5">
        <v>14.0</v>
      </c>
      <c r="J1976" s="5" t="s">
        <v>52</v>
      </c>
    </row>
    <row r="1977">
      <c r="A1977" s="3">
        <v>19.0</v>
      </c>
      <c r="B1977" s="4">
        <v>0.04402777777777778</v>
      </c>
      <c r="C1977" s="5" t="s">
        <v>705</v>
      </c>
      <c r="D1977" s="5" t="s">
        <v>7</v>
      </c>
      <c r="E1977" s="5">
        <v>19.0</v>
      </c>
      <c r="F1977" s="5" t="s">
        <v>550</v>
      </c>
      <c r="H1977" s="5" t="s">
        <v>746</v>
      </c>
    </row>
    <row r="1978">
      <c r="A1978" s="3">
        <v>19.0</v>
      </c>
      <c r="B1978" s="4">
        <v>0.04449074074074074</v>
      </c>
      <c r="C1978" s="5" t="s">
        <v>13</v>
      </c>
      <c r="D1978" s="5" t="s">
        <v>25</v>
      </c>
      <c r="E1978" s="5">
        <v>19.0</v>
      </c>
      <c r="F1978" s="5">
        <v>17.0</v>
      </c>
      <c r="J1978" s="5" t="s">
        <v>738</v>
      </c>
    </row>
    <row r="1979">
      <c r="A1979" s="3">
        <v>19.0</v>
      </c>
      <c r="B1979" s="4">
        <v>0.04449074074074074</v>
      </c>
      <c r="C1979" s="5" t="s">
        <v>18</v>
      </c>
      <c r="D1979" s="5" t="s">
        <v>25</v>
      </c>
      <c r="E1979" s="5">
        <v>9.0</v>
      </c>
      <c r="F1979" s="5">
        <v>3.0</v>
      </c>
    </row>
    <row r="1980">
      <c r="A1980" s="3">
        <v>19.0</v>
      </c>
      <c r="B1980" s="4">
        <v>0.04449074074074074</v>
      </c>
      <c r="C1980" s="5" t="s">
        <v>705</v>
      </c>
      <c r="D1980" s="5" t="s">
        <v>25</v>
      </c>
      <c r="E1980" s="5">
        <v>0.0</v>
      </c>
      <c r="F1980" s="5">
        <v>2.0</v>
      </c>
    </row>
    <row r="1981">
      <c r="A1981" s="3">
        <v>19.0</v>
      </c>
      <c r="B1981" s="4">
        <v>0.04822916666666666</v>
      </c>
      <c r="C1981" s="5" t="s">
        <v>10</v>
      </c>
      <c r="D1981" s="5" t="s">
        <v>24</v>
      </c>
      <c r="E1981" s="5">
        <v>18.0</v>
      </c>
      <c r="F1981" s="5">
        <v>12.0</v>
      </c>
    </row>
    <row r="1982">
      <c r="A1982" s="3">
        <v>19.0</v>
      </c>
      <c r="B1982" s="4">
        <v>0.04946759259259259</v>
      </c>
      <c r="C1982" s="5" t="s">
        <v>22</v>
      </c>
      <c r="D1982" s="5" t="s">
        <v>24</v>
      </c>
      <c r="E1982" s="5">
        <v>5.0</v>
      </c>
      <c r="F1982" s="5">
        <v>5.0</v>
      </c>
      <c r="J1982" s="5" t="s">
        <v>747</v>
      </c>
    </row>
    <row r="1983">
      <c r="A1983" s="3">
        <v>19.0</v>
      </c>
      <c r="B1983" s="4">
        <v>0.04976851851851852</v>
      </c>
      <c r="C1983" s="5" t="s">
        <v>705</v>
      </c>
      <c r="D1983" s="5" t="s">
        <v>32</v>
      </c>
      <c r="E1983" s="5">
        <v>28.0</v>
      </c>
      <c r="F1983" s="5">
        <v>19.0</v>
      </c>
      <c r="J1983" s="5" t="s">
        <v>52</v>
      </c>
    </row>
    <row r="1984">
      <c r="A1984" s="3">
        <v>19.0</v>
      </c>
      <c r="B1984" s="4">
        <v>0.04982638888888889</v>
      </c>
      <c r="C1984" s="5" t="s">
        <v>705</v>
      </c>
      <c r="D1984" s="5" t="s">
        <v>7</v>
      </c>
      <c r="E1984" s="5">
        <v>24.0</v>
      </c>
      <c r="F1984" s="5" t="s">
        <v>550</v>
      </c>
      <c r="H1984" s="5" t="s">
        <v>748</v>
      </c>
    </row>
    <row r="1985">
      <c r="A1985" s="3">
        <v>19.0</v>
      </c>
      <c r="B1985" s="4">
        <v>0.051041666666666666</v>
      </c>
      <c r="C1985" s="5" t="s">
        <v>10</v>
      </c>
      <c r="D1985" s="5" t="s">
        <v>11</v>
      </c>
      <c r="E1985" s="5" t="s">
        <v>30</v>
      </c>
      <c r="F1985" s="5" t="s">
        <v>30</v>
      </c>
      <c r="J1985" s="5" t="s">
        <v>17</v>
      </c>
    </row>
    <row r="1986">
      <c r="A1986" s="3">
        <v>19.0</v>
      </c>
      <c r="B1986" s="4">
        <v>0.051041666666666666</v>
      </c>
      <c r="C1986" s="5" t="s">
        <v>10</v>
      </c>
      <c r="D1986" s="5" t="s">
        <v>11</v>
      </c>
      <c r="E1986" s="5">
        <v>20.0</v>
      </c>
      <c r="F1986" s="5">
        <v>18.0</v>
      </c>
      <c r="J1986" s="5" t="s">
        <v>40</v>
      </c>
    </row>
    <row r="1987">
      <c r="A1987" s="3">
        <v>19.0</v>
      </c>
      <c r="B1987" s="4">
        <v>0.05590277777777778</v>
      </c>
      <c r="C1987" s="5" t="s">
        <v>22</v>
      </c>
      <c r="D1987" s="5" t="s">
        <v>25</v>
      </c>
      <c r="E1987" s="5">
        <v>21.0</v>
      </c>
      <c r="F1987" s="5">
        <v>17.0</v>
      </c>
    </row>
    <row r="1988">
      <c r="A1988" s="3">
        <v>19.0</v>
      </c>
      <c r="B1988" s="4">
        <v>0.057256944444444444</v>
      </c>
      <c r="C1988" s="5" t="s">
        <v>10</v>
      </c>
      <c r="D1988" s="5" t="s">
        <v>24</v>
      </c>
      <c r="E1988" s="5">
        <v>15.0</v>
      </c>
      <c r="F1988" s="5">
        <v>9.0</v>
      </c>
    </row>
    <row r="1989">
      <c r="A1989" s="3">
        <v>19.0</v>
      </c>
      <c r="B1989" s="4">
        <v>0.05810185185185185</v>
      </c>
      <c r="C1989" s="5" t="s">
        <v>705</v>
      </c>
      <c r="D1989" s="5" t="s">
        <v>32</v>
      </c>
      <c r="E1989" s="5">
        <v>30.0</v>
      </c>
      <c r="F1989" s="5">
        <v>21.0</v>
      </c>
      <c r="J1989" s="5" t="s">
        <v>749</v>
      </c>
    </row>
    <row r="1990">
      <c r="A1990" s="3">
        <v>19.0</v>
      </c>
      <c r="B1990" s="4">
        <v>0.058194444444444444</v>
      </c>
      <c r="C1990" s="5" t="s">
        <v>705</v>
      </c>
      <c r="D1990" s="5" t="s">
        <v>7</v>
      </c>
      <c r="E1990" s="5">
        <v>27.0</v>
      </c>
      <c r="F1990" s="5" t="s">
        <v>550</v>
      </c>
      <c r="H1990" s="5" t="s">
        <v>750</v>
      </c>
    </row>
    <row r="1991">
      <c r="A1991" s="3">
        <v>19.0</v>
      </c>
      <c r="B1991" s="4">
        <v>0.05951388888888889</v>
      </c>
      <c r="C1991" s="5" t="s">
        <v>705</v>
      </c>
      <c r="D1991" s="5" t="s">
        <v>11</v>
      </c>
      <c r="E1991" s="5">
        <v>23.0</v>
      </c>
      <c r="F1991" s="5">
        <v>18.0</v>
      </c>
    </row>
    <row r="1992">
      <c r="A1992" s="3">
        <v>19.0</v>
      </c>
      <c r="B1992" s="4">
        <v>0.07739583333333333</v>
      </c>
      <c r="C1992" s="5" t="s">
        <v>10</v>
      </c>
      <c r="D1992" s="5" t="s">
        <v>20</v>
      </c>
      <c r="E1992" s="5" t="s">
        <v>37</v>
      </c>
      <c r="F1992" s="5">
        <v>20.0</v>
      </c>
      <c r="G1992" s="5" t="s">
        <v>48</v>
      </c>
    </row>
    <row r="1993">
      <c r="A1993" s="3">
        <v>19.0</v>
      </c>
      <c r="B1993" s="4">
        <v>0.07922453703703704</v>
      </c>
      <c r="C1993" s="5" t="s">
        <v>22</v>
      </c>
      <c r="D1993" s="5" t="s">
        <v>14</v>
      </c>
      <c r="E1993" s="5">
        <v>19.0</v>
      </c>
      <c r="F1993" s="5">
        <v>6.0</v>
      </c>
    </row>
    <row r="1994">
      <c r="A1994" s="3">
        <v>19.0</v>
      </c>
      <c r="B1994" s="4">
        <v>0.08251157407407407</v>
      </c>
      <c r="C1994" s="5" t="s">
        <v>706</v>
      </c>
      <c r="D1994" s="5" t="s">
        <v>14</v>
      </c>
      <c r="E1994" s="5">
        <v>27.0</v>
      </c>
      <c r="F1994" s="5">
        <v>18.0</v>
      </c>
    </row>
    <row r="1995">
      <c r="A1995" s="3">
        <v>19.0</v>
      </c>
      <c r="B1995" s="4">
        <v>0.08302083333333334</v>
      </c>
      <c r="C1995" s="5" t="s">
        <v>13</v>
      </c>
      <c r="D1995" s="5" t="s">
        <v>47</v>
      </c>
      <c r="E1995" s="5">
        <v>19.0</v>
      </c>
      <c r="F1995" s="5">
        <v>17.0</v>
      </c>
    </row>
    <row r="1996">
      <c r="A1996" s="3">
        <v>19.0</v>
      </c>
      <c r="B1996" s="4">
        <v>0.08302083333333334</v>
      </c>
      <c r="C1996" s="5" t="s">
        <v>705</v>
      </c>
      <c r="D1996" s="5" t="s">
        <v>47</v>
      </c>
      <c r="E1996" s="5">
        <v>-1.0</v>
      </c>
      <c r="F1996" s="5">
        <v>1.0</v>
      </c>
    </row>
    <row r="1997">
      <c r="A1997" s="3">
        <v>19.0</v>
      </c>
      <c r="B1997" s="4">
        <v>0.08302083333333334</v>
      </c>
      <c r="C1997" s="5" t="s">
        <v>18</v>
      </c>
      <c r="D1997" s="5" t="s">
        <v>47</v>
      </c>
      <c r="E1997" s="5" t="s">
        <v>37</v>
      </c>
      <c r="F1997" s="5">
        <v>20.0</v>
      </c>
    </row>
    <row r="1998">
      <c r="A1998" s="3">
        <v>19.0</v>
      </c>
      <c r="B1998" s="4">
        <v>0.08302083333333334</v>
      </c>
      <c r="C1998" s="5" t="s">
        <v>22</v>
      </c>
      <c r="D1998" s="5" t="s">
        <v>47</v>
      </c>
      <c r="E1998" s="5">
        <v>7.0</v>
      </c>
      <c r="F1998" s="5">
        <v>7.0</v>
      </c>
    </row>
    <row r="1999">
      <c r="A1999" s="3">
        <v>19.0</v>
      </c>
      <c r="B1999" s="4">
        <v>0.08302083333333334</v>
      </c>
      <c r="C1999" s="5" t="s">
        <v>10</v>
      </c>
      <c r="D1999" s="5" t="s">
        <v>47</v>
      </c>
      <c r="E1999" s="5" t="s">
        <v>37</v>
      </c>
      <c r="F1999" s="5">
        <v>20.0</v>
      </c>
    </row>
    <row r="2000">
      <c r="A2000" s="3">
        <v>19.0</v>
      </c>
      <c r="B2000" s="4">
        <v>0.08302083333333334</v>
      </c>
      <c r="C2000" s="5" t="s">
        <v>706</v>
      </c>
      <c r="D2000" s="5" t="s">
        <v>47</v>
      </c>
      <c r="E2000" s="5">
        <v>12.0</v>
      </c>
      <c r="F2000" s="5">
        <v>12.0</v>
      </c>
    </row>
    <row r="2001">
      <c r="A2001" s="3">
        <v>19.0</v>
      </c>
      <c r="B2001" s="4">
        <v>0.08474537037037037</v>
      </c>
      <c r="C2001" s="5" t="s">
        <v>18</v>
      </c>
      <c r="D2001" s="5" t="s">
        <v>32</v>
      </c>
      <c r="E2001" s="5">
        <v>15.0</v>
      </c>
      <c r="F2001" s="5">
        <v>8.0</v>
      </c>
      <c r="J2001" s="5" t="s">
        <v>751</v>
      </c>
    </row>
    <row r="2002">
      <c r="A2002" s="3">
        <v>19.0</v>
      </c>
      <c r="B2002" s="4">
        <v>0.08513888888888889</v>
      </c>
      <c r="C2002" s="5" t="s">
        <v>18</v>
      </c>
      <c r="D2002" s="5" t="s">
        <v>32</v>
      </c>
      <c r="E2002" s="5">
        <v>31.0</v>
      </c>
      <c r="F2002" s="5">
        <v>19.0</v>
      </c>
      <c r="J2002" s="5" t="s">
        <v>494</v>
      </c>
    </row>
    <row r="2003">
      <c r="A2003" s="3">
        <v>19.0</v>
      </c>
      <c r="B2003" s="4">
        <v>0.08532407407407408</v>
      </c>
      <c r="C2003" s="5" t="s">
        <v>18</v>
      </c>
      <c r="D2003" s="5" t="s">
        <v>7</v>
      </c>
      <c r="E2003" s="5">
        <v>15.0</v>
      </c>
      <c r="F2003" s="5" t="s">
        <v>550</v>
      </c>
      <c r="H2003" s="5" t="s">
        <v>752</v>
      </c>
    </row>
    <row r="2004">
      <c r="A2004" s="3">
        <v>19.0</v>
      </c>
      <c r="B2004" s="4">
        <v>0.08628472222222222</v>
      </c>
      <c r="C2004" s="5" t="s">
        <v>10</v>
      </c>
      <c r="D2004" s="5" t="s">
        <v>32</v>
      </c>
      <c r="E2004" s="5">
        <v>25.0</v>
      </c>
      <c r="F2004" s="5">
        <v>14.0</v>
      </c>
      <c r="J2004" s="5" t="s">
        <v>753</v>
      </c>
    </row>
    <row r="2005">
      <c r="A2005" s="3">
        <v>19.0</v>
      </c>
      <c r="B2005" s="4">
        <v>0.08657407407407407</v>
      </c>
      <c r="C2005" s="5" t="s">
        <v>10</v>
      </c>
      <c r="D2005" s="5" t="s">
        <v>7</v>
      </c>
      <c r="E2005" s="5">
        <v>19.0</v>
      </c>
      <c r="F2005" s="5" t="s">
        <v>550</v>
      </c>
      <c r="H2005" s="5" t="s">
        <v>754</v>
      </c>
      <c r="J2005" s="5" t="s">
        <v>55</v>
      </c>
    </row>
    <row r="2006">
      <c r="A2006" s="3">
        <v>19.0</v>
      </c>
      <c r="B2006" s="4">
        <v>0.08657407407407407</v>
      </c>
      <c r="C2006" s="5" t="s">
        <v>10</v>
      </c>
      <c r="D2006" s="5" t="s">
        <v>7</v>
      </c>
      <c r="E2006" s="5">
        <v>11.0</v>
      </c>
      <c r="F2006" s="5" t="s">
        <v>550</v>
      </c>
      <c r="H2006" s="5" t="s">
        <v>755</v>
      </c>
      <c r="J2006" s="5" t="s">
        <v>45</v>
      </c>
    </row>
    <row r="2007">
      <c r="A2007" s="3">
        <v>19.0</v>
      </c>
      <c r="B2007" s="4">
        <v>0.08657407407407407</v>
      </c>
      <c r="C2007" s="5" t="s">
        <v>10</v>
      </c>
      <c r="D2007" s="5" t="s">
        <v>7</v>
      </c>
      <c r="E2007" s="5">
        <v>4.0</v>
      </c>
      <c r="F2007" s="5" t="s">
        <v>550</v>
      </c>
      <c r="H2007" s="5" t="s">
        <v>756</v>
      </c>
      <c r="J2007" s="5" t="s">
        <v>73</v>
      </c>
    </row>
    <row r="2008">
      <c r="A2008" s="3">
        <v>19.0</v>
      </c>
      <c r="B2008" s="4">
        <v>0.08657407407407407</v>
      </c>
      <c r="C2008" s="5" t="s">
        <v>10</v>
      </c>
      <c r="D2008" s="5" t="s">
        <v>7</v>
      </c>
      <c r="E2008" s="5">
        <v>1.0</v>
      </c>
      <c r="F2008" s="5" t="s">
        <v>550</v>
      </c>
      <c r="H2008" s="5" t="s">
        <v>757</v>
      </c>
      <c r="J2008" s="5" t="s">
        <v>758</v>
      </c>
    </row>
    <row r="2009">
      <c r="A2009" s="3">
        <v>19.0</v>
      </c>
      <c r="B2009" s="4">
        <v>0.08813657407407408</v>
      </c>
      <c r="C2009" s="5" t="s">
        <v>10</v>
      </c>
      <c r="D2009" s="5" t="s">
        <v>32</v>
      </c>
      <c r="E2009" s="5">
        <v>17.0</v>
      </c>
      <c r="F2009" s="5">
        <v>6.0</v>
      </c>
      <c r="J2009" s="5" t="s">
        <v>45</v>
      </c>
    </row>
    <row r="2010">
      <c r="A2010" s="3">
        <v>19.0</v>
      </c>
      <c r="B2010" s="4">
        <v>0.08888888888888889</v>
      </c>
      <c r="C2010" s="5" t="s">
        <v>13</v>
      </c>
      <c r="D2010" s="5" t="s">
        <v>129</v>
      </c>
      <c r="E2010" s="5">
        <v>9.0</v>
      </c>
      <c r="F2010" s="5">
        <v>9.0</v>
      </c>
    </row>
    <row r="2011">
      <c r="A2011" s="3">
        <v>19.0</v>
      </c>
      <c r="B2011" s="4">
        <v>0.08888888888888889</v>
      </c>
      <c r="C2011" s="5" t="s">
        <v>705</v>
      </c>
      <c r="D2011" s="5" t="s">
        <v>129</v>
      </c>
      <c r="E2011" s="5">
        <v>15.0</v>
      </c>
      <c r="F2011" s="5">
        <v>9.0</v>
      </c>
    </row>
    <row r="2012">
      <c r="A2012" s="3">
        <v>19.0</v>
      </c>
      <c r="B2012" s="4">
        <v>0.08888888888888889</v>
      </c>
      <c r="C2012" s="5" t="s">
        <v>18</v>
      </c>
      <c r="D2012" s="5" t="s">
        <v>129</v>
      </c>
      <c r="E2012" s="5">
        <v>12.0</v>
      </c>
      <c r="F2012" s="5">
        <v>9.0</v>
      </c>
    </row>
    <row r="2013">
      <c r="A2013" s="3">
        <v>19.0</v>
      </c>
      <c r="B2013" s="4">
        <v>0.08888888888888889</v>
      </c>
      <c r="C2013" s="5" t="s">
        <v>22</v>
      </c>
      <c r="D2013" s="5" t="s">
        <v>129</v>
      </c>
      <c r="E2013" s="5">
        <v>18.0</v>
      </c>
      <c r="F2013" s="5">
        <v>20.0</v>
      </c>
    </row>
    <row r="2014">
      <c r="A2014" s="3">
        <v>19.0</v>
      </c>
      <c r="B2014" s="4">
        <v>0.08888888888888889</v>
      </c>
      <c r="C2014" s="5" t="s">
        <v>10</v>
      </c>
      <c r="D2014" s="5" t="s">
        <v>129</v>
      </c>
      <c r="E2014" s="5">
        <v>10.0</v>
      </c>
      <c r="F2014" s="5">
        <v>8.0</v>
      </c>
    </row>
    <row r="2015">
      <c r="A2015" s="3">
        <v>19.0</v>
      </c>
      <c r="B2015" s="4">
        <v>0.08888888888888889</v>
      </c>
      <c r="C2015" s="5" t="s">
        <v>706</v>
      </c>
      <c r="D2015" s="5" t="s">
        <v>129</v>
      </c>
      <c r="E2015" s="5">
        <v>21.0</v>
      </c>
      <c r="F2015" s="5">
        <v>15.0</v>
      </c>
    </row>
    <row r="2016">
      <c r="A2016" s="3">
        <v>19.0</v>
      </c>
      <c r="B2016" s="4">
        <v>0.08975694444444444</v>
      </c>
      <c r="C2016" s="5" t="s">
        <v>273</v>
      </c>
      <c r="D2016" s="5" t="s">
        <v>129</v>
      </c>
      <c r="E2016" s="5">
        <v>8.0</v>
      </c>
      <c r="F2016" s="5">
        <v>8.0</v>
      </c>
    </row>
    <row r="2017">
      <c r="A2017" s="3">
        <v>19.0</v>
      </c>
      <c r="B2017" s="4">
        <v>0.09136574074074075</v>
      </c>
      <c r="C2017" s="5" t="s">
        <v>13</v>
      </c>
      <c r="D2017" s="5" t="s">
        <v>25</v>
      </c>
      <c r="E2017" s="5">
        <v>13.0</v>
      </c>
      <c r="F2017" s="5">
        <v>11.0</v>
      </c>
    </row>
    <row r="2018">
      <c r="A2018" s="3">
        <v>19.0</v>
      </c>
      <c r="B2018" s="4">
        <v>0.09252314814814815</v>
      </c>
      <c r="C2018" s="5" t="s">
        <v>706</v>
      </c>
      <c r="D2018" s="5" t="s">
        <v>32</v>
      </c>
      <c r="E2018" s="5">
        <v>24.0</v>
      </c>
      <c r="F2018" s="5">
        <v>13.0</v>
      </c>
    </row>
    <row r="2019">
      <c r="A2019" s="3">
        <v>19.0</v>
      </c>
      <c r="B2019" s="4">
        <v>0.0927662037037037</v>
      </c>
      <c r="C2019" s="5" t="s">
        <v>706</v>
      </c>
      <c r="D2019" s="5" t="s">
        <v>7</v>
      </c>
      <c r="E2019" s="5">
        <v>41.0</v>
      </c>
      <c r="F2019" s="5" t="s">
        <v>550</v>
      </c>
      <c r="H2019" s="5" t="s">
        <v>759</v>
      </c>
      <c r="J2019" s="5" t="s">
        <v>760</v>
      </c>
    </row>
    <row r="2020">
      <c r="A2020" s="3">
        <v>19.0</v>
      </c>
      <c r="B2020" s="4">
        <v>0.09706018518518518</v>
      </c>
      <c r="C2020" s="5" t="s">
        <v>705</v>
      </c>
      <c r="D2020" s="5" t="s">
        <v>7</v>
      </c>
      <c r="E2020" s="5">
        <v>79.0</v>
      </c>
      <c r="F2020" s="5" t="s">
        <v>550</v>
      </c>
      <c r="H2020" s="5" t="s">
        <v>761</v>
      </c>
      <c r="J2020" s="5" t="s">
        <v>741</v>
      </c>
    </row>
    <row r="2021">
      <c r="A2021" s="3">
        <v>19.0</v>
      </c>
      <c r="B2021" s="4">
        <v>0.09849537037037037</v>
      </c>
      <c r="C2021" s="5" t="s">
        <v>18</v>
      </c>
      <c r="D2021" s="5" t="s">
        <v>32</v>
      </c>
      <c r="E2021" s="5">
        <v>17.0</v>
      </c>
      <c r="F2021" s="5">
        <v>4.0</v>
      </c>
      <c r="J2021" s="5" t="s">
        <v>43</v>
      </c>
    </row>
    <row r="2022">
      <c r="A2022" s="3">
        <v>19.0</v>
      </c>
      <c r="B2022" s="4">
        <v>0.09849537037037037</v>
      </c>
      <c r="C2022" s="5" t="s">
        <v>18</v>
      </c>
      <c r="D2022" s="5" t="s">
        <v>32</v>
      </c>
      <c r="E2022" s="5" t="s">
        <v>37</v>
      </c>
      <c r="F2022" s="5">
        <v>20.0</v>
      </c>
      <c r="G2022" s="5" t="s">
        <v>48</v>
      </c>
      <c r="J2022" s="5" t="s">
        <v>42</v>
      </c>
    </row>
    <row r="2023">
      <c r="A2023" s="3">
        <v>19.0</v>
      </c>
      <c r="B2023" s="4">
        <v>0.09903935185185185</v>
      </c>
      <c r="C2023" s="5" t="s">
        <v>18</v>
      </c>
      <c r="D2023" s="5" t="s">
        <v>129</v>
      </c>
      <c r="E2023" s="5">
        <v>5.0</v>
      </c>
      <c r="F2023" s="5">
        <v>2.0</v>
      </c>
    </row>
    <row r="2024">
      <c r="A2024" s="3">
        <v>19.0</v>
      </c>
      <c r="B2024" s="4">
        <v>0.10048611111111111</v>
      </c>
      <c r="C2024" s="5" t="s">
        <v>10</v>
      </c>
      <c r="D2024" s="5" t="s">
        <v>32</v>
      </c>
      <c r="E2024" s="5" t="s">
        <v>30</v>
      </c>
      <c r="F2024" s="5" t="s">
        <v>30</v>
      </c>
    </row>
    <row r="2025">
      <c r="A2025" s="3">
        <v>19.0</v>
      </c>
      <c r="B2025" s="4">
        <v>0.10063657407407407</v>
      </c>
      <c r="C2025" s="5" t="s">
        <v>10</v>
      </c>
      <c r="D2025" s="5" t="s">
        <v>32</v>
      </c>
      <c r="E2025" s="5">
        <v>27.0</v>
      </c>
      <c r="F2025" s="5">
        <v>16.0</v>
      </c>
      <c r="J2025" s="5" t="s">
        <v>42</v>
      </c>
    </row>
    <row r="2026">
      <c r="A2026" s="3">
        <v>19.0</v>
      </c>
      <c r="B2026" s="4">
        <v>0.10082175925925926</v>
      </c>
      <c r="C2026" s="5" t="s">
        <v>10</v>
      </c>
      <c r="D2026" s="5" t="s">
        <v>7</v>
      </c>
      <c r="E2026" s="5">
        <v>19.0</v>
      </c>
      <c r="F2026" s="5" t="s">
        <v>550</v>
      </c>
      <c r="J2026" s="5" t="s">
        <v>762</v>
      </c>
    </row>
    <row r="2027">
      <c r="A2027" s="3">
        <v>19.0</v>
      </c>
      <c r="B2027" s="4">
        <v>0.10150462962962963</v>
      </c>
      <c r="C2027" s="5" t="s">
        <v>10</v>
      </c>
      <c r="D2027" s="5" t="s">
        <v>32</v>
      </c>
      <c r="E2027" s="5">
        <v>20.0</v>
      </c>
      <c r="F2027" s="5">
        <v>9.0</v>
      </c>
      <c r="J2027" s="5" t="s">
        <v>45</v>
      </c>
    </row>
    <row r="2028">
      <c r="A2028" s="3">
        <v>19.0</v>
      </c>
      <c r="B2028" s="4">
        <v>0.10194444444444445</v>
      </c>
      <c r="C2028" s="5" t="s">
        <v>10</v>
      </c>
      <c r="D2028" s="5" t="s">
        <v>129</v>
      </c>
      <c r="E2028" s="5">
        <v>5.0</v>
      </c>
      <c r="F2028" s="5">
        <v>3.0</v>
      </c>
    </row>
    <row r="2029">
      <c r="A2029" s="3">
        <v>19.0</v>
      </c>
      <c r="B2029" s="4">
        <v>0.10194444444444445</v>
      </c>
      <c r="C2029" s="5" t="s">
        <v>273</v>
      </c>
      <c r="D2029" s="5" t="s">
        <v>129</v>
      </c>
      <c r="E2029" s="5" t="s">
        <v>37</v>
      </c>
      <c r="F2029" s="5">
        <v>20.0</v>
      </c>
      <c r="G2029" s="5" t="s">
        <v>48</v>
      </c>
    </row>
    <row r="2030">
      <c r="A2030" s="3">
        <v>19.0</v>
      </c>
      <c r="B2030" s="4">
        <v>0.10480324074074074</v>
      </c>
      <c r="C2030" s="5" t="s">
        <v>18</v>
      </c>
      <c r="D2030" s="5" t="s">
        <v>75</v>
      </c>
      <c r="E2030" s="5">
        <v>20.0</v>
      </c>
      <c r="F2030" s="5">
        <v>14.0</v>
      </c>
      <c r="H2030" s="5" t="s">
        <v>763</v>
      </c>
      <c r="J2030" s="5" t="s">
        <v>764</v>
      </c>
    </row>
    <row r="2031">
      <c r="A2031" s="3">
        <v>19.0</v>
      </c>
      <c r="B2031" s="4">
        <v>0.10480324074074074</v>
      </c>
      <c r="C2031" s="5" t="s">
        <v>705</v>
      </c>
      <c r="D2031" s="5" t="s">
        <v>75</v>
      </c>
      <c r="E2031" s="5">
        <v>11.0</v>
      </c>
      <c r="F2031" s="5">
        <v>8.0</v>
      </c>
      <c r="H2031" s="5" t="s">
        <v>765</v>
      </c>
      <c r="J2031" s="5" t="s">
        <v>764</v>
      </c>
    </row>
    <row r="2032">
      <c r="A2032" s="3">
        <v>19.0</v>
      </c>
      <c r="B2032" s="4">
        <v>0.10506944444444444</v>
      </c>
      <c r="C2032" s="5" t="s">
        <v>705</v>
      </c>
      <c r="D2032" s="5" t="s">
        <v>86</v>
      </c>
      <c r="E2032" s="5">
        <v>10.0</v>
      </c>
      <c r="F2032" s="5" t="s">
        <v>550</v>
      </c>
    </row>
    <row r="2033">
      <c r="A2033" s="3">
        <v>19.0</v>
      </c>
      <c r="B2033" s="4">
        <v>0.10616898148148148</v>
      </c>
      <c r="C2033" s="5" t="s">
        <v>13</v>
      </c>
      <c r="D2033" s="5" t="s">
        <v>32</v>
      </c>
      <c r="E2033" s="5">
        <v>19.0</v>
      </c>
      <c r="F2033" s="5">
        <v>10.0</v>
      </c>
      <c r="J2033" s="5" t="s">
        <v>216</v>
      </c>
    </row>
    <row r="2034">
      <c r="A2034" s="3">
        <v>19.0</v>
      </c>
      <c r="B2034" s="4">
        <v>0.10616898148148148</v>
      </c>
      <c r="C2034" s="5" t="s">
        <v>13</v>
      </c>
      <c r="D2034" s="5" t="s">
        <v>32</v>
      </c>
      <c r="E2034" s="5">
        <v>25.0</v>
      </c>
      <c r="F2034" s="5">
        <v>16.0</v>
      </c>
      <c r="J2034" s="5" t="s">
        <v>216</v>
      </c>
    </row>
    <row r="2035">
      <c r="A2035" s="3">
        <v>19.0</v>
      </c>
      <c r="B2035" s="4">
        <v>0.10616898148148148</v>
      </c>
      <c r="C2035" s="5" t="s">
        <v>13</v>
      </c>
      <c r="D2035" s="5" t="s">
        <v>32</v>
      </c>
      <c r="E2035" s="5">
        <v>23.0</v>
      </c>
      <c r="F2035" s="5">
        <v>14.0</v>
      </c>
      <c r="J2035" s="5" t="s">
        <v>216</v>
      </c>
    </row>
    <row r="2036">
      <c r="A2036" s="3">
        <v>19.0</v>
      </c>
      <c r="B2036" s="4">
        <v>0.10651620370370371</v>
      </c>
      <c r="C2036" s="5" t="s">
        <v>13</v>
      </c>
      <c r="D2036" s="5" t="s">
        <v>7</v>
      </c>
      <c r="E2036" s="5">
        <v>19.0</v>
      </c>
      <c r="F2036" s="5" t="s">
        <v>550</v>
      </c>
      <c r="H2036" s="5" t="s">
        <v>766</v>
      </c>
    </row>
    <row r="2037">
      <c r="A2037" s="3">
        <v>19.0</v>
      </c>
      <c r="B2037" s="4">
        <v>0.10651620370370371</v>
      </c>
      <c r="C2037" s="5" t="s">
        <v>13</v>
      </c>
      <c r="D2037" s="5" t="s">
        <v>7</v>
      </c>
      <c r="E2037" s="5">
        <v>12.0</v>
      </c>
      <c r="F2037" s="5" t="s">
        <v>550</v>
      </c>
      <c r="H2037" s="5" t="s">
        <v>767</v>
      </c>
    </row>
    <row r="2038">
      <c r="A2038" s="3">
        <v>19.0</v>
      </c>
      <c r="B2038" s="4">
        <v>0.10651620370370371</v>
      </c>
      <c r="C2038" s="5" t="s">
        <v>13</v>
      </c>
      <c r="D2038" s="5" t="s">
        <v>7</v>
      </c>
      <c r="E2038" s="5">
        <v>21.0</v>
      </c>
      <c r="F2038" s="5" t="s">
        <v>550</v>
      </c>
      <c r="H2038" s="5" t="s">
        <v>768</v>
      </c>
    </row>
    <row r="2039">
      <c r="A2039" s="3">
        <v>19.0</v>
      </c>
      <c r="B2039" s="4">
        <v>0.10818287037037037</v>
      </c>
      <c r="C2039" s="5" t="s">
        <v>706</v>
      </c>
      <c r="D2039" s="5" t="s">
        <v>7</v>
      </c>
      <c r="E2039" s="5">
        <v>44.0</v>
      </c>
      <c r="F2039" s="5" t="s">
        <v>550</v>
      </c>
      <c r="H2039" s="5" t="s">
        <v>769</v>
      </c>
      <c r="J2039" s="5" t="s">
        <v>770</v>
      </c>
    </row>
    <row r="2040">
      <c r="A2040" s="3">
        <v>19.0</v>
      </c>
      <c r="B2040" s="4">
        <v>0.10986111111111112</v>
      </c>
      <c r="C2040" s="5" t="s">
        <v>22</v>
      </c>
      <c r="D2040" s="5" t="s">
        <v>32</v>
      </c>
      <c r="E2040" s="5">
        <v>19.0</v>
      </c>
      <c r="F2040" s="5">
        <v>9.0</v>
      </c>
      <c r="J2040" s="5" t="s">
        <v>621</v>
      </c>
    </row>
    <row r="2041">
      <c r="A2041" s="3">
        <v>19.0</v>
      </c>
      <c r="B2041" s="4">
        <v>0.11006944444444444</v>
      </c>
      <c r="C2041" s="5" t="s">
        <v>22</v>
      </c>
      <c r="D2041" s="5" t="s">
        <v>7</v>
      </c>
      <c r="E2041" s="5">
        <v>21.0</v>
      </c>
      <c r="F2041" s="5" t="s">
        <v>550</v>
      </c>
      <c r="H2041" s="5" t="s">
        <v>768</v>
      </c>
    </row>
    <row r="2042">
      <c r="A2042" s="3">
        <v>19.0</v>
      </c>
      <c r="B2042" s="4">
        <v>0.11293981481481481</v>
      </c>
      <c r="C2042" s="5" t="s">
        <v>18</v>
      </c>
      <c r="D2042" s="5" t="s">
        <v>32</v>
      </c>
      <c r="E2042" s="5">
        <v>19.0</v>
      </c>
      <c r="F2042" s="5">
        <v>6.0</v>
      </c>
      <c r="J2042" s="5" t="s">
        <v>771</v>
      </c>
    </row>
    <row r="2043">
      <c r="A2043" s="3">
        <v>19.0</v>
      </c>
      <c r="B2043" s="4">
        <v>0.11293981481481481</v>
      </c>
      <c r="C2043" s="5" t="s">
        <v>18</v>
      </c>
      <c r="D2043" s="5" t="s">
        <v>32</v>
      </c>
      <c r="E2043" s="5" t="s">
        <v>30</v>
      </c>
      <c r="F2043" s="5" t="s">
        <v>30</v>
      </c>
      <c r="J2043" s="5" t="s">
        <v>42</v>
      </c>
    </row>
    <row r="2044">
      <c r="A2044" s="3">
        <v>19.0</v>
      </c>
      <c r="B2044" s="4">
        <v>0.11307870370370371</v>
      </c>
      <c r="C2044" s="5" t="s">
        <v>18</v>
      </c>
      <c r="D2044" s="5" t="s">
        <v>7</v>
      </c>
      <c r="E2044" s="5">
        <v>26.0</v>
      </c>
      <c r="F2044" s="5" t="s">
        <v>550</v>
      </c>
      <c r="H2044" s="5" t="s">
        <v>772</v>
      </c>
    </row>
    <row r="2045">
      <c r="A2045" s="3">
        <v>19.0</v>
      </c>
      <c r="B2045" s="4">
        <v>0.11350694444444444</v>
      </c>
      <c r="C2045" s="5" t="s">
        <v>18</v>
      </c>
      <c r="D2045" s="5" t="s">
        <v>97</v>
      </c>
      <c r="E2045" s="5">
        <v>11.0</v>
      </c>
      <c r="J2045" s="5" t="s">
        <v>773</v>
      </c>
    </row>
    <row r="2046">
      <c r="A2046" s="3">
        <v>19.0</v>
      </c>
      <c r="B2046" s="4">
        <v>0.11484953703703704</v>
      </c>
      <c r="C2046" s="5" t="s">
        <v>774</v>
      </c>
      <c r="D2046" s="5" t="s">
        <v>7</v>
      </c>
      <c r="E2046" s="5">
        <v>24.0</v>
      </c>
      <c r="F2046" s="5" t="s">
        <v>550</v>
      </c>
      <c r="H2046" s="5" t="s">
        <v>775</v>
      </c>
    </row>
    <row r="2047">
      <c r="A2047" s="3">
        <v>19.0</v>
      </c>
      <c r="B2047" s="4">
        <v>0.11456018518518518</v>
      </c>
      <c r="C2047" s="5" t="s">
        <v>13</v>
      </c>
      <c r="D2047" s="5" t="s">
        <v>25</v>
      </c>
      <c r="E2047" s="5">
        <v>21.0</v>
      </c>
      <c r="F2047" s="5">
        <v>19.0</v>
      </c>
    </row>
    <row r="2048">
      <c r="A2048" s="3">
        <v>19.0</v>
      </c>
      <c r="B2048" s="4">
        <v>0.11456018518518518</v>
      </c>
      <c r="C2048" s="5" t="s">
        <v>22</v>
      </c>
      <c r="D2048" s="5" t="s">
        <v>25</v>
      </c>
      <c r="E2048" s="5">
        <v>20.0</v>
      </c>
      <c r="F2048" s="5">
        <v>16.0</v>
      </c>
    </row>
    <row r="2049">
      <c r="A2049" s="3">
        <v>19.0</v>
      </c>
      <c r="B2049" s="4">
        <v>0.11513888888888889</v>
      </c>
      <c r="C2049" s="5" t="s">
        <v>18</v>
      </c>
      <c r="D2049" s="5" t="s">
        <v>129</v>
      </c>
      <c r="E2049" s="5" t="s">
        <v>37</v>
      </c>
      <c r="F2049" s="5">
        <v>20.0</v>
      </c>
      <c r="G2049" s="5" t="s">
        <v>48</v>
      </c>
    </row>
    <row r="2050">
      <c r="A2050" s="3">
        <v>19.0</v>
      </c>
      <c r="B2050" s="4">
        <v>0.11568287037037037</v>
      </c>
      <c r="C2050" s="5" t="s">
        <v>10</v>
      </c>
      <c r="D2050" s="5" t="s">
        <v>32</v>
      </c>
      <c r="E2050" s="5">
        <v>27.0</v>
      </c>
      <c r="F2050" s="5">
        <v>16.0</v>
      </c>
      <c r="J2050" s="5" t="s">
        <v>776</v>
      </c>
    </row>
    <row r="2051">
      <c r="A2051" s="3">
        <v>19.0</v>
      </c>
      <c r="B2051" s="4">
        <v>0.11568287037037037</v>
      </c>
      <c r="C2051" s="5" t="s">
        <v>10</v>
      </c>
      <c r="D2051" s="5" t="s">
        <v>32</v>
      </c>
      <c r="E2051" s="5" t="s">
        <v>30</v>
      </c>
      <c r="F2051" s="5" t="s">
        <v>30</v>
      </c>
      <c r="J2051" s="5" t="s">
        <v>42</v>
      </c>
    </row>
    <row r="2052">
      <c r="A2052" s="3">
        <v>19.0</v>
      </c>
      <c r="B2052" s="4">
        <v>0.11590277777777777</v>
      </c>
      <c r="C2052" s="5" t="s">
        <v>10</v>
      </c>
      <c r="D2052" s="5" t="s">
        <v>7</v>
      </c>
      <c r="E2052" s="5">
        <v>22.0</v>
      </c>
      <c r="F2052" s="5" t="s">
        <v>550</v>
      </c>
      <c r="H2052" s="5" t="s">
        <v>777</v>
      </c>
    </row>
    <row r="2053">
      <c r="A2053" s="3">
        <v>19.0</v>
      </c>
      <c r="B2053" s="4">
        <v>0.11643518518518518</v>
      </c>
      <c r="C2053" s="5" t="s">
        <v>22</v>
      </c>
      <c r="D2053" s="5" t="s">
        <v>25</v>
      </c>
      <c r="E2053" s="5">
        <v>11.0</v>
      </c>
      <c r="F2053" s="5">
        <v>7.0</v>
      </c>
    </row>
    <row r="2054">
      <c r="A2054" s="3">
        <v>19.0</v>
      </c>
      <c r="B2054" s="4">
        <v>0.11643518518518518</v>
      </c>
      <c r="C2054" s="5" t="s">
        <v>13</v>
      </c>
      <c r="D2054" s="5" t="s">
        <v>25</v>
      </c>
      <c r="E2054" s="5">
        <v>18.0</v>
      </c>
      <c r="F2054" s="5">
        <v>16.0</v>
      </c>
    </row>
    <row r="2055">
      <c r="A2055" s="3">
        <v>19.0</v>
      </c>
      <c r="B2055" s="4">
        <v>0.11721064814814815</v>
      </c>
      <c r="C2055" s="5" t="s">
        <v>273</v>
      </c>
      <c r="D2055" s="5" t="s">
        <v>32</v>
      </c>
      <c r="E2055" s="5" t="s">
        <v>30</v>
      </c>
      <c r="F2055" s="5" t="s">
        <v>30</v>
      </c>
      <c r="J2055" s="5" t="s">
        <v>778</v>
      </c>
    </row>
    <row r="2056">
      <c r="A2056" s="3">
        <v>19.0</v>
      </c>
      <c r="B2056" s="4">
        <v>0.11721064814814815</v>
      </c>
      <c r="C2056" s="5" t="s">
        <v>273</v>
      </c>
      <c r="D2056" s="5" t="s">
        <v>32</v>
      </c>
      <c r="E2056" s="5">
        <v>23.0</v>
      </c>
      <c r="F2056" s="5">
        <v>14.0</v>
      </c>
      <c r="J2056" s="5" t="s">
        <v>101</v>
      </c>
    </row>
    <row r="2057">
      <c r="A2057" s="3">
        <v>19.0</v>
      </c>
      <c r="B2057" s="4">
        <v>0.11747685185185185</v>
      </c>
      <c r="C2057" s="5" t="s">
        <v>273</v>
      </c>
      <c r="D2057" s="5" t="s">
        <v>7</v>
      </c>
      <c r="E2057" s="5">
        <v>13.0</v>
      </c>
      <c r="F2057" s="5" t="s">
        <v>550</v>
      </c>
      <c r="H2057" s="5" t="s">
        <v>779</v>
      </c>
    </row>
    <row r="2058">
      <c r="A2058" s="3">
        <v>19.0</v>
      </c>
      <c r="B2058" s="4">
        <v>0.11873842592592593</v>
      </c>
      <c r="C2058" s="5" t="s">
        <v>22</v>
      </c>
      <c r="D2058" s="5" t="s">
        <v>146</v>
      </c>
      <c r="E2058" s="5">
        <v>26.0</v>
      </c>
      <c r="F2058" s="5">
        <v>18.0</v>
      </c>
      <c r="J2058" s="5" t="s">
        <v>780</v>
      </c>
    </row>
    <row r="2059">
      <c r="A2059" s="3">
        <v>19.0</v>
      </c>
      <c r="B2059" s="4">
        <v>0.11914351851851852</v>
      </c>
      <c r="C2059" s="5" t="s">
        <v>22</v>
      </c>
      <c r="D2059" s="5" t="s">
        <v>7</v>
      </c>
      <c r="E2059" s="5">
        <v>18.0</v>
      </c>
      <c r="F2059" s="5" t="s">
        <v>550</v>
      </c>
      <c r="H2059" s="5" t="s">
        <v>781</v>
      </c>
    </row>
    <row r="2060">
      <c r="A2060" s="3">
        <v>19.0</v>
      </c>
      <c r="B2060" s="4">
        <v>0.12053240740740741</v>
      </c>
      <c r="C2060" s="5" t="s">
        <v>22</v>
      </c>
      <c r="D2060" s="5" t="s">
        <v>97</v>
      </c>
      <c r="E2060" s="5">
        <v>19.0</v>
      </c>
      <c r="J2060" s="5" t="s">
        <v>782</v>
      </c>
    </row>
    <row r="2061">
      <c r="A2061" s="3">
        <v>19.0</v>
      </c>
      <c r="B2061" s="4">
        <v>0.1213888888888889</v>
      </c>
      <c r="C2061" s="5" t="s">
        <v>13</v>
      </c>
      <c r="D2061" s="5" t="s">
        <v>74</v>
      </c>
      <c r="E2061" s="5" t="s">
        <v>37</v>
      </c>
      <c r="F2061" s="5">
        <v>20.0</v>
      </c>
      <c r="G2061" s="5" t="s">
        <v>48</v>
      </c>
    </row>
    <row r="2062">
      <c r="A2062" s="3">
        <v>19.0</v>
      </c>
      <c r="B2062" s="4">
        <v>0.1220949074074074</v>
      </c>
      <c r="C2062" s="5" t="s">
        <v>706</v>
      </c>
      <c r="D2062" s="5" t="s">
        <v>7</v>
      </c>
      <c r="E2062" s="5">
        <v>51.0</v>
      </c>
      <c r="F2062" s="5" t="s">
        <v>550</v>
      </c>
      <c r="H2062" s="5" t="s">
        <v>783</v>
      </c>
      <c r="J2062" s="5" t="s">
        <v>770</v>
      </c>
    </row>
    <row r="2063">
      <c r="A2063" s="3">
        <v>19.0</v>
      </c>
      <c r="B2063" s="4">
        <v>0.12347222222222222</v>
      </c>
      <c r="C2063" s="5" t="s">
        <v>13</v>
      </c>
      <c r="D2063" s="5" t="s">
        <v>25</v>
      </c>
      <c r="E2063" s="5">
        <v>18.0</v>
      </c>
      <c r="F2063" s="5">
        <v>16.0</v>
      </c>
    </row>
    <row r="2064">
      <c r="A2064" s="3">
        <v>19.0</v>
      </c>
      <c r="B2064" s="4">
        <v>0.12347222222222222</v>
      </c>
      <c r="C2064" s="5" t="s">
        <v>273</v>
      </c>
      <c r="D2064" s="5" t="s">
        <v>25</v>
      </c>
      <c r="E2064" s="5">
        <v>10.0</v>
      </c>
      <c r="F2064" s="5">
        <v>10.0</v>
      </c>
    </row>
    <row r="2065">
      <c r="A2065" s="3">
        <v>19.0</v>
      </c>
      <c r="B2065" s="4">
        <v>0.12465277777777778</v>
      </c>
      <c r="C2065" s="5" t="s">
        <v>22</v>
      </c>
      <c r="D2065" s="5" t="s">
        <v>97</v>
      </c>
      <c r="E2065" s="5" t="s">
        <v>30</v>
      </c>
      <c r="F2065" s="5" t="s">
        <v>550</v>
      </c>
    </row>
    <row r="2066">
      <c r="A2066" s="3">
        <v>19.0</v>
      </c>
      <c r="B2066" s="4">
        <v>0.12688657407407408</v>
      </c>
      <c r="C2066" s="5" t="s">
        <v>18</v>
      </c>
      <c r="D2066" s="5" t="s">
        <v>32</v>
      </c>
      <c r="E2066" s="5">
        <v>31.0</v>
      </c>
      <c r="F2066" s="5">
        <v>18.0</v>
      </c>
    </row>
    <row r="2067">
      <c r="A2067" s="3">
        <v>19.0</v>
      </c>
      <c r="B2067" s="4">
        <v>0.1270601851851852</v>
      </c>
      <c r="C2067" s="5" t="s">
        <v>18</v>
      </c>
      <c r="D2067" s="5" t="s">
        <v>7</v>
      </c>
      <c r="E2067" s="5">
        <v>15.0</v>
      </c>
      <c r="F2067" s="5" t="s">
        <v>550</v>
      </c>
      <c r="H2067" s="5" t="s">
        <v>752</v>
      </c>
    </row>
    <row r="2068">
      <c r="A2068" s="3">
        <v>19.0</v>
      </c>
      <c r="B2068" s="4">
        <v>0.1283564814814815</v>
      </c>
      <c r="C2068" s="5" t="s">
        <v>10</v>
      </c>
      <c r="D2068" s="5" t="s">
        <v>32</v>
      </c>
      <c r="E2068" s="5">
        <v>26.0</v>
      </c>
      <c r="F2068" s="5">
        <v>15.0</v>
      </c>
      <c r="J2068" s="5" t="s">
        <v>163</v>
      </c>
    </row>
    <row r="2069">
      <c r="A2069" s="3">
        <v>19.0</v>
      </c>
      <c r="B2069" s="4">
        <v>0.12873842592592594</v>
      </c>
      <c r="C2069" s="5" t="s">
        <v>13</v>
      </c>
      <c r="D2069" s="5" t="s">
        <v>25</v>
      </c>
      <c r="E2069" s="5" t="s">
        <v>30</v>
      </c>
      <c r="F2069" s="5" t="s">
        <v>30</v>
      </c>
      <c r="J2069" s="5" t="s">
        <v>42</v>
      </c>
    </row>
    <row r="2070">
      <c r="A2070" s="3">
        <v>19.0</v>
      </c>
      <c r="B2070" s="4">
        <v>0.12873842592592594</v>
      </c>
      <c r="C2070" s="5" t="s">
        <v>13</v>
      </c>
      <c r="D2070" s="5" t="s">
        <v>25</v>
      </c>
      <c r="E2070" s="5">
        <v>18.0</v>
      </c>
      <c r="F2070" s="5">
        <v>16.0</v>
      </c>
      <c r="J2070" s="5" t="s">
        <v>784</v>
      </c>
    </row>
    <row r="2071">
      <c r="A2071" s="3">
        <v>19.0</v>
      </c>
      <c r="B2071" s="4">
        <v>0.12912037037037036</v>
      </c>
      <c r="C2071" s="5" t="s">
        <v>10</v>
      </c>
      <c r="D2071" s="5" t="s">
        <v>7</v>
      </c>
      <c r="E2071" s="5">
        <v>36.0</v>
      </c>
      <c r="F2071" s="5" t="s">
        <v>550</v>
      </c>
      <c r="H2071" s="5" t="s">
        <v>779</v>
      </c>
      <c r="J2071" s="5" t="s">
        <v>377</v>
      </c>
    </row>
    <row r="2072">
      <c r="A2072" s="3">
        <v>19.0</v>
      </c>
      <c r="B2072" s="4">
        <v>0.12912037037037036</v>
      </c>
      <c r="C2072" s="5" t="s">
        <v>10</v>
      </c>
      <c r="D2072" s="5" t="s">
        <v>7</v>
      </c>
      <c r="E2072" s="5">
        <v>5.0</v>
      </c>
      <c r="H2072" s="5" t="s">
        <v>785</v>
      </c>
      <c r="J2072" s="5" t="s">
        <v>381</v>
      </c>
    </row>
    <row r="2073">
      <c r="A2073" s="3">
        <v>19.0</v>
      </c>
      <c r="B2073" s="4">
        <v>0.12912037037037036</v>
      </c>
      <c r="C2073" s="5" t="s">
        <v>10</v>
      </c>
      <c r="D2073" s="5" t="s">
        <v>7</v>
      </c>
      <c r="E2073" s="5">
        <v>9.0</v>
      </c>
      <c r="H2073" s="5" t="s">
        <v>786</v>
      </c>
      <c r="J2073" s="5" t="s">
        <v>379</v>
      </c>
    </row>
    <row r="2074">
      <c r="A2074" s="3">
        <v>19.0</v>
      </c>
      <c r="B2074" s="4">
        <v>0.12974537037037037</v>
      </c>
      <c r="C2074" s="5" t="s">
        <v>10</v>
      </c>
      <c r="D2074" s="5" t="s">
        <v>32</v>
      </c>
      <c r="E2074" s="5">
        <v>16.0</v>
      </c>
      <c r="F2074" s="5">
        <v>5.0</v>
      </c>
      <c r="J2074" s="5" t="s">
        <v>377</v>
      </c>
    </row>
    <row r="2075">
      <c r="A2075" s="3">
        <v>19.0</v>
      </c>
      <c r="B2075" s="4">
        <v>0.13064814814814815</v>
      </c>
      <c r="C2075" s="5" t="s">
        <v>10</v>
      </c>
      <c r="D2075" s="5" t="s">
        <v>129</v>
      </c>
      <c r="E2075" s="5" t="s">
        <v>37</v>
      </c>
      <c r="F2075" s="5">
        <v>20.0</v>
      </c>
      <c r="G2075" s="5" t="s">
        <v>48</v>
      </c>
    </row>
    <row r="2076">
      <c r="A2076" s="3">
        <v>19.0</v>
      </c>
      <c r="B2076" s="4">
        <v>0.13099537037037037</v>
      </c>
      <c r="C2076" s="5" t="s">
        <v>705</v>
      </c>
      <c r="D2076" s="5" t="s">
        <v>75</v>
      </c>
      <c r="E2076" s="5">
        <v>23.0</v>
      </c>
      <c r="F2076" s="5">
        <v>18.0</v>
      </c>
      <c r="H2076" s="5" t="s">
        <v>787</v>
      </c>
      <c r="J2076" s="5" t="s">
        <v>764</v>
      </c>
    </row>
    <row r="2077">
      <c r="A2077" s="3">
        <v>19.0</v>
      </c>
      <c r="B2077" s="4">
        <v>0.13099537037037037</v>
      </c>
      <c r="C2077" s="5" t="s">
        <v>18</v>
      </c>
      <c r="D2077" s="5" t="s">
        <v>75</v>
      </c>
      <c r="E2077" s="5">
        <v>15.0</v>
      </c>
      <c r="F2077" s="5">
        <v>9.0</v>
      </c>
      <c r="H2077" s="5" t="s">
        <v>788</v>
      </c>
      <c r="J2077" s="5" t="s">
        <v>764</v>
      </c>
    </row>
    <row r="2078">
      <c r="A2078" s="3">
        <v>19.0</v>
      </c>
      <c r="B2078" s="4">
        <v>0.13099537037037037</v>
      </c>
      <c r="C2078" s="5" t="s">
        <v>10</v>
      </c>
      <c r="D2078" s="5" t="s">
        <v>75</v>
      </c>
      <c r="E2078" s="5">
        <v>18.0</v>
      </c>
      <c r="F2078" s="5">
        <v>18.0</v>
      </c>
      <c r="H2078" s="5" t="s">
        <v>789</v>
      </c>
      <c r="J2078" s="5" t="s">
        <v>764</v>
      </c>
    </row>
    <row r="2079">
      <c r="A2079" s="3">
        <v>19.0</v>
      </c>
      <c r="B2079" s="4">
        <v>0.13211805555555556</v>
      </c>
      <c r="C2079" s="5" t="s">
        <v>13</v>
      </c>
      <c r="D2079" s="5" t="s">
        <v>32</v>
      </c>
      <c r="E2079" s="5">
        <v>25.0</v>
      </c>
      <c r="F2079" s="5">
        <v>16.0</v>
      </c>
      <c r="J2079" s="5" t="s">
        <v>216</v>
      </c>
    </row>
    <row r="2080">
      <c r="A2080" s="3">
        <v>19.0</v>
      </c>
      <c r="B2080" s="4">
        <v>0.13211805555555556</v>
      </c>
      <c r="C2080" s="5" t="s">
        <v>13</v>
      </c>
      <c r="D2080" s="5" t="s">
        <v>32</v>
      </c>
      <c r="E2080" s="5">
        <v>28.0</v>
      </c>
      <c r="F2080" s="5">
        <v>19.0</v>
      </c>
      <c r="J2080" s="5" t="s">
        <v>216</v>
      </c>
    </row>
    <row r="2081">
      <c r="A2081" s="3">
        <v>19.0</v>
      </c>
      <c r="B2081" s="4">
        <v>0.13211805555555556</v>
      </c>
      <c r="C2081" s="5" t="s">
        <v>13</v>
      </c>
      <c r="D2081" s="5" t="s">
        <v>32</v>
      </c>
      <c r="E2081" s="5">
        <v>20.0</v>
      </c>
      <c r="F2081" s="5">
        <v>11.0</v>
      </c>
      <c r="J2081" s="5" t="s">
        <v>216</v>
      </c>
    </row>
    <row r="2082">
      <c r="A2082" s="3">
        <v>19.0</v>
      </c>
      <c r="B2082" s="4">
        <v>0.1324537037037037</v>
      </c>
      <c r="C2082" s="5" t="s">
        <v>13</v>
      </c>
      <c r="D2082" s="5" t="s">
        <v>7</v>
      </c>
      <c r="E2082" s="5">
        <v>24.0</v>
      </c>
      <c r="F2082" s="5" t="s">
        <v>550</v>
      </c>
      <c r="H2082" s="5" t="s">
        <v>790</v>
      </c>
    </row>
    <row r="2083">
      <c r="A2083" s="3">
        <v>19.0</v>
      </c>
      <c r="B2083" s="4">
        <v>0.1324537037037037</v>
      </c>
      <c r="C2083" s="5" t="s">
        <v>13</v>
      </c>
      <c r="D2083" s="5" t="s">
        <v>7</v>
      </c>
      <c r="E2083" s="5">
        <v>17.0</v>
      </c>
      <c r="F2083" s="5" t="s">
        <v>550</v>
      </c>
      <c r="H2083" s="5" t="s">
        <v>791</v>
      </c>
    </row>
    <row r="2084">
      <c r="A2084" s="3">
        <v>19.0</v>
      </c>
      <c r="B2084" s="4">
        <v>0.1324537037037037</v>
      </c>
      <c r="C2084" s="5" t="s">
        <v>13</v>
      </c>
      <c r="D2084" s="5" t="s">
        <v>7</v>
      </c>
      <c r="E2084" s="5">
        <v>15.0</v>
      </c>
      <c r="F2084" s="5" t="s">
        <v>550</v>
      </c>
      <c r="H2084" s="5" t="s">
        <v>792</v>
      </c>
      <c r="I2084" s="5">
        <v>1.0</v>
      </c>
    </row>
    <row r="2085">
      <c r="A2085" s="3">
        <v>19.0</v>
      </c>
      <c r="B2085" s="4">
        <v>0.1338425925925926</v>
      </c>
      <c r="C2085" s="5" t="s">
        <v>706</v>
      </c>
      <c r="D2085" s="5" t="s">
        <v>7</v>
      </c>
      <c r="E2085" s="5">
        <v>53.0</v>
      </c>
      <c r="F2085" s="5" t="s">
        <v>550</v>
      </c>
      <c r="H2085" s="5" t="s">
        <v>793</v>
      </c>
      <c r="J2085" s="5" t="s">
        <v>770</v>
      </c>
    </row>
    <row r="2086">
      <c r="A2086" s="3">
        <v>19.0</v>
      </c>
      <c r="B2086" s="4">
        <v>0.1350347222222222</v>
      </c>
      <c r="C2086" s="5" t="s">
        <v>22</v>
      </c>
      <c r="D2086" s="5" t="s">
        <v>97</v>
      </c>
      <c r="E2086" s="5">
        <v>11.0</v>
      </c>
      <c r="J2086" s="5" t="s">
        <v>794</v>
      </c>
    </row>
    <row r="2087">
      <c r="A2087" s="3">
        <v>19.0</v>
      </c>
      <c r="B2087" s="4">
        <v>0.13555555555555557</v>
      </c>
      <c r="C2087" s="5" t="s">
        <v>22</v>
      </c>
      <c r="D2087" s="5" t="s">
        <v>7</v>
      </c>
      <c r="E2087" s="5">
        <v>26.0</v>
      </c>
      <c r="F2087" s="5" t="s">
        <v>550</v>
      </c>
      <c r="H2087" s="5" t="s">
        <v>795</v>
      </c>
      <c r="J2087" s="5" t="s">
        <v>109</v>
      </c>
    </row>
    <row r="2088">
      <c r="A2088" s="3">
        <v>19.0</v>
      </c>
      <c r="B2088" s="4">
        <v>0.1369212962962963</v>
      </c>
      <c r="C2088" s="5" t="s">
        <v>705</v>
      </c>
      <c r="D2088" s="5" t="s">
        <v>7</v>
      </c>
      <c r="E2088" s="5">
        <v>52.0</v>
      </c>
      <c r="F2088" s="5" t="s">
        <v>550</v>
      </c>
      <c r="H2088" s="5" t="s">
        <v>796</v>
      </c>
      <c r="J2088" s="5" t="s">
        <v>108</v>
      </c>
    </row>
    <row r="2089">
      <c r="A2089" s="3">
        <v>19.0</v>
      </c>
      <c r="B2089" s="4">
        <v>0.13802083333333334</v>
      </c>
      <c r="C2089" s="5" t="s">
        <v>18</v>
      </c>
      <c r="D2089" s="5" t="s">
        <v>402</v>
      </c>
      <c r="E2089" s="5" t="s">
        <v>30</v>
      </c>
      <c r="F2089" s="5" t="s">
        <v>30</v>
      </c>
      <c r="J2089" s="5" t="s">
        <v>797</v>
      </c>
    </row>
    <row r="2090">
      <c r="A2090" s="3">
        <v>19.0</v>
      </c>
      <c r="B2090" s="4">
        <v>0.13859953703703703</v>
      </c>
      <c r="C2090" s="5" t="s">
        <v>10</v>
      </c>
      <c r="D2090" s="5" t="s">
        <v>32</v>
      </c>
      <c r="E2090" s="5">
        <v>29.0</v>
      </c>
      <c r="F2090" s="5">
        <v>18.0</v>
      </c>
      <c r="J2090" s="5" t="s">
        <v>55</v>
      </c>
    </row>
    <row r="2091">
      <c r="A2091" s="3">
        <v>19.0</v>
      </c>
      <c r="B2091" s="4">
        <v>0.13876157407407408</v>
      </c>
      <c r="C2091" s="5" t="s">
        <v>10</v>
      </c>
      <c r="D2091" s="5" t="s">
        <v>7</v>
      </c>
      <c r="E2091" s="5">
        <v>34.0</v>
      </c>
      <c r="F2091" s="5" t="s">
        <v>550</v>
      </c>
      <c r="H2091" s="5" t="s">
        <v>798</v>
      </c>
    </row>
    <row r="2092">
      <c r="A2092" s="3">
        <v>19.0</v>
      </c>
      <c r="B2092" s="4">
        <v>0.13967592592592593</v>
      </c>
      <c r="C2092" s="5" t="s">
        <v>10</v>
      </c>
      <c r="D2092" s="5" t="s">
        <v>32</v>
      </c>
      <c r="E2092" s="5">
        <v>30.0</v>
      </c>
      <c r="F2092" s="5">
        <v>19.0</v>
      </c>
      <c r="J2092" s="5" t="s">
        <v>45</v>
      </c>
    </row>
    <row r="2093">
      <c r="A2093" s="3">
        <v>19.0</v>
      </c>
      <c r="B2093" s="4">
        <v>0.13978009259259258</v>
      </c>
      <c r="C2093" s="5" t="s">
        <v>10</v>
      </c>
      <c r="D2093" s="5" t="s">
        <v>7</v>
      </c>
      <c r="E2093" s="5">
        <v>19.0</v>
      </c>
      <c r="F2093" s="5" t="s">
        <v>550</v>
      </c>
      <c r="H2093" s="5" t="s">
        <v>799</v>
      </c>
    </row>
    <row r="2094">
      <c r="A2094" s="3">
        <v>19.0</v>
      </c>
      <c r="B2094" s="4">
        <v>0.14050925925925925</v>
      </c>
      <c r="C2094" s="5" t="s">
        <v>705</v>
      </c>
      <c r="D2094" s="5" t="s">
        <v>25</v>
      </c>
      <c r="E2094" s="5">
        <v>8.0</v>
      </c>
      <c r="F2094" s="5">
        <v>10.0</v>
      </c>
      <c r="J2094" s="5" t="s">
        <v>800</v>
      </c>
    </row>
    <row r="2095">
      <c r="A2095" s="3">
        <v>19.0</v>
      </c>
      <c r="B2095" s="4">
        <v>0.14050925925925925</v>
      </c>
      <c r="C2095" s="5" t="s">
        <v>10</v>
      </c>
      <c r="D2095" s="5" t="s">
        <v>25</v>
      </c>
      <c r="E2095" s="5">
        <v>28.0</v>
      </c>
      <c r="F2095" s="5">
        <v>19.0</v>
      </c>
    </row>
    <row r="2096">
      <c r="A2096" s="3">
        <v>19.0</v>
      </c>
      <c r="B2096" s="4">
        <v>0.14050925925925925</v>
      </c>
      <c r="C2096" s="5" t="s">
        <v>706</v>
      </c>
      <c r="D2096" s="5" t="s">
        <v>25</v>
      </c>
      <c r="E2096" s="5">
        <v>11.0</v>
      </c>
      <c r="F2096" s="5">
        <v>11.0</v>
      </c>
    </row>
    <row r="2097">
      <c r="A2097" s="3">
        <v>19.0</v>
      </c>
      <c r="B2097" s="4">
        <v>0.14126157407407408</v>
      </c>
      <c r="C2097" s="5" t="s">
        <v>706</v>
      </c>
      <c r="D2097" s="5" t="s">
        <v>7</v>
      </c>
      <c r="E2097" s="5">
        <v>9.0</v>
      </c>
      <c r="F2097" s="5" t="s">
        <v>550</v>
      </c>
      <c r="H2097" s="5" t="s">
        <v>801</v>
      </c>
      <c r="I2097" s="5">
        <v>1.0</v>
      </c>
      <c r="J2097" s="5" t="s">
        <v>802</v>
      </c>
    </row>
    <row r="2098">
      <c r="A2098" s="3">
        <v>19.0</v>
      </c>
      <c r="B2098" s="4">
        <v>0.14542824074074073</v>
      </c>
      <c r="C2098" s="5" t="s">
        <v>706</v>
      </c>
      <c r="D2098" s="5" t="s">
        <v>184</v>
      </c>
      <c r="E2098" s="5">
        <v>15.0</v>
      </c>
      <c r="F2098" s="5">
        <v>9.0</v>
      </c>
      <c r="J2098" s="5" t="s">
        <v>17</v>
      </c>
    </row>
    <row r="2099">
      <c r="A2099" s="3">
        <v>19.0</v>
      </c>
      <c r="B2099" s="4">
        <v>0.14542824074074073</v>
      </c>
      <c r="C2099" s="5" t="s">
        <v>706</v>
      </c>
      <c r="D2099" s="5" t="s">
        <v>184</v>
      </c>
      <c r="E2099" s="5">
        <v>21.0</v>
      </c>
      <c r="F2099" s="5">
        <v>15.0</v>
      </c>
      <c r="J2099" s="5" t="s">
        <v>40</v>
      </c>
    </row>
    <row r="2100">
      <c r="A2100" s="3">
        <v>19.0</v>
      </c>
      <c r="B2100" s="4">
        <v>0.1459375</v>
      </c>
      <c r="C2100" s="5" t="s">
        <v>706</v>
      </c>
      <c r="D2100" s="5" t="s">
        <v>184</v>
      </c>
      <c r="E2100" s="5">
        <v>18.0</v>
      </c>
      <c r="F2100" s="5">
        <v>12.0</v>
      </c>
      <c r="J2100" s="5" t="s">
        <v>17</v>
      </c>
    </row>
    <row r="2101">
      <c r="A2101" s="3">
        <v>19.0</v>
      </c>
      <c r="B2101" s="4">
        <v>0.1459375</v>
      </c>
      <c r="C2101" s="5" t="s">
        <v>706</v>
      </c>
      <c r="D2101" s="5" t="s">
        <v>184</v>
      </c>
      <c r="E2101" s="5">
        <v>23.0</v>
      </c>
      <c r="F2101" s="5">
        <v>17.0</v>
      </c>
      <c r="J2101" s="5" t="s">
        <v>40</v>
      </c>
    </row>
    <row r="2102">
      <c r="A2102" s="3">
        <v>19.0</v>
      </c>
      <c r="B2102" s="4">
        <v>0.14650462962962962</v>
      </c>
      <c r="C2102" s="5" t="s">
        <v>706</v>
      </c>
      <c r="D2102" s="5" t="s">
        <v>184</v>
      </c>
      <c r="E2102" s="5">
        <v>18.0</v>
      </c>
      <c r="F2102" s="5">
        <v>12.0</v>
      </c>
      <c r="J2102" s="5" t="s">
        <v>17</v>
      </c>
    </row>
    <row r="2103">
      <c r="A2103" s="3">
        <v>19.0</v>
      </c>
      <c r="B2103" s="4">
        <v>0.14650462962962962</v>
      </c>
      <c r="C2103" s="5" t="s">
        <v>706</v>
      </c>
      <c r="D2103" s="5" t="s">
        <v>184</v>
      </c>
      <c r="E2103" s="5">
        <v>20.0</v>
      </c>
      <c r="F2103" s="5">
        <v>14.0</v>
      </c>
      <c r="J2103" s="5" t="s">
        <v>40</v>
      </c>
    </row>
    <row r="2104">
      <c r="A2104" s="3">
        <v>19.0</v>
      </c>
      <c r="B2104" s="4">
        <v>0.14746527777777776</v>
      </c>
      <c r="C2104" s="5" t="s">
        <v>706</v>
      </c>
      <c r="D2104" s="5" t="s">
        <v>184</v>
      </c>
      <c r="E2104" s="5" t="s">
        <v>30</v>
      </c>
      <c r="F2104" s="5" t="s">
        <v>30</v>
      </c>
      <c r="J2104" s="5" t="s">
        <v>17</v>
      </c>
    </row>
    <row r="2105">
      <c r="A2105" s="3">
        <v>19.0</v>
      </c>
      <c r="B2105" s="4">
        <v>0.14746527777777776</v>
      </c>
      <c r="C2105" s="5" t="s">
        <v>706</v>
      </c>
      <c r="D2105" s="5" t="s">
        <v>184</v>
      </c>
      <c r="E2105" s="5">
        <v>13.0</v>
      </c>
      <c r="F2105" s="5">
        <v>7.0</v>
      </c>
      <c r="J2105" s="5" t="s">
        <v>40</v>
      </c>
    </row>
    <row r="2106">
      <c r="A2106" s="3">
        <v>19.0</v>
      </c>
      <c r="B2106" s="4">
        <v>0.14824074074074073</v>
      </c>
      <c r="C2106" s="5" t="s">
        <v>706</v>
      </c>
      <c r="D2106" s="5" t="s">
        <v>184</v>
      </c>
      <c r="E2106" s="5" t="s">
        <v>30</v>
      </c>
      <c r="F2106" s="5" t="s">
        <v>30</v>
      </c>
      <c r="J2106" s="5" t="s">
        <v>17</v>
      </c>
    </row>
    <row r="2107">
      <c r="A2107" s="3">
        <v>19.0</v>
      </c>
      <c r="B2107" s="4">
        <v>0.14824074074074073</v>
      </c>
      <c r="C2107" s="5" t="s">
        <v>706</v>
      </c>
      <c r="D2107" s="5" t="s">
        <v>184</v>
      </c>
      <c r="E2107" s="5">
        <v>13.0</v>
      </c>
      <c r="F2107" s="5">
        <v>7.0</v>
      </c>
      <c r="J2107" s="5" t="s">
        <v>803</v>
      </c>
    </row>
    <row r="2108">
      <c r="A2108" s="3">
        <v>19.0</v>
      </c>
      <c r="B2108" s="4">
        <v>0.1486111111111111</v>
      </c>
      <c r="C2108" s="5" t="s">
        <v>706</v>
      </c>
      <c r="D2108" s="5" t="s">
        <v>184</v>
      </c>
      <c r="E2108" s="5" t="s">
        <v>30</v>
      </c>
      <c r="F2108" s="5" t="s">
        <v>30</v>
      </c>
      <c r="J2108" s="5" t="s">
        <v>17</v>
      </c>
    </row>
    <row r="2109">
      <c r="A2109" s="3">
        <v>19.0</v>
      </c>
      <c r="B2109" s="4">
        <v>0.1486111111111111</v>
      </c>
      <c r="C2109" s="5" t="s">
        <v>706</v>
      </c>
      <c r="D2109" s="5" t="s">
        <v>184</v>
      </c>
      <c r="E2109" s="5">
        <v>15.0</v>
      </c>
      <c r="F2109" s="5">
        <v>9.0</v>
      </c>
      <c r="J2109" s="5" t="s">
        <v>40</v>
      </c>
    </row>
    <row r="2110">
      <c r="A2110" s="3">
        <v>19.0</v>
      </c>
      <c r="B2110" s="4">
        <v>0.1486111111111111</v>
      </c>
      <c r="C2110" s="5" t="s">
        <v>10</v>
      </c>
      <c r="D2110" s="5" t="s">
        <v>184</v>
      </c>
      <c r="E2110" s="5">
        <v>20.0</v>
      </c>
      <c r="F2110" s="5">
        <v>18.0</v>
      </c>
    </row>
    <row r="2111">
      <c r="A2111" s="3">
        <v>19.0</v>
      </c>
      <c r="B2111" s="4">
        <v>0.14961805555555555</v>
      </c>
      <c r="C2111" s="5" t="s">
        <v>10</v>
      </c>
      <c r="D2111" s="5" t="s">
        <v>24</v>
      </c>
      <c r="E2111" s="5" t="s">
        <v>37</v>
      </c>
      <c r="F2111" s="5">
        <v>20.0</v>
      </c>
      <c r="G2111" s="5" t="s">
        <v>48</v>
      </c>
    </row>
    <row r="2112">
      <c r="A2112" s="3">
        <v>19.0</v>
      </c>
      <c r="B2112" s="4">
        <v>0.14961805555555555</v>
      </c>
      <c r="C2112" s="5" t="s">
        <v>705</v>
      </c>
      <c r="D2112" s="5" t="s">
        <v>24</v>
      </c>
      <c r="E2112" s="5">
        <v>18.0</v>
      </c>
      <c r="F2112" s="5">
        <v>16.0</v>
      </c>
    </row>
    <row r="2113">
      <c r="A2113" s="3">
        <v>19.0</v>
      </c>
      <c r="B2113" s="4">
        <v>0.14961805555555555</v>
      </c>
      <c r="C2113" s="5" t="s">
        <v>18</v>
      </c>
      <c r="D2113" s="5" t="s">
        <v>24</v>
      </c>
      <c r="E2113" s="5">
        <v>16.0</v>
      </c>
      <c r="F2113" s="5">
        <v>9.0</v>
      </c>
    </row>
    <row r="2114">
      <c r="A2114" s="3">
        <v>19.0</v>
      </c>
      <c r="B2114" s="4">
        <v>0.14961805555555555</v>
      </c>
      <c r="C2114" s="5" t="s">
        <v>22</v>
      </c>
      <c r="D2114" s="5" t="s">
        <v>24</v>
      </c>
      <c r="E2114" s="5">
        <v>11.0</v>
      </c>
      <c r="F2114" s="5">
        <v>11.0</v>
      </c>
    </row>
    <row r="2115">
      <c r="A2115" s="3">
        <v>19.0</v>
      </c>
      <c r="B2115" s="4">
        <v>0.14961805555555555</v>
      </c>
      <c r="C2115" s="5" t="s">
        <v>706</v>
      </c>
      <c r="D2115" s="5" t="s">
        <v>24</v>
      </c>
      <c r="E2115" s="5">
        <v>13.0</v>
      </c>
      <c r="F2115" s="5">
        <v>11.0</v>
      </c>
    </row>
    <row r="2116">
      <c r="A2116" s="3">
        <v>19.0</v>
      </c>
      <c r="B2116" s="4">
        <v>0.15055555555555555</v>
      </c>
      <c r="C2116" s="5" t="s">
        <v>705</v>
      </c>
      <c r="D2116" s="5" t="s">
        <v>7</v>
      </c>
      <c r="E2116" s="5">
        <v>14.0</v>
      </c>
      <c r="F2116" s="5" t="s">
        <v>550</v>
      </c>
      <c r="H2116" s="5" t="s">
        <v>804</v>
      </c>
      <c r="J2116" s="5" t="s">
        <v>108</v>
      </c>
    </row>
    <row r="2117">
      <c r="A2117" s="3">
        <v>19.0</v>
      </c>
      <c r="B2117" s="4">
        <v>0.1516550925925926</v>
      </c>
      <c r="C2117" s="5" t="s">
        <v>13</v>
      </c>
      <c r="D2117" s="5" t="s">
        <v>24</v>
      </c>
      <c r="E2117" s="5">
        <v>16.0</v>
      </c>
      <c r="F2117" s="5">
        <v>16.0</v>
      </c>
    </row>
    <row r="2118">
      <c r="A2118" s="3">
        <v>19.0</v>
      </c>
      <c r="B2118" s="4">
        <v>0.1517824074074074</v>
      </c>
      <c r="C2118" s="5" t="s">
        <v>705</v>
      </c>
      <c r="D2118" s="5" t="s">
        <v>92</v>
      </c>
      <c r="E2118" s="5">
        <v>18.0</v>
      </c>
      <c r="F2118" s="5">
        <v>9.0</v>
      </c>
    </row>
    <row r="2119">
      <c r="A2119" s="3">
        <v>19.0</v>
      </c>
      <c r="B2119" s="4">
        <v>0.15381944444444445</v>
      </c>
      <c r="C2119" s="5" t="s">
        <v>705</v>
      </c>
      <c r="D2119" s="5" t="s">
        <v>92</v>
      </c>
      <c r="E2119" s="5">
        <v>27.0</v>
      </c>
      <c r="F2119" s="5">
        <v>18.0</v>
      </c>
    </row>
    <row r="2120">
      <c r="A2120" s="3">
        <v>19.0</v>
      </c>
      <c r="B2120" s="4">
        <v>0.15942129629629628</v>
      </c>
      <c r="C2120" s="5" t="s">
        <v>13</v>
      </c>
      <c r="D2120" s="5" t="s">
        <v>123</v>
      </c>
      <c r="E2120" s="5">
        <v>4.0</v>
      </c>
      <c r="F2120" s="5">
        <v>6.0</v>
      </c>
    </row>
    <row r="2121">
      <c r="A2121" s="3">
        <v>19.0</v>
      </c>
      <c r="B2121" s="4">
        <v>0.15942129629629628</v>
      </c>
      <c r="C2121" s="5" t="s">
        <v>705</v>
      </c>
      <c r="D2121" s="5" t="s">
        <v>123</v>
      </c>
      <c r="E2121" s="5">
        <v>21.0</v>
      </c>
      <c r="F2121" s="5">
        <v>12.0</v>
      </c>
    </row>
    <row r="2122">
      <c r="A2122" s="3">
        <v>19.0</v>
      </c>
      <c r="B2122" s="4">
        <v>0.15942129629629628</v>
      </c>
      <c r="C2122" s="5" t="s">
        <v>18</v>
      </c>
      <c r="D2122" s="5" t="s">
        <v>123</v>
      </c>
      <c r="E2122" s="5">
        <v>25.0</v>
      </c>
      <c r="F2122" s="5">
        <v>18.0</v>
      </c>
    </row>
    <row r="2123">
      <c r="A2123" s="3">
        <v>19.0</v>
      </c>
      <c r="B2123" s="4">
        <v>0.15942129629629628</v>
      </c>
      <c r="C2123" s="5" t="s">
        <v>10</v>
      </c>
      <c r="D2123" s="5" t="s">
        <v>123</v>
      </c>
      <c r="E2123" s="5">
        <v>9.0</v>
      </c>
      <c r="F2123" s="5">
        <v>7.0</v>
      </c>
    </row>
    <row r="2124">
      <c r="A2124" s="3">
        <v>19.0</v>
      </c>
      <c r="B2124" s="4">
        <v>0.15942129629629628</v>
      </c>
      <c r="C2124" s="5" t="s">
        <v>706</v>
      </c>
      <c r="D2124" s="5" t="s">
        <v>123</v>
      </c>
      <c r="E2124" s="5">
        <v>4.0</v>
      </c>
      <c r="F2124" s="5">
        <v>2.0</v>
      </c>
    </row>
    <row r="2125">
      <c r="A2125" s="3">
        <v>19.0</v>
      </c>
      <c r="B2125" s="4">
        <v>0.1618402777777778</v>
      </c>
      <c r="C2125" s="5" t="s">
        <v>10</v>
      </c>
      <c r="D2125" s="5" t="s">
        <v>19</v>
      </c>
      <c r="E2125" s="5">
        <v>24.0</v>
      </c>
      <c r="F2125" s="5">
        <v>18.0</v>
      </c>
    </row>
    <row r="2126">
      <c r="A2126" s="3">
        <v>20.0</v>
      </c>
      <c r="B2126" s="4">
        <v>0.008738425925925926</v>
      </c>
      <c r="C2126" s="5" t="s">
        <v>16</v>
      </c>
      <c r="D2126" s="5" t="s">
        <v>88</v>
      </c>
      <c r="E2126" s="5">
        <v>16.0</v>
      </c>
      <c r="F2126" s="5">
        <v>14.0</v>
      </c>
    </row>
    <row r="2127">
      <c r="A2127" s="3">
        <v>20.0</v>
      </c>
      <c r="B2127" s="4">
        <v>0.02798611111111111</v>
      </c>
      <c r="C2127" s="5" t="s">
        <v>16</v>
      </c>
      <c r="D2127" s="5" t="s">
        <v>92</v>
      </c>
      <c r="E2127" s="5">
        <v>18.0</v>
      </c>
      <c r="F2127" s="5">
        <v>12.0</v>
      </c>
    </row>
    <row r="2128">
      <c r="A2128" s="3">
        <v>20.0</v>
      </c>
      <c r="B2128" s="4">
        <v>0.03208333333333333</v>
      </c>
      <c r="C2128" s="5" t="s">
        <v>21</v>
      </c>
      <c r="D2128" s="5" t="s">
        <v>19</v>
      </c>
      <c r="E2128" s="5">
        <v>5.0</v>
      </c>
      <c r="F2128" s="5">
        <v>3.0</v>
      </c>
      <c r="J2128" s="5" t="s">
        <v>350</v>
      </c>
    </row>
    <row r="2129">
      <c r="A2129" s="3">
        <v>20.0</v>
      </c>
      <c r="B2129" s="4">
        <v>0.03208333333333333</v>
      </c>
      <c r="C2129" s="5" t="s">
        <v>21</v>
      </c>
      <c r="D2129" s="5" t="s">
        <v>19</v>
      </c>
      <c r="E2129" s="5">
        <v>20.0</v>
      </c>
      <c r="F2129" s="5">
        <v>18.0</v>
      </c>
    </row>
    <row r="2130">
      <c r="A2130" s="3">
        <v>20.0</v>
      </c>
      <c r="B2130" s="4">
        <v>0.032268518518518516</v>
      </c>
      <c r="C2130" s="5" t="s">
        <v>805</v>
      </c>
      <c r="E2130" s="5">
        <v>2.0</v>
      </c>
      <c r="F2130" s="5">
        <v>2.0</v>
      </c>
      <c r="J2130" s="5" t="s">
        <v>806</v>
      </c>
    </row>
    <row r="2131">
      <c r="A2131" s="3">
        <v>20.0</v>
      </c>
      <c r="B2131" s="4">
        <v>0.03836805555555556</v>
      </c>
      <c r="C2131" s="5" t="s">
        <v>15</v>
      </c>
      <c r="D2131" s="5" t="s">
        <v>24</v>
      </c>
      <c r="E2131" s="5">
        <v>21.0</v>
      </c>
      <c r="F2131" s="5">
        <v>11.0</v>
      </c>
    </row>
    <row r="2132">
      <c r="A2132" s="3">
        <v>20.0</v>
      </c>
      <c r="B2132" s="4">
        <v>0.040081018518518516</v>
      </c>
      <c r="C2132" s="5" t="s">
        <v>21</v>
      </c>
      <c r="D2132" s="5" t="s">
        <v>14</v>
      </c>
      <c r="E2132" s="5">
        <v>15.0</v>
      </c>
      <c r="F2132" s="5">
        <v>13.0</v>
      </c>
    </row>
    <row r="2133">
      <c r="A2133" s="3">
        <v>20.0</v>
      </c>
      <c r="B2133" s="4">
        <v>0.04332175925925926</v>
      </c>
      <c r="C2133" s="5" t="s">
        <v>805</v>
      </c>
      <c r="D2133" s="5" t="s">
        <v>14</v>
      </c>
      <c r="E2133" s="5">
        <v>18.0</v>
      </c>
      <c r="F2133" s="5">
        <v>15.0</v>
      </c>
    </row>
    <row r="2134">
      <c r="A2134" s="3">
        <v>20.0</v>
      </c>
      <c r="B2134" s="4">
        <v>0.04681712962962963</v>
      </c>
      <c r="C2134" s="5" t="s">
        <v>21</v>
      </c>
      <c r="D2134" s="5" t="s">
        <v>20</v>
      </c>
      <c r="E2134" s="5">
        <v>31.0</v>
      </c>
      <c r="F2134" s="5">
        <v>18.0</v>
      </c>
    </row>
    <row r="2135">
      <c r="A2135" s="3">
        <v>20.0</v>
      </c>
      <c r="B2135" s="4">
        <v>0.04712962962962963</v>
      </c>
      <c r="C2135" s="5" t="s">
        <v>805</v>
      </c>
      <c r="D2135" s="5" t="s">
        <v>26</v>
      </c>
      <c r="E2135" s="5" t="s">
        <v>28</v>
      </c>
      <c r="F2135" s="5">
        <v>1.0</v>
      </c>
    </row>
    <row r="2136">
      <c r="A2136" s="3">
        <v>20.0</v>
      </c>
      <c r="B2136" s="4">
        <v>0.04836805555555555</v>
      </c>
      <c r="C2136" s="5" t="s">
        <v>21</v>
      </c>
      <c r="D2136" s="5" t="s">
        <v>24</v>
      </c>
      <c r="E2136" s="5" t="s">
        <v>30</v>
      </c>
      <c r="F2136" s="5" t="s">
        <v>30</v>
      </c>
      <c r="J2136" s="5" t="s">
        <v>350</v>
      </c>
    </row>
    <row r="2137">
      <c r="A2137" s="3">
        <v>20.0</v>
      </c>
      <c r="B2137" s="4">
        <v>0.04836805555555555</v>
      </c>
      <c r="C2137" s="5" t="s">
        <v>21</v>
      </c>
      <c r="D2137" s="5" t="s">
        <v>24</v>
      </c>
      <c r="E2137" s="5">
        <v>28.0</v>
      </c>
      <c r="F2137" s="5">
        <v>18.0</v>
      </c>
    </row>
    <row r="2138">
      <c r="A2138" s="3">
        <v>20.0</v>
      </c>
      <c r="B2138" s="4">
        <v>0.048761574074074075</v>
      </c>
      <c r="C2138" s="5" t="s">
        <v>21</v>
      </c>
      <c r="D2138" s="5" t="s">
        <v>85</v>
      </c>
      <c r="E2138" s="5">
        <v>20.0</v>
      </c>
      <c r="F2138" s="5">
        <v>11.0</v>
      </c>
    </row>
    <row r="2139">
      <c r="A2139" s="3">
        <v>20.0</v>
      </c>
      <c r="B2139" s="4">
        <v>0.0502662037037037</v>
      </c>
      <c r="C2139" s="5" t="s">
        <v>805</v>
      </c>
      <c r="D2139" s="5" t="s">
        <v>14</v>
      </c>
      <c r="E2139" s="5">
        <v>6.0</v>
      </c>
      <c r="F2139" s="5">
        <v>3.0</v>
      </c>
    </row>
    <row r="2140">
      <c r="A2140" s="3">
        <v>20.0</v>
      </c>
      <c r="B2140" s="4">
        <v>0.05768518518518519</v>
      </c>
      <c r="C2140" s="5" t="s">
        <v>805</v>
      </c>
      <c r="D2140" s="5" t="s">
        <v>123</v>
      </c>
      <c r="E2140" s="5" t="s">
        <v>28</v>
      </c>
      <c r="F2140" s="5">
        <v>1.0</v>
      </c>
    </row>
    <row r="2141">
      <c r="A2141" s="3">
        <v>20.0</v>
      </c>
      <c r="B2141" s="4">
        <v>0.0578125</v>
      </c>
      <c r="C2141" s="5" t="s">
        <v>16</v>
      </c>
      <c r="D2141" s="5" t="s">
        <v>123</v>
      </c>
      <c r="E2141" s="5">
        <v>15.0</v>
      </c>
      <c r="F2141" s="5">
        <v>9.0</v>
      </c>
    </row>
    <row r="2142">
      <c r="A2142" s="3">
        <v>20.0</v>
      </c>
      <c r="B2142" s="4">
        <v>0.05821759259259259</v>
      </c>
      <c r="C2142" s="5" t="s">
        <v>807</v>
      </c>
      <c r="D2142" s="5" t="s">
        <v>123</v>
      </c>
      <c r="E2142" s="5">
        <v>20.0</v>
      </c>
      <c r="F2142" s="5">
        <v>17.0</v>
      </c>
    </row>
    <row r="2143">
      <c r="A2143" s="3">
        <v>20.0</v>
      </c>
      <c r="B2143" s="4">
        <v>0.07534722222222222</v>
      </c>
      <c r="C2143" s="5" t="s">
        <v>16</v>
      </c>
      <c r="D2143" s="5" t="s">
        <v>14</v>
      </c>
      <c r="E2143" s="5">
        <v>21.0</v>
      </c>
      <c r="F2143" s="5">
        <v>12.0</v>
      </c>
    </row>
    <row r="2144">
      <c r="A2144" s="3">
        <v>20.0</v>
      </c>
      <c r="B2144" s="4">
        <v>0.07851851851851852</v>
      </c>
      <c r="C2144" s="5" t="s">
        <v>805</v>
      </c>
      <c r="D2144" s="5" t="s">
        <v>24</v>
      </c>
      <c r="E2144" s="5">
        <v>10.0</v>
      </c>
      <c r="F2144" s="5">
        <v>4.0</v>
      </c>
    </row>
    <row r="2145">
      <c r="A2145" s="3">
        <v>20.0</v>
      </c>
      <c r="B2145" s="4">
        <v>0.08065972222222222</v>
      </c>
      <c r="C2145" s="5" t="s">
        <v>16</v>
      </c>
      <c r="D2145" s="5" t="s">
        <v>588</v>
      </c>
      <c r="E2145" s="5">
        <v>16.0</v>
      </c>
      <c r="F2145" s="5">
        <v>7.0</v>
      </c>
    </row>
    <row r="2146">
      <c r="A2146" s="3">
        <v>20.0</v>
      </c>
      <c r="B2146" s="4">
        <v>0.08424768518518519</v>
      </c>
      <c r="C2146" s="5" t="s">
        <v>21</v>
      </c>
      <c r="D2146" s="5" t="s">
        <v>24</v>
      </c>
      <c r="E2146" s="5">
        <v>16.0</v>
      </c>
      <c r="F2146" s="5">
        <v>6.0</v>
      </c>
    </row>
    <row r="2147">
      <c r="A2147" s="3">
        <v>20.0</v>
      </c>
      <c r="B2147" s="4">
        <v>0.0863425925925926</v>
      </c>
      <c r="C2147" s="5" t="s">
        <v>21</v>
      </c>
      <c r="D2147" s="5" t="s">
        <v>588</v>
      </c>
      <c r="E2147" s="5" t="s">
        <v>30</v>
      </c>
      <c r="F2147" s="5" t="s">
        <v>30</v>
      </c>
      <c r="J2147" s="5" t="s">
        <v>350</v>
      </c>
    </row>
    <row r="2148">
      <c r="A2148" s="3">
        <v>20.0</v>
      </c>
      <c r="B2148" s="4">
        <v>0.0863425925925926</v>
      </c>
      <c r="C2148" s="5" t="s">
        <v>21</v>
      </c>
      <c r="D2148" s="5" t="s">
        <v>588</v>
      </c>
      <c r="E2148" s="5">
        <v>15.0</v>
      </c>
      <c r="F2148" s="5">
        <v>13.0</v>
      </c>
    </row>
    <row r="2149">
      <c r="A2149" s="3">
        <v>20.0</v>
      </c>
      <c r="B2149" s="4">
        <v>0.08855324074074074</v>
      </c>
      <c r="C2149" s="5" t="s">
        <v>21</v>
      </c>
      <c r="D2149" s="5" t="s">
        <v>588</v>
      </c>
      <c r="E2149" s="5">
        <v>15.0</v>
      </c>
      <c r="F2149" s="5">
        <v>13.0</v>
      </c>
    </row>
    <row r="2150">
      <c r="A2150" s="3">
        <v>20.0</v>
      </c>
      <c r="B2150" s="4">
        <v>0.09178240740740741</v>
      </c>
      <c r="C2150" s="5" t="s">
        <v>805</v>
      </c>
      <c r="D2150" s="5" t="s">
        <v>19</v>
      </c>
      <c r="E2150" s="5" t="s">
        <v>30</v>
      </c>
      <c r="F2150" s="5">
        <v>2.0</v>
      </c>
    </row>
    <row r="2151">
      <c r="A2151" s="3">
        <v>20.0</v>
      </c>
      <c r="B2151" s="4">
        <v>0.09178240740740741</v>
      </c>
      <c r="C2151" s="5" t="s">
        <v>15</v>
      </c>
      <c r="D2151" s="5" t="s">
        <v>19</v>
      </c>
      <c r="E2151" s="5">
        <v>19.0</v>
      </c>
      <c r="F2151" s="5">
        <v>9.0</v>
      </c>
    </row>
    <row r="2152">
      <c r="A2152" s="3">
        <v>20.0</v>
      </c>
      <c r="B2152" s="4">
        <v>0.09178240740740741</v>
      </c>
      <c r="C2152" s="5" t="s">
        <v>21</v>
      </c>
      <c r="D2152" s="5" t="s">
        <v>19</v>
      </c>
      <c r="E2152" s="5">
        <v>10.0</v>
      </c>
      <c r="F2152" s="5">
        <v>8.0</v>
      </c>
    </row>
    <row r="2153">
      <c r="A2153" s="3">
        <v>20.0</v>
      </c>
      <c r="B2153" s="4">
        <v>0.09351851851851851</v>
      </c>
      <c r="C2153" s="5" t="s">
        <v>15</v>
      </c>
      <c r="D2153" s="5" t="s">
        <v>14</v>
      </c>
      <c r="E2153" s="5" t="s">
        <v>30</v>
      </c>
      <c r="F2153" s="5" t="s">
        <v>30</v>
      </c>
    </row>
    <row r="2154">
      <c r="A2154" s="3">
        <v>20.0</v>
      </c>
      <c r="B2154" s="4">
        <v>0.09398148148148149</v>
      </c>
      <c r="C2154" s="5" t="s">
        <v>16</v>
      </c>
      <c r="D2154" s="5" t="s">
        <v>26</v>
      </c>
      <c r="E2154" s="5">
        <v>15.0</v>
      </c>
      <c r="F2154" s="5">
        <v>10.0</v>
      </c>
    </row>
    <row r="2155">
      <c r="A2155" s="3">
        <v>20.0</v>
      </c>
      <c r="B2155" s="4">
        <v>0.09515046296296296</v>
      </c>
      <c r="C2155" s="5" t="s">
        <v>807</v>
      </c>
      <c r="D2155" s="5" t="s">
        <v>19</v>
      </c>
      <c r="E2155" s="5">
        <v>26.0</v>
      </c>
      <c r="F2155" s="5">
        <v>18.0</v>
      </c>
    </row>
    <row r="2156">
      <c r="A2156" s="3">
        <v>20.0</v>
      </c>
      <c r="B2156" s="4">
        <v>0.0962962962962963</v>
      </c>
      <c r="C2156" s="5" t="s">
        <v>21</v>
      </c>
      <c r="D2156" s="5" t="s">
        <v>26</v>
      </c>
      <c r="E2156" s="5">
        <v>20.0</v>
      </c>
      <c r="F2156" s="5">
        <v>14.0</v>
      </c>
    </row>
    <row r="2157">
      <c r="A2157" s="3">
        <v>20.0</v>
      </c>
      <c r="B2157" s="4">
        <v>0.0962962962962963</v>
      </c>
      <c r="C2157" s="5" t="s">
        <v>21</v>
      </c>
      <c r="D2157" s="5" t="s">
        <v>26</v>
      </c>
      <c r="E2157" s="5" t="s">
        <v>30</v>
      </c>
      <c r="F2157" s="5" t="s">
        <v>30</v>
      </c>
      <c r="J2157" s="5" t="s">
        <v>17</v>
      </c>
    </row>
    <row r="2158">
      <c r="A2158" s="3">
        <v>20.0</v>
      </c>
      <c r="B2158" s="4">
        <v>0.09679398148148148</v>
      </c>
      <c r="C2158" s="5" t="s">
        <v>21</v>
      </c>
      <c r="D2158" s="5" t="s">
        <v>24</v>
      </c>
      <c r="E2158" s="5">
        <v>23.0</v>
      </c>
      <c r="F2158" s="5">
        <v>13.0</v>
      </c>
    </row>
    <row r="2159">
      <c r="A2159" s="3">
        <v>20.0</v>
      </c>
      <c r="B2159" s="4">
        <v>0.09775462962962964</v>
      </c>
      <c r="C2159" s="5" t="s">
        <v>21</v>
      </c>
      <c r="D2159" s="5" t="s">
        <v>32</v>
      </c>
      <c r="E2159" s="5">
        <v>30.0</v>
      </c>
      <c r="F2159" s="5">
        <v>19.0</v>
      </c>
      <c r="J2159" s="5" t="s">
        <v>808</v>
      </c>
    </row>
    <row r="2160">
      <c r="A2160" s="3">
        <v>20.0</v>
      </c>
      <c r="B2160" s="4">
        <v>0.09775462962962964</v>
      </c>
      <c r="C2160" s="5" t="s">
        <v>21</v>
      </c>
      <c r="D2160" s="5" t="s">
        <v>32</v>
      </c>
      <c r="E2160" s="5">
        <v>13.0</v>
      </c>
      <c r="F2160" s="5">
        <v>2.0</v>
      </c>
      <c r="J2160" s="5" t="s">
        <v>17</v>
      </c>
    </row>
    <row r="2161">
      <c r="A2161" s="3">
        <v>20.0</v>
      </c>
      <c r="B2161" s="4">
        <v>0.09804398148148148</v>
      </c>
      <c r="C2161" s="5" t="s">
        <v>21</v>
      </c>
      <c r="D2161" s="5" t="s">
        <v>7</v>
      </c>
      <c r="E2161" s="5">
        <v>42.0</v>
      </c>
      <c r="H2161" s="5" t="s">
        <v>809</v>
      </c>
      <c r="J2161" s="5" t="s">
        <v>810</v>
      </c>
    </row>
    <row r="2162">
      <c r="A2162" s="3">
        <v>20.0</v>
      </c>
      <c r="B2162" s="4">
        <v>0.10011574074074074</v>
      </c>
      <c r="C2162" s="5" t="s">
        <v>15</v>
      </c>
      <c r="D2162" s="5" t="s">
        <v>47</v>
      </c>
      <c r="E2162" s="5">
        <v>17.0</v>
      </c>
      <c r="F2162" s="5">
        <v>15.0</v>
      </c>
    </row>
    <row r="2163">
      <c r="A2163" s="3">
        <v>20.0</v>
      </c>
      <c r="B2163" s="4">
        <v>0.10011574074074074</v>
      </c>
      <c r="C2163" s="5" t="s">
        <v>16</v>
      </c>
      <c r="D2163" s="5" t="s">
        <v>47</v>
      </c>
      <c r="E2163" s="5">
        <v>17.0</v>
      </c>
      <c r="F2163" s="5">
        <v>14.0</v>
      </c>
    </row>
    <row r="2164">
      <c r="A2164" s="3">
        <v>20.0</v>
      </c>
      <c r="B2164" s="4">
        <v>0.100625</v>
      </c>
      <c r="C2164" s="5" t="s">
        <v>21</v>
      </c>
      <c r="D2164" s="5" t="s">
        <v>47</v>
      </c>
      <c r="E2164" s="5">
        <v>9.0</v>
      </c>
      <c r="F2164" s="5">
        <v>4.0</v>
      </c>
    </row>
    <row r="2165">
      <c r="A2165" s="3">
        <v>20.0</v>
      </c>
      <c r="B2165" s="4">
        <v>0.100625</v>
      </c>
      <c r="C2165" s="5" t="s">
        <v>807</v>
      </c>
      <c r="D2165" s="5" t="s">
        <v>47</v>
      </c>
      <c r="E2165" s="5">
        <v>11.0</v>
      </c>
      <c r="F2165" s="5">
        <v>9.0</v>
      </c>
    </row>
    <row r="2166">
      <c r="A2166" s="3">
        <v>20.0</v>
      </c>
      <c r="B2166" s="4">
        <v>0.100625</v>
      </c>
      <c r="C2166" s="5" t="s">
        <v>805</v>
      </c>
      <c r="D2166" s="5" t="s">
        <v>47</v>
      </c>
      <c r="E2166" s="5">
        <v>4.0</v>
      </c>
      <c r="F2166" s="5">
        <v>2.0</v>
      </c>
    </row>
    <row r="2167">
      <c r="A2167" s="3">
        <v>20.0</v>
      </c>
      <c r="B2167" s="4">
        <v>0.10415509259259259</v>
      </c>
      <c r="C2167" s="5" t="s">
        <v>21</v>
      </c>
      <c r="D2167" s="5" t="s">
        <v>24</v>
      </c>
      <c r="E2167" s="5">
        <v>21.0</v>
      </c>
      <c r="F2167" s="5">
        <v>11.0</v>
      </c>
    </row>
    <row r="2168">
      <c r="A2168" s="3">
        <v>20.0</v>
      </c>
      <c r="B2168" s="4">
        <v>0.10578703703703704</v>
      </c>
      <c r="C2168" s="5" t="s">
        <v>16</v>
      </c>
      <c r="D2168" s="5" t="s">
        <v>588</v>
      </c>
      <c r="E2168" s="5">
        <v>28.0</v>
      </c>
      <c r="F2168" s="5">
        <v>19.0</v>
      </c>
    </row>
    <row r="2169">
      <c r="A2169" s="3">
        <v>20.0</v>
      </c>
      <c r="B2169" s="4">
        <v>0.10666666666666667</v>
      </c>
      <c r="C2169" s="5" t="s">
        <v>21</v>
      </c>
      <c r="D2169" s="5" t="s">
        <v>24</v>
      </c>
      <c r="E2169" s="5" t="s">
        <v>37</v>
      </c>
      <c r="F2169" s="5">
        <v>20.0</v>
      </c>
    </row>
    <row r="2170">
      <c r="A2170" s="3">
        <v>20.0</v>
      </c>
      <c r="B2170" s="4">
        <v>0.10774305555555555</v>
      </c>
      <c r="C2170" s="5" t="s">
        <v>21</v>
      </c>
      <c r="D2170" s="5" t="s">
        <v>24</v>
      </c>
      <c r="E2170" s="5">
        <v>19.0</v>
      </c>
      <c r="F2170" s="5">
        <v>9.0</v>
      </c>
    </row>
    <row r="2171">
      <c r="A2171" s="3">
        <v>20.0</v>
      </c>
      <c r="B2171" s="4">
        <v>0.10797453703703704</v>
      </c>
      <c r="C2171" s="5" t="s">
        <v>21</v>
      </c>
      <c r="D2171" s="5" t="s">
        <v>146</v>
      </c>
      <c r="E2171" s="5">
        <v>14.0</v>
      </c>
      <c r="F2171" s="5">
        <v>12.0</v>
      </c>
    </row>
    <row r="2172">
      <c r="A2172" s="3">
        <v>20.0</v>
      </c>
      <c r="B2172" s="4">
        <v>0.1084375</v>
      </c>
      <c r="C2172" s="5" t="s">
        <v>805</v>
      </c>
      <c r="D2172" s="5" t="s">
        <v>32</v>
      </c>
      <c r="E2172" s="5" t="s">
        <v>28</v>
      </c>
      <c r="F2172" s="5">
        <v>1.0</v>
      </c>
      <c r="J2172" s="5" t="s">
        <v>811</v>
      </c>
    </row>
    <row r="2173">
      <c r="A2173" s="3">
        <v>20.0</v>
      </c>
      <c r="B2173" s="4">
        <v>0.10918981481481481</v>
      </c>
      <c r="C2173" s="5" t="s">
        <v>21</v>
      </c>
      <c r="D2173" s="5" t="s">
        <v>256</v>
      </c>
      <c r="E2173" s="5">
        <v>24.0</v>
      </c>
      <c r="F2173" s="5">
        <v>11.0</v>
      </c>
    </row>
    <row r="2174">
      <c r="A2174" s="3">
        <v>20.0</v>
      </c>
      <c r="B2174" s="4">
        <v>0.11046296296296296</v>
      </c>
      <c r="C2174" s="5" t="s">
        <v>21</v>
      </c>
      <c r="D2174" s="5" t="s">
        <v>24</v>
      </c>
      <c r="E2174" s="5">
        <v>24.0</v>
      </c>
      <c r="F2174" s="5">
        <v>14.0</v>
      </c>
    </row>
    <row r="2175">
      <c r="A2175" s="3">
        <v>20.0</v>
      </c>
      <c r="B2175" s="4">
        <v>0.11061342592592592</v>
      </c>
      <c r="C2175" s="5" t="s">
        <v>15</v>
      </c>
      <c r="D2175" s="5" t="s">
        <v>24</v>
      </c>
      <c r="E2175" s="5">
        <v>19.0</v>
      </c>
      <c r="F2175" s="5">
        <v>9.0</v>
      </c>
    </row>
    <row r="2176">
      <c r="A2176" s="3">
        <v>20.0</v>
      </c>
      <c r="B2176" s="4">
        <v>0.11200231481481482</v>
      </c>
      <c r="C2176" s="5" t="s">
        <v>21</v>
      </c>
      <c r="D2176" s="5" t="s">
        <v>24</v>
      </c>
      <c r="E2176" s="5">
        <v>14.0</v>
      </c>
      <c r="F2176" s="5">
        <v>4.0</v>
      </c>
    </row>
    <row r="2177">
      <c r="A2177" s="3">
        <v>20.0</v>
      </c>
      <c r="B2177" s="4">
        <v>0.11258101851851852</v>
      </c>
      <c r="C2177" s="5" t="s">
        <v>16</v>
      </c>
      <c r="D2177" s="5" t="s">
        <v>24</v>
      </c>
      <c r="E2177" s="5" t="s">
        <v>30</v>
      </c>
      <c r="F2177" s="5" t="s">
        <v>30</v>
      </c>
      <c r="J2177" s="5" t="s">
        <v>812</v>
      </c>
    </row>
    <row r="2178">
      <c r="A2178" s="3">
        <v>20.0</v>
      </c>
      <c r="B2178" s="4">
        <v>0.11271990740740741</v>
      </c>
      <c r="C2178" s="5" t="s">
        <v>807</v>
      </c>
      <c r="D2178" s="5" t="s">
        <v>24</v>
      </c>
      <c r="E2178" s="5" t="s">
        <v>28</v>
      </c>
      <c r="F2178" s="5">
        <v>1.0</v>
      </c>
    </row>
    <row r="2179">
      <c r="A2179" s="3">
        <v>20.0</v>
      </c>
      <c r="B2179" s="4">
        <v>0.11341435185185185</v>
      </c>
      <c r="C2179" s="5" t="s">
        <v>805</v>
      </c>
      <c r="D2179" s="5" t="s">
        <v>24</v>
      </c>
      <c r="E2179" s="5">
        <v>20.0</v>
      </c>
      <c r="F2179" s="5">
        <v>14.0</v>
      </c>
    </row>
    <row r="2180">
      <c r="A2180" s="3">
        <v>20.0</v>
      </c>
      <c r="B2180" s="4">
        <v>0.11415509259259259</v>
      </c>
      <c r="C2180" s="5" t="s">
        <v>21</v>
      </c>
      <c r="D2180" s="5" t="s">
        <v>24</v>
      </c>
      <c r="E2180" s="5">
        <v>25.0</v>
      </c>
      <c r="F2180" s="5">
        <v>15.0</v>
      </c>
    </row>
    <row r="2181">
      <c r="A2181" s="3">
        <v>20.0</v>
      </c>
      <c r="B2181" s="4">
        <v>0.11771990740740741</v>
      </c>
      <c r="C2181" s="5" t="s">
        <v>805</v>
      </c>
      <c r="D2181" s="5" t="s">
        <v>127</v>
      </c>
      <c r="E2181" s="5">
        <v>8.0</v>
      </c>
      <c r="F2181" s="5">
        <v>6.0</v>
      </c>
    </row>
    <row r="2182">
      <c r="A2182" s="3">
        <v>20.0</v>
      </c>
      <c r="B2182" s="4">
        <v>0.11815972222222222</v>
      </c>
      <c r="C2182" s="5" t="s">
        <v>21</v>
      </c>
      <c r="D2182" s="5" t="s">
        <v>24</v>
      </c>
      <c r="E2182" s="5">
        <v>22.0</v>
      </c>
      <c r="F2182" s="5">
        <v>12.0</v>
      </c>
    </row>
    <row r="2183">
      <c r="A2183" s="3">
        <v>20.0</v>
      </c>
      <c r="B2183" s="4">
        <v>0.11855324074074074</v>
      </c>
      <c r="C2183" s="5" t="s">
        <v>21</v>
      </c>
      <c r="D2183" s="5" t="s">
        <v>256</v>
      </c>
      <c r="E2183" s="5">
        <v>19.0</v>
      </c>
      <c r="F2183" s="5">
        <v>6.0</v>
      </c>
    </row>
    <row r="2184">
      <c r="A2184" s="3">
        <v>20.0</v>
      </c>
      <c r="B2184" s="4">
        <v>0.11960648148148148</v>
      </c>
      <c r="C2184" s="5" t="s">
        <v>21</v>
      </c>
      <c r="D2184" s="5" t="s">
        <v>24</v>
      </c>
      <c r="E2184" s="5">
        <v>12.0</v>
      </c>
      <c r="F2184" s="5">
        <v>2.0</v>
      </c>
    </row>
    <row r="2185">
      <c r="A2185" s="3">
        <v>20.0</v>
      </c>
      <c r="B2185" s="4">
        <v>0.12428240740740741</v>
      </c>
      <c r="C2185" s="5" t="s">
        <v>805</v>
      </c>
      <c r="D2185" s="5" t="s">
        <v>127</v>
      </c>
      <c r="E2185" s="5" t="s">
        <v>28</v>
      </c>
      <c r="F2185" s="5">
        <v>1.0</v>
      </c>
      <c r="J2185" s="5" t="s">
        <v>17</v>
      </c>
    </row>
    <row r="2186">
      <c r="A2186" s="3">
        <v>20.0</v>
      </c>
      <c r="B2186" s="4">
        <v>0.1244212962962963</v>
      </c>
      <c r="C2186" s="5" t="s">
        <v>805</v>
      </c>
      <c r="D2186" s="5" t="s">
        <v>127</v>
      </c>
      <c r="E2186" s="5">
        <v>4.0</v>
      </c>
      <c r="F2186" s="5">
        <v>2.0</v>
      </c>
      <c r="J2186" s="5" t="s">
        <v>40</v>
      </c>
    </row>
    <row r="2187">
      <c r="A2187" s="3">
        <v>20.0</v>
      </c>
      <c r="B2187" s="4">
        <v>0.12474537037037037</v>
      </c>
      <c r="C2187" s="5" t="s">
        <v>807</v>
      </c>
      <c r="D2187" s="5" t="s">
        <v>24</v>
      </c>
      <c r="E2187" s="5">
        <v>21.0</v>
      </c>
      <c r="F2187" s="5">
        <v>17.0</v>
      </c>
    </row>
    <row r="2188">
      <c r="A2188" s="3">
        <v>20.0</v>
      </c>
      <c r="B2188" s="4">
        <v>0.1253240740740741</v>
      </c>
      <c r="C2188" s="5" t="s">
        <v>807</v>
      </c>
      <c r="D2188" s="5" t="s">
        <v>25</v>
      </c>
      <c r="E2188" s="5">
        <v>13.0</v>
      </c>
      <c r="F2188" s="5">
        <v>11.0</v>
      </c>
    </row>
    <row r="2189">
      <c r="A2189" s="3">
        <v>20.0</v>
      </c>
      <c r="B2189" s="4">
        <v>0.12631944444444446</v>
      </c>
      <c r="C2189" s="5" t="s">
        <v>805</v>
      </c>
      <c r="D2189" s="5" t="s">
        <v>25</v>
      </c>
      <c r="E2189" s="5">
        <v>16.0</v>
      </c>
      <c r="F2189" s="5">
        <v>14.0</v>
      </c>
    </row>
    <row r="2190">
      <c r="A2190" s="3">
        <v>20.0</v>
      </c>
      <c r="B2190" s="4">
        <v>0.12631944444444446</v>
      </c>
      <c r="C2190" s="5" t="s">
        <v>21</v>
      </c>
      <c r="D2190" s="5" t="s">
        <v>25</v>
      </c>
      <c r="E2190" s="5">
        <v>16.0</v>
      </c>
      <c r="F2190" s="5">
        <v>7.0</v>
      </c>
    </row>
    <row r="2191">
      <c r="A2191" s="3">
        <v>21.0</v>
      </c>
      <c r="B2191" s="4">
        <v>0.0076851851851851855</v>
      </c>
      <c r="C2191" s="5" t="s">
        <v>807</v>
      </c>
      <c r="D2191" s="5" t="s">
        <v>47</v>
      </c>
      <c r="E2191" s="5" t="s">
        <v>37</v>
      </c>
      <c r="F2191" s="5">
        <v>20.0</v>
      </c>
    </row>
    <row r="2192">
      <c r="A2192" s="3">
        <v>21.0</v>
      </c>
      <c r="B2192" s="4">
        <v>0.0076851851851851855</v>
      </c>
      <c r="C2192" s="5" t="s">
        <v>15</v>
      </c>
      <c r="D2192" s="5" t="s">
        <v>47</v>
      </c>
      <c r="E2192" s="5">
        <v>6.0</v>
      </c>
      <c r="F2192" s="5">
        <v>2.0</v>
      </c>
    </row>
    <row r="2193">
      <c r="A2193" s="3">
        <v>21.0</v>
      </c>
      <c r="B2193" s="4">
        <v>0.0076851851851851855</v>
      </c>
      <c r="C2193" s="5" t="s">
        <v>805</v>
      </c>
      <c r="D2193" s="5" t="s">
        <v>47</v>
      </c>
      <c r="E2193" s="5" t="s">
        <v>30</v>
      </c>
      <c r="F2193" s="5" t="s">
        <v>30</v>
      </c>
    </row>
    <row r="2194">
      <c r="A2194" s="3">
        <v>21.0</v>
      </c>
      <c r="B2194" s="4">
        <v>0.0076851851851851855</v>
      </c>
      <c r="C2194" s="5" t="s">
        <v>16</v>
      </c>
      <c r="D2194" s="5" t="s">
        <v>47</v>
      </c>
      <c r="E2194" s="5">
        <v>20.0</v>
      </c>
      <c r="F2194" s="5">
        <v>17.0</v>
      </c>
    </row>
    <row r="2195">
      <c r="A2195" s="3">
        <v>21.0</v>
      </c>
      <c r="B2195" s="4">
        <v>0.0076851851851851855</v>
      </c>
      <c r="C2195" s="5" t="s">
        <v>21</v>
      </c>
      <c r="D2195" s="5" t="s">
        <v>47</v>
      </c>
      <c r="E2195" s="5">
        <v>13.0</v>
      </c>
      <c r="F2195" s="5">
        <v>8.0</v>
      </c>
    </row>
    <row r="2196">
      <c r="A2196" s="3">
        <v>21.0</v>
      </c>
      <c r="B2196" s="4">
        <v>0.009027777777777777</v>
      </c>
      <c r="C2196" s="5" t="s">
        <v>16</v>
      </c>
      <c r="D2196" s="5" t="s">
        <v>92</v>
      </c>
      <c r="E2196" s="5">
        <v>22.0</v>
      </c>
      <c r="F2196" s="5">
        <v>16.0</v>
      </c>
    </row>
    <row r="2197">
      <c r="A2197" s="3">
        <v>21.0</v>
      </c>
      <c r="B2197" s="4">
        <v>0.01136574074074074</v>
      </c>
      <c r="C2197" s="5" t="s">
        <v>807</v>
      </c>
      <c r="D2197" s="5" t="s">
        <v>7</v>
      </c>
      <c r="E2197" s="5">
        <v>17.0</v>
      </c>
      <c r="F2197" s="5" t="s">
        <v>550</v>
      </c>
      <c r="H2197" s="5" t="s">
        <v>813</v>
      </c>
      <c r="J2197" s="5" t="s">
        <v>814</v>
      </c>
    </row>
    <row r="2198">
      <c r="A2198" s="3">
        <v>21.0</v>
      </c>
      <c r="B2198" s="4">
        <v>0.013773148148148149</v>
      </c>
      <c r="C2198" s="5" t="s">
        <v>16</v>
      </c>
      <c r="D2198" s="5" t="s">
        <v>7</v>
      </c>
      <c r="E2198" s="5">
        <v>48.0</v>
      </c>
      <c r="F2198" s="5" t="s">
        <v>550</v>
      </c>
      <c r="H2198" s="5" t="s">
        <v>815</v>
      </c>
      <c r="I2198" s="5">
        <v>1.0</v>
      </c>
      <c r="J2198" s="5" t="s">
        <v>816</v>
      </c>
    </row>
    <row r="2199">
      <c r="A2199" s="3">
        <v>21.0</v>
      </c>
      <c r="B2199" s="4">
        <v>0.015162037037037036</v>
      </c>
      <c r="C2199" s="5" t="s">
        <v>16</v>
      </c>
      <c r="D2199" s="5" t="s">
        <v>32</v>
      </c>
      <c r="E2199" s="5">
        <v>25.0</v>
      </c>
      <c r="F2199" s="5">
        <v>14.0</v>
      </c>
      <c r="J2199" s="5" t="s">
        <v>817</v>
      </c>
    </row>
    <row r="2200">
      <c r="A2200" s="3">
        <v>21.0</v>
      </c>
      <c r="B2200" s="4">
        <v>0.015162037037037036</v>
      </c>
      <c r="C2200" s="5" t="s">
        <v>16</v>
      </c>
      <c r="D2200" s="5" t="s">
        <v>32</v>
      </c>
      <c r="E2200" s="5">
        <v>29.0</v>
      </c>
      <c r="F2200" s="5">
        <v>18.0</v>
      </c>
      <c r="J2200" s="5" t="s">
        <v>817</v>
      </c>
    </row>
    <row r="2201">
      <c r="A2201" s="3">
        <v>21.0</v>
      </c>
      <c r="B2201" s="4">
        <v>0.015162037037037036</v>
      </c>
      <c r="C2201" s="5" t="s">
        <v>16</v>
      </c>
      <c r="D2201" s="5" t="s">
        <v>32</v>
      </c>
      <c r="E2201" s="5">
        <v>30.0</v>
      </c>
      <c r="F2201" s="5">
        <v>19.0</v>
      </c>
      <c r="J2201" s="5" t="s">
        <v>817</v>
      </c>
    </row>
    <row r="2202">
      <c r="A2202" s="3">
        <v>21.0</v>
      </c>
      <c r="B2202" s="4">
        <v>0.015532407407407408</v>
      </c>
      <c r="C2202" s="5" t="s">
        <v>16</v>
      </c>
      <c r="D2202" s="5" t="s">
        <v>7</v>
      </c>
      <c r="E2202" s="5">
        <v>29.0</v>
      </c>
      <c r="F2202" s="5" t="s">
        <v>550</v>
      </c>
      <c r="H2202" s="5" t="s">
        <v>818</v>
      </c>
      <c r="J2202" s="5" t="s">
        <v>819</v>
      </c>
    </row>
    <row r="2203">
      <c r="A2203" s="3">
        <v>21.0</v>
      </c>
      <c r="B2203" s="4">
        <v>0.01752314814814815</v>
      </c>
      <c r="C2203" s="5" t="s">
        <v>16</v>
      </c>
      <c r="D2203" s="5" t="s">
        <v>75</v>
      </c>
      <c r="E2203" s="5">
        <v>22.0</v>
      </c>
      <c r="F2203" s="5">
        <v>14.0</v>
      </c>
    </row>
    <row r="2204">
      <c r="A2204" s="3">
        <v>21.0</v>
      </c>
      <c r="B2204" s="4">
        <v>0.02082175925925926</v>
      </c>
      <c r="C2204" s="5" t="s">
        <v>15</v>
      </c>
      <c r="D2204" s="5" t="s">
        <v>7</v>
      </c>
      <c r="E2204" s="5">
        <v>36.0</v>
      </c>
      <c r="F2204" s="5" t="s">
        <v>550</v>
      </c>
      <c r="H2204" s="5" t="s">
        <v>820</v>
      </c>
      <c r="J2204" s="5" t="s">
        <v>821</v>
      </c>
    </row>
    <row r="2205">
      <c r="A2205" s="3">
        <v>21.0</v>
      </c>
      <c r="B2205" s="4">
        <v>0.02361111111111111</v>
      </c>
      <c r="C2205" s="5" t="s">
        <v>807</v>
      </c>
      <c r="D2205" s="5" t="s">
        <v>7</v>
      </c>
      <c r="E2205" s="5">
        <v>16.0</v>
      </c>
      <c r="F2205" s="5" t="s">
        <v>550</v>
      </c>
      <c r="H2205" s="5" t="s">
        <v>822</v>
      </c>
      <c r="J2205" s="5" t="s">
        <v>823</v>
      </c>
    </row>
    <row r="2206">
      <c r="A2206" s="3">
        <v>21.0</v>
      </c>
      <c r="B2206" s="4">
        <v>0.025324074074074075</v>
      </c>
      <c r="C2206" s="5" t="s">
        <v>807</v>
      </c>
      <c r="D2206" s="5" t="s">
        <v>32</v>
      </c>
      <c r="E2206" s="5">
        <v>23.0</v>
      </c>
      <c r="F2206" s="5">
        <v>14.0</v>
      </c>
      <c r="J2206" s="5" t="s">
        <v>176</v>
      </c>
    </row>
    <row r="2207">
      <c r="A2207" s="3">
        <v>21.0</v>
      </c>
      <c r="B2207" s="4">
        <v>0.025486111111111112</v>
      </c>
      <c r="C2207" s="5" t="s">
        <v>807</v>
      </c>
      <c r="D2207" s="5" t="s">
        <v>7</v>
      </c>
      <c r="E2207" s="5">
        <v>10.0</v>
      </c>
      <c r="F2207" s="5" t="s">
        <v>550</v>
      </c>
      <c r="H2207" s="5" t="s">
        <v>824</v>
      </c>
    </row>
    <row r="2208">
      <c r="A2208" s="3">
        <v>21.0</v>
      </c>
      <c r="B2208" s="4">
        <v>0.026064814814814815</v>
      </c>
      <c r="C2208" s="5" t="s">
        <v>15</v>
      </c>
      <c r="D2208" s="5" t="s">
        <v>75</v>
      </c>
      <c r="E2208" s="5">
        <v>16.0</v>
      </c>
      <c r="F2208" s="5">
        <v>14.0</v>
      </c>
    </row>
    <row r="2209">
      <c r="A2209" s="3">
        <v>21.0</v>
      </c>
      <c r="B2209" s="4">
        <v>0.027037037037037037</v>
      </c>
      <c r="C2209" s="5" t="s">
        <v>21</v>
      </c>
      <c r="D2209" s="5" t="s">
        <v>32</v>
      </c>
      <c r="E2209" s="5">
        <v>24.0</v>
      </c>
      <c r="F2209" s="5">
        <v>13.0</v>
      </c>
      <c r="J2209" s="5" t="s">
        <v>181</v>
      </c>
    </row>
    <row r="2210">
      <c r="A2210" s="3">
        <v>21.0</v>
      </c>
      <c r="B2210" s="4">
        <v>0.027175925925925926</v>
      </c>
      <c r="C2210" s="5" t="s">
        <v>21</v>
      </c>
      <c r="D2210" s="5" t="s">
        <v>7</v>
      </c>
      <c r="E2210" s="5">
        <v>30.0</v>
      </c>
      <c r="F2210" s="5" t="s">
        <v>550</v>
      </c>
      <c r="H2210" s="5" t="s">
        <v>825</v>
      </c>
    </row>
    <row r="2211">
      <c r="A2211" s="3">
        <v>21.0</v>
      </c>
      <c r="B2211" s="4">
        <v>0.027453703703703702</v>
      </c>
      <c r="C2211" s="5" t="s">
        <v>21</v>
      </c>
      <c r="D2211" s="5" t="s">
        <v>32</v>
      </c>
      <c r="E2211" s="5">
        <v>24.0</v>
      </c>
      <c r="F2211" s="5">
        <v>14.0</v>
      </c>
      <c r="J2211" s="5" t="s">
        <v>826</v>
      </c>
    </row>
    <row r="2212">
      <c r="A2212" s="3">
        <v>21.0</v>
      </c>
      <c r="B2212" s="4">
        <v>0.027488425925925927</v>
      </c>
      <c r="C2212" s="5" t="s">
        <v>21</v>
      </c>
      <c r="D2212" s="5" t="s">
        <v>7</v>
      </c>
      <c r="E2212" s="5">
        <v>8.0</v>
      </c>
      <c r="F2212" s="5" t="s">
        <v>550</v>
      </c>
      <c r="H2212" s="5" t="s">
        <v>827</v>
      </c>
    </row>
    <row r="2213">
      <c r="A2213" s="3">
        <v>21.0</v>
      </c>
      <c r="B2213" s="4">
        <v>0.028935185185185185</v>
      </c>
      <c r="C2213" s="5" t="s">
        <v>15</v>
      </c>
      <c r="D2213" s="5" t="s">
        <v>7</v>
      </c>
      <c r="E2213" s="5">
        <v>45.0</v>
      </c>
      <c r="F2213" s="5" t="s">
        <v>550</v>
      </c>
      <c r="H2213" s="5" t="s">
        <v>828</v>
      </c>
      <c r="I2213" s="5">
        <v>1.0</v>
      </c>
      <c r="J2213" s="5" t="s">
        <v>829</v>
      </c>
    </row>
    <row r="2214">
      <c r="A2214" s="3">
        <v>21.0</v>
      </c>
      <c r="B2214" s="4">
        <v>0.030567129629629628</v>
      </c>
      <c r="C2214" s="5" t="s">
        <v>805</v>
      </c>
      <c r="D2214" s="5" t="s">
        <v>74</v>
      </c>
      <c r="E2214" s="5">
        <v>17.0</v>
      </c>
      <c r="F2214" s="5">
        <v>16.0</v>
      </c>
      <c r="J2214" s="5" t="s">
        <v>74</v>
      </c>
    </row>
    <row r="2215">
      <c r="A2215" s="3">
        <v>21.0</v>
      </c>
      <c r="B2215" s="4">
        <v>0.031261574074074074</v>
      </c>
      <c r="C2215" s="5" t="s">
        <v>805</v>
      </c>
      <c r="D2215" s="5" t="s">
        <v>32</v>
      </c>
      <c r="E2215" s="5" t="s">
        <v>30</v>
      </c>
      <c r="F2215" s="5">
        <v>2.0</v>
      </c>
    </row>
    <row r="2216">
      <c r="A2216" s="3">
        <v>21.0</v>
      </c>
      <c r="B2216" s="4">
        <v>0.031608796296296295</v>
      </c>
      <c r="C2216" s="5" t="s">
        <v>805</v>
      </c>
      <c r="D2216" s="5" t="s">
        <v>32</v>
      </c>
      <c r="E2216" s="5" t="s">
        <v>30</v>
      </c>
      <c r="F2216" s="5">
        <v>3.0</v>
      </c>
    </row>
    <row r="2217">
      <c r="A2217" s="3">
        <v>21.0</v>
      </c>
      <c r="B2217" s="4">
        <v>0.03186342592592593</v>
      </c>
      <c r="C2217" s="5" t="s">
        <v>805</v>
      </c>
      <c r="D2217" s="5" t="s">
        <v>32</v>
      </c>
      <c r="E2217" s="5" t="s">
        <v>28</v>
      </c>
      <c r="F2217" s="5">
        <v>1.0</v>
      </c>
    </row>
    <row r="2218">
      <c r="A2218" s="3">
        <v>21.0</v>
      </c>
      <c r="B2218" s="4">
        <v>0.03194444444444444</v>
      </c>
      <c r="C2218" s="5" t="s">
        <v>805</v>
      </c>
      <c r="D2218" s="5" t="s">
        <v>7</v>
      </c>
      <c r="E2218" s="5" t="s">
        <v>550</v>
      </c>
      <c r="F2218" s="5" t="s">
        <v>550</v>
      </c>
      <c r="H2218" s="5" t="s">
        <v>830</v>
      </c>
      <c r="J2218" s="5" t="s">
        <v>831</v>
      </c>
    </row>
    <row r="2219">
      <c r="A2219" s="3">
        <v>21.0</v>
      </c>
      <c r="B2219" s="4">
        <v>0.033935185185185186</v>
      </c>
      <c r="C2219" s="5" t="s">
        <v>807</v>
      </c>
      <c r="D2219" s="5" t="s">
        <v>7</v>
      </c>
      <c r="E2219" s="5">
        <v>8.0</v>
      </c>
      <c r="F2219" s="5" t="s">
        <v>550</v>
      </c>
      <c r="H2219" s="5" t="s">
        <v>832</v>
      </c>
      <c r="J2219" s="5" t="s">
        <v>833</v>
      </c>
    </row>
    <row r="2220">
      <c r="A2220" s="3">
        <v>21.0</v>
      </c>
      <c r="B2220" s="4">
        <v>0.03446759259259259</v>
      </c>
      <c r="C2220" s="5" t="s">
        <v>16</v>
      </c>
      <c r="D2220" s="5" t="s">
        <v>24</v>
      </c>
      <c r="E2220" s="5">
        <v>14.0</v>
      </c>
      <c r="F2220" s="5">
        <v>17.0</v>
      </c>
    </row>
    <row r="2221">
      <c r="A2221" s="3">
        <v>21.0</v>
      </c>
      <c r="B2221" s="4">
        <v>0.03568287037037037</v>
      </c>
      <c r="C2221" s="5" t="s">
        <v>16</v>
      </c>
      <c r="D2221" s="5" t="s">
        <v>32</v>
      </c>
      <c r="E2221" s="5">
        <v>31.0</v>
      </c>
      <c r="F2221" s="5">
        <v>20.0</v>
      </c>
      <c r="J2221" s="5" t="s">
        <v>834</v>
      </c>
    </row>
    <row r="2222">
      <c r="A2222" s="3">
        <v>21.0</v>
      </c>
      <c r="B2222" s="4">
        <v>0.03587962962962963</v>
      </c>
      <c r="C2222" s="5" t="s">
        <v>16</v>
      </c>
      <c r="D2222" s="5" t="s">
        <v>7</v>
      </c>
      <c r="E2222" s="5">
        <v>16.0</v>
      </c>
      <c r="F2222" s="5" t="s">
        <v>550</v>
      </c>
      <c r="H2222" s="5" t="s">
        <v>835</v>
      </c>
    </row>
    <row r="2223">
      <c r="A2223" s="3">
        <v>21.0</v>
      </c>
      <c r="B2223" s="4">
        <v>0.03634259259259259</v>
      </c>
      <c r="C2223" s="5" t="s">
        <v>16</v>
      </c>
      <c r="D2223" s="5" t="s">
        <v>41</v>
      </c>
      <c r="E2223" s="5">
        <v>12.0</v>
      </c>
      <c r="F2223" s="5">
        <v>9.0</v>
      </c>
    </row>
    <row r="2224">
      <c r="A2224" s="3">
        <v>21.0</v>
      </c>
      <c r="B2224" s="4">
        <v>0.037175925925925925</v>
      </c>
      <c r="C2224" s="5" t="s">
        <v>21</v>
      </c>
      <c r="D2224" s="5" t="s">
        <v>32</v>
      </c>
      <c r="E2224" s="5">
        <v>13.0</v>
      </c>
      <c r="F2224" s="5">
        <v>2.0</v>
      </c>
      <c r="J2224" s="5" t="s">
        <v>836</v>
      </c>
    </row>
    <row r="2225">
      <c r="A2225" s="3">
        <v>21.0</v>
      </c>
      <c r="B2225" s="4">
        <v>0.03740740740740741</v>
      </c>
      <c r="C2225" s="5" t="s">
        <v>21</v>
      </c>
      <c r="D2225" s="5" t="s">
        <v>7</v>
      </c>
      <c r="E2225" s="5">
        <v>21.0</v>
      </c>
      <c r="F2225" s="5" t="s">
        <v>550</v>
      </c>
      <c r="H2225" s="5" t="s">
        <v>837</v>
      </c>
    </row>
    <row r="2226">
      <c r="A2226" s="3">
        <v>21.0</v>
      </c>
      <c r="B2226" s="4">
        <v>0.03744212962962963</v>
      </c>
      <c r="C2226" s="5" t="s">
        <v>21</v>
      </c>
      <c r="D2226" s="5" t="s">
        <v>32</v>
      </c>
      <c r="E2226" s="5" t="s">
        <v>189</v>
      </c>
      <c r="F2226" s="5" t="s">
        <v>189</v>
      </c>
      <c r="J2226" s="5" t="s">
        <v>838</v>
      </c>
    </row>
    <row r="2227">
      <c r="A2227" s="3">
        <v>21.0</v>
      </c>
      <c r="B2227" s="4">
        <v>0.0375</v>
      </c>
      <c r="C2227" s="5" t="s">
        <v>21</v>
      </c>
      <c r="D2227" s="5" t="s">
        <v>7</v>
      </c>
      <c r="E2227" s="5">
        <v>10.0</v>
      </c>
      <c r="F2227" s="5" t="s">
        <v>550</v>
      </c>
      <c r="H2227" s="5" t="s">
        <v>839</v>
      </c>
      <c r="I2227" s="5">
        <v>1.0</v>
      </c>
    </row>
    <row r="2228">
      <c r="A2228" s="3">
        <v>21.0</v>
      </c>
      <c r="B2228" s="4">
        <v>0.038877314814814816</v>
      </c>
      <c r="C2228" s="5" t="s">
        <v>21</v>
      </c>
      <c r="D2228" s="5" t="s">
        <v>24</v>
      </c>
      <c r="E2228" s="5">
        <v>24.0</v>
      </c>
      <c r="F2228" s="5">
        <v>14.0</v>
      </c>
    </row>
    <row r="2229">
      <c r="A2229" s="3">
        <v>21.0</v>
      </c>
      <c r="B2229" s="4">
        <v>0.03913194444444444</v>
      </c>
      <c r="C2229" s="5" t="s">
        <v>21</v>
      </c>
      <c r="D2229" s="5" t="s">
        <v>256</v>
      </c>
      <c r="E2229" s="5">
        <v>28.0</v>
      </c>
      <c r="F2229" s="5">
        <v>15.0</v>
      </c>
    </row>
    <row r="2230">
      <c r="A2230" s="3">
        <v>21.0</v>
      </c>
      <c r="B2230" s="4">
        <v>0.0421875</v>
      </c>
      <c r="C2230" s="5" t="s">
        <v>805</v>
      </c>
      <c r="D2230" s="5" t="s">
        <v>24</v>
      </c>
      <c r="E2230" s="5">
        <v>18.0</v>
      </c>
      <c r="F2230" s="5">
        <v>12.0</v>
      </c>
    </row>
    <row r="2231">
      <c r="A2231" s="3">
        <v>21.0</v>
      </c>
      <c r="B2231" s="4">
        <v>0.043055555555555555</v>
      </c>
      <c r="C2231" s="5" t="s">
        <v>15</v>
      </c>
      <c r="D2231" s="5" t="s">
        <v>24</v>
      </c>
      <c r="E2231" s="5" t="s">
        <v>37</v>
      </c>
      <c r="F2231" s="5">
        <v>20.0</v>
      </c>
    </row>
    <row r="2232">
      <c r="A2232" s="3">
        <v>21.0</v>
      </c>
      <c r="B2232" s="4">
        <v>0.04357638888888889</v>
      </c>
      <c r="C2232" s="5" t="s">
        <v>21</v>
      </c>
      <c r="D2232" s="5" t="s">
        <v>24</v>
      </c>
      <c r="E2232" s="5">
        <v>12.0</v>
      </c>
      <c r="F2232" s="5">
        <v>2.0</v>
      </c>
    </row>
    <row r="2233">
      <c r="A2233" s="3">
        <v>21.0</v>
      </c>
      <c r="B2233" s="4">
        <v>0.04375</v>
      </c>
      <c r="C2233" s="5" t="s">
        <v>21</v>
      </c>
      <c r="D2233" s="5" t="s">
        <v>256</v>
      </c>
      <c r="E2233" s="5" t="s">
        <v>37</v>
      </c>
      <c r="F2233" s="5">
        <v>20.0</v>
      </c>
    </row>
    <row r="2234">
      <c r="A2234" s="3">
        <v>21.0</v>
      </c>
      <c r="B2234" s="4">
        <v>0.048657407407407406</v>
      </c>
      <c r="C2234" s="5" t="s">
        <v>16</v>
      </c>
      <c r="D2234" s="5" t="s">
        <v>92</v>
      </c>
      <c r="E2234" s="5">
        <v>23.0</v>
      </c>
      <c r="F2234" s="5">
        <v>17.0</v>
      </c>
    </row>
    <row r="2235">
      <c r="A2235" s="3">
        <v>21.0</v>
      </c>
      <c r="B2235" s="4">
        <v>0.05064814814814815</v>
      </c>
      <c r="C2235" s="5" t="s">
        <v>21</v>
      </c>
      <c r="D2235" s="5" t="s">
        <v>24</v>
      </c>
      <c r="E2235" s="5" t="s">
        <v>30</v>
      </c>
      <c r="F2235" s="5" t="s">
        <v>30</v>
      </c>
    </row>
    <row r="2236">
      <c r="A2236" s="3">
        <v>21.0</v>
      </c>
      <c r="B2236" s="4">
        <v>0.050694444444444445</v>
      </c>
      <c r="C2236" s="5" t="s">
        <v>805</v>
      </c>
      <c r="D2236" s="5" t="s">
        <v>24</v>
      </c>
      <c r="E2236" s="5" t="s">
        <v>28</v>
      </c>
      <c r="F2236" s="5">
        <v>1.0</v>
      </c>
    </row>
    <row r="2237">
      <c r="A2237" s="3">
        <v>21.0</v>
      </c>
      <c r="B2237" s="4">
        <v>0.05196759259259259</v>
      </c>
      <c r="C2237" s="5" t="s">
        <v>21</v>
      </c>
      <c r="D2237" s="5" t="s">
        <v>20</v>
      </c>
      <c r="E2237" s="5">
        <v>19.0</v>
      </c>
      <c r="F2237" s="5">
        <v>6.0</v>
      </c>
    </row>
    <row r="2238">
      <c r="A2238" s="3">
        <v>21.0</v>
      </c>
      <c r="B2238" s="4">
        <v>0.05273148148148148</v>
      </c>
      <c r="C2238" s="5" t="s">
        <v>807</v>
      </c>
      <c r="D2238" s="5" t="s">
        <v>20</v>
      </c>
      <c r="E2238" s="5">
        <v>5.0</v>
      </c>
      <c r="F2238" s="5">
        <v>3.0</v>
      </c>
    </row>
    <row r="2239">
      <c r="A2239" s="3">
        <v>21.0</v>
      </c>
      <c r="B2239" s="4">
        <v>0.05273148148148148</v>
      </c>
      <c r="C2239" s="5" t="s">
        <v>15</v>
      </c>
      <c r="D2239" s="5" t="s">
        <v>20</v>
      </c>
      <c r="E2239" s="5">
        <v>15.0</v>
      </c>
      <c r="F2239" s="5">
        <v>13.0</v>
      </c>
    </row>
    <row r="2240">
      <c r="A2240" s="3">
        <v>21.0</v>
      </c>
      <c r="B2240" s="4">
        <v>0.05273148148148148</v>
      </c>
      <c r="C2240" s="5" t="s">
        <v>805</v>
      </c>
      <c r="D2240" s="5" t="s">
        <v>20</v>
      </c>
      <c r="E2240" s="5">
        <v>17.0</v>
      </c>
      <c r="F2240" s="5">
        <v>15.0</v>
      </c>
    </row>
    <row r="2241">
      <c r="A2241" s="3">
        <v>21.0</v>
      </c>
      <c r="B2241" s="4">
        <v>0.05273148148148148</v>
      </c>
      <c r="C2241" s="5" t="s">
        <v>16</v>
      </c>
      <c r="D2241" s="5" t="s">
        <v>20</v>
      </c>
      <c r="E2241" s="5">
        <v>20.0</v>
      </c>
      <c r="F2241" s="5">
        <v>17.0</v>
      </c>
    </row>
    <row r="2242">
      <c r="A2242" s="3">
        <v>21.0</v>
      </c>
      <c r="B2242" s="4">
        <v>0.05489583333333333</v>
      </c>
      <c r="C2242" s="5" t="s">
        <v>805</v>
      </c>
      <c r="D2242" s="5" t="s">
        <v>24</v>
      </c>
      <c r="E2242" s="5">
        <v>9.0</v>
      </c>
      <c r="F2242" s="5">
        <v>3.0</v>
      </c>
    </row>
    <row r="2243">
      <c r="A2243" s="3">
        <v>21.0</v>
      </c>
      <c r="B2243" s="4">
        <v>0.05543981481481482</v>
      </c>
      <c r="C2243" s="5" t="s">
        <v>21</v>
      </c>
      <c r="D2243" s="5" t="s">
        <v>256</v>
      </c>
      <c r="E2243" s="5">
        <v>21.0</v>
      </c>
      <c r="F2243" s="5">
        <v>8.0</v>
      </c>
    </row>
    <row r="2244">
      <c r="A2244" s="3">
        <v>21.0</v>
      </c>
      <c r="B2244" s="4">
        <v>0.056226851851851854</v>
      </c>
      <c r="C2244" s="5" t="s">
        <v>807</v>
      </c>
      <c r="D2244" s="5" t="s">
        <v>47</v>
      </c>
      <c r="E2244" s="5">
        <v>10.0</v>
      </c>
      <c r="F2244" s="5">
        <v>8.0</v>
      </c>
    </row>
    <row r="2245">
      <c r="A2245" s="3">
        <v>21.0</v>
      </c>
      <c r="B2245" s="4">
        <v>0.056226851851851854</v>
      </c>
      <c r="C2245" s="5" t="s">
        <v>15</v>
      </c>
      <c r="D2245" s="5" t="s">
        <v>47</v>
      </c>
      <c r="E2245" s="5">
        <v>9.0</v>
      </c>
      <c r="F2245" s="5">
        <v>7.0</v>
      </c>
    </row>
    <row r="2246">
      <c r="A2246" s="3">
        <v>21.0</v>
      </c>
      <c r="B2246" s="4">
        <v>0.056226851851851854</v>
      </c>
      <c r="C2246" s="5" t="s">
        <v>805</v>
      </c>
      <c r="D2246" s="5" t="s">
        <v>47</v>
      </c>
      <c r="E2246" s="5">
        <v>11.0</v>
      </c>
      <c r="F2246" s="5">
        <v>9.0</v>
      </c>
    </row>
    <row r="2247">
      <c r="A2247" s="3">
        <v>21.0</v>
      </c>
      <c r="B2247" s="4">
        <v>0.056226851851851854</v>
      </c>
      <c r="C2247" s="5" t="s">
        <v>16</v>
      </c>
      <c r="D2247" s="5" t="s">
        <v>47</v>
      </c>
      <c r="E2247" s="5">
        <v>21.0</v>
      </c>
      <c r="F2247" s="5">
        <v>18.0</v>
      </c>
    </row>
    <row r="2248">
      <c r="A2248" s="3">
        <v>21.0</v>
      </c>
      <c r="B2248" s="4">
        <v>0.056226851851851854</v>
      </c>
      <c r="C2248" s="5" t="s">
        <v>21</v>
      </c>
      <c r="D2248" s="5" t="s">
        <v>47</v>
      </c>
      <c r="E2248" s="5">
        <v>11.0</v>
      </c>
      <c r="F2248" s="5">
        <v>6.0</v>
      </c>
    </row>
    <row r="2249">
      <c r="A2249" s="3">
        <v>21.0</v>
      </c>
      <c r="B2249" s="4">
        <v>0.057604166666666665</v>
      </c>
      <c r="C2249" s="5" t="s">
        <v>21</v>
      </c>
      <c r="D2249" s="5" t="s">
        <v>96</v>
      </c>
      <c r="E2249" s="5">
        <v>11.0</v>
      </c>
      <c r="F2249" s="5">
        <v>9.0</v>
      </c>
    </row>
    <row r="2250">
      <c r="A2250" s="3">
        <v>21.0</v>
      </c>
      <c r="B2250" s="4">
        <v>0.057708333333333334</v>
      </c>
      <c r="C2250" s="5" t="s">
        <v>15</v>
      </c>
      <c r="D2250" s="5" t="s">
        <v>96</v>
      </c>
      <c r="E2250" s="5">
        <v>11.0</v>
      </c>
      <c r="F2250" s="5">
        <v>11.0</v>
      </c>
    </row>
    <row r="2251">
      <c r="A2251" s="3">
        <v>21.0</v>
      </c>
      <c r="B2251" s="4">
        <v>0.058912037037037034</v>
      </c>
      <c r="C2251" s="5" t="s">
        <v>805</v>
      </c>
      <c r="D2251" s="5" t="s">
        <v>32</v>
      </c>
      <c r="E2251" s="5">
        <v>14.0</v>
      </c>
      <c r="F2251" s="5">
        <v>4.0</v>
      </c>
    </row>
    <row r="2252">
      <c r="A2252" s="3">
        <v>21.0</v>
      </c>
      <c r="B2252" s="4">
        <v>0.0590625</v>
      </c>
      <c r="C2252" s="5" t="s">
        <v>805</v>
      </c>
      <c r="D2252" s="5" t="s">
        <v>32</v>
      </c>
      <c r="E2252" s="5">
        <v>24.0</v>
      </c>
      <c r="F2252" s="5">
        <v>14.0</v>
      </c>
    </row>
    <row r="2253">
      <c r="A2253" s="3">
        <v>21.0</v>
      </c>
      <c r="B2253" s="4">
        <v>0.05950231481481481</v>
      </c>
      <c r="C2253" s="5" t="s">
        <v>805</v>
      </c>
      <c r="D2253" s="5" t="s">
        <v>7</v>
      </c>
      <c r="E2253" s="5">
        <v>15.0</v>
      </c>
      <c r="F2253" s="5" t="s">
        <v>550</v>
      </c>
      <c r="H2253" s="5" t="s">
        <v>840</v>
      </c>
      <c r="J2253" s="5" t="s">
        <v>841</v>
      </c>
    </row>
    <row r="2254">
      <c r="A2254" s="3">
        <v>21.0</v>
      </c>
      <c r="B2254" s="4">
        <v>0.05987268518518519</v>
      </c>
      <c r="C2254" s="5" t="s">
        <v>805</v>
      </c>
      <c r="D2254" s="5" t="s">
        <v>7</v>
      </c>
      <c r="E2254" s="5">
        <v>9.0</v>
      </c>
      <c r="F2254" s="5" t="s">
        <v>550</v>
      </c>
      <c r="H2254" s="5" t="s">
        <v>842</v>
      </c>
      <c r="J2254" s="5" t="s">
        <v>841</v>
      </c>
    </row>
    <row r="2255">
      <c r="A2255" s="3">
        <v>21.0</v>
      </c>
      <c r="B2255" s="4">
        <v>0.06160879629629629</v>
      </c>
      <c r="C2255" s="5" t="s">
        <v>21</v>
      </c>
      <c r="D2255" s="5" t="s">
        <v>129</v>
      </c>
      <c r="E2255" s="5">
        <v>17.0</v>
      </c>
      <c r="F2255" s="5">
        <v>15.0</v>
      </c>
    </row>
    <row r="2256">
      <c r="A2256" s="3">
        <v>21.0</v>
      </c>
      <c r="B2256" s="4">
        <v>0.06225694444444444</v>
      </c>
      <c r="C2256" s="5" t="s">
        <v>15</v>
      </c>
      <c r="D2256" s="5" t="s">
        <v>32</v>
      </c>
      <c r="E2256" s="5" t="s">
        <v>28</v>
      </c>
      <c r="F2256" s="5">
        <v>1.0</v>
      </c>
    </row>
    <row r="2257">
      <c r="A2257" s="3">
        <v>21.0</v>
      </c>
      <c r="B2257" s="4">
        <v>0.06282407407407407</v>
      </c>
      <c r="C2257" s="5" t="s">
        <v>16</v>
      </c>
      <c r="D2257" s="5" t="s">
        <v>125</v>
      </c>
      <c r="E2257" s="5">
        <v>20.0</v>
      </c>
      <c r="F2257" s="5">
        <v>18.0</v>
      </c>
    </row>
    <row r="2258">
      <c r="A2258" s="3">
        <v>21.0</v>
      </c>
      <c r="B2258" s="4">
        <v>0.0629050925925926</v>
      </c>
      <c r="C2258" s="5" t="s">
        <v>807</v>
      </c>
      <c r="D2258" s="5" t="s">
        <v>125</v>
      </c>
      <c r="E2258" s="5">
        <v>16.0</v>
      </c>
      <c r="F2258" s="5">
        <v>9.0</v>
      </c>
    </row>
    <row r="2259">
      <c r="A2259" s="3">
        <v>21.0</v>
      </c>
      <c r="B2259" s="4">
        <v>0.06377314814814815</v>
      </c>
      <c r="C2259" s="5" t="s">
        <v>21</v>
      </c>
      <c r="D2259" s="5" t="s">
        <v>25</v>
      </c>
      <c r="E2259" s="5">
        <v>19.0</v>
      </c>
      <c r="F2259" s="5">
        <v>10.0</v>
      </c>
    </row>
    <row r="2260">
      <c r="A2260" s="3">
        <v>21.0</v>
      </c>
      <c r="B2260" s="4">
        <v>0.06377314814814815</v>
      </c>
      <c r="C2260" s="5" t="s">
        <v>15</v>
      </c>
      <c r="D2260" s="5" t="s">
        <v>25</v>
      </c>
      <c r="E2260" s="5">
        <v>20.0</v>
      </c>
      <c r="F2260" s="5">
        <v>18.0</v>
      </c>
    </row>
    <row r="2261">
      <c r="A2261" s="3">
        <v>21.0</v>
      </c>
      <c r="B2261" s="4">
        <v>0.06407407407407407</v>
      </c>
      <c r="C2261" s="5" t="s">
        <v>16</v>
      </c>
      <c r="D2261" s="5" t="s">
        <v>7</v>
      </c>
      <c r="E2261" s="5">
        <v>31.0</v>
      </c>
      <c r="F2261" s="5" t="s">
        <v>550</v>
      </c>
      <c r="H2261" s="5" t="s">
        <v>843</v>
      </c>
      <c r="J2261" s="5" t="s">
        <v>844</v>
      </c>
    </row>
    <row r="2262">
      <c r="A2262" s="3">
        <v>21.0</v>
      </c>
      <c r="B2262" s="4">
        <v>0.06446759259259259</v>
      </c>
      <c r="C2262" s="5" t="s">
        <v>16</v>
      </c>
      <c r="D2262" s="5" t="s">
        <v>32</v>
      </c>
      <c r="E2262" s="5">
        <v>16.0</v>
      </c>
      <c r="F2262" s="5">
        <v>7.0</v>
      </c>
      <c r="J2262" s="5" t="s">
        <v>65</v>
      </c>
    </row>
    <row r="2263">
      <c r="A2263" s="3">
        <v>21.0</v>
      </c>
      <c r="B2263" s="4">
        <v>0.06446759259259259</v>
      </c>
      <c r="C2263" s="5" t="s">
        <v>16</v>
      </c>
      <c r="D2263" s="5" t="s">
        <v>32</v>
      </c>
      <c r="E2263" s="5">
        <v>19.0</v>
      </c>
      <c r="F2263" s="5">
        <v>10.0</v>
      </c>
      <c r="J2263" s="5" t="s">
        <v>65</v>
      </c>
    </row>
    <row r="2264">
      <c r="A2264" s="3">
        <v>21.0</v>
      </c>
      <c r="B2264" s="4">
        <v>0.06446759259259259</v>
      </c>
      <c r="C2264" s="5" t="s">
        <v>16</v>
      </c>
      <c r="D2264" s="5" t="s">
        <v>32</v>
      </c>
      <c r="E2264" s="5">
        <v>19.0</v>
      </c>
      <c r="F2264" s="5">
        <v>10.0</v>
      </c>
      <c r="J2264" s="5" t="s">
        <v>65</v>
      </c>
    </row>
    <row r="2265">
      <c r="A2265" s="3">
        <v>21.0</v>
      </c>
      <c r="B2265" s="4">
        <v>0.0648611111111111</v>
      </c>
      <c r="C2265" s="5" t="s">
        <v>16</v>
      </c>
      <c r="D2265" s="5" t="s">
        <v>7</v>
      </c>
      <c r="E2265" s="5">
        <v>23.0</v>
      </c>
      <c r="F2265" s="5" t="s">
        <v>550</v>
      </c>
      <c r="H2265" s="5" t="s">
        <v>845</v>
      </c>
      <c r="J2265" s="5" t="s">
        <v>846</v>
      </c>
    </row>
    <row r="2266">
      <c r="A2266" s="3">
        <v>21.0</v>
      </c>
      <c r="B2266" s="4">
        <v>0.06550925925925925</v>
      </c>
      <c r="C2266" s="5" t="s">
        <v>807</v>
      </c>
      <c r="D2266" s="5" t="s">
        <v>129</v>
      </c>
      <c r="E2266" s="5">
        <v>12.0</v>
      </c>
      <c r="F2266" s="5">
        <v>4.0</v>
      </c>
    </row>
    <row r="2267">
      <c r="A2267" s="3">
        <v>21.0</v>
      </c>
      <c r="B2267" s="4">
        <v>0.06550925925925925</v>
      </c>
      <c r="C2267" s="5" t="s">
        <v>805</v>
      </c>
      <c r="D2267" s="5" t="s">
        <v>129</v>
      </c>
      <c r="E2267" s="5">
        <v>13.0</v>
      </c>
      <c r="F2267" s="5">
        <v>11.0</v>
      </c>
    </row>
    <row r="2268">
      <c r="A2268" s="3">
        <v>21.0</v>
      </c>
      <c r="B2268" s="4">
        <v>0.06550925925925925</v>
      </c>
      <c r="C2268" s="5" t="s">
        <v>16</v>
      </c>
      <c r="D2268" s="5" t="s">
        <v>129</v>
      </c>
      <c r="E2268" s="5">
        <v>16.0</v>
      </c>
      <c r="F2268" s="5">
        <v>19.0</v>
      </c>
    </row>
    <row r="2269">
      <c r="A2269" s="3">
        <v>21.0</v>
      </c>
      <c r="B2269" s="4">
        <v>0.06620370370370371</v>
      </c>
      <c r="C2269" s="5" t="s">
        <v>805</v>
      </c>
      <c r="D2269" s="5" t="s">
        <v>24</v>
      </c>
      <c r="E2269" s="5">
        <v>24.0</v>
      </c>
      <c r="F2269" s="5">
        <v>18.0</v>
      </c>
    </row>
    <row r="2270">
      <c r="A2270" s="3">
        <v>21.0</v>
      </c>
      <c r="B2270" s="4">
        <v>0.06620370370370371</v>
      </c>
      <c r="C2270" s="5" t="s">
        <v>16</v>
      </c>
      <c r="D2270" s="5" t="s">
        <v>24</v>
      </c>
      <c r="E2270" s="5" t="s">
        <v>30</v>
      </c>
      <c r="F2270" s="5" t="s">
        <v>30</v>
      </c>
      <c r="J2270" s="5" t="s">
        <v>847</v>
      </c>
    </row>
    <row r="2271">
      <c r="A2271" s="3">
        <v>21.0</v>
      </c>
      <c r="B2271" s="4">
        <v>0.06660879629629629</v>
      </c>
      <c r="C2271" s="5" t="s">
        <v>21</v>
      </c>
      <c r="D2271" s="5" t="s">
        <v>32</v>
      </c>
      <c r="E2271" s="5" t="s">
        <v>30</v>
      </c>
      <c r="F2271" s="5" t="s">
        <v>30</v>
      </c>
    </row>
    <row r="2272">
      <c r="A2272" s="3">
        <v>21.0</v>
      </c>
      <c r="B2272" s="4">
        <v>0.06697916666666667</v>
      </c>
      <c r="C2272" s="5" t="s">
        <v>21</v>
      </c>
      <c r="D2272" s="5" t="s">
        <v>7</v>
      </c>
      <c r="E2272" s="5">
        <v>33.0</v>
      </c>
      <c r="F2272" s="5" t="s">
        <v>550</v>
      </c>
      <c r="H2272" s="5" t="s">
        <v>848</v>
      </c>
      <c r="J2272" s="5" t="s">
        <v>849</v>
      </c>
    </row>
    <row r="2273">
      <c r="A2273" s="3">
        <v>21.0</v>
      </c>
      <c r="B2273" s="4">
        <v>0.06841435185185185</v>
      </c>
      <c r="C2273" s="5" t="s">
        <v>15</v>
      </c>
      <c r="D2273" s="5" t="s">
        <v>402</v>
      </c>
      <c r="E2273" s="5">
        <v>7.0</v>
      </c>
      <c r="F2273" s="5">
        <v>7.0</v>
      </c>
    </row>
    <row r="2274">
      <c r="A2274" s="3">
        <v>21.0</v>
      </c>
      <c r="B2274" s="4">
        <v>0.06869212962962963</v>
      </c>
      <c r="C2274" s="5" t="s">
        <v>805</v>
      </c>
      <c r="D2274" s="5" t="s">
        <v>32</v>
      </c>
      <c r="E2274" s="5">
        <v>16.0</v>
      </c>
      <c r="F2274" s="5">
        <v>6.0</v>
      </c>
    </row>
    <row r="2275">
      <c r="A2275" s="3">
        <v>21.0</v>
      </c>
      <c r="B2275" s="4">
        <v>0.06880787037037037</v>
      </c>
      <c r="C2275" s="5" t="s">
        <v>805</v>
      </c>
      <c r="D2275" s="5" t="s">
        <v>32</v>
      </c>
      <c r="E2275" s="5">
        <v>18.0</v>
      </c>
      <c r="F2275" s="5">
        <v>8.0</v>
      </c>
    </row>
    <row r="2276">
      <c r="A2276" s="3">
        <v>21.0</v>
      </c>
      <c r="B2276" s="4">
        <v>0.06898148148148148</v>
      </c>
      <c r="C2276" s="5" t="s">
        <v>805</v>
      </c>
      <c r="D2276" s="5" t="s">
        <v>7</v>
      </c>
      <c r="E2276" s="5">
        <v>10.0</v>
      </c>
      <c r="F2276" s="5" t="s">
        <v>550</v>
      </c>
      <c r="H2276" s="5" t="s">
        <v>850</v>
      </c>
    </row>
    <row r="2277">
      <c r="A2277" s="3">
        <v>21.0</v>
      </c>
      <c r="B2277" s="4">
        <v>0.06965277777777777</v>
      </c>
      <c r="C2277" s="5" t="s">
        <v>805</v>
      </c>
      <c r="D2277" s="5" t="s">
        <v>32</v>
      </c>
      <c r="E2277" s="5" t="s">
        <v>28</v>
      </c>
      <c r="F2277" s="5">
        <v>1.0</v>
      </c>
    </row>
    <row r="2278">
      <c r="A2278" s="3">
        <v>21.0</v>
      </c>
      <c r="B2278" s="4">
        <v>0.07023148148148148</v>
      </c>
      <c r="C2278" s="5" t="s">
        <v>805</v>
      </c>
      <c r="D2278" s="5" t="s">
        <v>7</v>
      </c>
      <c r="E2278" s="5">
        <v>1.0</v>
      </c>
      <c r="F2278" s="5" t="s">
        <v>550</v>
      </c>
      <c r="H2278" s="5" t="s">
        <v>851</v>
      </c>
      <c r="J2278" s="5" t="s">
        <v>852</v>
      </c>
    </row>
    <row r="2279">
      <c r="A2279" s="3">
        <v>21.0</v>
      </c>
      <c r="B2279" s="4">
        <v>0.07118055555555555</v>
      </c>
      <c r="C2279" s="5" t="s">
        <v>807</v>
      </c>
      <c r="D2279" s="5" t="s">
        <v>129</v>
      </c>
      <c r="E2279" s="5">
        <v>27.0</v>
      </c>
      <c r="F2279" s="5">
        <v>19.0</v>
      </c>
    </row>
    <row r="2280">
      <c r="A2280" s="3">
        <v>21.0</v>
      </c>
      <c r="B2280" s="4">
        <v>0.07141203703703704</v>
      </c>
      <c r="C2280" s="5" t="s">
        <v>807</v>
      </c>
      <c r="D2280" s="5" t="s">
        <v>709</v>
      </c>
      <c r="E2280" s="5">
        <v>1.0</v>
      </c>
      <c r="F2280" s="5" t="s">
        <v>550</v>
      </c>
      <c r="J2280" s="5" t="s">
        <v>853</v>
      </c>
    </row>
    <row r="2281">
      <c r="A2281" s="3">
        <v>21.0</v>
      </c>
      <c r="B2281" s="4">
        <v>0.07186342592592593</v>
      </c>
      <c r="C2281" s="5" t="s">
        <v>15</v>
      </c>
      <c r="D2281" s="5" t="s">
        <v>129</v>
      </c>
      <c r="E2281" s="5">
        <v>17.0</v>
      </c>
      <c r="F2281" s="5">
        <v>7.0</v>
      </c>
    </row>
    <row r="2282">
      <c r="A2282" s="3">
        <v>21.0</v>
      </c>
      <c r="B2282" s="4">
        <v>0.07269675925925925</v>
      </c>
      <c r="C2282" s="5" t="s">
        <v>21</v>
      </c>
      <c r="D2282" s="5" t="s">
        <v>32</v>
      </c>
      <c r="E2282" s="5">
        <v>12.0</v>
      </c>
      <c r="F2282" s="5">
        <v>2.0</v>
      </c>
    </row>
    <row r="2283">
      <c r="A2283" s="3">
        <v>21.0</v>
      </c>
      <c r="B2283" s="4">
        <v>0.07346064814814815</v>
      </c>
      <c r="C2283" s="5" t="s">
        <v>21</v>
      </c>
      <c r="D2283" s="5" t="s">
        <v>32</v>
      </c>
      <c r="E2283" s="5">
        <v>28.0</v>
      </c>
      <c r="F2283" s="5">
        <v>17.0</v>
      </c>
      <c r="J2283" s="5" t="s">
        <v>43</v>
      </c>
    </row>
    <row r="2284">
      <c r="A2284" s="3">
        <v>21.0</v>
      </c>
      <c r="B2284" s="4">
        <v>0.07346064814814815</v>
      </c>
      <c r="C2284" s="5" t="s">
        <v>21</v>
      </c>
      <c r="D2284" s="5" t="s">
        <v>32</v>
      </c>
      <c r="E2284" s="5" t="s">
        <v>28</v>
      </c>
      <c r="F2284" s="5">
        <v>1.0</v>
      </c>
      <c r="J2284" s="5" t="s">
        <v>42</v>
      </c>
    </row>
    <row r="2285">
      <c r="A2285" s="3">
        <v>21.0</v>
      </c>
      <c r="B2285" s="4">
        <v>0.07369212962962964</v>
      </c>
      <c r="C2285" s="5" t="s">
        <v>21</v>
      </c>
      <c r="D2285" s="5" t="s">
        <v>32</v>
      </c>
      <c r="E2285" s="5">
        <v>19.0</v>
      </c>
      <c r="F2285" s="5">
        <v>9.0</v>
      </c>
    </row>
    <row r="2286">
      <c r="A2286" s="3">
        <v>21.0</v>
      </c>
      <c r="B2286" s="4">
        <v>0.07393518518518519</v>
      </c>
      <c r="C2286" s="5" t="s">
        <v>21</v>
      </c>
      <c r="D2286" s="5" t="s">
        <v>7</v>
      </c>
      <c r="E2286" s="5">
        <v>24.0</v>
      </c>
      <c r="F2286" s="5" t="s">
        <v>550</v>
      </c>
      <c r="H2286" s="5" t="s">
        <v>854</v>
      </c>
    </row>
    <row r="2287">
      <c r="A2287" s="3">
        <v>21.0</v>
      </c>
      <c r="B2287" s="4">
        <v>0.07447916666666667</v>
      </c>
      <c r="C2287" s="5" t="s">
        <v>805</v>
      </c>
      <c r="D2287" s="5" t="s">
        <v>32</v>
      </c>
      <c r="E2287" s="5">
        <v>12.0</v>
      </c>
      <c r="F2287" s="5">
        <v>2.0</v>
      </c>
    </row>
    <row r="2288">
      <c r="A2288" s="3">
        <v>21.0</v>
      </c>
      <c r="B2288" s="4">
        <v>0.07465277777777778</v>
      </c>
      <c r="C2288" s="5" t="s">
        <v>805</v>
      </c>
      <c r="D2288" s="5" t="s">
        <v>32</v>
      </c>
      <c r="E2288" s="5">
        <v>14.0</v>
      </c>
      <c r="F2288" s="5">
        <v>4.0</v>
      </c>
    </row>
    <row r="2289">
      <c r="A2289" s="3">
        <v>21.0</v>
      </c>
      <c r="B2289" s="4">
        <v>0.07481481481481482</v>
      </c>
      <c r="C2289" s="5" t="s">
        <v>805</v>
      </c>
      <c r="D2289" s="5" t="s">
        <v>32</v>
      </c>
      <c r="E2289" s="5">
        <v>17.0</v>
      </c>
      <c r="F2289" s="5">
        <v>7.0</v>
      </c>
    </row>
    <row r="2290">
      <c r="A2290" s="3">
        <v>21.0</v>
      </c>
      <c r="B2290" s="4">
        <v>0.07539351851851851</v>
      </c>
      <c r="C2290" s="5" t="s">
        <v>805</v>
      </c>
      <c r="D2290" s="5" t="s">
        <v>7</v>
      </c>
      <c r="E2290" s="5">
        <v>16.0</v>
      </c>
      <c r="F2290" s="5" t="s">
        <v>550</v>
      </c>
      <c r="H2290" s="5" t="s">
        <v>855</v>
      </c>
    </row>
    <row r="2291">
      <c r="A2291" s="3">
        <v>21.0</v>
      </c>
      <c r="B2291" s="4">
        <v>0.07690972222222223</v>
      </c>
      <c r="C2291" s="5" t="s">
        <v>15</v>
      </c>
      <c r="D2291" s="5" t="s">
        <v>856</v>
      </c>
      <c r="E2291" s="5">
        <v>8.0</v>
      </c>
      <c r="F2291" s="5">
        <v>4.0</v>
      </c>
    </row>
    <row r="2292">
      <c r="A2292" s="3">
        <v>21.0</v>
      </c>
      <c r="B2292" s="4">
        <v>0.07724537037037037</v>
      </c>
      <c r="C2292" s="5" t="s">
        <v>16</v>
      </c>
      <c r="D2292" s="5" t="s">
        <v>97</v>
      </c>
      <c r="E2292" s="5">
        <v>7.0</v>
      </c>
      <c r="J2292" s="5" t="s">
        <v>857</v>
      </c>
    </row>
    <row r="2293">
      <c r="A2293" s="3">
        <v>21.0</v>
      </c>
      <c r="B2293" s="4">
        <v>0.07828703703703704</v>
      </c>
      <c r="C2293" s="5" t="s">
        <v>21</v>
      </c>
      <c r="D2293" s="5" t="s">
        <v>97</v>
      </c>
      <c r="E2293" s="5" t="s">
        <v>30</v>
      </c>
      <c r="J2293" s="5" t="s">
        <v>858</v>
      </c>
    </row>
    <row r="2294">
      <c r="A2294" s="3">
        <v>21.0</v>
      </c>
      <c r="B2294" s="4">
        <v>0.07916666666666666</v>
      </c>
      <c r="C2294" s="5" t="s">
        <v>21</v>
      </c>
      <c r="D2294" s="5" t="s">
        <v>97</v>
      </c>
      <c r="E2294" s="5" t="s">
        <v>30</v>
      </c>
      <c r="J2294" s="5" t="s">
        <v>858</v>
      </c>
    </row>
    <row r="2295">
      <c r="A2295" s="3">
        <v>21.0</v>
      </c>
      <c r="B2295" s="4">
        <v>0.08645833333333333</v>
      </c>
      <c r="C2295" s="5" t="s">
        <v>15</v>
      </c>
      <c r="D2295" s="5" t="s">
        <v>97</v>
      </c>
      <c r="E2295" s="5">
        <v>30.0</v>
      </c>
      <c r="J2295" s="5" t="s">
        <v>858</v>
      </c>
    </row>
    <row r="2296">
      <c r="A2296" s="3">
        <v>21.0</v>
      </c>
      <c r="B2296" s="4">
        <v>0.08784722222222222</v>
      </c>
      <c r="C2296" s="5" t="s">
        <v>21</v>
      </c>
      <c r="D2296" s="5" t="s">
        <v>24</v>
      </c>
      <c r="E2296" s="5">
        <v>16.0</v>
      </c>
      <c r="F2296" s="5">
        <v>6.0</v>
      </c>
    </row>
    <row r="2297">
      <c r="A2297" s="3">
        <v>21.0</v>
      </c>
      <c r="B2297" s="4">
        <v>0.08900462962962963</v>
      </c>
      <c r="C2297" s="5" t="s">
        <v>805</v>
      </c>
      <c r="D2297" s="5" t="s">
        <v>24</v>
      </c>
      <c r="E2297" s="5">
        <v>11.0</v>
      </c>
      <c r="F2297" s="5">
        <v>5.0</v>
      </c>
    </row>
    <row r="2298">
      <c r="A2298" s="3">
        <v>21.0</v>
      </c>
      <c r="B2298" s="4">
        <v>0.08916666666666667</v>
      </c>
      <c r="C2298" s="5" t="s">
        <v>21</v>
      </c>
      <c r="D2298" s="5" t="s">
        <v>24</v>
      </c>
      <c r="E2298" s="5">
        <v>27.0</v>
      </c>
      <c r="F2298" s="5">
        <v>17.0</v>
      </c>
    </row>
    <row r="2299">
      <c r="A2299" s="3">
        <v>21.0</v>
      </c>
      <c r="B2299" s="4">
        <v>0.09951388888888889</v>
      </c>
      <c r="C2299" s="5" t="s">
        <v>807</v>
      </c>
      <c r="D2299" s="5" t="s">
        <v>24</v>
      </c>
      <c r="E2299" s="5">
        <v>19.0</v>
      </c>
      <c r="F2299" s="5">
        <v>15.0</v>
      </c>
    </row>
    <row r="2300">
      <c r="A2300" s="3">
        <v>21.0</v>
      </c>
      <c r="B2300" s="4">
        <v>0.09951388888888889</v>
      </c>
      <c r="C2300" s="5" t="s">
        <v>15</v>
      </c>
      <c r="D2300" s="5" t="s">
        <v>24</v>
      </c>
      <c r="E2300" s="5">
        <v>19.0</v>
      </c>
      <c r="F2300" s="5">
        <v>9.0</v>
      </c>
    </row>
    <row r="2301">
      <c r="A2301" s="3">
        <v>21.0</v>
      </c>
      <c r="B2301" s="4">
        <v>0.09951388888888889</v>
      </c>
      <c r="C2301" s="5" t="s">
        <v>805</v>
      </c>
      <c r="D2301" s="5" t="s">
        <v>24</v>
      </c>
      <c r="E2301" s="5">
        <v>12.0</v>
      </c>
      <c r="F2301" s="5">
        <v>6.0</v>
      </c>
    </row>
    <row r="2302">
      <c r="A2302" s="3">
        <v>21.0</v>
      </c>
      <c r="B2302" s="4">
        <v>0.09951388888888889</v>
      </c>
      <c r="C2302" s="5" t="s">
        <v>16</v>
      </c>
      <c r="D2302" s="5" t="s">
        <v>24</v>
      </c>
      <c r="E2302" s="5" t="s">
        <v>37</v>
      </c>
      <c r="F2302" s="5">
        <v>20.0</v>
      </c>
    </row>
    <row r="2303">
      <c r="A2303" s="3">
        <v>21.0</v>
      </c>
      <c r="B2303" s="4">
        <v>0.09951388888888889</v>
      </c>
      <c r="C2303" s="5" t="s">
        <v>21</v>
      </c>
      <c r="D2303" s="5" t="s">
        <v>24</v>
      </c>
      <c r="E2303" s="5">
        <v>26.0</v>
      </c>
      <c r="F2303" s="5">
        <v>16.0</v>
      </c>
    </row>
    <row r="2304">
      <c r="A2304" s="3">
        <v>21.0</v>
      </c>
      <c r="B2304" s="4">
        <v>0.10013888888888889</v>
      </c>
      <c r="C2304" s="5" t="s">
        <v>16</v>
      </c>
      <c r="D2304" s="5" t="s">
        <v>92</v>
      </c>
      <c r="E2304" s="5">
        <v>10.0</v>
      </c>
      <c r="F2304" s="5">
        <v>4.0</v>
      </c>
    </row>
    <row r="2305">
      <c r="A2305" s="3">
        <v>21.0</v>
      </c>
      <c r="B2305" s="4">
        <v>0.10020833333333333</v>
      </c>
      <c r="C2305" s="5" t="s">
        <v>807</v>
      </c>
      <c r="D2305" s="5" t="s">
        <v>125</v>
      </c>
      <c r="E2305" s="5">
        <v>15.0</v>
      </c>
      <c r="F2305" s="5">
        <v>8.0</v>
      </c>
    </row>
    <row r="2306">
      <c r="A2306" s="3">
        <v>21.0</v>
      </c>
      <c r="B2306" s="4">
        <v>0.10065972222222222</v>
      </c>
      <c r="C2306" s="5" t="s">
        <v>15</v>
      </c>
      <c r="D2306" s="5" t="s">
        <v>123</v>
      </c>
      <c r="E2306" s="5">
        <v>12.0</v>
      </c>
      <c r="F2306" s="5">
        <v>10.0</v>
      </c>
    </row>
    <row r="2307">
      <c r="A2307" s="3">
        <v>21.0</v>
      </c>
      <c r="B2307" s="4">
        <v>0.10170138888888888</v>
      </c>
      <c r="C2307" s="5" t="s">
        <v>16</v>
      </c>
      <c r="D2307" s="5" t="s">
        <v>75</v>
      </c>
      <c r="E2307" s="5">
        <v>16.0</v>
      </c>
      <c r="F2307" s="5">
        <v>9.0</v>
      </c>
      <c r="J2307" s="5" t="s">
        <v>191</v>
      </c>
    </row>
    <row r="2308">
      <c r="A2308" s="3">
        <v>21.0</v>
      </c>
      <c r="B2308" s="4">
        <v>0.1024537037037037</v>
      </c>
      <c r="C2308" s="5" t="s">
        <v>15</v>
      </c>
      <c r="D2308" s="5" t="s">
        <v>23</v>
      </c>
      <c r="E2308" s="5">
        <v>13.0</v>
      </c>
      <c r="F2308" s="5">
        <v>9.0</v>
      </c>
    </row>
    <row r="2309">
      <c r="A2309" s="3">
        <v>21.0</v>
      </c>
      <c r="B2309" s="4">
        <v>0.10324074074074074</v>
      </c>
      <c r="C2309" s="5" t="s">
        <v>21</v>
      </c>
      <c r="D2309" s="5" t="s">
        <v>35</v>
      </c>
      <c r="E2309" s="5">
        <v>27.0</v>
      </c>
      <c r="F2309" s="5">
        <v>14.0</v>
      </c>
    </row>
    <row r="2310">
      <c r="A2310" s="3">
        <v>21.0</v>
      </c>
      <c r="B2310" s="4">
        <v>0.10333333333333333</v>
      </c>
      <c r="C2310" s="5" t="s">
        <v>807</v>
      </c>
      <c r="D2310" s="5" t="s">
        <v>25</v>
      </c>
      <c r="E2310" s="5">
        <v>12.0</v>
      </c>
      <c r="F2310" s="5">
        <v>10.0</v>
      </c>
    </row>
    <row r="2311">
      <c r="A2311" s="3">
        <v>21.0</v>
      </c>
      <c r="B2311" s="4">
        <v>0.10333333333333333</v>
      </c>
      <c r="C2311" s="5" t="s">
        <v>805</v>
      </c>
      <c r="D2311" s="5" t="s">
        <v>25</v>
      </c>
      <c r="E2311" s="5">
        <v>14.0</v>
      </c>
      <c r="F2311" s="5">
        <v>12.0</v>
      </c>
    </row>
    <row r="2312">
      <c r="A2312" s="3">
        <v>21.0</v>
      </c>
      <c r="B2312" s="4">
        <v>0.10333333333333333</v>
      </c>
      <c r="C2312" s="5" t="s">
        <v>16</v>
      </c>
      <c r="D2312" s="5" t="s">
        <v>25</v>
      </c>
      <c r="E2312" s="5">
        <v>17.0</v>
      </c>
      <c r="F2312" s="5">
        <v>14.0</v>
      </c>
    </row>
    <row r="2313">
      <c r="A2313" s="3">
        <v>21.0</v>
      </c>
      <c r="B2313" s="4">
        <v>0.10554398148148147</v>
      </c>
      <c r="C2313" s="5" t="s">
        <v>21</v>
      </c>
      <c r="D2313" s="5" t="s">
        <v>74</v>
      </c>
      <c r="E2313" s="5">
        <v>21.0</v>
      </c>
      <c r="F2313" s="5">
        <v>19.0</v>
      </c>
    </row>
    <row r="2314">
      <c r="A2314" s="3">
        <v>21.0</v>
      </c>
      <c r="B2314" s="4">
        <v>0.10881944444444444</v>
      </c>
      <c r="C2314" s="5" t="s">
        <v>16</v>
      </c>
      <c r="D2314" s="5" t="s">
        <v>92</v>
      </c>
      <c r="E2314" s="5">
        <v>18.0</v>
      </c>
      <c r="F2314" s="5">
        <v>12.0</v>
      </c>
    </row>
    <row r="2315">
      <c r="A2315" s="3">
        <v>21.0</v>
      </c>
      <c r="B2315" s="4">
        <v>0.11112268518518519</v>
      </c>
      <c r="C2315" s="5" t="s">
        <v>21</v>
      </c>
      <c r="D2315" s="5" t="s">
        <v>24</v>
      </c>
      <c r="E2315" s="5">
        <v>18.0</v>
      </c>
      <c r="F2315" s="5">
        <v>8.0</v>
      </c>
    </row>
    <row r="2316">
      <c r="A2316" s="3">
        <v>21.0</v>
      </c>
      <c r="B2316" s="4">
        <v>0.11355324074074075</v>
      </c>
      <c r="C2316" s="5" t="s">
        <v>807</v>
      </c>
      <c r="D2316" s="5" t="s">
        <v>125</v>
      </c>
      <c r="E2316" s="5">
        <v>18.0</v>
      </c>
      <c r="F2316" s="5">
        <v>11.0</v>
      </c>
    </row>
    <row r="2317">
      <c r="A2317" s="3">
        <v>21.0</v>
      </c>
      <c r="B2317" s="4">
        <v>0.11706018518518518</v>
      </c>
      <c r="C2317" s="5" t="s">
        <v>805</v>
      </c>
      <c r="D2317" s="5" t="s">
        <v>19</v>
      </c>
      <c r="E2317" s="5" t="s">
        <v>37</v>
      </c>
      <c r="F2317" s="5">
        <v>20.0</v>
      </c>
    </row>
    <row r="2318">
      <c r="A2318" s="3">
        <v>21.0</v>
      </c>
      <c r="B2318" s="4">
        <v>0.1181712962962963</v>
      </c>
      <c r="C2318" s="5" t="s">
        <v>807</v>
      </c>
      <c r="D2318" s="5" t="s">
        <v>24</v>
      </c>
      <c r="E2318" s="5">
        <v>19.0</v>
      </c>
      <c r="F2318" s="5">
        <v>15.0</v>
      </c>
    </row>
    <row r="2319">
      <c r="A2319" s="3">
        <v>21.0</v>
      </c>
      <c r="B2319" s="4">
        <v>0.1181712962962963</v>
      </c>
      <c r="C2319" s="5" t="s">
        <v>15</v>
      </c>
      <c r="D2319" s="5" t="s">
        <v>24</v>
      </c>
      <c r="E2319" s="5">
        <v>23.0</v>
      </c>
      <c r="F2319" s="5">
        <v>13.0</v>
      </c>
    </row>
    <row r="2320">
      <c r="A2320" s="3">
        <v>21.0</v>
      </c>
      <c r="B2320" s="4">
        <v>0.1181712962962963</v>
      </c>
      <c r="C2320" s="5" t="s">
        <v>805</v>
      </c>
      <c r="D2320" s="5" t="s">
        <v>24</v>
      </c>
      <c r="E2320" s="5">
        <v>13.0</v>
      </c>
      <c r="F2320" s="5">
        <v>7.0</v>
      </c>
    </row>
    <row r="2321">
      <c r="A2321" s="3">
        <v>21.0</v>
      </c>
      <c r="B2321" s="4">
        <v>0.1181712962962963</v>
      </c>
      <c r="C2321" s="5" t="s">
        <v>16</v>
      </c>
      <c r="D2321" s="5" t="s">
        <v>24</v>
      </c>
      <c r="E2321" s="5">
        <v>5.0</v>
      </c>
      <c r="F2321" s="5">
        <v>8.0</v>
      </c>
    </row>
    <row r="2322">
      <c r="A2322" s="3">
        <v>21.0</v>
      </c>
      <c r="B2322" s="4">
        <v>0.1181712962962963</v>
      </c>
      <c r="C2322" s="5" t="s">
        <v>21</v>
      </c>
      <c r="D2322" s="5" t="s">
        <v>24</v>
      </c>
      <c r="E2322" s="5">
        <v>22.0</v>
      </c>
      <c r="F2322" s="5">
        <v>12.0</v>
      </c>
    </row>
    <row r="2323">
      <c r="A2323" s="3">
        <v>21.0</v>
      </c>
      <c r="B2323" s="4">
        <v>0.11869212962962963</v>
      </c>
      <c r="C2323" s="5" t="s">
        <v>807</v>
      </c>
      <c r="D2323" s="5" t="s">
        <v>47</v>
      </c>
      <c r="E2323" s="5">
        <v>14.0</v>
      </c>
      <c r="F2323" s="5">
        <v>12.0</v>
      </c>
    </row>
    <row r="2324">
      <c r="A2324" s="3">
        <v>21.0</v>
      </c>
      <c r="B2324" s="4">
        <v>0.11869212962962963</v>
      </c>
      <c r="C2324" s="5" t="s">
        <v>15</v>
      </c>
      <c r="D2324" s="5" t="s">
        <v>47</v>
      </c>
      <c r="E2324" s="5">
        <v>13.0</v>
      </c>
      <c r="F2324" s="5">
        <v>11.0</v>
      </c>
    </row>
    <row r="2325">
      <c r="A2325" s="3">
        <v>21.0</v>
      </c>
      <c r="B2325" s="4">
        <v>0.11869212962962963</v>
      </c>
      <c r="C2325" s="5" t="s">
        <v>805</v>
      </c>
      <c r="D2325" s="5" t="s">
        <v>47</v>
      </c>
      <c r="E2325" s="5">
        <v>3.0</v>
      </c>
      <c r="F2325" s="5">
        <v>1.0</v>
      </c>
    </row>
    <row r="2326">
      <c r="A2326" s="3">
        <v>21.0</v>
      </c>
      <c r="B2326" s="4">
        <v>0.11869212962962963</v>
      </c>
      <c r="C2326" s="5" t="s">
        <v>16</v>
      </c>
      <c r="D2326" s="5" t="s">
        <v>47</v>
      </c>
      <c r="E2326" s="5">
        <v>12.0</v>
      </c>
      <c r="F2326" s="5">
        <v>9.0</v>
      </c>
    </row>
    <row r="2327">
      <c r="A2327" s="3">
        <v>21.0</v>
      </c>
      <c r="B2327" s="4">
        <v>0.11869212962962963</v>
      </c>
      <c r="C2327" s="5" t="s">
        <v>21</v>
      </c>
      <c r="D2327" s="5" t="s">
        <v>47</v>
      </c>
      <c r="E2327" s="5">
        <v>19.0</v>
      </c>
      <c r="F2327" s="5">
        <v>14.0</v>
      </c>
    </row>
    <row r="2328">
      <c r="A2328" s="3">
        <v>21.0</v>
      </c>
      <c r="B2328" s="4">
        <v>0.12204861111111111</v>
      </c>
      <c r="C2328" s="5" t="s">
        <v>21</v>
      </c>
      <c r="D2328" s="5" t="s">
        <v>32</v>
      </c>
      <c r="E2328" s="5" t="s">
        <v>30</v>
      </c>
      <c r="F2328" s="5" t="s">
        <v>30</v>
      </c>
      <c r="J2328" s="5" t="s">
        <v>17</v>
      </c>
    </row>
    <row r="2329">
      <c r="A2329" s="3">
        <v>21.0</v>
      </c>
      <c r="B2329" s="4">
        <v>0.12204861111111111</v>
      </c>
      <c r="C2329" s="5" t="s">
        <v>21</v>
      </c>
      <c r="D2329" s="5" t="s">
        <v>32</v>
      </c>
      <c r="E2329" s="5">
        <v>15.0</v>
      </c>
      <c r="F2329" s="5">
        <v>5.0</v>
      </c>
      <c r="J2329" s="5" t="s">
        <v>859</v>
      </c>
    </row>
    <row r="2330">
      <c r="A2330" s="3">
        <v>21.0</v>
      </c>
      <c r="B2330" s="4">
        <v>0.12222222222222222</v>
      </c>
      <c r="C2330" s="5" t="s">
        <v>21</v>
      </c>
      <c r="D2330" s="5" t="s">
        <v>32</v>
      </c>
      <c r="E2330" s="5">
        <v>21.0</v>
      </c>
      <c r="F2330" s="5">
        <v>11.0</v>
      </c>
      <c r="J2330" s="5" t="s">
        <v>860</v>
      </c>
    </row>
    <row r="2331">
      <c r="A2331" s="3">
        <v>21.0</v>
      </c>
      <c r="B2331" s="4">
        <v>0.12251157407407408</v>
      </c>
      <c r="C2331" s="5" t="s">
        <v>21</v>
      </c>
      <c r="D2331" s="5" t="s">
        <v>7</v>
      </c>
      <c r="E2331" s="5">
        <v>22.0</v>
      </c>
      <c r="F2331" s="5" t="s">
        <v>550</v>
      </c>
      <c r="H2331" s="5" t="s">
        <v>861</v>
      </c>
      <c r="J2331" s="5" t="s">
        <v>862</v>
      </c>
    </row>
    <row r="2332">
      <c r="A2332" s="3">
        <v>21.0</v>
      </c>
      <c r="B2332" s="4">
        <v>0.12496527777777777</v>
      </c>
      <c r="C2332" s="5" t="s">
        <v>807</v>
      </c>
      <c r="D2332" s="5" t="s">
        <v>25</v>
      </c>
      <c r="E2332" s="5">
        <v>7.0</v>
      </c>
      <c r="F2332" s="5">
        <v>5.0</v>
      </c>
    </row>
    <row r="2333">
      <c r="A2333" s="3">
        <v>21.0</v>
      </c>
      <c r="B2333" s="4">
        <v>0.12496527777777777</v>
      </c>
      <c r="C2333" s="5" t="s">
        <v>15</v>
      </c>
      <c r="D2333" s="5" t="s">
        <v>25</v>
      </c>
      <c r="E2333" s="5" t="s">
        <v>863</v>
      </c>
      <c r="F2333" s="5">
        <v>19.0</v>
      </c>
    </row>
    <row r="2334">
      <c r="A2334" s="3">
        <v>21.0</v>
      </c>
      <c r="B2334" s="4">
        <v>0.12496527777777777</v>
      </c>
      <c r="C2334" s="5" t="s">
        <v>805</v>
      </c>
      <c r="D2334" s="5" t="s">
        <v>25</v>
      </c>
      <c r="E2334" s="5" t="s">
        <v>28</v>
      </c>
      <c r="F2334" s="5">
        <v>1.0</v>
      </c>
    </row>
    <row r="2335">
      <c r="A2335" s="3">
        <v>21.0</v>
      </c>
      <c r="B2335" s="4">
        <v>0.12496527777777777</v>
      </c>
      <c r="C2335" s="5" t="s">
        <v>16</v>
      </c>
      <c r="D2335" s="5" t="s">
        <v>25</v>
      </c>
      <c r="E2335" s="5">
        <v>19.0</v>
      </c>
      <c r="F2335" s="5">
        <v>16.0</v>
      </c>
    </row>
    <row r="2336">
      <c r="A2336" s="3">
        <v>21.0</v>
      </c>
      <c r="B2336" s="4">
        <v>0.12496527777777777</v>
      </c>
      <c r="C2336" s="5" t="s">
        <v>21</v>
      </c>
      <c r="D2336" s="5" t="s">
        <v>25</v>
      </c>
      <c r="E2336" s="5">
        <v>16.0</v>
      </c>
      <c r="F2336" s="5">
        <v>7.0</v>
      </c>
    </row>
    <row r="2337">
      <c r="A2337" s="3">
        <v>21.0</v>
      </c>
      <c r="B2337" s="4">
        <v>0.12658564814814816</v>
      </c>
      <c r="C2337" s="5" t="s">
        <v>807</v>
      </c>
      <c r="D2337" s="5" t="s">
        <v>97</v>
      </c>
      <c r="E2337" s="5">
        <v>24.0</v>
      </c>
      <c r="F2337" s="5" t="s">
        <v>550</v>
      </c>
      <c r="J2337" s="5" t="s">
        <v>864</v>
      </c>
    </row>
    <row r="2338">
      <c r="A2338" s="3">
        <v>21.0</v>
      </c>
      <c r="B2338" s="4">
        <v>0.1290162037037037</v>
      </c>
      <c r="C2338" s="5" t="s">
        <v>16</v>
      </c>
      <c r="D2338" s="5" t="s">
        <v>92</v>
      </c>
      <c r="E2338" s="5">
        <v>21.0</v>
      </c>
      <c r="F2338" s="5">
        <v>15.0</v>
      </c>
    </row>
    <row r="2339">
      <c r="A2339" s="3">
        <v>21.0</v>
      </c>
      <c r="B2339" s="4">
        <v>0.13045138888888888</v>
      </c>
      <c r="C2339" s="5" t="s">
        <v>805</v>
      </c>
      <c r="D2339" s="5" t="s">
        <v>32</v>
      </c>
      <c r="E2339" s="5">
        <v>23.0</v>
      </c>
      <c r="F2339" s="5">
        <v>13.0</v>
      </c>
    </row>
    <row r="2340">
      <c r="A2340" s="3">
        <v>21.0</v>
      </c>
      <c r="B2340" s="4">
        <v>0.1309722222222222</v>
      </c>
      <c r="C2340" s="5" t="s">
        <v>805</v>
      </c>
      <c r="D2340" s="5" t="s">
        <v>7</v>
      </c>
      <c r="E2340" s="5">
        <v>12.0</v>
      </c>
      <c r="F2340" s="5" t="s">
        <v>550</v>
      </c>
      <c r="H2340" s="5" t="s">
        <v>865</v>
      </c>
    </row>
    <row r="2341">
      <c r="A2341" s="3">
        <v>21.0</v>
      </c>
      <c r="B2341" s="4">
        <v>0.13142361111111112</v>
      </c>
      <c r="C2341" s="5" t="s">
        <v>15</v>
      </c>
      <c r="D2341" s="5" t="s">
        <v>32</v>
      </c>
      <c r="E2341" s="5">
        <v>15.0</v>
      </c>
      <c r="F2341" s="5">
        <v>10.0</v>
      </c>
    </row>
    <row r="2342">
      <c r="A2342" s="3">
        <v>21.0</v>
      </c>
      <c r="B2342" s="4">
        <v>0.1316550925925926</v>
      </c>
      <c r="C2342" s="5" t="s">
        <v>805</v>
      </c>
      <c r="D2342" s="5" t="s">
        <v>32</v>
      </c>
      <c r="E2342" s="5">
        <v>12.0</v>
      </c>
      <c r="F2342" s="5">
        <v>2.0</v>
      </c>
    </row>
    <row r="2343">
      <c r="A2343" s="3">
        <v>21.0</v>
      </c>
      <c r="B2343" s="4">
        <v>0.13179398148148147</v>
      </c>
      <c r="C2343" s="5" t="s">
        <v>805</v>
      </c>
      <c r="D2343" s="5" t="s">
        <v>32</v>
      </c>
      <c r="E2343" s="5">
        <v>13.0</v>
      </c>
      <c r="F2343" s="5">
        <v>3.0</v>
      </c>
    </row>
    <row r="2344">
      <c r="A2344" s="3">
        <v>21.0</v>
      </c>
      <c r="B2344" s="4">
        <v>0.13189814814814815</v>
      </c>
      <c r="C2344" s="5" t="s">
        <v>805</v>
      </c>
      <c r="D2344" s="5" t="s">
        <v>32</v>
      </c>
      <c r="E2344" s="5">
        <v>27.0</v>
      </c>
      <c r="F2344" s="5">
        <v>17.0</v>
      </c>
    </row>
    <row r="2345">
      <c r="A2345" s="3">
        <v>21.0</v>
      </c>
      <c r="B2345" s="4">
        <v>0.1323263888888889</v>
      </c>
      <c r="C2345" s="5" t="s">
        <v>805</v>
      </c>
      <c r="D2345" s="5" t="s">
        <v>7</v>
      </c>
      <c r="E2345" s="5">
        <v>7.0</v>
      </c>
      <c r="H2345" s="5" t="s">
        <v>866</v>
      </c>
    </row>
    <row r="2346">
      <c r="A2346" s="3">
        <v>21.0</v>
      </c>
      <c r="B2346" s="4">
        <v>0.1324537037037037</v>
      </c>
      <c r="C2346" s="5" t="s">
        <v>805</v>
      </c>
      <c r="D2346" s="5" t="s">
        <v>32</v>
      </c>
      <c r="E2346" s="5" t="s">
        <v>28</v>
      </c>
      <c r="F2346" s="5">
        <v>1.0</v>
      </c>
    </row>
    <row r="2347">
      <c r="A2347" s="3">
        <v>21.0</v>
      </c>
      <c r="B2347" s="4">
        <v>0.13255787037037037</v>
      </c>
      <c r="C2347" s="5" t="s">
        <v>805</v>
      </c>
      <c r="D2347" s="5" t="s">
        <v>32</v>
      </c>
      <c r="E2347" s="5">
        <v>28.0</v>
      </c>
      <c r="F2347" s="5">
        <v>18.0</v>
      </c>
    </row>
    <row r="2348">
      <c r="A2348" s="3">
        <v>21.0</v>
      </c>
      <c r="B2348" s="4">
        <v>0.13324074074074074</v>
      </c>
      <c r="C2348" s="5" t="s">
        <v>805</v>
      </c>
      <c r="D2348" s="5" t="s">
        <v>7</v>
      </c>
      <c r="E2348" s="5">
        <v>13.0</v>
      </c>
      <c r="F2348" s="5" t="s">
        <v>550</v>
      </c>
      <c r="H2348" s="5" t="s">
        <v>867</v>
      </c>
    </row>
    <row r="2349">
      <c r="A2349" s="3">
        <v>21.0</v>
      </c>
      <c r="B2349" s="4">
        <v>0.13372685185185185</v>
      </c>
      <c r="C2349" s="5" t="s">
        <v>15</v>
      </c>
      <c r="D2349" s="5" t="s">
        <v>32</v>
      </c>
      <c r="E2349" s="5" t="s">
        <v>30</v>
      </c>
      <c r="F2349" s="5" t="s">
        <v>30</v>
      </c>
      <c r="J2349" s="5" t="s">
        <v>812</v>
      </c>
    </row>
    <row r="2350">
      <c r="A2350" s="3">
        <v>21.0</v>
      </c>
      <c r="B2350" s="4">
        <v>0.13416666666666666</v>
      </c>
      <c r="C2350" s="5" t="s">
        <v>21</v>
      </c>
      <c r="D2350" s="5" t="s">
        <v>129</v>
      </c>
      <c r="E2350" s="5">
        <v>15.0</v>
      </c>
      <c r="F2350" s="5">
        <v>13.0</v>
      </c>
      <c r="J2350" s="5" t="s">
        <v>40</v>
      </c>
    </row>
    <row r="2351">
      <c r="A2351" s="3">
        <v>21.0</v>
      </c>
      <c r="B2351" s="4">
        <v>0.13416666666666666</v>
      </c>
      <c r="C2351" s="5" t="s">
        <v>21</v>
      </c>
      <c r="D2351" s="5" t="s">
        <v>129</v>
      </c>
      <c r="E2351" s="5" t="s">
        <v>30</v>
      </c>
      <c r="F2351" s="5" t="s">
        <v>30</v>
      </c>
      <c r="J2351" s="5" t="s">
        <v>17</v>
      </c>
    </row>
    <row r="2352">
      <c r="A2352" s="3">
        <v>21.0</v>
      </c>
      <c r="B2352" s="4">
        <v>0.13517361111111112</v>
      </c>
      <c r="C2352" s="5" t="s">
        <v>21</v>
      </c>
      <c r="D2352" s="5" t="s">
        <v>32</v>
      </c>
      <c r="E2352" s="5">
        <v>23.0</v>
      </c>
      <c r="F2352" s="5">
        <v>12.0</v>
      </c>
    </row>
    <row r="2353">
      <c r="A2353" s="3">
        <v>21.0</v>
      </c>
      <c r="B2353" s="4">
        <v>0.13541666666666666</v>
      </c>
      <c r="C2353" s="5" t="s">
        <v>807</v>
      </c>
      <c r="D2353" s="5" t="s">
        <v>24</v>
      </c>
      <c r="E2353" s="5">
        <v>23.0</v>
      </c>
      <c r="F2353" s="5">
        <v>19.0</v>
      </c>
    </row>
    <row r="2354">
      <c r="A2354" s="3">
        <v>21.0</v>
      </c>
      <c r="B2354" s="4">
        <v>0.13570601851851852</v>
      </c>
      <c r="C2354" s="5" t="s">
        <v>21</v>
      </c>
      <c r="D2354" s="5" t="s">
        <v>7</v>
      </c>
      <c r="E2354" s="5">
        <v>8.0</v>
      </c>
      <c r="F2354" s="5" t="s">
        <v>550</v>
      </c>
      <c r="H2354" s="5" t="s">
        <v>868</v>
      </c>
      <c r="J2354" s="5" t="s">
        <v>869</v>
      </c>
    </row>
    <row r="2355">
      <c r="A2355" s="3">
        <v>21.0</v>
      </c>
      <c r="B2355" s="4">
        <v>0.13571759259259258</v>
      </c>
      <c r="C2355" s="5" t="s">
        <v>21</v>
      </c>
      <c r="D2355" s="5" t="s">
        <v>32</v>
      </c>
      <c r="E2355" s="5" t="s">
        <v>37</v>
      </c>
      <c r="F2355" s="5">
        <v>20.0</v>
      </c>
      <c r="G2355" s="5" t="s">
        <v>48</v>
      </c>
    </row>
    <row r="2356">
      <c r="A2356" s="3">
        <v>21.0</v>
      </c>
      <c r="B2356" s="4">
        <v>0.13635416666666667</v>
      </c>
      <c r="C2356" s="5" t="s">
        <v>21</v>
      </c>
      <c r="D2356" s="5" t="s">
        <v>7</v>
      </c>
      <c r="E2356" s="5">
        <v>8.0</v>
      </c>
      <c r="F2356" s="5" t="s">
        <v>550</v>
      </c>
      <c r="H2356" s="5" t="s">
        <v>868</v>
      </c>
      <c r="J2356" s="5" t="s">
        <v>870</v>
      </c>
    </row>
    <row r="2357">
      <c r="A2357" s="3">
        <v>21.0</v>
      </c>
      <c r="B2357" s="4">
        <v>0.13662037037037036</v>
      </c>
      <c r="C2357" s="5" t="s">
        <v>21</v>
      </c>
      <c r="D2357" s="5" t="s">
        <v>32</v>
      </c>
      <c r="E2357" s="5" t="s">
        <v>30</v>
      </c>
      <c r="F2357" s="5" t="s">
        <v>30</v>
      </c>
      <c r="J2357" s="5" t="s">
        <v>871</v>
      </c>
    </row>
    <row r="2358">
      <c r="A2358" s="3">
        <v>21.0</v>
      </c>
      <c r="B2358" s="4">
        <v>0.13694444444444445</v>
      </c>
      <c r="C2358" s="5" t="s">
        <v>21</v>
      </c>
      <c r="D2358" s="5" t="s">
        <v>7</v>
      </c>
      <c r="E2358" s="5">
        <v>8.0</v>
      </c>
      <c r="F2358" s="5" t="s">
        <v>550</v>
      </c>
      <c r="H2358" s="5" t="s">
        <v>868</v>
      </c>
      <c r="J2358" s="5" t="s">
        <v>872</v>
      </c>
    </row>
    <row r="2359">
      <c r="A2359" s="3">
        <v>21.0</v>
      </c>
      <c r="B2359" s="4">
        <v>0.13701388888888888</v>
      </c>
      <c r="C2359" s="5" t="s">
        <v>807</v>
      </c>
      <c r="D2359" s="5" t="s">
        <v>75</v>
      </c>
      <c r="E2359" s="5" t="s">
        <v>30</v>
      </c>
      <c r="F2359" s="5" t="s">
        <v>30</v>
      </c>
      <c r="J2359" s="5" t="s">
        <v>873</v>
      </c>
    </row>
    <row r="2360">
      <c r="A2360" s="3">
        <v>21.0</v>
      </c>
      <c r="B2360" s="4">
        <v>0.13745370370370372</v>
      </c>
      <c r="C2360" s="5" t="s">
        <v>21</v>
      </c>
      <c r="D2360" s="5" t="s">
        <v>129</v>
      </c>
      <c r="E2360" s="5">
        <v>21.0</v>
      </c>
      <c r="F2360" s="5">
        <v>19.0</v>
      </c>
      <c r="J2360" s="5" t="s">
        <v>40</v>
      </c>
    </row>
    <row r="2361">
      <c r="A2361" s="3">
        <v>21.0</v>
      </c>
      <c r="B2361" s="4">
        <v>0.13745370370370372</v>
      </c>
      <c r="C2361" s="5" t="s">
        <v>21</v>
      </c>
      <c r="D2361" s="5" t="s">
        <v>129</v>
      </c>
      <c r="E2361" s="5" t="s">
        <v>30</v>
      </c>
      <c r="F2361" s="5" t="s">
        <v>30</v>
      </c>
      <c r="J2361" s="5" t="s">
        <v>17</v>
      </c>
    </row>
    <row r="2362">
      <c r="A2362" s="3">
        <v>21.0</v>
      </c>
      <c r="B2362" s="4">
        <v>0.1386574074074074</v>
      </c>
      <c r="C2362" s="5" t="s">
        <v>807</v>
      </c>
      <c r="D2362" s="5" t="s">
        <v>97</v>
      </c>
      <c r="E2362" s="5">
        <v>29.0</v>
      </c>
      <c r="F2362" s="5" t="s">
        <v>550</v>
      </c>
      <c r="J2362" s="5" t="s">
        <v>864</v>
      </c>
    </row>
    <row r="2363">
      <c r="A2363" s="3">
        <v>21.0</v>
      </c>
      <c r="B2363" s="4">
        <v>0.13975694444444445</v>
      </c>
      <c r="C2363" s="5" t="s">
        <v>15</v>
      </c>
      <c r="D2363" s="5" t="s">
        <v>32</v>
      </c>
      <c r="E2363" s="5">
        <v>21.0</v>
      </c>
      <c r="F2363" s="5">
        <v>16.0</v>
      </c>
      <c r="J2363" s="5" t="s">
        <v>874</v>
      </c>
    </row>
    <row r="2364">
      <c r="A2364" s="3">
        <v>21.0</v>
      </c>
      <c r="B2364" s="4">
        <v>0.1403009259259259</v>
      </c>
      <c r="C2364" s="5" t="s">
        <v>15</v>
      </c>
      <c r="D2364" s="5" t="s">
        <v>7</v>
      </c>
      <c r="E2364" s="5">
        <v>8.0</v>
      </c>
      <c r="F2364" s="5" t="s">
        <v>550</v>
      </c>
      <c r="H2364" s="5" t="s">
        <v>875</v>
      </c>
      <c r="J2364" s="5" t="s">
        <v>876</v>
      </c>
    </row>
    <row r="2365">
      <c r="A2365" s="3">
        <v>21.0</v>
      </c>
      <c r="B2365" s="4">
        <v>0.14248842592592592</v>
      </c>
      <c r="C2365" s="5" t="s">
        <v>805</v>
      </c>
      <c r="D2365" s="5" t="s">
        <v>32</v>
      </c>
      <c r="E2365" s="5">
        <v>21.0</v>
      </c>
      <c r="F2365" s="5">
        <v>11.0</v>
      </c>
    </row>
    <row r="2366">
      <c r="A2366" s="3">
        <v>21.0</v>
      </c>
      <c r="B2366" s="4">
        <v>0.14265046296296297</v>
      </c>
      <c r="C2366" s="5" t="s">
        <v>805</v>
      </c>
      <c r="D2366" s="5" t="s">
        <v>7</v>
      </c>
      <c r="E2366" s="5">
        <v>18.0</v>
      </c>
      <c r="F2366" s="5" t="s">
        <v>550</v>
      </c>
      <c r="H2366" s="5" t="s">
        <v>877</v>
      </c>
    </row>
    <row r="2367">
      <c r="A2367" s="3">
        <v>21.0</v>
      </c>
      <c r="B2367" s="4">
        <v>0.14265046296296297</v>
      </c>
      <c r="C2367" s="5" t="s">
        <v>15</v>
      </c>
      <c r="D2367" s="5" t="s">
        <v>32</v>
      </c>
      <c r="E2367" s="5">
        <v>9.0</v>
      </c>
      <c r="F2367" s="5">
        <v>4.0</v>
      </c>
      <c r="J2367" s="5" t="s">
        <v>874</v>
      </c>
    </row>
    <row r="2368">
      <c r="A2368" s="3">
        <v>21.0</v>
      </c>
      <c r="B2368" s="4">
        <v>0.14299768518518519</v>
      </c>
      <c r="C2368" s="5" t="s">
        <v>805</v>
      </c>
      <c r="D2368" s="5" t="s">
        <v>32</v>
      </c>
      <c r="E2368" s="5">
        <v>16.0</v>
      </c>
      <c r="F2368" s="5">
        <v>6.0</v>
      </c>
    </row>
    <row r="2369">
      <c r="A2369" s="3">
        <v>21.0</v>
      </c>
      <c r="B2369" s="4">
        <v>0.14311342592592594</v>
      </c>
      <c r="C2369" s="5" t="s">
        <v>805</v>
      </c>
      <c r="D2369" s="5" t="s">
        <v>32</v>
      </c>
      <c r="E2369" s="5">
        <v>23.0</v>
      </c>
      <c r="F2369" s="5">
        <v>13.0</v>
      </c>
    </row>
    <row r="2370">
      <c r="A2370" s="3">
        <v>21.0</v>
      </c>
      <c r="B2370" s="4">
        <v>0.14350694444444445</v>
      </c>
      <c r="C2370" s="5" t="s">
        <v>805</v>
      </c>
      <c r="D2370" s="5" t="s">
        <v>7</v>
      </c>
      <c r="E2370" s="5">
        <v>11.0</v>
      </c>
      <c r="F2370" s="5" t="s">
        <v>550</v>
      </c>
      <c r="H2370" s="5" t="s">
        <v>878</v>
      </c>
    </row>
    <row r="2371">
      <c r="A2371" s="3">
        <v>21.0</v>
      </c>
      <c r="B2371" s="4">
        <v>0.1439814814814815</v>
      </c>
      <c r="C2371" s="5" t="s">
        <v>805</v>
      </c>
      <c r="D2371" s="5" t="s">
        <v>97</v>
      </c>
      <c r="E2371" s="5">
        <v>21.0</v>
      </c>
      <c r="J2371" s="5" t="s">
        <v>879</v>
      </c>
    </row>
    <row r="2372">
      <c r="A2372" s="3">
        <v>21.0</v>
      </c>
      <c r="B2372" s="4">
        <v>0.14429398148148148</v>
      </c>
      <c r="C2372" s="5" t="s">
        <v>15</v>
      </c>
      <c r="D2372" s="5" t="s">
        <v>32</v>
      </c>
      <c r="E2372" s="5">
        <v>20.0</v>
      </c>
      <c r="F2372" s="5">
        <v>15.0</v>
      </c>
      <c r="J2372" s="5" t="s">
        <v>874</v>
      </c>
    </row>
    <row r="2373">
      <c r="A2373" s="3">
        <v>21.0</v>
      </c>
      <c r="B2373" s="4">
        <v>0.14440972222222223</v>
      </c>
      <c r="C2373" s="5" t="s">
        <v>15</v>
      </c>
      <c r="D2373" s="5" t="s">
        <v>7</v>
      </c>
      <c r="E2373" s="5">
        <v>8.0</v>
      </c>
      <c r="F2373" s="5" t="s">
        <v>550</v>
      </c>
      <c r="H2373" s="5" t="s">
        <v>875</v>
      </c>
      <c r="J2373" s="5" t="s">
        <v>876</v>
      </c>
    </row>
    <row r="2374">
      <c r="A2374" s="3">
        <v>21.0</v>
      </c>
      <c r="B2374" s="4">
        <v>0.14530092592592592</v>
      </c>
      <c r="C2374" s="5" t="s">
        <v>21</v>
      </c>
      <c r="D2374" s="5" t="s">
        <v>20</v>
      </c>
      <c r="E2374" s="5">
        <v>27.0</v>
      </c>
      <c r="F2374" s="5">
        <v>14.0</v>
      </c>
    </row>
    <row r="2375">
      <c r="A2375" s="3">
        <v>21.0</v>
      </c>
      <c r="B2375" s="4">
        <v>0.14530092592592592</v>
      </c>
      <c r="C2375" s="5" t="s">
        <v>21</v>
      </c>
      <c r="D2375" s="5" t="s">
        <v>20</v>
      </c>
      <c r="E2375" s="5" t="s">
        <v>30</v>
      </c>
      <c r="F2375" s="5" t="s">
        <v>30</v>
      </c>
      <c r="J2375" s="5" t="s">
        <v>17</v>
      </c>
    </row>
    <row r="2376">
      <c r="A2376" s="3">
        <v>21.0</v>
      </c>
      <c r="B2376" s="4">
        <v>0.14543981481481483</v>
      </c>
      <c r="C2376" s="5" t="s">
        <v>21</v>
      </c>
      <c r="D2376" s="5" t="s">
        <v>32</v>
      </c>
      <c r="E2376" s="5">
        <v>30.0</v>
      </c>
      <c r="F2376" s="5">
        <v>19.0</v>
      </c>
    </row>
    <row r="2377">
      <c r="A2377" s="3">
        <v>21.0</v>
      </c>
      <c r="B2377" s="4">
        <v>0.14606481481481481</v>
      </c>
      <c r="C2377" s="5" t="s">
        <v>21</v>
      </c>
      <c r="D2377" s="5" t="s">
        <v>7</v>
      </c>
      <c r="E2377" s="5">
        <v>38.0</v>
      </c>
      <c r="F2377" s="5" t="s">
        <v>550</v>
      </c>
      <c r="H2377" s="5" t="s">
        <v>880</v>
      </c>
      <c r="J2377" s="5" t="s">
        <v>876</v>
      </c>
    </row>
    <row r="2378">
      <c r="A2378" s="3">
        <v>21.0</v>
      </c>
      <c r="B2378" s="4">
        <v>0.14685185185185184</v>
      </c>
      <c r="C2378" s="5" t="s">
        <v>21</v>
      </c>
      <c r="D2378" s="5" t="s">
        <v>32</v>
      </c>
      <c r="E2378" s="5">
        <v>14.0</v>
      </c>
      <c r="F2378" s="5">
        <v>4.0</v>
      </c>
    </row>
    <row r="2379">
      <c r="A2379" s="3">
        <v>21.0</v>
      </c>
      <c r="B2379" s="4">
        <v>0.1482638888888889</v>
      </c>
      <c r="C2379" s="5" t="s">
        <v>807</v>
      </c>
      <c r="D2379" s="5" t="s">
        <v>32</v>
      </c>
      <c r="E2379" s="5">
        <v>20.0</v>
      </c>
      <c r="F2379" s="5">
        <v>10.0</v>
      </c>
      <c r="J2379" s="5" t="s">
        <v>252</v>
      </c>
    </row>
    <row r="2380">
      <c r="A2380" s="3">
        <v>21.0</v>
      </c>
      <c r="B2380" s="4">
        <v>0.14840277777777777</v>
      </c>
      <c r="C2380" s="5" t="s">
        <v>807</v>
      </c>
      <c r="D2380" s="5" t="s">
        <v>7</v>
      </c>
      <c r="E2380" s="5">
        <v>10.0</v>
      </c>
      <c r="F2380" s="5" t="s">
        <v>550</v>
      </c>
      <c r="H2380" s="5" t="s">
        <v>881</v>
      </c>
    </row>
    <row r="2381">
      <c r="A2381" s="3">
        <v>21.0</v>
      </c>
      <c r="B2381" s="4">
        <v>0.14881944444444445</v>
      </c>
      <c r="C2381" s="5" t="s">
        <v>807</v>
      </c>
      <c r="D2381" s="5" t="s">
        <v>32</v>
      </c>
      <c r="E2381" s="5">
        <v>10.0</v>
      </c>
      <c r="F2381" s="5">
        <v>1.0</v>
      </c>
    </row>
    <row r="2382">
      <c r="A2382" s="3">
        <v>21.0</v>
      </c>
      <c r="B2382" s="4">
        <v>0.15020833333333333</v>
      </c>
      <c r="C2382" s="5" t="s">
        <v>15</v>
      </c>
      <c r="D2382" s="5" t="s">
        <v>32</v>
      </c>
      <c r="E2382" s="5">
        <v>22.0</v>
      </c>
      <c r="F2382" s="5">
        <v>17.0</v>
      </c>
      <c r="J2382" s="5" t="s">
        <v>882</v>
      </c>
    </row>
    <row r="2383">
      <c r="A2383" s="3">
        <v>21.0</v>
      </c>
      <c r="B2383" s="4">
        <v>0.15057870370370371</v>
      </c>
      <c r="C2383" s="5" t="s">
        <v>15</v>
      </c>
      <c r="D2383" s="5" t="s">
        <v>32</v>
      </c>
      <c r="E2383" s="5">
        <v>19.0</v>
      </c>
      <c r="F2383" s="5">
        <v>14.0</v>
      </c>
      <c r="J2383" s="5" t="s">
        <v>874</v>
      </c>
    </row>
    <row r="2384">
      <c r="A2384" s="3">
        <v>21.0</v>
      </c>
      <c r="B2384" s="4">
        <v>0.15068287037037037</v>
      </c>
      <c r="C2384" s="5" t="s">
        <v>15</v>
      </c>
      <c r="D2384" s="5" t="s">
        <v>7</v>
      </c>
      <c r="E2384" s="5">
        <v>7.0</v>
      </c>
      <c r="F2384" s="5" t="s">
        <v>550</v>
      </c>
      <c r="H2384" s="5" t="s">
        <v>883</v>
      </c>
    </row>
    <row r="2385">
      <c r="A2385" s="3">
        <v>21.0</v>
      </c>
      <c r="B2385" s="4">
        <v>0.15175925925925926</v>
      </c>
      <c r="C2385" s="5" t="s">
        <v>16</v>
      </c>
      <c r="D2385" s="5" t="s">
        <v>7</v>
      </c>
      <c r="E2385" s="5">
        <v>21.0</v>
      </c>
      <c r="F2385" s="5" t="s">
        <v>550</v>
      </c>
      <c r="H2385" s="5" t="s">
        <v>884</v>
      </c>
    </row>
    <row r="2386">
      <c r="A2386" s="3">
        <v>21.0</v>
      </c>
      <c r="B2386" s="4">
        <v>0.15519675925925927</v>
      </c>
      <c r="C2386" s="5" t="s">
        <v>16</v>
      </c>
      <c r="D2386" s="5" t="s">
        <v>421</v>
      </c>
      <c r="E2386" s="5">
        <v>19.0</v>
      </c>
      <c r="F2386" s="5">
        <v>14.0</v>
      </c>
      <c r="J2386" s="5" t="s">
        <v>40</v>
      </c>
    </row>
    <row r="2387">
      <c r="A2387" s="3">
        <v>21.0</v>
      </c>
      <c r="B2387" s="4">
        <v>0.15519675925925927</v>
      </c>
      <c r="C2387" s="5" t="s">
        <v>16</v>
      </c>
      <c r="D2387" s="5" t="s">
        <v>421</v>
      </c>
      <c r="E2387" s="5" t="s">
        <v>30</v>
      </c>
      <c r="F2387" s="5" t="s">
        <v>30</v>
      </c>
      <c r="J2387" s="5" t="s">
        <v>17</v>
      </c>
    </row>
    <row r="2388">
      <c r="A2388" s="3">
        <v>21.0</v>
      </c>
      <c r="B2388" s="4">
        <v>0.1565625</v>
      </c>
      <c r="C2388" s="5" t="s">
        <v>21</v>
      </c>
      <c r="D2388" s="5" t="s">
        <v>20</v>
      </c>
      <c r="E2388" s="5">
        <v>28.0</v>
      </c>
      <c r="F2388" s="5">
        <v>15.0</v>
      </c>
    </row>
    <row r="2389">
      <c r="A2389" s="3">
        <v>21.0</v>
      </c>
      <c r="B2389" s="4">
        <v>0.15671296296296297</v>
      </c>
      <c r="C2389" s="5" t="s">
        <v>21</v>
      </c>
      <c r="D2389" s="5" t="s">
        <v>32</v>
      </c>
      <c r="E2389" s="5">
        <v>27.0</v>
      </c>
      <c r="F2389" s="5">
        <v>16.0</v>
      </c>
    </row>
    <row r="2390">
      <c r="A2390" s="3">
        <v>21.0</v>
      </c>
      <c r="B2390" s="4">
        <v>0.15697916666666667</v>
      </c>
      <c r="C2390" s="5" t="s">
        <v>21</v>
      </c>
      <c r="D2390" s="5" t="s">
        <v>7</v>
      </c>
      <c r="E2390" s="5">
        <v>30.0</v>
      </c>
      <c r="F2390" s="5" t="s">
        <v>550</v>
      </c>
      <c r="H2390" s="5" t="s">
        <v>885</v>
      </c>
      <c r="I2390" s="5">
        <v>1.0</v>
      </c>
      <c r="J2390" s="5" t="s">
        <v>886</v>
      </c>
    </row>
    <row r="2391">
      <c r="A2391" s="3">
        <v>21.0</v>
      </c>
      <c r="B2391" s="4">
        <v>0.1597222222222222</v>
      </c>
      <c r="C2391" s="5" t="s">
        <v>15</v>
      </c>
      <c r="D2391" s="5" t="s">
        <v>184</v>
      </c>
      <c r="E2391" s="5">
        <v>28.0</v>
      </c>
      <c r="F2391" s="5">
        <v>18.0</v>
      </c>
      <c r="J2391" s="5" t="s">
        <v>17</v>
      </c>
    </row>
    <row r="2392">
      <c r="A2392" s="3">
        <v>21.0</v>
      </c>
      <c r="B2392" s="4">
        <v>0.1597222222222222</v>
      </c>
      <c r="C2392" s="5" t="s">
        <v>15</v>
      </c>
      <c r="D2392" s="5" t="s">
        <v>184</v>
      </c>
      <c r="E2392" s="5" t="s">
        <v>37</v>
      </c>
      <c r="F2392" s="5">
        <v>20.0</v>
      </c>
      <c r="J2392" s="5" t="s">
        <v>887</v>
      </c>
    </row>
    <row r="2393">
      <c r="A2393" s="3">
        <v>21.0</v>
      </c>
      <c r="B2393" s="4">
        <v>0.15991898148148148</v>
      </c>
      <c r="C2393" s="5" t="s">
        <v>15</v>
      </c>
      <c r="D2393" s="5" t="s">
        <v>184</v>
      </c>
      <c r="E2393" s="5" t="s">
        <v>37</v>
      </c>
      <c r="F2393" s="5">
        <v>20.0</v>
      </c>
      <c r="J2393" s="5" t="s">
        <v>888</v>
      </c>
    </row>
    <row r="2394">
      <c r="A2394" s="3">
        <v>21.0</v>
      </c>
      <c r="B2394" s="4">
        <v>0.15991898148148148</v>
      </c>
      <c r="C2394" s="5" t="s">
        <v>15</v>
      </c>
      <c r="D2394" s="5" t="s">
        <v>184</v>
      </c>
      <c r="E2394" s="5" t="s">
        <v>30</v>
      </c>
      <c r="F2394" s="5" t="s">
        <v>30</v>
      </c>
      <c r="J2394" s="5" t="s">
        <v>17</v>
      </c>
    </row>
    <row r="2395">
      <c r="A2395" s="3">
        <v>21.0</v>
      </c>
      <c r="B2395" s="4">
        <v>0.16012731481481482</v>
      </c>
      <c r="C2395" s="5" t="s">
        <v>15</v>
      </c>
      <c r="D2395" s="5" t="s">
        <v>184</v>
      </c>
      <c r="E2395" s="5">
        <v>16.0</v>
      </c>
      <c r="F2395" s="5">
        <v>6.0</v>
      </c>
      <c r="J2395" s="5" t="s">
        <v>889</v>
      </c>
    </row>
    <row r="2396">
      <c r="A2396" s="3">
        <v>21.0</v>
      </c>
      <c r="B2396" s="4">
        <v>0.16063657407407408</v>
      </c>
      <c r="C2396" s="5" t="s">
        <v>15</v>
      </c>
      <c r="D2396" s="5" t="s">
        <v>184</v>
      </c>
      <c r="E2396" s="5">
        <v>29.0</v>
      </c>
      <c r="F2396" s="5">
        <v>19.0</v>
      </c>
      <c r="J2396" s="5" t="s">
        <v>890</v>
      </c>
    </row>
    <row r="2397">
      <c r="A2397" s="3">
        <v>21.0</v>
      </c>
      <c r="B2397" s="4">
        <v>0.16063657407407408</v>
      </c>
      <c r="C2397" s="5" t="s">
        <v>15</v>
      </c>
      <c r="D2397" s="5" t="s">
        <v>184</v>
      </c>
      <c r="E2397" s="5" t="s">
        <v>30</v>
      </c>
      <c r="F2397" s="5" t="s">
        <v>30</v>
      </c>
      <c r="J2397" s="5" t="s">
        <v>17</v>
      </c>
    </row>
    <row r="2398">
      <c r="A2398" s="3">
        <v>21.0</v>
      </c>
      <c r="B2398" s="4">
        <v>0.1608564814814815</v>
      </c>
      <c r="C2398" s="5" t="s">
        <v>15</v>
      </c>
      <c r="D2398" s="5" t="s">
        <v>184</v>
      </c>
      <c r="E2398" s="5" t="s">
        <v>30</v>
      </c>
      <c r="F2398" s="5" t="s">
        <v>30</v>
      </c>
      <c r="J2398" s="5" t="s">
        <v>17</v>
      </c>
    </row>
    <row r="2399">
      <c r="A2399" s="3">
        <v>21.0</v>
      </c>
      <c r="B2399" s="4">
        <v>0.1608564814814815</v>
      </c>
      <c r="C2399" s="5" t="s">
        <v>15</v>
      </c>
      <c r="D2399" s="5" t="s">
        <v>184</v>
      </c>
      <c r="E2399" s="5">
        <v>25.0</v>
      </c>
      <c r="F2399" s="5">
        <v>15.0</v>
      </c>
      <c r="J2399" s="5" t="s">
        <v>891</v>
      </c>
    </row>
    <row r="2400">
      <c r="A2400" s="3">
        <v>21.0</v>
      </c>
      <c r="B2400" s="4">
        <v>0.1636226851851852</v>
      </c>
      <c r="C2400" s="5" t="s">
        <v>16</v>
      </c>
      <c r="D2400" s="5" t="s">
        <v>26</v>
      </c>
      <c r="E2400" s="5">
        <v>14.0</v>
      </c>
      <c r="F2400" s="5">
        <v>9.0</v>
      </c>
    </row>
    <row r="2401">
      <c r="A2401" s="3">
        <v>22.0</v>
      </c>
      <c r="B2401" s="4">
        <v>0.010347222222222223</v>
      </c>
      <c r="C2401" s="5" t="s">
        <v>10</v>
      </c>
      <c r="D2401" s="5" t="s">
        <v>24</v>
      </c>
      <c r="E2401" s="5">
        <v>9.0</v>
      </c>
      <c r="F2401" s="5">
        <v>3.0</v>
      </c>
    </row>
    <row r="2402">
      <c r="A2402" s="3">
        <v>22.0</v>
      </c>
      <c r="B2402" s="4">
        <v>0.010543981481481482</v>
      </c>
      <c r="C2402" s="5" t="s">
        <v>21</v>
      </c>
      <c r="D2402" s="5" t="s">
        <v>24</v>
      </c>
      <c r="E2402" s="5">
        <v>20.0</v>
      </c>
      <c r="F2402" s="5">
        <v>10.0</v>
      </c>
    </row>
    <row r="2403">
      <c r="A2403" s="3">
        <v>22.0</v>
      </c>
      <c r="B2403" s="4">
        <v>0.0140625</v>
      </c>
      <c r="C2403" s="5" t="s">
        <v>16</v>
      </c>
      <c r="D2403" s="5" t="s">
        <v>125</v>
      </c>
      <c r="E2403" s="5" t="s">
        <v>30</v>
      </c>
      <c r="F2403" s="5" t="s">
        <v>30</v>
      </c>
      <c r="J2403" s="5" t="s">
        <v>892</v>
      </c>
    </row>
    <row r="2404">
      <c r="A2404" s="3">
        <v>22.0</v>
      </c>
      <c r="B2404" s="4">
        <v>0.014155092592592592</v>
      </c>
      <c r="C2404" s="5" t="s">
        <v>18</v>
      </c>
      <c r="D2404" s="5" t="s">
        <v>125</v>
      </c>
      <c r="E2404" s="5" t="s">
        <v>30</v>
      </c>
      <c r="F2404" s="5" t="s">
        <v>30</v>
      </c>
      <c r="J2404" s="5" t="s">
        <v>892</v>
      </c>
    </row>
    <row r="2405">
      <c r="A2405" s="3">
        <v>22.0</v>
      </c>
      <c r="B2405" s="4">
        <v>0.014155092592592592</v>
      </c>
      <c r="C2405" s="5" t="s">
        <v>10</v>
      </c>
      <c r="D2405" s="5" t="s">
        <v>125</v>
      </c>
      <c r="E2405" s="5" t="s">
        <v>37</v>
      </c>
      <c r="F2405" s="5">
        <v>20.0</v>
      </c>
    </row>
    <row r="2406">
      <c r="A2406" s="3">
        <v>22.0</v>
      </c>
      <c r="B2406" s="4">
        <v>0.01849537037037037</v>
      </c>
      <c r="C2406" s="5" t="s">
        <v>10</v>
      </c>
      <c r="D2406" s="5" t="s">
        <v>19</v>
      </c>
      <c r="E2406" s="5">
        <v>24.0</v>
      </c>
      <c r="F2406" s="5">
        <v>18.0</v>
      </c>
    </row>
    <row r="2407">
      <c r="A2407" s="3">
        <v>22.0</v>
      </c>
      <c r="B2407" s="4">
        <v>0.020578703703703703</v>
      </c>
      <c r="C2407" s="5" t="s">
        <v>16</v>
      </c>
      <c r="D2407" s="5" t="s">
        <v>92</v>
      </c>
      <c r="E2407" s="5">
        <v>24.0</v>
      </c>
      <c r="F2407" s="5">
        <v>18.0</v>
      </c>
    </row>
    <row r="2408">
      <c r="A2408" s="3">
        <v>22.0</v>
      </c>
      <c r="B2408" s="4">
        <v>0.04366898148148148</v>
      </c>
      <c r="C2408" s="5" t="s">
        <v>13</v>
      </c>
      <c r="D2408" s="5" t="s">
        <v>88</v>
      </c>
      <c r="E2408" s="5">
        <v>17.0</v>
      </c>
      <c r="F2408" s="5">
        <v>19.0</v>
      </c>
    </row>
    <row r="2409">
      <c r="A2409" s="3">
        <v>22.0</v>
      </c>
      <c r="B2409" s="4">
        <v>0.04753472222222222</v>
      </c>
      <c r="C2409" s="5" t="s">
        <v>13</v>
      </c>
      <c r="D2409" s="5" t="s">
        <v>14</v>
      </c>
      <c r="E2409" s="5">
        <v>13.0</v>
      </c>
      <c r="F2409" s="5">
        <v>12.0</v>
      </c>
    </row>
    <row r="2410">
      <c r="A2410" s="3">
        <v>22.0</v>
      </c>
      <c r="B2410" s="4">
        <v>0.07013888888888889</v>
      </c>
      <c r="C2410" s="5" t="s">
        <v>134</v>
      </c>
      <c r="D2410" s="5" t="s">
        <v>122</v>
      </c>
      <c r="E2410" s="5">
        <v>7.0</v>
      </c>
      <c r="F2410" s="5">
        <v>3.0</v>
      </c>
    </row>
    <row r="2411">
      <c r="A2411" s="3">
        <v>22.0</v>
      </c>
      <c r="B2411" s="4">
        <v>0.07085648148148148</v>
      </c>
      <c r="C2411" s="5" t="s">
        <v>15</v>
      </c>
      <c r="D2411" s="5" t="s">
        <v>122</v>
      </c>
      <c r="E2411" s="5">
        <v>19.0</v>
      </c>
      <c r="F2411" s="5">
        <v>13.0</v>
      </c>
    </row>
    <row r="2412">
      <c r="A2412" s="3">
        <v>22.0</v>
      </c>
      <c r="B2412" s="4">
        <v>0.07496527777777778</v>
      </c>
      <c r="C2412" s="5" t="s">
        <v>10</v>
      </c>
      <c r="D2412" s="5" t="s">
        <v>88</v>
      </c>
      <c r="E2412" s="5">
        <v>15.0</v>
      </c>
      <c r="F2412" s="5">
        <v>13.0</v>
      </c>
    </row>
    <row r="2413">
      <c r="A2413" s="3">
        <v>22.0</v>
      </c>
      <c r="B2413" s="4">
        <v>0.07641203703703704</v>
      </c>
      <c r="C2413" s="5" t="s">
        <v>10</v>
      </c>
      <c r="D2413" s="5" t="s">
        <v>14</v>
      </c>
      <c r="E2413" s="5" t="s">
        <v>37</v>
      </c>
      <c r="F2413" s="5">
        <v>20.0</v>
      </c>
    </row>
    <row r="2414">
      <c r="A2414" s="3">
        <v>22.0</v>
      </c>
      <c r="B2414" s="4">
        <v>0.08172453703703704</v>
      </c>
      <c r="C2414" s="5" t="s">
        <v>16</v>
      </c>
      <c r="D2414" s="5" t="s">
        <v>602</v>
      </c>
      <c r="E2414" s="5" t="s">
        <v>30</v>
      </c>
      <c r="F2414" s="5" t="s">
        <v>30</v>
      </c>
    </row>
    <row r="2415">
      <c r="A2415" s="3">
        <v>22.0</v>
      </c>
      <c r="B2415" s="4">
        <v>0.08269675925925926</v>
      </c>
      <c r="C2415" s="5" t="s">
        <v>18</v>
      </c>
      <c r="D2415" s="5" t="s">
        <v>93</v>
      </c>
      <c r="E2415" s="5">
        <v>14.0</v>
      </c>
      <c r="F2415" s="5">
        <v>4.0</v>
      </c>
      <c r="J2415" s="5" t="s">
        <v>893</v>
      </c>
    </row>
    <row r="2416">
      <c r="A2416" s="3">
        <v>22.0</v>
      </c>
      <c r="B2416" s="4">
        <v>0.08269675925925926</v>
      </c>
      <c r="C2416" s="5" t="s">
        <v>18</v>
      </c>
      <c r="D2416" s="5" t="s">
        <v>93</v>
      </c>
      <c r="E2416" s="5" t="s">
        <v>30</v>
      </c>
      <c r="F2416" s="5" t="s">
        <v>30</v>
      </c>
      <c r="J2416" s="5" t="s">
        <v>42</v>
      </c>
    </row>
    <row r="2417">
      <c r="A2417" s="3">
        <v>22.0</v>
      </c>
      <c r="B2417" s="4">
        <v>0.08950231481481481</v>
      </c>
      <c r="C2417" s="5" t="s">
        <v>15</v>
      </c>
      <c r="D2417" s="5" t="s">
        <v>184</v>
      </c>
      <c r="E2417" s="5">
        <v>27.0</v>
      </c>
      <c r="F2417" s="5">
        <v>17.0</v>
      </c>
    </row>
    <row r="2418">
      <c r="A2418" s="3">
        <v>22.0</v>
      </c>
      <c r="B2418" s="4">
        <v>0.0946875</v>
      </c>
      <c r="C2418" s="5" t="s">
        <v>21</v>
      </c>
      <c r="D2418" s="5" t="s">
        <v>24</v>
      </c>
      <c r="E2418" s="5">
        <v>15.0</v>
      </c>
      <c r="F2418" s="5">
        <v>5.0</v>
      </c>
    </row>
    <row r="2419">
      <c r="A2419" s="3">
        <v>22.0</v>
      </c>
      <c r="B2419" s="4">
        <v>0.0946875</v>
      </c>
      <c r="C2419" s="5" t="s">
        <v>18</v>
      </c>
      <c r="D2419" s="5" t="s">
        <v>24</v>
      </c>
      <c r="E2419" s="5">
        <v>17.0</v>
      </c>
      <c r="F2419" s="5">
        <v>10.0</v>
      </c>
    </row>
    <row r="2420">
      <c r="A2420" s="3">
        <v>22.0</v>
      </c>
      <c r="B2420" s="4">
        <v>0.0946875</v>
      </c>
      <c r="C2420" s="5" t="s">
        <v>134</v>
      </c>
      <c r="D2420" s="5" t="s">
        <v>24</v>
      </c>
      <c r="E2420" s="5">
        <v>17.0</v>
      </c>
      <c r="F2420" s="5">
        <v>9.0</v>
      </c>
    </row>
    <row r="2421">
      <c r="A2421" s="3">
        <v>22.0</v>
      </c>
      <c r="B2421" s="4">
        <v>0.0946875</v>
      </c>
      <c r="C2421" s="5" t="s">
        <v>15</v>
      </c>
      <c r="D2421" s="5" t="s">
        <v>24</v>
      </c>
      <c r="E2421" s="5">
        <v>14.0</v>
      </c>
      <c r="F2421" s="5">
        <v>4.0</v>
      </c>
    </row>
    <row r="2422">
      <c r="A2422" s="3">
        <v>22.0</v>
      </c>
      <c r="B2422" s="4">
        <v>0.0946875</v>
      </c>
      <c r="C2422" s="5" t="s">
        <v>10</v>
      </c>
      <c r="D2422" s="5" t="s">
        <v>24</v>
      </c>
      <c r="E2422" s="5">
        <v>15.0</v>
      </c>
      <c r="F2422" s="5">
        <v>9.0</v>
      </c>
    </row>
    <row r="2423">
      <c r="A2423" s="3">
        <v>22.0</v>
      </c>
      <c r="B2423" s="4">
        <v>0.0946875</v>
      </c>
      <c r="C2423" s="5" t="s">
        <v>13</v>
      </c>
      <c r="D2423" s="5" t="s">
        <v>24</v>
      </c>
      <c r="E2423" s="5">
        <v>8.0</v>
      </c>
      <c r="F2423" s="5">
        <v>8.0</v>
      </c>
    </row>
    <row r="2424">
      <c r="A2424" s="3">
        <v>22.0</v>
      </c>
      <c r="B2424" s="4">
        <v>0.0946875</v>
      </c>
      <c r="C2424" s="5" t="s">
        <v>16</v>
      </c>
      <c r="D2424" s="5" t="s">
        <v>24</v>
      </c>
      <c r="E2424" s="5">
        <v>13.0</v>
      </c>
      <c r="F2424" s="5">
        <v>16.0</v>
      </c>
    </row>
    <row r="2425">
      <c r="A2425" s="3">
        <v>22.0</v>
      </c>
      <c r="B2425" s="4">
        <v>0.09565972222222222</v>
      </c>
      <c r="C2425" s="5" t="s">
        <v>18</v>
      </c>
      <c r="D2425" s="5" t="s">
        <v>88</v>
      </c>
      <c r="E2425" s="5">
        <v>14.0</v>
      </c>
      <c r="F2425" s="5">
        <v>11.0</v>
      </c>
    </row>
    <row r="2426">
      <c r="A2426" s="3">
        <v>22.0</v>
      </c>
      <c r="B2426" s="4">
        <v>0.09774305555555556</v>
      </c>
      <c r="C2426" s="5" t="s">
        <v>16</v>
      </c>
      <c r="D2426" s="5" t="s">
        <v>75</v>
      </c>
      <c r="E2426" s="5">
        <v>18.0</v>
      </c>
      <c r="F2426" s="5">
        <v>11.0</v>
      </c>
    </row>
    <row r="2427">
      <c r="A2427" s="3">
        <v>22.0</v>
      </c>
      <c r="B2427" s="4">
        <v>0.09774305555555556</v>
      </c>
      <c r="C2427" s="5" t="s">
        <v>18</v>
      </c>
      <c r="D2427" s="5" t="s">
        <v>75</v>
      </c>
      <c r="E2427" s="5">
        <v>13.0</v>
      </c>
      <c r="F2427" s="5">
        <v>7.0</v>
      </c>
    </row>
    <row r="2428">
      <c r="A2428" s="3">
        <v>22.0</v>
      </c>
      <c r="B2428" s="4">
        <v>0.09774305555555556</v>
      </c>
      <c r="C2428" s="5" t="s">
        <v>15</v>
      </c>
      <c r="D2428" s="5" t="s">
        <v>75</v>
      </c>
      <c r="E2428" s="5">
        <v>9.0</v>
      </c>
      <c r="F2428" s="5">
        <v>7.0</v>
      </c>
    </row>
    <row r="2429">
      <c r="A2429" s="3">
        <v>22.0</v>
      </c>
      <c r="B2429" s="4">
        <v>0.09774305555555556</v>
      </c>
      <c r="C2429" s="5" t="s">
        <v>10</v>
      </c>
      <c r="D2429" s="5" t="s">
        <v>75</v>
      </c>
      <c r="E2429" s="5">
        <v>9.0</v>
      </c>
      <c r="F2429" s="5">
        <v>9.0</v>
      </c>
    </row>
    <row r="2430">
      <c r="A2430" s="3">
        <v>22.0</v>
      </c>
      <c r="B2430" s="4">
        <v>0.09774305555555556</v>
      </c>
      <c r="C2430" s="5" t="s">
        <v>21</v>
      </c>
      <c r="D2430" s="5" t="s">
        <v>75</v>
      </c>
      <c r="E2430" s="5">
        <v>4.0</v>
      </c>
      <c r="F2430" s="5">
        <v>4.0</v>
      </c>
    </row>
    <row r="2431">
      <c r="A2431" s="3">
        <v>22.0</v>
      </c>
      <c r="B2431" s="4">
        <v>0.09774305555555556</v>
      </c>
      <c r="C2431" s="5" t="s">
        <v>134</v>
      </c>
      <c r="D2431" s="5" t="s">
        <v>75</v>
      </c>
      <c r="E2431" s="5">
        <v>17.0</v>
      </c>
      <c r="F2431" s="5">
        <v>16.0</v>
      </c>
    </row>
    <row r="2432">
      <c r="A2432" s="3">
        <v>22.0</v>
      </c>
      <c r="B2432" s="4">
        <v>0.09774305555555556</v>
      </c>
      <c r="C2432" s="5" t="s">
        <v>13</v>
      </c>
      <c r="D2432" s="5" t="s">
        <v>75</v>
      </c>
      <c r="E2432" s="5">
        <v>18.0</v>
      </c>
      <c r="F2432" s="5">
        <v>9.0</v>
      </c>
    </row>
    <row r="2433">
      <c r="A2433" s="3">
        <v>22.0</v>
      </c>
      <c r="B2433" s="4">
        <v>0.09918981481481481</v>
      </c>
      <c r="C2433" s="5" t="s">
        <v>10</v>
      </c>
      <c r="D2433" s="5" t="s">
        <v>24</v>
      </c>
      <c r="E2433" s="5">
        <v>8.0</v>
      </c>
      <c r="F2433" s="5">
        <v>2.0</v>
      </c>
    </row>
    <row r="2434">
      <c r="A2434" s="3">
        <v>22.0</v>
      </c>
      <c r="B2434" s="4">
        <v>0.09958333333333333</v>
      </c>
      <c r="C2434" s="5" t="s">
        <v>21</v>
      </c>
      <c r="D2434" s="5" t="s">
        <v>20</v>
      </c>
      <c r="E2434" s="5" t="s">
        <v>30</v>
      </c>
      <c r="F2434" s="5" t="s">
        <v>30</v>
      </c>
      <c r="J2434" s="5" t="s">
        <v>42</v>
      </c>
    </row>
    <row r="2435">
      <c r="A2435" s="3">
        <v>22.0</v>
      </c>
      <c r="B2435" s="4">
        <v>0.09958333333333333</v>
      </c>
      <c r="C2435" s="5" t="s">
        <v>21</v>
      </c>
      <c r="D2435" s="5" t="s">
        <v>20</v>
      </c>
      <c r="E2435" s="5">
        <v>15.0</v>
      </c>
      <c r="F2435" s="5">
        <v>2.0</v>
      </c>
    </row>
    <row r="2436">
      <c r="A2436" s="3">
        <v>22.0</v>
      </c>
      <c r="B2436" s="4">
        <v>0.09958333333333333</v>
      </c>
      <c r="C2436" s="5" t="s">
        <v>16</v>
      </c>
      <c r="D2436" s="5" t="s">
        <v>20</v>
      </c>
      <c r="E2436" s="5">
        <v>22.0</v>
      </c>
      <c r="F2436" s="5">
        <v>19.0</v>
      </c>
    </row>
    <row r="2437">
      <c r="A2437" s="3">
        <v>22.0</v>
      </c>
      <c r="B2437" s="4">
        <v>0.09958333333333333</v>
      </c>
      <c r="C2437" s="5" t="s">
        <v>18</v>
      </c>
      <c r="D2437" s="5" t="s">
        <v>20</v>
      </c>
      <c r="E2437" s="5">
        <v>11.0</v>
      </c>
      <c r="F2437" s="5">
        <v>5.0</v>
      </c>
    </row>
    <row r="2438">
      <c r="A2438" s="3">
        <v>22.0</v>
      </c>
      <c r="B2438" s="4">
        <v>0.09958333333333333</v>
      </c>
      <c r="C2438" s="5" t="s">
        <v>15</v>
      </c>
      <c r="D2438" s="5" t="s">
        <v>20</v>
      </c>
      <c r="E2438" s="5" t="s">
        <v>30</v>
      </c>
      <c r="F2438" s="5" t="s">
        <v>30</v>
      </c>
      <c r="J2438" s="5" t="s">
        <v>42</v>
      </c>
    </row>
    <row r="2439">
      <c r="A2439" s="3">
        <v>22.0</v>
      </c>
      <c r="B2439" s="4">
        <v>0.09958333333333333</v>
      </c>
      <c r="C2439" s="5" t="s">
        <v>15</v>
      </c>
      <c r="D2439" s="5" t="s">
        <v>20</v>
      </c>
      <c r="E2439" s="5">
        <v>14.0</v>
      </c>
      <c r="F2439" s="5">
        <v>12.0</v>
      </c>
    </row>
    <row r="2440">
      <c r="A2440" s="3">
        <v>22.0</v>
      </c>
      <c r="B2440" s="4">
        <v>0.09958333333333333</v>
      </c>
      <c r="C2440" s="5" t="s">
        <v>13</v>
      </c>
      <c r="D2440" s="5" t="s">
        <v>20</v>
      </c>
      <c r="E2440" s="5">
        <v>21.0</v>
      </c>
      <c r="F2440" s="5">
        <v>19.0</v>
      </c>
    </row>
    <row r="2441">
      <c r="A2441" s="3">
        <v>22.0</v>
      </c>
      <c r="B2441" s="4">
        <v>0.09958333333333333</v>
      </c>
      <c r="C2441" s="5" t="s">
        <v>134</v>
      </c>
      <c r="D2441" s="5" t="s">
        <v>20</v>
      </c>
      <c r="E2441" s="5">
        <v>19.0</v>
      </c>
      <c r="F2441" s="5">
        <v>19.0</v>
      </c>
    </row>
    <row r="2442">
      <c r="A2442" s="3">
        <v>22.0</v>
      </c>
      <c r="B2442" s="4">
        <v>0.09958333333333333</v>
      </c>
      <c r="C2442" s="5" t="s">
        <v>10</v>
      </c>
      <c r="D2442" s="5" t="s">
        <v>20</v>
      </c>
      <c r="E2442" s="5" t="s">
        <v>30</v>
      </c>
      <c r="F2442" s="5" t="s">
        <v>30</v>
      </c>
      <c r="J2442" s="5" t="s">
        <v>42</v>
      </c>
    </row>
    <row r="2443">
      <c r="A2443" s="3">
        <v>22.0</v>
      </c>
      <c r="B2443" s="4">
        <v>0.09958333333333333</v>
      </c>
      <c r="C2443" s="5" t="s">
        <v>10</v>
      </c>
      <c r="D2443" s="5" t="s">
        <v>20</v>
      </c>
      <c r="E2443" s="5">
        <v>15.0</v>
      </c>
      <c r="F2443" s="5">
        <v>6.0</v>
      </c>
    </row>
    <row r="2444">
      <c r="A2444" s="3">
        <v>22.0</v>
      </c>
      <c r="B2444" s="4">
        <v>0.10037037037037037</v>
      </c>
      <c r="C2444" s="5" t="s">
        <v>273</v>
      </c>
      <c r="D2444" s="5" t="s">
        <v>20</v>
      </c>
      <c r="E2444" s="5" t="s">
        <v>30</v>
      </c>
      <c r="F2444" s="5" t="s">
        <v>30</v>
      </c>
      <c r="J2444" s="5" t="s">
        <v>894</v>
      </c>
    </row>
    <row r="2445">
      <c r="A2445" s="3">
        <v>22.0</v>
      </c>
      <c r="B2445" s="4">
        <v>0.10101851851851852</v>
      </c>
      <c r="C2445" s="5" t="s">
        <v>15</v>
      </c>
      <c r="D2445" s="5" t="s">
        <v>24</v>
      </c>
      <c r="E2445" s="5">
        <v>23.0</v>
      </c>
      <c r="F2445" s="5">
        <v>13.0</v>
      </c>
    </row>
    <row r="2446">
      <c r="A2446" s="3">
        <v>22.0</v>
      </c>
      <c r="B2446" s="4">
        <v>0.10177083333333334</v>
      </c>
      <c r="C2446" s="5" t="s">
        <v>13</v>
      </c>
      <c r="D2446" s="5" t="s">
        <v>24</v>
      </c>
      <c r="E2446" s="5" t="s">
        <v>28</v>
      </c>
      <c r="F2446" s="5">
        <v>1.0</v>
      </c>
      <c r="J2446" s="5" t="s">
        <v>244</v>
      </c>
    </row>
    <row r="2447">
      <c r="A2447" s="3">
        <v>22.0</v>
      </c>
      <c r="B2447" s="4">
        <v>0.10265046296296296</v>
      </c>
      <c r="C2447" s="5" t="s">
        <v>16</v>
      </c>
      <c r="D2447" s="5" t="s">
        <v>92</v>
      </c>
      <c r="E2447" s="5" t="s">
        <v>30</v>
      </c>
      <c r="F2447" s="5" t="s">
        <v>30</v>
      </c>
    </row>
    <row r="2448">
      <c r="A2448" s="3">
        <v>22.0</v>
      </c>
      <c r="B2448" s="4">
        <v>0.10335648148148148</v>
      </c>
      <c r="C2448" s="5" t="s">
        <v>21</v>
      </c>
      <c r="D2448" s="5" t="s">
        <v>25</v>
      </c>
      <c r="E2448" s="5" t="s">
        <v>28</v>
      </c>
      <c r="F2448" s="5">
        <v>1.0</v>
      </c>
      <c r="H2448" s="5" t="s">
        <v>895</v>
      </c>
    </row>
    <row r="2449">
      <c r="A2449" s="3">
        <v>22.0</v>
      </c>
      <c r="B2449" s="4">
        <v>0.10335648148148148</v>
      </c>
      <c r="C2449" s="5" t="s">
        <v>15</v>
      </c>
      <c r="D2449" s="5" t="s">
        <v>25</v>
      </c>
      <c r="E2449" s="5">
        <v>23.0</v>
      </c>
      <c r="F2449" s="5">
        <v>19.0</v>
      </c>
    </row>
    <row r="2450">
      <c r="A2450" s="3">
        <v>22.0</v>
      </c>
      <c r="B2450" s="4">
        <v>0.10335648148148148</v>
      </c>
      <c r="C2450" s="5" t="s">
        <v>10</v>
      </c>
      <c r="D2450" s="5" t="s">
        <v>25</v>
      </c>
      <c r="E2450" s="5">
        <v>13.0</v>
      </c>
      <c r="F2450" s="5">
        <v>4.0</v>
      </c>
    </row>
    <row r="2451">
      <c r="A2451" s="3">
        <v>22.0</v>
      </c>
      <c r="B2451" s="4">
        <v>0.10335648148148148</v>
      </c>
      <c r="C2451" s="5" t="s">
        <v>273</v>
      </c>
      <c r="D2451" s="5" t="s">
        <v>25</v>
      </c>
      <c r="E2451" s="5">
        <v>13.0</v>
      </c>
      <c r="F2451" s="5">
        <v>13.0</v>
      </c>
    </row>
    <row r="2452">
      <c r="A2452" s="3">
        <v>22.0</v>
      </c>
      <c r="B2452" s="4">
        <v>0.105</v>
      </c>
      <c r="C2452" s="5" t="s">
        <v>16</v>
      </c>
      <c r="D2452" s="5" t="s">
        <v>146</v>
      </c>
      <c r="E2452" s="5">
        <v>15.0</v>
      </c>
      <c r="F2452" s="5">
        <v>14.0</v>
      </c>
      <c r="J2452" s="5" t="s">
        <v>391</v>
      </c>
    </row>
    <row r="2453">
      <c r="A2453" s="3">
        <v>22.0</v>
      </c>
      <c r="B2453" s="4">
        <v>0.10561342592592593</v>
      </c>
      <c r="C2453" s="5" t="s">
        <v>16</v>
      </c>
      <c r="D2453" s="5" t="s">
        <v>25</v>
      </c>
      <c r="E2453" s="5">
        <v>5.0</v>
      </c>
      <c r="F2453" s="5">
        <v>2.0</v>
      </c>
      <c r="H2453" s="5" t="s">
        <v>896</v>
      </c>
    </row>
    <row r="2454">
      <c r="A2454" s="3">
        <v>22.0</v>
      </c>
      <c r="B2454" s="4">
        <v>0.10561342592592593</v>
      </c>
      <c r="C2454" s="5" t="s">
        <v>18</v>
      </c>
      <c r="D2454" s="5" t="s">
        <v>25</v>
      </c>
      <c r="E2454" s="5">
        <v>18.0</v>
      </c>
      <c r="F2454" s="5">
        <v>12.0</v>
      </c>
    </row>
    <row r="2455">
      <c r="A2455" s="3">
        <v>22.0</v>
      </c>
      <c r="B2455" s="4">
        <v>0.10561342592592593</v>
      </c>
      <c r="C2455" s="5" t="s">
        <v>13</v>
      </c>
      <c r="D2455" s="5" t="s">
        <v>25</v>
      </c>
      <c r="E2455" s="5">
        <v>13.0</v>
      </c>
      <c r="F2455" s="5">
        <v>11.0</v>
      </c>
    </row>
    <row r="2456">
      <c r="A2456" s="3">
        <v>22.0</v>
      </c>
      <c r="B2456" s="4">
        <v>0.10561342592592593</v>
      </c>
      <c r="C2456" s="5" t="s">
        <v>134</v>
      </c>
      <c r="D2456" s="5" t="s">
        <v>25</v>
      </c>
      <c r="E2456" s="5">
        <v>15.0</v>
      </c>
      <c r="F2456" s="5">
        <v>15.0</v>
      </c>
    </row>
    <row r="2457">
      <c r="A2457" s="3">
        <v>22.0</v>
      </c>
      <c r="B2457" s="4">
        <v>0.10605324074074074</v>
      </c>
      <c r="C2457" s="5" t="s">
        <v>16</v>
      </c>
      <c r="D2457" s="5" t="s">
        <v>75</v>
      </c>
      <c r="E2457" s="5">
        <v>24.0</v>
      </c>
      <c r="F2457" s="5">
        <v>17.0</v>
      </c>
      <c r="J2457" s="5" t="s">
        <v>191</v>
      </c>
    </row>
    <row r="2458">
      <c r="A2458" s="3">
        <v>22.0</v>
      </c>
      <c r="B2458" s="4">
        <v>0.10627314814814814</v>
      </c>
      <c r="C2458" s="5" t="s">
        <v>10</v>
      </c>
      <c r="D2458" s="5" t="s">
        <v>32</v>
      </c>
      <c r="E2458" s="5">
        <v>16.0</v>
      </c>
      <c r="F2458" s="5">
        <v>5.0</v>
      </c>
      <c r="J2458" s="5" t="s">
        <v>45</v>
      </c>
    </row>
    <row r="2459">
      <c r="A2459" s="3">
        <v>22.0</v>
      </c>
      <c r="B2459" s="4">
        <v>0.10644675925925925</v>
      </c>
      <c r="C2459" s="5" t="s">
        <v>10</v>
      </c>
      <c r="D2459" s="5" t="s">
        <v>7</v>
      </c>
      <c r="E2459" s="5">
        <v>17.0</v>
      </c>
      <c r="H2459" s="5" t="s">
        <v>897</v>
      </c>
    </row>
    <row r="2460">
      <c r="A2460" s="3">
        <v>22.0</v>
      </c>
      <c r="B2460" s="4">
        <v>0.10740740740740741</v>
      </c>
      <c r="C2460" s="5" t="s">
        <v>16</v>
      </c>
      <c r="D2460" s="5" t="s">
        <v>146</v>
      </c>
      <c r="E2460" s="5">
        <v>19.0</v>
      </c>
      <c r="F2460" s="5">
        <v>18.0</v>
      </c>
    </row>
    <row r="2461">
      <c r="A2461" s="3">
        <v>22.0</v>
      </c>
      <c r="B2461" s="4">
        <v>0.10769675925925926</v>
      </c>
      <c r="C2461" s="5" t="s">
        <v>16</v>
      </c>
      <c r="D2461" s="5" t="s">
        <v>146</v>
      </c>
      <c r="E2461" s="5">
        <v>14.0</v>
      </c>
      <c r="F2461" s="5">
        <v>13.0</v>
      </c>
    </row>
    <row r="2462">
      <c r="A2462" s="3">
        <v>22.0</v>
      </c>
      <c r="B2462" s="4">
        <v>0.10821759259259259</v>
      </c>
      <c r="C2462" s="5" t="s">
        <v>18</v>
      </c>
      <c r="D2462" s="5" t="s">
        <v>32</v>
      </c>
      <c r="E2462" s="5">
        <v>31.0</v>
      </c>
      <c r="F2462" s="5">
        <v>19.0</v>
      </c>
      <c r="J2462" s="5" t="s">
        <v>534</v>
      </c>
    </row>
    <row r="2463">
      <c r="A2463" s="3">
        <v>22.0</v>
      </c>
      <c r="B2463" s="4">
        <v>0.10875</v>
      </c>
      <c r="C2463" s="5" t="s">
        <v>18</v>
      </c>
      <c r="D2463" s="5" t="s">
        <v>35</v>
      </c>
      <c r="E2463" s="5">
        <v>23.0</v>
      </c>
      <c r="F2463" s="5">
        <v>17.0</v>
      </c>
    </row>
    <row r="2464">
      <c r="A2464" s="3">
        <v>22.0</v>
      </c>
      <c r="B2464" s="4">
        <v>0.11115740740740741</v>
      </c>
      <c r="C2464" s="5" t="s">
        <v>15</v>
      </c>
      <c r="D2464" s="5" t="s">
        <v>24</v>
      </c>
      <c r="E2464" s="5">
        <v>28.0</v>
      </c>
      <c r="F2464" s="5">
        <v>18.0</v>
      </c>
    </row>
    <row r="2465">
      <c r="A2465" s="3">
        <v>22.0</v>
      </c>
      <c r="B2465" s="4">
        <v>0.11115740740740741</v>
      </c>
      <c r="C2465" s="5" t="s">
        <v>18</v>
      </c>
      <c r="D2465" s="5" t="s">
        <v>24</v>
      </c>
      <c r="E2465" s="5">
        <v>15.0</v>
      </c>
      <c r="F2465" s="5">
        <v>8.0</v>
      </c>
    </row>
    <row r="2466">
      <c r="A2466" s="3">
        <v>22.0</v>
      </c>
      <c r="B2466" s="4">
        <v>0.11115740740740741</v>
      </c>
      <c r="C2466" s="5" t="s">
        <v>134</v>
      </c>
      <c r="D2466" s="5" t="s">
        <v>24</v>
      </c>
      <c r="E2466" s="5">
        <v>13.0</v>
      </c>
      <c r="F2466" s="5">
        <v>5.0</v>
      </c>
    </row>
    <row r="2467">
      <c r="A2467" s="3">
        <v>22.0</v>
      </c>
      <c r="B2467" s="4">
        <v>0.11115740740740741</v>
      </c>
      <c r="C2467" s="5" t="s">
        <v>10</v>
      </c>
      <c r="D2467" s="5" t="s">
        <v>24</v>
      </c>
      <c r="E2467" s="5">
        <v>12.0</v>
      </c>
      <c r="F2467" s="5">
        <v>6.0</v>
      </c>
    </row>
    <row r="2468">
      <c r="A2468" s="3">
        <v>22.0</v>
      </c>
      <c r="B2468" s="4">
        <v>0.11115740740740741</v>
      </c>
      <c r="C2468" s="5" t="s">
        <v>21</v>
      </c>
      <c r="D2468" s="5" t="s">
        <v>24</v>
      </c>
      <c r="E2468" s="5" t="s">
        <v>28</v>
      </c>
      <c r="F2468" s="5">
        <v>1.0</v>
      </c>
    </row>
    <row r="2469">
      <c r="A2469" s="3">
        <v>22.0</v>
      </c>
      <c r="B2469" s="4">
        <v>0.11115740740740741</v>
      </c>
      <c r="C2469" s="5" t="s">
        <v>13</v>
      </c>
      <c r="D2469" s="5" t="s">
        <v>24</v>
      </c>
      <c r="E2469" s="5" t="s">
        <v>30</v>
      </c>
      <c r="F2469" s="5" t="s">
        <v>30</v>
      </c>
    </row>
    <row r="2470">
      <c r="A2470" s="3">
        <v>22.0</v>
      </c>
      <c r="B2470" s="4">
        <v>0.11115740740740741</v>
      </c>
      <c r="C2470" s="5" t="s">
        <v>16</v>
      </c>
      <c r="D2470" s="5" t="s">
        <v>24</v>
      </c>
      <c r="E2470" s="5" t="s">
        <v>28</v>
      </c>
      <c r="F2470" s="5">
        <v>1.0</v>
      </c>
    </row>
    <row r="2471">
      <c r="A2471" s="3">
        <v>22.0</v>
      </c>
      <c r="B2471" s="4">
        <v>0.11201388888888889</v>
      </c>
      <c r="C2471" s="5" t="s">
        <v>15</v>
      </c>
      <c r="D2471" s="5" t="s">
        <v>184</v>
      </c>
      <c r="E2471" s="5">
        <v>25.0</v>
      </c>
      <c r="F2471" s="5">
        <v>15.0</v>
      </c>
    </row>
    <row r="2472">
      <c r="A2472" s="3">
        <v>22.0</v>
      </c>
      <c r="B2472" s="4">
        <v>0.11325231481481482</v>
      </c>
      <c r="C2472" s="5" t="s">
        <v>13</v>
      </c>
      <c r="D2472" s="5" t="s">
        <v>146</v>
      </c>
      <c r="E2472" s="5">
        <v>19.0</v>
      </c>
      <c r="F2472" s="5">
        <v>15.0</v>
      </c>
    </row>
    <row r="2473">
      <c r="A2473" s="3">
        <v>22.0</v>
      </c>
      <c r="B2473" s="4">
        <v>0.11332175925925926</v>
      </c>
      <c r="C2473" s="5" t="s">
        <v>134</v>
      </c>
      <c r="D2473" s="5" t="s">
        <v>146</v>
      </c>
      <c r="E2473" s="5">
        <v>9.0</v>
      </c>
      <c r="F2473" s="5">
        <v>8.0</v>
      </c>
    </row>
    <row r="2474">
      <c r="A2474" s="3">
        <v>22.0</v>
      </c>
      <c r="B2474" s="4">
        <v>0.11435185185185186</v>
      </c>
      <c r="C2474" s="5" t="s">
        <v>15</v>
      </c>
      <c r="D2474" s="5" t="s">
        <v>14</v>
      </c>
      <c r="E2474" s="5">
        <v>10.0</v>
      </c>
      <c r="F2474" s="5">
        <v>10.0</v>
      </c>
    </row>
    <row r="2475">
      <c r="A2475" s="3">
        <v>22.0</v>
      </c>
      <c r="B2475" s="4">
        <v>0.1201736111111111</v>
      </c>
      <c r="C2475" s="5" t="s">
        <v>10</v>
      </c>
      <c r="D2475" s="5" t="s">
        <v>19</v>
      </c>
      <c r="E2475" s="5">
        <v>22.0</v>
      </c>
      <c r="F2475" s="5">
        <v>16.0</v>
      </c>
    </row>
    <row r="2476">
      <c r="A2476" s="3">
        <v>22.0</v>
      </c>
      <c r="B2476" s="4">
        <v>0.12664351851851852</v>
      </c>
      <c r="C2476" s="5" t="s">
        <v>15</v>
      </c>
      <c r="D2476" s="5" t="s">
        <v>126</v>
      </c>
      <c r="E2476" s="5">
        <v>27.0</v>
      </c>
      <c r="F2476" s="5">
        <v>17.0</v>
      </c>
    </row>
    <row r="2477">
      <c r="A2477" s="3">
        <v>22.0</v>
      </c>
      <c r="B2477" s="4">
        <v>0.1275</v>
      </c>
      <c r="C2477" s="5" t="s">
        <v>15</v>
      </c>
      <c r="D2477" s="5" t="s">
        <v>184</v>
      </c>
      <c r="E2477" s="5">
        <v>19.0</v>
      </c>
      <c r="F2477" s="5">
        <v>9.0</v>
      </c>
    </row>
    <row r="2478">
      <c r="A2478" s="3">
        <v>22.0</v>
      </c>
      <c r="B2478" s="4">
        <v>0.12814814814814815</v>
      </c>
      <c r="C2478" s="5" t="s">
        <v>15</v>
      </c>
      <c r="D2478" s="5" t="s">
        <v>126</v>
      </c>
      <c r="E2478" s="5" t="s">
        <v>30</v>
      </c>
      <c r="F2478" s="5" t="s">
        <v>30</v>
      </c>
      <c r="J2478" s="5" t="s">
        <v>17</v>
      </c>
    </row>
    <row r="2479">
      <c r="A2479" s="3">
        <v>22.0</v>
      </c>
      <c r="B2479" s="4">
        <v>0.12814814814814815</v>
      </c>
      <c r="C2479" s="5" t="s">
        <v>15</v>
      </c>
      <c r="D2479" s="5" t="s">
        <v>126</v>
      </c>
      <c r="E2479" s="5">
        <v>18.0</v>
      </c>
      <c r="F2479" s="5">
        <v>8.0</v>
      </c>
    </row>
    <row r="2480">
      <c r="A2480" s="3">
        <v>22.0</v>
      </c>
      <c r="B2480" s="4">
        <v>0.12979166666666667</v>
      </c>
      <c r="C2480" s="5" t="s">
        <v>21</v>
      </c>
      <c r="D2480" s="5" t="s">
        <v>129</v>
      </c>
      <c r="E2480" s="5">
        <v>16.0</v>
      </c>
      <c r="F2480" s="5">
        <v>14.0</v>
      </c>
    </row>
    <row r="2481">
      <c r="A2481" s="3">
        <v>22.0</v>
      </c>
      <c r="B2481" s="4">
        <v>0.1324537037037037</v>
      </c>
      <c r="C2481" s="5" t="s">
        <v>15</v>
      </c>
      <c r="D2481" s="5" t="s">
        <v>126</v>
      </c>
      <c r="E2481" s="5">
        <v>28.0</v>
      </c>
      <c r="F2481" s="5">
        <v>15.0</v>
      </c>
    </row>
    <row r="2482">
      <c r="A2482" s="3">
        <v>22.0</v>
      </c>
      <c r="B2482" s="4">
        <v>0.1324537037037037</v>
      </c>
      <c r="C2482" s="5" t="s">
        <v>15</v>
      </c>
      <c r="D2482" s="5" t="s">
        <v>126</v>
      </c>
      <c r="E2482" s="5" t="s">
        <v>28</v>
      </c>
      <c r="F2482" s="5">
        <v>1.0</v>
      </c>
      <c r="J2482" s="5" t="s">
        <v>17</v>
      </c>
    </row>
    <row r="2483">
      <c r="A2483" s="3">
        <v>22.0</v>
      </c>
      <c r="B2483" s="4">
        <v>0.13324074074074074</v>
      </c>
      <c r="C2483" s="5" t="s">
        <v>15</v>
      </c>
      <c r="D2483" s="5" t="s">
        <v>88</v>
      </c>
      <c r="E2483" s="5">
        <v>16.0</v>
      </c>
      <c r="F2483" s="5">
        <v>14.0</v>
      </c>
    </row>
    <row r="2484">
      <c r="A2484" s="3">
        <v>22.0</v>
      </c>
      <c r="B2484" s="4">
        <v>0.13502314814814814</v>
      </c>
      <c r="C2484" s="5" t="s">
        <v>16</v>
      </c>
      <c r="D2484" s="5" t="s">
        <v>20</v>
      </c>
      <c r="E2484" s="5">
        <v>28.0</v>
      </c>
      <c r="F2484" s="5">
        <v>15.0</v>
      </c>
    </row>
    <row r="2485">
      <c r="A2485" s="3">
        <v>22.0</v>
      </c>
      <c r="B2485" s="4">
        <v>0.13502314814814814</v>
      </c>
      <c r="C2485" s="5" t="s">
        <v>15</v>
      </c>
      <c r="D2485" s="5" t="s">
        <v>20</v>
      </c>
      <c r="E2485" s="5">
        <v>25.0</v>
      </c>
      <c r="F2485" s="5">
        <v>13.0</v>
      </c>
    </row>
    <row r="2486">
      <c r="A2486" s="3">
        <v>22.0</v>
      </c>
      <c r="B2486" s="4">
        <v>0.13502314814814814</v>
      </c>
      <c r="C2486" s="5" t="s">
        <v>13</v>
      </c>
      <c r="D2486" s="5" t="s">
        <v>20</v>
      </c>
      <c r="E2486" s="5">
        <v>17.0</v>
      </c>
      <c r="F2486" s="5">
        <v>5.0</v>
      </c>
    </row>
    <row r="2487">
      <c r="A2487" s="3">
        <v>22.0</v>
      </c>
      <c r="B2487" s="4">
        <v>0.13502314814814814</v>
      </c>
      <c r="C2487" s="5" t="s">
        <v>18</v>
      </c>
      <c r="D2487" s="5" t="s">
        <v>20</v>
      </c>
      <c r="E2487" s="5">
        <v>19.0</v>
      </c>
      <c r="F2487" s="5">
        <v>3.0</v>
      </c>
    </row>
    <row r="2488">
      <c r="A2488" s="3">
        <v>22.0</v>
      </c>
      <c r="B2488" s="4">
        <v>0.13502314814814814</v>
      </c>
      <c r="C2488" s="5" t="s">
        <v>134</v>
      </c>
      <c r="D2488" s="5" t="s">
        <v>20</v>
      </c>
      <c r="E2488" s="5" t="s">
        <v>30</v>
      </c>
      <c r="F2488" s="5" t="s">
        <v>30</v>
      </c>
      <c r="J2488" s="5" t="s">
        <v>42</v>
      </c>
    </row>
    <row r="2489">
      <c r="A2489" s="3">
        <v>22.0</v>
      </c>
      <c r="B2489" s="4">
        <v>0.13502314814814814</v>
      </c>
      <c r="C2489" s="5" t="s">
        <v>134</v>
      </c>
      <c r="D2489" s="5" t="s">
        <v>20</v>
      </c>
      <c r="E2489" s="5">
        <v>23.0</v>
      </c>
      <c r="F2489" s="5">
        <v>13.0</v>
      </c>
    </row>
    <row r="2490">
      <c r="A2490" s="3">
        <v>22.0</v>
      </c>
      <c r="B2490" s="4">
        <v>0.13502314814814814</v>
      </c>
      <c r="C2490" s="5" t="s">
        <v>21</v>
      </c>
      <c r="D2490" s="5" t="s">
        <v>20</v>
      </c>
      <c r="E2490" s="5">
        <v>38.0</v>
      </c>
      <c r="F2490" s="5">
        <v>15.0</v>
      </c>
    </row>
    <row r="2491">
      <c r="A2491" s="3">
        <v>22.0</v>
      </c>
      <c r="B2491" s="4">
        <v>0.13502314814814814</v>
      </c>
      <c r="C2491" s="5" t="s">
        <v>10</v>
      </c>
      <c r="D2491" s="5" t="s">
        <v>20</v>
      </c>
      <c r="E2491" s="5">
        <v>22.0</v>
      </c>
      <c r="F2491" s="5">
        <v>3.0</v>
      </c>
    </row>
    <row r="2492">
      <c r="A2492" s="3">
        <v>22.0</v>
      </c>
      <c r="B2492" s="4">
        <v>0.13633101851851853</v>
      </c>
      <c r="C2492" s="5" t="s">
        <v>16</v>
      </c>
      <c r="D2492" s="5" t="s">
        <v>75</v>
      </c>
      <c r="E2492" s="5">
        <v>21.0</v>
      </c>
      <c r="F2492" s="5">
        <v>14.0</v>
      </c>
    </row>
    <row r="2493">
      <c r="A2493" s="3">
        <v>22.0</v>
      </c>
      <c r="B2493" s="4">
        <v>0.13633101851851853</v>
      </c>
      <c r="C2493" s="5" t="s">
        <v>18</v>
      </c>
      <c r="D2493" s="5" t="s">
        <v>75</v>
      </c>
      <c r="E2493" s="5">
        <v>11.0</v>
      </c>
      <c r="F2493" s="5">
        <v>5.0</v>
      </c>
    </row>
    <row r="2494">
      <c r="A2494" s="3">
        <v>22.0</v>
      </c>
      <c r="B2494" s="4">
        <v>0.13633101851851853</v>
      </c>
      <c r="C2494" s="5" t="s">
        <v>21</v>
      </c>
      <c r="D2494" s="5" t="s">
        <v>75</v>
      </c>
      <c r="E2494" s="5">
        <v>13.0</v>
      </c>
      <c r="F2494" s="5">
        <v>13.0</v>
      </c>
    </row>
    <row r="2495">
      <c r="A2495" s="3">
        <v>22.0</v>
      </c>
      <c r="B2495" s="4">
        <v>0.13633101851851853</v>
      </c>
      <c r="C2495" s="5" t="s">
        <v>13</v>
      </c>
      <c r="D2495" s="5" t="s">
        <v>75</v>
      </c>
      <c r="E2495" s="5">
        <v>20.0</v>
      </c>
      <c r="F2495" s="5">
        <v>11.0</v>
      </c>
    </row>
    <row r="2496">
      <c r="A2496" s="3">
        <v>22.0</v>
      </c>
      <c r="B2496" s="4">
        <v>0.13633101851851853</v>
      </c>
      <c r="C2496" s="5" t="s">
        <v>134</v>
      </c>
      <c r="D2496" s="5" t="s">
        <v>75</v>
      </c>
      <c r="E2496" s="5">
        <v>13.0</v>
      </c>
      <c r="F2496" s="5">
        <v>12.0</v>
      </c>
    </row>
    <row r="2497">
      <c r="A2497" s="3">
        <v>22.0</v>
      </c>
      <c r="B2497" s="4">
        <v>0.13633101851851853</v>
      </c>
      <c r="C2497" s="5" t="s">
        <v>10</v>
      </c>
      <c r="D2497" s="5" t="s">
        <v>75</v>
      </c>
      <c r="E2497" s="5">
        <v>5.0</v>
      </c>
      <c r="F2497" s="5">
        <v>5.0</v>
      </c>
    </row>
    <row r="2498">
      <c r="A2498" s="3">
        <v>22.0</v>
      </c>
      <c r="B2498" s="4">
        <v>0.13633101851851853</v>
      </c>
      <c r="C2498" s="5" t="s">
        <v>15</v>
      </c>
      <c r="D2498" s="5" t="s">
        <v>75</v>
      </c>
      <c r="E2498" s="5" t="s">
        <v>30</v>
      </c>
      <c r="F2498" s="5" t="s">
        <v>30</v>
      </c>
    </row>
    <row r="2499">
      <c r="A2499" s="3">
        <v>22.0</v>
      </c>
      <c r="B2499" s="4">
        <v>0.13729166666666667</v>
      </c>
      <c r="C2499" s="5" t="s">
        <v>10</v>
      </c>
      <c r="D2499" s="5" t="s">
        <v>24</v>
      </c>
      <c r="E2499" s="5">
        <v>17.0</v>
      </c>
      <c r="F2499" s="5">
        <v>11.0</v>
      </c>
    </row>
    <row r="2500">
      <c r="A2500" s="3">
        <v>22.0</v>
      </c>
      <c r="B2500" s="4">
        <v>0.13729166666666667</v>
      </c>
      <c r="C2500" s="5" t="s">
        <v>21</v>
      </c>
      <c r="D2500" s="5" t="s">
        <v>24</v>
      </c>
      <c r="E2500" s="5" t="s">
        <v>30</v>
      </c>
      <c r="F2500" s="5" t="s">
        <v>30</v>
      </c>
      <c r="J2500" s="5" t="s">
        <v>133</v>
      </c>
    </row>
    <row r="2501">
      <c r="A2501" s="3">
        <v>22.0</v>
      </c>
      <c r="B2501" s="4">
        <v>0.13833333333333334</v>
      </c>
      <c r="C2501" s="5" t="s">
        <v>21</v>
      </c>
      <c r="D2501" s="5" t="s">
        <v>47</v>
      </c>
      <c r="E2501" s="5">
        <v>19.0</v>
      </c>
      <c r="F2501" s="5">
        <v>14.0</v>
      </c>
    </row>
    <row r="2502">
      <c r="A2502" s="3">
        <v>22.0</v>
      </c>
      <c r="B2502" s="4">
        <v>0.13833333333333334</v>
      </c>
      <c r="C2502" s="5" t="s">
        <v>10</v>
      </c>
      <c r="D2502" s="5" t="s">
        <v>47</v>
      </c>
      <c r="E2502" s="5">
        <v>18.0</v>
      </c>
      <c r="F2502" s="5">
        <v>13.0</v>
      </c>
    </row>
    <row r="2503">
      <c r="A2503" s="3">
        <v>22.0</v>
      </c>
      <c r="B2503" s="4">
        <v>0.13833333333333334</v>
      </c>
      <c r="C2503" s="5" t="s">
        <v>16</v>
      </c>
      <c r="D2503" s="5" t="s">
        <v>47</v>
      </c>
      <c r="E2503" s="5">
        <v>15.0</v>
      </c>
      <c r="F2503" s="5">
        <v>12.0</v>
      </c>
    </row>
    <row r="2504">
      <c r="A2504" s="3">
        <v>22.0</v>
      </c>
      <c r="B2504" s="4">
        <v>0.13833333333333334</v>
      </c>
      <c r="C2504" s="5" t="s">
        <v>18</v>
      </c>
      <c r="D2504" s="5" t="s">
        <v>47</v>
      </c>
      <c r="E2504" s="5">
        <v>9.0</v>
      </c>
      <c r="F2504" s="5">
        <v>1.0</v>
      </c>
    </row>
    <row r="2505">
      <c r="A2505" s="3">
        <v>22.0</v>
      </c>
      <c r="B2505" s="4">
        <v>0.13833333333333334</v>
      </c>
      <c r="C2505" s="5" t="s">
        <v>134</v>
      </c>
      <c r="D2505" s="5" t="s">
        <v>47</v>
      </c>
      <c r="E2505" s="5">
        <v>9.0</v>
      </c>
      <c r="F2505" s="5">
        <v>9.0</v>
      </c>
    </row>
    <row r="2506">
      <c r="A2506" s="3">
        <v>22.0</v>
      </c>
      <c r="B2506" s="4">
        <v>0.13833333333333334</v>
      </c>
      <c r="C2506" s="5" t="s">
        <v>15</v>
      </c>
      <c r="D2506" s="5" t="s">
        <v>47</v>
      </c>
      <c r="E2506" s="5">
        <v>5.0</v>
      </c>
      <c r="F2506" s="5">
        <v>3.0</v>
      </c>
    </row>
    <row r="2507">
      <c r="A2507" s="3">
        <v>22.0</v>
      </c>
      <c r="B2507" s="4">
        <v>0.13833333333333334</v>
      </c>
      <c r="C2507" s="5" t="s">
        <v>13</v>
      </c>
      <c r="D2507" s="5" t="s">
        <v>47</v>
      </c>
      <c r="E2507" s="5">
        <v>3.0</v>
      </c>
      <c r="F2507" s="5">
        <v>1.0</v>
      </c>
    </row>
    <row r="2508">
      <c r="A2508" s="3">
        <v>22.0</v>
      </c>
      <c r="B2508" s="4">
        <v>0.14037037037037037</v>
      </c>
      <c r="C2508" s="5" t="s">
        <v>16</v>
      </c>
      <c r="D2508" s="5" t="s">
        <v>25</v>
      </c>
      <c r="E2508" s="5" t="s">
        <v>28</v>
      </c>
      <c r="F2508" s="5">
        <v>1.0</v>
      </c>
      <c r="H2508" s="5" t="s">
        <v>898</v>
      </c>
      <c r="J2508" s="5" t="s">
        <v>899</v>
      </c>
    </row>
    <row r="2509">
      <c r="A2509" s="3">
        <v>22.0</v>
      </c>
      <c r="B2509" s="4">
        <v>0.14037037037037037</v>
      </c>
      <c r="C2509" s="5" t="s">
        <v>18</v>
      </c>
      <c r="D2509" s="5" t="s">
        <v>25</v>
      </c>
      <c r="E2509" s="5">
        <v>15.0</v>
      </c>
      <c r="F2509" s="5">
        <v>9.0</v>
      </c>
      <c r="H2509" s="5" t="s">
        <v>900</v>
      </c>
      <c r="J2509" s="5" t="s">
        <v>901</v>
      </c>
    </row>
    <row r="2510">
      <c r="A2510" s="3">
        <v>22.0</v>
      </c>
      <c r="B2510" s="4">
        <v>0.14037037037037037</v>
      </c>
      <c r="C2510" s="5" t="s">
        <v>15</v>
      </c>
      <c r="D2510" s="5" t="s">
        <v>25</v>
      </c>
      <c r="E2510" s="5">
        <v>24.0</v>
      </c>
      <c r="F2510" s="5">
        <v>20.0</v>
      </c>
      <c r="H2510" s="5" t="s">
        <v>902</v>
      </c>
    </row>
    <row r="2511">
      <c r="A2511" s="3">
        <v>22.0</v>
      </c>
      <c r="B2511" s="4">
        <v>0.14037037037037037</v>
      </c>
      <c r="C2511" s="5" t="s">
        <v>21</v>
      </c>
      <c r="D2511" s="5" t="s">
        <v>25</v>
      </c>
      <c r="E2511" s="5">
        <v>27.0</v>
      </c>
      <c r="F2511" s="5">
        <v>18.0</v>
      </c>
      <c r="H2511" s="5" t="s">
        <v>903</v>
      </c>
    </row>
    <row r="2512">
      <c r="A2512" s="3">
        <v>22.0</v>
      </c>
      <c r="B2512" s="4">
        <v>0.14037037037037037</v>
      </c>
      <c r="C2512" s="5" t="s">
        <v>10</v>
      </c>
      <c r="D2512" s="5" t="s">
        <v>25</v>
      </c>
      <c r="E2512" s="5">
        <v>16.0</v>
      </c>
      <c r="F2512" s="5">
        <v>7.0</v>
      </c>
      <c r="H2512" s="5" t="s">
        <v>904</v>
      </c>
    </row>
    <row r="2513">
      <c r="A2513" s="3">
        <v>22.0</v>
      </c>
      <c r="B2513" s="4">
        <v>0.14037037037037037</v>
      </c>
      <c r="C2513" s="5" t="s">
        <v>134</v>
      </c>
      <c r="D2513" s="5" t="s">
        <v>25</v>
      </c>
      <c r="E2513" s="5">
        <v>18.0</v>
      </c>
      <c r="F2513" s="5">
        <v>18.0</v>
      </c>
      <c r="H2513" s="5" t="s">
        <v>905</v>
      </c>
    </row>
    <row r="2514">
      <c r="A2514" s="3">
        <v>22.0</v>
      </c>
      <c r="B2514" s="4">
        <v>0.14037037037037037</v>
      </c>
      <c r="C2514" s="5" t="s">
        <v>13</v>
      </c>
      <c r="D2514" s="5" t="s">
        <v>25</v>
      </c>
      <c r="E2514" s="5">
        <v>16.0</v>
      </c>
      <c r="F2514" s="5">
        <v>14.0</v>
      </c>
      <c r="H2514" s="5" t="s">
        <v>906</v>
      </c>
    </row>
    <row r="2515">
      <c r="A2515" s="3">
        <v>22.0</v>
      </c>
      <c r="B2515" s="4">
        <v>0.1416087962962963</v>
      </c>
      <c r="C2515" s="5" t="s">
        <v>273</v>
      </c>
      <c r="D2515" s="5" t="s">
        <v>25</v>
      </c>
      <c r="E2515" s="5" t="s">
        <v>30</v>
      </c>
      <c r="F2515" s="5" t="s">
        <v>30</v>
      </c>
      <c r="H2515" s="5" t="s">
        <v>907</v>
      </c>
    </row>
    <row r="2516">
      <c r="A2516" s="3">
        <v>22.0</v>
      </c>
      <c r="B2516" s="4">
        <v>0.14184027777777777</v>
      </c>
      <c r="C2516" s="5" t="s">
        <v>21</v>
      </c>
      <c r="D2516" s="5" t="s">
        <v>32</v>
      </c>
      <c r="E2516" s="5">
        <v>22.0</v>
      </c>
      <c r="F2516" s="5">
        <v>11.0</v>
      </c>
      <c r="J2516" s="5" t="s">
        <v>181</v>
      </c>
    </row>
    <row r="2517">
      <c r="A2517" s="3">
        <v>22.0</v>
      </c>
      <c r="B2517" s="4">
        <v>0.14221064814814816</v>
      </c>
      <c r="C2517" s="5" t="s">
        <v>21</v>
      </c>
      <c r="D2517" s="5" t="s">
        <v>7</v>
      </c>
      <c r="E2517" s="5">
        <v>20.0</v>
      </c>
      <c r="H2517" s="5" t="s">
        <v>908</v>
      </c>
    </row>
    <row r="2518">
      <c r="A2518" s="3">
        <v>22.0</v>
      </c>
      <c r="B2518" s="4">
        <v>0.14224537037037038</v>
      </c>
      <c r="C2518" s="5" t="s">
        <v>21</v>
      </c>
      <c r="D2518" s="5" t="s">
        <v>32</v>
      </c>
      <c r="E2518" s="5">
        <v>13.0</v>
      </c>
      <c r="F2518" s="5">
        <v>3.0</v>
      </c>
      <c r="J2518" s="5" t="s">
        <v>46</v>
      </c>
    </row>
    <row r="2519">
      <c r="A2519" s="3">
        <v>22.0</v>
      </c>
      <c r="B2519" s="4">
        <v>0.14230324074074074</v>
      </c>
      <c r="C2519" s="5" t="s">
        <v>21</v>
      </c>
      <c r="D2519" s="5" t="s">
        <v>32</v>
      </c>
      <c r="E2519" s="5">
        <v>19.0</v>
      </c>
      <c r="F2519" s="5">
        <v>9.0</v>
      </c>
      <c r="J2519" s="5" t="s">
        <v>46</v>
      </c>
    </row>
    <row r="2520">
      <c r="A2520" s="3">
        <v>22.0</v>
      </c>
      <c r="B2520" s="4">
        <v>0.1493287037037037</v>
      </c>
      <c r="C2520" s="5" t="s">
        <v>21</v>
      </c>
      <c r="D2520" s="5" t="s">
        <v>7</v>
      </c>
      <c r="E2520" s="5">
        <v>9.0</v>
      </c>
      <c r="H2520" s="5" t="s">
        <v>909</v>
      </c>
    </row>
    <row r="2521">
      <c r="A2521" s="3">
        <v>22.0</v>
      </c>
      <c r="B2521" s="4">
        <v>0.1434375</v>
      </c>
      <c r="C2521" s="5" t="s">
        <v>10</v>
      </c>
      <c r="D2521" s="5" t="s">
        <v>32</v>
      </c>
      <c r="E2521" s="5">
        <v>25.0</v>
      </c>
      <c r="F2521" s="5">
        <v>14.0</v>
      </c>
      <c r="J2521" s="5" t="s">
        <v>163</v>
      </c>
    </row>
    <row r="2522">
      <c r="A2522" s="3">
        <v>22.0</v>
      </c>
      <c r="B2522" s="4">
        <v>0.1436111111111111</v>
      </c>
      <c r="C2522" s="5" t="s">
        <v>10</v>
      </c>
      <c r="D2522" s="5" t="s">
        <v>7</v>
      </c>
      <c r="E2522" s="5">
        <v>17.0</v>
      </c>
      <c r="H2522" s="5" t="s">
        <v>910</v>
      </c>
      <c r="J2522" s="5" t="s">
        <v>377</v>
      </c>
    </row>
    <row r="2523">
      <c r="A2523" s="3">
        <v>22.0</v>
      </c>
      <c r="B2523" s="4">
        <v>0.14368055555555556</v>
      </c>
      <c r="C2523" s="5" t="s">
        <v>10</v>
      </c>
      <c r="D2523" s="5" t="s">
        <v>7</v>
      </c>
      <c r="E2523" s="5">
        <v>6.0</v>
      </c>
      <c r="H2523" s="5" t="s">
        <v>911</v>
      </c>
      <c r="J2523" s="5" t="s">
        <v>73</v>
      </c>
    </row>
    <row r="2524">
      <c r="A2524" s="3">
        <v>22.0</v>
      </c>
      <c r="B2524" s="4">
        <v>0.14386574074074074</v>
      </c>
      <c r="C2524" s="5" t="s">
        <v>10</v>
      </c>
      <c r="D2524" s="5" t="s">
        <v>7</v>
      </c>
      <c r="E2524" s="5">
        <v>13.0</v>
      </c>
      <c r="H2524" s="5" t="s">
        <v>912</v>
      </c>
      <c r="J2524" s="5" t="s">
        <v>379</v>
      </c>
    </row>
    <row r="2525">
      <c r="A2525" s="3">
        <v>22.0</v>
      </c>
      <c r="B2525" s="4">
        <v>0.14421296296296296</v>
      </c>
      <c r="C2525" s="5" t="s">
        <v>10</v>
      </c>
      <c r="D2525" s="5" t="s">
        <v>32</v>
      </c>
      <c r="E2525" s="5" t="s">
        <v>37</v>
      </c>
      <c r="F2525" s="5">
        <v>20.0</v>
      </c>
      <c r="J2525" s="5" t="s">
        <v>45</v>
      </c>
    </row>
    <row r="2526">
      <c r="A2526" s="3">
        <v>22.0</v>
      </c>
      <c r="B2526" s="4">
        <v>0.14449074074074075</v>
      </c>
      <c r="C2526" s="5" t="s">
        <v>10</v>
      </c>
      <c r="D2526" s="5" t="s">
        <v>7</v>
      </c>
      <c r="E2526" s="5">
        <v>14.0</v>
      </c>
      <c r="H2526" s="5" t="s">
        <v>913</v>
      </c>
    </row>
    <row r="2527">
      <c r="A2527" s="3">
        <v>22.0</v>
      </c>
      <c r="B2527" s="4">
        <v>0.1453472222222222</v>
      </c>
      <c r="C2527" s="5" t="s">
        <v>16</v>
      </c>
      <c r="D2527" s="5" t="s">
        <v>92</v>
      </c>
      <c r="E2527" s="5">
        <v>22.0</v>
      </c>
      <c r="F2527" s="5">
        <v>16.0</v>
      </c>
      <c r="J2527" s="5" t="s">
        <v>914</v>
      </c>
    </row>
    <row r="2528">
      <c r="A2528" s="3">
        <v>22.0</v>
      </c>
      <c r="B2528" s="4">
        <v>0.14623842592592592</v>
      </c>
      <c r="C2528" s="5" t="s">
        <v>16</v>
      </c>
      <c r="D2528" s="5" t="s">
        <v>7</v>
      </c>
      <c r="E2528" s="5">
        <v>25.0</v>
      </c>
      <c r="H2528" s="5" t="s">
        <v>915</v>
      </c>
      <c r="J2528" s="5" t="s">
        <v>156</v>
      </c>
    </row>
    <row r="2529">
      <c r="A2529" s="3">
        <v>22.0</v>
      </c>
      <c r="B2529" s="4">
        <v>0.14883101851851852</v>
      </c>
      <c r="C2529" s="5" t="s">
        <v>18</v>
      </c>
      <c r="D2529" s="5" t="s">
        <v>97</v>
      </c>
      <c r="E2529" s="5">
        <v>19.0</v>
      </c>
      <c r="J2529" s="5" t="s">
        <v>916</v>
      </c>
    </row>
    <row r="2530">
      <c r="A2530" s="3">
        <v>22.0</v>
      </c>
      <c r="B2530" s="4">
        <v>0.14934027777777778</v>
      </c>
      <c r="C2530" s="5" t="s">
        <v>134</v>
      </c>
      <c r="D2530" s="5" t="s">
        <v>32</v>
      </c>
      <c r="E2530" s="5">
        <v>15.0</v>
      </c>
      <c r="F2530" s="5">
        <v>7.0</v>
      </c>
      <c r="J2530" s="5" t="s">
        <v>157</v>
      </c>
    </row>
    <row r="2531">
      <c r="A2531" s="3">
        <v>22.0</v>
      </c>
      <c r="B2531" s="4">
        <v>0.14972222222222223</v>
      </c>
      <c r="C2531" s="5" t="s">
        <v>134</v>
      </c>
      <c r="D2531" s="5" t="s">
        <v>7</v>
      </c>
      <c r="E2531" s="5">
        <v>18.0</v>
      </c>
      <c r="H2531" s="5" t="s">
        <v>917</v>
      </c>
    </row>
    <row r="2532">
      <c r="A2532" s="3">
        <v>22.0</v>
      </c>
      <c r="B2532" s="4">
        <v>0.1512037037037037</v>
      </c>
      <c r="C2532" s="5" t="s">
        <v>15</v>
      </c>
      <c r="D2532" s="5" t="s">
        <v>7</v>
      </c>
      <c r="E2532" s="5">
        <v>16.0</v>
      </c>
      <c r="H2532" s="5" t="s">
        <v>918</v>
      </c>
      <c r="J2532" s="5" t="s">
        <v>919</v>
      </c>
    </row>
    <row r="2533">
      <c r="A2533" s="3">
        <v>22.0</v>
      </c>
      <c r="B2533" s="4">
        <v>0.15269675925925927</v>
      </c>
      <c r="C2533" s="5" t="s">
        <v>13</v>
      </c>
      <c r="D2533" s="5" t="s">
        <v>32</v>
      </c>
      <c r="E2533" s="5">
        <v>24.0</v>
      </c>
      <c r="F2533" s="5">
        <v>15.0</v>
      </c>
      <c r="J2533" s="5" t="s">
        <v>59</v>
      </c>
    </row>
    <row r="2534">
      <c r="A2534" s="3">
        <v>22.0</v>
      </c>
      <c r="B2534" s="4">
        <v>0.1527777777777778</v>
      </c>
      <c r="C2534" s="5" t="s">
        <v>13</v>
      </c>
      <c r="D2534" s="5" t="s">
        <v>32</v>
      </c>
      <c r="E2534" s="5">
        <v>19.0</v>
      </c>
      <c r="F2534" s="5">
        <v>10.0</v>
      </c>
      <c r="J2534" s="5" t="s">
        <v>59</v>
      </c>
    </row>
    <row r="2535">
      <c r="A2535" s="3">
        <v>22.0</v>
      </c>
      <c r="B2535" s="4">
        <v>0.1528125</v>
      </c>
      <c r="C2535" s="5" t="s">
        <v>13</v>
      </c>
      <c r="D2535" s="5" t="s">
        <v>32</v>
      </c>
      <c r="E2535" s="5">
        <v>24.0</v>
      </c>
      <c r="F2535" s="5">
        <v>15.0</v>
      </c>
      <c r="J2535" s="5" t="s">
        <v>59</v>
      </c>
    </row>
    <row r="2536">
      <c r="A2536" s="3">
        <v>22.0</v>
      </c>
      <c r="B2536" s="4">
        <v>0.15287037037037038</v>
      </c>
      <c r="C2536" s="5" t="s">
        <v>13</v>
      </c>
      <c r="D2536" s="5" t="s">
        <v>7</v>
      </c>
      <c r="E2536" s="5">
        <v>11.0</v>
      </c>
      <c r="H2536" s="5" t="s">
        <v>920</v>
      </c>
    </row>
    <row r="2537">
      <c r="A2537" s="3">
        <v>22.0</v>
      </c>
      <c r="B2537" s="4">
        <v>0.1529050925925926</v>
      </c>
      <c r="C2537" s="5" t="s">
        <v>13</v>
      </c>
      <c r="D2537" s="5" t="s">
        <v>7</v>
      </c>
      <c r="E2537" s="5">
        <v>19.0</v>
      </c>
      <c r="H2537" s="5" t="s">
        <v>921</v>
      </c>
    </row>
    <row r="2538">
      <c r="A2538" s="3">
        <v>22.0</v>
      </c>
      <c r="B2538" s="4">
        <v>0.1529513888888889</v>
      </c>
      <c r="C2538" s="5" t="s">
        <v>13</v>
      </c>
      <c r="D2538" s="5" t="s">
        <v>7</v>
      </c>
      <c r="E2538" s="5">
        <v>12.0</v>
      </c>
      <c r="H2538" s="5" t="s">
        <v>922</v>
      </c>
    </row>
    <row r="2539">
      <c r="A2539" s="3">
        <v>22.0</v>
      </c>
      <c r="B2539" s="4">
        <v>0.15541666666666668</v>
      </c>
      <c r="C2539" s="5" t="s">
        <v>10</v>
      </c>
      <c r="D2539" s="5" t="s">
        <v>32</v>
      </c>
      <c r="E2539" s="5">
        <v>19.0</v>
      </c>
      <c r="F2539" s="5">
        <v>8.0</v>
      </c>
      <c r="J2539" s="5" t="s">
        <v>55</v>
      </c>
    </row>
    <row r="2540">
      <c r="A2540" s="3">
        <v>22.0</v>
      </c>
      <c r="B2540" s="4">
        <v>0.15597222222222223</v>
      </c>
      <c r="C2540" s="5" t="s">
        <v>10</v>
      </c>
      <c r="D2540" s="5" t="s">
        <v>7</v>
      </c>
      <c r="E2540" s="5">
        <v>25.0</v>
      </c>
      <c r="H2540" s="5" t="s">
        <v>923</v>
      </c>
    </row>
    <row r="2541">
      <c r="A2541" s="3">
        <v>22.0</v>
      </c>
      <c r="B2541" s="4">
        <v>0.1560763888888889</v>
      </c>
      <c r="C2541" s="5" t="s">
        <v>13</v>
      </c>
      <c r="D2541" s="5" t="s">
        <v>25</v>
      </c>
      <c r="E2541" s="5">
        <v>18.0</v>
      </c>
      <c r="F2541" s="5">
        <v>16.0</v>
      </c>
      <c r="H2541" s="5" t="s">
        <v>924</v>
      </c>
    </row>
    <row r="2542">
      <c r="A2542" s="3">
        <v>22.0</v>
      </c>
      <c r="B2542" s="4">
        <v>0.15662037037037038</v>
      </c>
      <c r="C2542" s="5" t="s">
        <v>10</v>
      </c>
      <c r="D2542" s="5" t="s">
        <v>32</v>
      </c>
      <c r="E2542" s="5">
        <v>27.0</v>
      </c>
      <c r="F2542" s="5">
        <v>16.0</v>
      </c>
      <c r="J2542" s="5" t="s">
        <v>925</v>
      </c>
    </row>
    <row r="2543">
      <c r="A2543" s="3">
        <v>22.0</v>
      </c>
      <c r="B2543" s="4">
        <v>0.1567824074074074</v>
      </c>
      <c r="C2543" s="5" t="s">
        <v>10</v>
      </c>
      <c r="D2543" s="5" t="s">
        <v>7</v>
      </c>
      <c r="E2543" s="5">
        <v>16.0</v>
      </c>
      <c r="H2543" s="5" t="s">
        <v>926</v>
      </c>
    </row>
    <row r="2544">
      <c r="A2544" s="3">
        <v>22.0</v>
      </c>
      <c r="B2544" s="4">
        <v>0.1586574074074074</v>
      </c>
      <c r="C2544" s="5" t="s">
        <v>13</v>
      </c>
      <c r="D2544" s="5" t="s">
        <v>25</v>
      </c>
      <c r="E2544" s="5">
        <v>14.0</v>
      </c>
      <c r="F2544" s="5">
        <v>12.0</v>
      </c>
      <c r="H2544" s="5" t="s">
        <v>927</v>
      </c>
      <c r="J2544" s="5" t="s">
        <v>928</v>
      </c>
    </row>
    <row r="2545">
      <c r="A2545" s="3">
        <v>22.0</v>
      </c>
      <c r="B2545" s="4">
        <v>0.1586574074074074</v>
      </c>
      <c r="C2545" s="5" t="s">
        <v>13</v>
      </c>
      <c r="D2545" s="5" t="s">
        <v>25</v>
      </c>
      <c r="E2545" s="5" t="s">
        <v>30</v>
      </c>
      <c r="F2545" s="5" t="s">
        <v>30</v>
      </c>
      <c r="J2545" s="5" t="s">
        <v>42</v>
      </c>
    </row>
    <row r="2546">
      <c r="A2546" s="3">
        <v>22.0</v>
      </c>
      <c r="B2546" s="4">
        <v>0.1586574074074074</v>
      </c>
      <c r="C2546" s="5" t="s">
        <v>15</v>
      </c>
      <c r="D2546" s="5" t="s">
        <v>25</v>
      </c>
      <c r="E2546" s="5">
        <v>4.0</v>
      </c>
      <c r="F2546" s="5">
        <v>2.0</v>
      </c>
      <c r="H2546" s="5" t="s">
        <v>929</v>
      </c>
      <c r="J2546" s="5" t="s">
        <v>928</v>
      </c>
    </row>
    <row r="2547">
      <c r="A2547" s="3">
        <v>22.0</v>
      </c>
      <c r="B2547" s="4">
        <v>0.1586574074074074</v>
      </c>
      <c r="C2547" s="5" t="s">
        <v>15</v>
      </c>
      <c r="D2547" s="5" t="s">
        <v>25</v>
      </c>
      <c r="E2547" s="5" t="s">
        <v>30</v>
      </c>
      <c r="F2547" s="5" t="s">
        <v>930</v>
      </c>
      <c r="J2547" s="5" t="s">
        <v>42</v>
      </c>
    </row>
    <row r="2548">
      <c r="A2548" s="3">
        <v>22.0</v>
      </c>
      <c r="B2548" s="4">
        <v>0.1611226851851852</v>
      </c>
      <c r="C2548" s="5" t="s">
        <v>18</v>
      </c>
      <c r="D2548" s="5" t="s">
        <v>32</v>
      </c>
      <c r="E2548" s="5">
        <v>9.0</v>
      </c>
      <c r="F2548" s="5">
        <v>2.0</v>
      </c>
      <c r="J2548" s="5" t="s">
        <v>931</v>
      </c>
    </row>
    <row r="2549">
      <c r="A2549" s="3">
        <v>22.0</v>
      </c>
      <c r="B2549" s="4">
        <v>0.16142361111111111</v>
      </c>
      <c r="C2549" s="5" t="s">
        <v>18</v>
      </c>
      <c r="D2549" s="5" t="s">
        <v>93</v>
      </c>
      <c r="E2549" s="5">
        <v>12.0</v>
      </c>
      <c r="F2549" s="5">
        <v>2.0</v>
      </c>
    </row>
    <row r="2550">
      <c r="A2550" s="3">
        <v>22.0</v>
      </c>
      <c r="B2550" s="4">
        <v>0.16365740740740742</v>
      </c>
      <c r="C2550" s="5" t="s">
        <v>15</v>
      </c>
      <c r="D2550" s="5" t="s">
        <v>32</v>
      </c>
      <c r="E2550" s="5">
        <v>20.0</v>
      </c>
      <c r="F2550" s="5">
        <v>13.0</v>
      </c>
      <c r="J2550" s="5" t="s">
        <v>932</v>
      </c>
    </row>
    <row r="2551">
      <c r="A2551" s="3">
        <v>22.0</v>
      </c>
      <c r="B2551" s="4">
        <v>0.16375</v>
      </c>
      <c r="C2551" s="5" t="s">
        <v>15</v>
      </c>
      <c r="D2551" s="5" t="s">
        <v>32</v>
      </c>
      <c r="E2551" s="5">
        <v>18.0</v>
      </c>
      <c r="F2551" s="5">
        <v>11.0</v>
      </c>
      <c r="J2551" s="5" t="s">
        <v>932</v>
      </c>
    </row>
    <row r="2552">
      <c r="A2552" s="3">
        <v>22.0</v>
      </c>
      <c r="B2552" s="4">
        <v>0.16391203703703705</v>
      </c>
      <c r="C2552" s="5" t="s">
        <v>15</v>
      </c>
      <c r="D2552" s="5" t="s">
        <v>7</v>
      </c>
      <c r="E2552" s="5">
        <v>10.0</v>
      </c>
      <c r="H2552" s="5" t="s">
        <v>933</v>
      </c>
    </row>
    <row r="2553">
      <c r="A2553" s="3">
        <v>22.0</v>
      </c>
      <c r="B2553" s="4">
        <v>0.16398148148148148</v>
      </c>
      <c r="C2553" s="5" t="s">
        <v>15</v>
      </c>
      <c r="D2553" s="5" t="s">
        <v>7</v>
      </c>
      <c r="E2553" s="5">
        <v>13.0</v>
      </c>
      <c r="H2553" s="5" t="s">
        <v>934</v>
      </c>
    </row>
    <row r="2554">
      <c r="A2554" s="3">
        <v>22.0</v>
      </c>
      <c r="B2554" s="4">
        <v>0.1648148148148148</v>
      </c>
      <c r="C2554" s="5" t="s">
        <v>13</v>
      </c>
      <c r="D2554" s="5" t="s">
        <v>32</v>
      </c>
      <c r="E2554" s="5">
        <v>20.0</v>
      </c>
      <c r="F2554" s="5">
        <v>11.0</v>
      </c>
      <c r="J2554" s="5" t="s">
        <v>59</v>
      </c>
    </row>
    <row r="2555">
      <c r="A2555" s="3">
        <v>22.0</v>
      </c>
      <c r="B2555" s="4">
        <v>0.16483796296296296</v>
      </c>
      <c r="C2555" s="5" t="s">
        <v>13</v>
      </c>
      <c r="D2555" s="5" t="s">
        <v>32</v>
      </c>
      <c r="E2555" s="5">
        <v>19.0</v>
      </c>
      <c r="F2555" s="5">
        <v>10.0</v>
      </c>
      <c r="J2555" s="5" t="s">
        <v>59</v>
      </c>
    </row>
    <row r="2556">
      <c r="A2556" s="3">
        <v>22.0</v>
      </c>
      <c r="B2556" s="4">
        <v>0.16488425925925926</v>
      </c>
      <c r="C2556" s="5" t="s">
        <v>13</v>
      </c>
      <c r="D2556" s="5" t="s">
        <v>32</v>
      </c>
      <c r="E2556" s="5">
        <v>22.0</v>
      </c>
      <c r="F2556" s="5">
        <v>13.0</v>
      </c>
      <c r="J2556" s="5" t="s">
        <v>59</v>
      </c>
    </row>
    <row r="2557">
      <c r="A2557" s="3">
        <v>22.0</v>
      </c>
      <c r="B2557" s="4">
        <v>0.16497685185185185</v>
      </c>
      <c r="C2557" s="5" t="s">
        <v>13</v>
      </c>
      <c r="D2557" s="5" t="s">
        <v>7</v>
      </c>
      <c r="E2557" s="5">
        <v>11.0</v>
      </c>
      <c r="H2557" s="5" t="s">
        <v>935</v>
      </c>
    </row>
    <row r="2558">
      <c r="A2558" s="3">
        <v>22.0</v>
      </c>
      <c r="B2558" s="4">
        <v>0.165</v>
      </c>
      <c r="C2558" s="5" t="s">
        <v>13</v>
      </c>
      <c r="D2558" s="5" t="s">
        <v>7</v>
      </c>
      <c r="E2558" s="5">
        <v>17.0</v>
      </c>
      <c r="H2558" s="5" t="s">
        <v>936</v>
      </c>
    </row>
    <row r="2559">
      <c r="A2559" s="3">
        <v>22.0</v>
      </c>
      <c r="B2559" s="4">
        <v>0.1650462962962963</v>
      </c>
      <c r="C2559" s="5" t="s">
        <v>13</v>
      </c>
      <c r="D2559" s="5" t="s">
        <v>7</v>
      </c>
      <c r="E2559" s="5">
        <v>19.0</v>
      </c>
      <c r="H2559" s="5" t="s">
        <v>937</v>
      </c>
    </row>
    <row r="2560">
      <c r="A2560" s="3">
        <v>22.0</v>
      </c>
      <c r="B2560" s="4">
        <v>0.16652777777777777</v>
      </c>
      <c r="C2560" s="5" t="s">
        <v>21</v>
      </c>
      <c r="D2560" s="5" t="s">
        <v>32</v>
      </c>
      <c r="E2560" s="5">
        <v>18.0</v>
      </c>
      <c r="F2560" s="5">
        <v>7.0</v>
      </c>
      <c r="J2560" s="5" t="s">
        <v>159</v>
      </c>
    </row>
    <row r="2561">
      <c r="A2561" s="3">
        <v>22.0</v>
      </c>
      <c r="B2561" s="4">
        <v>0.16657407407407407</v>
      </c>
      <c r="C2561" s="5" t="s">
        <v>21</v>
      </c>
      <c r="D2561" s="5" t="s">
        <v>32</v>
      </c>
      <c r="E2561" s="5" t="s">
        <v>30</v>
      </c>
      <c r="F2561" s="5" t="s">
        <v>30</v>
      </c>
      <c r="J2561" s="5" t="s">
        <v>938</v>
      </c>
    </row>
    <row r="2562">
      <c r="A2562" s="3">
        <v>22.0</v>
      </c>
      <c r="B2562" s="4">
        <v>0.16659722222222223</v>
      </c>
      <c r="C2562" s="5" t="s">
        <v>21</v>
      </c>
      <c r="D2562" s="5" t="s">
        <v>32</v>
      </c>
      <c r="E2562" s="5" t="s">
        <v>37</v>
      </c>
      <c r="F2562" s="5">
        <v>20.0</v>
      </c>
      <c r="J2562" s="5" t="s">
        <v>939</v>
      </c>
    </row>
    <row r="2563">
      <c r="A2563" s="3">
        <v>22.0</v>
      </c>
      <c r="B2563" s="4">
        <v>0.16685185185185186</v>
      </c>
      <c r="C2563" s="5" t="s">
        <v>21</v>
      </c>
      <c r="D2563" s="5" t="s">
        <v>7</v>
      </c>
      <c r="E2563" s="5">
        <v>31.0</v>
      </c>
      <c r="H2563" s="5" t="s">
        <v>940</v>
      </c>
    </row>
    <row r="2564">
      <c r="A2564" s="3">
        <v>22.0</v>
      </c>
      <c r="B2564" s="4">
        <v>0.16697916666666668</v>
      </c>
      <c r="C2564" s="5" t="s">
        <v>21</v>
      </c>
      <c r="D2564" s="5" t="s">
        <v>7</v>
      </c>
      <c r="E2564" s="5">
        <v>10.0</v>
      </c>
      <c r="H2564" s="5" t="s">
        <v>941</v>
      </c>
    </row>
    <row r="2565">
      <c r="A2565" s="3">
        <v>22.0</v>
      </c>
      <c r="B2565" s="4">
        <v>0.1677662037037037</v>
      </c>
      <c r="C2565" s="5" t="s">
        <v>10</v>
      </c>
      <c r="D2565" s="5" t="s">
        <v>32</v>
      </c>
      <c r="E2565" s="5">
        <v>15.0</v>
      </c>
      <c r="F2565" s="5">
        <v>4.0</v>
      </c>
      <c r="J2565" s="5" t="s">
        <v>163</v>
      </c>
    </row>
    <row r="2566">
      <c r="A2566" s="3">
        <v>22.0</v>
      </c>
      <c r="B2566" s="4">
        <v>0.16791666666666666</v>
      </c>
      <c r="C2566" s="5" t="s">
        <v>10</v>
      </c>
      <c r="D2566" s="5" t="s">
        <v>7</v>
      </c>
      <c r="E2566" s="5">
        <v>35.0</v>
      </c>
      <c r="H2566" s="5" t="s">
        <v>942</v>
      </c>
    </row>
    <row r="2567">
      <c r="A2567" s="3">
        <v>22.0</v>
      </c>
      <c r="B2567" s="4">
        <v>0.16833333333333333</v>
      </c>
      <c r="C2567" s="5" t="s">
        <v>10</v>
      </c>
      <c r="D2567" s="5" t="s">
        <v>32</v>
      </c>
      <c r="E2567" s="5">
        <v>13.0</v>
      </c>
      <c r="F2567" s="5">
        <v>2.0</v>
      </c>
      <c r="J2567" s="5" t="s">
        <v>45</v>
      </c>
    </row>
    <row r="2568">
      <c r="A2568" s="3">
        <v>22.0</v>
      </c>
      <c r="B2568" s="4">
        <v>0.16850694444444445</v>
      </c>
      <c r="C2568" s="5" t="s">
        <v>10</v>
      </c>
      <c r="D2568" s="5" t="s">
        <v>7</v>
      </c>
      <c r="E2568" s="5">
        <v>20.0</v>
      </c>
      <c r="H2568" s="5" t="s">
        <v>943</v>
      </c>
    </row>
    <row r="2569">
      <c r="A2569" s="3">
        <v>22.0</v>
      </c>
      <c r="B2569" s="4">
        <v>0.1708912037037037</v>
      </c>
      <c r="C2569" s="5" t="s">
        <v>18</v>
      </c>
      <c r="D2569" s="5" t="s">
        <v>32</v>
      </c>
      <c r="E2569" s="5">
        <v>21.0</v>
      </c>
      <c r="F2569" s="5">
        <v>9.0</v>
      </c>
      <c r="J2569" s="5" t="s">
        <v>44</v>
      </c>
    </row>
    <row r="2570">
      <c r="A2570" s="3">
        <v>22.0</v>
      </c>
      <c r="B2570" s="4">
        <v>0.1708912037037037</v>
      </c>
      <c r="C2570" s="5" t="s">
        <v>18</v>
      </c>
      <c r="D2570" s="5" t="s">
        <v>32</v>
      </c>
      <c r="E2570" s="5" t="s">
        <v>30</v>
      </c>
      <c r="F2570" s="5" t="s">
        <v>30</v>
      </c>
      <c r="J2570" s="5" t="s">
        <v>42</v>
      </c>
    </row>
    <row r="2571">
      <c r="A2571" s="3">
        <v>22.0</v>
      </c>
      <c r="B2571" s="4">
        <v>0.17096064814814815</v>
      </c>
      <c r="C2571" s="5" t="s">
        <v>18</v>
      </c>
      <c r="D2571" s="5" t="s">
        <v>32</v>
      </c>
      <c r="E2571" s="5">
        <v>17.0</v>
      </c>
      <c r="F2571" s="5">
        <v>5.0</v>
      </c>
      <c r="J2571" s="5" t="s">
        <v>44</v>
      </c>
    </row>
    <row r="2572">
      <c r="A2572" s="3">
        <v>22.0</v>
      </c>
      <c r="B2572" s="4">
        <v>0.17096064814814815</v>
      </c>
      <c r="C2572" s="5" t="s">
        <v>18</v>
      </c>
      <c r="D2572" s="5" t="s">
        <v>32</v>
      </c>
      <c r="E2572" s="5" t="s">
        <v>30</v>
      </c>
      <c r="F2572" s="5" t="s">
        <v>30</v>
      </c>
      <c r="J2572" s="5" t="s">
        <v>42</v>
      </c>
    </row>
    <row r="2573">
      <c r="A2573" s="3">
        <v>22.0</v>
      </c>
      <c r="B2573" s="4">
        <v>0.17103009259259258</v>
      </c>
      <c r="C2573" s="5" t="s">
        <v>18</v>
      </c>
      <c r="D2573" s="5" t="s">
        <v>32</v>
      </c>
      <c r="E2573" s="5">
        <v>26.0</v>
      </c>
      <c r="F2573" s="5">
        <v>14.0</v>
      </c>
      <c r="J2573" s="5" t="s">
        <v>44</v>
      </c>
    </row>
    <row r="2574">
      <c r="A2574" s="3">
        <v>22.0</v>
      </c>
      <c r="B2574" s="4">
        <v>0.17103009259259258</v>
      </c>
      <c r="C2574" s="5" t="s">
        <v>18</v>
      </c>
      <c r="D2574" s="5" t="s">
        <v>32</v>
      </c>
      <c r="E2574" s="5" t="s">
        <v>30</v>
      </c>
      <c r="F2574" s="5" t="s">
        <v>30</v>
      </c>
      <c r="J2574" s="5" t="s">
        <v>42</v>
      </c>
    </row>
    <row r="2575">
      <c r="A2575" s="3">
        <v>22.0</v>
      </c>
      <c r="B2575" s="4">
        <v>0.17127314814814815</v>
      </c>
      <c r="C2575" s="5" t="s">
        <v>18</v>
      </c>
      <c r="D2575" s="5" t="s">
        <v>7</v>
      </c>
      <c r="E2575" s="5">
        <v>18.0</v>
      </c>
      <c r="H2575" s="5" t="s">
        <v>944</v>
      </c>
    </row>
    <row r="2576">
      <c r="A2576" s="3">
        <v>22.0</v>
      </c>
      <c r="B2576" s="4">
        <v>0.17127314814814815</v>
      </c>
      <c r="C2576" s="5" t="s">
        <v>18</v>
      </c>
      <c r="D2576" s="5" t="s">
        <v>7</v>
      </c>
      <c r="E2576" s="5">
        <v>8.0</v>
      </c>
      <c r="H2576" s="5" t="s">
        <v>945</v>
      </c>
    </row>
    <row r="2577">
      <c r="A2577" s="3">
        <v>22.0</v>
      </c>
      <c r="B2577" s="4">
        <v>0.17127314814814815</v>
      </c>
      <c r="C2577" s="5" t="s">
        <v>18</v>
      </c>
      <c r="D2577" s="5" t="s">
        <v>7</v>
      </c>
      <c r="E2577" s="5">
        <v>9.0</v>
      </c>
      <c r="H2577" s="5" t="s">
        <v>946</v>
      </c>
      <c r="J2577" s="5" t="s">
        <v>947</v>
      </c>
    </row>
    <row r="2578">
      <c r="A2578" s="3">
        <v>22.0</v>
      </c>
      <c r="B2578" s="4">
        <v>0.17296296296296296</v>
      </c>
      <c r="C2578" s="5" t="s">
        <v>18</v>
      </c>
      <c r="D2578" s="5" t="s">
        <v>23</v>
      </c>
      <c r="E2578" s="5">
        <v>21.0</v>
      </c>
      <c r="F2578" s="5">
        <v>15.0</v>
      </c>
    </row>
    <row r="2579">
      <c r="A2579" s="3">
        <v>22.0</v>
      </c>
      <c r="B2579" s="4">
        <v>0.17296296296296296</v>
      </c>
      <c r="C2579" s="5" t="s">
        <v>15</v>
      </c>
      <c r="D2579" s="5" t="s">
        <v>23</v>
      </c>
      <c r="E2579" s="5">
        <v>22.0</v>
      </c>
      <c r="F2579" s="5">
        <v>18.0</v>
      </c>
    </row>
    <row r="2580">
      <c r="A2580" s="3">
        <v>22.0</v>
      </c>
      <c r="B2580" s="4">
        <v>0.17296296296296296</v>
      </c>
      <c r="C2580" s="5" t="s">
        <v>16</v>
      </c>
      <c r="D2580" s="5" t="s">
        <v>23</v>
      </c>
      <c r="E2580" s="5">
        <v>19.0</v>
      </c>
      <c r="F2580" s="5">
        <v>16.0</v>
      </c>
    </row>
    <row r="2581">
      <c r="A2581" s="3">
        <v>22.0</v>
      </c>
      <c r="B2581" s="4">
        <v>0.17296296296296296</v>
      </c>
      <c r="C2581" s="5" t="s">
        <v>21</v>
      </c>
      <c r="D2581" s="5" t="s">
        <v>23</v>
      </c>
      <c r="E2581" s="5">
        <v>10.0</v>
      </c>
      <c r="F2581" s="5">
        <v>10.0</v>
      </c>
      <c r="H2581" s="5" t="s">
        <v>948</v>
      </c>
    </row>
    <row r="2582">
      <c r="A2582" s="3">
        <v>22.0</v>
      </c>
      <c r="B2582" s="4">
        <v>0.17296296296296296</v>
      </c>
      <c r="C2582" s="5" t="s">
        <v>10</v>
      </c>
      <c r="D2582" s="5" t="s">
        <v>23</v>
      </c>
      <c r="E2582" s="5">
        <v>9.0</v>
      </c>
      <c r="F2582" s="5">
        <v>9.0</v>
      </c>
      <c r="H2582" s="5" t="s">
        <v>949</v>
      </c>
    </row>
    <row r="2583">
      <c r="A2583" s="3">
        <v>22.0</v>
      </c>
      <c r="B2583" s="4">
        <v>0.17296296296296296</v>
      </c>
      <c r="C2583" s="5" t="s">
        <v>134</v>
      </c>
      <c r="D2583" s="5" t="s">
        <v>23</v>
      </c>
      <c r="E2583" s="5">
        <v>5.0</v>
      </c>
      <c r="F2583" s="5">
        <v>4.0</v>
      </c>
      <c r="H2583" s="5" t="s">
        <v>950</v>
      </c>
    </row>
    <row r="2584">
      <c r="A2584" s="3">
        <v>22.0</v>
      </c>
      <c r="B2584" s="4">
        <v>0.17296296296296296</v>
      </c>
      <c r="C2584" s="5" t="s">
        <v>13</v>
      </c>
      <c r="D2584" s="5" t="s">
        <v>23</v>
      </c>
      <c r="E2584" s="5">
        <v>13.0</v>
      </c>
      <c r="F2584" s="5">
        <v>4.0</v>
      </c>
    </row>
    <row r="2585">
      <c r="A2585" s="3">
        <v>22.0</v>
      </c>
      <c r="B2585" s="4">
        <v>0.17346064814814816</v>
      </c>
      <c r="C2585" s="5" t="s">
        <v>13</v>
      </c>
      <c r="D2585" s="5" t="s">
        <v>97</v>
      </c>
      <c r="E2585" s="5">
        <v>19.0</v>
      </c>
      <c r="J2585" s="5" t="s">
        <v>951</v>
      </c>
    </row>
    <row r="2586">
      <c r="A2586" s="3">
        <v>22.0</v>
      </c>
      <c r="B2586" s="4">
        <v>0.17407407407407408</v>
      </c>
      <c r="C2586" s="5" t="s">
        <v>15</v>
      </c>
      <c r="D2586" s="5" t="s">
        <v>127</v>
      </c>
      <c r="E2586" s="5">
        <v>24.0</v>
      </c>
      <c r="F2586" s="5">
        <v>14.0</v>
      </c>
    </row>
    <row r="2587">
      <c r="A2587" s="3">
        <v>22.0</v>
      </c>
      <c r="B2587" s="4">
        <v>0.17407407407407408</v>
      </c>
      <c r="C2587" s="5" t="s">
        <v>15</v>
      </c>
      <c r="D2587" s="5" t="s">
        <v>127</v>
      </c>
      <c r="E2587" s="5" t="s">
        <v>30</v>
      </c>
      <c r="F2587" s="5" t="s">
        <v>30</v>
      </c>
      <c r="J2587" s="5" t="s">
        <v>17</v>
      </c>
    </row>
    <row r="2588">
      <c r="A2588" s="3">
        <v>22.0</v>
      </c>
      <c r="B2588" s="4">
        <v>0.17461805555555557</v>
      </c>
      <c r="C2588" s="5" t="s">
        <v>18</v>
      </c>
      <c r="D2588" s="5" t="s">
        <v>23</v>
      </c>
      <c r="E2588" s="5">
        <v>21.0</v>
      </c>
      <c r="F2588" s="5">
        <v>15.0</v>
      </c>
    </row>
    <row r="2589">
      <c r="A2589" s="3">
        <v>22.0</v>
      </c>
      <c r="B2589" s="4">
        <v>0.17461805555555557</v>
      </c>
      <c r="C2589" s="5" t="s">
        <v>15</v>
      </c>
      <c r="D2589" s="5" t="s">
        <v>23</v>
      </c>
      <c r="E2589" s="5">
        <v>13.0</v>
      </c>
      <c r="F2589" s="5">
        <v>9.0</v>
      </c>
      <c r="H2589" s="5" t="s">
        <v>952</v>
      </c>
    </row>
    <row r="2590">
      <c r="A2590" s="3">
        <v>22.0</v>
      </c>
      <c r="B2590" s="4">
        <v>0.17461805555555557</v>
      </c>
      <c r="C2590" s="5" t="s">
        <v>16</v>
      </c>
      <c r="D2590" s="5" t="s">
        <v>23</v>
      </c>
      <c r="E2590" s="5">
        <v>14.0</v>
      </c>
      <c r="F2590" s="5">
        <v>11.0</v>
      </c>
      <c r="H2590" s="5" t="s">
        <v>953</v>
      </c>
    </row>
    <row r="2591">
      <c r="A2591" s="3">
        <v>22.0</v>
      </c>
      <c r="B2591" s="4">
        <v>0.17461805555555557</v>
      </c>
      <c r="C2591" s="5" t="s">
        <v>21</v>
      </c>
      <c r="D2591" s="5" t="s">
        <v>23</v>
      </c>
      <c r="E2591" s="5">
        <v>14.0</v>
      </c>
      <c r="F2591" s="5">
        <v>14.0</v>
      </c>
      <c r="H2591" s="5" t="s">
        <v>948</v>
      </c>
    </row>
    <row r="2592">
      <c r="A2592" s="3">
        <v>22.0</v>
      </c>
      <c r="B2592" s="4">
        <v>0.17461805555555557</v>
      </c>
      <c r="C2592" s="5" t="s">
        <v>10</v>
      </c>
      <c r="D2592" s="5" t="s">
        <v>23</v>
      </c>
      <c r="E2592" s="5">
        <v>18.0</v>
      </c>
      <c r="F2592" s="5">
        <v>18.0</v>
      </c>
    </row>
    <row r="2593">
      <c r="A2593" s="3">
        <v>22.0</v>
      </c>
      <c r="B2593" s="4">
        <v>0.17461805555555557</v>
      </c>
      <c r="C2593" s="5" t="s">
        <v>134</v>
      </c>
      <c r="D2593" s="5" t="s">
        <v>23</v>
      </c>
      <c r="E2593" s="5">
        <v>8.0</v>
      </c>
      <c r="F2593" s="5">
        <v>7.0</v>
      </c>
      <c r="H2593" s="5" t="s">
        <v>950</v>
      </c>
    </row>
    <row r="2594">
      <c r="A2594" s="3">
        <v>22.0</v>
      </c>
      <c r="B2594" s="4">
        <v>0.17461805555555557</v>
      </c>
      <c r="C2594" s="5" t="s">
        <v>13</v>
      </c>
      <c r="D2594" s="5" t="s">
        <v>23</v>
      </c>
      <c r="E2594" s="5">
        <v>19.0</v>
      </c>
      <c r="F2594" s="5">
        <v>10.0</v>
      </c>
    </row>
    <row r="2595">
      <c r="A2595" s="3">
        <v>22.0</v>
      </c>
      <c r="B2595" s="4">
        <v>0.17537037037037037</v>
      </c>
      <c r="C2595" s="5" t="s">
        <v>13</v>
      </c>
      <c r="D2595" s="5" t="s">
        <v>35</v>
      </c>
      <c r="E2595" s="5">
        <v>6.0</v>
      </c>
      <c r="F2595" s="5">
        <v>4.0</v>
      </c>
      <c r="H2595" s="5" t="s">
        <v>954</v>
      </c>
    </row>
    <row r="2596">
      <c r="A2596" s="3">
        <v>22.0</v>
      </c>
      <c r="B2596" s="4">
        <v>0.17537037037037037</v>
      </c>
      <c r="C2596" s="5" t="s">
        <v>134</v>
      </c>
      <c r="D2596" s="5" t="s">
        <v>35</v>
      </c>
      <c r="E2596" s="5">
        <v>16.0</v>
      </c>
      <c r="F2596" s="5">
        <v>16.0</v>
      </c>
    </row>
    <row r="2597">
      <c r="A2597" s="3">
        <v>22.0</v>
      </c>
      <c r="B2597" s="4">
        <v>0.17537037037037037</v>
      </c>
      <c r="C2597" s="5" t="s">
        <v>10</v>
      </c>
      <c r="D2597" s="5" t="s">
        <v>35</v>
      </c>
      <c r="E2597" s="5" t="s">
        <v>28</v>
      </c>
      <c r="F2597" s="5">
        <v>1.0</v>
      </c>
      <c r="H2597" s="5" t="s">
        <v>955</v>
      </c>
    </row>
    <row r="2598">
      <c r="A2598" s="3">
        <v>22.0</v>
      </c>
      <c r="B2598" s="4">
        <v>0.17537037037037037</v>
      </c>
      <c r="C2598" s="5" t="s">
        <v>21</v>
      </c>
      <c r="D2598" s="5" t="s">
        <v>35</v>
      </c>
      <c r="E2598" s="5">
        <v>25.0</v>
      </c>
      <c r="F2598" s="5">
        <v>16.0</v>
      </c>
    </row>
    <row r="2599">
      <c r="A2599" s="3">
        <v>22.0</v>
      </c>
      <c r="B2599" s="4">
        <v>0.17537037037037037</v>
      </c>
      <c r="C2599" s="5" t="s">
        <v>16</v>
      </c>
      <c r="D2599" s="5" t="s">
        <v>35</v>
      </c>
      <c r="E2599" s="5" t="s">
        <v>28</v>
      </c>
      <c r="F2599" s="5">
        <v>1.0</v>
      </c>
      <c r="H2599" s="5" t="s">
        <v>956</v>
      </c>
    </row>
    <row r="2600">
      <c r="A2600" s="3">
        <v>22.0</v>
      </c>
      <c r="B2600" s="4">
        <v>0.17537037037037037</v>
      </c>
      <c r="C2600" s="5" t="s">
        <v>15</v>
      </c>
      <c r="D2600" s="5" t="s">
        <v>35</v>
      </c>
      <c r="E2600" s="5">
        <v>19.0</v>
      </c>
      <c r="F2600" s="5">
        <v>17.0</v>
      </c>
    </row>
    <row r="2601">
      <c r="A2601" s="3">
        <v>22.0</v>
      </c>
      <c r="B2601" s="4">
        <v>0.17537037037037037</v>
      </c>
      <c r="C2601" s="5" t="s">
        <v>18</v>
      </c>
      <c r="D2601" s="5" t="s">
        <v>35</v>
      </c>
      <c r="E2601" s="5">
        <v>12.0</v>
      </c>
      <c r="F2601" s="5">
        <v>6.0</v>
      </c>
      <c r="H2601" s="5" t="s">
        <v>957</v>
      </c>
    </row>
    <row r="2602">
      <c r="A2602" s="3">
        <v>22.0</v>
      </c>
      <c r="B2602" s="4">
        <v>0.17609953703703704</v>
      </c>
      <c r="C2602" s="5" t="s">
        <v>134</v>
      </c>
      <c r="D2602" s="5" t="s">
        <v>97</v>
      </c>
      <c r="E2602" s="5">
        <v>33.0</v>
      </c>
      <c r="J2602" s="5" t="s">
        <v>958</v>
      </c>
    </row>
    <row r="2603">
      <c r="A2603" s="3">
        <v>23.0</v>
      </c>
      <c r="B2603" s="4">
        <v>0.011921296296296296</v>
      </c>
      <c r="C2603" s="5" t="s">
        <v>13</v>
      </c>
      <c r="D2603" s="5" t="s">
        <v>19</v>
      </c>
      <c r="E2603" s="5">
        <v>9.0</v>
      </c>
      <c r="F2603" s="5">
        <v>9.0</v>
      </c>
    </row>
    <row r="2604">
      <c r="A2604" s="3">
        <v>23.0</v>
      </c>
      <c r="B2604" s="4">
        <v>0.0159375</v>
      </c>
      <c r="C2604" s="5" t="s">
        <v>15</v>
      </c>
      <c r="D2604" s="5" t="s">
        <v>122</v>
      </c>
      <c r="E2604" s="5">
        <v>21.0</v>
      </c>
      <c r="F2604" s="5">
        <v>15.0</v>
      </c>
    </row>
    <row r="2605">
      <c r="A2605" s="3">
        <v>23.0</v>
      </c>
      <c r="B2605" s="4">
        <v>0.01857638888888889</v>
      </c>
      <c r="C2605" s="5" t="s">
        <v>10</v>
      </c>
      <c r="D2605" s="5" t="s">
        <v>85</v>
      </c>
      <c r="E2605" s="5" t="s">
        <v>37</v>
      </c>
      <c r="F2605" s="5">
        <v>20.0</v>
      </c>
    </row>
    <row r="2606">
      <c r="A2606" s="3">
        <v>23.0</v>
      </c>
      <c r="B2606" s="4">
        <v>0.02872685185185185</v>
      </c>
      <c r="C2606" s="5" t="s">
        <v>13</v>
      </c>
      <c r="D2606" s="5" t="s">
        <v>47</v>
      </c>
      <c r="E2606" s="5" t="s">
        <v>30</v>
      </c>
      <c r="F2606" s="5" t="s">
        <v>30</v>
      </c>
      <c r="J2606" s="5" t="s">
        <v>17</v>
      </c>
    </row>
    <row r="2607">
      <c r="A2607" s="3">
        <v>23.0</v>
      </c>
      <c r="B2607" s="4">
        <v>0.02872685185185185</v>
      </c>
      <c r="C2607" s="5" t="s">
        <v>13</v>
      </c>
      <c r="D2607" s="5" t="s">
        <v>47</v>
      </c>
      <c r="E2607" s="5">
        <v>20.0</v>
      </c>
      <c r="F2607" s="5">
        <v>18.0</v>
      </c>
    </row>
    <row r="2608">
      <c r="A2608" s="3">
        <v>23.0</v>
      </c>
      <c r="B2608" s="4">
        <v>0.02966435185185185</v>
      </c>
      <c r="C2608" s="5" t="s">
        <v>13</v>
      </c>
      <c r="D2608" s="5" t="s">
        <v>74</v>
      </c>
      <c r="E2608" s="5">
        <v>25.0</v>
      </c>
      <c r="F2608" s="5">
        <v>17.0</v>
      </c>
    </row>
    <row r="2609">
      <c r="A2609" s="3">
        <v>23.0</v>
      </c>
      <c r="B2609" s="4">
        <v>0.02966435185185185</v>
      </c>
      <c r="C2609" s="5" t="s">
        <v>13</v>
      </c>
      <c r="D2609" s="5" t="s">
        <v>7</v>
      </c>
      <c r="E2609" s="5">
        <v>6.0</v>
      </c>
      <c r="H2609" s="5" t="s">
        <v>959</v>
      </c>
    </row>
    <row r="2610">
      <c r="A2610" s="3">
        <v>23.0</v>
      </c>
      <c r="B2610" s="4">
        <v>0.03207175925925926</v>
      </c>
      <c r="C2610" s="5" t="s">
        <v>13</v>
      </c>
      <c r="D2610" s="5" t="s">
        <v>32</v>
      </c>
      <c r="E2610" s="5">
        <v>23.0</v>
      </c>
      <c r="F2610" s="5">
        <v>15.0</v>
      </c>
    </row>
    <row r="2611">
      <c r="A2611" s="3">
        <v>23.0</v>
      </c>
      <c r="B2611" s="4">
        <v>0.03207175925925926</v>
      </c>
      <c r="C2611" s="5" t="s">
        <v>13</v>
      </c>
      <c r="D2611" s="5" t="s">
        <v>7</v>
      </c>
      <c r="E2611" s="5">
        <v>6.0</v>
      </c>
      <c r="H2611" s="5" t="s">
        <v>959</v>
      </c>
    </row>
    <row r="2612">
      <c r="A2612" s="3">
        <v>23.0</v>
      </c>
      <c r="B2612" s="4">
        <v>0.03245370370370371</v>
      </c>
      <c r="C2612" s="5" t="s">
        <v>13</v>
      </c>
      <c r="D2612" s="5" t="s">
        <v>74</v>
      </c>
      <c r="E2612" s="5">
        <v>14.0</v>
      </c>
      <c r="F2612" s="5">
        <v>6.0</v>
      </c>
    </row>
    <row r="2613">
      <c r="A2613" s="3">
        <v>23.0</v>
      </c>
      <c r="B2613" s="4">
        <v>0.03273148148148148</v>
      </c>
      <c r="C2613" s="5" t="s">
        <v>13</v>
      </c>
      <c r="D2613" s="5" t="s">
        <v>32</v>
      </c>
      <c r="E2613" s="5">
        <v>27.0</v>
      </c>
      <c r="F2613" s="5">
        <v>19.0</v>
      </c>
    </row>
    <row r="2614">
      <c r="A2614" s="3">
        <v>23.0</v>
      </c>
      <c r="B2614" s="4">
        <v>0.03273148148148148</v>
      </c>
      <c r="C2614" s="5" t="s">
        <v>13</v>
      </c>
      <c r="D2614" s="5" t="s">
        <v>7</v>
      </c>
      <c r="E2614" s="5">
        <v>7.0</v>
      </c>
      <c r="H2614" s="5" t="s">
        <v>960</v>
      </c>
    </row>
    <row r="2615">
      <c r="A2615" s="3">
        <v>23.0</v>
      </c>
      <c r="B2615" s="4">
        <v>0.03460648148148148</v>
      </c>
      <c r="C2615" s="5" t="s">
        <v>13</v>
      </c>
      <c r="D2615" s="5" t="s">
        <v>32</v>
      </c>
      <c r="E2615" s="5">
        <v>13.0</v>
      </c>
      <c r="F2615" s="5">
        <v>5.0</v>
      </c>
    </row>
    <row r="2616">
      <c r="A2616" s="3">
        <v>23.0</v>
      </c>
      <c r="B2616" s="4">
        <v>0.03487268518518519</v>
      </c>
      <c r="C2616" s="5" t="s">
        <v>13</v>
      </c>
      <c r="D2616" s="5" t="s">
        <v>32</v>
      </c>
      <c r="E2616" s="5">
        <v>16.0</v>
      </c>
      <c r="F2616" s="5">
        <v>8.0</v>
      </c>
    </row>
    <row r="2617">
      <c r="A2617" s="3">
        <v>23.0</v>
      </c>
      <c r="B2617" s="4">
        <v>0.035</v>
      </c>
      <c r="C2617" s="5" t="s">
        <v>13</v>
      </c>
      <c r="D2617" s="5" t="s">
        <v>32</v>
      </c>
      <c r="E2617" s="5">
        <v>14.0</v>
      </c>
      <c r="F2617" s="5">
        <v>6.0</v>
      </c>
    </row>
    <row r="2618">
      <c r="A2618" s="3">
        <v>23.0</v>
      </c>
      <c r="B2618" s="4">
        <v>0.03625</v>
      </c>
      <c r="C2618" s="5" t="s">
        <v>13</v>
      </c>
      <c r="D2618" s="5" t="s">
        <v>32</v>
      </c>
      <c r="E2618" s="5">
        <v>26.0</v>
      </c>
      <c r="F2618" s="5">
        <v>18.0</v>
      </c>
    </row>
    <row r="2619">
      <c r="A2619" s="3">
        <v>23.0</v>
      </c>
      <c r="B2619" s="4">
        <v>0.03625</v>
      </c>
      <c r="C2619" s="5" t="s">
        <v>13</v>
      </c>
      <c r="D2619" s="5" t="s">
        <v>7</v>
      </c>
      <c r="E2619" s="5">
        <v>8.0</v>
      </c>
      <c r="H2619" s="5" t="s">
        <v>961</v>
      </c>
    </row>
    <row r="2620">
      <c r="A2620" s="3">
        <v>23.0</v>
      </c>
      <c r="B2620" s="4">
        <v>0.036689814814814814</v>
      </c>
      <c r="C2620" s="5" t="s">
        <v>13</v>
      </c>
      <c r="D2620" s="5" t="s">
        <v>32</v>
      </c>
      <c r="E2620" s="5">
        <v>25.0</v>
      </c>
      <c r="F2620" s="5">
        <v>17.0</v>
      </c>
    </row>
    <row r="2621">
      <c r="A2621" s="3">
        <v>23.0</v>
      </c>
      <c r="B2621" s="4">
        <v>0.036689814814814814</v>
      </c>
      <c r="C2621" s="5" t="s">
        <v>13</v>
      </c>
      <c r="D2621" s="5" t="s">
        <v>7</v>
      </c>
      <c r="E2621" s="5">
        <v>8.0</v>
      </c>
      <c r="H2621" s="5" t="s">
        <v>961</v>
      </c>
    </row>
    <row r="2622">
      <c r="A2622" s="3">
        <v>23.0</v>
      </c>
      <c r="B2622" s="4">
        <v>0.037314814814814815</v>
      </c>
      <c r="C2622" s="5" t="s">
        <v>13</v>
      </c>
      <c r="D2622" s="5" t="s">
        <v>32</v>
      </c>
      <c r="E2622" s="5">
        <v>13.0</v>
      </c>
      <c r="F2622" s="5">
        <v>5.0</v>
      </c>
    </row>
    <row r="2623">
      <c r="A2623" s="3">
        <v>23.0</v>
      </c>
      <c r="B2623" s="4">
        <v>0.039155092592592596</v>
      </c>
      <c r="C2623" s="5" t="s">
        <v>13</v>
      </c>
      <c r="D2623" s="5" t="s">
        <v>32</v>
      </c>
      <c r="E2623" s="5">
        <v>19.0</v>
      </c>
      <c r="F2623" s="5">
        <v>11.0</v>
      </c>
      <c r="J2623" s="5" t="s">
        <v>43</v>
      </c>
    </row>
    <row r="2624">
      <c r="A2624" s="3">
        <v>23.0</v>
      </c>
      <c r="B2624" s="4">
        <v>0.039155092592592596</v>
      </c>
      <c r="C2624" s="5" t="s">
        <v>13</v>
      </c>
      <c r="D2624" s="5" t="s">
        <v>32</v>
      </c>
      <c r="E2624" s="5" t="s">
        <v>37</v>
      </c>
      <c r="F2624" s="5">
        <v>20.0</v>
      </c>
      <c r="J2624" s="5" t="s">
        <v>42</v>
      </c>
    </row>
    <row r="2625">
      <c r="A2625" s="3">
        <v>23.0</v>
      </c>
      <c r="B2625" s="4">
        <v>0.039155092592592596</v>
      </c>
      <c r="C2625" s="5" t="s">
        <v>13</v>
      </c>
      <c r="D2625" s="5" t="s">
        <v>7</v>
      </c>
      <c r="E2625" s="5">
        <v>8.0</v>
      </c>
      <c r="H2625" s="5" t="s">
        <v>961</v>
      </c>
    </row>
    <row r="2626">
      <c r="A2626" s="3">
        <v>23.0</v>
      </c>
      <c r="B2626" s="4">
        <v>0.039837962962962964</v>
      </c>
      <c r="C2626" s="5" t="s">
        <v>13</v>
      </c>
      <c r="D2626" s="5" t="s">
        <v>32</v>
      </c>
      <c r="E2626" s="5">
        <v>21.0</v>
      </c>
      <c r="F2626" s="5">
        <v>13.0</v>
      </c>
      <c r="J2626" s="5" t="s">
        <v>42</v>
      </c>
    </row>
    <row r="2627">
      <c r="A2627" s="3">
        <v>23.0</v>
      </c>
      <c r="B2627" s="4">
        <v>0.039837962962962964</v>
      </c>
      <c r="C2627" s="5" t="s">
        <v>13</v>
      </c>
      <c r="D2627" s="5" t="s">
        <v>32</v>
      </c>
      <c r="E2627" s="5">
        <v>22.0</v>
      </c>
      <c r="F2627" s="5">
        <v>7.0</v>
      </c>
      <c r="J2627" s="5" t="s">
        <v>962</v>
      </c>
    </row>
    <row r="2628">
      <c r="A2628" s="3">
        <v>23.0</v>
      </c>
      <c r="B2628" s="4">
        <v>0.040289351851851854</v>
      </c>
      <c r="C2628" s="5" t="s">
        <v>13</v>
      </c>
      <c r="D2628" s="5" t="s">
        <v>74</v>
      </c>
      <c r="E2628" s="5">
        <v>24.0</v>
      </c>
      <c r="F2628" s="5">
        <v>16.0</v>
      </c>
    </row>
    <row r="2629">
      <c r="A2629" s="3">
        <v>23.0</v>
      </c>
      <c r="B2629" s="4">
        <v>0.040289351851851854</v>
      </c>
      <c r="C2629" s="5" t="s">
        <v>13</v>
      </c>
      <c r="D2629" s="5" t="s">
        <v>7</v>
      </c>
      <c r="E2629" s="5">
        <v>6.0</v>
      </c>
      <c r="H2629" s="5" t="s">
        <v>663</v>
      </c>
    </row>
    <row r="2630">
      <c r="A2630" s="3">
        <v>23.0</v>
      </c>
      <c r="B2630" s="4">
        <v>0.0421412037037037</v>
      </c>
      <c r="C2630" s="5" t="s">
        <v>13</v>
      </c>
      <c r="D2630" s="5" t="s">
        <v>32</v>
      </c>
      <c r="E2630" s="5" t="s">
        <v>30</v>
      </c>
      <c r="F2630" s="5" t="s">
        <v>30</v>
      </c>
      <c r="J2630" s="5" t="s">
        <v>17</v>
      </c>
    </row>
    <row r="2631">
      <c r="A2631" s="3">
        <v>23.0</v>
      </c>
      <c r="B2631" s="4">
        <v>0.0421412037037037</v>
      </c>
      <c r="C2631" s="5" t="s">
        <v>13</v>
      </c>
      <c r="D2631" s="5" t="s">
        <v>32</v>
      </c>
      <c r="E2631" s="5">
        <v>23.0</v>
      </c>
      <c r="F2631" s="5">
        <v>15.0</v>
      </c>
      <c r="J2631" s="5" t="s">
        <v>40</v>
      </c>
    </row>
    <row r="2632">
      <c r="A2632" s="3">
        <v>23.0</v>
      </c>
      <c r="B2632" s="4">
        <v>0.0421412037037037</v>
      </c>
      <c r="C2632" s="5" t="s">
        <v>13</v>
      </c>
      <c r="D2632" s="5" t="s">
        <v>7</v>
      </c>
      <c r="E2632" s="5">
        <v>8.0</v>
      </c>
      <c r="H2632" s="5" t="s">
        <v>961</v>
      </c>
    </row>
    <row r="2633">
      <c r="A2633" s="3">
        <v>23.0</v>
      </c>
      <c r="B2633" s="4">
        <v>0.04346064814814815</v>
      </c>
      <c r="C2633" s="5" t="s">
        <v>13</v>
      </c>
      <c r="D2633" s="5" t="s">
        <v>74</v>
      </c>
      <c r="E2633" s="5">
        <v>25.0</v>
      </c>
      <c r="F2633" s="5">
        <v>17.0</v>
      </c>
    </row>
    <row r="2634">
      <c r="A2634" s="3">
        <v>23.0</v>
      </c>
      <c r="B2634" s="4">
        <v>0.04346064814814815</v>
      </c>
      <c r="C2634" s="5" t="s">
        <v>13</v>
      </c>
      <c r="D2634" s="5" t="s">
        <v>74</v>
      </c>
      <c r="E2634" s="5">
        <v>26.0</v>
      </c>
      <c r="F2634" s="5">
        <v>18.0</v>
      </c>
    </row>
    <row r="2635">
      <c r="A2635" s="3">
        <v>23.0</v>
      </c>
      <c r="B2635" s="4">
        <v>0.04346064814814815</v>
      </c>
      <c r="C2635" s="5" t="s">
        <v>13</v>
      </c>
      <c r="D2635" s="5" t="s">
        <v>7</v>
      </c>
      <c r="E2635" s="5">
        <v>14.0</v>
      </c>
      <c r="H2635" s="5" t="s">
        <v>963</v>
      </c>
    </row>
    <row r="2636">
      <c r="A2636" s="3">
        <v>23.0</v>
      </c>
      <c r="B2636" s="4">
        <v>0.04490740740740741</v>
      </c>
      <c r="C2636" s="5" t="s">
        <v>13</v>
      </c>
      <c r="D2636" s="5" t="s">
        <v>32</v>
      </c>
      <c r="E2636" s="5" t="s">
        <v>30</v>
      </c>
      <c r="F2636" s="5" t="s">
        <v>30</v>
      </c>
      <c r="J2636" s="5" t="s">
        <v>17</v>
      </c>
    </row>
    <row r="2637">
      <c r="A2637" s="3">
        <v>23.0</v>
      </c>
      <c r="B2637" s="4">
        <v>0.04490740740740741</v>
      </c>
      <c r="C2637" s="5" t="s">
        <v>13</v>
      </c>
      <c r="D2637" s="5" t="s">
        <v>32</v>
      </c>
      <c r="E2637" s="5">
        <v>23.0</v>
      </c>
      <c r="F2637" s="5">
        <v>15.0</v>
      </c>
      <c r="J2637" s="5" t="s">
        <v>40</v>
      </c>
    </row>
    <row r="2638">
      <c r="A2638" s="3">
        <v>23.0</v>
      </c>
      <c r="B2638" s="4">
        <v>0.04490740740740741</v>
      </c>
      <c r="C2638" s="5" t="s">
        <v>13</v>
      </c>
      <c r="D2638" s="5" t="s">
        <v>7</v>
      </c>
      <c r="E2638" s="5">
        <v>8.0</v>
      </c>
      <c r="H2638" s="5" t="s">
        <v>961</v>
      </c>
    </row>
    <row r="2639">
      <c r="A2639" s="3">
        <v>23.0</v>
      </c>
      <c r="B2639" s="4">
        <v>0.04505787037037037</v>
      </c>
      <c r="C2639" s="5" t="s">
        <v>13</v>
      </c>
      <c r="D2639" s="5" t="s">
        <v>32</v>
      </c>
      <c r="E2639" s="5" t="s">
        <v>30</v>
      </c>
      <c r="F2639" s="5" t="s">
        <v>30</v>
      </c>
      <c r="J2639" s="5" t="s">
        <v>17</v>
      </c>
    </row>
    <row r="2640">
      <c r="A2640" s="3">
        <v>23.0</v>
      </c>
      <c r="B2640" s="4">
        <v>0.04505787037037037</v>
      </c>
      <c r="C2640" s="5" t="s">
        <v>13</v>
      </c>
      <c r="D2640" s="5" t="s">
        <v>32</v>
      </c>
      <c r="E2640" s="5">
        <v>20.0</v>
      </c>
      <c r="F2640" s="5">
        <v>12.0</v>
      </c>
      <c r="J2640" s="5" t="s">
        <v>40</v>
      </c>
    </row>
    <row r="2641">
      <c r="A2641" s="3">
        <v>23.0</v>
      </c>
      <c r="B2641" s="4">
        <v>0.04505787037037037</v>
      </c>
      <c r="C2641" s="5" t="s">
        <v>13</v>
      </c>
      <c r="D2641" s="5" t="s">
        <v>7</v>
      </c>
      <c r="E2641" s="5">
        <v>8.0</v>
      </c>
      <c r="H2641" s="5" t="s">
        <v>961</v>
      </c>
    </row>
    <row r="2642">
      <c r="A2642" s="3">
        <v>23.0</v>
      </c>
      <c r="B2642" s="4">
        <v>0.04511574074074074</v>
      </c>
      <c r="C2642" s="5" t="s">
        <v>13</v>
      </c>
      <c r="D2642" s="5" t="s">
        <v>32</v>
      </c>
      <c r="E2642" s="5" t="s">
        <v>30</v>
      </c>
      <c r="F2642" s="5" t="s">
        <v>30</v>
      </c>
      <c r="J2642" s="5" t="s">
        <v>17</v>
      </c>
    </row>
    <row r="2643">
      <c r="A2643" s="3">
        <v>23.0</v>
      </c>
      <c r="B2643" s="4">
        <v>0.04511574074074074</v>
      </c>
      <c r="C2643" s="5" t="s">
        <v>13</v>
      </c>
      <c r="D2643" s="5" t="s">
        <v>32</v>
      </c>
      <c r="E2643" s="5">
        <v>15.0</v>
      </c>
      <c r="F2643" s="5">
        <v>7.0</v>
      </c>
      <c r="J2643" s="5" t="s">
        <v>40</v>
      </c>
    </row>
    <row r="2644">
      <c r="A2644" s="3">
        <v>23.0</v>
      </c>
      <c r="B2644" s="4">
        <v>0.04618055555555556</v>
      </c>
      <c r="C2644" s="5" t="s">
        <v>13</v>
      </c>
      <c r="D2644" s="5" t="s">
        <v>74</v>
      </c>
      <c r="E2644" s="5" t="s">
        <v>28</v>
      </c>
      <c r="F2644" s="5">
        <v>1.0</v>
      </c>
    </row>
    <row r="2645">
      <c r="A2645" s="3">
        <v>23.0</v>
      </c>
      <c r="B2645" s="4">
        <v>0.04712962962962963</v>
      </c>
      <c r="C2645" s="5" t="s">
        <v>13</v>
      </c>
      <c r="D2645" s="5" t="s">
        <v>74</v>
      </c>
      <c r="E2645" s="5">
        <v>21.0</v>
      </c>
      <c r="F2645" s="5">
        <v>13.0</v>
      </c>
    </row>
    <row r="2646">
      <c r="A2646" s="3">
        <v>23.0</v>
      </c>
      <c r="B2646" s="4">
        <v>0.04753472222222222</v>
      </c>
      <c r="C2646" s="5" t="s">
        <v>13</v>
      </c>
      <c r="D2646" s="5" t="s">
        <v>32</v>
      </c>
      <c r="E2646" s="5">
        <v>17.0</v>
      </c>
      <c r="F2646" s="5">
        <v>9.0</v>
      </c>
    </row>
    <row r="2647">
      <c r="A2647" s="3">
        <v>23.0</v>
      </c>
      <c r="B2647" s="4">
        <v>0.048761574074074075</v>
      </c>
      <c r="C2647" s="5" t="s">
        <v>13</v>
      </c>
      <c r="D2647" s="5" t="s">
        <v>32</v>
      </c>
      <c r="E2647" s="5" t="s">
        <v>30</v>
      </c>
      <c r="F2647" s="5" t="s">
        <v>30</v>
      </c>
      <c r="J2647" s="5" t="s">
        <v>964</v>
      </c>
    </row>
    <row r="2648">
      <c r="A2648" s="3">
        <v>23.0</v>
      </c>
      <c r="B2648" s="4">
        <v>0.04883101851851852</v>
      </c>
      <c r="C2648" s="5" t="s">
        <v>13</v>
      </c>
      <c r="D2648" s="5" t="s">
        <v>32</v>
      </c>
      <c r="E2648" s="5">
        <v>21.0</v>
      </c>
      <c r="F2648" s="5">
        <v>13.0</v>
      </c>
    </row>
    <row r="2649">
      <c r="A2649" s="3">
        <v>23.0</v>
      </c>
      <c r="B2649" s="4">
        <v>0.04886574074074074</v>
      </c>
      <c r="C2649" s="5" t="s">
        <v>13</v>
      </c>
      <c r="D2649" s="5" t="s">
        <v>32</v>
      </c>
      <c r="E2649" s="5" t="s">
        <v>30</v>
      </c>
      <c r="F2649" s="5" t="s">
        <v>30</v>
      </c>
      <c r="J2649" s="5" t="s">
        <v>965</v>
      </c>
    </row>
    <row r="2650">
      <c r="A2650" s="3">
        <v>23.0</v>
      </c>
      <c r="B2650" s="4">
        <v>0.04887731481481482</v>
      </c>
      <c r="C2650" s="5" t="s">
        <v>13</v>
      </c>
      <c r="D2650" s="5" t="s">
        <v>7</v>
      </c>
      <c r="E2650" s="5">
        <v>8.0</v>
      </c>
      <c r="H2650" s="5" t="s">
        <v>961</v>
      </c>
    </row>
    <row r="2651">
      <c r="A2651" s="3">
        <v>23.0</v>
      </c>
      <c r="B2651" s="4">
        <v>0.05</v>
      </c>
      <c r="C2651" s="5" t="s">
        <v>13</v>
      </c>
      <c r="D2651" s="5" t="s">
        <v>32</v>
      </c>
      <c r="E2651" s="5">
        <v>22.0</v>
      </c>
      <c r="F2651" s="5">
        <v>14.0</v>
      </c>
    </row>
    <row r="2652">
      <c r="A2652" s="3">
        <v>23.0</v>
      </c>
      <c r="B2652" s="4">
        <v>0.05017361111111111</v>
      </c>
      <c r="C2652" s="5" t="s">
        <v>13</v>
      </c>
      <c r="D2652" s="5" t="s">
        <v>32</v>
      </c>
      <c r="E2652" s="5">
        <v>25.0</v>
      </c>
      <c r="F2652" s="5">
        <v>17.0</v>
      </c>
    </row>
    <row r="2653">
      <c r="A2653" s="3">
        <v>23.0</v>
      </c>
      <c r="B2653" s="4">
        <v>0.05017361111111111</v>
      </c>
      <c r="C2653" s="5" t="s">
        <v>13</v>
      </c>
      <c r="D2653" s="5" t="s">
        <v>7</v>
      </c>
      <c r="E2653" s="5">
        <v>7.0</v>
      </c>
      <c r="H2653" s="5" t="s">
        <v>960</v>
      </c>
    </row>
    <row r="2654">
      <c r="A2654" s="3">
        <v>23.0</v>
      </c>
      <c r="B2654" s="4">
        <v>0.050694444444444445</v>
      </c>
      <c r="C2654" s="5" t="s">
        <v>13</v>
      </c>
      <c r="D2654" s="5" t="s">
        <v>32</v>
      </c>
      <c r="E2654" s="5">
        <v>19.0</v>
      </c>
      <c r="F2654" s="5">
        <v>11.0</v>
      </c>
    </row>
    <row r="2655">
      <c r="A2655" s="3">
        <v>23.0</v>
      </c>
      <c r="B2655" s="4">
        <v>0.050694444444444445</v>
      </c>
      <c r="C2655" s="5" t="s">
        <v>13</v>
      </c>
      <c r="D2655" s="5" t="s">
        <v>7</v>
      </c>
      <c r="E2655" s="5">
        <v>8.0</v>
      </c>
      <c r="H2655" s="5" t="s">
        <v>961</v>
      </c>
    </row>
    <row r="2656">
      <c r="A2656" s="3">
        <v>23.0</v>
      </c>
      <c r="B2656" s="4">
        <v>0.0525462962962963</v>
      </c>
      <c r="C2656" s="5" t="s">
        <v>15</v>
      </c>
      <c r="D2656" s="5" t="s">
        <v>85</v>
      </c>
      <c r="E2656" s="5">
        <v>18.0</v>
      </c>
      <c r="F2656" s="5">
        <v>16.0</v>
      </c>
    </row>
    <row r="2657">
      <c r="A2657" s="3">
        <v>23.0</v>
      </c>
      <c r="B2657" s="4">
        <v>0.05296296296296296</v>
      </c>
      <c r="C2657" s="5" t="s">
        <v>15</v>
      </c>
      <c r="D2657" s="5" t="s">
        <v>588</v>
      </c>
      <c r="E2657" s="5">
        <v>11.0</v>
      </c>
      <c r="F2657" s="5">
        <v>11.0</v>
      </c>
    </row>
    <row r="2658">
      <c r="A2658" s="3">
        <v>23.0</v>
      </c>
      <c r="B2658" s="4">
        <v>0.053668981481481484</v>
      </c>
      <c r="C2658" s="5" t="s">
        <v>16</v>
      </c>
      <c r="D2658" s="5" t="s">
        <v>588</v>
      </c>
      <c r="E2658" s="5">
        <v>22.0</v>
      </c>
      <c r="F2658" s="5">
        <v>13.0</v>
      </c>
      <c r="J2658" s="5" t="s">
        <v>42</v>
      </c>
    </row>
    <row r="2659">
      <c r="A2659" s="3">
        <v>23.0</v>
      </c>
      <c r="B2659" s="4">
        <v>0.053668981481481484</v>
      </c>
      <c r="C2659" s="5" t="s">
        <v>16</v>
      </c>
      <c r="D2659" s="5" t="s">
        <v>588</v>
      </c>
      <c r="E2659" s="5">
        <v>21.0</v>
      </c>
      <c r="F2659" s="5">
        <v>12.0</v>
      </c>
      <c r="J2659" s="5" t="s">
        <v>43</v>
      </c>
    </row>
    <row r="2660">
      <c r="A2660" s="3">
        <v>23.0</v>
      </c>
      <c r="B2660" s="4">
        <v>0.054282407407407404</v>
      </c>
      <c r="C2660" s="5" t="s">
        <v>13</v>
      </c>
      <c r="D2660" s="5" t="s">
        <v>32</v>
      </c>
      <c r="E2660" s="5">
        <v>25.0</v>
      </c>
      <c r="F2660" s="5">
        <v>17.0</v>
      </c>
    </row>
    <row r="2661">
      <c r="A2661" s="3">
        <v>23.0</v>
      </c>
      <c r="B2661" s="4">
        <v>0.054282407407407404</v>
      </c>
      <c r="C2661" s="5" t="s">
        <v>13</v>
      </c>
      <c r="D2661" s="5" t="s">
        <v>7</v>
      </c>
      <c r="E2661" s="5">
        <v>8.0</v>
      </c>
      <c r="H2661" s="5" t="s">
        <v>961</v>
      </c>
    </row>
    <row r="2662">
      <c r="A2662" s="3">
        <v>23.0</v>
      </c>
      <c r="B2662" s="4">
        <v>0.05445601851851852</v>
      </c>
      <c r="C2662" s="5" t="s">
        <v>13</v>
      </c>
      <c r="D2662" s="5" t="s">
        <v>32</v>
      </c>
      <c r="E2662" s="5">
        <v>16.0</v>
      </c>
      <c r="F2662" s="5">
        <v>8.0</v>
      </c>
    </row>
    <row r="2663">
      <c r="A2663" s="3">
        <v>23.0</v>
      </c>
      <c r="B2663" s="4">
        <v>0.054675925925925926</v>
      </c>
      <c r="C2663" s="5" t="s">
        <v>13</v>
      </c>
      <c r="D2663" s="5" t="s">
        <v>32</v>
      </c>
      <c r="E2663" s="5">
        <v>27.0</v>
      </c>
      <c r="F2663" s="5">
        <v>19.0</v>
      </c>
    </row>
    <row r="2664">
      <c r="A2664" s="3">
        <v>23.0</v>
      </c>
      <c r="B2664" s="4">
        <v>0.054675925925925926</v>
      </c>
      <c r="C2664" s="5" t="s">
        <v>13</v>
      </c>
      <c r="D2664" s="5" t="s">
        <v>7</v>
      </c>
      <c r="E2664" s="5">
        <v>8.0</v>
      </c>
      <c r="H2664" s="5" t="s">
        <v>961</v>
      </c>
    </row>
    <row r="2665">
      <c r="A2665" s="3">
        <v>23.0</v>
      </c>
      <c r="B2665" s="4">
        <v>0.05625</v>
      </c>
      <c r="C2665" s="5" t="s">
        <v>13</v>
      </c>
      <c r="D2665" s="5" t="s">
        <v>23</v>
      </c>
      <c r="E2665" s="5">
        <v>21.0</v>
      </c>
      <c r="F2665" s="5">
        <v>12.0</v>
      </c>
      <c r="J2665" s="5" t="s">
        <v>966</v>
      </c>
    </row>
    <row r="2666">
      <c r="A2666" s="3">
        <v>23.0</v>
      </c>
      <c r="B2666" s="4">
        <v>0.0568287037037037</v>
      </c>
      <c r="C2666" s="5" t="s">
        <v>13</v>
      </c>
      <c r="D2666" s="5" t="s">
        <v>32</v>
      </c>
      <c r="E2666" s="5">
        <v>18.0</v>
      </c>
      <c r="F2666" s="5">
        <v>10.0</v>
      </c>
    </row>
    <row r="2667">
      <c r="A2667" s="3">
        <v>23.0</v>
      </c>
      <c r="B2667" s="4">
        <v>0.05712962962962963</v>
      </c>
      <c r="C2667" s="5" t="s">
        <v>13</v>
      </c>
      <c r="D2667" s="5" t="s">
        <v>32</v>
      </c>
      <c r="E2667" s="5">
        <v>15.0</v>
      </c>
      <c r="F2667" s="5">
        <v>7.0</v>
      </c>
    </row>
    <row r="2668">
      <c r="A2668" s="3">
        <v>23.0</v>
      </c>
      <c r="B2668" s="4">
        <v>0.05787037037037037</v>
      </c>
      <c r="C2668" s="5" t="s">
        <v>13</v>
      </c>
      <c r="D2668" s="5" t="s">
        <v>32</v>
      </c>
      <c r="E2668" s="5">
        <v>13.0</v>
      </c>
      <c r="F2668" s="5">
        <v>5.0</v>
      </c>
    </row>
    <row r="2669">
      <c r="A2669" s="3">
        <v>23.0</v>
      </c>
      <c r="B2669" s="4">
        <v>0.059375</v>
      </c>
      <c r="C2669" s="5" t="s">
        <v>13</v>
      </c>
      <c r="D2669" s="5" t="s">
        <v>32</v>
      </c>
      <c r="E2669" s="5" t="s">
        <v>30</v>
      </c>
      <c r="F2669" s="5" t="s">
        <v>30</v>
      </c>
      <c r="J2669" s="5" t="s">
        <v>42</v>
      </c>
    </row>
    <row r="2670">
      <c r="A2670" s="3">
        <v>23.0</v>
      </c>
      <c r="B2670" s="4">
        <v>0.059375</v>
      </c>
      <c r="C2670" s="5" t="s">
        <v>13</v>
      </c>
      <c r="D2670" s="5" t="s">
        <v>32</v>
      </c>
      <c r="E2670" s="5">
        <v>22.0</v>
      </c>
      <c r="F2670" s="5">
        <v>14.0</v>
      </c>
      <c r="J2670" s="5" t="s">
        <v>967</v>
      </c>
    </row>
    <row r="2671">
      <c r="A2671" s="3">
        <v>23.0</v>
      </c>
      <c r="B2671" s="4">
        <v>0.059375</v>
      </c>
      <c r="C2671" s="5" t="s">
        <v>13</v>
      </c>
      <c r="D2671" s="5" t="s">
        <v>7</v>
      </c>
      <c r="E2671" s="5">
        <v>8.0</v>
      </c>
      <c r="H2671" s="5" t="s">
        <v>961</v>
      </c>
    </row>
    <row r="2672">
      <c r="A2672" s="3">
        <v>23.0</v>
      </c>
      <c r="B2672" s="4">
        <v>0.066875</v>
      </c>
      <c r="C2672" s="5" t="s">
        <v>22</v>
      </c>
      <c r="D2672" s="5" t="s">
        <v>588</v>
      </c>
      <c r="E2672" s="5">
        <v>15.0</v>
      </c>
      <c r="F2672" s="5">
        <v>2.0</v>
      </c>
    </row>
    <row r="2673">
      <c r="A2673" s="3">
        <v>23.0</v>
      </c>
      <c r="B2673" s="4">
        <v>0.06767361111111111</v>
      </c>
      <c r="C2673" s="5" t="s">
        <v>10</v>
      </c>
      <c r="D2673" s="5" t="s">
        <v>127</v>
      </c>
      <c r="E2673" s="5">
        <v>16.0</v>
      </c>
      <c r="F2673" s="5">
        <v>10.0</v>
      </c>
    </row>
    <row r="2674">
      <c r="A2674" s="3">
        <v>23.0</v>
      </c>
      <c r="B2674" s="4">
        <v>0.06877314814814815</v>
      </c>
      <c r="C2674" s="5" t="s">
        <v>10</v>
      </c>
      <c r="D2674" s="5" t="s">
        <v>588</v>
      </c>
      <c r="E2674" s="5">
        <v>24.0</v>
      </c>
      <c r="F2674" s="5">
        <v>17.0</v>
      </c>
    </row>
    <row r="2675">
      <c r="A2675" s="3">
        <v>23.0</v>
      </c>
      <c r="B2675" s="4">
        <v>0.06944444444444445</v>
      </c>
      <c r="C2675" s="5" t="s">
        <v>22</v>
      </c>
      <c r="D2675" s="5" t="s">
        <v>588</v>
      </c>
      <c r="E2675" s="5">
        <v>20.0</v>
      </c>
      <c r="F2675" s="5">
        <v>7.0</v>
      </c>
    </row>
    <row r="2676">
      <c r="A2676" s="3">
        <v>23.0</v>
      </c>
      <c r="B2676" s="4">
        <v>0.08840277777777777</v>
      </c>
      <c r="C2676" s="5" t="s">
        <v>18</v>
      </c>
      <c r="D2676" s="5" t="s">
        <v>88</v>
      </c>
      <c r="E2676" s="5">
        <v>14.0</v>
      </c>
      <c r="F2676" s="5">
        <v>11.0</v>
      </c>
    </row>
    <row r="2677">
      <c r="A2677" s="3">
        <v>23.0</v>
      </c>
      <c r="B2677" s="4">
        <v>0.0916087962962963</v>
      </c>
      <c r="C2677" s="5" t="s">
        <v>18</v>
      </c>
      <c r="D2677" s="5" t="s">
        <v>14</v>
      </c>
      <c r="E2677" s="5">
        <v>25.0</v>
      </c>
      <c r="F2677" s="5">
        <v>19.0</v>
      </c>
    </row>
    <row r="2678">
      <c r="A2678" s="3">
        <v>23.0</v>
      </c>
      <c r="B2678" s="4">
        <v>0.09497685185185185</v>
      </c>
      <c r="C2678" s="5" t="s">
        <v>18</v>
      </c>
      <c r="D2678" s="5" t="s">
        <v>14</v>
      </c>
      <c r="E2678" s="5">
        <v>24.0</v>
      </c>
      <c r="F2678" s="5">
        <v>18.0</v>
      </c>
    </row>
    <row r="2679">
      <c r="A2679" s="3">
        <v>23.0</v>
      </c>
      <c r="B2679" s="4">
        <v>0.09614583333333333</v>
      </c>
      <c r="C2679" s="5" t="s">
        <v>16</v>
      </c>
      <c r="D2679" s="5" t="s">
        <v>602</v>
      </c>
      <c r="E2679" s="5">
        <v>15.0</v>
      </c>
      <c r="F2679" s="5">
        <v>18.0</v>
      </c>
    </row>
    <row r="2680">
      <c r="A2680" s="3">
        <v>23.0</v>
      </c>
      <c r="B2680" s="4">
        <v>0.1146875</v>
      </c>
      <c r="C2680" s="5" t="s">
        <v>10</v>
      </c>
      <c r="D2680" s="5" t="s">
        <v>19</v>
      </c>
      <c r="E2680" s="5" t="s">
        <v>30</v>
      </c>
      <c r="F2680" s="5" t="s">
        <v>30</v>
      </c>
      <c r="J2680" s="5" t="s">
        <v>968</v>
      </c>
    </row>
    <row r="2681">
      <c r="A2681" s="3">
        <v>23.0</v>
      </c>
      <c r="B2681" s="4">
        <v>0.11487268518518519</v>
      </c>
      <c r="C2681" s="5" t="s">
        <v>21</v>
      </c>
      <c r="D2681" s="5" t="s">
        <v>32</v>
      </c>
      <c r="E2681" s="5" t="s">
        <v>568</v>
      </c>
      <c r="F2681" s="5">
        <v>17.0</v>
      </c>
    </row>
    <row r="2682">
      <c r="A2682" s="3">
        <v>23.0</v>
      </c>
      <c r="B2682" s="4">
        <v>0.11487268518518519</v>
      </c>
      <c r="C2682" s="5" t="s">
        <v>21</v>
      </c>
      <c r="D2682" s="5" t="s">
        <v>7</v>
      </c>
      <c r="E2682" s="5">
        <v>66.0</v>
      </c>
      <c r="H2682" s="5" t="s">
        <v>969</v>
      </c>
      <c r="J2682" s="5" t="s">
        <v>970</v>
      </c>
    </row>
    <row r="2683">
      <c r="A2683" s="3">
        <v>23.0</v>
      </c>
      <c r="B2683" s="4">
        <v>0.11674768518518519</v>
      </c>
      <c r="C2683" s="5" t="s">
        <v>21</v>
      </c>
      <c r="D2683" s="5" t="s">
        <v>26</v>
      </c>
      <c r="E2683" s="5">
        <v>16.0</v>
      </c>
      <c r="F2683" s="5">
        <v>14.0</v>
      </c>
    </row>
    <row r="2684">
      <c r="A2684" s="3">
        <v>23.0</v>
      </c>
      <c r="B2684" s="4">
        <v>0.11774305555555556</v>
      </c>
      <c r="C2684" s="5" t="s">
        <v>21</v>
      </c>
      <c r="D2684" s="5" t="s">
        <v>14</v>
      </c>
      <c r="E2684" s="5">
        <v>7.0</v>
      </c>
      <c r="F2684" s="5">
        <v>1.0</v>
      </c>
      <c r="J2684" s="5" t="s">
        <v>971</v>
      </c>
    </row>
    <row r="2685">
      <c r="A2685" s="3">
        <v>23.0</v>
      </c>
      <c r="B2685" s="4">
        <v>0.11774305555555556</v>
      </c>
      <c r="C2685" s="5" t="s">
        <v>21</v>
      </c>
      <c r="D2685" s="5" t="s">
        <v>14</v>
      </c>
      <c r="E2685" s="5" t="s">
        <v>37</v>
      </c>
      <c r="F2685" s="5">
        <v>20.0</v>
      </c>
      <c r="J2685" s="5" t="s">
        <v>418</v>
      </c>
    </row>
    <row r="2686">
      <c r="A2686" s="3">
        <v>24.0</v>
      </c>
      <c r="B2686" s="4">
        <v>0.02148148148148148</v>
      </c>
      <c r="C2686" s="5" t="s">
        <v>13</v>
      </c>
      <c r="D2686" s="5" t="s">
        <v>85</v>
      </c>
      <c r="E2686" s="5">
        <v>17.0</v>
      </c>
      <c r="F2686" s="5">
        <v>15.0</v>
      </c>
    </row>
    <row r="2687">
      <c r="A2687" s="3">
        <v>24.0</v>
      </c>
      <c r="B2687" s="4">
        <v>0.03321759259259259</v>
      </c>
      <c r="C2687" s="5" t="s">
        <v>16</v>
      </c>
      <c r="D2687" s="5" t="s">
        <v>588</v>
      </c>
      <c r="E2687" s="5">
        <v>20.0</v>
      </c>
      <c r="F2687" s="5">
        <v>11.0</v>
      </c>
    </row>
    <row r="2688">
      <c r="A2688" s="3">
        <v>24.0</v>
      </c>
      <c r="B2688" s="4">
        <v>0.03425925925925926</v>
      </c>
      <c r="C2688" s="5" t="s">
        <v>16</v>
      </c>
      <c r="D2688" s="5" t="s">
        <v>14</v>
      </c>
      <c r="E2688" s="5">
        <v>11.0</v>
      </c>
      <c r="F2688" s="5">
        <v>2.0</v>
      </c>
    </row>
    <row r="2689">
      <c r="A2689" s="3">
        <v>24.0</v>
      </c>
      <c r="B2689" s="4">
        <v>0.04138888888888889</v>
      </c>
      <c r="C2689" s="5" t="s">
        <v>15</v>
      </c>
      <c r="D2689" s="5" t="s">
        <v>14</v>
      </c>
      <c r="E2689" s="5" t="s">
        <v>28</v>
      </c>
      <c r="F2689" s="5">
        <v>1.0</v>
      </c>
    </row>
    <row r="2690">
      <c r="A2690" s="3">
        <v>24.0</v>
      </c>
      <c r="B2690" s="4">
        <v>0.04380787037037037</v>
      </c>
      <c r="C2690" s="5" t="s">
        <v>22</v>
      </c>
      <c r="D2690" s="5" t="s">
        <v>14</v>
      </c>
      <c r="E2690" s="5">
        <v>31.0</v>
      </c>
      <c r="F2690" s="5">
        <v>18.0</v>
      </c>
    </row>
    <row r="2691">
      <c r="A2691" s="3">
        <v>24.0</v>
      </c>
      <c r="B2691" s="4">
        <v>0.06333333333333334</v>
      </c>
      <c r="C2691" s="5" t="s">
        <v>21</v>
      </c>
      <c r="D2691" s="5" t="s">
        <v>20</v>
      </c>
      <c r="E2691" s="5">
        <v>32.0</v>
      </c>
      <c r="F2691" s="5">
        <v>19.0</v>
      </c>
    </row>
    <row r="2692">
      <c r="A2692" s="3">
        <v>24.0</v>
      </c>
      <c r="B2692" s="4">
        <v>0.06341435185185185</v>
      </c>
      <c r="C2692" s="5" t="s">
        <v>16</v>
      </c>
      <c r="D2692" s="5" t="s">
        <v>972</v>
      </c>
      <c r="E2692" s="5" t="s">
        <v>37</v>
      </c>
      <c r="F2692" s="5">
        <v>20.0</v>
      </c>
    </row>
    <row r="2693">
      <c r="A2693" s="3">
        <v>24.0</v>
      </c>
      <c r="B2693" s="4">
        <v>0.0636111111111111</v>
      </c>
      <c r="C2693" s="5" t="s">
        <v>15</v>
      </c>
      <c r="D2693" s="5" t="s">
        <v>24</v>
      </c>
      <c r="E2693" s="5">
        <v>24.0</v>
      </c>
      <c r="F2693" s="5">
        <v>14.0</v>
      </c>
    </row>
    <row r="2694">
      <c r="A2694" s="3">
        <v>24.0</v>
      </c>
      <c r="B2694" s="4">
        <v>0.06458333333333334</v>
      </c>
      <c r="C2694" s="5" t="s">
        <v>18</v>
      </c>
      <c r="D2694" s="5" t="s">
        <v>93</v>
      </c>
      <c r="E2694" s="5">
        <v>10.0</v>
      </c>
      <c r="F2694" s="5">
        <v>3.0</v>
      </c>
      <c r="J2694" s="5" t="s">
        <v>973</v>
      </c>
    </row>
    <row r="2695">
      <c r="A2695" s="3">
        <v>24.0</v>
      </c>
      <c r="B2695" s="4">
        <v>0.06569444444444444</v>
      </c>
      <c r="C2695" s="5" t="s">
        <v>21</v>
      </c>
      <c r="D2695" s="5" t="s">
        <v>20</v>
      </c>
      <c r="E2695" s="5" t="s">
        <v>30</v>
      </c>
      <c r="F2695" s="5" t="s">
        <v>30</v>
      </c>
      <c r="J2695" s="5" t="s">
        <v>17</v>
      </c>
    </row>
    <row r="2696">
      <c r="A2696" s="3">
        <v>24.0</v>
      </c>
      <c r="B2696" s="4">
        <v>0.06569444444444444</v>
      </c>
      <c r="C2696" s="5" t="s">
        <v>21</v>
      </c>
      <c r="D2696" s="5" t="s">
        <v>20</v>
      </c>
      <c r="E2696" s="5" t="s">
        <v>37</v>
      </c>
      <c r="F2696" s="5">
        <v>20.0</v>
      </c>
    </row>
    <row r="2697">
      <c r="A2697" s="3">
        <v>24.0</v>
      </c>
      <c r="B2697" s="4">
        <v>0.06626157407407407</v>
      </c>
      <c r="C2697" s="5" t="s">
        <v>21</v>
      </c>
      <c r="D2697" s="5" t="s">
        <v>24</v>
      </c>
      <c r="E2697" s="5">
        <v>25.0</v>
      </c>
      <c r="F2697" s="5">
        <v>15.0</v>
      </c>
    </row>
    <row r="2698">
      <c r="A2698" s="3">
        <v>24.0</v>
      </c>
      <c r="B2698" s="4">
        <v>0.06771990740740741</v>
      </c>
      <c r="C2698" s="5" t="s">
        <v>21</v>
      </c>
      <c r="D2698" s="5" t="s">
        <v>88</v>
      </c>
      <c r="E2698" s="5">
        <v>7.0</v>
      </c>
      <c r="F2698" s="5">
        <v>4.0</v>
      </c>
      <c r="J2698" s="5" t="s">
        <v>350</v>
      </c>
    </row>
    <row r="2699">
      <c r="A2699" s="3">
        <v>24.0</v>
      </c>
      <c r="B2699" s="4">
        <v>0.06771990740740741</v>
      </c>
      <c r="C2699" s="5" t="s">
        <v>21</v>
      </c>
      <c r="D2699" s="5" t="s">
        <v>88</v>
      </c>
      <c r="E2699" s="5">
        <v>22.0</v>
      </c>
      <c r="F2699" s="5">
        <v>19.0</v>
      </c>
      <c r="J2699" s="5" t="s">
        <v>418</v>
      </c>
    </row>
    <row r="2700">
      <c r="A2700" s="3">
        <v>24.0</v>
      </c>
      <c r="B2700" s="4">
        <v>0.0693287037037037</v>
      </c>
      <c r="C2700" s="5" t="s">
        <v>21</v>
      </c>
      <c r="D2700" s="5" t="s">
        <v>19</v>
      </c>
      <c r="E2700" s="5">
        <v>20.0</v>
      </c>
      <c r="F2700" s="5">
        <v>18.0</v>
      </c>
    </row>
    <row r="2701">
      <c r="A2701" s="3">
        <v>24.0</v>
      </c>
      <c r="B2701" s="4">
        <v>0.08099537037037037</v>
      </c>
      <c r="C2701" s="5" t="s">
        <v>13</v>
      </c>
      <c r="D2701" s="5" t="s">
        <v>594</v>
      </c>
      <c r="E2701" s="5">
        <v>35.0</v>
      </c>
    </row>
    <row r="2702">
      <c r="A2702" s="3">
        <v>24.0</v>
      </c>
      <c r="B2702" s="4">
        <v>0.08305555555555555</v>
      </c>
      <c r="C2702" s="5" t="s">
        <v>16</v>
      </c>
      <c r="D2702" s="5" t="s">
        <v>602</v>
      </c>
      <c r="E2702" s="5">
        <v>14.0</v>
      </c>
      <c r="F2702" s="5">
        <v>17.0</v>
      </c>
    </row>
    <row r="2703">
      <c r="A2703" s="3">
        <v>24.0</v>
      </c>
      <c r="B2703" s="4">
        <v>0.08519675925925926</v>
      </c>
      <c r="C2703" s="5" t="s">
        <v>10</v>
      </c>
      <c r="D2703" s="5" t="s">
        <v>24</v>
      </c>
      <c r="E2703" s="5" t="s">
        <v>30</v>
      </c>
      <c r="F2703" s="5" t="s">
        <v>30</v>
      </c>
      <c r="J2703" s="5" t="s">
        <v>133</v>
      </c>
    </row>
    <row r="2704">
      <c r="A2704" s="3">
        <v>24.0</v>
      </c>
      <c r="B2704" s="4">
        <v>0.08805555555555555</v>
      </c>
      <c r="C2704" s="5" t="s">
        <v>16</v>
      </c>
      <c r="D2704" s="5" t="s">
        <v>14</v>
      </c>
      <c r="E2704" s="5" t="s">
        <v>28</v>
      </c>
      <c r="F2704" s="5">
        <v>1.0</v>
      </c>
    </row>
    <row r="2705">
      <c r="A2705" s="3">
        <v>24.0</v>
      </c>
      <c r="B2705" s="4">
        <v>0.09194444444444444</v>
      </c>
      <c r="C2705" s="5" t="s">
        <v>22</v>
      </c>
      <c r="D2705" s="5" t="s">
        <v>588</v>
      </c>
      <c r="E2705" s="5">
        <v>21.0</v>
      </c>
      <c r="F2705" s="5">
        <v>8.0</v>
      </c>
    </row>
    <row r="2706">
      <c r="A2706" s="3">
        <v>24.0</v>
      </c>
      <c r="B2706" s="4">
        <v>0.0930787037037037</v>
      </c>
      <c r="C2706" s="5" t="s">
        <v>10</v>
      </c>
      <c r="D2706" s="5" t="s">
        <v>14</v>
      </c>
      <c r="E2706" s="5">
        <v>11.0</v>
      </c>
      <c r="F2706" s="5">
        <v>4.0</v>
      </c>
    </row>
    <row r="2707">
      <c r="A2707" s="3">
        <v>24.0</v>
      </c>
      <c r="B2707" s="4">
        <v>0.10114583333333334</v>
      </c>
      <c r="C2707" s="5" t="s">
        <v>18</v>
      </c>
      <c r="D2707" s="5" t="s">
        <v>93</v>
      </c>
      <c r="E2707" s="5">
        <v>20.0</v>
      </c>
      <c r="F2707" s="5">
        <v>13.0</v>
      </c>
    </row>
    <row r="2708">
      <c r="A2708" s="3">
        <v>24.0</v>
      </c>
      <c r="B2708" s="4">
        <v>0.10689814814814814</v>
      </c>
      <c r="C2708" s="5" t="s">
        <v>13</v>
      </c>
      <c r="D2708" s="5" t="s">
        <v>594</v>
      </c>
      <c r="E2708" s="5">
        <v>46.0</v>
      </c>
      <c r="J2708" s="5" t="s">
        <v>974</v>
      </c>
    </row>
    <row r="2709">
      <c r="A2709" s="3">
        <v>24.0</v>
      </c>
      <c r="B2709" s="4">
        <v>0.10689814814814814</v>
      </c>
      <c r="C2709" s="5" t="s">
        <v>13</v>
      </c>
      <c r="D2709" s="5" t="s">
        <v>594</v>
      </c>
      <c r="E2709" s="5">
        <v>45.0</v>
      </c>
    </row>
    <row r="2710">
      <c r="A2710" s="3">
        <v>24.0</v>
      </c>
      <c r="B2710" s="4">
        <v>0.10689814814814814</v>
      </c>
      <c r="C2710" s="5" t="s">
        <v>13</v>
      </c>
      <c r="D2710" s="5" t="s">
        <v>594</v>
      </c>
      <c r="E2710" s="5">
        <v>55.0</v>
      </c>
    </row>
    <row r="2711">
      <c r="A2711" s="3">
        <v>24.0</v>
      </c>
      <c r="B2711" s="4">
        <v>0.10689814814814814</v>
      </c>
      <c r="C2711" s="5" t="s">
        <v>13</v>
      </c>
      <c r="D2711" s="5" t="s">
        <v>594</v>
      </c>
      <c r="E2711" s="5">
        <v>1.0</v>
      </c>
    </row>
    <row r="2712">
      <c r="A2712" s="3">
        <v>24.0</v>
      </c>
      <c r="B2712" s="4">
        <v>0.10689814814814814</v>
      </c>
      <c r="C2712" s="5" t="s">
        <v>13</v>
      </c>
      <c r="D2712" s="5" t="s">
        <v>594</v>
      </c>
      <c r="E2712" s="5">
        <v>95.0</v>
      </c>
    </row>
    <row r="2713">
      <c r="A2713" s="3">
        <v>24.0</v>
      </c>
      <c r="B2713" s="4">
        <v>0.10798611111111112</v>
      </c>
      <c r="C2713" s="5" t="s">
        <v>21</v>
      </c>
      <c r="D2713" s="5" t="s">
        <v>20</v>
      </c>
      <c r="E2713" s="5" t="s">
        <v>37</v>
      </c>
      <c r="F2713" s="5">
        <v>20.0</v>
      </c>
    </row>
    <row r="2714">
      <c r="A2714" s="3">
        <v>24.0</v>
      </c>
      <c r="B2714" s="4">
        <v>0.10798611111111112</v>
      </c>
      <c r="C2714" s="5" t="s">
        <v>21</v>
      </c>
      <c r="D2714" s="5" t="s">
        <v>20</v>
      </c>
      <c r="E2714" s="5" t="s">
        <v>30</v>
      </c>
      <c r="F2714" s="5" t="s">
        <v>30</v>
      </c>
      <c r="J2714" s="5" t="s">
        <v>17</v>
      </c>
    </row>
    <row r="2715">
      <c r="A2715" s="3">
        <v>24.0</v>
      </c>
      <c r="B2715" s="4">
        <v>0.10841435185185185</v>
      </c>
      <c r="C2715" s="5" t="s">
        <v>21</v>
      </c>
      <c r="D2715" s="5" t="s">
        <v>85</v>
      </c>
      <c r="E2715" s="5" t="s">
        <v>30</v>
      </c>
      <c r="F2715" s="5" t="s">
        <v>30</v>
      </c>
      <c r="J2715" s="5" t="s">
        <v>466</v>
      </c>
    </row>
    <row r="2716">
      <c r="A2716" s="3">
        <v>24.0</v>
      </c>
      <c r="B2716" s="4">
        <v>0.10841435185185185</v>
      </c>
      <c r="C2716" s="5" t="s">
        <v>21</v>
      </c>
      <c r="D2716" s="5" t="s">
        <v>85</v>
      </c>
      <c r="E2716" s="5">
        <v>21.0</v>
      </c>
      <c r="F2716" s="5">
        <v>12.0</v>
      </c>
      <c r="J2716" s="5" t="s">
        <v>418</v>
      </c>
    </row>
    <row r="2717">
      <c r="A2717" s="3">
        <v>24.0</v>
      </c>
      <c r="B2717" s="4">
        <v>0.10857638888888889</v>
      </c>
      <c r="C2717" s="5" t="s">
        <v>13</v>
      </c>
      <c r="D2717" s="5" t="s">
        <v>24</v>
      </c>
      <c r="E2717" s="5" t="s">
        <v>30</v>
      </c>
      <c r="F2717" s="5" t="s">
        <v>30</v>
      </c>
      <c r="J2717" s="5" t="s">
        <v>17</v>
      </c>
    </row>
    <row r="2718">
      <c r="A2718" s="3">
        <v>24.0</v>
      </c>
      <c r="B2718" s="4">
        <v>0.10857638888888889</v>
      </c>
      <c r="C2718" s="5" t="s">
        <v>13</v>
      </c>
      <c r="D2718" s="5" t="s">
        <v>24</v>
      </c>
      <c r="E2718" s="5">
        <v>13.0</v>
      </c>
      <c r="F2718" s="5">
        <v>13.0</v>
      </c>
    </row>
    <row r="2719">
      <c r="A2719" s="3">
        <v>24.0</v>
      </c>
      <c r="B2719" s="4">
        <v>0.1097800925925926</v>
      </c>
      <c r="C2719" s="5" t="s">
        <v>13</v>
      </c>
      <c r="D2719" s="5" t="s">
        <v>594</v>
      </c>
      <c r="E2719" s="5">
        <v>84.0</v>
      </c>
    </row>
    <row r="2720">
      <c r="A2720" s="3">
        <v>24.0</v>
      </c>
      <c r="B2720" s="4">
        <v>0.11016203703703703</v>
      </c>
      <c r="C2720" s="5" t="s">
        <v>18</v>
      </c>
      <c r="D2720" s="5" t="s">
        <v>93</v>
      </c>
      <c r="E2720" s="5">
        <v>28.0</v>
      </c>
      <c r="F2720" s="5">
        <v>18.0</v>
      </c>
    </row>
    <row r="2721">
      <c r="A2721" s="3">
        <v>24.0</v>
      </c>
      <c r="B2721" s="4">
        <v>0.11030092592592593</v>
      </c>
      <c r="C2721" s="5" t="s">
        <v>18</v>
      </c>
      <c r="D2721" s="5" t="s">
        <v>93</v>
      </c>
      <c r="E2721" s="5">
        <v>20.0</v>
      </c>
      <c r="F2721" s="5" t="s">
        <v>30</v>
      </c>
      <c r="J2721" s="5" t="s">
        <v>975</v>
      </c>
    </row>
    <row r="2722">
      <c r="A2722" s="3">
        <v>24.0</v>
      </c>
      <c r="B2722" s="4">
        <v>0.11050925925925927</v>
      </c>
      <c r="C2722" s="5" t="s">
        <v>18</v>
      </c>
      <c r="D2722" s="5" t="s">
        <v>93</v>
      </c>
      <c r="E2722" s="5">
        <v>28.0</v>
      </c>
      <c r="F2722" s="5">
        <v>18.0</v>
      </c>
    </row>
    <row r="2723">
      <c r="A2723" s="3">
        <v>24.0</v>
      </c>
      <c r="B2723" s="4">
        <v>0.11059027777777777</v>
      </c>
      <c r="C2723" s="5" t="s">
        <v>18</v>
      </c>
      <c r="D2723" s="5" t="s">
        <v>93</v>
      </c>
      <c r="E2723" s="5">
        <v>23.0</v>
      </c>
      <c r="F2723" s="5" t="s">
        <v>30</v>
      </c>
      <c r="J2723" s="5" t="s">
        <v>976</v>
      </c>
    </row>
    <row r="2724">
      <c r="A2724" s="3">
        <v>24.0</v>
      </c>
      <c r="B2724" s="4">
        <v>0.11119212962962963</v>
      </c>
      <c r="C2724" s="5" t="s">
        <v>15</v>
      </c>
      <c r="D2724" s="5" t="s">
        <v>126</v>
      </c>
      <c r="E2724" s="5">
        <v>20.0</v>
      </c>
      <c r="F2724" s="5">
        <v>14.0</v>
      </c>
    </row>
    <row r="2725">
      <c r="A2725" s="3">
        <v>24.0</v>
      </c>
      <c r="B2725" s="4">
        <v>0.11197916666666667</v>
      </c>
      <c r="C2725" s="5" t="s">
        <v>16</v>
      </c>
      <c r="D2725" s="5" t="s">
        <v>75</v>
      </c>
      <c r="E2725" s="5" t="s">
        <v>28</v>
      </c>
      <c r="F2725" s="5">
        <v>1.0</v>
      </c>
      <c r="H2725" s="5" t="s">
        <v>977</v>
      </c>
      <c r="J2725" s="5" t="s">
        <v>978</v>
      </c>
    </row>
    <row r="2726">
      <c r="A2726" s="3">
        <v>24.0</v>
      </c>
      <c r="B2726" s="4">
        <v>0.11226851851851852</v>
      </c>
      <c r="C2726" s="5" t="s">
        <v>18</v>
      </c>
      <c r="D2726" s="5" t="s">
        <v>709</v>
      </c>
      <c r="E2726" s="5">
        <v>19.0</v>
      </c>
      <c r="F2726" s="5">
        <v>19.0</v>
      </c>
      <c r="J2726" s="5" t="s">
        <v>979</v>
      </c>
    </row>
    <row r="2727">
      <c r="A2727" s="3">
        <v>24.0</v>
      </c>
      <c r="B2727" s="4">
        <v>0.11327546296296297</v>
      </c>
      <c r="C2727" s="5" t="s">
        <v>10</v>
      </c>
      <c r="D2727" s="5" t="s">
        <v>602</v>
      </c>
      <c r="E2727" s="5" t="s">
        <v>37</v>
      </c>
      <c r="F2727" s="5">
        <v>20.0</v>
      </c>
      <c r="J2727" s="5" t="s">
        <v>980</v>
      </c>
    </row>
    <row r="2728">
      <c r="A2728" s="3">
        <v>24.0</v>
      </c>
      <c r="B2728" s="4">
        <v>0.11327546296296297</v>
      </c>
      <c r="C2728" s="5" t="s">
        <v>10</v>
      </c>
      <c r="D2728" s="5" t="s">
        <v>602</v>
      </c>
      <c r="E2728" s="5" t="s">
        <v>30</v>
      </c>
      <c r="F2728" s="5" t="s">
        <v>30</v>
      </c>
      <c r="J2728" s="5" t="s">
        <v>17</v>
      </c>
    </row>
    <row r="2729">
      <c r="A2729" s="3">
        <v>24.0</v>
      </c>
      <c r="B2729" s="4">
        <v>0.11447916666666667</v>
      </c>
      <c r="C2729" s="5" t="s">
        <v>18</v>
      </c>
      <c r="D2729" s="5" t="s">
        <v>93</v>
      </c>
      <c r="E2729" s="5">
        <v>23.0</v>
      </c>
      <c r="F2729" s="5">
        <v>16.0</v>
      </c>
      <c r="J2729" s="5" t="s">
        <v>981</v>
      </c>
    </row>
    <row r="2730">
      <c r="A2730" s="3">
        <v>24.0</v>
      </c>
      <c r="B2730" s="4">
        <v>0.11902777777777777</v>
      </c>
      <c r="C2730" s="5" t="s">
        <v>10</v>
      </c>
      <c r="D2730" s="5" t="s">
        <v>588</v>
      </c>
      <c r="E2730" s="5">
        <v>11.0</v>
      </c>
      <c r="F2730" s="5">
        <v>4.0</v>
      </c>
    </row>
    <row r="2731">
      <c r="A2731" s="3">
        <v>24.0</v>
      </c>
      <c r="B2731" s="4">
        <v>0.12013888888888889</v>
      </c>
      <c r="C2731" s="5" t="s">
        <v>18</v>
      </c>
      <c r="D2731" s="5" t="s">
        <v>588</v>
      </c>
      <c r="E2731" s="5">
        <v>5.0</v>
      </c>
      <c r="F2731" s="5">
        <v>3.0</v>
      </c>
    </row>
    <row r="2732">
      <c r="A2732" s="3">
        <v>24.0</v>
      </c>
      <c r="B2732" s="4">
        <v>0.1275</v>
      </c>
      <c r="C2732" s="5" t="s">
        <v>18</v>
      </c>
      <c r="D2732" s="5" t="s">
        <v>24</v>
      </c>
      <c r="E2732" s="5">
        <v>19.0</v>
      </c>
      <c r="F2732" s="5">
        <v>12.0</v>
      </c>
    </row>
    <row r="2733">
      <c r="A2733" s="3">
        <v>24.0</v>
      </c>
      <c r="B2733" s="4">
        <v>0.13034722222222223</v>
      </c>
      <c r="C2733" s="5" t="s">
        <v>15</v>
      </c>
      <c r="D2733" s="5" t="s">
        <v>19</v>
      </c>
      <c r="E2733" s="5">
        <v>22.0</v>
      </c>
      <c r="F2733" s="5">
        <v>12.0</v>
      </c>
    </row>
    <row r="2734">
      <c r="A2734" s="3">
        <v>24.0</v>
      </c>
      <c r="B2734" s="4">
        <v>0.13041666666666665</v>
      </c>
      <c r="C2734" s="5" t="s">
        <v>10</v>
      </c>
      <c r="D2734" s="5" t="s">
        <v>19</v>
      </c>
      <c r="E2734" s="5">
        <v>23.0</v>
      </c>
      <c r="F2734" s="5">
        <v>17.0</v>
      </c>
    </row>
    <row r="2735">
      <c r="A2735" s="3">
        <v>24.0</v>
      </c>
      <c r="B2735" s="4">
        <v>0.13864583333333333</v>
      </c>
      <c r="C2735" s="5" t="s">
        <v>21</v>
      </c>
      <c r="D2735" s="5" t="s">
        <v>19</v>
      </c>
      <c r="E2735" s="5" t="s">
        <v>30</v>
      </c>
      <c r="F2735" s="5" t="s">
        <v>30</v>
      </c>
      <c r="J2735" s="5" t="s">
        <v>350</v>
      </c>
    </row>
    <row r="2736">
      <c r="A2736" s="3">
        <v>24.0</v>
      </c>
      <c r="B2736" s="4">
        <v>0.13864583333333333</v>
      </c>
      <c r="C2736" s="5" t="s">
        <v>21</v>
      </c>
      <c r="D2736" s="5" t="s">
        <v>19</v>
      </c>
      <c r="E2736" s="5" t="s">
        <v>30</v>
      </c>
      <c r="F2736" s="5" t="s">
        <v>30</v>
      </c>
      <c r="J2736" s="5" t="s">
        <v>982</v>
      </c>
    </row>
    <row r="2737">
      <c r="A2737" s="3">
        <v>24.0</v>
      </c>
      <c r="B2737" s="4">
        <v>0.14032407407407407</v>
      </c>
      <c r="C2737" s="5" t="s">
        <v>10</v>
      </c>
      <c r="D2737" s="5" t="s">
        <v>19</v>
      </c>
      <c r="E2737" s="5">
        <v>18.0</v>
      </c>
      <c r="F2737" s="5">
        <v>12.0</v>
      </c>
    </row>
    <row r="2738">
      <c r="A2738" s="3">
        <v>24.0</v>
      </c>
      <c r="B2738" s="4">
        <v>0.14629629629629629</v>
      </c>
      <c r="C2738" s="5" t="s">
        <v>15</v>
      </c>
      <c r="D2738" s="5" t="s">
        <v>19</v>
      </c>
      <c r="E2738" s="5" t="s">
        <v>30</v>
      </c>
      <c r="F2738" s="5" t="s">
        <v>30</v>
      </c>
      <c r="J2738" s="5" t="s">
        <v>983</v>
      </c>
    </row>
    <row r="2739">
      <c r="A2739" s="3">
        <v>24.0</v>
      </c>
      <c r="B2739" s="4">
        <v>0.1467013888888889</v>
      </c>
      <c r="C2739" s="5" t="s">
        <v>16</v>
      </c>
      <c r="D2739" s="5" t="s">
        <v>92</v>
      </c>
      <c r="E2739" s="5">
        <v>17.0</v>
      </c>
      <c r="F2739" s="5">
        <v>11.0</v>
      </c>
    </row>
    <row r="2740">
      <c r="A2740" s="3">
        <v>24.0</v>
      </c>
      <c r="B2740" s="4">
        <v>0.1525462962962963</v>
      </c>
      <c r="C2740" s="5" t="s">
        <v>10</v>
      </c>
      <c r="D2740" s="5" t="s">
        <v>20</v>
      </c>
      <c r="E2740" s="5" t="s">
        <v>37</v>
      </c>
      <c r="F2740" s="5">
        <v>20.0</v>
      </c>
    </row>
    <row r="2741">
      <c r="A2741" s="3">
        <v>24.0</v>
      </c>
      <c r="B2741" s="4">
        <v>0.15416666666666667</v>
      </c>
      <c r="C2741" s="5" t="s">
        <v>21</v>
      </c>
      <c r="D2741" s="5" t="s">
        <v>32</v>
      </c>
      <c r="E2741" s="5">
        <v>29.0</v>
      </c>
      <c r="F2741" s="5">
        <v>18.0</v>
      </c>
      <c r="J2741" s="5" t="s">
        <v>984</v>
      </c>
    </row>
    <row r="2742">
      <c r="A2742" s="3">
        <v>24.0</v>
      </c>
      <c r="B2742" s="4">
        <v>0.15416666666666667</v>
      </c>
      <c r="C2742" s="5" t="s">
        <v>21</v>
      </c>
      <c r="D2742" s="5" t="s">
        <v>32</v>
      </c>
      <c r="E2742" s="5" t="s">
        <v>30</v>
      </c>
      <c r="F2742" s="5" t="s">
        <v>30</v>
      </c>
      <c r="J2742" s="5" t="s">
        <v>985</v>
      </c>
    </row>
    <row r="2743">
      <c r="A2743" s="3">
        <v>24.0</v>
      </c>
      <c r="B2743" s="4">
        <v>0.1545138888888889</v>
      </c>
      <c r="C2743" s="5" t="s">
        <v>21</v>
      </c>
      <c r="D2743" s="5" t="s">
        <v>7</v>
      </c>
      <c r="E2743" s="5">
        <v>62.0</v>
      </c>
      <c r="H2743" s="5" t="s">
        <v>986</v>
      </c>
      <c r="I2743" s="5">
        <v>1.0</v>
      </c>
      <c r="J2743" s="5" t="s">
        <v>987</v>
      </c>
    </row>
    <row r="2744">
      <c r="A2744" s="3">
        <v>24.0</v>
      </c>
      <c r="B2744" s="4">
        <v>0.15601851851851853</v>
      </c>
      <c r="C2744" s="5" t="s">
        <v>21</v>
      </c>
      <c r="D2744" s="5" t="s">
        <v>20</v>
      </c>
      <c r="E2744" s="5">
        <v>25.0</v>
      </c>
      <c r="F2744" s="5">
        <v>12.0</v>
      </c>
    </row>
    <row r="2745">
      <c r="A2745" s="3">
        <v>24.0</v>
      </c>
      <c r="B2745" s="4">
        <v>0.15630787037037036</v>
      </c>
      <c r="C2745" s="5" t="s">
        <v>21</v>
      </c>
      <c r="D2745" s="5" t="s">
        <v>588</v>
      </c>
      <c r="E2745" s="5">
        <v>9.0</v>
      </c>
      <c r="F2745" s="5">
        <v>7.0</v>
      </c>
      <c r="J2745" s="5" t="s">
        <v>988</v>
      </c>
    </row>
    <row r="2746">
      <c r="A2746" s="3">
        <v>24.0</v>
      </c>
      <c r="B2746" s="4">
        <v>0.15630787037037036</v>
      </c>
      <c r="C2746" s="5" t="s">
        <v>21</v>
      </c>
      <c r="D2746" s="5" t="s">
        <v>588</v>
      </c>
      <c r="E2746" s="5">
        <v>11.0</v>
      </c>
      <c r="F2746" s="5">
        <v>9.0</v>
      </c>
      <c r="J2746" s="5" t="s">
        <v>418</v>
      </c>
    </row>
    <row r="2747">
      <c r="A2747" s="3">
        <v>24.0</v>
      </c>
      <c r="B2747" s="4">
        <v>0.15729166666666666</v>
      </c>
      <c r="C2747" s="5" t="s">
        <v>21</v>
      </c>
      <c r="D2747" s="5" t="s">
        <v>129</v>
      </c>
      <c r="E2747" s="5">
        <v>8.0</v>
      </c>
      <c r="F2747" s="5">
        <v>6.0</v>
      </c>
    </row>
    <row r="2748">
      <c r="A2748" s="3">
        <v>25.0</v>
      </c>
      <c r="B2748" s="4">
        <v>0.011145833333333334</v>
      </c>
      <c r="C2748" s="5" t="s">
        <v>21</v>
      </c>
      <c r="D2748" s="5" t="s">
        <v>989</v>
      </c>
      <c r="E2748" s="5">
        <v>18.0</v>
      </c>
      <c r="F2748" s="5">
        <v>16.0</v>
      </c>
    </row>
    <row r="2749">
      <c r="A2749" s="3">
        <v>25.0</v>
      </c>
      <c r="B2749" s="4">
        <v>0.012037037037037037</v>
      </c>
      <c r="C2749" s="5" t="s">
        <v>21</v>
      </c>
      <c r="D2749" s="5" t="s">
        <v>989</v>
      </c>
      <c r="E2749" s="5">
        <v>21.0</v>
      </c>
      <c r="F2749" s="5">
        <v>19.0</v>
      </c>
    </row>
    <row r="2750">
      <c r="A2750" s="3">
        <v>25.0</v>
      </c>
      <c r="B2750" s="4">
        <v>0.013078703703703703</v>
      </c>
      <c r="C2750" s="5" t="s">
        <v>21</v>
      </c>
      <c r="D2750" s="5" t="s">
        <v>588</v>
      </c>
      <c r="E2750" s="5" t="s">
        <v>30</v>
      </c>
      <c r="F2750" s="5" t="s">
        <v>30</v>
      </c>
      <c r="J2750" s="5" t="s">
        <v>350</v>
      </c>
    </row>
    <row r="2751">
      <c r="A2751" s="3">
        <v>25.0</v>
      </c>
      <c r="B2751" s="4">
        <v>0.013078703703703703</v>
      </c>
      <c r="C2751" s="5" t="s">
        <v>21</v>
      </c>
      <c r="D2751" s="5" t="s">
        <v>588</v>
      </c>
      <c r="E2751" s="5">
        <v>15.0</v>
      </c>
      <c r="F2751" s="5">
        <v>13.0</v>
      </c>
      <c r="J2751" s="5" t="s">
        <v>418</v>
      </c>
    </row>
    <row r="2752">
      <c r="A2752" s="3">
        <v>25.0</v>
      </c>
      <c r="B2752" s="4">
        <v>0.01587962962962963</v>
      </c>
      <c r="C2752" s="5" t="s">
        <v>21</v>
      </c>
      <c r="D2752" s="5" t="s">
        <v>14</v>
      </c>
      <c r="E2752" s="5" t="s">
        <v>30</v>
      </c>
      <c r="F2752" s="5" t="s">
        <v>30</v>
      </c>
      <c r="J2752" s="5" t="s">
        <v>350</v>
      </c>
    </row>
    <row r="2753">
      <c r="A2753" s="3">
        <v>25.0</v>
      </c>
      <c r="B2753" s="4">
        <v>0.01587962962962963</v>
      </c>
      <c r="C2753" s="5" t="s">
        <v>21</v>
      </c>
      <c r="D2753" s="5" t="s">
        <v>14</v>
      </c>
      <c r="E2753" s="5">
        <v>17.0</v>
      </c>
      <c r="F2753" s="5">
        <v>15.0</v>
      </c>
      <c r="J2753" s="5" t="s">
        <v>418</v>
      </c>
    </row>
    <row r="2754">
      <c r="A2754" s="3">
        <v>25.0</v>
      </c>
      <c r="B2754" s="4">
        <v>0.016944444444444446</v>
      </c>
      <c r="C2754" s="5" t="s">
        <v>21</v>
      </c>
      <c r="D2754" s="5" t="s">
        <v>47</v>
      </c>
      <c r="E2754" s="5">
        <v>11.0</v>
      </c>
      <c r="F2754" s="5">
        <v>6.0</v>
      </c>
      <c r="J2754" s="5" t="s">
        <v>133</v>
      </c>
    </row>
    <row r="2755">
      <c r="A2755" s="3">
        <v>25.0</v>
      </c>
      <c r="B2755" s="4">
        <v>0.01766203703703704</v>
      </c>
      <c r="C2755" s="5" t="s">
        <v>21</v>
      </c>
      <c r="D2755" s="5" t="s">
        <v>75</v>
      </c>
      <c r="E2755" s="5">
        <v>19.0</v>
      </c>
      <c r="F2755" s="5">
        <v>19.0</v>
      </c>
      <c r="H2755" s="5" t="s">
        <v>990</v>
      </c>
    </row>
    <row r="2756">
      <c r="A2756" s="3">
        <v>25.0</v>
      </c>
      <c r="B2756" s="4">
        <v>0.020381944444444446</v>
      </c>
      <c r="C2756" s="5" t="s">
        <v>21</v>
      </c>
      <c r="D2756" s="5" t="s">
        <v>35</v>
      </c>
      <c r="E2756" s="5">
        <v>32.0</v>
      </c>
      <c r="F2756" s="5">
        <v>19.0</v>
      </c>
    </row>
    <row r="2757">
      <c r="A2757" s="3">
        <v>25.0</v>
      </c>
      <c r="B2757" s="4">
        <v>0.02318287037037037</v>
      </c>
      <c r="C2757" s="5" t="s">
        <v>21</v>
      </c>
      <c r="D2757" s="5" t="s">
        <v>989</v>
      </c>
      <c r="E2757" s="5">
        <v>13.0</v>
      </c>
      <c r="F2757" s="5">
        <v>11.0</v>
      </c>
    </row>
    <row r="2758">
      <c r="A2758" s="3">
        <v>25.0</v>
      </c>
      <c r="B2758" s="4">
        <v>0.0253125</v>
      </c>
      <c r="C2758" s="5" t="s">
        <v>16</v>
      </c>
      <c r="D2758" s="5" t="s">
        <v>47</v>
      </c>
      <c r="E2758" s="5">
        <v>17.0</v>
      </c>
      <c r="F2758" s="5">
        <v>14.0</v>
      </c>
    </row>
    <row r="2759">
      <c r="A2759" s="3">
        <v>25.0</v>
      </c>
      <c r="B2759" s="4">
        <v>0.025347222222222222</v>
      </c>
      <c r="C2759" s="5" t="s">
        <v>15</v>
      </c>
      <c r="D2759" s="5" t="s">
        <v>47</v>
      </c>
      <c r="E2759" s="5">
        <v>10.0</v>
      </c>
      <c r="F2759" s="5">
        <v>8.0</v>
      </c>
    </row>
    <row r="2760">
      <c r="A2760" s="3">
        <v>25.0</v>
      </c>
      <c r="B2760" s="4">
        <v>0.025706018518518517</v>
      </c>
      <c r="C2760" s="5" t="s">
        <v>21</v>
      </c>
      <c r="D2760" s="5" t="s">
        <v>989</v>
      </c>
      <c r="E2760" s="5" t="s">
        <v>30</v>
      </c>
      <c r="F2760" s="5" t="s">
        <v>30</v>
      </c>
      <c r="J2760" s="5" t="s">
        <v>244</v>
      </c>
    </row>
    <row r="2761">
      <c r="A2761" s="3">
        <v>25.0</v>
      </c>
      <c r="B2761" s="4">
        <v>0.027037037037037037</v>
      </c>
      <c r="C2761" s="5" t="s">
        <v>21</v>
      </c>
      <c r="D2761" s="5" t="s">
        <v>75</v>
      </c>
      <c r="E2761" s="5">
        <v>9.0</v>
      </c>
      <c r="F2761" s="5">
        <v>9.0</v>
      </c>
      <c r="H2761" s="5" t="s">
        <v>991</v>
      </c>
      <c r="J2761" s="5" t="s">
        <v>992</v>
      </c>
    </row>
    <row r="2762">
      <c r="A2762" s="3">
        <v>25.0</v>
      </c>
      <c r="B2762" s="4">
        <v>0.029907407407407407</v>
      </c>
      <c r="C2762" s="5" t="s">
        <v>13</v>
      </c>
      <c r="D2762" s="5" t="s">
        <v>47</v>
      </c>
      <c r="E2762" s="5">
        <v>17.0</v>
      </c>
      <c r="F2762" s="5">
        <v>15.0</v>
      </c>
    </row>
    <row r="2763">
      <c r="A2763" s="3">
        <v>25.0</v>
      </c>
      <c r="B2763" s="4">
        <v>0.029976851851851852</v>
      </c>
      <c r="C2763" s="5" t="s">
        <v>22</v>
      </c>
      <c r="D2763" s="5" t="s">
        <v>47</v>
      </c>
      <c r="E2763" s="5">
        <v>17.0</v>
      </c>
      <c r="F2763" s="5">
        <v>17.0</v>
      </c>
    </row>
    <row r="2764">
      <c r="A2764" s="3">
        <v>25.0</v>
      </c>
      <c r="B2764" s="4">
        <v>0.03002314814814815</v>
      </c>
      <c r="C2764" s="5" t="s">
        <v>18</v>
      </c>
      <c r="D2764" s="5" t="s">
        <v>47</v>
      </c>
      <c r="E2764" s="5">
        <v>16.0</v>
      </c>
      <c r="F2764" s="5">
        <v>8.0</v>
      </c>
    </row>
    <row r="2765">
      <c r="A2765" s="3">
        <v>25.0</v>
      </c>
      <c r="B2765" s="4">
        <v>0.03048611111111111</v>
      </c>
      <c r="C2765" s="5" t="s">
        <v>10</v>
      </c>
      <c r="D2765" s="5" t="s">
        <v>47</v>
      </c>
      <c r="E2765" s="5">
        <v>18.0</v>
      </c>
      <c r="F2765" s="5">
        <v>13.0</v>
      </c>
    </row>
    <row r="2766">
      <c r="A2766" s="3">
        <v>25.0</v>
      </c>
      <c r="B2766" s="4">
        <v>0.031030092592592592</v>
      </c>
      <c r="C2766" s="5" t="s">
        <v>22</v>
      </c>
      <c r="D2766" s="5" t="s">
        <v>993</v>
      </c>
      <c r="E2766" s="5">
        <v>8.0</v>
      </c>
      <c r="F2766" s="5">
        <v>8.0</v>
      </c>
      <c r="J2766" s="5" t="s">
        <v>994</v>
      </c>
    </row>
    <row r="2767">
      <c r="A2767" s="3">
        <v>25.0</v>
      </c>
      <c r="B2767" s="4">
        <v>0.032615740740740744</v>
      </c>
      <c r="C2767" s="5" t="s">
        <v>16</v>
      </c>
      <c r="D2767" s="5" t="s">
        <v>7</v>
      </c>
      <c r="E2767" s="5">
        <v>35.0</v>
      </c>
      <c r="H2767" s="5" t="s">
        <v>995</v>
      </c>
      <c r="I2767" s="5">
        <v>1.0</v>
      </c>
      <c r="J2767" s="5" t="s">
        <v>52</v>
      </c>
    </row>
    <row r="2768">
      <c r="A2768" s="3">
        <v>25.0</v>
      </c>
      <c r="B2768" s="4">
        <v>0.033229166666666664</v>
      </c>
      <c r="C2768" s="5" t="s">
        <v>16</v>
      </c>
      <c r="D2768" s="5" t="s">
        <v>26</v>
      </c>
      <c r="E2768" s="5">
        <v>23.0</v>
      </c>
      <c r="F2768" s="5">
        <v>18.0</v>
      </c>
    </row>
    <row r="2769">
      <c r="A2769" s="3">
        <v>25.0</v>
      </c>
      <c r="B2769" s="4">
        <v>0.03871527777777778</v>
      </c>
      <c r="C2769" s="5" t="s">
        <v>15</v>
      </c>
      <c r="D2769" s="5" t="s">
        <v>41</v>
      </c>
      <c r="E2769" s="5">
        <v>12.0</v>
      </c>
      <c r="F2769" s="5">
        <v>10.0</v>
      </c>
    </row>
    <row r="2770">
      <c r="A2770" s="3">
        <v>25.0</v>
      </c>
      <c r="B2770" s="4">
        <v>0.03913194444444444</v>
      </c>
      <c r="C2770" s="5" t="s">
        <v>22</v>
      </c>
      <c r="D2770" s="5" t="s">
        <v>19</v>
      </c>
      <c r="E2770" s="5">
        <v>5.0</v>
      </c>
      <c r="F2770" s="5">
        <v>5.0</v>
      </c>
    </row>
    <row r="2771">
      <c r="A2771" s="3">
        <v>25.0</v>
      </c>
      <c r="B2771" s="4">
        <v>0.039467592592592596</v>
      </c>
      <c r="C2771" s="5" t="s">
        <v>15</v>
      </c>
      <c r="D2771" s="5" t="s">
        <v>74</v>
      </c>
      <c r="E2771" s="5">
        <v>19.0</v>
      </c>
      <c r="F2771" s="5">
        <v>13.0</v>
      </c>
    </row>
    <row r="2772">
      <c r="A2772" s="3">
        <v>25.0</v>
      </c>
      <c r="B2772" s="4">
        <v>0.03954861111111111</v>
      </c>
      <c r="C2772" s="5" t="s">
        <v>22</v>
      </c>
      <c r="D2772" s="5" t="s">
        <v>74</v>
      </c>
      <c r="E2772" s="5">
        <v>15.0</v>
      </c>
      <c r="F2772" s="5">
        <v>10.0</v>
      </c>
    </row>
    <row r="2773">
      <c r="A2773" s="3">
        <v>25.0</v>
      </c>
      <c r="B2773" s="4">
        <v>0.03982638888888889</v>
      </c>
      <c r="C2773" s="5" t="s">
        <v>21</v>
      </c>
      <c r="D2773" s="5" t="s">
        <v>402</v>
      </c>
      <c r="E2773" s="5">
        <v>16.0</v>
      </c>
      <c r="F2773" s="5">
        <v>16.0</v>
      </c>
    </row>
    <row r="2774">
      <c r="A2774" s="3">
        <v>25.0</v>
      </c>
      <c r="B2774" s="4">
        <v>0.04103009259259259</v>
      </c>
      <c r="C2774" s="5" t="s">
        <v>10</v>
      </c>
      <c r="D2774" s="5" t="s">
        <v>32</v>
      </c>
      <c r="E2774" s="5" t="s">
        <v>37</v>
      </c>
      <c r="F2774" s="5">
        <v>20.0</v>
      </c>
      <c r="G2774" s="5" t="s">
        <v>48</v>
      </c>
      <c r="J2774" s="5" t="s">
        <v>55</v>
      </c>
    </row>
    <row r="2775">
      <c r="A2775" s="3">
        <v>25.0</v>
      </c>
      <c r="B2775" s="4">
        <v>0.041493055555555554</v>
      </c>
      <c r="C2775" s="5" t="s">
        <v>10</v>
      </c>
      <c r="D2775" s="5" t="s">
        <v>7</v>
      </c>
      <c r="E2775" s="5">
        <v>32.0</v>
      </c>
      <c r="H2775" s="5" t="s">
        <v>996</v>
      </c>
    </row>
    <row r="2776">
      <c r="A2776" s="3">
        <v>25.0</v>
      </c>
      <c r="B2776" s="4">
        <v>0.04175925925925926</v>
      </c>
      <c r="C2776" s="5" t="s">
        <v>10</v>
      </c>
      <c r="D2776" s="5" t="s">
        <v>7</v>
      </c>
      <c r="E2776" s="5">
        <v>1.0</v>
      </c>
      <c r="H2776" s="5" t="s">
        <v>997</v>
      </c>
      <c r="J2776" s="5" t="s">
        <v>73</v>
      </c>
    </row>
    <row r="2777">
      <c r="A2777" s="3">
        <v>25.0</v>
      </c>
      <c r="B2777" s="4">
        <v>0.0421875</v>
      </c>
      <c r="C2777" s="5" t="s">
        <v>10</v>
      </c>
      <c r="D2777" s="5" t="s">
        <v>7</v>
      </c>
      <c r="E2777" s="5">
        <v>18.0</v>
      </c>
      <c r="H2777" s="5" t="s">
        <v>998</v>
      </c>
    </row>
    <row r="2778">
      <c r="A2778" s="3">
        <v>25.0</v>
      </c>
      <c r="B2778" s="4">
        <v>0.042326388888888886</v>
      </c>
      <c r="C2778" s="5" t="s">
        <v>10</v>
      </c>
      <c r="D2778" s="5" t="s">
        <v>32</v>
      </c>
      <c r="E2778" s="5" t="s">
        <v>37</v>
      </c>
      <c r="F2778" s="5">
        <v>20.0</v>
      </c>
      <c r="G2778" s="5" t="s">
        <v>48</v>
      </c>
      <c r="J2778" s="5" t="s">
        <v>68</v>
      </c>
    </row>
    <row r="2779">
      <c r="A2779" s="3">
        <v>25.0</v>
      </c>
      <c r="B2779" s="4">
        <v>0.042650462962962966</v>
      </c>
      <c r="C2779" s="5" t="s">
        <v>10</v>
      </c>
      <c r="D2779" s="5" t="s">
        <v>7</v>
      </c>
      <c r="E2779" s="5">
        <v>34.0</v>
      </c>
      <c r="H2779" s="5" t="s">
        <v>999</v>
      </c>
    </row>
    <row r="2780">
      <c r="A2780" s="3">
        <v>25.0</v>
      </c>
      <c r="B2780" s="4">
        <v>0.042708333333333334</v>
      </c>
      <c r="C2780" s="5" t="s">
        <v>10</v>
      </c>
      <c r="D2780" s="5" t="s">
        <v>7</v>
      </c>
      <c r="E2780" s="5">
        <v>6.0</v>
      </c>
      <c r="H2780" s="5" t="s">
        <v>1000</v>
      </c>
      <c r="J2780" s="5" t="s">
        <v>73</v>
      </c>
    </row>
    <row r="2781">
      <c r="A2781" s="3">
        <v>25.0</v>
      </c>
      <c r="B2781" s="4">
        <v>0.04320601851851852</v>
      </c>
      <c r="C2781" s="5" t="s">
        <v>10</v>
      </c>
      <c r="D2781" s="5" t="s">
        <v>7</v>
      </c>
      <c r="E2781" s="5">
        <v>6.0</v>
      </c>
      <c r="H2781" s="5" t="s">
        <v>1001</v>
      </c>
      <c r="J2781" s="5" t="s">
        <v>1002</v>
      </c>
    </row>
    <row r="2782">
      <c r="A2782" s="3">
        <v>25.0</v>
      </c>
      <c r="B2782" s="4">
        <v>0.04421296296296296</v>
      </c>
      <c r="C2782" s="5" t="s">
        <v>10</v>
      </c>
      <c r="D2782" s="5" t="s">
        <v>75</v>
      </c>
      <c r="E2782" s="5">
        <v>17.0</v>
      </c>
      <c r="F2782" s="5">
        <v>15.0</v>
      </c>
      <c r="H2782" s="5" t="s">
        <v>1003</v>
      </c>
      <c r="J2782" s="5" t="s">
        <v>1004</v>
      </c>
    </row>
    <row r="2783">
      <c r="A2783" s="3">
        <v>25.0</v>
      </c>
      <c r="B2783" s="4">
        <v>0.04939814814814815</v>
      </c>
      <c r="C2783" s="5" t="s">
        <v>22</v>
      </c>
      <c r="D2783" s="5" t="s">
        <v>97</v>
      </c>
      <c r="E2783" s="5">
        <v>17.0</v>
      </c>
      <c r="J2783" s="5" t="s">
        <v>1005</v>
      </c>
    </row>
    <row r="2784">
      <c r="A2784" s="3">
        <v>25.0</v>
      </c>
      <c r="B2784" s="4">
        <v>0.05340277777777778</v>
      </c>
      <c r="C2784" s="5" t="s">
        <v>18</v>
      </c>
      <c r="D2784" s="5" t="s">
        <v>32</v>
      </c>
      <c r="E2784" s="5">
        <v>30.0</v>
      </c>
      <c r="F2784" s="5">
        <v>17.0</v>
      </c>
      <c r="J2784" s="5" t="s">
        <v>131</v>
      </c>
    </row>
    <row r="2785">
      <c r="A2785" s="3">
        <v>25.0</v>
      </c>
      <c r="B2785" s="4">
        <v>0.053773148148148146</v>
      </c>
      <c r="C2785" s="5" t="s">
        <v>18</v>
      </c>
      <c r="D2785" s="5" t="s">
        <v>7</v>
      </c>
      <c r="E2785" s="5">
        <v>17.0</v>
      </c>
      <c r="H2785" s="5" t="s">
        <v>1006</v>
      </c>
    </row>
    <row r="2786">
      <c r="A2786" s="3">
        <v>25.0</v>
      </c>
      <c r="B2786" s="4">
        <v>0.05440972222222222</v>
      </c>
      <c r="C2786" s="5" t="s">
        <v>18</v>
      </c>
      <c r="D2786" s="5" t="s">
        <v>32</v>
      </c>
      <c r="E2786" s="5">
        <v>24.0</v>
      </c>
      <c r="F2786" s="5">
        <v>11.0</v>
      </c>
      <c r="J2786" s="5" t="s">
        <v>1007</v>
      </c>
    </row>
    <row r="2787">
      <c r="A2787" s="3">
        <v>25.0</v>
      </c>
      <c r="B2787" s="4">
        <v>0.05453703703703704</v>
      </c>
      <c r="C2787" s="5" t="s">
        <v>18</v>
      </c>
      <c r="D2787" s="5" t="s">
        <v>7</v>
      </c>
      <c r="E2787" s="5">
        <v>28.0</v>
      </c>
      <c r="H2787" s="5" t="s">
        <v>1008</v>
      </c>
      <c r="J2787" s="5" t="s">
        <v>1009</v>
      </c>
    </row>
    <row r="2788">
      <c r="A2788" s="3">
        <v>25.0</v>
      </c>
      <c r="B2788" s="4">
        <v>0.057291666666666664</v>
      </c>
      <c r="C2788" s="5" t="s">
        <v>22</v>
      </c>
      <c r="D2788" s="5" t="s">
        <v>95</v>
      </c>
      <c r="E2788" s="5">
        <v>6.0</v>
      </c>
    </row>
    <row r="2789">
      <c r="A2789" s="3">
        <v>25.0</v>
      </c>
      <c r="B2789" s="4">
        <v>0.05894675925925926</v>
      </c>
      <c r="C2789" s="5" t="s">
        <v>15</v>
      </c>
      <c r="D2789" s="5" t="s">
        <v>97</v>
      </c>
      <c r="E2789" s="5">
        <v>15.0</v>
      </c>
      <c r="J2789" s="5" t="s">
        <v>1010</v>
      </c>
    </row>
    <row r="2790">
      <c r="A2790" s="3">
        <v>25.0</v>
      </c>
      <c r="B2790" s="4">
        <v>0.060625</v>
      </c>
      <c r="C2790" s="5" t="s">
        <v>10</v>
      </c>
      <c r="D2790" s="5" t="s">
        <v>97</v>
      </c>
      <c r="E2790" s="5">
        <v>28.0</v>
      </c>
      <c r="J2790" s="5" t="s">
        <v>1011</v>
      </c>
    </row>
    <row r="2791">
      <c r="A2791" s="3">
        <v>25.0</v>
      </c>
      <c r="B2791" s="4">
        <v>0.06108796296296296</v>
      </c>
      <c r="C2791" s="5" t="s">
        <v>10</v>
      </c>
      <c r="D2791" s="5" t="s">
        <v>32</v>
      </c>
      <c r="E2791" s="5">
        <v>15.0</v>
      </c>
      <c r="F2791" s="5">
        <v>4.0</v>
      </c>
      <c r="J2791" s="5" t="s">
        <v>163</v>
      </c>
    </row>
    <row r="2792">
      <c r="A2792" s="3">
        <v>25.0</v>
      </c>
      <c r="B2792" s="4">
        <v>0.06118055555555556</v>
      </c>
      <c r="C2792" s="5" t="s">
        <v>10</v>
      </c>
      <c r="D2792" s="5" t="s">
        <v>32</v>
      </c>
      <c r="E2792" s="5" t="s">
        <v>30</v>
      </c>
      <c r="F2792" s="5" t="s">
        <v>30</v>
      </c>
      <c r="J2792" s="5" t="s">
        <v>163</v>
      </c>
    </row>
    <row r="2793">
      <c r="A2793" s="3">
        <v>25.0</v>
      </c>
      <c r="B2793" s="4">
        <v>0.062233796296296294</v>
      </c>
      <c r="C2793" s="5" t="s">
        <v>16</v>
      </c>
      <c r="D2793" s="5" t="s">
        <v>421</v>
      </c>
      <c r="E2793" s="5">
        <v>7.0</v>
      </c>
      <c r="F2793" s="5">
        <v>2.0</v>
      </c>
      <c r="J2793" s="5" t="s">
        <v>1012</v>
      </c>
    </row>
    <row r="2794">
      <c r="A2794" s="3">
        <v>25.0</v>
      </c>
      <c r="B2794" s="4">
        <v>0.06255787037037037</v>
      </c>
      <c r="C2794" s="5" t="s">
        <v>16</v>
      </c>
      <c r="D2794" s="5" t="s">
        <v>115</v>
      </c>
      <c r="E2794" s="5">
        <v>18.0</v>
      </c>
      <c r="F2794" s="5">
        <v>16.0</v>
      </c>
      <c r="H2794" s="5" t="s">
        <v>1013</v>
      </c>
    </row>
    <row r="2795">
      <c r="A2795" s="3">
        <v>25.0</v>
      </c>
      <c r="B2795" s="4">
        <v>0.0650462962962963</v>
      </c>
      <c r="C2795" s="5" t="s">
        <v>13</v>
      </c>
      <c r="D2795" s="5" t="s">
        <v>32</v>
      </c>
      <c r="E2795" s="5">
        <v>23.0</v>
      </c>
      <c r="F2795" s="5">
        <v>14.0</v>
      </c>
      <c r="J2795" s="5" t="s">
        <v>1014</v>
      </c>
    </row>
    <row r="2796">
      <c r="A2796" s="3">
        <v>25.0</v>
      </c>
      <c r="B2796" s="4">
        <v>0.06510416666666667</v>
      </c>
      <c r="C2796" s="5" t="s">
        <v>13</v>
      </c>
      <c r="D2796" s="5" t="s">
        <v>7</v>
      </c>
      <c r="E2796" s="5">
        <v>18.0</v>
      </c>
      <c r="H2796" s="5" t="s">
        <v>1015</v>
      </c>
    </row>
    <row r="2797">
      <c r="A2797" s="3">
        <v>25.0</v>
      </c>
      <c r="B2797" s="4">
        <v>0.06547453703703704</v>
      </c>
      <c r="C2797" s="5" t="s">
        <v>13</v>
      </c>
      <c r="D2797" s="5" t="s">
        <v>74</v>
      </c>
      <c r="E2797" s="5" t="s">
        <v>30</v>
      </c>
      <c r="F2797" s="5" t="s">
        <v>30</v>
      </c>
      <c r="J2797" s="5" t="s">
        <v>1016</v>
      </c>
    </row>
    <row r="2798">
      <c r="A2798" s="3">
        <v>25.0</v>
      </c>
      <c r="B2798" s="4">
        <v>0.06641203703703703</v>
      </c>
      <c r="C2798" s="5" t="s">
        <v>22</v>
      </c>
      <c r="D2798" s="5" t="s">
        <v>7</v>
      </c>
      <c r="E2798" s="5">
        <v>32.0</v>
      </c>
      <c r="H2798" s="5" t="s">
        <v>1017</v>
      </c>
      <c r="J2798" s="5" t="s">
        <v>316</v>
      </c>
    </row>
    <row r="2799">
      <c r="A2799" s="3">
        <v>25.0</v>
      </c>
      <c r="B2799" s="4">
        <v>0.06896990740740741</v>
      </c>
      <c r="C2799" s="5" t="s">
        <v>18</v>
      </c>
      <c r="D2799" s="5" t="s">
        <v>32</v>
      </c>
      <c r="E2799" s="5">
        <v>26.0</v>
      </c>
      <c r="F2799" s="5">
        <v>14.0</v>
      </c>
      <c r="J2799" s="5" t="s">
        <v>106</v>
      </c>
    </row>
    <row r="2800">
      <c r="A2800" s="3">
        <v>25.0</v>
      </c>
      <c r="B2800" s="4">
        <v>0.06913194444444444</v>
      </c>
      <c r="C2800" s="5" t="s">
        <v>18</v>
      </c>
      <c r="D2800" s="5" t="s">
        <v>7</v>
      </c>
      <c r="E2800" s="5">
        <v>23.0</v>
      </c>
      <c r="H2800" s="5" t="s">
        <v>1018</v>
      </c>
    </row>
    <row r="2801">
      <c r="A2801" s="3">
        <v>25.0</v>
      </c>
      <c r="B2801" s="4">
        <v>0.06945601851851851</v>
      </c>
      <c r="C2801" s="5" t="s">
        <v>18</v>
      </c>
      <c r="D2801" s="5" t="s">
        <v>32</v>
      </c>
      <c r="E2801" s="5">
        <v>25.0</v>
      </c>
      <c r="F2801" s="5">
        <v>13.0</v>
      </c>
      <c r="J2801" s="5" t="s">
        <v>44</v>
      </c>
    </row>
    <row r="2802">
      <c r="A2802" s="3">
        <v>25.0</v>
      </c>
      <c r="B2802" s="4">
        <v>0.06952546296296297</v>
      </c>
      <c r="C2802" s="5" t="s">
        <v>18</v>
      </c>
      <c r="D2802" s="5" t="s">
        <v>7</v>
      </c>
      <c r="E2802" s="5">
        <v>21.0</v>
      </c>
      <c r="H2802" s="5" t="s">
        <v>1019</v>
      </c>
    </row>
    <row r="2803">
      <c r="A2803" s="3">
        <v>25.0</v>
      </c>
      <c r="B2803" s="4">
        <v>0.06960648148148148</v>
      </c>
      <c r="C2803" s="5" t="s">
        <v>18</v>
      </c>
      <c r="D2803" s="5" t="s">
        <v>32</v>
      </c>
      <c r="E2803" s="5">
        <v>18.0</v>
      </c>
      <c r="F2803" s="5">
        <v>6.0</v>
      </c>
      <c r="J2803" s="5" t="s">
        <v>44</v>
      </c>
    </row>
    <row r="2804">
      <c r="A2804" s="3">
        <v>25.0</v>
      </c>
      <c r="B2804" s="4">
        <v>0.07121527777777778</v>
      </c>
      <c r="C2804" s="5" t="s">
        <v>13</v>
      </c>
      <c r="D2804" s="5" t="s">
        <v>75</v>
      </c>
      <c r="E2804" s="5">
        <v>18.0</v>
      </c>
      <c r="F2804" s="5">
        <v>9.0</v>
      </c>
    </row>
    <row r="2805">
      <c r="A2805" s="3">
        <v>25.0</v>
      </c>
      <c r="B2805" s="4">
        <v>0.07158564814814815</v>
      </c>
      <c r="C2805" s="5" t="s">
        <v>13</v>
      </c>
      <c r="D2805" s="5" t="s">
        <v>75</v>
      </c>
      <c r="E2805" s="5">
        <v>21.0</v>
      </c>
      <c r="F2805" s="5">
        <v>12.0</v>
      </c>
    </row>
    <row r="2806">
      <c r="A2806" s="3">
        <v>25.0</v>
      </c>
      <c r="B2806" s="4">
        <v>0.0718287037037037</v>
      </c>
      <c r="C2806" s="5" t="s">
        <v>13</v>
      </c>
      <c r="D2806" s="5" t="s">
        <v>32</v>
      </c>
      <c r="E2806" s="5">
        <v>24.0</v>
      </c>
      <c r="F2806" s="5">
        <v>15.0</v>
      </c>
      <c r="J2806" s="5" t="s">
        <v>176</v>
      </c>
    </row>
    <row r="2807">
      <c r="A2807" s="3">
        <v>25.0</v>
      </c>
      <c r="B2807" s="4">
        <v>0.07189814814814814</v>
      </c>
      <c r="C2807" s="5" t="s">
        <v>13</v>
      </c>
      <c r="D2807" s="5" t="s">
        <v>7</v>
      </c>
      <c r="E2807" s="5">
        <v>15.0</v>
      </c>
      <c r="H2807" s="5" t="s">
        <v>1020</v>
      </c>
    </row>
    <row r="2808">
      <c r="A2808" s="3">
        <v>25.0</v>
      </c>
      <c r="B2808" s="4">
        <v>0.0734375</v>
      </c>
      <c r="C2808" s="5" t="s">
        <v>21</v>
      </c>
      <c r="D2808" s="5" t="s">
        <v>32</v>
      </c>
      <c r="E2808" s="5" t="s">
        <v>28</v>
      </c>
      <c r="F2808" s="5">
        <v>1.0</v>
      </c>
      <c r="G2808" s="5" t="s">
        <v>48</v>
      </c>
      <c r="J2808" s="5" t="s">
        <v>46</v>
      </c>
    </row>
    <row r="2809">
      <c r="A2809" s="3">
        <v>25.0</v>
      </c>
      <c r="B2809" s="4">
        <v>0.07423611111111111</v>
      </c>
      <c r="C2809" s="5" t="s">
        <v>10</v>
      </c>
      <c r="D2809" s="5" t="s">
        <v>32</v>
      </c>
      <c r="E2809" s="5">
        <v>28.0</v>
      </c>
      <c r="F2809" s="5">
        <v>17.0</v>
      </c>
      <c r="J2809" s="5" t="s">
        <v>1021</v>
      </c>
    </row>
    <row r="2810">
      <c r="A2810" s="3">
        <v>25.0</v>
      </c>
      <c r="B2810" s="4">
        <v>0.07462962962962963</v>
      </c>
      <c r="C2810" s="5" t="s">
        <v>10</v>
      </c>
      <c r="D2810" s="5" t="s">
        <v>7</v>
      </c>
      <c r="E2810" s="5">
        <v>29.0</v>
      </c>
      <c r="H2810" s="5" t="s">
        <v>1022</v>
      </c>
    </row>
    <row r="2811">
      <c r="A2811" s="3">
        <v>25.0</v>
      </c>
      <c r="B2811" s="4">
        <v>0.07515046296296296</v>
      </c>
      <c r="C2811" s="5" t="s">
        <v>10</v>
      </c>
      <c r="D2811" s="5" t="s">
        <v>32</v>
      </c>
      <c r="E2811" s="5">
        <v>29.0</v>
      </c>
      <c r="F2811" s="5">
        <v>18.0</v>
      </c>
      <c r="J2811" s="5" t="s">
        <v>1023</v>
      </c>
    </row>
    <row r="2812">
      <c r="A2812" s="3">
        <v>25.0</v>
      </c>
      <c r="B2812" s="4">
        <v>0.07519675925925925</v>
      </c>
      <c r="C2812" s="5" t="s">
        <v>10</v>
      </c>
      <c r="D2812" s="5" t="s">
        <v>7</v>
      </c>
      <c r="E2812" s="5">
        <v>32.0</v>
      </c>
      <c r="H2812" s="5" t="s">
        <v>1024</v>
      </c>
    </row>
    <row r="2813">
      <c r="A2813" s="3">
        <v>25.0</v>
      </c>
      <c r="B2813" s="4">
        <v>0.07685185185185185</v>
      </c>
      <c r="C2813" s="5" t="s">
        <v>18</v>
      </c>
      <c r="D2813" s="5" t="s">
        <v>32</v>
      </c>
      <c r="E2813" s="5">
        <v>27.0</v>
      </c>
      <c r="F2813" s="5">
        <v>15.0</v>
      </c>
      <c r="J2813" s="5" t="s">
        <v>1025</v>
      </c>
    </row>
    <row r="2814">
      <c r="A2814" s="3">
        <v>25.0</v>
      </c>
      <c r="B2814" s="4">
        <v>0.07697916666666667</v>
      </c>
      <c r="C2814" s="5" t="s">
        <v>18</v>
      </c>
      <c r="D2814" s="5" t="s">
        <v>7</v>
      </c>
      <c r="E2814" s="5">
        <v>20.0</v>
      </c>
      <c r="H2814" s="5" t="s">
        <v>1026</v>
      </c>
    </row>
    <row r="2815">
      <c r="A2815" s="3">
        <v>25.0</v>
      </c>
      <c r="B2815" s="4">
        <v>0.07884259259259259</v>
      </c>
      <c r="C2815" s="5" t="s">
        <v>10</v>
      </c>
      <c r="D2815" s="5" t="s">
        <v>47</v>
      </c>
      <c r="E2815" s="5">
        <v>19.0</v>
      </c>
      <c r="F2815" s="5">
        <v>14.0</v>
      </c>
    </row>
    <row r="2816">
      <c r="A2816" s="3">
        <v>25.0</v>
      </c>
      <c r="B2816" s="4">
        <v>0.07893518518518519</v>
      </c>
      <c r="C2816" s="5" t="s">
        <v>10</v>
      </c>
      <c r="D2816" s="5" t="s">
        <v>32</v>
      </c>
      <c r="E2816" s="5">
        <v>29.0</v>
      </c>
      <c r="F2816" s="5">
        <v>18.0</v>
      </c>
      <c r="J2816" s="5" t="s">
        <v>197</v>
      </c>
    </row>
    <row r="2817">
      <c r="A2817" s="3">
        <v>25.0</v>
      </c>
      <c r="B2817" s="4">
        <v>0.07927083333333333</v>
      </c>
      <c r="C2817" s="5" t="s">
        <v>10</v>
      </c>
      <c r="D2817" s="5" t="s">
        <v>7</v>
      </c>
      <c r="E2817" s="5">
        <v>16.0</v>
      </c>
      <c r="H2817" s="5" t="s">
        <v>1027</v>
      </c>
      <c r="J2817" s="5" t="s">
        <v>377</v>
      </c>
    </row>
    <row r="2818">
      <c r="A2818" s="3">
        <v>25.0</v>
      </c>
      <c r="B2818" s="4">
        <v>0.07943287037037038</v>
      </c>
      <c r="C2818" s="5" t="s">
        <v>10</v>
      </c>
      <c r="D2818" s="5" t="s">
        <v>7</v>
      </c>
      <c r="E2818" s="5">
        <v>11.0</v>
      </c>
      <c r="H2818" s="5" t="s">
        <v>1028</v>
      </c>
      <c r="J2818" s="5" t="s">
        <v>1029</v>
      </c>
    </row>
    <row r="2819">
      <c r="A2819" s="3">
        <v>25.0</v>
      </c>
      <c r="B2819" s="4">
        <v>0.09037037037037036</v>
      </c>
      <c r="C2819" s="5" t="s">
        <v>18</v>
      </c>
      <c r="D2819" s="5" t="s">
        <v>32</v>
      </c>
      <c r="E2819" s="5">
        <v>21.0</v>
      </c>
      <c r="F2819" s="5">
        <v>9.0</v>
      </c>
    </row>
    <row r="2820">
      <c r="A2820" s="3">
        <v>25.0</v>
      </c>
      <c r="B2820" s="4">
        <v>0.09224537037037037</v>
      </c>
      <c r="C2820" s="5" t="s">
        <v>15</v>
      </c>
      <c r="D2820" s="5" t="s">
        <v>26</v>
      </c>
      <c r="E2820" s="5">
        <v>15.0</v>
      </c>
      <c r="F2820" s="5">
        <v>15.0</v>
      </c>
      <c r="J2820" s="5" t="s">
        <v>1030</v>
      </c>
    </row>
    <row r="2821">
      <c r="A2821" s="3">
        <v>25.0</v>
      </c>
      <c r="B2821" s="4">
        <v>0.09418981481481481</v>
      </c>
      <c r="C2821" s="5" t="s">
        <v>15</v>
      </c>
      <c r="D2821" s="5" t="s">
        <v>122</v>
      </c>
      <c r="E2821" s="5">
        <v>18.0</v>
      </c>
      <c r="F2821" s="5">
        <v>12.0</v>
      </c>
    </row>
    <row r="2822">
      <c r="A2822" s="3">
        <v>25.0</v>
      </c>
      <c r="B2822" s="4">
        <v>0.09443287037037038</v>
      </c>
      <c r="C2822" s="5" t="s">
        <v>18</v>
      </c>
      <c r="D2822" s="5" t="s">
        <v>88</v>
      </c>
      <c r="E2822" s="5">
        <v>8.0</v>
      </c>
      <c r="F2822" s="5">
        <v>5.0</v>
      </c>
    </row>
    <row r="2823">
      <c r="A2823" s="3">
        <v>25.0</v>
      </c>
      <c r="B2823" s="4">
        <v>0.10385416666666666</v>
      </c>
      <c r="C2823" s="5" t="s">
        <v>15</v>
      </c>
      <c r="D2823" s="5" t="s">
        <v>184</v>
      </c>
      <c r="E2823" s="5">
        <v>29.0</v>
      </c>
      <c r="F2823" s="5">
        <v>19.0</v>
      </c>
    </row>
    <row r="2824">
      <c r="A2824" s="3">
        <v>25.0</v>
      </c>
      <c r="B2824" s="4">
        <v>0.10724537037037037</v>
      </c>
      <c r="C2824" s="5" t="s">
        <v>22</v>
      </c>
      <c r="D2824" s="5" t="s">
        <v>14</v>
      </c>
      <c r="E2824" s="5">
        <v>25.0</v>
      </c>
      <c r="F2824" s="5">
        <v>12.0</v>
      </c>
    </row>
    <row r="2825">
      <c r="A2825" s="3">
        <v>25.0</v>
      </c>
      <c r="B2825" s="4">
        <v>0.11109953703703704</v>
      </c>
      <c r="C2825" s="5" t="s">
        <v>13</v>
      </c>
      <c r="D2825" s="5" t="s">
        <v>32</v>
      </c>
      <c r="E2825" s="5">
        <v>22.0</v>
      </c>
      <c r="F2825" s="5">
        <v>17.0</v>
      </c>
      <c r="J2825" s="5" t="s">
        <v>1031</v>
      </c>
    </row>
    <row r="2826">
      <c r="A2826" s="3">
        <v>25.0</v>
      </c>
      <c r="B2826" s="4">
        <v>0.11120370370370371</v>
      </c>
      <c r="C2826" s="5" t="s">
        <v>13</v>
      </c>
      <c r="D2826" s="5" t="s">
        <v>7</v>
      </c>
      <c r="E2826" s="5">
        <v>6.0</v>
      </c>
      <c r="H2826" s="5" t="s">
        <v>1032</v>
      </c>
    </row>
    <row r="2827">
      <c r="A2827" s="3">
        <v>25.0</v>
      </c>
      <c r="B2827" s="4">
        <v>0.11333333333333333</v>
      </c>
      <c r="C2827" s="5" t="s">
        <v>1033</v>
      </c>
      <c r="D2827" s="5" t="s">
        <v>47</v>
      </c>
      <c r="E2827" s="5" t="s">
        <v>37</v>
      </c>
      <c r="F2827" s="5">
        <v>20.0</v>
      </c>
      <c r="G2827" s="5" t="s">
        <v>48</v>
      </c>
    </row>
    <row r="2828">
      <c r="A2828" s="3">
        <v>25.0</v>
      </c>
      <c r="B2828" s="4">
        <v>0.11449074074074074</v>
      </c>
      <c r="C2828" s="5" t="s">
        <v>10</v>
      </c>
      <c r="D2828" s="5" t="s">
        <v>47</v>
      </c>
      <c r="E2828" s="5">
        <v>20.0</v>
      </c>
      <c r="F2828" s="5">
        <v>15.0</v>
      </c>
    </row>
    <row r="2829">
      <c r="A2829" s="3">
        <v>25.0</v>
      </c>
      <c r="B2829" s="4">
        <v>0.11456018518518518</v>
      </c>
      <c r="C2829" s="5" t="s">
        <v>16</v>
      </c>
      <c r="D2829" s="5" t="s">
        <v>47</v>
      </c>
      <c r="E2829" s="5">
        <v>20.0</v>
      </c>
      <c r="F2829" s="5">
        <v>17.0</v>
      </c>
    </row>
    <row r="2830">
      <c r="A2830" s="3">
        <v>25.0</v>
      </c>
      <c r="B2830" s="4">
        <v>0.11481481481481481</v>
      </c>
      <c r="C2830" s="5" t="s">
        <v>22</v>
      </c>
      <c r="D2830" s="5" t="s">
        <v>47</v>
      </c>
      <c r="E2830" s="5">
        <v>19.0</v>
      </c>
      <c r="F2830" s="5">
        <v>19.0</v>
      </c>
    </row>
    <row r="2831">
      <c r="A2831" s="3">
        <v>25.0</v>
      </c>
      <c r="B2831" s="4">
        <v>0.11486111111111111</v>
      </c>
      <c r="C2831" s="5" t="s">
        <v>13</v>
      </c>
      <c r="D2831" s="5" t="s">
        <v>47</v>
      </c>
      <c r="E2831" s="5">
        <v>18.0</v>
      </c>
      <c r="F2831" s="5">
        <v>16.0</v>
      </c>
    </row>
    <row r="2832">
      <c r="A2832" s="3">
        <v>25.0</v>
      </c>
      <c r="B2832" s="4">
        <v>0.115</v>
      </c>
      <c r="C2832" s="5" t="s">
        <v>21</v>
      </c>
      <c r="D2832" s="5" t="s">
        <v>47</v>
      </c>
      <c r="E2832" s="5">
        <v>13.0</v>
      </c>
      <c r="F2832" s="5">
        <v>8.0</v>
      </c>
    </row>
    <row r="2833">
      <c r="A2833" s="3">
        <v>25.0</v>
      </c>
      <c r="B2833" s="4">
        <v>0.11502314814814815</v>
      </c>
      <c r="C2833" s="5" t="s">
        <v>15</v>
      </c>
      <c r="D2833" s="5" t="s">
        <v>47</v>
      </c>
      <c r="E2833" s="5">
        <v>11.0</v>
      </c>
      <c r="F2833" s="5">
        <v>9.0</v>
      </c>
    </row>
    <row r="2834">
      <c r="A2834" s="3">
        <v>25.0</v>
      </c>
      <c r="B2834" s="4">
        <v>0.11513888888888889</v>
      </c>
      <c r="C2834" s="5" t="s">
        <v>18</v>
      </c>
      <c r="D2834" s="5" t="s">
        <v>47</v>
      </c>
      <c r="E2834" s="5">
        <v>12.0</v>
      </c>
      <c r="F2834" s="5">
        <v>4.0</v>
      </c>
    </row>
    <row r="2835">
      <c r="A2835" s="3">
        <v>25.0</v>
      </c>
      <c r="B2835" s="4">
        <v>0.11789351851851852</v>
      </c>
      <c r="C2835" s="5" t="s">
        <v>1033</v>
      </c>
      <c r="D2835" s="5" t="s">
        <v>7</v>
      </c>
      <c r="E2835" s="5">
        <v>29.0</v>
      </c>
      <c r="H2835" s="5" t="s">
        <v>1034</v>
      </c>
      <c r="J2835" s="5" t="s">
        <v>1035</v>
      </c>
    </row>
    <row r="2836">
      <c r="A2836" s="3">
        <v>25.0</v>
      </c>
      <c r="B2836" s="4">
        <v>0.11890046296296296</v>
      </c>
      <c r="C2836" s="5" t="s">
        <v>273</v>
      </c>
      <c r="D2836" s="5" t="s">
        <v>7</v>
      </c>
      <c r="E2836" s="5">
        <v>14.0</v>
      </c>
      <c r="H2836" s="5" t="s">
        <v>1036</v>
      </c>
      <c r="J2836" s="5" t="s">
        <v>1037</v>
      </c>
    </row>
    <row r="2837">
      <c r="A2837" s="3">
        <v>25.0</v>
      </c>
      <c r="B2837" s="4">
        <v>0.11996527777777778</v>
      </c>
      <c r="C2837" s="5" t="s">
        <v>10</v>
      </c>
      <c r="D2837" s="5" t="s">
        <v>32</v>
      </c>
      <c r="E2837" s="5">
        <v>26.0</v>
      </c>
      <c r="F2837" s="5">
        <v>15.0</v>
      </c>
      <c r="J2837" s="5" t="s">
        <v>45</v>
      </c>
    </row>
    <row r="2838">
      <c r="A2838" s="3">
        <v>25.0</v>
      </c>
      <c r="B2838" s="4">
        <v>0.12008101851851852</v>
      </c>
      <c r="C2838" s="5" t="s">
        <v>10</v>
      </c>
      <c r="D2838" s="5" t="s">
        <v>7</v>
      </c>
      <c r="E2838" s="5">
        <v>14.0</v>
      </c>
      <c r="H2838" s="5" t="s">
        <v>1038</v>
      </c>
    </row>
    <row r="2839">
      <c r="A2839" s="3">
        <v>25.0</v>
      </c>
      <c r="B2839" s="4">
        <v>0.12211805555555555</v>
      </c>
      <c r="C2839" s="5" t="s">
        <v>16</v>
      </c>
      <c r="D2839" s="5" t="s">
        <v>7</v>
      </c>
      <c r="E2839" s="5">
        <v>46.0</v>
      </c>
      <c r="H2839" s="5" t="s">
        <v>1039</v>
      </c>
      <c r="J2839" s="5" t="s">
        <v>52</v>
      </c>
    </row>
    <row r="2840">
      <c r="A2840" s="3">
        <v>25.0</v>
      </c>
      <c r="B2840" s="4">
        <v>0.12274305555555555</v>
      </c>
      <c r="C2840" s="5" t="s">
        <v>16</v>
      </c>
      <c r="D2840" s="5" t="s">
        <v>25</v>
      </c>
      <c r="E2840" s="5">
        <v>20.0</v>
      </c>
      <c r="F2840" s="5">
        <v>17.0</v>
      </c>
      <c r="H2840" s="5" t="s">
        <v>1040</v>
      </c>
      <c r="J2840" s="5" t="s">
        <v>1041</v>
      </c>
    </row>
    <row r="2841">
      <c r="A2841" s="3">
        <v>25.0</v>
      </c>
      <c r="B2841" s="4">
        <v>0.12555555555555556</v>
      </c>
      <c r="C2841" s="5" t="s">
        <v>13</v>
      </c>
      <c r="D2841" s="5" t="s">
        <v>7</v>
      </c>
      <c r="E2841" s="5">
        <v>14.0</v>
      </c>
      <c r="H2841" s="5" t="s">
        <v>1042</v>
      </c>
      <c r="J2841" s="5" t="s">
        <v>1043</v>
      </c>
    </row>
    <row r="2842">
      <c r="A2842" s="3">
        <v>25.0</v>
      </c>
      <c r="B2842" s="4">
        <v>0.12800925925925927</v>
      </c>
      <c r="C2842" s="5" t="s">
        <v>21</v>
      </c>
      <c r="D2842" s="5" t="s">
        <v>32</v>
      </c>
      <c r="E2842" s="5">
        <v>18.0</v>
      </c>
      <c r="F2842" s="5">
        <v>7.0</v>
      </c>
      <c r="J2842" s="5" t="s">
        <v>46</v>
      </c>
    </row>
    <row r="2843">
      <c r="A2843" s="3">
        <v>25.0</v>
      </c>
      <c r="B2843" s="4">
        <v>0.12813657407407408</v>
      </c>
      <c r="C2843" s="5" t="s">
        <v>21</v>
      </c>
      <c r="D2843" s="5" t="s">
        <v>7</v>
      </c>
      <c r="E2843" s="5">
        <v>10.0</v>
      </c>
      <c r="H2843" s="5" t="s">
        <v>1044</v>
      </c>
    </row>
    <row r="2844">
      <c r="A2844" s="3">
        <v>25.0</v>
      </c>
      <c r="B2844" s="4">
        <v>0.1282060185185185</v>
      </c>
      <c r="C2844" s="5" t="s">
        <v>21</v>
      </c>
      <c r="D2844" s="5" t="s">
        <v>32</v>
      </c>
      <c r="E2844" s="5">
        <v>19.0</v>
      </c>
      <c r="F2844" s="5">
        <v>9.0</v>
      </c>
      <c r="J2844" s="5" t="s">
        <v>46</v>
      </c>
    </row>
    <row r="2845">
      <c r="A2845" s="3">
        <v>25.0</v>
      </c>
      <c r="B2845" s="4">
        <v>0.1282523148148148</v>
      </c>
      <c r="C2845" s="5" t="s">
        <v>21</v>
      </c>
      <c r="D2845" s="5" t="s">
        <v>7</v>
      </c>
      <c r="E2845" s="5">
        <v>10.0</v>
      </c>
      <c r="H2845" s="5" t="s">
        <v>1044</v>
      </c>
    </row>
    <row r="2846">
      <c r="A2846" s="3">
        <v>25.0</v>
      </c>
      <c r="B2846" s="4">
        <v>0.12833333333333333</v>
      </c>
      <c r="C2846" s="5" t="s">
        <v>21</v>
      </c>
      <c r="D2846" s="5" t="s">
        <v>32</v>
      </c>
      <c r="E2846" s="5">
        <v>19.0</v>
      </c>
      <c r="F2846" s="5">
        <v>9.0</v>
      </c>
      <c r="J2846" s="5" t="s">
        <v>62</v>
      </c>
    </row>
    <row r="2847">
      <c r="A2847" s="3">
        <v>25.0</v>
      </c>
      <c r="B2847" s="4">
        <v>0.12858796296296296</v>
      </c>
      <c r="C2847" s="5" t="s">
        <v>21</v>
      </c>
      <c r="D2847" s="5" t="s">
        <v>7</v>
      </c>
      <c r="E2847" s="5">
        <v>19.0</v>
      </c>
      <c r="H2847" s="5" t="s">
        <v>1045</v>
      </c>
    </row>
    <row r="2848">
      <c r="A2848" s="3">
        <v>25.0</v>
      </c>
      <c r="B2848" s="4">
        <v>0.12953703703703703</v>
      </c>
      <c r="C2848" s="5" t="s">
        <v>18</v>
      </c>
      <c r="D2848" s="5" t="s">
        <v>32</v>
      </c>
      <c r="E2848" s="5" t="s">
        <v>37</v>
      </c>
      <c r="F2848" s="5">
        <v>20.0</v>
      </c>
      <c r="G2848" s="5" t="s">
        <v>48</v>
      </c>
      <c r="J2848" s="5" t="s">
        <v>44</v>
      </c>
    </row>
    <row r="2849">
      <c r="A2849" s="3">
        <v>25.0</v>
      </c>
      <c r="B2849" s="4">
        <v>0.12969907407407408</v>
      </c>
      <c r="C2849" s="5" t="s">
        <v>18</v>
      </c>
      <c r="D2849" s="5" t="s">
        <v>7</v>
      </c>
      <c r="E2849" s="5">
        <v>16.0</v>
      </c>
      <c r="H2849" s="5" t="s">
        <v>1046</v>
      </c>
    </row>
    <row r="2850">
      <c r="A2850" s="3">
        <v>25.0</v>
      </c>
      <c r="B2850" s="4">
        <v>0.12991898148148148</v>
      </c>
      <c r="C2850" s="5" t="s">
        <v>18</v>
      </c>
      <c r="D2850" s="5" t="s">
        <v>32</v>
      </c>
      <c r="E2850" s="5" t="s">
        <v>30</v>
      </c>
      <c r="F2850" s="5" t="s">
        <v>30</v>
      </c>
      <c r="J2850" s="5" t="s">
        <v>1047</v>
      </c>
    </row>
    <row r="2851">
      <c r="A2851" s="3">
        <v>25.0</v>
      </c>
      <c r="B2851" s="4">
        <v>0.12996527777777778</v>
      </c>
      <c r="C2851" s="5" t="s">
        <v>18</v>
      </c>
      <c r="D2851" s="5" t="s">
        <v>32</v>
      </c>
      <c r="E2851" s="5">
        <v>19.0</v>
      </c>
      <c r="F2851" s="5">
        <v>7.0</v>
      </c>
      <c r="J2851" s="5" t="s">
        <v>44</v>
      </c>
    </row>
    <row r="2852">
      <c r="A2852" s="3">
        <v>25.0</v>
      </c>
      <c r="B2852" s="4">
        <v>0.13001157407407407</v>
      </c>
      <c r="C2852" s="5" t="s">
        <v>18</v>
      </c>
      <c r="D2852" s="5" t="s">
        <v>7</v>
      </c>
      <c r="E2852" s="5">
        <v>8.0</v>
      </c>
      <c r="H2852" s="5" t="s">
        <v>1048</v>
      </c>
    </row>
    <row r="2853">
      <c r="A2853" s="3">
        <v>25.0</v>
      </c>
      <c r="B2853" s="4">
        <v>0.1301388888888889</v>
      </c>
      <c r="C2853" s="5" t="s">
        <v>18</v>
      </c>
      <c r="D2853" s="5" t="s">
        <v>32</v>
      </c>
      <c r="E2853" s="5">
        <v>25.0</v>
      </c>
      <c r="F2853" s="5">
        <v>13.0</v>
      </c>
      <c r="J2853" s="5" t="s">
        <v>106</v>
      </c>
    </row>
    <row r="2854">
      <c r="A2854" s="3">
        <v>25.0</v>
      </c>
      <c r="B2854" s="4">
        <v>0.13018518518518518</v>
      </c>
      <c r="C2854" s="5" t="s">
        <v>18</v>
      </c>
      <c r="D2854" s="5" t="s">
        <v>7</v>
      </c>
      <c r="E2854" s="5">
        <v>14.0</v>
      </c>
      <c r="H2854" s="5" t="s">
        <v>1049</v>
      </c>
    </row>
    <row r="2855">
      <c r="A2855" s="3">
        <v>25.0</v>
      </c>
      <c r="B2855" s="4">
        <v>0.13028935185185186</v>
      </c>
      <c r="C2855" s="5" t="s">
        <v>18</v>
      </c>
      <c r="D2855" s="5" t="s">
        <v>32</v>
      </c>
      <c r="E2855" s="5">
        <v>22.0</v>
      </c>
      <c r="F2855" s="5">
        <v>10.0</v>
      </c>
      <c r="I2855" s="5">
        <v>1.0</v>
      </c>
      <c r="J2855" s="5" t="s">
        <v>1050</v>
      </c>
    </row>
    <row r="2856">
      <c r="A2856" s="3">
        <v>25.0</v>
      </c>
      <c r="B2856" s="4">
        <v>0.13034722222222223</v>
      </c>
      <c r="C2856" s="5" t="s">
        <v>18</v>
      </c>
      <c r="D2856" s="5" t="s">
        <v>7</v>
      </c>
      <c r="E2856" s="5">
        <v>21.0</v>
      </c>
      <c r="H2856" s="5" t="s">
        <v>1051</v>
      </c>
    </row>
    <row r="2857">
      <c r="A2857" s="3">
        <v>25.0</v>
      </c>
      <c r="B2857" s="4">
        <v>0.13043981481481481</v>
      </c>
      <c r="C2857" s="5" t="s">
        <v>18</v>
      </c>
      <c r="D2857" s="5" t="s">
        <v>32</v>
      </c>
      <c r="E2857" s="5" t="s">
        <v>30</v>
      </c>
      <c r="F2857" s="5" t="s">
        <v>30</v>
      </c>
      <c r="J2857" s="5" t="s">
        <v>1052</v>
      </c>
    </row>
    <row r="2858">
      <c r="A2858" s="3">
        <v>25.0</v>
      </c>
      <c r="B2858" s="4">
        <v>0.13152777777777777</v>
      </c>
      <c r="C2858" s="5" t="s">
        <v>18</v>
      </c>
      <c r="D2858" s="5" t="s">
        <v>26</v>
      </c>
      <c r="E2858" s="5">
        <v>19.0</v>
      </c>
      <c r="F2858" s="5">
        <v>17.0</v>
      </c>
    </row>
    <row r="2859">
      <c r="A2859" s="3">
        <v>25.0</v>
      </c>
      <c r="B2859" s="4">
        <v>0.13324074074074074</v>
      </c>
      <c r="C2859" s="5" t="s">
        <v>16</v>
      </c>
      <c r="D2859" s="5" t="s">
        <v>421</v>
      </c>
      <c r="E2859" s="5">
        <v>23.0</v>
      </c>
      <c r="F2859" s="5">
        <v>18.0</v>
      </c>
    </row>
    <row r="2860">
      <c r="A2860" s="3">
        <v>25.0</v>
      </c>
      <c r="B2860" s="4">
        <v>0.1350925925925926</v>
      </c>
      <c r="C2860" s="5" t="s">
        <v>10</v>
      </c>
      <c r="D2860" s="5" t="s">
        <v>32</v>
      </c>
      <c r="E2860" s="5">
        <v>28.0</v>
      </c>
      <c r="F2860" s="5">
        <v>17.0</v>
      </c>
      <c r="J2860" s="5" t="s">
        <v>1053</v>
      </c>
    </row>
    <row r="2861">
      <c r="A2861" s="3">
        <v>25.0</v>
      </c>
      <c r="B2861" s="4">
        <v>0.13591435185185186</v>
      </c>
      <c r="C2861" s="5" t="s">
        <v>10</v>
      </c>
      <c r="D2861" s="5" t="s">
        <v>32</v>
      </c>
      <c r="E2861" s="5">
        <v>16.0</v>
      </c>
      <c r="F2861" s="5">
        <v>5.0</v>
      </c>
      <c r="J2861" s="5" t="s">
        <v>45</v>
      </c>
    </row>
    <row r="2862">
      <c r="A2862" s="3">
        <v>25.0</v>
      </c>
      <c r="B2862" s="4">
        <v>0.13608796296296297</v>
      </c>
      <c r="C2862" s="5" t="s">
        <v>10</v>
      </c>
      <c r="D2862" s="5" t="s">
        <v>7</v>
      </c>
      <c r="E2862" s="5">
        <v>16.0</v>
      </c>
      <c r="H2862" s="5" t="s">
        <v>1054</v>
      </c>
    </row>
    <row r="2863">
      <c r="A2863" s="3">
        <v>25.0</v>
      </c>
      <c r="B2863" s="4">
        <v>0.13923611111111112</v>
      </c>
      <c r="C2863" s="5" t="s">
        <v>16</v>
      </c>
      <c r="D2863" s="5" t="s">
        <v>7</v>
      </c>
      <c r="E2863" s="5">
        <v>31.0</v>
      </c>
      <c r="H2863" s="5" t="s">
        <v>1055</v>
      </c>
      <c r="I2863" s="5">
        <v>1.0</v>
      </c>
      <c r="J2863" s="5" t="s">
        <v>1056</v>
      </c>
    </row>
    <row r="2864">
      <c r="A2864" s="3">
        <v>25.0</v>
      </c>
      <c r="B2864" s="4">
        <v>0.14493055555555556</v>
      </c>
      <c r="C2864" s="5" t="s">
        <v>1033</v>
      </c>
      <c r="D2864" s="5" t="s">
        <v>14</v>
      </c>
      <c r="E2864" s="5">
        <v>15.0</v>
      </c>
      <c r="F2864" s="5">
        <v>15.0</v>
      </c>
    </row>
    <row r="2865">
      <c r="A2865" s="3">
        <v>26.0</v>
      </c>
      <c r="B2865" s="4">
        <v>0.00920138888888889</v>
      </c>
      <c r="C2865" s="5" t="s">
        <v>13</v>
      </c>
      <c r="D2865" s="5" t="s">
        <v>594</v>
      </c>
      <c r="E2865" s="5">
        <v>62.0</v>
      </c>
    </row>
    <row r="2866">
      <c r="A2866" s="3">
        <v>26.0</v>
      </c>
      <c r="B2866" s="4">
        <v>0.02630787037037037</v>
      </c>
      <c r="C2866" s="5" t="s">
        <v>16</v>
      </c>
      <c r="D2866" s="5" t="s">
        <v>602</v>
      </c>
      <c r="E2866" s="5">
        <v>12.0</v>
      </c>
      <c r="F2866" s="5">
        <v>15.0</v>
      </c>
    </row>
    <row r="2867">
      <c r="A2867" s="3">
        <v>26.0</v>
      </c>
      <c r="B2867" s="4">
        <v>0.03113425925925926</v>
      </c>
      <c r="C2867" s="5" t="s">
        <v>15</v>
      </c>
      <c r="D2867" s="5" t="s">
        <v>125</v>
      </c>
      <c r="E2867" s="5">
        <v>7.0</v>
      </c>
      <c r="F2867" s="5">
        <v>5.0</v>
      </c>
    </row>
    <row r="2868">
      <c r="A2868" s="3">
        <v>26.0</v>
      </c>
      <c r="B2868" s="4">
        <v>0.03145833333333333</v>
      </c>
      <c r="C2868" s="5" t="s">
        <v>13</v>
      </c>
      <c r="D2868" s="5" t="s">
        <v>96</v>
      </c>
      <c r="E2868" s="5">
        <v>18.0</v>
      </c>
      <c r="F2868" s="5">
        <v>17.0</v>
      </c>
    </row>
    <row r="2869">
      <c r="A2869" s="3">
        <v>26.0</v>
      </c>
      <c r="B2869" s="4">
        <v>0.03145833333333333</v>
      </c>
      <c r="C2869" s="5" t="s">
        <v>15</v>
      </c>
      <c r="D2869" s="5" t="s">
        <v>96</v>
      </c>
      <c r="E2869" s="5">
        <v>11.0</v>
      </c>
      <c r="F2869" s="5">
        <v>11.0</v>
      </c>
    </row>
    <row r="2870">
      <c r="A2870" s="3">
        <v>26.0</v>
      </c>
      <c r="B2870" s="4">
        <v>0.03145833333333333</v>
      </c>
      <c r="C2870" s="5" t="s">
        <v>22</v>
      </c>
      <c r="D2870" s="5" t="s">
        <v>96</v>
      </c>
      <c r="E2870" s="5">
        <v>27.0</v>
      </c>
      <c r="F2870" s="5">
        <v>18.0</v>
      </c>
      <c r="J2870" s="5" t="s">
        <v>40</v>
      </c>
    </row>
    <row r="2871">
      <c r="A2871" s="3">
        <v>26.0</v>
      </c>
      <c r="B2871" s="4">
        <v>0.03145833333333333</v>
      </c>
      <c r="C2871" s="5" t="s">
        <v>22</v>
      </c>
      <c r="D2871" s="5" t="s">
        <v>96</v>
      </c>
      <c r="E2871" s="5" t="s">
        <v>30</v>
      </c>
      <c r="F2871" s="5" t="s">
        <v>30</v>
      </c>
      <c r="J2871" s="5" t="s">
        <v>17</v>
      </c>
    </row>
    <row r="2872">
      <c r="A2872" s="3">
        <v>26.0</v>
      </c>
      <c r="B2872" s="4">
        <v>0.03145833333333333</v>
      </c>
      <c r="C2872" s="5" t="s">
        <v>16</v>
      </c>
      <c r="D2872" s="5" t="s">
        <v>96</v>
      </c>
      <c r="E2872" s="5">
        <v>19.0</v>
      </c>
      <c r="F2872" s="5">
        <v>10.0</v>
      </c>
    </row>
    <row r="2873">
      <c r="A2873" s="3">
        <v>26.0</v>
      </c>
      <c r="B2873" s="4">
        <v>0.03145833333333333</v>
      </c>
      <c r="C2873" s="5" t="s">
        <v>21</v>
      </c>
      <c r="D2873" s="5" t="s">
        <v>96</v>
      </c>
      <c r="E2873" s="5">
        <v>19.0</v>
      </c>
      <c r="F2873" s="5">
        <v>17.0</v>
      </c>
    </row>
    <row r="2874">
      <c r="A2874" s="3">
        <v>26.0</v>
      </c>
      <c r="B2874" s="4">
        <v>0.03145833333333333</v>
      </c>
      <c r="C2874" s="5" t="s">
        <v>10</v>
      </c>
      <c r="D2874" s="5" t="s">
        <v>96</v>
      </c>
      <c r="E2874" s="5">
        <v>14.0</v>
      </c>
      <c r="F2874" s="5">
        <v>9.0</v>
      </c>
    </row>
    <row r="2875">
      <c r="A2875" s="3">
        <v>26.0</v>
      </c>
      <c r="B2875" s="4">
        <v>0.03199074074074074</v>
      </c>
      <c r="C2875" s="5" t="s">
        <v>15</v>
      </c>
      <c r="D2875" s="5" t="s">
        <v>19</v>
      </c>
      <c r="E2875" s="5">
        <v>28.0</v>
      </c>
      <c r="F2875" s="5">
        <v>18.0</v>
      </c>
    </row>
    <row r="2876">
      <c r="A2876" s="3">
        <v>26.0</v>
      </c>
      <c r="B2876" s="4">
        <v>0.03890046296296296</v>
      </c>
      <c r="C2876" s="5" t="s">
        <v>15</v>
      </c>
      <c r="D2876" s="5" t="s">
        <v>126</v>
      </c>
      <c r="E2876" s="5">
        <v>29.0</v>
      </c>
      <c r="F2876" s="5">
        <v>19.0</v>
      </c>
    </row>
    <row r="2877">
      <c r="A2877" s="3">
        <v>26.0</v>
      </c>
      <c r="B2877" s="4">
        <v>0.05350694444444445</v>
      </c>
      <c r="C2877" s="5" t="s">
        <v>10</v>
      </c>
      <c r="D2877" s="5" t="s">
        <v>19</v>
      </c>
      <c r="E2877" s="5">
        <v>19.0</v>
      </c>
      <c r="F2877" s="5">
        <v>12.0</v>
      </c>
    </row>
    <row r="2878">
      <c r="A2878" s="3">
        <v>26.0</v>
      </c>
      <c r="B2878" s="4">
        <v>0.05361111111111111</v>
      </c>
      <c r="C2878" s="5" t="s">
        <v>21</v>
      </c>
      <c r="D2878" s="5" t="s">
        <v>19</v>
      </c>
      <c r="E2878" s="5">
        <v>18.0</v>
      </c>
      <c r="F2878" s="5">
        <v>16.0</v>
      </c>
    </row>
    <row r="2879">
      <c r="A2879" s="3">
        <v>26.0</v>
      </c>
      <c r="B2879" s="4">
        <v>0.07892361111111111</v>
      </c>
      <c r="C2879" s="5" t="s">
        <v>10</v>
      </c>
      <c r="D2879" s="5" t="s">
        <v>97</v>
      </c>
      <c r="E2879" s="5">
        <v>14.0</v>
      </c>
      <c r="J2879" s="5" t="s">
        <v>1057</v>
      </c>
    </row>
    <row r="2880">
      <c r="A2880" s="3">
        <v>26.0</v>
      </c>
      <c r="B2880" s="4">
        <v>0.11443287037037037</v>
      </c>
      <c r="C2880" s="5" t="s">
        <v>21</v>
      </c>
      <c r="D2880" s="5" t="s">
        <v>20</v>
      </c>
      <c r="E2880" s="5">
        <v>23.0</v>
      </c>
      <c r="F2880" s="5">
        <v>10.0</v>
      </c>
      <c r="J2880" s="5" t="s">
        <v>1058</v>
      </c>
    </row>
    <row r="2881">
      <c r="A2881" s="3">
        <v>26.0</v>
      </c>
      <c r="B2881" s="4">
        <v>0.11655092592592593</v>
      </c>
      <c r="C2881" s="5" t="s">
        <v>13</v>
      </c>
      <c r="D2881" s="5" t="s">
        <v>47</v>
      </c>
      <c r="E2881" s="5">
        <v>18.0</v>
      </c>
      <c r="F2881" s="5">
        <v>16.0</v>
      </c>
    </row>
    <row r="2882">
      <c r="A2882" s="3">
        <v>26.0</v>
      </c>
      <c r="B2882" s="4">
        <v>0.11655092592592593</v>
      </c>
      <c r="C2882" s="5" t="s">
        <v>15</v>
      </c>
      <c r="D2882" s="5" t="s">
        <v>47</v>
      </c>
      <c r="E2882" s="5">
        <v>16.0</v>
      </c>
      <c r="F2882" s="5">
        <v>14.0</v>
      </c>
    </row>
    <row r="2883">
      <c r="A2883" s="3">
        <v>26.0</v>
      </c>
      <c r="B2883" s="4">
        <v>0.11655092592592593</v>
      </c>
      <c r="C2883" s="5" t="s">
        <v>22</v>
      </c>
      <c r="D2883" s="5" t="s">
        <v>47</v>
      </c>
      <c r="E2883" s="5">
        <v>6.0</v>
      </c>
      <c r="F2883" s="5">
        <v>6.0</v>
      </c>
    </row>
    <row r="2884">
      <c r="A2884" s="3">
        <v>26.0</v>
      </c>
      <c r="B2884" s="4">
        <v>0.11655092592592593</v>
      </c>
      <c r="C2884" s="5" t="s">
        <v>16</v>
      </c>
      <c r="D2884" s="5" t="s">
        <v>47</v>
      </c>
      <c r="E2884" s="5">
        <v>5.0</v>
      </c>
      <c r="F2884" s="5">
        <v>2.0</v>
      </c>
    </row>
    <row r="2885">
      <c r="A2885" s="3">
        <v>26.0</v>
      </c>
      <c r="B2885" s="4">
        <v>0.11655092592592593</v>
      </c>
      <c r="C2885" s="5" t="s">
        <v>21</v>
      </c>
      <c r="D2885" s="5" t="s">
        <v>47</v>
      </c>
      <c r="E2885" s="5">
        <v>17.0</v>
      </c>
      <c r="F2885" s="5">
        <v>15.0</v>
      </c>
    </row>
    <row r="2886">
      <c r="A2886" s="3">
        <v>26.0</v>
      </c>
      <c r="B2886" s="4">
        <v>0.11655092592592593</v>
      </c>
      <c r="C2886" s="5" t="s">
        <v>10</v>
      </c>
      <c r="D2886" s="5" t="s">
        <v>47</v>
      </c>
      <c r="E2886" s="5">
        <v>21.0</v>
      </c>
      <c r="F2886" s="5">
        <v>16.0</v>
      </c>
    </row>
    <row r="2887">
      <c r="A2887" s="3">
        <v>26.0</v>
      </c>
      <c r="B2887" s="4">
        <v>0.1169675925925926</v>
      </c>
      <c r="C2887" s="5" t="s">
        <v>10</v>
      </c>
      <c r="D2887" s="5" t="s">
        <v>32</v>
      </c>
      <c r="E2887" s="5">
        <v>16.0</v>
      </c>
      <c r="F2887" s="5">
        <v>5.0</v>
      </c>
      <c r="J2887" s="5" t="s">
        <v>68</v>
      </c>
    </row>
    <row r="2888">
      <c r="A2888" s="3">
        <v>26.0</v>
      </c>
      <c r="B2888" s="4">
        <v>0.11709490740740741</v>
      </c>
      <c r="C2888" s="5" t="s">
        <v>10</v>
      </c>
      <c r="D2888" s="5" t="s">
        <v>7</v>
      </c>
      <c r="E2888" s="5">
        <v>26.0</v>
      </c>
      <c r="H2888" s="5" t="s">
        <v>1059</v>
      </c>
    </row>
    <row r="2889">
      <c r="A2889" s="3">
        <v>26.0</v>
      </c>
      <c r="B2889" s="4">
        <v>0.11729166666666667</v>
      </c>
      <c r="C2889" s="5" t="s">
        <v>10</v>
      </c>
      <c r="D2889" s="5" t="s">
        <v>32</v>
      </c>
      <c r="E2889" s="5">
        <v>26.0</v>
      </c>
      <c r="F2889" s="5">
        <v>15.0</v>
      </c>
      <c r="J2889" s="5" t="s">
        <v>68</v>
      </c>
    </row>
    <row r="2890">
      <c r="A2890" s="3">
        <v>26.0</v>
      </c>
      <c r="B2890" s="4">
        <v>0.11741898148148149</v>
      </c>
      <c r="C2890" s="5" t="s">
        <v>10</v>
      </c>
      <c r="D2890" s="5" t="s">
        <v>7</v>
      </c>
      <c r="E2890" s="5">
        <v>26.0</v>
      </c>
      <c r="H2890" s="5" t="s">
        <v>1059</v>
      </c>
    </row>
    <row r="2891">
      <c r="A2891" s="3">
        <v>26.0</v>
      </c>
      <c r="B2891" s="4">
        <v>0.11780092592592592</v>
      </c>
      <c r="C2891" s="5" t="s">
        <v>13</v>
      </c>
      <c r="D2891" s="5" t="s">
        <v>32</v>
      </c>
      <c r="E2891" s="5">
        <v>16.0</v>
      </c>
      <c r="F2891" s="5">
        <v>7.0</v>
      </c>
      <c r="J2891" s="5" t="s">
        <v>216</v>
      </c>
    </row>
    <row r="2892">
      <c r="A2892" s="3">
        <v>26.0</v>
      </c>
      <c r="B2892" s="4">
        <v>0.11780092592592592</v>
      </c>
      <c r="C2892" s="5" t="s">
        <v>13</v>
      </c>
      <c r="D2892" s="5" t="s">
        <v>32</v>
      </c>
      <c r="E2892" s="5" t="s">
        <v>30</v>
      </c>
      <c r="F2892" s="5" t="s">
        <v>30</v>
      </c>
      <c r="J2892" s="5" t="s">
        <v>42</v>
      </c>
    </row>
    <row r="2893">
      <c r="A2893" s="3">
        <v>26.0</v>
      </c>
      <c r="B2893" s="4">
        <v>0.1189236111111111</v>
      </c>
      <c r="C2893" s="5" t="s">
        <v>21</v>
      </c>
      <c r="D2893" s="5" t="s">
        <v>32</v>
      </c>
      <c r="E2893" s="5">
        <v>22.0</v>
      </c>
      <c r="F2893" s="5">
        <v>11.0</v>
      </c>
      <c r="J2893" s="5" t="s">
        <v>1060</v>
      </c>
    </row>
    <row r="2894">
      <c r="A2894" s="3">
        <v>26.0</v>
      </c>
      <c r="B2894" s="4">
        <v>0.11901620370370371</v>
      </c>
      <c r="C2894" s="5" t="s">
        <v>21</v>
      </c>
      <c r="D2894" s="5" t="s">
        <v>7</v>
      </c>
      <c r="E2894" s="5">
        <v>10.0</v>
      </c>
      <c r="J2894" s="5" t="s">
        <v>1061</v>
      </c>
    </row>
    <row r="2895">
      <c r="A2895" s="3">
        <v>26.0</v>
      </c>
      <c r="B2895" s="4">
        <v>0.11914351851851852</v>
      </c>
      <c r="C2895" s="5" t="s">
        <v>21</v>
      </c>
      <c r="D2895" s="5" t="s">
        <v>32</v>
      </c>
      <c r="E2895" s="5" t="s">
        <v>30</v>
      </c>
      <c r="F2895" s="5" t="s">
        <v>30</v>
      </c>
      <c r="J2895" s="5" t="s">
        <v>1062</v>
      </c>
    </row>
    <row r="2896">
      <c r="A2896" s="3">
        <v>26.0</v>
      </c>
      <c r="B2896" s="4">
        <v>0.12165509259259259</v>
      </c>
      <c r="C2896" s="5" t="s">
        <v>22</v>
      </c>
      <c r="D2896" s="5" t="s">
        <v>35</v>
      </c>
      <c r="E2896" s="5">
        <v>20.0</v>
      </c>
      <c r="F2896" s="5">
        <v>16.0</v>
      </c>
    </row>
    <row r="2897">
      <c r="A2897" s="3">
        <v>26.0</v>
      </c>
      <c r="B2897" s="4">
        <v>0.12417824074074074</v>
      </c>
      <c r="C2897" s="5" t="s">
        <v>22</v>
      </c>
      <c r="D2897" s="5" t="s">
        <v>74</v>
      </c>
      <c r="E2897" s="5">
        <v>16.0</v>
      </c>
      <c r="F2897" s="5">
        <v>11.0</v>
      </c>
    </row>
    <row r="2898">
      <c r="A2898" s="3">
        <v>26.0</v>
      </c>
      <c r="B2898" s="4">
        <v>0.1267361111111111</v>
      </c>
      <c r="C2898" s="5" t="s">
        <v>22</v>
      </c>
      <c r="D2898" s="5" t="s">
        <v>75</v>
      </c>
      <c r="E2898" s="5" t="s">
        <v>37</v>
      </c>
      <c r="F2898" s="5">
        <v>20.0</v>
      </c>
      <c r="J2898" s="5" t="s">
        <v>191</v>
      </c>
    </row>
    <row r="2899">
      <c r="A2899" s="3">
        <v>26.0</v>
      </c>
      <c r="B2899" s="4">
        <v>0.1307986111111111</v>
      </c>
      <c r="C2899" s="5" t="s">
        <v>10</v>
      </c>
      <c r="D2899" s="5" t="s">
        <v>20</v>
      </c>
      <c r="E2899" s="5">
        <v>28.0</v>
      </c>
      <c r="F2899" s="5">
        <v>19.0</v>
      </c>
    </row>
    <row r="2900">
      <c r="A2900" s="3">
        <v>26.0</v>
      </c>
      <c r="B2900" s="4">
        <v>0.1307986111111111</v>
      </c>
      <c r="C2900" s="5" t="s">
        <v>21</v>
      </c>
      <c r="D2900" s="5" t="s">
        <v>20</v>
      </c>
      <c r="E2900" s="5" t="s">
        <v>30</v>
      </c>
      <c r="F2900" s="5" t="s">
        <v>30</v>
      </c>
      <c r="J2900" s="5" t="s">
        <v>1063</v>
      </c>
    </row>
    <row r="2901">
      <c r="A2901" s="3">
        <v>26.0</v>
      </c>
      <c r="B2901" s="4">
        <v>0.1307986111111111</v>
      </c>
      <c r="C2901" s="5" t="s">
        <v>21</v>
      </c>
      <c r="D2901" s="5" t="s">
        <v>20</v>
      </c>
      <c r="E2901" s="5" t="s">
        <v>30</v>
      </c>
      <c r="F2901" s="5" t="s">
        <v>30</v>
      </c>
      <c r="J2901" s="5" t="s">
        <v>17</v>
      </c>
    </row>
    <row r="2902">
      <c r="A2902" s="3">
        <v>26.0</v>
      </c>
      <c r="B2902" s="4">
        <v>0.1307986111111111</v>
      </c>
      <c r="C2902" s="5" t="s">
        <v>13</v>
      </c>
      <c r="D2902" s="5" t="s">
        <v>20</v>
      </c>
      <c r="E2902" s="5">
        <v>14.0</v>
      </c>
      <c r="F2902" s="5">
        <v>12.0</v>
      </c>
      <c r="J2902" s="5" t="s">
        <v>40</v>
      </c>
    </row>
    <row r="2903">
      <c r="A2903" s="3">
        <v>26.0</v>
      </c>
      <c r="B2903" s="4">
        <v>0.1307986111111111</v>
      </c>
      <c r="C2903" s="5" t="s">
        <v>15</v>
      </c>
      <c r="D2903" s="5" t="s">
        <v>20</v>
      </c>
      <c r="E2903" s="5">
        <v>21.0</v>
      </c>
      <c r="F2903" s="5">
        <v>19.0</v>
      </c>
    </row>
    <row r="2904">
      <c r="A2904" s="3">
        <v>26.0</v>
      </c>
      <c r="B2904" s="4">
        <v>0.1307986111111111</v>
      </c>
      <c r="C2904" s="5" t="s">
        <v>16</v>
      </c>
      <c r="D2904" s="5" t="s">
        <v>20</v>
      </c>
      <c r="E2904" s="5" t="s">
        <v>30</v>
      </c>
      <c r="F2904" s="5" t="s">
        <v>30</v>
      </c>
    </row>
    <row r="2905">
      <c r="A2905" s="3">
        <v>26.0</v>
      </c>
      <c r="B2905" s="4">
        <v>0.1307986111111111</v>
      </c>
      <c r="C2905" s="5" t="s">
        <v>22</v>
      </c>
      <c r="D2905" s="5" t="s">
        <v>20</v>
      </c>
      <c r="E2905" s="5" t="s">
        <v>30</v>
      </c>
      <c r="F2905" s="5" t="s">
        <v>30</v>
      </c>
      <c r="J2905" s="5" t="s">
        <v>983</v>
      </c>
    </row>
    <row r="2906">
      <c r="A2906" s="3">
        <v>26.0</v>
      </c>
      <c r="B2906" s="4">
        <v>0.13311342592592593</v>
      </c>
      <c r="C2906" s="5" t="s">
        <v>13</v>
      </c>
      <c r="D2906" s="5" t="s">
        <v>24</v>
      </c>
      <c r="E2906" s="5">
        <v>3.0</v>
      </c>
      <c r="F2906" s="5">
        <v>3.0</v>
      </c>
    </row>
    <row r="2907">
      <c r="A2907" s="3">
        <v>26.0</v>
      </c>
      <c r="B2907" s="4">
        <v>0.13311342592592593</v>
      </c>
      <c r="C2907" s="5" t="s">
        <v>15</v>
      </c>
      <c r="D2907" s="5" t="s">
        <v>24</v>
      </c>
      <c r="E2907" s="5">
        <v>12.0</v>
      </c>
      <c r="F2907" s="5">
        <v>2.0</v>
      </c>
    </row>
    <row r="2908">
      <c r="A2908" s="3">
        <v>26.0</v>
      </c>
      <c r="B2908" s="4">
        <v>0.13311342592592593</v>
      </c>
      <c r="C2908" s="5" t="s">
        <v>22</v>
      </c>
      <c r="D2908" s="5" t="s">
        <v>24</v>
      </c>
      <c r="E2908" s="5" t="s">
        <v>30</v>
      </c>
      <c r="F2908" s="5" t="s">
        <v>30</v>
      </c>
    </row>
    <row r="2909">
      <c r="A2909" s="3">
        <v>26.0</v>
      </c>
      <c r="B2909" s="4">
        <v>0.13311342592592593</v>
      </c>
      <c r="C2909" s="5" t="s">
        <v>16</v>
      </c>
      <c r="D2909" s="5" t="s">
        <v>24</v>
      </c>
      <c r="E2909" s="5">
        <v>16.0</v>
      </c>
      <c r="F2909" s="5">
        <v>19.0</v>
      </c>
    </row>
    <row r="2910">
      <c r="A2910" s="3">
        <v>26.0</v>
      </c>
      <c r="B2910" s="4">
        <v>0.13311342592592593</v>
      </c>
      <c r="C2910" s="5" t="s">
        <v>21</v>
      </c>
      <c r="D2910" s="5" t="s">
        <v>24</v>
      </c>
      <c r="E2910" s="5">
        <v>13.0</v>
      </c>
      <c r="F2910" s="5">
        <v>3.0</v>
      </c>
    </row>
    <row r="2911">
      <c r="A2911" s="3">
        <v>26.0</v>
      </c>
      <c r="B2911" s="4">
        <v>0.13311342592592593</v>
      </c>
      <c r="C2911" s="5" t="s">
        <v>10</v>
      </c>
      <c r="D2911" s="5" t="s">
        <v>24</v>
      </c>
      <c r="E2911" s="5" t="s">
        <v>30</v>
      </c>
      <c r="F2911" s="5" t="s">
        <v>30</v>
      </c>
      <c r="J2911" s="5" t="s">
        <v>17</v>
      </c>
    </row>
    <row r="2912">
      <c r="A2912" s="3">
        <v>26.0</v>
      </c>
      <c r="B2912" s="4">
        <v>0.13311342592592593</v>
      </c>
      <c r="C2912" s="5" t="s">
        <v>10</v>
      </c>
      <c r="D2912" s="5" t="s">
        <v>24</v>
      </c>
      <c r="E2912" s="5">
        <v>12.0</v>
      </c>
      <c r="F2912" s="5">
        <v>4.0</v>
      </c>
      <c r="J2912" s="5" t="s">
        <v>40</v>
      </c>
    </row>
    <row r="2913">
      <c r="A2913" s="3">
        <v>26.0</v>
      </c>
      <c r="B2913" s="4">
        <v>0.1367361111111111</v>
      </c>
      <c r="C2913" s="5" t="s">
        <v>16</v>
      </c>
      <c r="D2913" s="5" t="s">
        <v>24</v>
      </c>
      <c r="E2913" s="5">
        <v>11.0</v>
      </c>
      <c r="F2913" s="5">
        <v>14.0</v>
      </c>
    </row>
    <row r="2914">
      <c r="A2914" s="3">
        <v>26.0</v>
      </c>
      <c r="B2914" s="4">
        <v>0.13805555555555554</v>
      </c>
      <c r="C2914" s="5" t="s">
        <v>21</v>
      </c>
      <c r="D2914" s="5" t="s">
        <v>20</v>
      </c>
      <c r="E2914" s="5">
        <v>31.0</v>
      </c>
      <c r="F2914" s="5">
        <v>18.0</v>
      </c>
    </row>
    <row r="2915">
      <c r="A2915" s="3">
        <v>26.0</v>
      </c>
      <c r="B2915" s="4">
        <v>0.14054398148148148</v>
      </c>
      <c r="C2915" s="5" t="s">
        <v>15</v>
      </c>
      <c r="D2915" s="5" t="s">
        <v>24</v>
      </c>
      <c r="E2915" s="5">
        <v>23.0</v>
      </c>
      <c r="F2915" s="5">
        <v>13.0</v>
      </c>
    </row>
    <row r="2916">
      <c r="A2916" s="3">
        <v>26.0</v>
      </c>
      <c r="B2916" s="4">
        <v>0.14320601851851852</v>
      </c>
      <c r="C2916" s="5" t="s">
        <v>15</v>
      </c>
      <c r="D2916" s="5" t="s">
        <v>602</v>
      </c>
      <c r="E2916" s="5">
        <v>19.0</v>
      </c>
      <c r="F2916" s="5">
        <v>13.0</v>
      </c>
    </row>
    <row r="2917">
      <c r="A2917" s="3">
        <v>26.0</v>
      </c>
      <c r="B2917" s="4">
        <v>0.1453125</v>
      </c>
      <c r="C2917" s="5" t="s">
        <v>15</v>
      </c>
      <c r="D2917" s="5" t="s">
        <v>14</v>
      </c>
      <c r="E2917" s="5">
        <v>20.0</v>
      </c>
      <c r="F2917" s="5">
        <v>20.0</v>
      </c>
      <c r="J2917" s="5" t="s">
        <v>40</v>
      </c>
    </row>
    <row r="2918">
      <c r="A2918" s="3">
        <v>26.0</v>
      </c>
      <c r="B2918" s="4">
        <v>0.1453935185185185</v>
      </c>
      <c r="C2918" s="5" t="s">
        <v>15</v>
      </c>
      <c r="D2918" s="5" t="s">
        <v>14</v>
      </c>
      <c r="E2918" s="5" t="s">
        <v>30</v>
      </c>
      <c r="F2918" s="5" t="s">
        <v>30</v>
      </c>
      <c r="J2918" s="5" t="s">
        <v>17</v>
      </c>
    </row>
    <row r="2919">
      <c r="A2919" s="3">
        <v>26.0</v>
      </c>
      <c r="B2919" s="4">
        <v>0.1453935185185185</v>
      </c>
      <c r="C2919" s="5" t="s">
        <v>16</v>
      </c>
      <c r="D2919" s="5" t="s">
        <v>14</v>
      </c>
      <c r="E2919" s="5" t="s">
        <v>30</v>
      </c>
      <c r="F2919" s="5" t="s">
        <v>30</v>
      </c>
      <c r="J2919" s="5" t="s">
        <v>1064</v>
      </c>
    </row>
    <row r="2920">
      <c r="A2920" s="3">
        <v>26.0</v>
      </c>
      <c r="B2920" s="4">
        <v>0.14858796296296295</v>
      </c>
      <c r="C2920" s="5" t="s">
        <v>16</v>
      </c>
      <c r="D2920" s="5" t="s">
        <v>588</v>
      </c>
      <c r="E2920" s="5">
        <v>24.0</v>
      </c>
      <c r="F2920" s="5">
        <v>15.0</v>
      </c>
    </row>
    <row r="2921">
      <c r="A2921" s="3">
        <v>26.0</v>
      </c>
      <c r="B2921" s="4">
        <v>0.14989583333333334</v>
      </c>
      <c r="C2921" s="5" t="s">
        <v>10</v>
      </c>
      <c r="D2921" s="5" t="s">
        <v>14</v>
      </c>
      <c r="E2921" s="5">
        <v>21.0</v>
      </c>
      <c r="F2921" s="5">
        <v>14.0</v>
      </c>
    </row>
    <row r="2922">
      <c r="A2922" s="3">
        <v>26.0</v>
      </c>
      <c r="B2922" s="4">
        <v>0.1519212962962963</v>
      </c>
      <c r="C2922" s="5" t="s">
        <v>22</v>
      </c>
      <c r="D2922" s="5" t="s">
        <v>14</v>
      </c>
      <c r="E2922" s="5">
        <v>32.0</v>
      </c>
      <c r="F2922" s="5">
        <v>19.0</v>
      </c>
    </row>
    <row r="2923">
      <c r="A2923" s="3">
        <v>26.0</v>
      </c>
      <c r="B2923" s="4">
        <v>0.15763888888888888</v>
      </c>
      <c r="C2923" s="5" t="s">
        <v>13</v>
      </c>
      <c r="D2923" s="5" t="s">
        <v>594</v>
      </c>
      <c r="E2923" s="5">
        <v>20.0</v>
      </c>
    </row>
    <row r="2924">
      <c r="A2924" s="3">
        <v>27.0</v>
      </c>
      <c r="B2924" s="4">
        <v>0.01431712962962963</v>
      </c>
      <c r="C2924" s="5" t="s">
        <v>18</v>
      </c>
      <c r="D2924" s="5" t="s">
        <v>47</v>
      </c>
      <c r="E2924" s="5">
        <v>28.0</v>
      </c>
      <c r="F2924" s="5">
        <v>20.0</v>
      </c>
    </row>
    <row r="2925">
      <c r="A2925" s="3">
        <v>27.0</v>
      </c>
      <c r="B2925" s="4">
        <v>0.01511574074074074</v>
      </c>
      <c r="C2925" s="5" t="s">
        <v>273</v>
      </c>
      <c r="D2925" s="5" t="s">
        <v>47</v>
      </c>
      <c r="E2925" s="5">
        <v>19.0</v>
      </c>
      <c r="F2925" s="5">
        <v>19.0</v>
      </c>
    </row>
    <row r="2926">
      <c r="A2926" s="3">
        <v>27.0</v>
      </c>
      <c r="B2926" s="4">
        <v>0.015960648148148147</v>
      </c>
      <c r="C2926" s="5" t="s">
        <v>18</v>
      </c>
      <c r="D2926" s="5" t="s">
        <v>32</v>
      </c>
      <c r="E2926" s="5">
        <v>15.0</v>
      </c>
      <c r="F2926" s="5">
        <v>3.0</v>
      </c>
      <c r="J2926" s="5" t="s">
        <v>1065</v>
      </c>
    </row>
    <row r="2927">
      <c r="A2927" s="3">
        <v>27.0</v>
      </c>
      <c r="B2927" s="4">
        <v>0.015960648148148147</v>
      </c>
      <c r="C2927" s="5" t="s">
        <v>18</v>
      </c>
      <c r="D2927" s="5" t="s">
        <v>32</v>
      </c>
      <c r="E2927" s="5" t="s">
        <v>30</v>
      </c>
      <c r="F2927" s="5" t="s">
        <v>30</v>
      </c>
      <c r="J2927" s="5" t="s">
        <v>42</v>
      </c>
    </row>
    <row r="2928">
      <c r="A2928" s="3">
        <v>27.0</v>
      </c>
      <c r="B2928" s="4">
        <v>0.016307870370370372</v>
      </c>
      <c r="C2928" s="5" t="s">
        <v>18</v>
      </c>
      <c r="D2928" s="5" t="s">
        <v>7</v>
      </c>
      <c r="E2928" s="5">
        <v>16.0</v>
      </c>
      <c r="H2928" s="5" t="s">
        <v>1066</v>
      </c>
    </row>
    <row r="2929">
      <c r="A2929" s="3">
        <v>27.0</v>
      </c>
      <c r="B2929" s="4">
        <v>0.016840277777777777</v>
      </c>
      <c r="C2929" s="5" t="s">
        <v>18</v>
      </c>
      <c r="D2929" s="5" t="s">
        <v>32</v>
      </c>
      <c r="E2929" s="5">
        <v>20.0</v>
      </c>
      <c r="F2929" s="5">
        <v>8.0</v>
      </c>
      <c r="J2929" s="5" t="s">
        <v>43</v>
      </c>
    </row>
    <row r="2930">
      <c r="A2930" s="3">
        <v>27.0</v>
      </c>
      <c r="B2930" s="4">
        <v>0.016840277777777777</v>
      </c>
      <c r="C2930" s="5" t="s">
        <v>18</v>
      </c>
      <c r="D2930" s="5" t="s">
        <v>32</v>
      </c>
      <c r="E2930" s="5" t="s">
        <v>30</v>
      </c>
      <c r="F2930" s="5" t="s">
        <v>30</v>
      </c>
      <c r="J2930" s="5" t="s">
        <v>42</v>
      </c>
    </row>
    <row r="2931">
      <c r="A2931" s="3">
        <v>27.0</v>
      </c>
      <c r="B2931" s="4">
        <v>0.01695601851851852</v>
      </c>
      <c r="C2931" s="5" t="s">
        <v>18</v>
      </c>
      <c r="D2931" s="5" t="s">
        <v>7</v>
      </c>
      <c r="E2931" s="5">
        <v>13.0</v>
      </c>
      <c r="H2931" s="5" t="s">
        <v>1067</v>
      </c>
    </row>
    <row r="2932">
      <c r="A2932" s="3">
        <v>27.0</v>
      </c>
      <c r="B2932" s="4">
        <v>0.017106481481481483</v>
      </c>
      <c r="C2932" s="5" t="s">
        <v>18</v>
      </c>
      <c r="D2932" s="5" t="s">
        <v>32</v>
      </c>
      <c r="E2932" s="5">
        <v>20.0</v>
      </c>
      <c r="F2932" s="5">
        <v>8.0</v>
      </c>
      <c r="J2932" s="5" t="s">
        <v>43</v>
      </c>
    </row>
    <row r="2933">
      <c r="A2933" s="3">
        <v>27.0</v>
      </c>
      <c r="B2933" s="4">
        <v>0.017106481481481483</v>
      </c>
      <c r="C2933" s="5" t="s">
        <v>18</v>
      </c>
      <c r="D2933" s="5" t="s">
        <v>32</v>
      </c>
      <c r="E2933" s="5" t="s">
        <v>30</v>
      </c>
      <c r="F2933" s="5" t="s">
        <v>30</v>
      </c>
      <c r="J2933" s="5" t="s">
        <v>42</v>
      </c>
    </row>
    <row r="2934">
      <c r="A2934" s="3">
        <v>27.0</v>
      </c>
      <c r="B2934" s="4">
        <v>0.017152777777777777</v>
      </c>
      <c r="C2934" s="5" t="s">
        <v>18</v>
      </c>
      <c r="D2934" s="5" t="s">
        <v>7</v>
      </c>
      <c r="E2934" s="5">
        <v>9.0</v>
      </c>
      <c r="H2934" s="5" t="s">
        <v>1068</v>
      </c>
    </row>
    <row r="2935">
      <c r="A2935" s="3">
        <v>27.0</v>
      </c>
      <c r="B2935" s="4">
        <v>0.01884259259259259</v>
      </c>
      <c r="C2935" s="5" t="s">
        <v>273</v>
      </c>
      <c r="D2935" s="5" t="s">
        <v>32</v>
      </c>
      <c r="E2935" s="5" t="s">
        <v>30</v>
      </c>
      <c r="F2935" s="5" t="s">
        <v>30</v>
      </c>
      <c r="J2935" s="5" t="s">
        <v>1069</v>
      </c>
    </row>
    <row r="2936">
      <c r="A2936" s="3">
        <v>27.0</v>
      </c>
      <c r="B2936" s="4">
        <v>0.018865740740740742</v>
      </c>
      <c r="C2936" s="5" t="s">
        <v>273</v>
      </c>
      <c r="D2936" s="5" t="s">
        <v>32</v>
      </c>
      <c r="E2936" s="5" t="s">
        <v>37</v>
      </c>
      <c r="F2936" s="5">
        <v>20.0</v>
      </c>
      <c r="G2936" s="5" t="s">
        <v>48</v>
      </c>
      <c r="J2936" s="5" t="s">
        <v>101</v>
      </c>
    </row>
    <row r="2937">
      <c r="A2937" s="3">
        <v>27.0</v>
      </c>
      <c r="B2937" s="4">
        <v>0.019085648148148147</v>
      </c>
      <c r="C2937" s="5" t="s">
        <v>273</v>
      </c>
      <c r="D2937" s="5" t="s">
        <v>7</v>
      </c>
      <c r="E2937" s="5">
        <v>17.0</v>
      </c>
      <c r="H2937" s="5" t="s">
        <v>1070</v>
      </c>
    </row>
    <row r="2938">
      <c r="A2938" s="3">
        <v>27.0</v>
      </c>
      <c r="B2938" s="4">
        <v>0.02048611111111111</v>
      </c>
      <c r="C2938" s="5" t="s">
        <v>13</v>
      </c>
      <c r="D2938" s="5" t="s">
        <v>47</v>
      </c>
      <c r="E2938" s="5">
        <v>16.0</v>
      </c>
      <c r="F2938" s="5">
        <v>14.0</v>
      </c>
    </row>
    <row r="2939">
      <c r="A2939" s="3">
        <v>27.0</v>
      </c>
      <c r="B2939" s="4">
        <v>0.02048611111111111</v>
      </c>
      <c r="C2939" s="5" t="s">
        <v>15</v>
      </c>
      <c r="D2939" s="5" t="s">
        <v>47</v>
      </c>
      <c r="E2939" s="5">
        <v>16.0</v>
      </c>
      <c r="F2939" s="5">
        <v>14.0</v>
      </c>
    </row>
    <row r="2940">
      <c r="A2940" s="3">
        <v>27.0</v>
      </c>
      <c r="B2940" s="4">
        <v>0.02048611111111111</v>
      </c>
      <c r="C2940" s="5" t="s">
        <v>22</v>
      </c>
      <c r="D2940" s="5" t="s">
        <v>47</v>
      </c>
      <c r="E2940" s="5">
        <v>3.0</v>
      </c>
      <c r="F2940" s="5">
        <v>3.0</v>
      </c>
    </row>
    <row r="2941">
      <c r="A2941" s="3">
        <v>27.0</v>
      </c>
      <c r="B2941" s="4">
        <v>0.02048611111111111</v>
      </c>
      <c r="C2941" s="5" t="s">
        <v>16</v>
      </c>
      <c r="D2941" s="5" t="s">
        <v>47</v>
      </c>
      <c r="E2941" s="5">
        <v>15.0</v>
      </c>
      <c r="F2941" s="5">
        <v>12.0</v>
      </c>
    </row>
    <row r="2942">
      <c r="A2942" s="3">
        <v>27.0</v>
      </c>
      <c r="B2942" s="4">
        <v>0.02048611111111111</v>
      </c>
      <c r="C2942" s="5" t="s">
        <v>21</v>
      </c>
      <c r="D2942" s="5" t="s">
        <v>47</v>
      </c>
      <c r="E2942" s="5">
        <v>15.0</v>
      </c>
      <c r="F2942" s="5">
        <v>10.0</v>
      </c>
    </row>
    <row r="2943">
      <c r="A2943" s="3">
        <v>27.0</v>
      </c>
      <c r="B2943" s="4">
        <v>0.02048611111111111</v>
      </c>
      <c r="C2943" s="5" t="s">
        <v>10</v>
      </c>
      <c r="D2943" s="5" t="s">
        <v>47</v>
      </c>
      <c r="E2943" s="5">
        <v>17.0</v>
      </c>
      <c r="F2943" s="5">
        <v>12.0</v>
      </c>
    </row>
    <row r="2944">
      <c r="A2944" s="3">
        <v>27.0</v>
      </c>
      <c r="B2944" s="4">
        <v>0.022430555555555554</v>
      </c>
      <c r="C2944" s="5" t="s">
        <v>18</v>
      </c>
      <c r="D2944" s="5" t="s">
        <v>32</v>
      </c>
      <c r="E2944" s="5" t="s">
        <v>30</v>
      </c>
      <c r="F2944" s="5" t="s">
        <v>30</v>
      </c>
      <c r="J2944" s="5" t="s">
        <v>1071</v>
      </c>
    </row>
    <row r="2945">
      <c r="A2945" s="3">
        <v>27.0</v>
      </c>
      <c r="B2945" s="4">
        <v>0.023171296296296297</v>
      </c>
      <c r="C2945" s="5" t="s">
        <v>18</v>
      </c>
      <c r="D2945" s="5" t="s">
        <v>32</v>
      </c>
      <c r="E2945" s="5">
        <v>15.0</v>
      </c>
      <c r="F2945" s="5">
        <v>10.0</v>
      </c>
      <c r="J2945" s="5" t="s">
        <v>1072</v>
      </c>
    </row>
    <row r="2946">
      <c r="A2946" s="3">
        <v>27.0</v>
      </c>
      <c r="B2946" s="4">
        <v>0.023171296296296297</v>
      </c>
      <c r="C2946" s="5" t="s">
        <v>18</v>
      </c>
      <c r="D2946" s="5" t="s">
        <v>32</v>
      </c>
      <c r="E2946" s="5">
        <v>15.0</v>
      </c>
      <c r="F2946" s="5">
        <v>10.0</v>
      </c>
      <c r="J2946" s="5" t="s">
        <v>42</v>
      </c>
    </row>
    <row r="2947">
      <c r="A2947" s="3">
        <v>27.0</v>
      </c>
      <c r="B2947" s="4">
        <v>0.023425925925925926</v>
      </c>
      <c r="C2947" s="5" t="s">
        <v>18</v>
      </c>
      <c r="D2947" s="5" t="s">
        <v>7</v>
      </c>
      <c r="E2947" s="5">
        <v>4.0</v>
      </c>
      <c r="H2947" s="5" t="s">
        <v>1073</v>
      </c>
    </row>
    <row r="2948">
      <c r="A2948" s="3">
        <v>27.0</v>
      </c>
      <c r="B2948" s="4">
        <v>0.023645833333333335</v>
      </c>
      <c r="C2948" s="5" t="s">
        <v>18</v>
      </c>
      <c r="D2948" s="5" t="s">
        <v>709</v>
      </c>
      <c r="E2948" s="5">
        <v>14.0</v>
      </c>
      <c r="F2948" s="5">
        <v>14.0</v>
      </c>
      <c r="J2948" s="5" t="s">
        <v>1074</v>
      </c>
    </row>
    <row r="2949">
      <c r="A2949" s="3">
        <v>27.0</v>
      </c>
      <c r="B2949" s="4">
        <v>0.02556712962962963</v>
      </c>
      <c r="C2949" s="5" t="s">
        <v>273</v>
      </c>
      <c r="D2949" s="5" t="s">
        <v>74</v>
      </c>
      <c r="E2949" s="5">
        <v>17.0</v>
      </c>
      <c r="F2949" s="5">
        <v>13.0</v>
      </c>
    </row>
    <row r="2950">
      <c r="A2950" s="3">
        <v>27.0</v>
      </c>
      <c r="B2950" s="4">
        <v>0.025729166666666668</v>
      </c>
      <c r="C2950" s="5" t="s">
        <v>273</v>
      </c>
      <c r="D2950" s="5" t="s">
        <v>32</v>
      </c>
      <c r="E2950" s="5">
        <v>11.0</v>
      </c>
      <c r="F2950" s="5">
        <v>6.0</v>
      </c>
      <c r="J2950" s="5" t="s">
        <v>1075</v>
      </c>
    </row>
    <row r="2951">
      <c r="A2951" s="3">
        <v>27.0</v>
      </c>
      <c r="B2951" s="4">
        <v>0.025729166666666668</v>
      </c>
      <c r="C2951" s="5" t="s">
        <v>273</v>
      </c>
      <c r="D2951" s="5" t="s">
        <v>32</v>
      </c>
      <c r="E2951" s="5" t="s">
        <v>37</v>
      </c>
      <c r="F2951" s="5">
        <v>20.0</v>
      </c>
      <c r="J2951" s="5" t="s">
        <v>42</v>
      </c>
    </row>
    <row r="2952">
      <c r="A2952" s="3">
        <v>27.0</v>
      </c>
      <c r="B2952" s="4">
        <v>0.026851851851851852</v>
      </c>
      <c r="C2952" s="5" t="s">
        <v>10</v>
      </c>
      <c r="D2952" s="5" t="s">
        <v>32</v>
      </c>
      <c r="E2952" s="5">
        <v>28.0</v>
      </c>
      <c r="F2952" s="5">
        <v>17.0</v>
      </c>
      <c r="J2952" s="5" t="s">
        <v>479</v>
      </c>
    </row>
    <row r="2953">
      <c r="A2953" s="3">
        <v>27.0</v>
      </c>
      <c r="B2953" s="4">
        <v>0.026851851851851852</v>
      </c>
      <c r="C2953" s="5" t="s">
        <v>10</v>
      </c>
      <c r="D2953" s="5" t="s">
        <v>32</v>
      </c>
      <c r="E2953" s="5">
        <v>29.0</v>
      </c>
      <c r="F2953" s="5">
        <v>18.0</v>
      </c>
      <c r="J2953" s="5" t="s">
        <v>1060</v>
      </c>
    </row>
    <row r="2954">
      <c r="A2954" s="3">
        <v>27.0</v>
      </c>
      <c r="B2954" s="4">
        <v>0.02710648148148148</v>
      </c>
      <c r="C2954" s="5" t="s">
        <v>10</v>
      </c>
      <c r="D2954" s="5" t="s">
        <v>7</v>
      </c>
      <c r="E2954" s="5">
        <v>15.0</v>
      </c>
      <c r="H2954" s="5" t="s">
        <v>1076</v>
      </c>
    </row>
    <row r="2955">
      <c r="A2955" s="3">
        <v>27.0</v>
      </c>
      <c r="B2955" s="4">
        <v>0.027337962962962963</v>
      </c>
      <c r="C2955" s="5" t="s">
        <v>10</v>
      </c>
      <c r="D2955" s="5" t="s">
        <v>32</v>
      </c>
      <c r="E2955" s="5" t="s">
        <v>30</v>
      </c>
      <c r="F2955" s="5" t="s">
        <v>30</v>
      </c>
      <c r="J2955" s="5" t="s">
        <v>479</v>
      </c>
    </row>
    <row r="2956">
      <c r="A2956" s="3">
        <v>27.0</v>
      </c>
      <c r="B2956" s="4">
        <v>0.027337962962962963</v>
      </c>
      <c r="C2956" s="5" t="s">
        <v>10</v>
      </c>
      <c r="D2956" s="5" t="s">
        <v>32</v>
      </c>
      <c r="E2956" s="5" t="s">
        <v>30</v>
      </c>
      <c r="F2956" s="5" t="s">
        <v>30</v>
      </c>
      <c r="J2956" s="5" t="s">
        <v>42</v>
      </c>
    </row>
    <row r="2957">
      <c r="A2957" s="3">
        <v>27.0</v>
      </c>
      <c r="B2957" s="4">
        <v>0.02875</v>
      </c>
      <c r="C2957" s="5" t="s">
        <v>13</v>
      </c>
      <c r="D2957" s="5" t="s">
        <v>32</v>
      </c>
      <c r="E2957" s="5" t="s">
        <v>28</v>
      </c>
      <c r="F2957" s="5">
        <v>1.0</v>
      </c>
      <c r="G2957" s="5" t="s">
        <v>48</v>
      </c>
      <c r="J2957" s="5" t="s">
        <v>1077</v>
      </c>
    </row>
    <row r="2958">
      <c r="A2958" s="3">
        <v>27.0</v>
      </c>
      <c r="B2958" s="4">
        <v>0.028912037037037038</v>
      </c>
      <c r="C2958" s="5" t="s">
        <v>13</v>
      </c>
      <c r="D2958" s="5" t="s">
        <v>32</v>
      </c>
      <c r="E2958" s="5">
        <v>15.0</v>
      </c>
      <c r="F2958" s="5">
        <v>11.0</v>
      </c>
      <c r="J2958" s="5" t="s">
        <v>1078</v>
      </c>
    </row>
    <row r="2959">
      <c r="A2959" s="3">
        <v>27.0</v>
      </c>
      <c r="B2959" s="4">
        <v>0.028912037037037038</v>
      </c>
      <c r="C2959" s="5" t="s">
        <v>13</v>
      </c>
      <c r="D2959" s="5" t="s">
        <v>32</v>
      </c>
      <c r="E2959" s="5" t="s">
        <v>30</v>
      </c>
      <c r="F2959" s="5" t="s">
        <v>30</v>
      </c>
      <c r="J2959" s="5" t="s">
        <v>42</v>
      </c>
    </row>
    <row r="2960">
      <c r="A2960" s="3">
        <v>27.0</v>
      </c>
      <c r="B2960" s="4">
        <v>0.029097222222222222</v>
      </c>
      <c r="C2960" s="5" t="s">
        <v>13</v>
      </c>
      <c r="D2960" s="5" t="s">
        <v>7</v>
      </c>
      <c r="E2960" s="5">
        <v>8.0</v>
      </c>
      <c r="H2960" s="5" t="s">
        <v>1079</v>
      </c>
    </row>
    <row r="2961">
      <c r="A2961" s="3">
        <v>27.0</v>
      </c>
      <c r="B2961" s="4">
        <v>0.029421296296296296</v>
      </c>
      <c r="C2961" s="5" t="s">
        <v>13</v>
      </c>
      <c r="D2961" s="5" t="s">
        <v>32</v>
      </c>
      <c r="E2961" s="5">
        <v>19.0</v>
      </c>
      <c r="F2961" s="5">
        <v>15.0</v>
      </c>
      <c r="J2961" s="5" t="s">
        <v>1078</v>
      </c>
    </row>
    <row r="2962">
      <c r="A2962" s="3">
        <v>27.0</v>
      </c>
      <c r="B2962" s="4">
        <v>0.029421296296296296</v>
      </c>
      <c r="C2962" s="5" t="s">
        <v>13</v>
      </c>
      <c r="D2962" s="5" t="s">
        <v>32</v>
      </c>
      <c r="E2962" s="5" t="s">
        <v>30</v>
      </c>
      <c r="F2962" s="5" t="s">
        <v>30</v>
      </c>
      <c r="J2962" s="5" t="s">
        <v>42</v>
      </c>
    </row>
    <row r="2963">
      <c r="A2963" s="3">
        <v>27.0</v>
      </c>
      <c r="B2963" s="4">
        <v>0.02953703703703704</v>
      </c>
      <c r="C2963" s="5" t="s">
        <v>13</v>
      </c>
      <c r="D2963" s="5" t="s">
        <v>7</v>
      </c>
      <c r="E2963" s="5">
        <v>8.0</v>
      </c>
      <c r="H2963" s="5" t="s">
        <v>1079</v>
      </c>
    </row>
    <row r="2964">
      <c r="A2964" s="3">
        <v>27.0</v>
      </c>
      <c r="B2964" s="4">
        <v>0.0303125</v>
      </c>
      <c r="C2964" s="5" t="s">
        <v>21</v>
      </c>
      <c r="D2964" s="5" t="s">
        <v>32</v>
      </c>
      <c r="E2964" s="5">
        <v>29.0</v>
      </c>
      <c r="F2964" s="5">
        <v>18.0</v>
      </c>
      <c r="J2964" s="5" t="s">
        <v>271</v>
      </c>
    </row>
    <row r="2965">
      <c r="A2965" s="3">
        <v>27.0</v>
      </c>
      <c r="B2965" s="4">
        <v>0.030636574074074073</v>
      </c>
      <c r="C2965" s="5" t="s">
        <v>21</v>
      </c>
      <c r="D2965" s="5" t="s">
        <v>7</v>
      </c>
      <c r="E2965" s="5">
        <v>25.0</v>
      </c>
      <c r="H2965" s="5" t="s">
        <v>1080</v>
      </c>
    </row>
    <row r="2966">
      <c r="A2966" s="3">
        <v>27.0</v>
      </c>
      <c r="B2966" s="4">
        <v>0.03090277777777778</v>
      </c>
      <c r="C2966" s="5" t="s">
        <v>21</v>
      </c>
      <c r="D2966" s="5" t="s">
        <v>32</v>
      </c>
      <c r="E2966" s="5">
        <v>15.0</v>
      </c>
      <c r="F2966" s="5">
        <v>5.0</v>
      </c>
      <c r="J2966" s="5" t="s">
        <v>645</v>
      </c>
    </row>
    <row r="2967">
      <c r="A2967" s="3">
        <v>27.0</v>
      </c>
      <c r="B2967" s="4">
        <v>0.03099537037037037</v>
      </c>
      <c r="C2967" s="5" t="s">
        <v>21</v>
      </c>
      <c r="D2967" s="5" t="s">
        <v>7</v>
      </c>
      <c r="E2967" s="5">
        <v>9.0</v>
      </c>
      <c r="H2967" s="5" t="s">
        <v>1081</v>
      </c>
    </row>
    <row r="2968">
      <c r="A2968" s="3">
        <v>27.0</v>
      </c>
      <c r="B2968" s="4">
        <v>0.031064814814814816</v>
      </c>
      <c r="C2968" s="5" t="s">
        <v>21</v>
      </c>
      <c r="D2968" s="5" t="s">
        <v>32</v>
      </c>
      <c r="E2968" s="5">
        <v>27.0</v>
      </c>
      <c r="F2968" s="5">
        <v>16.0</v>
      </c>
      <c r="J2968" s="5" t="s">
        <v>226</v>
      </c>
    </row>
    <row r="2969">
      <c r="A2969" s="3">
        <v>27.0</v>
      </c>
      <c r="B2969" s="4">
        <v>0.031099537037037037</v>
      </c>
      <c r="C2969" s="5" t="s">
        <v>21</v>
      </c>
      <c r="D2969" s="5" t="s">
        <v>7</v>
      </c>
      <c r="E2969" s="5">
        <v>9.0</v>
      </c>
      <c r="H2969" s="5" t="s">
        <v>1081</v>
      </c>
    </row>
    <row r="2970">
      <c r="A2970" s="3">
        <v>27.0</v>
      </c>
      <c r="B2970" s="4">
        <v>0.03305555555555555</v>
      </c>
      <c r="C2970" s="5" t="s">
        <v>21</v>
      </c>
      <c r="D2970" s="5" t="s">
        <v>25</v>
      </c>
      <c r="E2970" s="5">
        <v>28.0</v>
      </c>
      <c r="F2970" s="5">
        <v>19.0</v>
      </c>
    </row>
    <row r="2971">
      <c r="A2971" s="3">
        <v>27.0</v>
      </c>
      <c r="B2971" s="4">
        <v>0.03347222222222222</v>
      </c>
      <c r="C2971" s="5" t="s">
        <v>16</v>
      </c>
      <c r="D2971" s="5" t="s">
        <v>7</v>
      </c>
      <c r="E2971" s="5">
        <v>14.0</v>
      </c>
      <c r="H2971" s="5">
        <v>0.0</v>
      </c>
      <c r="J2971" s="5" t="s">
        <v>1082</v>
      </c>
    </row>
    <row r="2972">
      <c r="A2972" s="3">
        <v>27.0</v>
      </c>
      <c r="B2972" s="4">
        <v>0.03347222222222222</v>
      </c>
      <c r="C2972" s="5" t="s">
        <v>16</v>
      </c>
      <c r="D2972" s="5" t="s">
        <v>7</v>
      </c>
      <c r="E2972" s="5">
        <v>18.0</v>
      </c>
      <c r="H2972" s="5">
        <v>0.0</v>
      </c>
      <c r="J2972" s="5" t="s">
        <v>1082</v>
      </c>
    </row>
    <row r="2973">
      <c r="A2973" s="3">
        <v>27.0</v>
      </c>
      <c r="B2973" s="4">
        <v>0.035347222222222224</v>
      </c>
      <c r="C2973" s="5" t="s">
        <v>18</v>
      </c>
      <c r="D2973" s="5" t="s">
        <v>93</v>
      </c>
      <c r="E2973" s="5">
        <v>9.0</v>
      </c>
      <c r="F2973" s="5" t="s">
        <v>30</v>
      </c>
      <c r="J2973" s="5" t="s">
        <v>1083</v>
      </c>
    </row>
    <row r="2974">
      <c r="A2974" s="3">
        <v>27.0</v>
      </c>
      <c r="B2974" s="4">
        <v>0.03539351851851852</v>
      </c>
      <c r="C2974" s="5" t="s">
        <v>18</v>
      </c>
      <c r="D2974" s="5" t="s">
        <v>86</v>
      </c>
      <c r="E2974" s="5" t="s">
        <v>30</v>
      </c>
      <c r="J2974" s="5" t="s">
        <v>1084</v>
      </c>
    </row>
    <row r="2975">
      <c r="A2975" s="3">
        <v>27.0</v>
      </c>
      <c r="B2975" s="4">
        <v>0.036099537037037034</v>
      </c>
      <c r="C2975" s="5" t="s">
        <v>18</v>
      </c>
      <c r="D2975" s="5" t="s">
        <v>32</v>
      </c>
      <c r="E2975" s="5">
        <v>22.0</v>
      </c>
      <c r="F2975" s="5">
        <v>10.0</v>
      </c>
      <c r="J2975" s="5" t="s">
        <v>771</v>
      </c>
    </row>
    <row r="2976">
      <c r="A2976" s="3">
        <v>27.0</v>
      </c>
      <c r="B2976" s="4">
        <v>0.036099537037037034</v>
      </c>
      <c r="C2976" s="5" t="s">
        <v>18</v>
      </c>
      <c r="D2976" s="5" t="s">
        <v>32</v>
      </c>
      <c r="E2976" s="5" t="s">
        <v>30</v>
      </c>
      <c r="F2976" s="5" t="s">
        <v>30</v>
      </c>
      <c r="J2976" s="5" t="s">
        <v>42</v>
      </c>
    </row>
    <row r="2977">
      <c r="A2977" s="3">
        <v>27.0</v>
      </c>
      <c r="B2977" s="4">
        <v>0.0362962962962963</v>
      </c>
      <c r="C2977" s="5" t="s">
        <v>18</v>
      </c>
      <c r="D2977" s="5" t="s">
        <v>7</v>
      </c>
      <c r="E2977" s="5">
        <v>19.0</v>
      </c>
      <c r="H2977" s="5" t="s">
        <v>1085</v>
      </c>
      <c r="I2977" s="5">
        <v>1.0</v>
      </c>
    </row>
    <row r="2978">
      <c r="A2978" s="3">
        <v>27.0</v>
      </c>
      <c r="B2978" s="4">
        <v>0.03653935185185185</v>
      </c>
      <c r="C2978" s="5" t="s">
        <v>21</v>
      </c>
      <c r="D2978" s="5" t="s">
        <v>75</v>
      </c>
      <c r="E2978" s="5">
        <v>15.0</v>
      </c>
      <c r="F2978" s="5">
        <v>15.0</v>
      </c>
    </row>
    <row r="2979">
      <c r="A2979" s="3">
        <v>27.0</v>
      </c>
      <c r="B2979" s="4">
        <v>0.03707175925925926</v>
      </c>
      <c r="C2979" s="5" t="s">
        <v>18</v>
      </c>
      <c r="D2979" s="5" t="s">
        <v>32</v>
      </c>
      <c r="E2979" s="5">
        <v>27.0</v>
      </c>
      <c r="F2979" s="5">
        <v>15.0</v>
      </c>
      <c r="J2979" s="5" t="s">
        <v>771</v>
      </c>
    </row>
    <row r="2980">
      <c r="A2980" s="3">
        <v>27.0</v>
      </c>
      <c r="B2980" s="4">
        <v>0.03707175925925926</v>
      </c>
      <c r="C2980" s="5" t="s">
        <v>18</v>
      </c>
      <c r="D2980" s="5" t="s">
        <v>32</v>
      </c>
      <c r="E2980" s="5" t="s">
        <v>30</v>
      </c>
      <c r="F2980" s="5" t="s">
        <v>30</v>
      </c>
      <c r="J2980" s="5" t="s">
        <v>42</v>
      </c>
    </row>
    <row r="2981">
      <c r="A2981" s="3">
        <v>27.0</v>
      </c>
      <c r="B2981" s="4">
        <v>0.037175925925925925</v>
      </c>
      <c r="C2981" s="5" t="s">
        <v>18</v>
      </c>
      <c r="D2981" s="5" t="s">
        <v>7</v>
      </c>
      <c r="E2981" s="5">
        <v>19.0</v>
      </c>
      <c r="H2981" s="5" t="s">
        <v>1086</v>
      </c>
    </row>
    <row r="2982">
      <c r="A2982" s="3">
        <v>27.0</v>
      </c>
      <c r="B2982" s="4">
        <v>0.03725694444444445</v>
      </c>
      <c r="C2982" s="5" t="s">
        <v>16</v>
      </c>
      <c r="D2982" s="5" t="s">
        <v>75</v>
      </c>
      <c r="E2982" s="5">
        <v>7.0</v>
      </c>
      <c r="F2982" s="5">
        <v>0.0</v>
      </c>
      <c r="J2982" s="5" t="s">
        <v>1087</v>
      </c>
    </row>
    <row r="2983">
      <c r="A2983" s="3">
        <v>27.0</v>
      </c>
      <c r="B2983" s="4">
        <v>0.03916666666666667</v>
      </c>
      <c r="C2983" s="5" t="s">
        <v>10</v>
      </c>
      <c r="D2983" s="5" t="s">
        <v>32</v>
      </c>
      <c r="E2983" s="5">
        <v>15.0</v>
      </c>
      <c r="F2983" s="5">
        <v>4.0</v>
      </c>
      <c r="J2983" s="5" t="s">
        <v>479</v>
      </c>
    </row>
    <row r="2984">
      <c r="A2984" s="3">
        <v>27.0</v>
      </c>
      <c r="B2984" s="4">
        <v>0.03916666666666667</v>
      </c>
      <c r="C2984" s="5" t="s">
        <v>10</v>
      </c>
      <c r="D2984" s="5" t="s">
        <v>32</v>
      </c>
      <c r="E2984" s="5" t="s">
        <v>30</v>
      </c>
      <c r="F2984" s="5" t="s">
        <v>30</v>
      </c>
      <c r="J2984" s="5" t="s">
        <v>42</v>
      </c>
    </row>
    <row r="2985">
      <c r="A2985" s="3">
        <v>27.0</v>
      </c>
      <c r="B2985" s="4">
        <v>0.03931712962962963</v>
      </c>
      <c r="C2985" s="5" t="s">
        <v>10</v>
      </c>
      <c r="D2985" s="5" t="s">
        <v>7</v>
      </c>
      <c r="E2985" s="5">
        <v>16.0</v>
      </c>
      <c r="H2985" s="5" t="s">
        <v>1066</v>
      </c>
    </row>
    <row r="2986">
      <c r="A2986" s="3">
        <v>27.0</v>
      </c>
      <c r="B2986" s="4">
        <v>0.03940972222222222</v>
      </c>
      <c r="C2986" s="5" t="s">
        <v>10</v>
      </c>
      <c r="D2986" s="5" t="s">
        <v>32</v>
      </c>
      <c r="E2986" s="5">
        <v>14.0</v>
      </c>
      <c r="F2986" s="5">
        <v>3.0</v>
      </c>
      <c r="J2986" s="5" t="s">
        <v>479</v>
      </c>
    </row>
    <row r="2987">
      <c r="A2987" s="3">
        <v>27.0</v>
      </c>
      <c r="B2987" s="4">
        <v>0.03940972222222222</v>
      </c>
      <c r="C2987" s="5" t="s">
        <v>10</v>
      </c>
      <c r="D2987" s="5" t="s">
        <v>32</v>
      </c>
      <c r="E2987" s="5" t="s">
        <v>30</v>
      </c>
      <c r="F2987" s="5" t="s">
        <v>30</v>
      </c>
      <c r="J2987" s="5" t="s">
        <v>42</v>
      </c>
    </row>
    <row r="2988">
      <c r="A2988" s="3">
        <v>27.0</v>
      </c>
      <c r="B2988" s="4">
        <v>0.040914351851851855</v>
      </c>
      <c r="C2988" s="5" t="s">
        <v>15</v>
      </c>
      <c r="D2988" s="5" t="s">
        <v>97</v>
      </c>
      <c r="E2988" s="5">
        <v>12.0</v>
      </c>
      <c r="J2988" s="5" t="s">
        <v>1088</v>
      </c>
    </row>
    <row r="2989">
      <c r="A2989" s="3">
        <v>27.0</v>
      </c>
      <c r="B2989" s="4">
        <v>0.04155092592592593</v>
      </c>
      <c r="C2989" s="5" t="s">
        <v>13</v>
      </c>
      <c r="D2989" s="5" t="s">
        <v>32</v>
      </c>
      <c r="E2989" s="5">
        <v>28.0</v>
      </c>
      <c r="F2989" s="5">
        <v>19.0</v>
      </c>
      <c r="J2989" s="5" t="s">
        <v>1089</v>
      </c>
    </row>
    <row r="2990">
      <c r="A2990" s="3">
        <v>27.0</v>
      </c>
      <c r="B2990" s="4">
        <v>0.04155092592592593</v>
      </c>
      <c r="C2990" s="5" t="s">
        <v>13</v>
      </c>
      <c r="D2990" s="5" t="s">
        <v>32</v>
      </c>
      <c r="E2990" s="5" t="s">
        <v>30</v>
      </c>
      <c r="F2990" s="5" t="s">
        <v>30</v>
      </c>
      <c r="J2990" s="5" t="s">
        <v>17</v>
      </c>
    </row>
    <row r="2991">
      <c r="A2991" s="3">
        <v>27.0</v>
      </c>
      <c r="B2991" s="4">
        <v>0.04164351851851852</v>
      </c>
      <c r="C2991" s="5" t="s">
        <v>13</v>
      </c>
      <c r="D2991" s="5" t="s">
        <v>32</v>
      </c>
      <c r="E2991" s="5">
        <v>27.0</v>
      </c>
      <c r="F2991" s="5">
        <v>18.0</v>
      </c>
      <c r="J2991" s="5" t="s">
        <v>1089</v>
      </c>
    </row>
    <row r="2992">
      <c r="A2992" s="3">
        <v>27.0</v>
      </c>
      <c r="B2992" s="4">
        <v>0.04164351851851852</v>
      </c>
      <c r="C2992" s="5" t="s">
        <v>13</v>
      </c>
      <c r="D2992" s="5" t="s">
        <v>32</v>
      </c>
      <c r="E2992" s="5" t="s">
        <v>30</v>
      </c>
      <c r="F2992" s="5" t="s">
        <v>30</v>
      </c>
      <c r="J2992" s="5" t="s">
        <v>17</v>
      </c>
    </row>
    <row r="2993">
      <c r="A2993" s="3">
        <v>27.0</v>
      </c>
      <c r="B2993" s="4">
        <v>0.04167824074074074</v>
      </c>
      <c r="C2993" s="5" t="s">
        <v>13</v>
      </c>
      <c r="D2993" s="5" t="s">
        <v>32</v>
      </c>
      <c r="E2993" s="5">
        <v>17.0</v>
      </c>
      <c r="F2993" s="5">
        <v>8.0</v>
      </c>
      <c r="J2993" s="5" t="s">
        <v>1089</v>
      </c>
    </row>
    <row r="2994">
      <c r="A2994" s="3">
        <v>27.0</v>
      </c>
      <c r="B2994" s="4">
        <v>0.04167824074074074</v>
      </c>
      <c r="C2994" s="5" t="s">
        <v>13</v>
      </c>
      <c r="D2994" s="5" t="s">
        <v>32</v>
      </c>
      <c r="E2994" s="5" t="s">
        <v>30</v>
      </c>
      <c r="F2994" s="5" t="s">
        <v>30</v>
      </c>
      <c r="J2994" s="5" t="s">
        <v>17</v>
      </c>
    </row>
    <row r="2995">
      <c r="A2995" s="3">
        <v>27.0</v>
      </c>
      <c r="B2995" s="4">
        <v>0.0418287037037037</v>
      </c>
      <c r="C2995" s="5" t="s">
        <v>13</v>
      </c>
      <c r="D2995" s="5" t="s">
        <v>7</v>
      </c>
      <c r="E2995" s="5">
        <v>14.0</v>
      </c>
      <c r="H2995" s="5" t="s">
        <v>1090</v>
      </c>
      <c r="J2995" s="5" t="s">
        <v>1091</v>
      </c>
    </row>
    <row r="2996">
      <c r="A2996" s="3">
        <v>27.0</v>
      </c>
      <c r="B2996" s="4">
        <v>0.04189814814814815</v>
      </c>
      <c r="C2996" s="5" t="s">
        <v>13</v>
      </c>
      <c r="D2996" s="5" t="s">
        <v>7</v>
      </c>
      <c r="E2996" s="5">
        <v>21.0</v>
      </c>
      <c r="H2996" s="5" t="s">
        <v>1092</v>
      </c>
    </row>
    <row r="2997">
      <c r="A2997" s="3">
        <v>27.0</v>
      </c>
      <c r="B2997" s="4">
        <v>0.04207175925925926</v>
      </c>
      <c r="C2997" s="5" t="s">
        <v>13</v>
      </c>
      <c r="D2997" s="5" t="s">
        <v>7</v>
      </c>
      <c r="E2997" s="5">
        <v>21.0</v>
      </c>
      <c r="H2997" s="5" t="s">
        <v>1092</v>
      </c>
    </row>
    <row r="2998">
      <c r="A2998" s="3">
        <v>27.0</v>
      </c>
      <c r="B2998" s="4">
        <v>0.04261574074074074</v>
      </c>
      <c r="C2998" s="5" t="s">
        <v>21</v>
      </c>
      <c r="D2998" s="5" t="s">
        <v>32</v>
      </c>
      <c r="E2998" s="5">
        <v>14.0</v>
      </c>
      <c r="F2998" s="5">
        <v>3.0</v>
      </c>
      <c r="J2998" s="5" t="s">
        <v>46</v>
      </c>
    </row>
    <row r="2999">
      <c r="A2999" s="3">
        <v>27.0</v>
      </c>
      <c r="B2999" s="4">
        <v>0.04275462962962963</v>
      </c>
      <c r="C2999" s="5" t="s">
        <v>21</v>
      </c>
      <c r="D2999" s="5" t="s">
        <v>32</v>
      </c>
      <c r="E2999" s="5" t="s">
        <v>30</v>
      </c>
      <c r="F2999" s="5" t="s">
        <v>30</v>
      </c>
      <c r="J2999" s="5" t="s">
        <v>1093</v>
      </c>
    </row>
    <row r="3000">
      <c r="A3000" s="3">
        <v>27.0</v>
      </c>
      <c r="B3000" s="4">
        <v>0.04278935185185185</v>
      </c>
      <c r="C3000" s="5" t="s">
        <v>21</v>
      </c>
      <c r="D3000" s="5" t="s">
        <v>32</v>
      </c>
      <c r="E3000" s="5">
        <v>21.0</v>
      </c>
      <c r="F3000" s="5">
        <v>10.0</v>
      </c>
      <c r="J3000" s="5" t="s">
        <v>226</v>
      </c>
    </row>
    <row r="3001">
      <c r="A3001" s="3">
        <v>27.0</v>
      </c>
      <c r="B3001" s="4">
        <v>0.043020833333333335</v>
      </c>
      <c r="C3001" s="5" t="s">
        <v>21</v>
      </c>
      <c r="D3001" s="5" t="s">
        <v>7</v>
      </c>
      <c r="E3001" s="5">
        <v>38.0</v>
      </c>
      <c r="H3001" s="5" t="s">
        <v>1094</v>
      </c>
      <c r="I3001" s="5">
        <v>1.0</v>
      </c>
    </row>
    <row r="3002">
      <c r="A3002" s="3">
        <v>27.0</v>
      </c>
      <c r="B3002" s="4">
        <v>0.044328703703703703</v>
      </c>
      <c r="C3002" s="5" t="s">
        <v>10</v>
      </c>
      <c r="D3002" s="5" t="s">
        <v>97</v>
      </c>
      <c r="E3002" s="5">
        <v>20.0</v>
      </c>
      <c r="J3002" s="5" t="s">
        <v>1095</v>
      </c>
    </row>
    <row r="3003">
      <c r="A3003" s="3">
        <v>27.0</v>
      </c>
      <c r="B3003" s="4">
        <v>0.044675925925925924</v>
      </c>
      <c r="C3003" s="5" t="s">
        <v>13</v>
      </c>
      <c r="D3003" s="5" t="s">
        <v>92</v>
      </c>
      <c r="E3003" s="5" t="s">
        <v>30</v>
      </c>
      <c r="F3003" s="5" t="s">
        <v>30</v>
      </c>
    </row>
    <row r="3004">
      <c r="A3004" s="3">
        <v>27.0</v>
      </c>
      <c r="B3004" s="4">
        <v>0.044675925925925924</v>
      </c>
      <c r="C3004" s="5" t="s">
        <v>15</v>
      </c>
      <c r="D3004" s="5" t="s">
        <v>92</v>
      </c>
      <c r="E3004" s="5" t="s">
        <v>30</v>
      </c>
      <c r="F3004" s="5" t="s">
        <v>30</v>
      </c>
    </row>
    <row r="3005">
      <c r="A3005" s="3">
        <v>27.0</v>
      </c>
      <c r="B3005" s="4">
        <v>0.044675925925925924</v>
      </c>
      <c r="C3005" s="5" t="s">
        <v>18</v>
      </c>
      <c r="D3005" s="5" t="s">
        <v>92</v>
      </c>
      <c r="E3005" s="5" t="s">
        <v>30</v>
      </c>
      <c r="F3005" s="5" t="s">
        <v>30</v>
      </c>
    </row>
    <row r="3006">
      <c r="A3006" s="3">
        <v>27.0</v>
      </c>
      <c r="B3006" s="4">
        <v>0.044675925925925924</v>
      </c>
      <c r="C3006" s="5" t="s">
        <v>22</v>
      </c>
      <c r="D3006" s="5" t="s">
        <v>92</v>
      </c>
      <c r="E3006" s="5" t="s">
        <v>30</v>
      </c>
      <c r="F3006" s="5" t="s">
        <v>30</v>
      </c>
    </row>
    <row r="3007">
      <c r="A3007" s="3">
        <v>27.0</v>
      </c>
      <c r="B3007" s="4">
        <v>0.044675925925925924</v>
      </c>
      <c r="C3007" s="5" t="s">
        <v>16</v>
      </c>
      <c r="D3007" s="5" t="s">
        <v>92</v>
      </c>
      <c r="E3007" s="5">
        <v>12.0</v>
      </c>
      <c r="F3007" s="5">
        <v>6.0</v>
      </c>
    </row>
    <row r="3008">
      <c r="A3008" s="3">
        <v>27.0</v>
      </c>
      <c r="B3008" s="4">
        <v>0.044675925925925924</v>
      </c>
      <c r="C3008" s="5" t="s">
        <v>21</v>
      </c>
      <c r="D3008" s="5" t="s">
        <v>92</v>
      </c>
      <c r="E3008" s="5">
        <v>22.0</v>
      </c>
      <c r="F3008" s="5">
        <v>19.0</v>
      </c>
    </row>
    <row r="3009">
      <c r="A3009" s="3">
        <v>27.0</v>
      </c>
      <c r="B3009" s="4">
        <v>0.044675925925925924</v>
      </c>
      <c r="C3009" s="5" t="s">
        <v>10</v>
      </c>
      <c r="D3009" s="5" t="s">
        <v>92</v>
      </c>
      <c r="E3009" s="5" t="s">
        <v>30</v>
      </c>
      <c r="F3009" s="5" t="s">
        <v>30</v>
      </c>
    </row>
    <row r="3010">
      <c r="A3010" s="3">
        <v>27.0</v>
      </c>
      <c r="B3010" s="4">
        <v>0.04861111111111111</v>
      </c>
      <c r="C3010" s="5" t="s">
        <v>21</v>
      </c>
      <c r="D3010" s="5" t="s">
        <v>14</v>
      </c>
      <c r="E3010" s="5" t="s">
        <v>30</v>
      </c>
      <c r="F3010" s="5" t="s">
        <v>30</v>
      </c>
      <c r="J3010" s="5" t="s">
        <v>350</v>
      </c>
    </row>
    <row r="3011">
      <c r="A3011" s="3">
        <v>27.0</v>
      </c>
      <c r="B3011" s="4">
        <v>0.04864583333333333</v>
      </c>
      <c r="C3011" s="5" t="s">
        <v>21</v>
      </c>
      <c r="D3011" s="5" t="s">
        <v>14</v>
      </c>
      <c r="E3011" s="5" t="s">
        <v>37</v>
      </c>
      <c r="F3011" s="5">
        <v>20.0</v>
      </c>
      <c r="G3011" s="5" t="s">
        <v>48</v>
      </c>
      <c r="J3011" s="5" t="s">
        <v>418</v>
      </c>
    </row>
    <row r="3012">
      <c r="A3012" s="3">
        <v>27.0</v>
      </c>
      <c r="B3012" s="4">
        <v>0.04988425925925926</v>
      </c>
      <c r="C3012" s="5" t="s">
        <v>22</v>
      </c>
      <c r="D3012" s="5" t="s">
        <v>20</v>
      </c>
      <c r="E3012" s="5" t="s">
        <v>37</v>
      </c>
      <c r="F3012" s="5">
        <v>20.0</v>
      </c>
      <c r="G3012" s="5" t="s">
        <v>48</v>
      </c>
    </row>
    <row r="3013">
      <c r="A3013" s="3">
        <v>27.0</v>
      </c>
      <c r="B3013" s="4">
        <v>0.050416666666666665</v>
      </c>
      <c r="C3013" s="5" t="s">
        <v>18</v>
      </c>
      <c r="D3013" s="5" t="s">
        <v>24</v>
      </c>
      <c r="E3013" s="5">
        <v>17.0</v>
      </c>
      <c r="F3013" s="5">
        <v>10.0</v>
      </c>
    </row>
    <row r="3014">
      <c r="A3014" s="3">
        <v>27.0</v>
      </c>
      <c r="B3014" s="4">
        <v>0.05082175925925926</v>
      </c>
      <c r="C3014" s="5" t="s">
        <v>18</v>
      </c>
      <c r="D3014" s="5" t="s">
        <v>93</v>
      </c>
      <c r="E3014" s="5">
        <v>12.0</v>
      </c>
      <c r="F3014" s="5">
        <v>2.0</v>
      </c>
    </row>
    <row r="3015">
      <c r="A3015" s="3">
        <v>27.0</v>
      </c>
      <c r="B3015" s="4">
        <v>0.051875</v>
      </c>
      <c r="C3015" s="5" t="s">
        <v>13</v>
      </c>
      <c r="D3015" s="5" t="s">
        <v>594</v>
      </c>
      <c r="E3015" s="5">
        <v>66.0</v>
      </c>
    </row>
    <row r="3016">
      <c r="A3016" s="3">
        <v>27.0</v>
      </c>
      <c r="B3016" s="4">
        <v>0.0519212962962963</v>
      </c>
      <c r="C3016" s="5" t="s">
        <v>16</v>
      </c>
      <c r="D3016" s="5" t="s">
        <v>602</v>
      </c>
      <c r="E3016" s="5" t="s">
        <v>30</v>
      </c>
      <c r="F3016" s="5" t="s">
        <v>30</v>
      </c>
    </row>
    <row r="3017">
      <c r="A3017" s="3">
        <v>27.0</v>
      </c>
      <c r="B3017" s="4">
        <v>0.05229166666666667</v>
      </c>
      <c r="C3017" s="5" t="s">
        <v>13</v>
      </c>
      <c r="D3017" s="5" t="s">
        <v>24</v>
      </c>
      <c r="E3017" s="5">
        <v>8.0</v>
      </c>
      <c r="F3017" s="5">
        <v>8.0</v>
      </c>
    </row>
    <row r="3018">
      <c r="A3018" s="3">
        <v>27.0</v>
      </c>
      <c r="B3018" s="4">
        <v>0.05229166666666667</v>
      </c>
      <c r="C3018" s="5" t="s">
        <v>15</v>
      </c>
      <c r="D3018" s="5" t="s">
        <v>24</v>
      </c>
      <c r="E3018" s="5">
        <v>17.0</v>
      </c>
      <c r="F3018" s="5">
        <v>7.0</v>
      </c>
    </row>
    <row r="3019">
      <c r="A3019" s="3">
        <v>27.0</v>
      </c>
      <c r="B3019" s="4">
        <v>0.05229166666666667</v>
      </c>
      <c r="C3019" s="5" t="s">
        <v>22</v>
      </c>
      <c r="D3019" s="5" t="s">
        <v>24</v>
      </c>
      <c r="E3019" s="5">
        <v>6.0</v>
      </c>
      <c r="F3019" s="5">
        <v>6.0</v>
      </c>
    </row>
    <row r="3020">
      <c r="A3020" s="3">
        <v>27.0</v>
      </c>
      <c r="B3020" s="4">
        <v>0.05229166666666667</v>
      </c>
      <c r="C3020" s="5" t="s">
        <v>16</v>
      </c>
      <c r="D3020" s="5" t="s">
        <v>24</v>
      </c>
      <c r="E3020" s="5">
        <v>16.0</v>
      </c>
      <c r="F3020" s="5">
        <v>18.0</v>
      </c>
    </row>
    <row r="3021">
      <c r="A3021" s="3">
        <v>27.0</v>
      </c>
      <c r="B3021" s="4">
        <v>0.05229166666666667</v>
      </c>
      <c r="C3021" s="5" t="s">
        <v>21</v>
      </c>
      <c r="D3021" s="5" t="s">
        <v>24</v>
      </c>
      <c r="E3021" s="5" t="s">
        <v>28</v>
      </c>
      <c r="F3021" s="5">
        <v>1.0</v>
      </c>
      <c r="G3021" s="5" t="s">
        <v>48</v>
      </c>
    </row>
    <row r="3022">
      <c r="A3022" s="3">
        <v>27.0</v>
      </c>
      <c r="B3022" s="4">
        <v>0.05229166666666667</v>
      </c>
      <c r="C3022" s="5" t="s">
        <v>10</v>
      </c>
      <c r="D3022" s="5" t="s">
        <v>24</v>
      </c>
      <c r="E3022" s="5">
        <v>16.0</v>
      </c>
      <c r="F3022" s="5">
        <v>8.0</v>
      </c>
    </row>
    <row r="3023">
      <c r="A3023" s="3">
        <v>27.0</v>
      </c>
      <c r="B3023" s="4">
        <v>0.05369212962962963</v>
      </c>
      <c r="C3023" s="5" t="s">
        <v>10</v>
      </c>
      <c r="D3023" s="5" t="s">
        <v>19</v>
      </c>
      <c r="E3023" s="5">
        <v>9.0</v>
      </c>
      <c r="F3023" s="5">
        <v>2.0</v>
      </c>
    </row>
    <row r="3024">
      <c r="A3024" s="3">
        <v>27.0</v>
      </c>
      <c r="B3024" s="4">
        <v>0.06143518518518518</v>
      </c>
      <c r="C3024" s="5" t="s">
        <v>15</v>
      </c>
      <c r="D3024" s="5" t="s">
        <v>19</v>
      </c>
      <c r="E3024" s="5">
        <v>19.0</v>
      </c>
      <c r="F3024" s="5">
        <v>9.0</v>
      </c>
    </row>
    <row r="3025">
      <c r="A3025" s="3">
        <v>27.0</v>
      </c>
      <c r="B3025" s="4">
        <v>0.06157407407407407</v>
      </c>
      <c r="C3025" s="5" t="s">
        <v>18</v>
      </c>
      <c r="D3025" s="5" t="s">
        <v>14</v>
      </c>
      <c r="E3025" s="5">
        <v>9.0</v>
      </c>
      <c r="F3025" s="5">
        <v>9.0</v>
      </c>
    </row>
    <row r="3026">
      <c r="A3026" s="3">
        <v>27.0</v>
      </c>
      <c r="B3026" s="4">
        <v>0.06649305555555556</v>
      </c>
      <c r="C3026" s="5" t="s">
        <v>15</v>
      </c>
      <c r="D3026" s="5" t="s">
        <v>14</v>
      </c>
      <c r="E3026" s="5">
        <v>21.0</v>
      </c>
      <c r="F3026" s="5">
        <v>21.0</v>
      </c>
    </row>
    <row r="3027">
      <c r="A3027" s="3">
        <v>27.0</v>
      </c>
      <c r="B3027" s="4">
        <v>0.08061342592592592</v>
      </c>
      <c r="C3027" s="5" t="s">
        <v>18</v>
      </c>
      <c r="D3027" s="5" t="s">
        <v>93</v>
      </c>
      <c r="E3027" s="5">
        <v>24.0</v>
      </c>
      <c r="F3027" s="5">
        <v>14.0</v>
      </c>
      <c r="J3027" s="5" t="s">
        <v>1096</v>
      </c>
    </row>
    <row r="3028">
      <c r="A3028" s="3">
        <v>27.0</v>
      </c>
      <c r="B3028" s="4">
        <v>0.08113425925925925</v>
      </c>
      <c r="C3028" s="5" t="s">
        <v>18</v>
      </c>
      <c r="D3028" s="5" t="s">
        <v>93</v>
      </c>
      <c r="E3028" s="5">
        <v>11.0</v>
      </c>
      <c r="F3028" s="5">
        <v>4.0</v>
      </c>
      <c r="J3028" s="5" t="s">
        <v>1097</v>
      </c>
    </row>
    <row r="3029">
      <c r="A3029" s="3">
        <v>27.0</v>
      </c>
      <c r="B3029" s="4">
        <v>0.08314814814814815</v>
      </c>
      <c r="C3029" s="5" t="s">
        <v>18</v>
      </c>
      <c r="D3029" s="5" t="s">
        <v>93</v>
      </c>
      <c r="E3029" s="5">
        <v>22.0</v>
      </c>
      <c r="F3029" s="5">
        <v>15.0</v>
      </c>
    </row>
    <row r="3030">
      <c r="A3030" s="3">
        <v>27.0</v>
      </c>
      <c r="B3030" s="4">
        <v>0.084375</v>
      </c>
      <c r="C3030" s="5" t="s">
        <v>18</v>
      </c>
      <c r="D3030" s="5" t="s">
        <v>93</v>
      </c>
      <c r="E3030" s="5">
        <v>22.0</v>
      </c>
      <c r="F3030" s="5">
        <v>15.0</v>
      </c>
    </row>
    <row r="3031">
      <c r="A3031" s="3">
        <v>27.0</v>
      </c>
      <c r="B3031" s="4">
        <v>0.08560185185185185</v>
      </c>
      <c r="C3031" s="5" t="s">
        <v>18</v>
      </c>
      <c r="D3031" s="5" t="s">
        <v>93</v>
      </c>
      <c r="E3031" s="5" t="s">
        <v>30</v>
      </c>
      <c r="F3031" s="5" t="s">
        <v>30</v>
      </c>
    </row>
    <row r="3032">
      <c r="A3032" s="3">
        <v>27.0</v>
      </c>
      <c r="B3032" s="4">
        <v>0.08560185185185185</v>
      </c>
      <c r="C3032" s="5" t="s">
        <v>18</v>
      </c>
      <c r="D3032" s="5" t="s">
        <v>86</v>
      </c>
      <c r="E3032" s="5" t="s">
        <v>30</v>
      </c>
      <c r="J3032" s="5" t="s">
        <v>1098</v>
      </c>
    </row>
    <row r="3033">
      <c r="A3033" s="3">
        <v>27.0</v>
      </c>
      <c r="B3033" s="4">
        <v>0.08707175925925927</v>
      </c>
      <c r="C3033" s="5" t="s">
        <v>21</v>
      </c>
      <c r="D3033" s="5" t="s">
        <v>88</v>
      </c>
      <c r="E3033" s="5">
        <v>13.0</v>
      </c>
      <c r="F3033" s="5">
        <v>10.0</v>
      </c>
    </row>
    <row r="3034">
      <c r="A3034" s="3">
        <v>27.0</v>
      </c>
      <c r="J3034" s="5" t="s">
        <v>1099</v>
      </c>
    </row>
    <row r="3035">
      <c r="A3035" s="3">
        <v>27.0</v>
      </c>
      <c r="B3035" s="4">
        <v>0.09060185185185185</v>
      </c>
      <c r="C3035" s="5" t="s">
        <v>21</v>
      </c>
      <c r="D3035" s="5" t="s">
        <v>24</v>
      </c>
      <c r="E3035" s="5">
        <v>17.0</v>
      </c>
      <c r="F3035" s="5">
        <v>7.0</v>
      </c>
    </row>
    <row r="3036">
      <c r="A3036" s="3">
        <v>27.0</v>
      </c>
      <c r="B3036" s="4">
        <v>0.09115740740740741</v>
      </c>
      <c r="C3036" s="5" t="s">
        <v>21</v>
      </c>
      <c r="D3036" s="5" t="s">
        <v>588</v>
      </c>
      <c r="E3036" s="5">
        <v>15.0</v>
      </c>
      <c r="F3036" s="5">
        <v>13.0</v>
      </c>
    </row>
    <row r="3037">
      <c r="A3037" s="3">
        <v>27.0</v>
      </c>
      <c r="B3037" s="4">
        <v>0.09986111111111111</v>
      </c>
      <c r="C3037" s="5" t="s">
        <v>16</v>
      </c>
      <c r="D3037" s="5" t="s">
        <v>602</v>
      </c>
      <c r="E3037" s="5">
        <v>17.0</v>
      </c>
      <c r="F3037" s="5">
        <v>19.0</v>
      </c>
      <c r="J3037" s="5" t="s">
        <v>17</v>
      </c>
    </row>
    <row r="3038">
      <c r="A3038" s="3">
        <v>27.0</v>
      </c>
      <c r="B3038" s="4">
        <v>0.09994212962962963</v>
      </c>
      <c r="C3038" s="5" t="s">
        <v>16</v>
      </c>
      <c r="D3038" s="5" t="s">
        <v>602</v>
      </c>
      <c r="E3038" s="5">
        <v>17.0</v>
      </c>
      <c r="F3038" s="5">
        <v>19.0</v>
      </c>
      <c r="J3038" s="5" t="s">
        <v>40</v>
      </c>
    </row>
    <row r="3039">
      <c r="A3039" s="3">
        <v>27.0</v>
      </c>
      <c r="B3039" s="4">
        <v>0.10005787037037037</v>
      </c>
      <c r="C3039" s="5" t="s">
        <v>13</v>
      </c>
      <c r="D3039" s="5" t="s">
        <v>594</v>
      </c>
      <c r="E3039" s="5">
        <v>43.0</v>
      </c>
    </row>
    <row r="3040">
      <c r="A3040" s="3">
        <v>27.0</v>
      </c>
      <c r="B3040" s="4">
        <v>0.10005787037037037</v>
      </c>
      <c r="C3040" s="5" t="s">
        <v>13</v>
      </c>
      <c r="D3040" s="5" t="s">
        <v>594</v>
      </c>
      <c r="E3040" s="5">
        <v>81.0</v>
      </c>
    </row>
    <row r="3041">
      <c r="A3041" s="3">
        <v>27.0</v>
      </c>
      <c r="B3041" s="4">
        <v>0.10005787037037037</v>
      </c>
      <c r="C3041" s="5" t="s">
        <v>13</v>
      </c>
      <c r="D3041" s="5" t="s">
        <v>594</v>
      </c>
      <c r="E3041" s="5">
        <v>86.0</v>
      </c>
    </row>
    <row r="3042">
      <c r="A3042" s="3">
        <v>27.0</v>
      </c>
      <c r="B3042" s="4">
        <v>0.10005787037037037</v>
      </c>
      <c r="C3042" s="5" t="s">
        <v>13</v>
      </c>
      <c r="D3042" s="5" t="s">
        <v>594</v>
      </c>
      <c r="E3042" s="5">
        <v>16.0</v>
      </c>
    </row>
    <row r="3043">
      <c r="A3043" s="3">
        <v>27.0</v>
      </c>
      <c r="B3043" s="4">
        <v>0.10005787037037037</v>
      </c>
      <c r="C3043" s="5" t="s">
        <v>13</v>
      </c>
      <c r="D3043" s="5" t="s">
        <v>594</v>
      </c>
      <c r="E3043" s="5">
        <v>68.0</v>
      </c>
    </row>
    <row r="3044">
      <c r="A3044" s="3">
        <v>27.0</v>
      </c>
      <c r="B3044" s="4">
        <v>0.10005787037037037</v>
      </c>
      <c r="C3044" s="5" t="s">
        <v>13</v>
      </c>
      <c r="D3044" s="5" t="s">
        <v>594</v>
      </c>
      <c r="E3044" s="5">
        <v>19.0</v>
      </c>
    </row>
    <row r="3045">
      <c r="A3045" s="3">
        <v>27.0</v>
      </c>
      <c r="B3045" s="4">
        <v>0.10005787037037037</v>
      </c>
      <c r="C3045" s="5" t="s">
        <v>13</v>
      </c>
      <c r="D3045" s="5" t="s">
        <v>594</v>
      </c>
      <c r="E3045" s="5">
        <v>58.0</v>
      </c>
    </row>
    <row r="3046">
      <c r="A3046" s="3">
        <v>27.0</v>
      </c>
      <c r="B3046" s="4">
        <v>0.10278935185185185</v>
      </c>
      <c r="C3046" s="5" t="s">
        <v>16</v>
      </c>
      <c r="D3046" s="5" t="s">
        <v>92</v>
      </c>
      <c r="E3046" s="5">
        <v>24.0</v>
      </c>
      <c r="F3046" s="5">
        <v>18.0</v>
      </c>
    </row>
    <row r="3047">
      <c r="A3047" s="3">
        <v>27.0</v>
      </c>
      <c r="B3047" s="4">
        <v>0.10555555555555556</v>
      </c>
      <c r="C3047" s="5" t="s">
        <v>15</v>
      </c>
      <c r="D3047" s="5" t="s">
        <v>1100</v>
      </c>
      <c r="E3047" s="5" t="s">
        <v>1101</v>
      </c>
      <c r="F3047" s="5">
        <v>18.0</v>
      </c>
      <c r="J3047" s="5" t="s">
        <v>1102</v>
      </c>
    </row>
    <row r="3048">
      <c r="A3048" s="3">
        <v>27.0</v>
      </c>
      <c r="B3048" s="4">
        <v>0.10711805555555555</v>
      </c>
      <c r="C3048" s="5" t="s">
        <v>15</v>
      </c>
      <c r="D3048" s="5" t="s">
        <v>1100</v>
      </c>
      <c r="E3048" s="5" t="s">
        <v>37</v>
      </c>
      <c r="F3048" s="5">
        <v>20.0</v>
      </c>
      <c r="G3048" s="5" t="s">
        <v>48</v>
      </c>
    </row>
    <row r="3049">
      <c r="A3049" s="3">
        <v>27.0</v>
      </c>
      <c r="B3049" s="4">
        <v>0.11043981481481481</v>
      </c>
      <c r="C3049" s="5" t="s">
        <v>10</v>
      </c>
      <c r="D3049" s="5" t="s">
        <v>126</v>
      </c>
      <c r="E3049" s="5" t="s">
        <v>30</v>
      </c>
      <c r="F3049" s="5" t="s">
        <v>30</v>
      </c>
      <c r="J3049" s="5" t="s">
        <v>17</v>
      </c>
    </row>
    <row r="3050">
      <c r="A3050" s="3">
        <v>27.0</v>
      </c>
      <c r="B3050" s="4">
        <v>0.11043981481481481</v>
      </c>
      <c r="C3050" s="5" t="s">
        <v>10</v>
      </c>
      <c r="D3050" s="5" t="s">
        <v>126</v>
      </c>
      <c r="E3050" s="5">
        <v>17.0</v>
      </c>
      <c r="F3050" s="5">
        <v>14.0</v>
      </c>
      <c r="J3050" s="5" t="s">
        <v>40</v>
      </c>
    </row>
    <row r="3051">
      <c r="A3051" s="3">
        <v>27.0</v>
      </c>
      <c r="B3051" s="4">
        <v>0.11747685185185185</v>
      </c>
      <c r="C3051" s="5" t="s">
        <v>10</v>
      </c>
      <c r="D3051" s="5" t="s">
        <v>14</v>
      </c>
      <c r="E3051" s="5">
        <v>21.0</v>
      </c>
      <c r="F3051" s="5">
        <v>14.0</v>
      </c>
    </row>
    <row r="3052">
      <c r="A3052" s="3">
        <v>27.0</v>
      </c>
      <c r="B3052" s="4">
        <v>0.12268518518518519</v>
      </c>
      <c r="C3052" s="5" t="s">
        <v>21</v>
      </c>
      <c r="D3052" s="5" t="s">
        <v>11</v>
      </c>
      <c r="E3052" s="5" t="s">
        <v>28</v>
      </c>
      <c r="F3052" s="5">
        <v>1.0</v>
      </c>
      <c r="G3052" s="5" t="s">
        <v>48</v>
      </c>
    </row>
    <row r="3053">
      <c r="A3053" s="3">
        <v>27.0</v>
      </c>
      <c r="B3053" s="4">
        <v>0.1267939814814815</v>
      </c>
      <c r="C3053" s="5" t="s">
        <v>13</v>
      </c>
      <c r="D3053" s="5" t="s">
        <v>74</v>
      </c>
      <c r="E3053" s="5" t="s">
        <v>30</v>
      </c>
      <c r="F3053" s="5" t="s">
        <v>30</v>
      </c>
      <c r="J3053" s="5" t="s">
        <v>17</v>
      </c>
    </row>
    <row r="3054">
      <c r="A3054" s="3">
        <v>27.0</v>
      </c>
      <c r="B3054" s="4">
        <v>0.1267939814814815</v>
      </c>
      <c r="C3054" s="5" t="s">
        <v>13</v>
      </c>
      <c r="D3054" s="5" t="s">
        <v>74</v>
      </c>
      <c r="E3054" s="5">
        <v>23.0</v>
      </c>
      <c r="F3054" s="5">
        <v>15.0</v>
      </c>
      <c r="J3054" s="5" t="s">
        <v>40</v>
      </c>
    </row>
    <row r="3055">
      <c r="A3055" s="3">
        <v>27.0</v>
      </c>
      <c r="B3055" s="4">
        <v>0.1267939814814815</v>
      </c>
      <c r="C3055" s="5" t="s">
        <v>15</v>
      </c>
      <c r="D3055" s="5" t="s">
        <v>74</v>
      </c>
      <c r="E3055" s="5">
        <v>19.0</v>
      </c>
      <c r="F3055" s="5">
        <v>13.0</v>
      </c>
    </row>
    <row r="3056">
      <c r="A3056" s="3">
        <v>27.0</v>
      </c>
      <c r="B3056" s="4">
        <v>0.1267939814814815</v>
      </c>
      <c r="C3056" s="5" t="s">
        <v>18</v>
      </c>
      <c r="D3056" s="5" t="s">
        <v>74</v>
      </c>
      <c r="E3056" s="5">
        <v>10.0</v>
      </c>
      <c r="F3056" s="5">
        <v>9.0</v>
      </c>
    </row>
    <row r="3057">
      <c r="A3057" s="3">
        <v>27.0</v>
      </c>
      <c r="B3057" s="4">
        <v>0.1267939814814815</v>
      </c>
      <c r="C3057" s="5" t="s">
        <v>22</v>
      </c>
      <c r="D3057" s="5" t="s">
        <v>74</v>
      </c>
      <c r="E3057" s="5">
        <v>9.0</v>
      </c>
      <c r="F3057" s="5">
        <v>4.0</v>
      </c>
    </row>
    <row r="3058">
      <c r="A3058" s="3">
        <v>27.0</v>
      </c>
      <c r="B3058" s="4">
        <v>0.1267939814814815</v>
      </c>
      <c r="C3058" s="5" t="s">
        <v>16</v>
      </c>
      <c r="D3058" s="5" t="s">
        <v>74</v>
      </c>
      <c r="E3058" s="5">
        <v>18.0</v>
      </c>
      <c r="F3058" s="5">
        <v>17.0</v>
      </c>
    </row>
    <row r="3059">
      <c r="A3059" s="3">
        <v>27.0</v>
      </c>
      <c r="B3059" s="4">
        <v>0.1267939814814815</v>
      </c>
      <c r="C3059" s="5" t="s">
        <v>21</v>
      </c>
      <c r="D3059" s="5" t="s">
        <v>74</v>
      </c>
      <c r="E3059" s="5" t="s">
        <v>28</v>
      </c>
      <c r="F3059" s="5">
        <v>1.0</v>
      </c>
      <c r="G3059" s="5" t="s">
        <v>48</v>
      </c>
    </row>
    <row r="3060">
      <c r="A3060" s="3">
        <v>27.0</v>
      </c>
      <c r="B3060" s="4">
        <v>0.1267939814814815</v>
      </c>
      <c r="C3060" s="5" t="s">
        <v>10</v>
      </c>
      <c r="D3060" s="5" t="s">
        <v>74</v>
      </c>
      <c r="E3060" s="5" t="s">
        <v>30</v>
      </c>
      <c r="F3060" s="5" t="s">
        <v>30</v>
      </c>
      <c r="J3060" s="5" t="s">
        <v>17</v>
      </c>
    </row>
    <row r="3061">
      <c r="A3061" s="3">
        <v>27.0</v>
      </c>
      <c r="B3061" s="4">
        <v>0.1267939814814815</v>
      </c>
      <c r="C3061" s="5" t="s">
        <v>10</v>
      </c>
      <c r="D3061" s="5" t="s">
        <v>74</v>
      </c>
      <c r="E3061" s="5">
        <v>11.0</v>
      </c>
      <c r="F3061" s="5">
        <v>9.0</v>
      </c>
      <c r="J3061" s="5" t="s">
        <v>40</v>
      </c>
    </row>
    <row r="3062">
      <c r="A3062" s="3">
        <v>27.0</v>
      </c>
      <c r="B3062" s="4">
        <v>0.12802083333333333</v>
      </c>
      <c r="C3062" s="5" t="s">
        <v>15</v>
      </c>
      <c r="D3062" s="5" t="s">
        <v>32</v>
      </c>
      <c r="E3062" s="5">
        <v>19.0</v>
      </c>
      <c r="F3062" s="5">
        <v>14.0</v>
      </c>
      <c r="J3062" s="5" t="s">
        <v>1103</v>
      </c>
    </row>
    <row r="3063">
      <c r="A3063" s="3">
        <v>27.0</v>
      </c>
      <c r="B3063" s="4">
        <v>0.1284722222222222</v>
      </c>
      <c r="C3063" s="5" t="s">
        <v>21</v>
      </c>
      <c r="D3063" s="5" t="s">
        <v>24</v>
      </c>
      <c r="E3063" s="5">
        <v>29.0</v>
      </c>
      <c r="F3063" s="5">
        <v>17.0</v>
      </c>
    </row>
    <row r="3064">
      <c r="A3064" s="3">
        <v>27.0</v>
      </c>
      <c r="B3064" s="4">
        <v>0.1284722222222222</v>
      </c>
      <c r="C3064" s="5" t="s">
        <v>10</v>
      </c>
      <c r="D3064" s="5" t="s">
        <v>24</v>
      </c>
      <c r="E3064" s="5">
        <v>25.0</v>
      </c>
      <c r="F3064" s="5">
        <v>17.0</v>
      </c>
    </row>
    <row r="3065">
      <c r="A3065" s="3">
        <v>27.0</v>
      </c>
      <c r="B3065" s="4">
        <v>0.1284722222222222</v>
      </c>
      <c r="C3065" s="5" t="s">
        <v>15</v>
      </c>
      <c r="D3065" s="5" t="s">
        <v>24</v>
      </c>
      <c r="E3065" s="5">
        <v>25.0</v>
      </c>
      <c r="F3065" s="5">
        <v>14.0</v>
      </c>
    </row>
    <row r="3066">
      <c r="A3066" s="3">
        <v>27.0</v>
      </c>
      <c r="B3066" s="4">
        <v>0.1284722222222222</v>
      </c>
      <c r="C3066" s="5" t="s">
        <v>13</v>
      </c>
      <c r="D3066" s="5" t="s">
        <v>24</v>
      </c>
      <c r="E3066" s="5">
        <v>5.0</v>
      </c>
      <c r="F3066" s="5">
        <v>4.0</v>
      </c>
    </row>
    <row r="3067">
      <c r="A3067" s="3">
        <v>27.0</v>
      </c>
      <c r="B3067" s="4">
        <v>0.1284722222222222</v>
      </c>
      <c r="C3067" s="5" t="s">
        <v>16</v>
      </c>
      <c r="D3067" s="5" t="s">
        <v>24</v>
      </c>
      <c r="E3067" s="5" t="s">
        <v>28</v>
      </c>
      <c r="F3067" s="5">
        <v>1.0</v>
      </c>
    </row>
    <row r="3068">
      <c r="A3068" s="3">
        <v>27.0</v>
      </c>
      <c r="B3068" s="4">
        <v>0.1284722222222222</v>
      </c>
      <c r="C3068" s="5" t="s">
        <v>18</v>
      </c>
      <c r="D3068" s="5" t="s">
        <v>24</v>
      </c>
      <c r="E3068" s="5">
        <v>26.0</v>
      </c>
      <c r="F3068" s="5">
        <v>19.0</v>
      </c>
    </row>
    <row r="3069">
      <c r="A3069" s="3">
        <v>27.0</v>
      </c>
      <c r="B3069" s="4">
        <v>0.1284722222222222</v>
      </c>
      <c r="C3069" s="5" t="s">
        <v>22</v>
      </c>
      <c r="D3069" s="5" t="s">
        <v>24</v>
      </c>
      <c r="E3069" s="5">
        <v>4.0</v>
      </c>
      <c r="F3069" s="5">
        <v>4.0</v>
      </c>
    </row>
    <row r="3070">
      <c r="A3070" s="3">
        <v>27.0</v>
      </c>
      <c r="B3070" s="4">
        <v>0.12905092592592593</v>
      </c>
      <c r="C3070" s="5" t="s">
        <v>18</v>
      </c>
      <c r="D3070" s="5" t="s">
        <v>11</v>
      </c>
      <c r="E3070" s="5">
        <v>21.0</v>
      </c>
      <c r="F3070" s="5">
        <v>18.0</v>
      </c>
    </row>
    <row r="3071">
      <c r="A3071" s="3">
        <v>27.0</v>
      </c>
      <c r="B3071" s="4">
        <v>0.12905092592592593</v>
      </c>
      <c r="C3071" s="5" t="s">
        <v>15</v>
      </c>
      <c r="D3071" s="5" t="s">
        <v>184</v>
      </c>
      <c r="E3071" s="5">
        <v>25.0</v>
      </c>
      <c r="F3071" s="5">
        <v>15.0</v>
      </c>
    </row>
    <row r="3072">
      <c r="A3072" s="3">
        <v>27.0</v>
      </c>
      <c r="B3072" s="4">
        <v>0.13115740740740742</v>
      </c>
      <c r="C3072" s="5" t="s">
        <v>10</v>
      </c>
      <c r="D3072" s="5" t="s">
        <v>20</v>
      </c>
      <c r="E3072" s="5">
        <v>28.0</v>
      </c>
      <c r="F3072" s="5">
        <v>19.0</v>
      </c>
    </row>
    <row r="3073">
      <c r="A3073" s="3">
        <v>27.0</v>
      </c>
      <c r="B3073" s="4">
        <v>0.1336226851851852</v>
      </c>
      <c r="C3073" s="5" t="s">
        <v>22</v>
      </c>
      <c r="D3073" s="5" t="s">
        <v>24</v>
      </c>
      <c r="E3073" s="5" t="s">
        <v>37</v>
      </c>
      <c r="F3073" s="5">
        <v>20.0</v>
      </c>
    </row>
    <row r="3074">
      <c r="A3074" s="3">
        <v>27.0</v>
      </c>
      <c r="B3074" s="4">
        <v>0.1363888888888889</v>
      </c>
      <c r="C3074" s="5" t="s">
        <v>15</v>
      </c>
      <c r="D3074" s="5" t="s">
        <v>19</v>
      </c>
      <c r="E3074" s="5">
        <v>17.0</v>
      </c>
      <c r="F3074" s="5">
        <v>7.0</v>
      </c>
    </row>
    <row r="3075">
      <c r="A3075" s="3">
        <v>27.0</v>
      </c>
      <c r="B3075" s="4">
        <v>0.13655092592592594</v>
      </c>
      <c r="C3075" s="5" t="s">
        <v>18</v>
      </c>
      <c r="D3075" s="5" t="s">
        <v>27</v>
      </c>
      <c r="E3075" s="5">
        <v>18.0</v>
      </c>
      <c r="F3075" s="5">
        <v>16.0</v>
      </c>
    </row>
    <row r="3076">
      <c r="A3076" s="3">
        <v>27.0</v>
      </c>
      <c r="B3076" s="4">
        <v>0.13996527777777779</v>
      </c>
      <c r="C3076" s="5" t="s">
        <v>13</v>
      </c>
      <c r="D3076" s="5" t="s">
        <v>24</v>
      </c>
      <c r="E3076" s="5" t="s">
        <v>28</v>
      </c>
      <c r="F3076" s="5">
        <v>1.0</v>
      </c>
      <c r="G3076" s="5" t="s">
        <v>48</v>
      </c>
    </row>
    <row r="3077">
      <c r="A3077" s="3">
        <v>27.0</v>
      </c>
      <c r="B3077" s="4">
        <v>0.13996527777777779</v>
      </c>
      <c r="C3077" s="5" t="s">
        <v>15</v>
      </c>
      <c r="D3077" s="5" t="s">
        <v>24</v>
      </c>
      <c r="E3077" s="5">
        <v>14.0</v>
      </c>
      <c r="F3077" s="5">
        <v>4.0</v>
      </c>
    </row>
    <row r="3078">
      <c r="A3078" s="3">
        <v>27.0</v>
      </c>
      <c r="B3078" s="4">
        <v>0.13996527777777779</v>
      </c>
      <c r="C3078" s="5" t="s">
        <v>18</v>
      </c>
      <c r="D3078" s="5" t="s">
        <v>24</v>
      </c>
      <c r="E3078" s="5">
        <v>16.0</v>
      </c>
      <c r="F3078" s="5">
        <v>9.0</v>
      </c>
    </row>
    <row r="3079">
      <c r="A3079" s="3">
        <v>27.0</v>
      </c>
      <c r="B3079" s="4">
        <v>0.13996527777777779</v>
      </c>
      <c r="C3079" s="5" t="s">
        <v>22</v>
      </c>
      <c r="D3079" s="5" t="s">
        <v>24</v>
      </c>
      <c r="E3079" s="5" t="s">
        <v>28</v>
      </c>
      <c r="F3079" s="5">
        <v>1.0</v>
      </c>
      <c r="G3079" s="5" t="s">
        <v>48</v>
      </c>
    </row>
    <row r="3080">
      <c r="A3080" s="3">
        <v>27.0</v>
      </c>
      <c r="B3080" s="4">
        <v>0.13996527777777779</v>
      </c>
      <c r="C3080" s="5" t="s">
        <v>16</v>
      </c>
      <c r="D3080" s="5" t="s">
        <v>24</v>
      </c>
      <c r="E3080" s="5">
        <v>16.0</v>
      </c>
      <c r="F3080" s="5">
        <v>18.0</v>
      </c>
    </row>
    <row r="3081">
      <c r="A3081" s="3">
        <v>27.0</v>
      </c>
      <c r="B3081" s="4">
        <v>0.13996527777777779</v>
      </c>
      <c r="C3081" s="5" t="s">
        <v>21</v>
      </c>
      <c r="D3081" s="5" t="s">
        <v>24</v>
      </c>
      <c r="E3081" s="5" t="s">
        <v>37</v>
      </c>
      <c r="F3081" s="5">
        <v>20.0</v>
      </c>
      <c r="G3081" s="5" t="s">
        <v>48</v>
      </c>
    </row>
    <row r="3082">
      <c r="A3082" s="3">
        <v>27.0</v>
      </c>
      <c r="B3082" s="4">
        <v>0.13996527777777779</v>
      </c>
      <c r="C3082" s="5" t="s">
        <v>10</v>
      </c>
      <c r="D3082" s="5" t="s">
        <v>24</v>
      </c>
      <c r="E3082" s="5" t="s">
        <v>37</v>
      </c>
      <c r="F3082" s="5">
        <v>20.0</v>
      </c>
      <c r="G3082" s="5" t="s">
        <v>48</v>
      </c>
    </row>
    <row r="3083">
      <c r="A3083" s="3">
        <v>27.0</v>
      </c>
      <c r="B3083" s="4">
        <v>0.1414351851851852</v>
      </c>
      <c r="C3083" s="5" t="s">
        <v>15</v>
      </c>
      <c r="D3083" s="5" t="s">
        <v>184</v>
      </c>
      <c r="E3083" s="5">
        <v>24.0</v>
      </c>
      <c r="F3083" s="5">
        <v>18.0</v>
      </c>
    </row>
    <row r="3084">
      <c r="A3084" s="3">
        <v>27.0</v>
      </c>
      <c r="B3084" s="4">
        <v>0.1419212962962963</v>
      </c>
      <c r="C3084" s="5" t="s">
        <v>18</v>
      </c>
      <c r="D3084" s="5" t="s">
        <v>123</v>
      </c>
      <c r="E3084" s="5">
        <v>9.0</v>
      </c>
      <c r="F3084" s="5">
        <v>2.0</v>
      </c>
    </row>
    <row r="3085">
      <c r="A3085" s="3">
        <v>27.0</v>
      </c>
      <c r="B3085" s="4">
        <v>0.1424189814814815</v>
      </c>
      <c r="C3085" s="5" t="s">
        <v>13</v>
      </c>
      <c r="D3085" s="5" t="s">
        <v>74</v>
      </c>
      <c r="E3085" s="5">
        <v>24.0</v>
      </c>
      <c r="F3085" s="5">
        <v>16.0</v>
      </c>
    </row>
    <row r="3086">
      <c r="A3086" s="3">
        <v>28.0</v>
      </c>
      <c r="B3086" s="4">
        <v>0.011331018518518518</v>
      </c>
      <c r="C3086" s="5" t="s">
        <v>13</v>
      </c>
      <c r="D3086" s="5" t="s">
        <v>47</v>
      </c>
      <c r="E3086" s="5">
        <v>16.0</v>
      </c>
      <c r="F3086" s="5">
        <v>14.0</v>
      </c>
    </row>
    <row r="3087">
      <c r="A3087" s="3">
        <v>28.0</v>
      </c>
      <c r="B3087" s="4">
        <v>0.011331018518518518</v>
      </c>
      <c r="C3087" s="5" t="s">
        <v>15</v>
      </c>
      <c r="D3087" s="5" t="s">
        <v>47</v>
      </c>
      <c r="E3087" s="5">
        <v>10.0</v>
      </c>
      <c r="F3087" s="5">
        <v>8.0</v>
      </c>
    </row>
    <row r="3088">
      <c r="A3088" s="3">
        <v>28.0</v>
      </c>
      <c r="B3088" s="4">
        <v>0.011331018518518518</v>
      </c>
      <c r="C3088" s="5" t="s">
        <v>18</v>
      </c>
      <c r="D3088" s="5" t="s">
        <v>47</v>
      </c>
      <c r="E3088" s="5">
        <v>21.0</v>
      </c>
      <c r="F3088" s="5">
        <v>13.0</v>
      </c>
    </row>
    <row r="3089">
      <c r="A3089" s="3">
        <v>28.0</v>
      </c>
      <c r="B3089" s="4">
        <v>0.011331018518518518</v>
      </c>
      <c r="C3089" s="5" t="s">
        <v>22</v>
      </c>
      <c r="D3089" s="5" t="s">
        <v>47</v>
      </c>
      <c r="E3089" s="5">
        <v>4.0</v>
      </c>
      <c r="F3089" s="5">
        <v>2.0</v>
      </c>
    </row>
    <row r="3090">
      <c r="A3090" s="3">
        <v>28.0</v>
      </c>
      <c r="B3090" s="4">
        <v>0.011331018518518518</v>
      </c>
      <c r="C3090" s="5" t="s">
        <v>21</v>
      </c>
      <c r="D3090" s="5" t="s">
        <v>47</v>
      </c>
      <c r="E3090" s="5">
        <v>8.0</v>
      </c>
      <c r="F3090" s="5">
        <v>3.0</v>
      </c>
    </row>
    <row r="3091">
      <c r="A3091" s="3">
        <v>28.0</v>
      </c>
      <c r="B3091" s="4">
        <v>0.011331018518518518</v>
      </c>
      <c r="C3091" s="5" t="s">
        <v>10</v>
      </c>
      <c r="D3091" s="5" t="s">
        <v>47</v>
      </c>
      <c r="E3091" s="5">
        <v>19.0</v>
      </c>
      <c r="F3091" s="5">
        <v>14.0</v>
      </c>
    </row>
    <row r="3092">
      <c r="A3092" s="3">
        <v>28.0</v>
      </c>
      <c r="B3092" s="4">
        <v>0.013078703703703703</v>
      </c>
      <c r="C3092" s="5" t="s">
        <v>18</v>
      </c>
      <c r="D3092" s="5" t="s">
        <v>32</v>
      </c>
      <c r="E3092" s="5">
        <v>17.0</v>
      </c>
      <c r="F3092" s="5">
        <v>10.0</v>
      </c>
      <c r="J3092" s="5" t="s">
        <v>1104</v>
      </c>
    </row>
    <row r="3093">
      <c r="A3093" s="3">
        <v>28.0</v>
      </c>
      <c r="B3093" s="4">
        <v>0.013194444444444444</v>
      </c>
      <c r="C3093" s="5" t="s">
        <v>18</v>
      </c>
      <c r="D3093" s="5" t="s">
        <v>32</v>
      </c>
      <c r="E3093" s="5">
        <v>25.0</v>
      </c>
      <c r="F3093" s="5">
        <v>18.0</v>
      </c>
      <c r="J3093" s="5" t="s">
        <v>1104</v>
      </c>
    </row>
    <row r="3094">
      <c r="A3094" s="3">
        <v>28.0</v>
      </c>
      <c r="B3094" s="4">
        <v>0.013368055555555555</v>
      </c>
      <c r="C3094" s="5" t="s">
        <v>18</v>
      </c>
      <c r="D3094" s="5" t="s">
        <v>32</v>
      </c>
      <c r="E3094" s="5">
        <v>21.0</v>
      </c>
      <c r="F3094" s="5">
        <v>9.0</v>
      </c>
      <c r="J3094" s="5" t="s">
        <v>1105</v>
      </c>
    </row>
    <row r="3095">
      <c r="A3095" s="3">
        <v>28.0</v>
      </c>
      <c r="B3095" s="4">
        <v>0.013483796296296296</v>
      </c>
      <c r="C3095" s="5" t="s">
        <v>18</v>
      </c>
      <c r="D3095" s="5" t="s">
        <v>7</v>
      </c>
      <c r="E3095" s="5">
        <v>17.0</v>
      </c>
      <c r="H3095" s="5" t="s">
        <v>1106</v>
      </c>
    </row>
    <row r="3096">
      <c r="A3096" s="3">
        <v>28.0</v>
      </c>
      <c r="B3096" s="4">
        <v>0.01357638888888889</v>
      </c>
      <c r="C3096" s="5" t="s">
        <v>18</v>
      </c>
      <c r="D3096" s="5" t="s">
        <v>7</v>
      </c>
      <c r="E3096" s="5">
        <v>25.0</v>
      </c>
      <c r="H3096" s="5" t="s">
        <v>1107</v>
      </c>
    </row>
    <row r="3097">
      <c r="A3097" s="3">
        <v>28.0</v>
      </c>
      <c r="B3097" s="4">
        <v>0.013726851851851851</v>
      </c>
      <c r="C3097" s="5" t="s">
        <v>18</v>
      </c>
      <c r="D3097" s="5" t="s">
        <v>7</v>
      </c>
      <c r="E3097" s="5">
        <v>7.0</v>
      </c>
      <c r="H3097" s="5" t="s">
        <v>1108</v>
      </c>
      <c r="J3097" s="5" t="s">
        <v>1109</v>
      </c>
    </row>
    <row r="3098">
      <c r="A3098" s="3">
        <v>28.0</v>
      </c>
      <c r="B3098" s="4">
        <v>0.015196759259259259</v>
      </c>
      <c r="C3098" s="5" t="s">
        <v>13</v>
      </c>
      <c r="D3098" s="5" t="s">
        <v>25</v>
      </c>
      <c r="E3098" s="5">
        <v>19.0</v>
      </c>
      <c r="F3098" s="5">
        <v>17.0</v>
      </c>
      <c r="H3098" s="5" t="s">
        <v>1110</v>
      </c>
    </row>
    <row r="3099">
      <c r="A3099" s="3">
        <v>28.0</v>
      </c>
      <c r="B3099" s="4">
        <v>0.015196759259259259</v>
      </c>
      <c r="C3099" s="5" t="s">
        <v>10</v>
      </c>
      <c r="D3099" s="5" t="s">
        <v>25</v>
      </c>
      <c r="E3099" s="5">
        <v>21.0</v>
      </c>
      <c r="F3099" s="5">
        <v>10.0</v>
      </c>
      <c r="H3099" s="5" t="s">
        <v>1111</v>
      </c>
    </row>
    <row r="3100">
      <c r="A3100" s="3">
        <v>28.0</v>
      </c>
      <c r="B3100" s="4">
        <v>0.015196759259259259</v>
      </c>
      <c r="C3100" s="5" t="s">
        <v>273</v>
      </c>
      <c r="D3100" s="5" t="s">
        <v>25</v>
      </c>
      <c r="E3100" s="5">
        <v>8.0</v>
      </c>
      <c r="F3100" s="5">
        <v>8.0</v>
      </c>
      <c r="H3100" s="5" t="s">
        <v>1112</v>
      </c>
      <c r="J3100" s="5" t="s">
        <v>698</v>
      </c>
    </row>
    <row r="3101">
      <c r="A3101" s="3">
        <v>28.0</v>
      </c>
      <c r="B3101" s="4">
        <v>0.016631944444444446</v>
      </c>
      <c r="C3101" s="5" t="s">
        <v>10</v>
      </c>
      <c r="D3101" s="5" t="s">
        <v>32</v>
      </c>
      <c r="E3101" s="5">
        <v>30.0</v>
      </c>
      <c r="F3101" s="5">
        <v>19.0</v>
      </c>
      <c r="J3101" s="5" t="s">
        <v>163</v>
      </c>
    </row>
    <row r="3102">
      <c r="A3102" s="3">
        <v>28.0</v>
      </c>
      <c r="B3102" s="4">
        <v>0.016979166666666667</v>
      </c>
      <c r="C3102" s="5" t="s">
        <v>10</v>
      </c>
      <c r="D3102" s="5" t="s">
        <v>7</v>
      </c>
      <c r="E3102" s="5">
        <v>22.0</v>
      </c>
      <c r="H3102" s="5" t="s">
        <v>1113</v>
      </c>
    </row>
    <row r="3103">
      <c r="A3103" s="3">
        <v>28.0</v>
      </c>
      <c r="B3103" s="4">
        <v>0.01734953703703704</v>
      </c>
      <c r="C3103" s="5" t="s">
        <v>10</v>
      </c>
      <c r="D3103" s="5" t="s">
        <v>32</v>
      </c>
      <c r="E3103" s="5">
        <v>27.0</v>
      </c>
      <c r="F3103" s="5">
        <v>16.0</v>
      </c>
      <c r="J3103" s="5" t="s">
        <v>45</v>
      </c>
    </row>
    <row r="3104">
      <c r="A3104" s="3">
        <v>28.0</v>
      </c>
      <c r="B3104" s="4">
        <v>0.01747685185185185</v>
      </c>
      <c r="C3104" s="5" t="s">
        <v>10</v>
      </c>
      <c r="D3104" s="5" t="s">
        <v>7</v>
      </c>
      <c r="E3104" s="5">
        <v>21.0</v>
      </c>
      <c r="H3104" s="5" t="s">
        <v>1114</v>
      </c>
      <c r="J3104" s="5" t="s">
        <v>1115</v>
      </c>
    </row>
    <row r="3105">
      <c r="A3105" s="3">
        <v>28.0</v>
      </c>
      <c r="B3105" s="4">
        <v>0.01832175925925926</v>
      </c>
      <c r="C3105" s="5" t="s">
        <v>13</v>
      </c>
      <c r="D3105" s="5" t="s">
        <v>32</v>
      </c>
      <c r="E3105" s="5">
        <v>24.0</v>
      </c>
      <c r="F3105" s="5">
        <v>15.0</v>
      </c>
      <c r="J3105" s="5" t="s">
        <v>216</v>
      </c>
    </row>
    <row r="3106">
      <c r="A3106" s="3">
        <v>28.0</v>
      </c>
      <c r="B3106" s="4">
        <v>0.01835648148148148</v>
      </c>
      <c r="C3106" s="5" t="s">
        <v>13</v>
      </c>
      <c r="D3106" s="5" t="s">
        <v>32</v>
      </c>
      <c r="E3106" s="5">
        <v>21.0</v>
      </c>
      <c r="F3106" s="5">
        <v>12.0</v>
      </c>
      <c r="J3106" s="5" t="s">
        <v>216</v>
      </c>
    </row>
    <row r="3107">
      <c r="A3107" s="3">
        <v>28.0</v>
      </c>
      <c r="B3107" s="4">
        <v>0.018414351851851852</v>
      </c>
      <c r="C3107" s="5" t="s">
        <v>13</v>
      </c>
      <c r="D3107" s="5" t="s">
        <v>32</v>
      </c>
      <c r="E3107" s="5">
        <v>26.0</v>
      </c>
      <c r="F3107" s="5">
        <v>17.0</v>
      </c>
      <c r="J3107" s="5" t="s">
        <v>216</v>
      </c>
    </row>
    <row r="3108">
      <c r="A3108" s="3">
        <v>28.0</v>
      </c>
      <c r="B3108" s="4">
        <v>0.01846064814814815</v>
      </c>
      <c r="C3108" s="5" t="s">
        <v>13</v>
      </c>
      <c r="D3108" s="5" t="s">
        <v>7</v>
      </c>
      <c r="E3108" s="5">
        <v>13.0</v>
      </c>
      <c r="H3108" s="5" t="s">
        <v>1116</v>
      </c>
    </row>
    <row r="3109">
      <c r="A3109" s="3">
        <v>28.0</v>
      </c>
      <c r="B3109" s="4">
        <v>0.018564814814814815</v>
      </c>
      <c r="C3109" s="5" t="s">
        <v>13</v>
      </c>
      <c r="D3109" s="5" t="s">
        <v>7</v>
      </c>
      <c r="E3109" s="5">
        <v>14.0</v>
      </c>
      <c r="H3109" s="5" t="s">
        <v>1117</v>
      </c>
    </row>
    <row r="3110">
      <c r="A3110" s="3">
        <v>28.0</v>
      </c>
      <c r="B3110" s="4">
        <v>0.018657407407407407</v>
      </c>
      <c r="C3110" s="5" t="s">
        <v>13</v>
      </c>
      <c r="D3110" s="5" t="s">
        <v>7</v>
      </c>
      <c r="E3110" s="5">
        <v>21.0</v>
      </c>
      <c r="H3110" s="5" t="s">
        <v>1114</v>
      </c>
    </row>
    <row r="3111">
      <c r="A3111" s="3">
        <v>28.0</v>
      </c>
      <c r="B3111" s="4">
        <v>0.01940972222222222</v>
      </c>
      <c r="C3111" s="5" t="s">
        <v>273</v>
      </c>
      <c r="D3111" s="5" t="s">
        <v>402</v>
      </c>
      <c r="E3111" s="5">
        <v>19.0</v>
      </c>
      <c r="F3111" s="5">
        <v>19.0</v>
      </c>
    </row>
    <row r="3112">
      <c r="A3112" s="3">
        <v>28.0</v>
      </c>
      <c r="B3112" s="4">
        <v>0.019849537037037037</v>
      </c>
      <c r="C3112" s="5" t="s">
        <v>15</v>
      </c>
      <c r="D3112" s="5" t="s">
        <v>97</v>
      </c>
      <c r="E3112" s="5">
        <v>25.0</v>
      </c>
      <c r="J3112" s="5" t="s">
        <v>1118</v>
      </c>
    </row>
    <row r="3113">
      <c r="A3113" s="3">
        <v>28.0</v>
      </c>
      <c r="B3113" s="4">
        <v>0.02224537037037037</v>
      </c>
      <c r="C3113" s="5" t="s">
        <v>21</v>
      </c>
      <c r="D3113" s="5" t="s">
        <v>32</v>
      </c>
      <c r="E3113" s="5">
        <v>24.0</v>
      </c>
      <c r="F3113" s="5">
        <v>13.0</v>
      </c>
      <c r="J3113" s="5" t="s">
        <v>159</v>
      </c>
    </row>
    <row r="3114">
      <c r="A3114" s="3">
        <v>28.0</v>
      </c>
      <c r="B3114" s="4">
        <v>0.022430555555555554</v>
      </c>
      <c r="C3114" s="5" t="s">
        <v>21</v>
      </c>
      <c r="D3114" s="5" t="s">
        <v>7</v>
      </c>
      <c r="E3114" s="5">
        <v>31.0</v>
      </c>
      <c r="H3114" s="5" t="s">
        <v>1119</v>
      </c>
    </row>
    <row r="3115">
      <c r="A3115" s="3">
        <v>28.0</v>
      </c>
      <c r="B3115" s="4">
        <v>0.022615740740740742</v>
      </c>
      <c r="C3115" s="5" t="s">
        <v>21</v>
      </c>
      <c r="D3115" s="5" t="s">
        <v>32</v>
      </c>
      <c r="E3115" s="5">
        <v>23.0</v>
      </c>
      <c r="F3115" s="5">
        <v>13.0</v>
      </c>
      <c r="J3115" s="5" t="s">
        <v>46</v>
      </c>
    </row>
    <row r="3116">
      <c r="A3116" s="3">
        <v>28.0</v>
      </c>
      <c r="B3116" s="4">
        <v>0.022719907407407407</v>
      </c>
      <c r="C3116" s="5" t="s">
        <v>21</v>
      </c>
      <c r="D3116" s="5" t="s">
        <v>7</v>
      </c>
      <c r="E3116" s="5">
        <v>7.0</v>
      </c>
      <c r="H3116" s="5" t="s">
        <v>1108</v>
      </c>
    </row>
    <row r="3117">
      <c r="A3117" s="3">
        <v>28.0</v>
      </c>
      <c r="B3117" s="4">
        <v>0.022824074074074073</v>
      </c>
      <c r="C3117" s="5" t="s">
        <v>21</v>
      </c>
      <c r="D3117" s="5" t="s">
        <v>32</v>
      </c>
      <c r="E3117" s="5">
        <v>16.0</v>
      </c>
      <c r="F3117" s="5">
        <v>5.0</v>
      </c>
      <c r="J3117" s="5" t="s">
        <v>226</v>
      </c>
    </row>
    <row r="3118">
      <c r="A3118" s="3">
        <v>28.0</v>
      </c>
      <c r="B3118" s="4">
        <v>0.024189814814814813</v>
      </c>
      <c r="C3118" s="5" t="s">
        <v>22</v>
      </c>
      <c r="D3118" s="5" t="s">
        <v>32</v>
      </c>
      <c r="E3118" s="5">
        <v>13.0</v>
      </c>
      <c r="F3118" s="5">
        <v>10.0</v>
      </c>
      <c r="J3118" s="5" t="s">
        <v>621</v>
      </c>
    </row>
    <row r="3119">
      <c r="A3119" s="3">
        <v>28.0</v>
      </c>
      <c r="B3119" s="4">
        <v>0.025173611111111112</v>
      </c>
      <c r="C3119" s="5" t="s">
        <v>18</v>
      </c>
      <c r="D3119" s="5" t="s">
        <v>32</v>
      </c>
      <c r="E3119" s="5" t="s">
        <v>30</v>
      </c>
      <c r="F3119" s="5" t="s">
        <v>30</v>
      </c>
      <c r="J3119" s="5" t="s">
        <v>1120</v>
      </c>
    </row>
    <row r="3120">
      <c r="A3120" s="3">
        <v>28.0</v>
      </c>
      <c r="B3120" s="4">
        <v>0.028680555555555556</v>
      </c>
      <c r="C3120" s="5" t="s">
        <v>10</v>
      </c>
      <c r="D3120" s="5" t="s">
        <v>32</v>
      </c>
      <c r="E3120" s="5">
        <v>22.0</v>
      </c>
      <c r="F3120" s="5">
        <v>11.0</v>
      </c>
      <c r="J3120" s="5" t="s">
        <v>45</v>
      </c>
    </row>
    <row r="3121">
      <c r="A3121" s="3">
        <v>28.0</v>
      </c>
      <c r="B3121" s="4">
        <v>0.02883101851851852</v>
      </c>
      <c r="C3121" s="5" t="s">
        <v>10</v>
      </c>
      <c r="D3121" s="5" t="s">
        <v>7</v>
      </c>
      <c r="E3121" s="5">
        <v>14.0</v>
      </c>
      <c r="H3121" s="5" t="s">
        <v>1117</v>
      </c>
    </row>
    <row r="3122">
      <c r="A3122" s="3">
        <v>28.0</v>
      </c>
      <c r="B3122" s="4">
        <v>0.028888888888888888</v>
      </c>
      <c r="C3122" s="5" t="s">
        <v>10</v>
      </c>
      <c r="D3122" s="5" t="s">
        <v>32</v>
      </c>
      <c r="E3122" s="5">
        <v>22.0</v>
      </c>
      <c r="F3122" s="5">
        <v>11.0</v>
      </c>
      <c r="J3122" s="5" t="s">
        <v>68</v>
      </c>
    </row>
    <row r="3123">
      <c r="A3123" s="3">
        <v>28.0</v>
      </c>
      <c r="B3123" s="4">
        <v>0.029027777777777777</v>
      </c>
      <c r="C3123" s="5" t="s">
        <v>10</v>
      </c>
      <c r="D3123" s="5" t="s">
        <v>7</v>
      </c>
      <c r="E3123" s="5">
        <v>16.0</v>
      </c>
      <c r="H3123" s="5" t="s">
        <v>1121</v>
      </c>
    </row>
    <row r="3124">
      <c r="A3124" s="3">
        <v>28.0</v>
      </c>
      <c r="B3124" s="4">
        <v>0.029768518518518517</v>
      </c>
      <c r="C3124" s="5" t="s">
        <v>13</v>
      </c>
      <c r="D3124" s="5" t="s">
        <v>74</v>
      </c>
      <c r="E3124" s="5" t="s">
        <v>37</v>
      </c>
      <c r="F3124" s="5">
        <v>20.0</v>
      </c>
      <c r="G3124" s="5" t="s">
        <v>48</v>
      </c>
    </row>
    <row r="3125">
      <c r="A3125" s="3">
        <v>28.0</v>
      </c>
      <c r="B3125" s="4">
        <v>0.030243055555555554</v>
      </c>
      <c r="C3125" s="5" t="s">
        <v>13</v>
      </c>
      <c r="D3125" s="5" t="s">
        <v>32</v>
      </c>
      <c r="E3125" s="5">
        <v>22.0</v>
      </c>
      <c r="F3125" s="5">
        <v>13.0</v>
      </c>
      <c r="J3125" s="5" t="s">
        <v>216</v>
      </c>
    </row>
    <row r="3126">
      <c r="A3126" s="3">
        <v>28.0</v>
      </c>
      <c r="B3126" s="4">
        <v>0.030428240740740742</v>
      </c>
      <c r="C3126" s="5" t="s">
        <v>13</v>
      </c>
      <c r="D3126" s="5" t="s">
        <v>7</v>
      </c>
      <c r="E3126" s="5">
        <v>15.0</v>
      </c>
      <c r="H3126" s="5" t="s">
        <v>1122</v>
      </c>
    </row>
    <row r="3127">
      <c r="A3127" s="3">
        <v>28.0</v>
      </c>
      <c r="B3127" s="4">
        <v>0.03087962962962963</v>
      </c>
      <c r="C3127" s="5" t="s">
        <v>15</v>
      </c>
      <c r="D3127" s="5" t="s">
        <v>32</v>
      </c>
      <c r="E3127" s="5">
        <v>20.0</v>
      </c>
      <c r="F3127" s="5">
        <v>14.0</v>
      </c>
      <c r="J3127" s="5" t="s">
        <v>1123</v>
      </c>
    </row>
    <row r="3128">
      <c r="A3128" s="3">
        <v>28.0</v>
      </c>
      <c r="B3128" s="4">
        <v>0.03116898148148148</v>
      </c>
      <c r="C3128" s="5" t="s">
        <v>15</v>
      </c>
      <c r="D3128" s="5" t="s">
        <v>7</v>
      </c>
      <c r="E3128" s="5">
        <v>15.0</v>
      </c>
      <c r="H3128" s="5" t="s">
        <v>1124</v>
      </c>
    </row>
    <row r="3129">
      <c r="A3129" s="3">
        <v>28.0</v>
      </c>
      <c r="B3129" s="4">
        <v>0.03155092592592593</v>
      </c>
      <c r="C3129" s="5" t="s">
        <v>15</v>
      </c>
      <c r="D3129" s="5" t="s">
        <v>32</v>
      </c>
      <c r="E3129" s="5">
        <v>23.0</v>
      </c>
      <c r="F3129" s="5">
        <v>17.0</v>
      </c>
      <c r="J3129" s="5" t="s">
        <v>279</v>
      </c>
    </row>
    <row r="3130">
      <c r="A3130" s="3">
        <v>28.0</v>
      </c>
      <c r="B3130" s="4">
        <v>0.031712962962962964</v>
      </c>
      <c r="C3130" s="5" t="s">
        <v>15</v>
      </c>
      <c r="D3130" s="5" t="s">
        <v>7</v>
      </c>
      <c r="E3130" s="5">
        <v>14.0</v>
      </c>
      <c r="H3130" s="5" t="s">
        <v>1117</v>
      </c>
    </row>
    <row r="3131">
      <c r="A3131" s="3">
        <v>28.0</v>
      </c>
      <c r="B3131" s="4">
        <v>0.03231481481481482</v>
      </c>
      <c r="C3131" s="5" t="s">
        <v>16</v>
      </c>
      <c r="D3131" s="5" t="s">
        <v>32</v>
      </c>
      <c r="E3131" s="5" t="s">
        <v>30</v>
      </c>
      <c r="F3131" s="5" t="s">
        <v>30</v>
      </c>
      <c r="J3131" s="5" t="s">
        <v>1125</v>
      </c>
    </row>
    <row r="3132">
      <c r="A3132" s="3">
        <v>28.0</v>
      </c>
      <c r="B3132" s="4">
        <v>0.032789351851851854</v>
      </c>
      <c r="C3132" s="5" t="s">
        <v>21</v>
      </c>
      <c r="D3132" s="5" t="s">
        <v>32</v>
      </c>
      <c r="E3132" s="5">
        <v>23.0</v>
      </c>
      <c r="F3132" s="5">
        <v>12.0</v>
      </c>
      <c r="J3132" s="5" t="s">
        <v>159</v>
      </c>
    </row>
    <row r="3133">
      <c r="A3133" s="3">
        <v>28.0</v>
      </c>
      <c r="B3133" s="4">
        <v>0.03287037037037037</v>
      </c>
      <c r="C3133" s="5" t="s">
        <v>21</v>
      </c>
      <c r="D3133" s="5" t="s">
        <v>7</v>
      </c>
      <c r="E3133" s="5">
        <v>39.0</v>
      </c>
      <c r="H3133" s="5" t="s">
        <v>1126</v>
      </c>
    </row>
    <row r="3134">
      <c r="A3134" s="3">
        <v>28.0</v>
      </c>
      <c r="B3134" s="4">
        <v>0.03302083333333333</v>
      </c>
      <c r="C3134" s="5" t="s">
        <v>21</v>
      </c>
      <c r="D3134" s="5" t="s">
        <v>32</v>
      </c>
      <c r="E3134" s="5">
        <v>17.0</v>
      </c>
      <c r="F3134" s="5">
        <v>7.0</v>
      </c>
      <c r="J3134" s="5" t="s">
        <v>46</v>
      </c>
    </row>
    <row r="3135">
      <c r="A3135" s="3">
        <v>28.0</v>
      </c>
      <c r="B3135" s="4">
        <v>0.033125</v>
      </c>
      <c r="C3135" s="5" t="s">
        <v>21</v>
      </c>
      <c r="D3135" s="5" t="s">
        <v>7</v>
      </c>
      <c r="E3135" s="5">
        <v>8.0</v>
      </c>
      <c r="H3135" s="5" t="s">
        <v>1127</v>
      </c>
    </row>
    <row r="3136">
      <c r="A3136" s="3">
        <v>28.0</v>
      </c>
      <c r="B3136" s="4">
        <v>0.03320601851851852</v>
      </c>
      <c r="C3136" s="5" t="s">
        <v>21</v>
      </c>
      <c r="D3136" s="5" t="s">
        <v>32</v>
      </c>
      <c r="E3136" s="5">
        <v>16.0</v>
      </c>
      <c r="F3136" s="5">
        <v>6.0</v>
      </c>
      <c r="J3136" s="5" t="s">
        <v>46</v>
      </c>
    </row>
    <row r="3137">
      <c r="A3137" s="3">
        <v>28.0</v>
      </c>
      <c r="B3137" s="4">
        <v>0.033900462962962966</v>
      </c>
      <c r="C3137" s="5" t="s">
        <v>22</v>
      </c>
      <c r="D3137" s="5" t="s">
        <v>32</v>
      </c>
      <c r="E3137" s="5">
        <v>19.0</v>
      </c>
      <c r="F3137" s="5">
        <v>9.0</v>
      </c>
      <c r="J3137" s="5" t="s">
        <v>621</v>
      </c>
    </row>
    <row r="3138">
      <c r="A3138" s="3">
        <v>28.0</v>
      </c>
      <c r="B3138" s="4">
        <v>0.034074074074074076</v>
      </c>
      <c r="C3138" s="5" t="s">
        <v>22</v>
      </c>
      <c r="D3138" s="5" t="s">
        <v>7</v>
      </c>
      <c r="E3138" s="5">
        <v>19.0</v>
      </c>
      <c r="H3138" s="5" t="s">
        <v>1128</v>
      </c>
    </row>
    <row r="3139">
      <c r="A3139" s="3">
        <v>28.0</v>
      </c>
      <c r="B3139" s="4">
        <v>0.035069444444444445</v>
      </c>
      <c r="C3139" s="5" t="s">
        <v>18</v>
      </c>
      <c r="D3139" s="5" t="s">
        <v>93</v>
      </c>
      <c r="E3139" s="5">
        <v>12.0</v>
      </c>
      <c r="F3139" s="5">
        <v>2.0</v>
      </c>
      <c r="J3139" s="5" t="s">
        <v>1083</v>
      </c>
    </row>
    <row r="3140">
      <c r="A3140" s="3">
        <v>28.0</v>
      </c>
      <c r="B3140" s="4">
        <v>0.03556712962962963</v>
      </c>
      <c r="C3140" s="5" t="s">
        <v>18</v>
      </c>
      <c r="D3140" s="5" t="s">
        <v>32</v>
      </c>
      <c r="E3140" s="5">
        <v>22.0</v>
      </c>
      <c r="F3140" s="5">
        <v>15.0</v>
      </c>
      <c r="J3140" s="5" t="s">
        <v>347</v>
      </c>
    </row>
    <row r="3141">
      <c r="A3141" s="3">
        <v>28.0</v>
      </c>
      <c r="B3141" s="4">
        <v>0.03564814814814815</v>
      </c>
      <c r="C3141" s="5" t="s">
        <v>18</v>
      </c>
      <c r="D3141" s="5" t="s">
        <v>32</v>
      </c>
      <c r="E3141" s="5" t="s">
        <v>458</v>
      </c>
      <c r="F3141" s="5">
        <v>2.0</v>
      </c>
      <c r="J3141" s="5" t="s">
        <v>1052</v>
      </c>
    </row>
    <row r="3142">
      <c r="A3142" s="3">
        <v>28.0</v>
      </c>
      <c r="B3142" s="4">
        <v>0.03596064814814815</v>
      </c>
      <c r="C3142" s="5" t="s">
        <v>18</v>
      </c>
      <c r="D3142" s="5" t="s">
        <v>7</v>
      </c>
      <c r="E3142" s="5">
        <v>28.0</v>
      </c>
      <c r="H3142" s="5" t="s">
        <v>1129</v>
      </c>
    </row>
    <row r="3143">
      <c r="A3143" s="3">
        <v>28.0</v>
      </c>
      <c r="B3143" s="4">
        <v>0.0375</v>
      </c>
      <c r="C3143" s="5" t="s">
        <v>15</v>
      </c>
      <c r="D3143" s="5" t="s">
        <v>32</v>
      </c>
      <c r="E3143" s="5">
        <v>16.0</v>
      </c>
      <c r="F3143" s="5">
        <v>10.0</v>
      </c>
      <c r="J3143" s="5" t="s">
        <v>176</v>
      </c>
    </row>
    <row r="3144">
      <c r="A3144" s="3">
        <v>28.0</v>
      </c>
      <c r="B3144" s="4">
        <v>0.03774305555555556</v>
      </c>
      <c r="C3144" s="5" t="s">
        <v>13</v>
      </c>
      <c r="D3144" s="5" t="s">
        <v>25</v>
      </c>
      <c r="E3144" s="5">
        <v>19.0</v>
      </c>
      <c r="F3144" s="5">
        <v>17.0</v>
      </c>
      <c r="H3144" s="5" t="s">
        <v>1110</v>
      </c>
      <c r="J3144" s="5" t="s">
        <v>1130</v>
      </c>
    </row>
    <row r="3145">
      <c r="A3145" s="3">
        <v>28.0</v>
      </c>
      <c r="B3145" s="4">
        <v>0.03774305555555556</v>
      </c>
      <c r="C3145" s="5" t="s">
        <v>15</v>
      </c>
      <c r="D3145" s="5" t="s">
        <v>25</v>
      </c>
      <c r="E3145" s="5">
        <v>4.0</v>
      </c>
      <c r="F3145" s="5">
        <v>2.0</v>
      </c>
      <c r="H3145" s="5" t="s">
        <v>1131</v>
      </c>
    </row>
    <row r="3146">
      <c r="A3146" s="3">
        <v>28.0</v>
      </c>
      <c r="B3146" s="4">
        <v>0.038657407407407404</v>
      </c>
      <c r="C3146" s="5" t="s">
        <v>10</v>
      </c>
      <c r="D3146" s="5" t="s">
        <v>32</v>
      </c>
      <c r="E3146" s="5">
        <v>14.0</v>
      </c>
      <c r="F3146" s="5">
        <v>3.0</v>
      </c>
      <c r="J3146" s="5" t="s">
        <v>45</v>
      </c>
    </row>
    <row r="3147">
      <c r="A3147" s="3">
        <v>28.0</v>
      </c>
      <c r="B3147" s="4">
        <v>0.03877314814814815</v>
      </c>
      <c r="C3147" s="5" t="s">
        <v>10</v>
      </c>
      <c r="D3147" s="5" t="s">
        <v>32</v>
      </c>
      <c r="E3147" s="5">
        <v>16.0</v>
      </c>
      <c r="F3147" s="5">
        <v>5.0</v>
      </c>
      <c r="J3147" s="5" t="s">
        <v>45</v>
      </c>
    </row>
    <row r="3148">
      <c r="A3148" s="3">
        <v>28.0</v>
      </c>
      <c r="B3148" s="4">
        <v>0.03931712962962963</v>
      </c>
      <c r="C3148" s="5" t="s">
        <v>13</v>
      </c>
      <c r="D3148" s="5" t="s">
        <v>32</v>
      </c>
      <c r="E3148" s="5">
        <v>18.0</v>
      </c>
      <c r="F3148" s="5">
        <v>9.0</v>
      </c>
      <c r="J3148" s="5" t="s">
        <v>216</v>
      </c>
    </row>
    <row r="3149">
      <c r="A3149" s="3">
        <v>28.0</v>
      </c>
      <c r="B3149" s="4">
        <v>0.03939814814814815</v>
      </c>
      <c r="C3149" s="5" t="s">
        <v>13</v>
      </c>
      <c r="D3149" s="5" t="s">
        <v>32</v>
      </c>
      <c r="E3149" s="5">
        <v>21.0</v>
      </c>
      <c r="F3149" s="5">
        <v>12.0</v>
      </c>
      <c r="J3149" s="5" t="s">
        <v>216</v>
      </c>
    </row>
    <row r="3150">
      <c r="A3150" s="3">
        <v>28.0</v>
      </c>
      <c r="B3150" s="4">
        <v>0.03943287037037037</v>
      </c>
      <c r="C3150" s="5" t="s">
        <v>13</v>
      </c>
      <c r="D3150" s="5" t="s">
        <v>32</v>
      </c>
      <c r="E3150" s="5">
        <v>19.0</v>
      </c>
      <c r="F3150" s="5">
        <v>10.0</v>
      </c>
      <c r="J3150" s="5" t="s">
        <v>216</v>
      </c>
    </row>
    <row r="3151">
      <c r="A3151" s="3">
        <v>28.0</v>
      </c>
      <c r="B3151" s="4">
        <v>0.039525462962962964</v>
      </c>
      <c r="C3151" s="5" t="s">
        <v>13</v>
      </c>
      <c r="D3151" s="5" t="s">
        <v>7</v>
      </c>
      <c r="E3151" s="5">
        <v>13.0</v>
      </c>
      <c r="H3151" s="5" t="s">
        <v>1116</v>
      </c>
    </row>
    <row r="3152">
      <c r="A3152" s="3">
        <v>28.0</v>
      </c>
      <c r="B3152" s="4">
        <v>0.03958333333333333</v>
      </c>
      <c r="C3152" s="5" t="s">
        <v>13</v>
      </c>
      <c r="D3152" s="5" t="s">
        <v>7</v>
      </c>
      <c r="E3152" s="5">
        <v>23.0</v>
      </c>
      <c r="H3152" s="5" t="s">
        <v>1132</v>
      </c>
    </row>
    <row r="3153">
      <c r="A3153" s="3">
        <v>28.0</v>
      </c>
      <c r="B3153" s="4">
        <v>0.039641203703703706</v>
      </c>
      <c r="C3153" s="5" t="s">
        <v>13</v>
      </c>
      <c r="D3153" s="5" t="s">
        <v>7</v>
      </c>
      <c r="E3153" s="5">
        <v>22.0</v>
      </c>
      <c r="H3153" s="5" t="s">
        <v>1133</v>
      </c>
      <c r="I3153" s="5">
        <v>1.0</v>
      </c>
      <c r="J3153" s="5" t="s">
        <v>112</v>
      </c>
    </row>
    <row r="3154">
      <c r="A3154" s="3">
        <v>28.0</v>
      </c>
      <c r="B3154" s="4">
        <v>0.04113425925925926</v>
      </c>
      <c r="C3154" s="5" t="s">
        <v>15</v>
      </c>
      <c r="D3154" s="5" t="s">
        <v>184</v>
      </c>
      <c r="E3154" s="5">
        <v>21.0</v>
      </c>
      <c r="F3154" s="5">
        <v>15.0</v>
      </c>
    </row>
    <row r="3155">
      <c r="A3155" s="3">
        <v>28.0</v>
      </c>
      <c r="B3155" s="4">
        <v>0.04206018518518519</v>
      </c>
      <c r="C3155" s="5" t="s">
        <v>15</v>
      </c>
      <c r="D3155" s="5" t="s">
        <v>184</v>
      </c>
      <c r="E3155" s="5" t="s">
        <v>37</v>
      </c>
      <c r="F3155" s="5">
        <v>20.0</v>
      </c>
      <c r="G3155" s="5" t="s">
        <v>48</v>
      </c>
    </row>
    <row r="3156">
      <c r="A3156" s="3">
        <v>28.0</v>
      </c>
      <c r="B3156" s="4">
        <v>0.04236111111111111</v>
      </c>
      <c r="C3156" s="5" t="s">
        <v>10</v>
      </c>
      <c r="D3156" s="5" t="s">
        <v>74</v>
      </c>
      <c r="E3156" s="5">
        <v>12.0</v>
      </c>
      <c r="F3156" s="5">
        <v>10.0</v>
      </c>
    </row>
    <row r="3157">
      <c r="A3157" s="3">
        <v>28.0</v>
      </c>
      <c r="B3157" s="4">
        <v>0.04268518518518519</v>
      </c>
      <c r="C3157" s="5" t="s">
        <v>10</v>
      </c>
      <c r="D3157" s="5" t="s">
        <v>24</v>
      </c>
      <c r="E3157" s="5">
        <v>23.0</v>
      </c>
      <c r="F3157" s="5">
        <v>15.0</v>
      </c>
    </row>
    <row r="3158">
      <c r="A3158" s="3">
        <v>28.0</v>
      </c>
      <c r="B3158" s="4">
        <v>0.04325231481481481</v>
      </c>
      <c r="C3158" s="5" t="s">
        <v>21</v>
      </c>
      <c r="D3158" s="5" t="s">
        <v>74</v>
      </c>
      <c r="E3158" s="5" t="s">
        <v>30</v>
      </c>
      <c r="F3158" s="5" t="s">
        <v>30</v>
      </c>
      <c r="J3158" s="5" t="s">
        <v>350</v>
      </c>
    </row>
    <row r="3159">
      <c r="A3159" s="3">
        <v>28.0</v>
      </c>
      <c r="B3159" s="4">
        <v>0.04325231481481481</v>
      </c>
      <c r="C3159" s="5" t="s">
        <v>21</v>
      </c>
      <c r="D3159" s="5" t="s">
        <v>74</v>
      </c>
      <c r="E3159" s="5" t="s">
        <v>30</v>
      </c>
      <c r="F3159" s="5" t="s">
        <v>30</v>
      </c>
      <c r="J3159" s="5" t="s">
        <v>1134</v>
      </c>
    </row>
    <row r="3160">
      <c r="A3160" s="3">
        <v>28.0</v>
      </c>
      <c r="B3160" s="4">
        <v>0.04357638888888889</v>
      </c>
      <c r="C3160" s="5" t="s">
        <v>15</v>
      </c>
      <c r="D3160" s="5" t="s">
        <v>184</v>
      </c>
      <c r="E3160" s="5" t="s">
        <v>1135</v>
      </c>
      <c r="F3160" s="5">
        <v>18.0</v>
      </c>
      <c r="J3160" s="5" t="s">
        <v>40</v>
      </c>
    </row>
    <row r="3161">
      <c r="A3161" s="3">
        <v>28.0</v>
      </c>
      <c r="B3161" s="4">
        <v>0.04357638888888889</v>
      </c>
      <c r="C3161" s="5" t="s">
        <v>15</v>
      </c>
      <c r="D3161" s="5" t="s">
        <v>184</v>
      </c>
      <c r="E3161" s="5" t="s">
        <v>30</v>
      </c>
      <c r="F3161" s="5" t="s">
        <v>30</v>
      </c>
      <c r="J3161" s="5" t="s">
        <v>17</v>
      </c>
    </row>
    <row r="3162">
      <c r="A3162" s="3">
        <v>28.0</v>
      </c>
      <c r="B3162" s="4">
        <v>0.04579861111111111</v>
      </c>
      <c r="C3162" s="5" t="s">
        <v>10</v>
      </c>
      <c r="D3162" s="5" t="s">
        <v>184</v>
      </c>
      <c r="E3162" s="5" t="s">
        <v>30</v>
      </c>
      <c r="F3162" s="5" t="s">
        <v>30</v>
      </c>
      <c r="J3162" s="5" t="s">
        <v>17</v>
      </c>
    </row>
    <row r="3163">
      <c r="A3163" s="3">
        <v>28.0</v>
      </c>
      <c r="B3163" s="4">
        <v>0.04579861111111111</v>
      </c>
      <c r="C3163" s="5" t="s">
        <v>10</v>
      </c>
      <c r="D3163" s="5" t="s">
        <v>184</v>
      </c>
      <c r="E3163" s="5">
        <v>17.0</v>
      </c>
      <c r="F3163" s="5">
        <v>15.0</v>
      </c>
      <c r="J3163" s="5" t="s">
        <v>40</v>
      </c>
    </row>
    <row r="3164">
      <c r="A3164" s="3">
        <v>28.0</v>
      </c>
      <c r="B3164" s="4">
        <v>0.04621527777777778</v>
      </c>
      <c r="C3164" s="5" t="s">
        <v>21</v>
      </c>
      <c r="D3164" s="5" t="s">
        <v>20</v>
      </c>
      <c r="E3164" s="5">
        <v>22.0</v>
      </c>
      <c r="F3164" s="5">
        <v>9.0</v>
      </c>
    </row>
    <row r="3165">
      <c r="A3165" s="3">
        <v>28.0</v>
      </c>
      <c r="B3165" s="4">
        <v>0.05162037037037037</v>
      </c>
      <c r="C3165" s="5" t="s">
        <v>13</v>
      </c>
      <c r="D3165" s="5" t="s">
        <v>11</v>
      </c>
      <c r="E3165" s="5" t="s">
        <v>37</v>
      </c>
      <c r="F3165" s="5">
        <v>20.0</v>
      </c>
      <c r="G3165" s="5" t="s">
        <v>48</v>
      </c>
    </row>
    <row r="3166">
      <c r="A3166" s="3">
        <v>28.0</v>
      </c>
      <c r="B3166" s="4">
        <v>0.054733796296296294</v>
      </c>
      <c r="C3166" s="5" t="s">
        <v>13</v>
      </c>
      <c r="D3166" s="5" t="s">
        <v>74</v>
      </c>
      <c r="E3166" s="5">
        <v>26.0</v>
      </c>
      <c r="F3166" s="5">
        <v>18.0</v>
      </c>
    </row>
    <row r="3167">
      <c r="A3167" s="3">
        <v>28.0</v>
      </c>
      <c r="B3167" s="4">
        <v>0.054733796296296294</v>
      </c>
      <c r="C3167" s="5" t="s">
        <v>15</v>
      </c>
      <c r="D3167" s="5" t="s">
        <v>74</v>
      </c>
      <c r="E3167" s="5">
        <v>11.0</v>
      </c>
      <c r="F3167" s="5">
        <v>5.0</v>
      </c>
    </row>
    <row r="3168">
      <c r="A3168" s="3">
        <v>28.0</v>
      </c>
      <c r="B3168" s="4">
        <v>0.054733796296296294</v>
      </c>
      <c r="C3168" s="5" t="s">
        <v>18</v>
      </c>
      <c r="D3168" s="5" t="s">
        <v>74</v>
      </c>
      <c r="E3168" s="5">
        <v>19.0</v>
      </c>
      <c r="F3168" s="5">
        <v>18.0</v>
      </c>
    </row>
    <row r="3169">
      <c r="A3169" s="3">
        <v>28.0</v>
      </c>
      <c r="B3169" s="4">
        <v>0.054733796296296294</v>
      </c>
      <c r="C3169" s="5" t="s">
        <v>22</v>
      </c>
      <c r="D3169" s="5" t="s">
        <v>74</v>
      </c>
      <c r="E3169" s="5">
        <v>11.0</v>
      </c>
      <c r="F3169" s="5">
        <v>6.0</v>
      </c>
    </row>
    <row r="3170">
      <c r="A3170" s="3">
        <v>28.0</v>
      </c>
      <c r="B3170" s="4">
        <v>0.054733796296296294</v>
      </c>
      <c r="C3170" s="5" t="s">
        <v>21</v>
      </c>
      <c r="D3170" s="5" t="s">
        <v>74</v>
      </c>
      <c r="E3170" s="5">
        <v>15.0</v>
      </c>
      <c r="F3170" s="5">
        <v>13.0</v>
      </c>
    </row>
    <row r="3171">
      <c r="A3171" s="3">
        <v>28.0</v>
      </c>
      <c r="B3171" s="4">
        <v>0.054733796296296294</v>
      </c>
      <c r="C3171" s="5" t="s">
        <v>10</v>
      </c>
      <c r="D3171" s="5" t="s">
        <v>74</v>
      </c>
      <c r="E3171" s="5">
        <v>15.0</v>
      </c>
      <c r="F3171" s="5">
        <v>13.0</v>
      </c>
    </row>
    <row r="3172">
      <c r="A3172" s="3">
        <v>28.0</v>
      </c>
      <c r="B3172" s="4">
        <v>0.05642361111111111</v>
      </c>
      <c r="C3172" s="5" t="s">
        <v>273</v>
      </c>
      <c r="D3172" s="5" t="s">
        <v>74</v>
      </c>
      <c r="E3172" s="5">
        <v>15.0</v>
      </c>
      <c r="F3172" s="5">
        <v>1.0</v>
      </c>
    </row>
    <row r="3173">
      <c r="A3173" s="3">
        <v>28.0</v>
      </c>
      <c r="B3173" s="4">
        <v>0.056805555555555554</v>
      </c>
      <c r="C3173" s="5" t="s">
        <v>13</v>
      </c>
      <c r="D3173" s="5" t="s">
        <v>24</v>
      </c>
      <c r="E3173" s="5">
        <v>15.0</v>
      </c>
      <c r="F3173" s="5">
        <v>15.0</v>
      </c>
    </row>
    <row r="3174">
      <c r="A3174" s="3">
        <v>28.0</v>
      </c>
      <c r="B3174" s="4">
        <v>0.056805555555555554</v>
      </c>
      <c r="C3174" s="5" t="s">
        <v>15</v>
      </c>
      <c r="D3174" s="5" t="s">
        <v>24</v>
      </c>
      <c r="E3174" s="5">
        <v>19.0</v>
      </c>
      <c r="F3174" s="5">
        <v>9.0</v>
      </c>
    </row>
    <row r="3175">
      <c r="A3175" s="3">
        <v>28.0</v>
      </c>
      <c r="B3175" s="4">
        <v>0.056805555555555554</v>
      </c>
      <c r="C3175" s="5" t="s">
        <v>18</v>
      </c>
      <c r="D3175" s="5" t="s">
        <v>24</v>
      </c>
      <c r="E3175" s="5">
        <v>20.0</v>
      </c>
      <c r="F3175" s="5">
        <v>13.0</v>
      </c>
    </row>
    <row r="3176">
      <c r="A3176" s="3">
        <v>28.0</v>
      </c>
      <c r="B3176" s="4">
        <v>0.056805555555555554</v>
      </c>
      <c r="C3176" s="5" t="s">
        <v>22</v>
      </c>
      <c r="D3176" s="5" t="s">
        <v>24</v>
      </c>
      <c r="E3176" s="5">
        <v>17.0</v>
      </c>
      <c r="F3176" s="5">
        <v>17.0</v>
      </c>
    </row>
    <row r="3177">
      <c r="A3177" s="3">
        <v>28.0</v>
      </c>
      <c r="B3177" s="4">
        <v>0.056805555555555554</v>
      </c>
      <c r="C3177" s="5" t="s">
        <v>21</v>
      </c>
      <c r="D3177" s="5" t="s">
        <v>24</v>
      </c>
      <c r="E3177" s="5">
        <v>26.0</v>
      </c>
      <c r="F3177" s="5">
        <v>16.0</v>
      </c>
    </row>
    <row r="3178">
      <c r="A3178" s="3">
        <v>28.0</v>
      </c>
      <c r="B3178" s="4">
        <v>0.056805555555555554</v>
      </c>
      <c r="C3178" s="5" t="s">
        <v>10</v>
      </c>
      <c r="D3178" s="5" t="s">
        <v>24</v>
      </c>
      <c r="E3178" s="5">
        <v>19.0</v>
      </c>
      <c r="F3178" s="5">
        <v>11.0</v>
      </c>
    </row>
    <row r="3179">
      <c r="A3179" s="3">
        <v>28.0</v>
      </c>
      <c r="B3179" s="4">
        <v>0.060023148148148145</v>
      </c>
      <c r="C3179" s="5" t="s">
        <v>15</v>
      </c>
      <c r="D3179" s="5" t="s">
        <v>88</v>
      </c>
      <c r="E3179" s="5">
        <v>12.0</v>
      </c>
      <c r="F3179" s="5">
        <v>10.0</v>
      </c>
    </row>
    <row r="3180">
      <c r="A3180" s="3">
        <v>28.0</v>
      </c>
      <c r="B3180" s="4">
        <v>0.06152777777777778</v>
      </c>
      <c r="C3180" s="5" t="s">
        <v>13</v>
      </c>
      <c r="D3180" s="5" t="s">
        <v>88</v>
      </c>
      <c r="E3180" s="5">
        <v>8.0</v>
      </c>
      <c r="F3180" s="5">
        <v>10.0</v>
      </c>
    </row>
    <row r="3181">
      <c r="A3181" s="3">
        <v>28.0</v>
      </c>
      <c r="B3181" s="4">
        <v>0.06180555555555556</v>
      </c>
      <c r="C3181" s="5" t="s">
        <v>21</v>
      </c>
      <c r="D3181" s="5" t="s">
        <v>88</v>
      </c>
      <c r="E3181" s="5">
        <v>17.0</v>
      </c>
      <c r="F3181" s="5">
        <v>14.0</v>
      </c>
    </row>
    <row r="3182">
      <c r="A3182" s="3">
        <v>28.0</v>
      </c>
      <c r="B3182" s="4">
        <v>0.06180555555555556</v>
      </c>
      <c r="C3182" s="5" t="s">
        <v>22</v>
      </c>
      <c r="D3182" s="5" t="s">
        <v>88</v>
      </c>
      <c r="E3182" s="5">
        <v>23.0</v>
      </c>
      <c r="F3182" s="5">
        <v>17.0</v>
      </c>
    </row>
    <row r="3183">
      <c r="A3183" s="3">
        <v>28.0</v>
      </c>
      <c r="B3183" s="4">
        <v>0.06324074074074074</v>
      </c>
      <c r="C3183" s="5" t="s">
        <v>15</v>
      </c>
      <c r="D3183" s="5" t="s">
        <v>92</v>
      </c>
      <c r="E3183" s="5">
        <v>20.0</v>
      </c>
      <c r="F3183" s="5">
        <v>18.0</v>
      </c>
    </row>
    <row r="3184">
      <c r="A3184" s="3">
        <v>28.0</v>
      </c>
      <c r="B3184" s="4">
        <v>0.06383101851851852</v>
      </c>
      <c r="C3184" s="5" t="s">
        <v>18</v>
      </c>
      <c r="D3184" s="5" t="s">
        <v>88</v>
      </c>
      <c r="E3184" s="5">
        <v>6.0</v>
      </c>
      <c r="F3184" s="5">
        <v>3.0</v>
      </c>
    </row>
    <row r="3185">
      <c r="A3185" s="3">
        <v>28.0</v>
      </c>
      <c r="B3185" s="4">
        <v>0.06454861111111111</v>
      </c>
      <c r="C3185" s="5" t="s">
        <v>21</v>
      </c>
      <c r="D3185" s="5" t="s">
        <v>20</v>
      </c>
      <c r="E3185" s="5" t="s">
        <v>30</v>
      </c>
    </row>
    <row r="3186">
      <c r="A3186" s="3">
        <v>28.0</v>
      </c>
      <c r="B3186" s="4">
        <v>0.06454861111111111</v>
      </c>
      <c r="C3186" s="5" t="s">
        <v>21</v>
      </c>
      <c r="D3186" s="5" t="s">
        <v>20</v>
      </c>
      <c r="E3186" s="5" t="s">
        <v>37</v>
      </c>
      <c r="F3186" s="5">
        <v>20.0</v>
      </c>
    </row>
    <row r="3187">
      <c r="A3187" s="3">
        <v>28.0</v>
      </c>
      <c r="B3187" s="4">
        <v>0.06462962962962963</v>
      </c>
      <c r="C3187" s="5" t="s">
        <v>13</v>
      </c>
      <c r="D3187" s="5" t="s">
        <v>20</v>
      </c>
      <c r="E3187" s="5" t="s">
        <v>28</v>
      </c>
      <c r="F3187" s="5">
        <v>1.0</v>
      </c>
      <c r="G3187" s="5" t="s">
        <v>48</v>
      </c>
    </row>
    <row r="3188">
      <c r="A3188" s="3">
        <v>28.0</v>
      </c>
      <c r="B3188" s="4">
        <v>0.0717824074074074</v>
      </c>
      <c r="C3188" s="5" t="s">
        <v>15</v>
      </c>
      <c r="D3188" s="5" t="s">
        <v>184</v>
      </c>
      <c r="E3188" s="5">
        <v>26.0</v>
      </c>
      <c r="F3188" s="5">
        <v>16.0</v>
      </c>
    </row>
    <row r="3189">
      <c r="A3189" s="3">
        <v>28.0</v>
      </c>
      <c r="B3189" s="4">
        <v>0.07366898148148149</v>
      </c>
      <c r="C3189" s="5" t="s">
        <v>13</v>
      </c>
      <c r="D3189" s="5" t="s">
        <v>20</v>
      </c>
      <c r="E3189" s="5">
        <v>14.0</v>
      </c>
      <c r="F3189" s="5">
        <v>12.0</v>
      </c>
    </row>
    <row r="3190">
      <c r="A3190" s="3">
        <v>28.0</v>
      </c>
      <c r="B3190" s="4">
        <v>0.07366898148148149</v>
      </c>
      <c r="C3190" s="5" t="s">
        <v>18</v>
      </c>
      <c r="D3190" s="5" t="s">
        <v>20</v>
      </c>
      <c r="E3190" s="5" t="s">
        <v>30</v>
      </c>
      <c r="F3190" s="5" t="s">
        <v>30</v>
      </c>
    </row>
    <row r="3191">
      <c r="A3191" s="3">
        <v>28.0</v>
      </c>
      <c r="B3191" s="4">
        <v>0.07366898148148149</v>
      </c>
      <c r="C3191" s="5" t="s">
        <v>273</v>
      </c>
      <c r="D3191" s="5" t="s">
        <v>20</v>
      </c>
      <c r="E3191" s="5">
        <v>19.0</v>
      </c>
      <c r="F3191" s="5">
        <v>19.0</v>
      </c>
    </row>
    <row r="3192">
      <c r="A3192" s="3">
        <v>28.0</v>
      </c>
      <c r="B3192" s="4">
        <v>0.07366898148148149</v>
      </c>
      <c r="C3192" s="5" t="s">
        <v>21</v>
      </c>
      <c r="D3192" s="5" t="s">
        <v>20</v>
      </c>
      <c r="E3192" s="5">
        <v>32.0</v>
      </c>
      <c r="F3192" s="5">
        <v>9.0</v>
      </c>
    </row>
    <row r="3193">
      <c r="A3193" s="3">
        <v>28.0</v>
      </c>
      <c r="B3193" s="4">
        <v>0.07366898148148149</v>
      </c>
      <c r="C3193" s="5" t="s">
        <v>10</v>
      </c>
      <c r="D3193" s="5" t="s">
        <v>20</v>
      </c>
      <c r="E3193" s="5">
        <v>21.0</v>
      </c>
      <c r="F3193" s="5">
        <v>12.0</v>
      </c>
    </row>
    <row r="3194">
      <c r="A3194" s="3">
        <v>28.0</v>
      </c>
      <c r="B3194" s="4">
        <v>0.07534722222222222</v>
      </c>
      <c r="C3194" s="5" t="s">
        <v>10</v>
      </c>
      <c r="D3194" s="5" t="s">
        <v>24</v>
      </c>
      <c r="E3194" s="5" t="s">
        <v>30</v>
      </c>
      <c r="F3194" s="5" t="s">
        <v>30</v>
      </c>
      <c r="J3194" s="5" t="s">
        <v>1136</v>
      </c>
    </row>
    <row r="3195">
      <c r="A3195" s="3">
        <v>28.0</v>
      </c>
      <c r="B3195" s="4">
        <v>0.07553240740740741</v>
      </c>
      <c r="C3195" s="5" t="s">
        <v>10</v>
      </c>
      <c r="D3195" s="5" t="s">
        <v>24</v>
      </c>
      <c r="E3195" s="5">
        <v>18.0</v>
      </c>
      <c r="F3195" s="5">
        <v>10.0</v>
      </c>
    </row>
    <row r="3196">
      <c r="A3196" s="3">
        <v>28.0</v>
      </c>
      <c r="B3196" s="4">
        <v>0.07596064814814815</v>
      </c>
      <c r="C3196" s="5" t="s">
        <v>18</v>
      </c>
      <c r="D3196" s="5" t="s">
        <v>24</v>
      </c>
      <c r="E3196" s="5" t="s">
        <v>37</v>
      </c>
      <c r="F3196" s="5">
        <v>20.0</v>
      </c>
      <c r="G3196" s="5" t="s">
        <v>48</v>
      </c>
    </row>
    <row r="3197">
      <c r="A3197" s="3">
        <v>28.0</v>
      </c>
      <c r="B3197" s="4">
        <v>0.07793981481481481</v>
      </c>
      <c r="C3197" s="5" t="s">
        <v>22</v>
      </c>
      <c r="D3197" s="5" t="s">
        <v>24</v>
      </c>
      <c r="E3197" s="5" t="s">
        <v>30</v>
      </c>
      <c r="F3197" s="5" t="s">
        <v>30</v>
      </c>
      <c r="J3197" s="5" t="s">
        <v>1137</v>
      </c>
    </row>
    <row r="3198">
      <c r="A3198" s="3">
        <v>28.0</v>
      </c>
      <c r="B3198" s="4">
        <v>0.07793981481481481</v>
      </c>
      <c r="C3198" s="5" t="s">
        <v>15</v>
      </c>
      <c r="D3198" s="5" t="s">
        <v>24</v>
      </c>
      <c r="E3198" s="5" t="s">
        <v>28</v>
      </c>
      <c r="F3198" s="5">
        <v>1.0</v>
      </c>
      <c r="G3198" s="5" t="s">
        <v>48</v>
      </c>
      <c r="J3198" s="5" t="s">
        <v>17</v>
      </c>
    </row>
    <row r="3199">
      <c r="A3199" s="3">
        <v>28.0</v>
      </c>
      <c r="B3199" s="4">
        <v>0.07793981481481481</v>
      </c>
      <c r="C3199" s="5" t="s">
        <v>15</v>
      </c>
      <c r="D3199" s="5" t="s">
        <v>24</v>
      </c>
      <c r="E3199" s="5">
        <v>24.0</v>
      </c>
      <c r="F3199" s="5">
        <v>14.0</v>
      </c>
      <c r="J3199" s="5" t="s">
        <v>40</v>
      </c>
    </row>
    <row r="3200">
      <c r="A3200" s="3">
        <v>28.0</v>
      </c>
      <c r="B3200" s="4">
        <v>0.08083333333333333</v>
      </c>
      <c r="C3200" s="5" t="s">
        <v>22</v>
      </c>
      <c r="D3200" s="5" t="s">
        <v>74</v>
      </c>
      <c r="E3200" s="5">
        <v>17.0</v>
      </c>
      <c r="F3200" s="5">
        <v>12.0</v>
      </c>
    </row>
    <row r="3201">
      <c r="A3201" s="3">
        <v>28.0</v>
      </c>
      <c r="B3201" s="4">
        <v>0.08245370370370371</v>
      </c>
      <c r="C3201" s="5" t="s">
        <v>22</v>
      </c>
      <c r="D3201" s="5" t="s">
        <v>74</v>
      </c>
      <c r="E3201" s="5">
        <v>9.0</v>
      </c>
      <c r="F3201" s="5">
        <v>4.0</v>
      </c>
    </row>
    <row r="3202">
      <c r="A3202" s="3">
        <v>28.0</v>
      </c>
      <c r="B3202" s="4">
        <v>0.09011574074074075</v>
      </c>
      <c r="C3202" s="5" t="s">
        <v>13</v>
      </c>
      <c r="D3202" s="5" t="s">
        <v>184</v>
      </c>
      <c r="E3202" s="5">
        <v>17.0</v>
      </c>
      <c r="F3202" s="5">
        <v>19.0</v>
      </c>
    </row>
    <row r="3203">
      <c r="A3203" s="3">
        <v>28.0</v>
      </c>
      <c r="B3203" s="4">
        <v>0.09280092592592593</v>
      </c>
      <c r="C3203" s="5" t="s">
        <v>18</v>
      </c>
      <c r="D3203" s="5" t="s">
        <v>125</v>
      </c>
      <c r="E3203" s="5">
        <v>16.0</v>
      </c>
      <c r="F3203" s="5">
        <v>13.0</v>
      </c>
    </row>
    <row r="3204">
      <c r="A3204" s="3">
        <v>28.0</v>
      </c>
      <c r="B3204" s="4">
        <v>0.09606481481481481</v>
      </c>
      <c r="C3204" s="5" t="s">
        <v>18</v>
      </c>
      <c r="D3204" s="5" t="s">
        <v>93</v>
      </c>
      <c r="E3204" s="5">
        <v>23.0</v>
      </c>
      <c r="F3204" s="5">
        <v>13.0</v>
      </c>
      <c r="J3204" s="5" t="s">
        <v>1138</v>
      </c>
    </row>
    <row r="3205">
      <c r="A3205" s="3">
        <v>28.0</v>
      </c>
      <c r="B3205" s="4">
        <v>0.10247685185185185</v>
      </c>
      <c r="C3205" s="5" t="s">
        <v>13</v>
      </c>
      <c r="D3205" s="5" t="s">
        <v>737</v>
      </c>
      <c r="E3205" s="5">
        <v>8.0</v>
      </c>
    </row>
    <row r="3206">
      <c r="A3206" s="3">
        <v>28.0</v>
      </c>
      <c r="B3206" s="4">
        <v>0.103125</v>
      </c>
      <c r="C3206" s="5" t="s">
        <v>13</v>
      </c>
      <c r="D3206" s="5" t="s">
        <v>20</v>
      </c>
      <c r="E3206" s="5" t="s">
        <v>30</v>
      </c>
      <c r="F3206" s="5" t="s">
        <v>30</v>
      </c>
    </row>
    <row r="3207">
      <c r="A3207" s="3">
        <v>28.0</v>
      </c>
      <c r="B3207" s="4">
        <v>0.103125</v>
      </c>
      <c r="C3207" s="5" t="s">
        <v>15</v>
      </c>
      <c r="D3207" s="5" t="s">
        <v>20</v>
      </c>
      <c r="E3207" s="5" t="s">
        <v>30</v>
      </c>
      <c r="F3207" s="5" t="s">
        <v>30</v>
      </c>
    </row>
    <row r="3208">
      <c r="A3208" s="3">
        <v>28.0</v>
      </c>
      <c r="B3208" s="4">
        <v>0.103125</v>
      </c>
      <c r="C3208" s="5" t="s">
        <v>18</v>
      </c>
      <c r="D3208" s="5" t="s">
        <v>20</v>
      </c>
      <c r="E3208" s="5" t="s">
        <v>28</v>
      </c>
      <c r="F3208" s="5">
        <v>1.0</v>
      </c>
      <c r="G3208" s="5" t="s">
        <v>48</v>
      </c>
    </row>
    <row r="3209">
      <c r="A3209" s="3">
        <v>28.0</v>
      </c>
      <c r="B3209" s="4">
        <v>0.103125</v>
      </c>
      <c r="C3209" s="5" t="s">
        <v>22</v>
      </c>
      <c r="D3209" s="5" t="s">
        <v>20</v>
      </c>
      <c r="E3209" s="5">
        <v>28.0</v>
      </c>
      <c r="F3209" s="5">
        <v>16.0</v>
      </c>
    </row>
    <row r="3210">
      <c r="A3210" s="3">
        <v>28.0</v>
      </c>
      <c r="B3210" s="4">
        <v>0.103125</v>
      </c>
      <c r="C3210" s="5" t="s">
        <v>21</v>
      </c>
      <c r="D3210" s="5" t="s">
        <v>20</v>
      </c>
      <c r="E3210" s="5" t="s">
        <v>37</v>
      </c>
      <c r="F3210" s="5">
        <v>20.0</v>
      </c>
      <c r="G3210" s="5" t="s">
        <v>48</v>
      </c>
    </row>
    <row r="3211">
      <c r="A3211" s="3">
        <v>28.0</v>
      </c>
      <c r="B3211" s="4">
        <v>0.103125</v>
      </c>
      <c r="C3211" s="5" t="s">
        <v>21</v>
      </c>
      <c r="D3211" s="5" t="s">
        <v>20</v>
      </c>
      <c r="E3211" s="5" t="s">
        <v>30</v>
      </c>
      <c r="F3211" s="5" t="s">
        <v>30</v>
      </c>
      <c r="J3211" s="5" t="s">
        <v>350</v>
      </c>
    </row>
    <row r="3212">
      <c r="A3212" s="3">
        <v>28.0</v>
      </c>
      <c r="B3212" s="4">
        <v>0.103125</v>
      </c>
      <c r="C3212" s="5" t="s">
        <v>10</v>
      </c>
      <c r="D3212" s="5" t="s">
        <v>20</v>
      </c>
      <c r="E3212" s="5" t="s">
        <v>37</v>
      </c>
      <c r="F3212" s="5">
        <v>20.0</v>
      </c>
      <c r="G3212" s="5" t="s">
        <v>48</v>
      </c>
      <c r="J3212" s="5" t="s">
        <v>418</v>
      </c>
    </row>
    <row r="3213">
      <c r="A3213" s="3">
        <v>28.0</v>
      </c>
      <c r="B3213" s="4">
        <v>0.10574074074074075</v>
      </c>
      <c r="C3213" s="5" t="s">
        <v>21</v>
      </c>
      <c r="D3213" s="5" t="s">
        <v>588</v>
      </c>
      <c r="E3213" s="5" t="s">
        <v>30</v>
      </c>
      <c r="F3213" s="5" t="s">
        <v>30</v>
      </c>
      <c r="J3213" s="5" t="s">
        <v>17</v>
      </c>
    </row>
    <row r="3214">
      <c r="A3214" s="3">
        <v>28.0</v>
      </c>
      <c r="B3214" s="4">
        <v>0.10574074074074075</v>
      </c>
      <c r="C3214" s="5" t="s">
        <v>21</v>
      </c>
      <c r="D3214" s="5" t="s">
        <v>588</v>
      </c>
      <c r="E3214" s="5" t="s">
        <v>30</v>
      </c>
      <c r="F3214" s="5" t="s">
        <v>30</v>
      </c>
      <c r="J3214" s="5" t="s">
        <v>350</v>
      </c>
    </row>
    <row r="3215">
      <c r="A3215" s="3">
        <v>28.0</v>
      </c>
      <c r="B3215" s="4">
        <v>0.10574074074074075</v>
      </c>
      <c r="C3215" s="5" t="s">
        <v>21</v>
      </c>
      <c r="D3215" s="5" t="s">
        <v>588</v>
      </c>
      <c r="E3215" s="5">
        <v>14.0</v>
      </c>
      <c r="F3215" s="5">
        <v>12.0</v>
      </c>
      <c r="J3215" s="5" t="s">
        <v>1139</v>
      </c>
    </row>
    <row r="3216">
      <c r="A3216" s="3">
        <v>28.0</v>
      </c>
      <c r="B3216" s="4">
        <v>0.1087962962962963</v>
      </c>
      <c r="C3216" s="5" t="s">
        <v>15</v>
      </c>
      <c r="D3216" s="5" t="s">
        <v>184</v>
      </c>
      <c r="E3216" s="5">
        <v>18.0</v>
      </c>
      <c r="F3216" s="5">
        <v>12.0</v>
      </c>
    </row>
    <row r="3217">
      <c r="A3217" s="3">
        <v>28.0</v>
      </c>
      <c r="B3217" s="4">
        <v>0.11041666666666666</v>
      </c>
      <c r="C3217" s="5" t="s">
        <v>13</v>
      </c>
      <c r="D3217" s="5" t="s">
        <v>24</v>
      </c>
      <c r="E3217" s="5">
        <v>5.0</v>
      </c>
      <c r="F3217" s="5">
        <v>5.0</v>
      </c>
    </row>
    <row r="3218">
      <c r="A3218" s="3">
        <v>28.0</v>
      </c>
      <c r="B3218" s="4">
        <v>0.11041666666666666</v>
      </c>
      <c r="C3218" s="5" t="s">
        <v>15</v>
      </c>
      <c r="D3218" s="5" t="s">
        <v>24</v>
      </c>
      <c r="E3218" s="5">
        <v>14.0</v>
      </c>
      <c r="F3218" s="5">
        <v>4.0</v>
      </c>
    </row>
    <row r="3219">
      <c r="A3219" s="3">
        <v>28.0</v>
      </c>
      <c r="B3219" s="4">
        <v>0.11041666666666666</v>
      </c>
      <c r="C3219" s="5" t="s">
        <v>18</v>
      </c>
      <c r="D3219" s="5" t="s">
        <v>24</v>
      </c>
      <c r="E3219" s="5">
        <v>23.0</v>
      </c>
      <c r="F3219" s="5">
        <v>16.0</v>
      </c>
    </row>
    <row r="3220">
      <c r="A3220" s="3">
        <v>28.0</v>
      </c>
      <c r="B3220" s="4">
        <v>0.11041666666666666</v>
      </c>
      <c r="C3220" s="5" t="s">
        <v>22</v>
      </c>
      <c r="D3220" s="5" t="s">
        <v>24</v>
      </c>
      <c r="E3220" s="5">
        <v>9.0</v>
      </c>
      <c r="F3220" s="5">
        <v>9.0</v>
      </c>
    </row>
    <row r="3221">
      <c r="A3221" s="3">
        <v>28.0</v>
      </c>
      <c r="B3221" s="4">
        <v>0.11041666666666666</v>
      </c>
      <c r="C3221" s="5" t="s">
        <v>21</v>
      </c>
      <c r="D3221" s="5" t="s">
        <v>24</v>
      </c>
      <c r="E3221" s="5">
        <v>26.0</v>
      </c>
      <c r="F3221" s="5">
        <v>16.0</v>
      </c>
    </row>
    <row r="3222">
      <c r="A3222" s="3">
        <v>28.0</v>
      </c>
      <c r="B3222" s="4">
        <v>0.11041666666666666</v>
      </c>
      <c r="C3222" s="5" t="s">
        <v>10</v>
      </c>
      <c r="D3222" s="5" t="s">
        <v>24</v>
      </c>
      <c r="E3222" s="5">
        <v>19.0</v>
      </c>
      <c r="F3222" s="5">
        <v>11.0</v>
      </c>
    </row>
    <row r="3223">
      <c r="A3223" s="3">
        <v>28.0</v>
      </c>
      <c r="B3223" s="4">
        <v>0.11409722222222222</v>
      </c>
      <c r="C3223" s="5" t="s">
        <v>15</v>
      </c>
      <c r="D3223" s="5" t="s">
        <v>88</v>
      </c>
      <c r="E3223" s="5">
        <v>21.0</v>
      </c>
      <c r="F3223" s="5">
        <v>19.0</v>
      </c>
    </row>
    <row r="3224">
      <c r="A3224" s="3">
        <v>28.0</v>
      </c>
      <c r="B3224" s="4">
        <v>0.11489583333333334</v>
      </c>
      <c r="C3224" s="5" t="s">
        <v>18</v>
      </c>
      <c r="D3224" s="5" t="s">
        <v>88</v>
      </c>
      <c r="E3224" s="5">
        <v>6.0</v>
      </c>
      <c r="F3224" s="5">
        <v>3.0</v>
      </c>
    </row>
    <row r="3225">
      <c r="A3225" s="3">
        <v>28.0</v>
      </c>
      <c r="B3225" s="4">
        <v>0.11591435185185185</v>
      </c>
      <c r="C3225" s="5" t="s">
        <v>21</v>
      </c>
      <c r="D3225" s="5" t="s">
        <v>256</v>
      </c>
      <c r="E3225" s="5">
        <v>22.0</v>
      </c>
      <c r="F3225" s="5">
        <v>9.0</v>
      </c>
    </row>
    <row r="3226">
      <c r="A3226" s="3">
        <v>28.0</v>
      </c>
      <c r="B3226" s="4">
        <v>0.11969907407407407</v>
      </c>
      <c r="C3226" s="5" t="s">
        <v>18</v>
      </c>
      <c r="D3226" s="5" t="s">
        <v>93</v>
      </c>
      <c r="E3226" s="5">
        <v>16.0</v>
      </c>
      <c r="F3226" s="5">
        <v>6.0</v>
      </c>
      <c r="J3226" s="5" t="s">
        <v>1140</v>
      </c>
    </row>
    <row r="3227">
      <c r="A3227" s="3">
        <v>29.0</v>
      </c>
      <c r="B3227" s="4">
        <v>0.010902777777777779</v>
      </c>
      <c r="C3227" s="5" t="s">
        <v>15</v>
      </c>
      <c r="D3227" s="5" t="s">
        <v>125</v>
      </c>
      <c r="E3227" s="5">
        <v>9.0</v>
      </c>
      <c r="F3227" s="5">
        <v>7.0</v>
      </c>
    </row>
    <row r="3228">
      <c r="A3228" s="3">
        <v>29.0</v>
      </c>
      <c r="B3228" s="4">
        <v>0.01699074074074074</v>
      </c>
      <c r="C3228" s="5" t="s">
        <v>18</v>
      </c>
      <c r="D3228" s="5" t="s">
        <v>20</v>
      </c>
      <c r="E3228" s="5">
        <v>22.0</v>
      </c>
      <c r="F3228" s="5">
        <v>16.0</v>
      </c>
    </row>
    <row r="3229">
      <c r="A3229" s="3">
        <v>29.0</v>
      </c>
      <c r="B3229" s="4">
        <v>0.01699074074074074</v>
      </c>
      <c r="C3229" s="5" t="s">
        <v>22</v>
      </c>
      <c r="D3229" s="5" t="s">
        <v>588</v>
      </c>
      <c r="E3229" s="5">
        <v>26.0</v>
      </c>
      <c r="F3229" s="5">
        <v>13.0</v>
      </c>
    </row>
    <row r="3230">
      <c r="A3230" s="3">
        <v>29.0</v>
      </c>
      <c r="B3230" s="4">
        <v>0.01699074074074074</v>
      </c>
      <c r="C3230" s="5" t="s">
        <v>21</v>
      </c>
      <c r="D3230" s="5" t="s">
        <v>20</v>
      </c>
      <c r="E3230" s="5" t="s">
        <v>37</v>
      </c>
      <c r="F3230" s="5">
        <v>20.0</v>
      </c>
    </row>
    <row r="3231">
      <c r="A3231" s="3">
        <v>29.0</v>
      </c>
      <c r="B3231" s="4">
        <v>0.020810185185185185</v>
      </c>
      <c r="C3231" s="5" t="s">
        <v>21</v>
      </c>
      <c r="D3231" s="5" t="s">
        <v>256</v>
      </c>
      <c r="E3231" s="5">
        <v>17.0</v>
      </c>
      <c r="F3231" s="5">
        <v>17.0</v>
      </c>
      <c r="J3231" s="5" t="s">
        <v>1141</v>
      </c>
    </row>
    <row r="3232">
      <c r="A3232" s="3">
        <v>29.0</v>
      </c>
      <c r="B3232" s="4">
        <v>0.022847222222222224</v>
      </c>
      <c r="C3232" s="5" t="s">
        <v>22</v>
      </c>
      <c r="D3232" s="5" t="s">
        <v>24</v>
      </c>
      <c r="E3232" s="5">
        <v>12.0</v>
      </c>
      <c r="F3232" s="5">
        <v>7.0</v>
      </c>
    </row>
    <row r="3233">
      <c r="A3233" s="3">
        <v>29.0</v>
      </c>
      <c r="B3233" s="4">
        <v>0.023414351851851853</v>
      </c>
      <c r="C3233" s="5" t="s">
        <v>22</v>
      </c>
      <c r="D3233" s="5" t="s">
        <v>74</v>
      </c>
      <c r="E3233" s="5">
        <v>16.0</v>
      </c>
      <c r="F3233" s="5">
        <v>15.0</v>
      </c>
    </row>
    <row r="3234">
      <c r="A3234" s="3">
        <v>29.0</v>
      </c>
      <c r="B3234" s="4">
        <v>0.02480324074074074</v>
      </c>
      <c r="C3234" s="5" t="s">
        <v>18</v>
      </c>
      <c r="D3234" s="5" t="s">
        <v>146</v>
      </c>
      <c r="E3234" s="5">
        <v>12.0</v>
      </c>
      <c r="F3234" s="5">
        <v>11.0</v>
      </c>
    </row>
    <row r="3235">
      <c r="A3235" s="3">
        <v>29.0</v>
      </c>
      <c r="B3235" s="4">
        <v>0.02480324074074074</v>
      </c>
      <c r="C3235" s="5" t="s">
        <v>22</v>
      </c>
      <c r="D3235" s="5" t="s">
        <v>146</v>
      </c>
      <c r="E3235" s="5">
        <v>4.0</v>
      </c>
      <c r="F3235" s="5">
        <v>2.0</v>
      </c>
      <c r="H3235" s="5" t="s">
        <v>1142</v>
      </c>
    </row>
    <row r="3236">
      <c r="A3236" s="3">
        <v>29.0</v>
      </c>
      <c r="B3236" s="4">
        <v>0.02480324074074074</v>
      </c>
      <c r="C3236" s="5" t="s">
        <v>21</v>
      </c>
      <c r="D3236" s="5" t="s">
        <v>146</v>
      </c>
      <c r="E3236" s="5">
        <v>25.0</v>
      </c>
      <c r="F3236" s="5">
        <v>12.0</v>
      </c>
    </row>
    <row r="3237">
      <c r="A3237" s="3">
        <v>29.0</v>
      </c>
      <c r="B3237" s="4">
        <v>0.026435185185185187</v>
      </c>
      <c r="C3237" s="5" t="s">
        <v>21</v>
      </c>
      <c r="D3237" s="5" t="s">
        <v>35</v>
      </c>
      <c r="E3237" s="5" t="s">
        <v>30</v>
      </c>
      <c r="F3237" s="5" t="s">
        <v>30</v>
      </c>
    </row>
    <row r="3238">
      <c r="A3238" s="3">
        <v>29.0</v>
      </c>
      <c r="B3238" s="4">
        <v>0.027488425925925927</v>
      </c>
      <c r="C3238" s="5" t="s">
        <v>22</v>
      </c>
      <c r="D3238" s="5" t="s">
        <v>146</v>
      </c>
      <c r="E3238" s="5">
        <v>9.0</v>
      </c>
      <c r="F3238" s="5">
        <v>4.0</v>
      </c>
    </row>
    <row r="3239">
      <c r="A3239" s="3">
        <v>29.0</v>
      </c>
      <c r="B3239" s="4">
        <v>0.027488425925925927</v>
      </c>
      <c r="C3239" s="5" t="s">
        <v>22</v>
      </c>
      <c r="D3239" s="5" t="s">
        <v>146</v>
      </c>
      <c r="E3239" s="5" t="s">
        <v>30</v>
      </c>
      <c r="F3239" s="5" t="s">
        <v>30</v>
      </c>
      <c r="J3239" s="5" t="s">
        <v>1143</v>
      </c>
    </row>
    <row r="3240">
      <c r="A3240" s="3">
        <v>29.0</v>
      </c>
      <c r="B3240" s="4">
        <v>0.027488425925925927</v>
      </c>
      <c r="C3240" s="5" t="s">
        <v>21</v>
      </c>
      <c r="D3240" s="5" t="s">
        <v>146</v>
      </c>
      <c r="E3240" s="5">
        <v>20.0</v>
      </c>
      <c r="F3240" s="5">
        <v>12.0</v>
      </c>
    </row>
    <row r="3241">
      <c r="A3241" s="3">
        <v>29.0</v>
      </c>
      <c r="B3241" s="4">
        <v>0.02824074074074074</v>
      </c>
      <c r="C3241" s="5" t="s">
        <v>22</v>
      </c>
      <c r="D3241" s="5" t="s">
        <v>146</v>
      </c>
      <c r="E3241" s="5">
        <v>15.0</v>
      </c>
      <c r="F3241" s="5">
        <v>8.0</v>
      </c>
      <c r="J3241" s="5" t="s">
        <v>621</v>
      </c>
    </row>
    <row r="3242">
      <c r="A3242" s="3">
        <v>29.0</v>
      </c>
      <c r="B3242" s="4">
        <v>0.02957175925925926</v>
      </c>
      <c r="C3242" s="5" t="s">
        <v>18</v>
      </c>
      <c r="D3242" s="5" t="s">
        <v>24</v>
      </c>
      <c r="E3242" s="5">
        <v>15.0</v>
      </c>
      <c r="F3242" s="5">
        <v>15.0</v>
      </c>
    </row>
    <row r="3243">
      <c r="A3243" s="3">
        <v>29.0</v>
      </c>
      <c r="B3243" s="4">
        <v>0.02957175925925926</v>
      </c>
      <c r="C3243" s="5" t="s">
        <v>22</v>
      </c>
      <c r="D3243" s="5" t="s">
        <v>24</v>
      </c>
      <c r="E3243" s="5" t="s">
        <v>28</v>
      </c>
      <c r="F3243" s="5">
        <v>1.0</v>
      </c>
    </row>
    <row r="3244">
      <c r="A3244" s="3">
        <v>29.0</v>
      </c>
      <c r="B3244" s="4">
        <v>0.02957175925925926</v>
      </c>
      <c r="C3244" s="5" t="s">
        <v>21</v>
      </c>
      <c r="D3244" s="5" t="s">
        <v>24</v>
      </c>
      <c r="E3244" s="5">
        <v>13.0</v>
      </c>
      <c r="F3244" s="5">
        <v>10.0</v>
      </c>
      <c r="G3244" s="5" t="s">
        <v>48</v>
      </c>
    </row>
    <row r="3245">
      <c r="A3245" s="3">
        <v>29.0</v>
      </c>
      <c r="B3245" s="4">
        <v>0.030347222222222223</v>
      </c>
      <c r="C3245" s="5" t="s">
        <v>18</v>
      </c>
      <c r="D3245" s="5" t="s">
        <v>88</v>
      </c>
      <c r="E3245" s="5">
        <v>20.0</v>
      </c>
      <c r="F3245" s="5">
        <v>13.0</v>
      </c>
    </row>
    <row r="3246">
      <c r="A3246" s="3">
        <v>29.0</v>
      </c>
      <c r="B3246" s="4">
        <v>0.03087962962962963</v>
      </c>
      <c r="C3246" s="5" t="s">
        <v>18</v>
      </c>
      <c r="D3246" s="5" t="s">
        <v>24</v>
      </c>
      <c r="E3246" s="5">
        <v>23.0</v>
      </c>
      <c r="F3246" s="5">
        <v>17.0</v>
      </c>
    </row>
    <row r="3247">
      <c r="A3247" s="3">
        <v>29.0</v>
      </c>
      <c r="B3247" s="4">
        <v>0.033935185185185186</v>
      </c>
      <c r="C3247" s="5" t="s">
        <v>22</v>
      </c>
      <c r="D3247" s="5" t="s">
        <v>88</v>
      </c>
      <c r="E3247" s="5">
        <v>19.0</v>
      </c>
      <c r="F3247" s="5">
        <v>12.0</v>
      </c>
    </row>
    <row r="3248">
      <c r="A3248" s="3">
        <v>29.0</v>
      </c>
      <c r="B3248" s="4">
        <v>0.035277777777777776</v>
      </c>
      <c r="C3248" s="5" t="s">
        <v>18</v>
      </c>
      <c r="D3248" s="5" t="s">
        <v>24</v>
      </c>
      <c r="E3248" s="5">
        <v>20.0</v>
      </c>
      <c r="F3248" s="5">
        <v>10.0</v>
      </c>
      <c r="J3248" s="5" t="s">
        <v>1058</v>
      </c>
    </row>
    <row r="3249">
      <c r="A3249" s="3">
        <v>29.0</v>
      </c>
      <c r="B3249" s="4">
        <v>0.03532407407407408</v>
      </c>
      <c r="C3249" s="5" t="s">
        <v>21</v>
      </c>
      <c r="D3249" s="5" t="s">
        <v>24</v>
      </c>
      <c r="E3249" s="5">
        <v>19.0</v>
      </c>
      <c r="F3249" s="5">
        <v>19.0</v>
      </c>
    </row>
    <row r="3250">
      <c r="A3250" s="3">
        <v>29.0</v>
      </c>
      <c r="B3250" s="4">
        <v>0.03532407407407408</v>
      </c>
      <c r="C3250" s="5" t="s">
        <v>22</v>
      </c>
      <c r="D3250" s="5" t="s">
        <v>24</v>
      </c>
      <c r="E3250" s="5">
        <v>32.0</v>
      </c>
      <c r="F3250" s="5">
        <v>19.0</v>
      </c>
    </row>
    <row r="3251">
      <c r="A3251" s="3">
        <v>29.0</v>
      </c>
      <c r="B3251" s="4">
        <v>0.0359837962962963</v>
      </c>
      <c r="C3251" s="5" t="s">
        <v>21</v>
      </c>
      <c r="D3251" s="5" t="s">
        <v>20</v>
      </c>
      <c r="E3251" s="5">
        <v>11.0</v>
      </c>
      <c r="F3251" s="5">
        <v>3.0</v>
      </c>
    </row>
    <row r="3252">
      <c r="A3252" s="3">
        <v>29.0</v>
      </c>
      <c r="B3252" s="4">
        <v>0.03761574074074074</v>
      </c>
      <c r="C3252" s="5" t="s">
        <v>18</v>
      </c>
      <c r="D3252" s="5" t="s">
        <v>47</v>
      </c>
      <c r="E3252" s="5">
        <v>7.0</v>
      </c>
      <c r="F3252" s="5">
        <v>20.0</v>
      </c>
    </row>
    <row r="3253">
      <c r="A3253" s="3">
        <v>29.0</v>
      </c>
      <c r="B3253" s="4">
        <v>0.03761574074074074</v>
      </c>
      <c r="C3253" s="5" t="s">
        <v>22</v>
      </c>
      <c r="D3253" s="5" t="s">
        <v>47</v>
      </c>
      <c r="E3253" s="5">
        <v>25.0</v>
      </c>
      <c r="F3253" s="5">
        <v>20.0</v>
      </c>
    </row>
    <row r="3254">
      <c r="A3254" s="3">
        <v>29.0</v>
      </c>
      <c r="B3254" s="4">
        <v>0.03761574074074074</v>
      </c>
      <c r="C3254" s="5" t="s">
        <v>21</v>
      </c>
      <c r="D3254" s="5" t="s">
        <v>47</v>
      </c>
      <c r="E3254" s="5" t="s">
        <v>28</v>
      </c>
      <c r="F3254" s="5">
        <v>1.0</v>
      </c>
    </row>
    <row r="3255">
      <c r="A3255" s="3">
        <v>29.0</v>
      </c>
      <c r="B3255" s="4">
        <v>0.03805555555555556</v>
      </c>
      <c r="C3255" s="5" t="s">
        <v>18</v>
      </c>
      <c r="D3255" s="5" t="s">
        <v>129</v>
      </c>
      <c r="E3255" s="5" t="s">
        <v>37</v>
      </c>
      <c r="F3255" s="5">
        <v>20.0</v>
      </c>
      <c r="G3255" s="5" t="s">
        <v>48</v>
      </c>
      <c r="J3255" s="5" t="s">
        <v>17</v>
      </c>
    </row>
    <row r="3256">
      <c r="A3256" s="3">
        <v>29.0</v>
      </c>
      <c r="B3256" s="4">
        <v>0.03805555555555556</v>
      </c>
      <c r="C3256" s="5" t="s">
        <v>18</v>
      </c>
      <c r="D3256" s="5" t="s">
        <v>129</v>
      </c>
      <c r="E3256" s="5">
        <v>11.0</v>
      </c>
      <c r="F3256" s="5">
        <v>13.0</v>
      </c>
      <c r="G3256" s="5" t="s">
        <v>48</v>
      </c>
      <c r="J3256" s="5" t="s">
        <v>40</v>
      </c>
    </row>
    <row r="3257">
      <c r="A3257" s="3">
        <v>29.0</v>
      </c>
      <c r="B3257" s="4">
        <v>0.03805555555555556</v>
      </c>
      <c r="C3257" s="5" t="s">
        <v>22</v>
      </c>
      <c r="D3257" s="5" t="s">
        <v>129</v>
      </c>
      <c r="E3257" s="5" t="s">
        <v>30</v>
      </c>
      <c r="F3257" s="5" t="s">
        <v>30</v>
      </c>
      <c r="J3257" s="5" t="s">
        <v>40</v>
      </c>
    </row>
    <row r="3258">
      <c r="A3258" s="3">
        <v>29.0</v>
      </c>
      <c r="B3258" s="4">
        <v>0.03805555555555556</v>
      </c>
      <c r="C3258" s="5" t="s">
        <v>22</v>
      </c>
      <c r="D3258" s="5" t="s">
        <v>129</v>
      </c>
      <c r="E3258" s="5">
        <v>17.0</v>
      </c>
      <c r="F3258" s="5">
        <v>15.0</v>
      </c>
      <c r="J3258" s="5" t="s">
        <v>17</v>
      </c>
    </row>
    <row r="3259">
      <c r="A3259" s="3">
        <v>29.0</v>
      </c>
      <c r="B3259" s="4">
        <v>0.03805555555555556</v>
      </c>
      <c r="C3259" s="5" t="s">
        <v>21</v>
      </c>
      <c r="D3259" s="5" t="s">
        <v>129</v>
      </c>
      <c r="E3259" s="5" t="s">
        <v>30</v>
      </c>
      <c r="F3259" s="5" t="s">
        <v>30</v>
      </c>
      <c r="J3259" s="5" t="s">
        <v>40</v>
      </c>
    </row>
    <row r="3260">
      <c r="A3260" s="3">
        <v>29.0</v>
      </c>
      <c r="B3260" s="4">
        <v>0.03805555555555556</v>
      </c>
      <c r="C3260" s="5" t="s">
        <v>21</v>
      </c>
      <c r="D3260" s="5" t="s">
        <v>129</v>
      </c>
      <c r="E3260" s="5">
        <v>26.0</v>
      </c>
      <c r="F3260" s="5">
        <v>15.0</v>
      </c>
      <c r="J3260" s="5" t="s">
        <v>17</v>
      </c>
    </row>
    <row r="3261">
      <c r="A3261" s="3">
        <v>29.0</v>
      </c>
      <c r="B3261" s="4">
        <v>0.03923611111111111</v>
      </c>
      <c r="C3261" s="5" t="s">
        <v>21</v>
      </c>
      <c r="D3261" s="5" t="s">
        <v>32</v>
      </c>
      <c r="E3261" s="5">
        <v>22.0</v>
      </c>
      <c r="F3261" s="5">
        <v>17.0</v>
      </c>
      <c r="J3261" s="5" t="s">
        <v>181</v>
      </c>
    </row>
    <row r="3262">
      <c r="A3262" s="3">
        <v>29.0</v>
      </c>
      <c r="B3262" s="4">
        <v>0.03944444444444444</v>
      </c>
      <c r="C3262" s="5" t="s">
        <v>21</v>
      </c>
      <c r="D3262" s="5" t="s">
        <v>7</v>
      </c>
      <c r="E3262" s="5">
        <v>24.0</v>
      </c>
      <c r="H3262" s="5" t="s">
        <v>1144</v>
      </c>
    </row>
    <row r="3263">
      <c r="A3263" s="3">
        <v>29.0</v>
      </c>
      <c r="B3263" s="4">
        <v>0.039699074074074074</v>
      </c>
      <c r="C3263" s="5" t="s">
        <v>21</v>
      </c>
      <c r="D3263" s="5" t="s">
        <v>32</v>
      </c>
      <c r="E3263" s="5">
        <v>22.0</v>
      </c>
      <c r="J3263" s="5" t="s">
        <v>1145</v>
      </c>
    </row>
    <row r="3264">
      <c r="A3264" s="3">
        <v>29.0</v>
      </c>
      <c r="B3264" s="4">
        <v>0.039768518518518516</v>
      </c>
      <c r="C3264" s="5" t="s">
        <v>21</v>
      </c>
      <c r="D3264" s="5" t="s">
        <v>7</v>
      </c>
      <c r="E3264" s="5">
        <v>6.0</v>
      </c>
      <c r="H3264" s="5">
        <v>0.0</v>
      </c>
      <c r="J3264" s="5" t="s">
        <v>1146</v>
      </c>
    </row>
    <row r="3265">
      <c r="A3265" s="3">
        <v>29.0</v>
      </c>
      <c r="B3265" s="4">
        <v>0.03979166666666667</v>
      </c>
      <c r="C3265" s="5" t="s">
        <v>21</v>
      </c>
      <c r="D3265" s="5" t="s">
        <v>32</v>
      </c>
      <c r="E3265" s="5" t="s">
        <v>37</v>
      </c>
      <c r="F3265" s="5">
        <v>20.0</v>
      </c>
      <c r="G3265" s="5" t="s">
        <v>48</v>
      </c>
      <c r="J3265" s="5" t="s">
        <v>1145</v>
      </c>
    </row>
    <row r="3266">
      <c r="A3266" s="3">
        <v>29.0</v>
      </c>
      <c r="B3266" s="4">
        <v>0.039872685185185185</v>
      </c>
      <c r="C3266" s="5" t="s">
        <v>21</v>
      </c>
      <c r="D3266" s="5" t="s">
        <v>7</v>
      </c>
      <c r="E3266" s="5">
        <v>20.0</v>
      </c>
      <c r="H3266" s="5">
        <v>0.0</v>
      </c>
      <c r="J3266" s="5" t="s">
        <v>1146</v>
      </c>
    </row>
    <row r="3267">
      <c r="A3267" s="3">
        <v>29.0</v>
      </c>
      <c r="B3267" s="4">
        <v>0.0412037037037037</v>
      </c>
      <c r="C3267" s="5" t="s">
        <v>18</v>
      </c>
      <c r="D3267" s="5" t="s">
        <v>75</v>
      </c>
      <c r="E3267" s="5">
        <v>11.0</v>
      </c>
      <c r="F3267" s="5">
        <v>5.0</v>
      </c>
      <c r="J3267" s="5" t="s">
        <v>1147</v>
      </c>
    </row>
    <row r="3268">
      <c r="A3268" s="3">
        <v>29.0</v>
      </c>
      <c r="B3268" s="4">
        <v>0.0412037037037037</v>
      </c>
      <c r="C3268" s="5" t="s">
        <v>22</v>
      </c>
      <c r="D3268" s="5" t="s">
        <v>75</v>
      </c>
      <c r="E3268" s="5">
        <v>16.0</v>
      </c>
      <c r="F3268" s="5">
        <v>14.0</v>
      </c>
      <c r="H3268" s="5" t="s">
        <v>1148</v>
      </c>
    </row>
    <row r="3269">
      <c r="A3269" s="3">
        <v>29.0</v>
      </c>
      <c r="B3269" s="4">
        <v>0.0412037037037037</v>
      </c>
      <c r="C3269" s="5" t="s">
        <v>21</v>
      </c>
      <c r="D3269" s="5" t="s">
        <v>75</v>
      </c>
      <c r="E3269" s="5">
        <v>16.0</v>
      </c>
      <c r="F3269" s="5">
        <v>16.0</v>
      </c>
      <c r="H3269" s="5" t="s">
        <v>1149</v>
      </c>
    </row>
    <row r="3270">
      <c r="A3270" s="3">
        <v>29.0</v>
      </c>
      <c r="B3270" s="4">
        <v>0.04189814814814815</v>
      </c>
      <c r="C3270" s="5" t="s">
        <v>18</v>
      </c>
      <c r="D3270" s="5" t="s">
        <v>402</v>
      </c>
      <c r="E3270" s="5">
        <v>11.0</v>
      </c>
      <c r="F3270" s="5">
        <v>11.0</v>
      </c>
    </row>
    <row r="3271">
      <c r="A3271" s="3">
        <v>29.0</v>
      </c>
      <c r="B3271" s="4">
        <v>0.04278935185185185</v>
      </c>
      <c r="C3271" s="5" t="s">
        <v>22</v>
      </c>
      <c r="D3271" s="5" t="s">
        <v>7</v>
      </c>
      <c r="E3271" s="5">
        <v>34.0</v>
      </c>
      <c r="H3271" s="5" t="s">
        <v>1150</v>
      </c>
      <c r="J3271" s="5" t="s">
        <v>109</v>
      </c>
    </row>
    <row r="3272">
      <c r="A3272" s="3">
        <v>29.0</v>
      </c>
      <c r="B3272" s="4">
        <v>0.04372685185185185</v>
      </c>
      <c r="C3272" s="5" t="s">
        <v>22</v>
      </c>
      <c r="D3272" s="5" t="s">
        <v>97</v>
      </c>
      <c r="E3272" s="5">
        <v>7.0</v>
      </c>
      <c r="J3272" s="5" t="s">
        <v>1151</v>
      </c>
    </row>
    <row r="3273">
      <c r="A3273" s="3">
        <v>29.0</v>
      </c>
      <c r="B3273" s="4">
        <v>0.0444212962962963</v>
      </c>
      <c r="C3273" s="5" t="s">
        <v>21</v>
      </c>
      <c r="D3273" s="5" t="s">
        <v>32</v>
      </c>
      <c r="E3273" s="5">
        <v>26.0</v>
      </c>
      <c r="F3273" s="5">
        <v>15.0</v>
      </c>
      <c r="J3273" s="5" t="s">
        <v>226</v>
      </c>
    </row>
    <row r="3274">
      <c r="A3274" s="3">
        <v>29.0</v>
      </c>
      <c r="B3274" s="4">
        <v>0.0444212962962963</v>
      </c>
      <c r="C3274" s="5" t="s">
        <v>21</v>
      </c>
      <c r="D3274" s="5" t="s">
        <v>32</v>
      </c>
      <c r="E3274" s="5">
        <v>23.0</v>
      </c>
      <c r="F3274" s="5">
        <v>13.0</v>
      </c>
      <c r="J3274" s="5" t="s">
        <v>102</v>
      </c>
    </row>
    <row r="3275">
      <c r="A3275" s="3">
        <v>29.0</v>
      </c>
      <c r="B3275" s="4">
        <v>0.04451388888888889</v>
      </c>
      <c r="C3275" s="5" t="s">
        <v>21</v>
      </c>
      <c r="D3275" s="5" t="s">
        <v>7</v>
      </c>
      <c r="E3275" s="5">
        <v>11.0</v>
      </c>
      <c r="H3275" s="5" t="s">
        <v>1152</v>
      </c>
    </row>
    <row r="3276">
      <c r="A3276" s="3">
        <v>29.0</v>
      </c>
      <c r="B3276" s="4">
        <v>0.044583333333333336</v>
      </c>
      <c r="C3276" s="5" t="s">
        <v>21</v>
      </c>
      <c r="D3276" s="5" t="s">
        <v>7</v>
      </c>
      <c r="E3276" s="5">
        <v>8.0</v>
      </c>
      <c r="H3276" s="5" t="s">
        <v>1153</v>
      </c>
    </row>
    <row r="3277">
      <c r="A3277" s="3">
        <v>29.0</v>
      </c>
      <c r="B3277" s="4">
        <v>0.045717592592592594</v>
      </c>
      <c r="C3277" s="5" t="s">
        <v>18</v>
      </c>
      <c r="D3277" s="5" t="s">
        <v>402</v>
      </c>
      <c r="E3277" s="5">
        <v>19.0</v>
      </c>
      <c r="F3277" s="5">
        <v>19.0</v>
      </c>
    </row>
    <row r="3278">
      <c r="A3278" s="3">
        <v>29.0</v>
      </c>
      <c r="B3278" s="4">
        <v>0.046886574074074074</v>
      </c>
      <c r="C3278" s="5" t="s">
        <v>22</v>
      </c>
      <c r="D3278" s="5" t="s">
        <v>32</v>
      </c>
      <c r="E3278" s="5">
        <v>23.0</v>
      </c>
      <c r="F3278" s="5">
        <v>13.0</v>
      </c>
      <c r="J3278" s="5" t="s">
        <v>621</v>
      </c>
    </row>
    <row r="3279">
      <c r="A3279" s="3">
        <v>29.0</v>
      </c>
      <c r="B3279" s="4">
        <v>0.04724537037037037</v>
      </c>
      <c r="C3279" s="5" t="s">
        <v>22</v>
      </c>
      <c r="D3279" s="5" t="s">
        <v>7</v>
      </c>
      <c r="E3279" s="5">
        <v>24.0</v>
      </c>
      <c r="H3279" s="5" t="s">
        <v>1154</v>
      </c>
      <c r="I3279" s="5">
        <v>1.0</v>
      </c>
    </row>
    <row r="3280">
      <c r="A3280" s="3">
        <v>29.0</v>
      </c>
      <c r="B3280" s="4">
        <v>0.04805555555555555</v>
      </c>
      <c r="C3280" s="5" t="s">
        <v>18</v>
      </c>
      <c r="D3280" s="5" t="s">
        <v>97</v>
      </c>
      <c r="E3280" s="5" t="s">
        <v>30</v>
      </c>
      <c r="J3280" s="5" t="s">
        <v>1155</v>
      </c>
    </row>
    <row r="3281">
      <c r="A3281" s="3">
        <v>29.0</v>
      </c>
      <c r="B3281" s="4">
        <v>0.048657407407407406</v>
      </c>
      <c r="C3281" s="5" t="s">
        <v>21</v>
      </c>
      <c r="D3281" s="5" t="s">
        <v>24</v>
      </c>
      <c r="E3281" s="5">
        <v>20.0</v>
      </c>
      <c r="F3281" s="5">
        <v>10.0</v>
      </c>
      <c r="J3281" s="5" t="s">
        <v>1058</v>
      </c>
    </row>
    <row r="3282">
      <c r="A3282" s="3">
        <v>29.0</v>
      </c>
      <c r="B3282" s="4">
        <v>0.049074074074074076</v>
      </c>
      <c r="C3282" s="5" t="s">
        <v>18</v>
      </c>
      <c r="D3282" s="5" t="s">
        <v>88</v>
      </c>
      <c r="E3282" s="5">
        <v>12.0</v>
      </c>
      <c r="F3282" s="5">
        <v>9.0</v>
      </c>
    </row>
    <row r="3283">
      <c r="A3283" s="3">
        <v>29.0</v>
      </c>
      <c r="B3283" s="4">
        <v>0.049074074074074076</v>
      </c>
      <c r="C3283" s="5" t="s">
        <v>22</v>
      </c>
      <c r="D3283" s="5" t="s">
        <v>88</v>
      </c>
      <c r="E3283" s="5">
        <v>22.0</v>
      </c>
      <c r="F3283" s="5">
        <v>16.0</v>
      </c>
    </row>
    <row r="3284">
      <c r="A3284" s="3">
        <v>29.0</v>
      </c>
      <c r="B3284" s="4">
        <v>0.05197916666666667</v>
      </c>
      <c r="C3284" s="5" t="s">
        <v>18</v>
      </c>
      <c r="D3284" s="5" t="s">
        <v>20</v>
      </c>
      <c r="E3284" s="5">
        <v>15.0</v>
      </c>
      <c r="F3284" s="5">
        <v>9.0</v>
      </c>
    </row>
    <row r="3285">
      <c r="A3285" s="3">
        <v>29.0</v>
      </c>
      <c r="B3285" s="4">
        <v>0.05197916666666667</v>
      </c>
      <c r="C3285" s="5" t="s">
        <v>22</v>
      </c>
      <c r="D3285" s="5" t="s">
        <v>588</v>
      </c>
      <c r="E3285" s="5">
        <v>32.0</v>
      </c>
      <c r="F3285" s="5">
        <v>19.0</v>
      </c>
    </row>
    <row r="3286">
      <c r="A3286" s="3">
        <v>29.0</v>
      </c>
      <c r="B3286" s="4">
        <v>0.05197916666666667</v>
      </c>
      <c r="C3286" s="5" t="s">
        <v>21</v>
      </c>
      <c r="D3286" s="5" t="s">
        <v>20</v>
      </c>
      <c r="E3286" s="5">
        <v>23.0</v>
      </c>
      <c r="F3286" s="5">
        <v>10.0</v>
      </c>
      <c r="J3286" s="5" t="s">
        <v>1058</v>
      </c>
    </row>
    <row r="3287">
      <c r="A3287" s="3">
        <v>29.0</v>
      </c>
      <c r="B3287" s="4">
        <v>0.053356481481481484</v>
      </c>
      <c r="C3287" s="5" t="s">
        <v>18</v>
      </c>
      <c r="D3287" s="5" t="s">
        <v>588</v>
      </c>
      <c r="E3287" s="5">
        <v>21.0</v>
      </c>
      <c r="F3287" s="5">
        <v>19.0</v>
      </c>
    </row>
    <row r="3288">
      <c r="A3288" s="3">
        <v>29.0</v>
      </c>
      <c r="B3288" s="4">
        <v>0.055914351851851854</v>
      </c>
      <c r="C3288" s="5" t="s">
        <v>15</v>
      </c>
      <c r="D3288" s="5" t="s">
        <v>129</v>
      </c>
      <c r="E3288" s="5">
        <v>12.0</v>
      </c>
      <c r="F3288" s="5">
        <v>2.0</v>
      </c>
    </row>
    <row r="3289">
      <c r="A3289" s="3">
        <v>29.0</v>
      </c>
      <c r="B3289" s="4">
        <v>0.058611111111111114</v>
      </c>
      <c r="C3289" s="5" t="s">
        <v>15</v>
      </c>
      <c r="D3289" s="5" t="s">
        <v>24</v>
      </c>
      <c r="E3289" s="5">
        <v>23.0</v>
      </c>
      <c r="F3289" s="5">
        <v>13.0</v>
      </c>
    </row>
    <row r="3290">
      <c r="A3290" s="3">
        <v>29.0</v>
      </c>
      <c r="B3290" s="4">
        <v>0.06024305555555556</v>
      </c>
      <c r="C3290" s="5" t="s">
        <v>18</v>
      </c>
      <c r="D3290" s="5" t="s">
        <v>11</v>
      </c>
      <c r="E3290" s="5">
        <v>14.0</v>
      </c>
      <c r="F3290" s="5">
        <v>11.0</v>
      </c>
    </row>
    <row r="3291">
      <c r="A3291" s="3">
        <v>29.0</v>
      </c>
      <c r="B3291" s="4">
        <v>0.0625</v>
      </c>
      <c r="C3291" s="5" t="s">
        <v>13</v>
      </c>
      <c r="D3291" s="5" t="s">
        <v>129</v>
      </c>
      <c r="E3291" s="5">
        <v>14.0</v>
      </c>
      <c r="F3291" s="5">
        <v>14.0</v>
      </c>
      <c r="J3291" s="5" t="s">
        <v>40</v>
      </c>
    </row>
    <row r="3292">
      <c r="A3292" s="3">
        <v>29.0</v>
      </c>
      <c r="B3292" s="4">
        <v>0.0625</v>
      </c>
      <c r="C3292" s="5" t="s">
        <v>13</v>
      </c>
      <c r="D3292" s="5" t="s">
        <v>129</v>
      </c>
      <c r="E3292" s="5" t="s">
        <v>30</v>
      </c>
      <c r="F3292" s="5" t="s">
        <v>30</v>
      </c>
      <c r="J3292" s="5" t="s">
        <v>17</v>
      </c>
    </row>
    <row r="3293">
      <c r="A3293" s="3">
        <v>29.0</v>
      </c>
      <c r="B3293" s="4">
        <v>0.0625</v>
      </c>
      <c r="C3293" s="5" t="s">
        <v>15</v>
      </c>
      <c r="D3293" s="5" t="s">
        <v>129</v>
      </c>
      <c r="E3293" s="5">
        <v>25.0</v>
      </c>
      <c r="F3293" s="5">
        <v>15.0</v>
      </c>
      <c r="J3293" s="5" t="s">
        <v>40</v>
      </c>
    </row>
    <row r="3294">
      <c r="A3294" s="3">
        <v>29.0</v>
      </c>
      <c r="B3294" s="4">
        <v>0.0625</v>
      </c>
      <c r="C3294" s="5" t="s">
        <v>15</v>
      </c>
      <c r="D3294" s="5" t="s">
        <v>129</v>
      </c>
      <c r="E3294" s="5" t="s">
        <v>30</v>
      </c>
      <c r="F3294" s="5" t="s">
        <v>30</v>
      </c>
      <c r="J3294" s="5" t="s">
        <v>17</v>
      </c>
    </row>
    <row r="3295">
      <c r="A3295" s="3">
        <v>29.0</v>
      </c>
      <c r="B3295" s="4">
        <v>0.0625</v>
      </c>
      <c r="C3295" s="5" t="s">
        <v>18</v>
      </c>
      <c r="D3295" s="5" t="s">
        <v>129</v>
      </c>
      <c r="E3295" s="5">
        <v>12.0</v>
      </c>
      <c r="F3295" s="5">
        <v>9.0</v>
      </c>
      <c r="J3295" s="5" t="s">
        <v>1156</v>
      </c>
    </row>
    <row r="3296">
      <c r="A3296" s="3">
        <v>29.0</v>
      </c>
      <c r="B3296" s="4">
        <v>0.0625</v>
      </c>
      <c r="C3296" s="5" t="s">
        <v>18</v>
      </c>
      <c r="D3296" s="5" t="s">
        <v>129</v>
      </c>
      <c r="E3296" s="5" t="s">
        <v>30</v>
      </c>
      <c r="F3296" s="5" t="s">
        <v>30</v>
      </c>
      <c r="J3296" s="5" t="s">
        <v>17</v>
      </c>
    </row>
    <row r="3297">
      <c r="A3297" s="3">
        <v>29.0</v>
      </c>
      <c r="B3297" s="4">
        <v>0.0625</v>
      </c>
      <c r="C3297" s="5" t="s">
        <v>22</v>
      </c>
      <c r="D3297" s="5" t="s">
        <v>129</v>
      </c>
      <c r="E3297" s="5">
        <v>17.0</v>
      </c>
      <c r="F3297" s="5">
        <v>19.0</v>
      </c>
      <c r="J3297" s="5" t="s">
        <v>40</v>
      </c>
    </row>
    <row r="3298">
      <c r="A3298" s="3">
        <v>29.0</v>
      </c>
      <c r="B3298" s="4">
        <v>0.0625</v>
      </c>
      <c r="C3298" s="5" t="s">
        <v>22</v>
      </c>
      <c r="D3298" s="5" t="s">
        <v>129</v>
      </c>
      <c r="E3298" s="5" t="s">
        <v>30</v>
      </c>
      <c r="F3298" s="5" t="s">
        <v>30</v>
      </c>
      <c r="J3298" s="5" t="s">
        <v>17</v>
      </c>
    </row>
    <row r="3299">
      <c r="A3299" s="3">
        <v>29.0</v>
      </c>
      <c r="B3299" s="4">
        <v>0.0625</v>
      </c>
      <c r="C3299" s="5" t="s">
        <v>21</v>
      </c>
      <c r="D3299" s="5" t="s">
        <v>129</v>
      </c>
      <c r="E3299" s="5">
        <v>20.0</v>
      </c>
      <c r="F3299" s="5">
        <v>18.0</v>
      </c>
      <c r="J3299" s="5" t="s">
        <v>40</v>
      </c>
    </row>
    <row r="3300">
      <c r="A3300" s="3">
        <v>29.0</v>
      </c>
      <c r="B3300" s="4">
        <v>0.0625</v>
      </c>
      <c r="C3300" s="5" t="s">
        <v>21</v>
      </c>
      <c r="D3300" s="5" t="s">
        <v>129</v>
      </c>
      <c r="E3300" s="5" t="s">
        <v>30</v>
      </c>
      <c r="F3300" s="5" t="s">
        <v>30</v>
      </c>
      <c r="J3300" s="5" t="s">
        <v>17</v>
      </c>
    </row>
    <row r="3301">
      <c r="A3301" s="3">
        <v>29.0</v>
      </c>
      <c r="B3301" s="4">
        <v>0.0625</v>
      </c>
      <c r="C3301" s="5" t="s">
        <v>10</v>
      </c>
      <c r="D3301" s="5" t="s">
        <v>129</v>
      </c>
      <c r="E3301" s="5">
        <v>23.0</v>
      </c>
      <c r="F3301" s="5">
        <v>18.0</v>
      </c>
      <c r="J3301" s="5" t="s">
        <v>40</v>
      </c>
    </row>
    <row r="3302">
      <c r="A3302" s="3">
        <v>29.0</v>
      </c>
      <c r="B3302" s="4">
        <v>0.0625</v>
      </c>
      <c r="C3302" s="5" t="s">
        <v>10</v>
      </c>
      <c r="D3302" s="5" t="s">
        <v>129</v>
      </c>
      <c r="E3302" s="5" t="s">
        <v>30</v>
      </c>
      <c r="F3302" s="5" t="s">
        <v>30</v>
      </c>
      <c r="J3302" s="5" t="s">
        <v>17</v>
      </c>
    </row>
    <row r="3303">
      <c r="A3303" s="3">
        <v>29.0</v>
      </c>
      <c r="B3303" s="4">
        <v>0.07458333333333333</v>
      </c>
      <c r="C3303" s="5" t="s">
        <v>21</v>
      </c>
      <c r="D3303" s="5" t="s">
        <v>88</v>
      </c>
      <c r="E3303" s="5">
        <v>13.0</v>
      </c>
      <c r="F3303" s="5">
        <v>10.0</v>
      </c>
    </row>
    <row r="3304">
      <c r="A3304" s="3">
        <v>29.0</v>
      </c>
      <c r="B3304" s="4">
        <v>0.07464120370370371</v>
      </c>
      <c r="C3304" s="5" t="s">
        <v>10</v>
      </c>
      <c r="D3304" s="5" t="s">
        <v>88</v>
      </c>
      <c r="E3304" s="5">
        <v>8.0</v>
      </c>
      <c r="F3304" s="5">
        <v>6.0</v>
      </c>
    </row>
    <row r="3305">
      <c r="A3305" s="3">
        <v>29.0</v>
      </c>
      <c r="B3305" s="4">
        <v>0.07974537037037037</v>
      </c>
      <c r="C3305" s="5" t="s">
        <v>22</v>
      </c>
      <c r="D3305" s="5" t="s">
        <v>588</v>
      </c>
      <c r="E3305" s="5">
        <v>29.0</v>
      </c>
      <c r="F3305" s="5">
        <v>16.0</v>
      </c>
    </row>
    <row r="3306">
      <c r="A3306" s="3">
        <v>29.0</v>
      </c>
      <c r="B3306" s="4">
        <v>0.08694444444444445</v>
      </c>
      <c r="C3306" s="5" t="s">
        <v>18</v>
      </c>
      <c r="D3306" s="5" t="s">
        <v>24</v>
      </c>
      <c r="E3306" s="5">
        <v>16.0</v>
      </c>
      <c r="F3306" s="5">
        <v>9.0</v>
      </c>
    </row>
    <row r="3307">
      <c r="A3307" s="3">
        <v>29.0</v>
      </c>
      <c r="B3307" s="4">
        <v>0.09378472222222223</v>
      </c>
      <c r="C3307" s="5" t="s">
        <v>13</v>
      </c>
      <c r="D3307" s="5" t="s">
        <v>24</v>
      </c>
      <c r="E3307" s="5" t="s">
        <v>30</v>
      </c>
      <c r="F3307" s="5" t="s">
        <v>30</v>
      </c>
      <c r="J3307" s="5" t="s">
        <v>1157</v>
      </c>
    </row>
    <row r="3308">
      <c r="A3308" s="3">
        <v>29.0</v>
      </c>
      <c r="B3308" s="4">
        <v>0.09378472222222223</v>
      </c>
      <c r="C3308" s="5" t="s">
        <v>15</v>
      </c>
      <c r="D3308" s="5" t="s">
        <v>24</v>
      </c>
      <c r="E3308" s="5">
        <v>21.0</v>
      </c>
      <c r="F3308" s="5">
        <v>11.0</v>
      </c>
    </row>
    <row r="3309">
      <c r="A3309" s="3">
        <v>29.0</v>
      </c>
      <c r="B3309" s="4">
        <v>0.09378472222222223</v>
      </c>
      <c r="C3309" s="5" t="s">
        <v>18</v>
      </c>
      <c r="D3309" s="5" t="s">
        <v>24</v>
      </c>
      <c r="E3309" s="5">
        <v>21.0</v>
      </c>
      <c r="F3309" s="5">
        <v>14.0</v>
      </c>
    </row>
    <row r="3310">
      <c r="A3310" s="3">
        <v>29.0</v>
      </c>
      <c r="B3310" s="4">
        <v>0.09378472222222223</v>
      </c>
      <c r="C3310" s="5" t="s">
        <v>22</v>
      </c>
      <c r="D3310" s="5" t="s">
        <v>24</v>
      </c>
      <c r="E3310" s="5">
        <v>2.0</v>
      </c>
      <c r="F3310" s="5">
        <v>2.0</v>
      </c>
    </row>
    <row r="3311">
      <c r="A3311" s="3">
        <v>29.0</v>
      </c>
      <c r="B3311" s="4">
        <v>0.09378472222222223</v>
      </c>
      <c r="C3311" s="5" t="s">
        <v>21</v>
      </c>
      <c r="D3311" s="5" t="s">
        <v>24</v>
      </c>
      <c r="E3311" s="5">
        <v>20.0</v>
      </c>
      <c r="F3311" s="5">
        <v>10.0</v>
      </c>
      <c r="J3311" s="5" t="s">
        <v>1058</v>
      </c>
    </row>
    <row r="3312">
      <c r="A3312" s="3">
        <v>29.0</v>
      </c>
      <c r="B3312" s="4">
        <v>0.09378472222222223</v>
      </c>
      <c r="C3312" s="5" t="s">
        <v>10</v>
      </c>
      <c r="D3312" s="5" t="s">
        <v>24</v>
      </c>
      <c r="E3312" s="5">
        <v>24.0</v>
      </c>
      <c r="F3312" s="5">
        <v>16.0</v>
      </c>
    </row>
    <row r="3313">
      <c r="A3313" s="3">
        <v>29.0</v>
      </c>
      <c r="B3313" s="4">
        <v>0.09729166666666667</v>
      </c>
      <c r="C3313" s="5" t="s">
        <v>13</v>
      </c>
      <c r="D3313" s="5" t="s">
        <v>146</v>
      </c>
      <c r="E3313" s="5">
        <v>23.0</v>
      </c>
      <c r="F3313" s="5">
        <v>19.0</v>
      </c>
      <c r="H3313" s="5" t="s">
        <v>1158</v>
      </c>
    </row>
    <row r="3314">
      <c r="A3314" s="3">
        <v>29.0</v>
      </c>
      <c r="B3314" s="4">
        <v>0.09787037037037037</v>
      </c>
      <c r="C3314" s="5" t="s">
        <v>15</v>
      </c>
      <c r="D3314" s="5" t="s">
        <v>97</v>
      </c>
      <c r="E3314" s="5">
        <v>10.0</v>
      </c>
      <c r="J3314" s="5" t="s">
        <v>1159</v>
      </c>
    </row>
    <row r="3315">
      <c r="A3315" s="3">
        <v>29.0</v>
      </c>
      <c r="B3315" s="4">
        <v>0.09824074074074074</v>
      </c>
      <c r="C3315" s="5" t="s">
        <v>13</v>
      </c>
      <c r="D3315" s="5" t="s">
        <v>20</v>
      </c>
      <c r="E3315" s="5">
        <v>23.0</v>
      </c>
      <c r="F3315" s="5">
        <v>11.0</v>
      </c>
    </row>
    <row r="3316">
      <c r="A3316" s="3">
        <v>29.0</v>
      </c>
      <c r="B3316" s="4">
        <v>0.09824074074074074</v>
      </c>
      <c r="C3316" s="5" t="s">
        <v>15</v>
      </c>
      <c r="D3316" s="5" t="s">
        <v>20</v>
      </c>
      <c r="E3316" s="5">
        <v>34.0</v>
      </c>
      <c r="F3316" s="5">
        <v>22.0</v>
      </c>
      <c r="J3316" s="5" t="s">
        <v>1160</v>
      </c>
    </row>
    <row r="3317">
      <c r="A3317" s="3">
        <v>29.0</v>
      </c>
      <c r="B3317" s="4">
        <v>0.09824074074074074</v>
      </c>
      <c r="C3317" s="5" t="s">
        <v>18</v>
      </c>
      <c r="D3317" s="5" t="s">
        <v>20</v>
      </c>
      <c r="E3317" s="5">
        <v>26.0</v>
      </c>
      <c r="F3317" s="5">
        <v>10.0</v>
      </c>
    </row>
    <row r="3318">
      <c r="A3318" s="3">
        <v>29.0</v>
      </c>
      <c r="B3318" s="4">
        <v>0.09824074074074074</v>
      </c>
      <c r="C3318" s="5" t="s">
        <v>22</v>
      </c>
      <c r="D3318" s="5" t="s">
        <v>20</v>
      </c>
      <c r="E3318" s="5">
        <v>17.0</v>
      </c>
      <c r="F3318" s="5">
        <v>5.0</v>
      </c>
    </row>
    <row r="3319">
      <c r="A3319" s="3">
        <v>29.0</v>
      </c>
      <c r="B3319" s="4">
        <v>0.09824074074074074</v>
      </c>
      <c r="C3319" s="5" t="s">
        <v>21</v>
      </c>
      <c r="D3319" s="5" t="s">
        <v>20</v>
      </c>
      <c r="E3319" s="5">
        <v>34.0</v>
      </c>
      <c r="F3319" s="5">
        <v>11.0</v>
      </c>
    </row>
    <row r="3320">
      <c r="A3320" s="3">
        <v>29.0</v>
      </c>
      <c r="B3320" s="4">
        <v>0.09824074074074074</v>
      </c>
      <c r="C3320" s="5" t="s">
        <v>10</v>
      </c>
      <c r="D3320" s="5" t="s">
        <v>20</v>
      </c>
      <c r="E3320" s="5">
        <v>32.0</v>
      </c>
      <c r="F3320" s="5">
        <v>9.0</v>
      </c>
    </row>
    <row r="3321">
      <c r="A3321" s="3">
        <v>29.0</v>
      </c>
      <c r="B3321" s="4">
        <v>0.09824074074074074</v>
      </c>
      <c r="C3321" s="5" t="s">
        <v>273</v>
      </c>
      <c r="D3321" s="5" t="s">
        <v>20</v>
      </c>
      <c r="E3321" s="5">
        <v>24.0</v>
      </c>
      <c r="F3321" s="5">
        <v>14.0</v>
      </c>
    </row>
    <row r="3322">
      <c r="A3322" s="3">
        <v>29.0</v>
      </c>
      <c r="B3322" s="4">
        <v>0.09902777777777778</v>
      </c>
      <c r="C3322" s="5" t="s">
        <v>21</v>
      </c>
      <c r="D3322" s="5" t="s">
        <v>256</v>
      </c>
      <c r="E3322" s="5" t="s">
        <v>30</v>
      </c>
      <c r="F3322" s="5" t="s">
        <v>30</v>
      </c>
      <c r="J3322" s="5" t="s">
        <v>350</v>
      </c>
    </row>
    <row r="3323">
      <c r="A3323" s="3">
        <v>29.0</v>
      </c>
      <c r="B3323" s="4">
        <v>0.09902777777777778</v>
      </c>
      <c r="C3323" s="5" t="s">
        <v>21</v>
      </c>
      <c r="D3323" s="5" t="s">
        <v>256</v>
      </c>
      <c r="E3323" s="5">
        <v>27.0</v>
      </c>
      <c r="F3323" s="5">
        <v>14.0</v>
      </c>
      <c r="J3323" s="5" t="s">
        <v>418</v>
      </c>
    </row>
    <row r="3324">
      <c r="A3324" s="3">
        <v>29.0</v>
      </c>
      <c r="B3324" s="4">
        <v>0.09935185185185186</v>
      </c>
      <c r="C3324" s="5" t="s">
        <v>21</v>
      </c>
      <c r="D3324" s="5" t="s">
        <v>24</v>
      </c>
      <c r="E3324" s="5" t="s">
        <v>28</v>
      </c>
      <c r="F3324" s="5">
        <v>2.0</v>
      </c>
    </row>
    <row r="3325">
      <c r="A3325" s="3">
        <v>29.0</v>
      </c>
      <c r="B3325" s="4">
        <v>0.09951388888888889</v>
      </c>
      <c r="C3325" s="5" t="s">
        <v>10</v>
      </c>
      <c r="D3325" s="5" t="s">
        <v>24</v>
      </c>
      <c r="E3325" s="5">
        <v>19.0</v>
      </c>
      <c r="F3325" s="5">
        <v>11.0</v>
      </c>
    </row>
    <row r="3326">
      <c r="A3326" s="3">
        <v>29.0</v>
      </c>
      <c r="J3326" s="5" t="s">
        <v>1161</v>
      </c>
    </row>
    <row r="3327">
      <c r="A3327" s="3">
        <v>29.0</v>
      </c>
      <c r="B3327" s="4">
        <v>0.10122685185185185</v>
      </c>
      <c r="C3327" s="5" t="s">
        <v>10</v>
      </c>
      <c r="D3327" s="5" t="s">
        <v>24</v>
      </c>
      <c r="E3327" s="5">
        <v>11.0</v>
      </c>
      <c r="F3327" s="5">
        <v>3.0</v>
      </c>
    </row>
    <row r="3328">
      <c r="A3328" s="3">
        <v>29.0</v>
      </c>
      <c r="B3328" s="4">
        <v>0.10138888888888889</v>
      </c>
      <c r="C3328" s="5" t="s">
        <v>21</v>
      </c>
      <c r="D3328" s="5" t="s">
        <v>24</v>
      </c>
      <c r="E3328" s="5">
        <v>20.0</v>
      </c>
      <c r="F3328" s="5">
        <v>10.0</v>
      </c>
      <c r="J3328" s="5" t="s">
        <v>1058</v>
      </c>
    </row>
    <row r="3329">
      <c r="A3329" s="3">
        <v>29.0</v>
      </c>
      <c r="B3329" s="4">
        <v>0.10472222222222222</v>
      </c>
      <c r="C3329" s="5" t="s">
        <v>21</v>
      </c>
      <c r="D3329" s="5" t="s">
        <v>20</v>
      </c>
      <c r="E3329" s="5">
        <v>33.0</v>
      </c>
      <c r="F3329" s="5">
        <v>10.0</v>
      </c>
      <c r="J3329" s="5" t="s">
        <v>1058</v>
      </c>
    </row>
    <row r="3330">
      <c r="A3330" s="3">
        <v>29.0</v>
      </c>
      <c r="B3330" s="4">
        <v>0.10696759259259259</v>
      </c>
      <c r="C3330" s="5" t="s">
        <v>13</v>
      </c>
      <c r="D3330" s="5" t="s">
        <v>20</v>
      </c>
      <c r="E3330" s="5">
        <v>29.0</v>
      </c>
      <c r="F3330" s="5">
        <v>17.0</v>
      </c>
    </row>
    <row r="3331">
      <c r="A3331" s="3">
        <v>29.0</v>
      </c>
      <c r="B3331" s="4">
        <v>0.10696759259259259</v>
      </c>
      <c r="C3331" s="5" t="s">
        <v>15</v>
      </c>
      <c r="D3331" s="5" t="s">
        <v>20</v>
      </c>
      <c r="E3331" s="5">
        <v>32.0</v>
      </c>
      <c r="F3331" s="5">
        <v>20.0</v>
      </c>
      <c r="J3331" s="5" t="s">
        <v>130</v>
      </c>
    </row>
    <row r="3332">
      <c r="A3332" s="3">
        <v>29.0</v>
      </c>
      <c r="B3332" s="4">
        <v>0.10696759259259259</v>
      </c>
      <c r="C3332" s="5" t="s">
        <v>18</v>
      </c>
      <c r="D3332" s="5" t="s">
        <v>20</v>
      </c>
      <c r="E3332" s="5">
        <v>28.0</v>
      </c>
      <c r="F3332" s="5">
        <v>12.0</v>
      </c>
    </row>
    <row r="3333">
      <c r="A3333" s="3">
        <v>29.0</v>
      </c>
      <c r="B3333" s="4">
        <v>0.10696759259259259</v>
      </c>
      <c r="C3333" s="5" t="s">
        <v>22</v>
      </c>
      <c r="D3333" s="5" t="s">
        <v>20</v>
      </c>
      <c r="E3333" s="5">
        <v>18.0</v>
      </c>
      <c r="F3333" s="5">
        <v>6.0</v>
      </c>
    </row>
    <row r="3334">
      <c r="A3334" s="3">
        <v>29.0</v>
      </c>
      <c r="B3334" s="4">
        <v>0.10696759259259259</v>
      </c>
      <c r="C3334" s="5" t="s">
        <v>10</v>
      </c>
      <c r="D3334" s="5" t="s">
        <v>20</v>
      </c>
      <c r="E3334" s="5">
        <v>34.0</v>
      </c>
      <c r="F3334" s="5">
        <v>15.0</v>
      </c>
    </row>
    <row r="3335">
      <c r="A3335" s="3">
        <v>29.0</v>
      </c>
      <c r="B3335" s="4">
        <v>0.1106712962962963</v>
      </c>
      <c r="C3335" s="5" t="s">
        <v>13</v>
      </c>
      <c r="D3335" s="5" t="s">
        <v>47</v>
      </c>
      <c r="E3335" s="5">
        <v>20.0</v>
      </c>
      <c r="F3335" s="5">
        <v>18.0</v>
      </c>
    </row>
    <row r="3336">
      <c r="A3336" s="3">
        <v>29.0</v>
      </c>
      <c r="B3336" s="4">
        <v>0.1106712962962963</v>
      </c>
      <c r="C3336" s="5" t="s">
        <v>15</v>
      </c>
      <c r="D3336" s="5" t="s">
        <v>47</v>
      </c>
      <c r="E3336" s="5">
        <v>13.0</v>
      </c>
      <c r="F3336" s="5">
        <v>11.0</v>
      </c>
    </row>
    <row r="3337">
      <c r="A3337" s="3">
        <v>29.0</v>
      </c>
      <c r="B3337" s="4">
        <v>0.1106712962962963</v>
      </c>
      <c r="C3337" s="5" t="s">
        <v>18</v>
      </c>
      <c r="D3337" s="5" t="s">
        <v>47</v>
      </c>
      <c r="E3337" s="5">
        <v>23.0</v>
      </c>
      <c r="F3337" s="5">
        <v>15.0</v>
      </c>
    </row>
    <row r="3338">
      <c r="A3338" s="3">
        <v>29.0</v>
      </c>
      <c r="B3338" s="4">
        <v>0.1106712962962963</v>
      </c>
      <c r="C3338" s="5" t="s">
        <v>22</v>
      </c>
      <c r="D3338" s="5" t="s">
        <v>47</v>
      </c>
      <c r="E3338" s="5">
        <v>16.0</v>
      </c>
      <c r="F3338" s="5">
        <v>14.0</v>
      </c>
    </row>
    <row r="3339">
      <c r="A3339" s="3">
        <v>29.0</v>
      </c>
      <c r="B3339" s="4">
        <v>0.1106712962962963</v>
      </c>
      <c r="C3339" s="5" t="s">
        <v>21</v>
      </c>
      <c r="D3339" s="5" t="s">
        <v>47</v>
      </c>
      <c r="E3339" s="5">
        <v>13.0</v>
      </c>
      <c r="F3339" s="5">
        <v>8.0</v>
      </c>
    </row>
    <row r="3340">
      <c r="A3340" s="3">
        <v>29.0</v>
      </c>
      <c r="B3340" s="4">
        <v>0.1106712962962963</v>
      </c>
      <c r="C3340" s="5" t="s">
        <v>10</v>
      </c>
      <c r="D3340" s="5" t="s">
        <v>47</v>
      </c>
      <c r="E3340" s="5">
        <v>13.0</v>
      </c>
      <c r="F3340" s="5">
        <v>19.0</v>
      </c>
    </row>
    <row r="3341">
      <c r="A3341" s="3">
        <v>29.0</v>
      </c>
      <c r="B3341" s="4">
        <v>0.11196759259259259</v>
      </c>
      <c r="C3341" s="5" t="s">
        <v>18</v>
      </c>
      <c r="D3341" s="5" t="s">
        <v>32</v>
      </c>
      <c r="E3341" s="5">
        <v>22.0</v>
      </c>
      <c r="F3341" s="5">
        <v>10.0</v>
      </c>
      <c r="J3341" s="5" t="s">
        <v>44</v>
      </c>
    </row>
    <row r="3342">
      <c r="A3342" s="3">
        <v>29.0</v>
      </c>
      <c r="B3342" s="4">
        <v>0.11201388888888889</v>
      </c>
      <c r="C3342" s="5" t="s">
        <v>18</v>
      </c>
      <c r="D3342" s="5" t="s">
        <v>7</v>
      </c>
      <c r="E3342" s="5">
        <v>9.0</v>
      </c>
      <c r="H3342" s="5" t="s">
        <v>1162</v>
      </c>
    </row>
    <row r="3343">
      <c r="A3343" s="3">
        <v>29.0</v>
      </c>
      <c r="B3343" s="4">
        <v>0.11217592592592593</v>
      </c>
      <c r="C3343" s="5" t="s">
        <v>18</v>
      </c>
      <c r="D3343" s="5" t="s">
        <v>32</v>
      </c>
      <c r="E3343" s="5" t="s">
        <v>30</v>
      </c>
      <c r="F3343" s="5" t="s">
        <v>30</v>
      </c>
      <c r="J3343" s="5" t="s">
        <v>1163</v>
      </c>
    </row>
    <row r="3344">
      <c r="A3344" s="3">
        <v>29.0</v>
      </c>
      <c r="B3344" s="4">
        <v>0.11231481481481481</v>
      </c>
      <c r="C3344" s="5" t="s">
        <v>18</v>
      </c>
      <c r="D3344" s="5" t="s">
        <v>93</v>
      </c>
      <c r="E3344" s="5" t="s">
        <v>30</v>
      </c>
      <c r="F3344" s="5" t="s">
        <v>30</v>
      </c>
      <c r="J3344" s="5" t="s">
        <v>1164</v>
      </c>
    </row>
    <row r="3345">
      <c r="A3345" s="3">
        <v>29.0</v>
      </c>
      <c r="B3345" s="4">
        <v>0.11336805555555556</v>
      </c>
      <c r="C3345" s="5" t="s">
        <v>13</v>
      </c>
      <c r="D3345" s="5" t="s">
        <v>32</v>
      </c>
      <c r="E3345" s="5">
        <v>11.0</v>
      </c>
      <c r="F3345" s="5">
        <v>7.0</v>
      </c>
      <c r="J3345" s="5" t="s">
        <v>1165</v>
      </c>
    </row>
    <row r="3346">
      <c r="A3346" s="3">
        <v>29.0</v>
      </c>
      <c r="B3346" s="4">
        <v>0.1137962962962963</v>
      </c>
      <c r="C3346" s="5" t="s">
        <v>13</v>
      </c>
      <c r="D3346" s="5" t="s">
        <v>32</v>
      </c>
      <c r="E3346" s="5">
        <v>23.0</v>
      </c>
      <c r="F3346" s="5" t="s">
        <v>30</v>
      </c>
      <c r="J3346" s="5" t="s">
        <v>1166</v>
      </c>
    </row>
    <row r="3347">
      <c r="A3347" s="3">
        <v>29.0</v>
      </c>
      <c r="B3347" s="4">
        <v>0.11398148148148148</v>
      </c>
      <c r="C3347" s="5" t="s">
        <v>13</v>
      </c>
      <c r="D3347" s="5" t="s">
        <v>7</v>
      </c>
      <c r="E3347" s="5">
        <v>27.0</v>
      </c>
      <c r="H3347" s="5" t="s">
        <v>1167</v>
      </c>
    </row>
    <row r="3348">
      <c r="A3348" s="3">
        <v>29.0</v>
      </c>
      <c r="B3348" s="4">
        <v>0.11483796296296296</v>
      </c>
      <c r="C3348" s="5" t="s">
        <v>13</v>
      </c>
      <c r="D3348" s="5" t="s">
        <v>32</v>
      </c>
      <c r="E3348" s="5">
        <v>21.0</v>
      </c>
      <c r="F3348" s="5">
        <v>17.0</v>
      </c>
      <c r="J3348" s="5" t="s">
        <v>1168</v>
      </c>
    </row>
    <row r="3349">
      <c r="A3349" s="3">
        <v>29.0</v>
      </c>
      <c r="B3349" s="4">
        <v>0.1150462962962963</v>
      </c>
      <c r="C3349" s="5" t="s">
        <v>13</v>
      </c>
      <c r="D3349" s="5" t="s">
        <v>7</v>
      </c>
      <c r="E3349" s="5">
        <v>32.0</v>
      </c>
      <c r="H3349" s="5" t="s">
        <v>1169</v>
      </c>
    </row>
    <row r="3350">
      <c r="A3350" s="3">
        <v>29.0</v>
      </c>
      <c r="B3350" s="4">
        <v>0.1169675925925926</v>
      </c>
      <c r="C3350" s="5" t="s">
        <v>10</v>
      </c>
      <c r="D3350" s="5" t="s">
        <v>32</v>
      </c>
      <c r="E3350" s="5">
        <v>28.0</v>
      </c>
      <c r="F3350" s="5">
        <v>17.0</v>
      </c>
      <c r="J3350" s="5" t="s">
        <v>1170</v>
      </c>
    </row>
    <row r="3351">
      <c r="A3351" s="3">
        <v>29.0</v>
      </c>
      <c r="B3351" s="4">
        <v>0.11715277777777777</v>
      </c>
      <c r="C3351" s="5" t="s">
        <v>10</v>
      </c>
      <c r="D3351" s="5" t="s">
        <v>32</v>
      </c>
      <c r="E3351" s="5">
        <v>13.0</v>
      </c>
      <c r="F3351" s="5">
        <v>2.0</v>
      </c>
      <c r="J3351" s="5" t="s">
        <v>1170</v>
      </c>
    </row>
    <row r="3352">
      <c r="A3352" s="3">
        <v>29.0</v>
      </c>
      <c r="B3352" s="4">
        <v>0.11721064814814815</v>
      </c>
      <c r="C3352" s="5" t="s">
        <v>10</v>
      </c>
      <c r="D3352" s="5" t="s">
        <v>32</v>
      </c>
      <c r="E3352" s="5">
        <v>18.0</v>
      </c>
      <c r="F3352" s="5">
        <v>7.0</v>
      </c>
      <c r="J3352" s="5" t="s">
        <v>1170</v>
      </c>
    </row>
    <row r="3353">
      <c r="A3353" s="3">
        <v>29.0</v>
      </c>
      <c r="B3353" s="4">
        <v>0.11755787037037037</v>
      </c>
      <c r="C3353" s="5" t="s">
        <v>10</v>
      </c>
      <c r="D3353" s="5" t="s">
        <v>7</v>
      </c>
      <c r="E3353" s="5">
        <v>19.0</v>
      </c>
      <c r="H3353" s="5" t="s">
        <v>1171</v>
      </c>
    </row>
    <row r="3354">
      <c r="A3354" s="3">
        <v>29.0</v>
      </c>
      <c r="B3354" s="4">
        <v>0.11789351851851852</v>
      </c>
      <c r="C3354" s="5" t="s">
        <v>10</v>
      </c>
      <c r="D3354" s="5" t="s">
        <v>32</v>
      </c>
      <c r="E3354" s="5">
        <v>29.0</v>
      </c>
      <c r="F3354" s="5">
        <v>18.0</v>
      </c>
      <c r="J3354" s="5" t="s">
        <v>45</v>
      </c>
    </row>
    <row r="3355">
      <c r="A3355" s="3">
        <v>29.0</v>
      </c>
      <c r="B3355" s="4">
        <v>0.11805555555555555</v>
      </c>
      <c r="C3355" s="5" t="s">
        <v>10</v>
      </c>
      <c r="D3355" s="5" t="s">
        <v>7</v>
      </c>
      <c r="E3355" s="5">
        <v>14.0</v>
      </c>
      <c r="H3355" s="5" t="s">
        <v>1172</v>
      </c>
    </row>
    <row r="3356">
      <c r="A3356" s="3">
        <v>29.0</v>
      </c>
      <c r="B3356" s="4">
        <v>0.11989583333333333</v>
      </c>
      <c r="C3356" s="5" t="s">
        <v>21</v>
      </c>
      <c r="D3356" s="5" t="s">
        <v>32</v>
      </c>
      <c r="E3356" s="5">
        <v>30.0</v>
      </c>
      <c r="F3356" s="5">
        <v>19.0</v>
      </c>
      <c r="J3356" s="5" t="s">
        <v>1173</v>
      </c>
    </row>
    <row r="3357">
      <c r="A3357" s="3">
        <v>29.0</v>
      </c>
      <c r="B3357" s="4">
        <v>0.11989583333333333</v>
      </c>
      <c r="C3357" s="5" t="s">
        <v>21</v>
      </c>
      <c r="D3357" s="5" t="s">
        <v>32</v>
      </c>
      <c r="E3357" s="5" t="s">
        <v>30</v>
      </c>
      <c r="F3357" s="5" t="s">
        <v>30</v>
      </c>
      <c r="J3357" s="5" t="s">
        <v>17</v>
      </c>
    </row>
    <row r="3358">
      <c r="A3358" s="3">
        <v>29.0</v>
      </c>
      <c r="B3358" s="4">
        <v>0.12032407407407407</v>
      </c>
      <c r="C3358" s="5" t="s">
        <v>21</v>
      </c>
      <c r="D3358" s="5" t="s">
        <v>7</v>
      </c>
      <c r="E3358" s="5">
        <v>66.0</v>
      </c>
      <c r="H3358" s="5" t="s">
        <v>1174</v>
      </c>
    </row>
    <row r="3359">
      <c r="A3359" s="3">
        <v>29.0</v>
      </c>
      <c r="B3359" s="4">
        <v>0.12043981481481482</v>
      </c>
      <c r="C3359" s="5" t="s">
        <v>21</v>
      </c>
      <c r="D3359" s="5" t="s">
        <v>32</v>
      </c>
      <c r="E3359" s="5">
        <v>28.0</v>
      </c>
      <c r="F3359" s="5">
        <v>18.0</v>
      </c>
      <c r="J3359" s="5" t="s">
        <v>1175</v>
      </c>
    </row>
    <row r="3360">
      <c r="A3360" s="3">
        <v>29.0</v>
      </c>
      <c r="B3360" s="4">
        <v>0.12047453703703703</v>
      </c>
      <c r="C3360" s="5" t="s">
        <v>21</v>
      </c>
      <c r="D3360" s="5" t="s">
        <v>7</v>
      </c>
      <c r="E3360" s="5">
        <v>14.0</v>
      </c>
      <c r="H3360" s="5" t="s">
        <v>1172</v>
      </c>
      <c r="J3360" s="5" t="s">
        <v>1176</v>
      </c>
    </row>
    <row r="3361">
      <c r="A3361" s="3">
        <v>29.0</v>
      </c>
      <c r="B3361" s="4">
        <v>0.12053240740740741</v>
      </c>
      <c r="C3361" s="5" t="s">
        <v>21</v>
      </c>
      <c r="D3361" s="5" t="s">
        <v>32</v>
      </c>
      <c r="E3361" s="5">
        <v>29.0</v>
      </c>
      <c r="F3361" s="5">
        <v>19.0</v>
      </c>
      <c r="J3361" s="5" t="s">
        <v>1175</v>
      </c>
    </row>
    <row r="3362">
      <c r="A3362" s="3">
        <v>29.0</v>
      </c>
      <c r="B3362" s="4">
        <v>0.12059027777777778</v>
      </c>
      <c r="C3362" s="5" t="s">
        <v>21</v>
      </c>
      <c r="D3362" s="5" t="s">
        <v>7</v>
      </c>
      <c r="E3362" s="5">
        <v>16.0</v>
      </c>
      <c r="H3362" s="5" t="s">
        <v>1177</v>
      </c>
      <c r="J3362" s="5" t="s">
        <v>1176</v>
      </c>
    </row>
    <row r="3363">
      <c r="A3363" s="3">
        <v>29.0</v>
      </c>
      <c r="B3363" s="4">
        <v>0.12148148148148148</v>
      </c>
      <c r="C3363" s="5" t="s">
        <v>15</v>
      </c>
      <c r="D3363" s="5" t="s">
        <v>19</v>
      </c>
      <c r="E3363" s="5">
        <v>27.0</v>
      </c>
      <c r="F3363" s="5">
        <v>17.0</v>
      </c>
    </row>
    <row r="3364">
      <c r="A3364" s="3">
        <v>29.0</v>
      </c>
      <c r="B3364" s="4">
        <v>0.12361111111111112</v>
      </c>
      <c r="C3364" s="5" t="s">
        <v>15</v>
      </c>
      <c r="D3364" s="5" t="s">
        <v>32</v>
      </c>
      <c r="E3364" s="5">
        <v>19.0</v>
      </c>
      <c r="F3364" s="5">
        <v>14.0</v>
      </c>
      <c r="J3364" s="5" t="s">
        <v>279</v>
      </c>
    </row>
    <row r="3365">
      <c r="A3365" s="3">
        <v>29.0</v>
      </c>
      <c r="B3365" s="4">
        <v>0.12376157407407408</v>
      </c>
      <c r="C3365" s="5" t="s">
        <v>15</v>
      </c>
      <c r="D3365" s="5" t="s">
        <v>7</v>
      </c>
      <c r="E3365" s="5">
        <v>6.0</v>
      </c>
      <c r="H3365" s="5" t="s">
        <v>1178</v>
      </c>
      <c r="J3365" s="5" t="s">
        <v>1179</v>
      </c>
    </row>
    <row r="3366">
      <c r="A3366" s="3">
        <v>29.0</v>
      </c>
      <c r="B3366" s="4">
        <v>0.12436342592592593</v>
      </c>
      <c r="C3366" s="5" t="s">
        <v>18</v>
      </c>
      <c r="D3366" s="5" t="s">
        <v>32</v>
      </c>
      <c r="E3366" s="5">
        <v>21.0</v>
      </c>
      <c r="F3366" s="5">
        <v>9.0</v>
      </c>
      <c r="J3366" s="5" t="s">
        <v>44</v>
      </c>
    </row>
    <row r="3367">
      <c r="A3367" s="3">
        <v>29.0</v>
      </c>
      <c r="B3367" s="4">
        <v>0.12450231481481482</v>
      </c>
      <c r="C3367" s="5" t="s">
        <v>18</v>
      </c>
      <c r="D3367" s="5" t="s">
        <v>7</v>
      </c>
      <c r="E3367" s="5">
        <v>21.0</v>
      </c>
      <c r="H3367" s="5" t="s">
        <v>1180</v>
      </c>
    </row>
    <row r="3368">
      <c r="A3368" s="3">
        <v>29.0</v>
      </c>
      <c r="B3368" s="4">
        <v>0.12490740740740741</v>
      </c>
      <c r="C3368" s="5" t="s">
        <v>18</v>
      </c>
      <c r="D3368" s="5" t="s">
        <v>32</v>
      </c>
      <c r="E3368" s="5">
        <v>17.0</v>
      </c>
      <c r="F3368" s="5">
        <v>5.0</v>
      </c>
      <c r="J3368" s="5" t="s">
        <v>44</v>
      </c>
    </row>
    <row r="3369">
      <c r="A3369" s="3">
        <v>29.0</v>
      </c>
      <c r="B3369" s="4">
        <v>0.12497685185185185</v>
      </c>
      <c r="C3369" s="5" t="s">
        <v>18</v>
      </c>
      <c r="D3369" s="5" t="s">
        <v>7</v>
      </c>
      <c r="E3369" s="5">
        <v>21.0</v>
      </c>
      <c r="H3369" s="5" t="s">
        <v>1181</v>
      </c>
    </row>
    <row r="3370">
      <c r="A3370" s="3">
        <v>29.0</v>
      </c>
      <c r="B3370" s="4">
        <v>0.12525462962962963</v>
      </c>
      <c r="C3370" s="5" t="s">
        <v>18</v>
      </c>
      <c r="D3370" s="5" t="s">
        <v>32</v>
      </c>
      <c r="E3370" s="5">
        <v>20.0</v>
      </c>
      <c r="F3370" s="5">
        <v>8.0</v>
      </c>
      <c r="J3370" s="5" t="s">
        <v>44</v>
      </c>
    </row>
    <row r="3371">
      <c r="A3371" s="3">
        <v>29.0</v>
      </c>
      <c r="B3371" s="4">
        <v>0.12537037037037038</v>
      </c>
      <c r="C3371" s="5" t="s">
        <v>18</v>
      </c>
      <c r="D3371" s="5" t="s">
        <v>7</v>
      </c>
      <c r="E3371" s="5">
        <v>8.0</v>
      </c>
      <c r="H3371" s="5" t="s">
        <v>1182</v>
      </c>
      <c r="I3371" s="5">
        <v>1.0</v>
      </c>
    </row>
    <row r="3372">
      <c r="A3372" s="3">
        <v>29.0</v>
      </c>
      <c r="B3372" s="4">
        <v>0.12583333333333332</v>
      </c>
      <c r="C3372" s="5" t="s">
        <v>18</v>
      </c>
      <c r="D3372" s="5" t="s">
        <v>32</v>
      </c>
      <c r="E3372" s="5">
        <v>26.0</v>
      </c>
      <c r="F3372" s="5">
        <v>14.0</v>
      </c>
      <c r="J3372" s="5" t="s">
        <v>1183</v>
      </c>
    </row>
    <row r="3373">
      <c r="A3373" s="3">
        <v>29.0</v>
      </c>
      <c r="B3373" s="4">
        <v>0.1259259259259259</v>
      </c>
      <c r="C3373" s="5" t="s">
        <v>18</v>
      </c>
      <c r="D3373" s="5" t="s">
        <v>7</v>
      </c>
      <c r="E3373" s="5">
        <v>31.0</v>
      </c>
      <c r="H3373" s="5" t="s">
        <v>1184</v>
      </c>
    </row>
    <row r="3374">
      <c r="A3374" s="3">
        <v>29.0</v>
      </c>
      <c r="B3374" s="4">
        <v>0.12675925925925927</v>
      </c>
      <c r="C3374" s="5" t="s">
        <v>18</v>
      </c>
      <c r="D3374" s="5" t="s">
        <v>32</v>
      </c>
      <c r="E3374" s="5" t="s">
        <v>37</v>
      </c>
      <c r="F3374" s="5">
        <v>20.0</v>
      </c>
      <c r="G3374" s="5" t="s">
        <v>48</v>
      </c>
      <c r="J3374" s="5" t="s">
        <v>1185</v>
      </c>
    </row>
    <row r="3375">
      <c r="A3375" s="3">
        <v>29.0</v>
      </c>
      <c r="B3375" s="4">
        <v>0.1271875</v>
      </c>
      <c r="C3375" s="5" t="s">
        <v>18</v>
      </c>
      <c r="D3375" s="5" t="s">
        <v>7</v>
      </c>
      <c r="E3375" s="5">
        <v>42.0</v>
      </c>
      <c r="H3375" s="5" t="s">
        <v>1186</v>
      </c>
    </row>
    <row r="3376">
      <c r="A3376" s="3">
        <v>29.0</v>
      </c>
      <c r="B3376" s="4">
        <v>0.1297222222222222</v>
      </c>
      <c r="C3376" s="5" t="s">
        <v>21</v>
      </c>
      <c r="D3376" s="5" t="s">
        <v>32</v>
      </c>
      <c r="E3376" s="5">
        <v>28.0</v>
      </c>
      <c r="F3376" s="5">
        <v>17.0</v>
      </c>
      <c r="J3376" s="5" t="s">
        <v>176</v>
      </c>
    </row>
    <row r="3377">
      <c r="A3377" s="3">
        <v>29.0</v>
      </c>
      <c r="B3377" s="4">
        <v>0.1297685185185185</v>
      </c>
      <c r="C3377" s="5" t="s">
        <v>21</v>
      </c>
      <c r="D3377" s="5" t="s">
        <v>7</v>
      </c>
      <c r="E3377" s="5">
        <v>8.0</v>
      </c>
      <c r="H3377" s="5" t="s">
        <v>1187</v>
      </c>
    </row>
    <row r="3378">
      <c r="A3378" s="3">
        <v>29.0</v>
      </c>
      <c r="B3378" s="4">
        <v>0.13011574074074075</v>
      </c>
      <c r="C3378" s="5" t="s">
        <v>13</v>
      </c>
      <c r="D3378" s="5" t="s">
        <v>32</v>
      </c>
      <c r="E3378" s="5">
        <v>24.0</v>
      </c>
      <c r="F3378" s="5">
        <v>15.0</v>
      </c>
      <c r="J3378" s="5" t="s">
        <v>216</v>
      </c>
    </row>
    <row r="3379">
      <c r="A3379" s="3">
        <v>29.0</v>
      </c>
      <c r="B3379" s="4">
        <v>0.13019675925925925</v>
      </c>
      <c r="C3379" s="5" t="s">
        <v>13</v>
      </c>
      <c r="D3379" s="5" t="s">
        <v>32</v>
      </c>
      <c r="E3379" s="5">
        <v>24.0</v>
      </c>
      <c r="F3379" s="5">
        <v>15.0</v>
      </c>
      <c r="J3379" s="5" t="s">
        <v>216</v>
      </c>
    </row>
    <row r="3380">
      <c r="A3380" s="3">
        <v>29.0</v>
      </c>
      <c r="B3380" s="4">
        <v>0.13032407407407406</v>
      </c>
      <c r="C3380" s="5" t="s">
        <v>13</v>
      </c>
      <c r="D3380" s="5" t="s">
        <v>7</v>
      </c>
      <c r="E3380" s="5">
        <v>23.0</v>
      </c>
      <c r="H3380" s="5" t="s">
        <v>1188</v>
      </c>
    </row>
    <row r="3381">
      <c r="A3381" s="3">
        <v>29.0</v>
      </c>
      <c r="B3381" s="4">
        <v>0.13038194444444445</v>
      </c>
      <c r="C3381" s="5" t="s">
        <v>13</v>
      </c>
      <c r="D3381" s="5" t="s">
        <v>7</v>
      </c>
      <c r="E3381" s="5">
        <v>12.0</v>
      </c>
      <c r="H3381" s="5" t="s">
        <v>1189</v>
      </c>
    </row>
    <row r="3382">
      <c r="A3382" s="3">
        <v>29.0</v>
      </c>
      <c r="B3382" s="4">
        <v>0.13434027777777777</v>
      </c>
      <c r="C3382" s="5" t="s">
        <v>10</v>
      </c>
      <c r="D3382" s="5" t="s">
        <v>32</v>
      </c>
      <c r="E3382" s="5">
        <v>27.0</v>
      </c>
      <c r="F3382" s="5">
        <v>16.0</v>
      </c>
      <c r="J3382" s="5" t="s">
        <v>1190</v>
      </c>
    </row>
    <row r="3383">
      <c r="A3383" s="3">
        <v>29.0</v>
      </c>
      <c r="B3383" s="4">
        <v>0.13434027777777777</v>
      </c>
      <c r="C3383" s="5" t="s">
        <v>10</v>
      </c>
      <c r="D3383" s="5" t="s">
        <v>32</v>
      </c>
      <c r="E3383" s="5" t="s">
        <v>30</v>
      </c>
      <c r="F3383" s="5" t="s">
        <v>30</v>
      </c>
      <c r="J3383" s="5" t="s">
        <v>17</v>
      </c>
    </row>
    <row r="3384">
      <c r="A3384" s="3">
        <v>29.0</v>
      </c>
      <c r="B3384" s="4">
        <v>0.13461805555555556</v>
      </c>
      <c r="C3384" s="5" t="s">
        <v>10</v>
      </c>
      <c r="D3384" s="5" t="s">
        <v>7</v>
      </c>
      <c r="E3384" s="5">
        <v>19.0</v>
      </c>
      <c r="H3384" s="5" t="s">
        <v>1191</v>
      </c>
    </row>
    <row r="3385">
      <c r="A3385" s="3">
        <v>29.0</v>
      </c>
      <c r="B3385" s="4">
        <v>0.13471064814814815</v>
      </c>
      <c r="C3385" s="5" t="s">
        <v>15</v>
      </c>
      <c r="D3385" s="5" t="s">
        <v>25</v>
      </c>
      <c r="E3385" s="5">
        <v>21.0</v>
      </c>
      <c r="F3385" s="5">
        <v>19.0</v>
      </c>
      <c r="H3385" s="5" t="s">
        <v>1192</v>
      </c>
    </row>
    <row r="3386">
      <c r="A3386" s="3">
        <v>29.0</v>
      </c>
      <c r="B3386" s="4">
        <v>0.13508101851851853</v>
      </c>
      <c r="C3386" s="5" t="s">
        <v>10</v>
      </c>
      <c r="D3386" s="5" t="s">
        <v>7</v>
      </c>
      <c r="E3386" s="5">
        <v>1.0</v>
      </c>
      <c r="H3386" s="5" t="s">
        <v>1193</v>
      </c>
    </row>
    <row r="3387">
      <c r="A3387" s="3">
        <v>29.0</v>
      </c>
      <c r="B3387" s="4">
        <v>0.1356712962962963</v>
      </c>
      <c r="C3387" s="5" t="s">
        <v>21</v>
      </c>
      <c r="D3387" s="5" t="s">
        <v>32</v>
      </c>
      <c r="E3387" s="5" t="s">
        <v>30</v>
      </c>
      <c r="F3387" s="5" t="s">
        <v>30</v>
      </c>
      <c r="J3387" s="5" t="s">
        <v>1194</v>
      </c>
    </row>
    <row r="3388">
      <c r="A3388" s="3">
        <v>29.0</v>
      </c>
      <c r="B3388" s="4">
        <v>0.13570601851851852</v>
      </c>
      <c r="C3388" s="5" t="s">
        <v>21</v>
      </c>
      <c r="D3388" s="5" t="s">
        <v>32</v>
      </c>
      <c r="E3388" s="5" t="s">
        <v>30</v>
      </c>
      <c r="F3388" s="5" t="s">
        <v>30</v>
      </c>
      <c r="J3388" s="5" t="s">
        <v>1195</v>
      </c>
    </row>
    <row r="3389">
      <c r="A3389" s="3">
        <v>29.0</v>
      </c>
      <c r="B3389" s="4">
        <v>0.13570601851851852</v>
      </c>
      <c r="C3389" s="5" t="s">
        <v>21</v>
      </c>
      <c r="D3389" s="5" t="s">
        <v>32</v>
      </c>
      <c r="E3389" s="5" t="s">
        <v>30</v>
      </c>
      <c r="F3389" s="5" t="s">
        <v>30</v>
      </c>
      <c r="J3389" s="5" t="s">
        <v>1196</v>
      </c>
    </row>
    <row r="3390">
      <c r="A3390" s="3">
        <v>29.0</v>
      </c>
      <c r="B3390" s="4">
        <v>0.1393287037037037</v>
      </c>
      <c r="C3390" s="5" t="s">
        <v>18</v>
      </c>
      <c r="D3390" s="5" t="s">
        <v>32</v>
      </c>
      <c r="E3390" s="5">
        <v>16.0</v>
      </c>
      <c r="F3390" s="5">
        <v>9.0</v>
      </c>
      <c r="J3390" s="5" t="s">
        <v>713</v>
      </c>
    </row>
    <row r="3391">
      <c r="A3391" s="3">
        <v>29.0</v>
      </c>
      <c r="B3391" s="4">
        <v>0.1393287037037037</v>
      </c>
      <c r="C3391" s="5" t="s">
        <v>18</v>
      </c>
      <c r="D3391" s="5" t="s">
        <v>32</v>
      </c>
      <c r="E3391" s="5" t="s">
        <v>30</v>
      </c>
      <c r="F3391" s="5" t="s">
        <v>30</v>
      </c>
      <c r="J3391" s="5" t="s">
        <v>17</v>
      </c>
    </row>
    <row r="3392">
      <c r="A3392" s="3">
        <v>29.0</v>
      </c>
      <c r="B3392" s="4">
        <v>0.13943287037037036</v>
      </c>
      <c r="C3392" s="5" t="s">
        <v>18</v>
      </c>
      <c r="D3392" s="5" t="s">
        <v>32</v>
      </c>
      <c r="E3392" s="5">
        <v>20.0</v>
      </c>
      <c r="F3392" s="5">
        <v>13.0</v>
      </c>
      <c r="J3392" s="5" t="s">
        <v>713</v>
      </c>
    </row>
    <row r="3393">
      <c r="A3393" s="3">
        <v>29.0</v>
      </c>
      <c r="B3393" s="4">
        <v>0.13943287037037036</v>
      </c>
      <c r="C3393" s="5" t="s">
        <v>18</v>
      </c>
      <c r="D3393" s="5" t="s">
        <v>32</v>
      </c>
      <c r="E3393" s="5" t="s">
        <v>30</v>
      </c>
      <c r="F3393" s="5" t="s">
        <v>30</v>
      </c>
      <c r="J3393" s="5" t="s">
        <v>17</v>
      </c>
    </row>
    <row r="3394">
      <c r="A3394" s="3">
        <v>29.0</v>
      </c>
      <c r="B3394" s="4">
        <v>0.13956018518518518</v>
      </c>
      <c r="C3394" s="5" t="s">
        <v>18</v>
      </c>
      <c r="D3394" s="5" t="s">
        <v>7</v>
      </c>
      <c r="E3394" s="5">
        <v>15.0</v>
      </c>
      <c r="H3394" s="5" t="s">
        <v>1197</v>
      </c>
    </row>
    <row r="3395">
      <c r="A3395" s="3">
        <v>29.0</v>
      </c>
      <c r="B3395" s="4">
        <v>0.1398611111111111</v>
      </c>
      <c r="C3395" s="5" t="s">
        <v>18</v>
      </c>
      <c r="D3395" s="5" t="s">
        <v>32</v>
      </c>
      <c r="E3395" s="5" t="s">
        <v>37</v>
      </c>
      <c r="F3395" s="5">
        <v>20.0</v>
      </c>
      <c r="G3395" s="5" t="s">
        <v>48</v>
      </c>
      <c r="J3395" s="5" t="s">
        <v>1198</v>
      </c>
    </row>
    <row r="3396">
      <c r="A3396" s="3">
        <v>29.0</v>
      </c>
      <c r="B3396" s="4">
        <v>0.1401851851851852</v>
      </c>
      <c r="C3396" s="5" t="s">
        <v>18</v>
      </c>
      <c r="D3396" s="5" t="s">
        <v>7</v>
      </c>
      <c r="E3396" s="5">
        <v>31.0</v>
      </c>
      <c r="H3396" s="5" t="s">
        <v>1199</v>
      </c>
      <c r="I3396" s="5">
        <v>1.0</v>
      </c>
      <c r="J3396" s="5" t="s">
        <v>112</v>
      </c>
    </row>
    <row r="3397">
      <c r="A3397" s="3">
        <v>29.0</v>
      </c>
      <c r="B3397" s="4">
        <v>0.143125</v>
      </c>
      <c r="C3397" s="5" t="s">
        <v>13</v>
      </c>
      <c r="D3397" s="5" t="s">
        <v>32</v>
      </c>
      <c r="E3397" s="5">
        <v>15.0</v>
      </c>
      <c r="F3397" s="5">
        <v>11.0</v>
      </c>
      <c r="J3397" s="5" t="s">
        <v>1165</v>
      </c>
    </row>
    <row r="3398">
      <c r="A3398" s="3">
        <v>29.0</v>
      </c>
      <c r="B3398" s="4">
        <v>0.14320601851851852</v>
      </c>
      <c r="C3398" s="5" t="s">
        <v>13</v>
      </c>
      <c r="D3398" s="5" t="s">
        <v>32</v>
      </c>
      <c r="E3398" s="5">
        <v>23.0</v>
      </c>
      <c r="F3398" s="5">
        <v>19.0</v>
      </c>
      <c r="J3398" s="5" t="s">
        <v>1165</v>
      </c>
    </row>
    <row r="3399">
      <c r="A3399" s="3">
        <v>29.0</v>
      </c>
      <c r="B3399" s="4">
        <v>0.14331018518518518</v>
      </c>
      <c r="C3399" s="5" t="s">
        <v>13</v>
      </c>
      <c r="D3399" s="5" t="s">
        <v>7</v>
      </c>
      <c r="E3399" s="5">
        <v>30.0</v>
      </c>
      <c r="H3399" s="5" t="s">
        <v>1200</v>
      </c>
    </row>
    <row r="3400">
      <c r="A3400" s="3">
        <v>29.0</v>
      </c>
      <c r="B3400" s="4">
        <v>0.14346064814814816</v>
      </c>
      <c r="C3400" s="5" t="s">
        <v>13</v>
      </c>
      <c r="D3400" s="5" t="s">
        <v>7</v>
      </c>
      <c r="E3400" s="5">
        <v>26.0</v>
      </c>
      <c r="H3400" s="5" t="s">
        <v>1201</v>
      </c>
      <c r="I3400" s="5">
        <v>1.0</v>
      </c>
    </row>
    <row r="3401">
      <c r="A3401" s="3">
        <v>29.0</v>
      </c>
      <c r="B3401" s="4">
        <v>0.1444212962962963</v>
      </c>
      <c r="C3401" s="5" t="s">
        <v>15</v>
      </c>
      <c r="D3401" s="5" t="s">
        <v>32</v>
      </c>
      <c r="E3401" s="5" t="s">
        <v>37</v>
      </c>
      <c r="F3401" s="5">
        <v>20.0</v>
      </c>
      <c r="G3401" s="5" t="s">
        <v>48</v>
      </c>
      <c r="J3401" s="5" t="s">
        <v>176</v>
      </c>
    </row>
    <row r="3402">
      <c r="A3402" s="3">
        <v>29.0</v>
      </c>
      <c r="B3402" s="4">
        <v>0.14460648148148147</v>
      </c>
      <c r="C3402" s="5" t="s">
        <v>15</v>
      </c>
      <c r="D3402" s="5" t="s">
        <v>7</v>
      </c>
      <c r="E3402" s="5">
        <v>13.0</v>
      </c>
      <c r="H3402" s="5" t="s">
        <v>1202</v>
      </c>
      <c r="J3402" s="5" t="s">
        <v>1203</v>
      </c>
    </row>
    <row r="3403">
      <c r="A3403" s="3">
        <v>29.0</v>
      </c>
      <c r="B3403" s="4">
        <v>0.14825231481481482</v>
      </c>
      <c r="C3403" s="5" t="s">
        <v>22</v>
      </c>
      <c r="D3403" s="5" t="s">
        <v>88</v>
      </c>
      <c r="E3403" s="5">
        <v>27.0</v>
      </c>
      <c r="F3403" s="5">
        <v>17.0</v>
      </c>
    </row>
    <row r="3404">
      <c r="A3404" s="3">
        <v>29.0</v>
      </c>
      <c r="B3404" s="4">
        <v>0.15100694444444446</v>
      </c>
      <c r="C3404" s="5" t="s">
        <v>21</v>
      </c>
      <c r="D3404" s="5" t="s">
        <v>32</v>
      </c>
      <c r="E3404" s="5">
        <v>29.0</v>
      </c>
      <c r="F3404" s="5">
        <v>18.0</v>
      </c>
      <c r="J3404" s="5" t="s">
        <v>1204</v>
      </c>
    </row>
    <row r="3405">
      <c r="A3405" s="3">
        <v>29.0</v>
      </c>
      <c r="B3405" s="4">
        <v>0.1511574074074074</v>
      </c>
      <c r="C3405" s="5" t="s">
        <v>21</v>
      </c>
      <c r="D3405" s="5" t="s">
        <v>7</v>
      </c>
      <c r="E3405" s="5">
        <v>32.0</v>
      </c>
      <c r="H3405" s="5" t="s">
        <v>1205</v>
      </c>
      <c r="J3405" s="5" t="s">
        <v>1203</v>
      </c>
    </row>
    <row r="3406">
      <c r="A3406" s="3">
        <v>29.0</v>
      </c>
      <c r="B3406" s="4">
        <v>0.15666666666666668</v>
      </c>
      <c r="C3406" s="5" t="s">
        <v>13</v>
      </c>
      <c r="D3406" s="5" t="s">
        <v>146</v>
      </c>
      <c r="E3406" s="5" t="s">
        <v>37</v>
      </c>
      <c r="F3406" s="5">
        <v>20.0</v>
      </c>
      <c r="G3406" s="5" t="s">
        <v>48</v>
      </c>
    </row>
    <row r="3407">
      <c r="A3407" s="3">
        <v>29.0</v>
      </c>
      <c r="B3407" s="4">
        <v>0.1637037037037037</v>
      </c>
      <c r="C3407" s="5" t="s">
        <v>13</v>
      </c>
      <c r="D3407" s="5" t="s">
        <v>20</v>
      </c>
      <c r="E3407" s="5">
        <v>21.0</v>
      </c>
      <c r="F3407" s="5">
        <v>9.0</v>
      </c>
    </row>
    <row r="3408">
      <c r="A3408" s="3">
        <v>29.0</v>
      </c>
      <c r="B3408" s="4">
        <v>0.1637037037037037</v>
      </c>
      <c r="C3408" s="5" t="s">
        <v>15</v>
      </c>
      <c r="D3408" s="5" t="s">
        <v>20</v>
      </c>
      <c r="E3408" s="5">
        <v>25.0</v>
      </c>
      <c r="F3408" s="5">
        <v>13.0</v>
      </c>
    </row>
    <row r="3409">
      <c r="A3409" s="3">
        <v>29.0</v>
      </c>
      <c r="B3409" s="4">
        <v>0.1637037037037037</v>
      </c>
      <c r="C3409" s="5" t="s">
        <v>18</v>
      </c>
      <c r="D3409" s="5" t="s">
        <v>20</v>
      </c>
      <c r="E3409" s="5">
        <v>24.0</v>
      </c>
      <c r="F3409" s="5">
        <v>18.0</v>
      </c>
    </row>
    <row r="3410">
      <c r="A3410" s="3">
        <v>29.0</v>
      </c>
      <c r="B3410" s="4">
        <v>0.1637037037037037</v>
      </c>
      <c r="C3410" s="5" t="s">
        <v>22</v>
      </c>
      <c r="D3410" s="5" t="s">
        <v>20</v>
      </c>
      <c r="E3410" s="5">
        <v>19.0</v>
      </c>
      <c r="F3410" s="5">
        <v>7.0</v>
      </c>
    </row>
    <row r="3411">
      <c r="A3411" s="3">
        <v>29.0</v>
      </c>
      <c r="B3411" s="4">
        <v>0.1637037037037037</v>
      </c>
      <c r="C3411" s="5" t="s">
        <v>21</v>
      </c>
      <c r="D3411" s="5" t="s">
        <v>20</v>
      </c>
      <c r="E3411" s="5">
        <v>34.0</v>
      </c>
      <c r="F3411" s="5">
        <v>11.0</v>
      </c>
    </row>
    <row r="3412">
      <c r="A3412" s="3">
        <v>29.0</v>
      </c>
      <c r="B3412" s="4">
        <v>0.1637037037037037</v>
      </c>
      <c r="C3412" s="5" t="s">
        <v>10</v>
      </c>
      <c r="D3412" s="5" t="s">
        <v>20</v>
      </c>
      <c r="E3412" s="5">
        <v>24.0</v>
      </c>
      <c r="F3412" s="5">
        <v>5.0</v>
      </c>
    </row>
    <row r="3413">
      <c r="A3413" s="3">
        <v>30.0</v>
      </c>
      <c r="B3413" s="4">
        <v>0.015578703703703704</v>
      </c>
      <c r="C3413" s="5" t="s">
        <v>22</v>
      </c>
      <c r="D3413" s="5" t="s">
        <v>19</v>
      </c>
      <c r="E3413" s="5">
        <v>18.0</v>
      </c>
      <c r="F3413" s="5">
        <v>18.0</v>
      </c>
    </row>
    <row r="3414">
      <c r="A3414" s="3">
        <v>30.0</v>
      </c>
      <c r="B3414" s="4">
        <v>0.01587962962962963</v>
      </c>
      <c r="C3414" s="5" t="s">
        <v>18</v>
      </c>
      <c r="D3414" s="5" t="s">
        <v>19</v>
      </c>
      <c r="E3414" s="5" t="s">
        <v>30</v>
      </c>
      <c r="F3414" s="5" t="s">
        <v>30</v>
      </c>
      <c r="J3414" s="5" t="s">
        <v>1206</v>
      </c>
    </row>
    <row r="3415">
      <c r="A3415" s="3">
        <v>30.0</v>
      </c>
      <c r="B3415" s="4">
        <v>0.018171296296296297</v>
      </c>
      <c r="C3415" s="5" t="s">
        <v>13</v>
      </c>
      <c r="D3415" s="5" t="s">
        <v>125</v>
      </c>
      <c r="E3415" s="5">
        <v>3.0</v>
      </c>
      <c r="F3415" s="5">
        <v>5.0</v>
      </c>
    </row>
    <row r="3416">
      <c r="A3416" s="3">
        <v>30.0</v>
      </c>
      <c r="B3416" s="4">
        <v>0.018229166666666668</v>
      </c>
      <c r="C3416" s="5" t="s">
        <v>10</v>
      </c>
      <c r="D3416" s="5" t="s">
        <v>125</v>
      </c>
      <c r="E3416" s="5">
        <v>17.0</v>
      </c>
      <c r="F3416" s="5">
        <v>15.0</v>
      </c>
    </row>
    <row r="3417">
      <c r="A3417" s="3">
        <v>30.0</v>
      </c>
      <c r="B3417" s="4">
        <v>0.028564814814814814</v>
      </c>
      <c r="C3417" s="5" t="s">
        <v>10</v>
      </c>
      <c r="D3417" s="5" t="s">
        <v>19</v>
      </c>
      <c r="E3417" s="5" t="s">
        <v>28</v>
      </c>
      <c r="F3417" s="5">
        <v>1.0</v>
      </c>
      <c r="G3417" s="5" t="s">
        <v>48</v>
      </c>
    </row>
    <row r="3418">
      <c r="A3418" s="3">
        <v>30.0</v>
      </c>
      <c r="B3418" s="4">
        <v>0.028668981481481483</v>
      </c>
      <c r="C3418" s="5" t="s">
        <v>13</v>
      </c>
      <c r="D3418" s="5" t="s">
        <v>184</v>
      </c>
      <c r="E3418" s="5">
        <v>13.0</v>
      </c>
      <c r="F3418" s="5">
        <v>15.0</v>
      </c>
    </row>
    <row r="3419">
      <c r="A3419" s="3">
        <v>30.0</v>
      </c>
      <c r="B3419" s="4">
        <v>0.029733796296296296</v>
      </c>
      <c r="C3419" s="5" t="s">
        <v>13</v>
      </c>
      <c r="D3419" s="5" t="s">
        <v>47</v>
      </c>
      <c r="E3419" s="5">
        <v>17.0</v>
      </c>
      <c r="F3419" s="5">
        <v>15.0</v>
      </c>
    </row>
    <row r="3420">
      <c r="A3420" s="3">
        <v>30.0</v>
      </c>
      <c r="B3420" s="4">
        <v>0.029733796296296296</v>
      </c>
      <c r="C3420" s="5" t="s">
        <v>21</v>
      </c>
      <c r="D3420" s="5" t="s">
        <v>47</v>
      </c>
      <c r="E3420" s="5">
        <v>18.0</v>
      </c>
      <c r="F3420" s="5">
        <v>13.0</v>
      </c>
    </row>
    <row r="3421">
      <c r="A3421" s="3">
        <v>30.0</v>
      </c>
      <c r="B3421" s="4">
        <v>0.029733796296296296</v>
      </c>
      <c r="C3421" s="5" t="s">
        <v>10</v>
      </c>
      <c r="D3421" s="5" t="s">
        <v>47</v>
      </c>
      <c r="E3421" s="5">
        <v>22.0</v>
      </c>
      <c r="F3421" s="5">
        <v>17.0</v>
      </c>
    </row>
    <row r="3422">
      <c r="A3422" s="3">
        <v>30.0</v>
      </c>
      <c r="B3422" s="4">
        <v>0.03325231481481482</v>
      </c>
      <c r="C3422" s="5" t="s">
        <v>10</v>
      </c>
      <c r="D3422" s="5" t="s">
        <v>32</v>
      </c>
      <c r="E3422" s="5" t="s">
        <v>37</v>
      </c>
      <c r="F3422" s="5">
        <v>20.0</v>
      </c>
      <c r="G3422" s="5" t="s">
        <v>48</v>
      </c>
      <c r="J3422" s="5" t="s">
        <v>68</v>
      </c>
    </row>
    <row r="3423">
      <c r="A3423" s="3">
        <v>30.0</v>
      </c>
      <c r="B3423" s="4">
        <v>0.033541666666666664</v>
      </c>
      <c r="C3423" s="5" t="s">
        <v>10</v>
      </c>
      <c r="D3423" s="5" t="s">
        <v>7</v>
      </c>
      <c r="E3423" s="5">
        <v>31.0</v>
      </c>
      <c r="H3423" s="5" t="s">
        <v>1207</v>
      </c>
    </row>
    <row r="3424">
      <c r="A3424" s="3">
        <v>30.0</v>
      </c>
      <c r="B3424" s="4">
        <v>0.03373842592592593</v>
      </c>
      <c r="C3424" s="5" t="s">
        <v>10</v>
      </c>
      <c r="D3424" s="5" t="s">
        <v>32</v>
      </c>
      <c r="E3424" s="5">
        <v>14.0</v>
      </c>
      <c r="F3424" s="5">
        <v>3.0</v>
      </c>
      <c r="J3424" s="5" t="s">
        <v>45</v>
      </c>
    </row>
    <row r="3425">
      <c r="A3425" s="3">
        <v>30.0</v>
      </c>
      <c r="B3425" s="4">
        <v>0.03466435185185185</v>
      </c>
      <c r="C3425" s="5" t="s">
        <v>21</v>
      </c>
      <c r="D3425" s="5" t="s">
        <v>32</v>
      </c>
      <c r="E3425" s="5">
        <v>19.0</v>
      </c>
      <c r="F3425" s="5">
        <v>8.0</v>
      </c>
      <c r="J3425" s="5" t="s">
        <v>159</v>
      </c>
    </row>
    <row r="3426">
      <c r="A3426" s="3">
        <v>30.0</v>
      </c>
      <c r="B3426" s="4">
        <v>0.034722222222222224</v>
      </c>
      <c r="C3426" s="5" t="s">
        <v>21</v>
      </c>
      <c r="D3426" s="5" t="s">
        <v>32</v>
      </c>
      <c r="E3426" s="5">
        <v>28.0</v>
      </c>
      <c r="F3426" s="5">
        <v>18.0</v>
      </c>
      <c r="J3426" s="5" t="s">
        <v>46</v>
      </c>
    </row>
    <row r="3427">
      <c r="A3427" s="3">
        <v>30.0</v>
      </c>
      <c r="B3427" s="4">
        <v>0.03476851851851852</v>
      </c>
      <c r="C3427" s="5" t="s">
        <v>21</v>
      </c>
      <c r="D3427" s="5" t="s">
        <v>32</v>
      </c>
      <c r="E3427" s="5">
        <v>21.0</v>
      </c>
      <c r="F3427" s="5">
        <v>11.0</v>
      </c>
      <c r="J3427" s="5" t="s">
        <v>46</v>
      </c>
    </row>
    <row r="3428">
      <c r="A3428" s="3">
        <v>30.0</v>
      </c>
      <c r="B3428" s="4">
        <v>0.0350462962962963</v>
      </c>
      <c r="C3428" s="5" t="s">
        <v>21</v>
      </c>
      <c r="D3428" s="5" t="s">
        <v>7</v>
      </c>
      <c r="E3428" s="5">
        <v>25.0</v>
      </c>
      <c r="H3428" s="5" t="s">
        <v>1208</v>
      </c>
    </row>
    <row r="3429">
      <c r="A3429" s="3">
        <v>30.0</v>
      </c>
      <c r="B3429" s="4">
        <v>0.03509259259259259</v>
      </c>
      <c r="C3429" s="5" t="s">
        <v>21</v>
      </c>
      <c r="D3429" s="5" t="s">
        <v>7</v>
      </c>
      <c r="E3429" s="5">
        <v>8.0</v>
      </c>
      <c r="H3429" s="5" t="s">
        <v>1209</v>
      </c>
    </row>
    <row r="3430">
      <c r="A3430" s="3">
        <v>30.0</v>
      </c>
      <c r="B3430" s="4">
        <v>0.035138888888888886</v>
      </c>
      <c r="C3430" s="5" t="s">
        <v>21</v>
      </c>
      <c r="D3430" s="5" t="s">
        <v>7</v>
      </c>
      <c r="E3430" s="5">
        <v>9.0</v>
      </c>
      <c r="H3430" s="5" t="s">
        <v>1210</v>
      </c>
    </row>
    <row r="3431">
      <c r="A3431" s="3">
        <v>30.0</v>
      </c>
      <c r="B3431" s="4">
        <v>0.03599537037037037</v>
      </c>
      <c r="C3431" s="5" t="s">
        <v>13</v>
      </c>
      <c r="D3431" s="5" t="s">
        <v>32</v>
      </c>
      <c r="E3431" s="5">
        <v>15.0</v>
      </c>
      <c r="F3431" s="5">
        <v>6.0</v>
      </c>
      <c r="J3431" s="5" t="s">
        <v>216</v>
      </c>
    </row>
    <row r="3432">
      <c r="A3432" s="3">
        <v>30.0</v>
      </c>
      <c r="B3432" s="4">
        <v>0.03608796296296296</v>
      </c>
      <c r="C3432" s="5" t="s">
        <v>13</v>
      </c>
      <c r="D3432" s="5" t="s">
        <v>32</v>
      </c>
      <c r="E3432" s="5" t="s">
        <v>28</v>
      </c>
      <c r="F3432" s="5">
        <v>1.0</v>
      </c>
      <c r="G3432" s="5" t="s">
        <v>48</v>
      </c>
      <c r="J3432" s="5" t="s">
        <v>216</v>
      </c>
    </row>
    <row r="3433">
      <c r="A3433" s="3">
        <v>30.0</v>
      </c>
      <c r="B3433" s="4">
        <v>0.036238425925925924</v>
      </c>
      <c r="C3433" s="5" t="s">
        <v>13</v>
      </c>
      <c r="D3433" s="5" t="s">
        <v>7</v>
      </c>
      <c r="E3433" s="5">
        <v>16.0</v>
      </c>
      <c r="H3433" s="5" t="s">
        <v>1211</v>
      </c>
    </row>
    <row r="3434">
      <c r="A3434" s="3">
        <v>30.0</v>
      </c>
      <c r="B3434" s="4">
        <v>0.03665509259259259</v>
      </c>
      <c r="C3434" s="5" t="s">
        <v>13</v>
      </c>
      <c r="D3434" s="5" t="s">
        <v>74</v>
      </c>
      <c r="E3434" s="5">
        <v>9.0</v>
      </c>
      <c r="F3434" s="5">
        <v>1.0</v>
      </c>
      <c r="J3434" s="5" t="s">
        <v>1212</v>
      </c>
    </row>
    <row r="3435">
      <c r="A3435" s="3">
        <v>30.0</v>
      </c>
      <c r="B3435" s="4">
        <v>0.038009259259259257</v>
      </c>
      <c r="C3435" s="5" t="s">
        <v>13</v>
      </c>
      <c r="D3435" s="5" t="s">
        <v>146</v>
      </c>
      <c r="E3435" s="5" t="s">
        <v>28</v>
      </c>
      <c r="F3435" s="5">
        <v>1.0</v>
      </c>
      <c r="G3435" s="5" t="s">
        <v>48</v>
      </c>
      <c r="J3435" s="5" t="s">
        <v>17</v>
      </c>
    </row>
    <row r="3436">
      <c r="A3436" s="3">
        <v>30.0</v>
      </c>
      <c r="B3436" s="4">
        <v>0.03903935185185185</v>
      </c>
      <c r="C3436" s="5" t="s">
        <v>15</v>
      </c>
      <c r="D3436" s="5" t="s">
        <v>47</v>
      </c>
      <c r="E3436" s="5">
        <v>12.0</v>
      </c>
      <c r="F3436" s="5">
        <v>10.0</v>
      </c>
    </row>
    <row r="3437">
      <c r="A3437" s="3">
        <v>30.0</v>
      </c>
      <c r="B3437" s="4">
        <v>0.03903935185185185</v>
      </c>
      <c r="C3437" s="5" t="s">
        <v>18</v>
      </c>
      <c r="D3437" s="5" t="s">
        <v>47</v>
      </c>
      <c r="E3437" s="5">
        <v>22.0</v>
      </c>
      <c r="F3437" s="5">
        <v>14.0</v>
      </c>
    </row>
    <row r="3438">
      <c r="A3438" s="3">
        <v>30.0</v>
      </c>
      <c r="B3438" s="4">
        <v>0.03903935185185185</v>
      </c>
      <c r="C3438" s="5" t="s">
        <v>22</v>
      </c>
      <c r="D3438" s="5" t="s">
        <v>47</v>
      </c>
      <c r="E3438" s="5">
        <v>20.0</v>
      </c>
      <c r="F3438" s="5">
        <v>20.0</v>
      </c>
    </row>
    <row r="3439">
      <c r="A3439" s="3">
        <v>30.0</v>
      </c>
      <c r="B3439" s="4">
        <v>0.039456018518518515</v>
      </c>
      <c r="C3439" s="5" t="s">
        <v>10</v>
      </c>
      <c r="D3439" s="5" t="s">
        <v>32</v>
      </c>
      <c r="E3439" s="5" t="s">
        <v>28</v>
      </c>
      <c r="F3439" s="5">
        <v>1.0</v>
      </c>
      <c r="G3439" s="5" t="s">
        <v>48</v>
      </c>
      <c r="J3439" s="5" t="s">
        <v>45</v>
      </c>
    </row>
    <row r="3440">
      <c r="A3440" s="3">
        <v>30.0</v>
      </c>
      <c r="B3440" s="4">
        <v>0.03982638888888889</v>
      </c>
      <c r="C3440" s="5" t="s">
        <v>18</v>
      </c>
      <c r="D3440" s="5" t="s">
        <v>74</v>
      </c>
      <c r="E3440" s="5">
        <v>28.0</v>
      </c>
      <c r="F3440" s="5">
        <v>22.0</v>
      </c>
      <c r="J3440" s="5" t="s">
        <v>1213</v>
      </c>
    </row>
    <row r="3441">
      <c r="A3441" s="3">
        <v>30.0</v>
      </c>
      <c r="B3441" s="4">
        <v>0.040532407407407406</v>
      </c>
      <c r="C3441" s="5" t="s">
        <v>18</v>
      </c>
      <c r="D3441" s="5" t="s">
        <v>32</v>
      </c>
      <c r="E3441" s="5">
        <v>25.0</v>
      </c>
      <c r="F3441" s="5">
        <v>15.0</v>
      </c>
      <c r="J3441" s="5" t="s">
        <v>1214</v>
      </c>
    </row>
    <row r="3442">
      <c r="A3442" s="3">
        <v>30.0</v>
      </c>
      <c r="B3442" s="4">
        <v>0.04061342592592593</v>
      </c>
      <c r="C3442" s="5" t="s">
        <v>18</v>
      </c>
      <c r="D3442" s="5" t="s">
        <v>32</v>
      </c>
      <c r="E3442" s="5" t="s">
        <v>28</v>
      </c>
      <c r="F3442" s="5">
        <v>1.0</v>
      </c>
      <c r="G3442" s="5" t="s">
        <v>48</v>
      </c>
      <c r="J3442" s="5" t="s">
        <v>1214</v>
      </c>
    </row>
    <row r="3443">
      <c r="A3443" s="3">
        <v>30.0</v>
      </c>
      <c r="B3443" s="4">
        <v>0.04071759259259259</v>
      </c>
      <c r="C3443" s="5" t="s">
        <v>18</v>
      </c>
      <c r="D3443" s="5" t="s">
        <v>32</v>
      </c>
      <c r="E3443" s="5">
        <v>14.0</v>
      </c>
      <c r="F3443" s="5">
        <v>4.0</v>
      </c>
      <c r="J3443" s="5" t="s">
        <v>1214</v>
      </c>
    </row>
    <row r="3444">
      <c r="A3444" s="3">
        <v>30.0</v>
      </c>
      <c r="B3444" s="4">
        <v>0.04092592592592593</v>
      </c>
      <c r="C3444" s="5" t="s">
        <v>18</v>
      </c>
      <c r="D3444" s="5" t="s">
        <v>7</v>
      </c>
      <c r="E3444" s="5">
        <v>9.0</v>
      </c>
      <c r="H3444" s="5" t="s">
        <v>1210</v>
      </c>
    </row>
    <row r="3445">
      <c r="A3445" s="3">
        <v>30.0</v>
      </c>
      <c r="B3445" s="4">
        <v>0.041608796296296297</v>
      </c>
      <c r="C3445" s="5" t="s">
        <v>10</v>
      </c>
      <c r="D3445" s="5" t="s">
        <v>32</v>
      </c>
      <c r="E3445" s="5">
        <v>29.0</v>
      </c>
      <c r="F3445" s="5">
        <v>18.0</v>
      </c>
      <c r="J3445" s="5" t="s">
        <v>45</v>
      </c>
    </row>
    <row r="3446">
      <c r="A3446" s="3">
        <v>30.0</v>
      </c>
      <c r="B3446" s="4">
        <v>0.04185185185185185</v>
      </c>
      <c r="C3446" s="5" t="s">
        <v>10</v>
      </c>
      <c r="D3446" s="5" t="s">
        <v>7</v>
      </c>
      <c r="E3446" s="5">
        <v>16.0</v>
      </c>
      <c r="H3446" s="5" t="s">
        <v>1211</v>
      </c>
    </row>
    <row r="3447">
      <c r="A3447" s="3">
        <v>30.0</v>
      </c>
      <c r="B3447" s="4">
        <v>0.04402777777777778</v>
      </c>
      <c r="C3447" s="5" t="s">
        <v>22</v>
      </c>
      <c r="D3447" s="5" t="s">
        <v>7</v>
      </c>
      <c r="E3447" s="5">
        <v>5.0</v>
      </c>
      <c r="H3447" s="5" t="s">
        <v>1215</v>
      </c>
      <c r="J3447" s="5" t="s">
        <v>1216</v>
      </c>
    </row>
    <row r="3448">
      <c r="A3448" s="3">
        <v>30.0</v>
      </c>
      <c r="B3448" s="4">
        <v>0.04414351851851852</v>
      </c>
      <c r="C3448" s="5" t="s">
        <v>22</v>
      </c>
      <c r="D3448" s="5" t="s">
        <v>7</v>
      </c>
      <c r="E3448" s="5">
        <v>10.0</v>
      </c>
      <c r="H3448" s="5" t="s">
        <v>1217</v>
      </c>
      <c r="J3448" s="5" t="s">
        <v>1216</v>
      </c>
    </row>
    <row r="3449">
      <c r="A3449" s="3">
        <v>30.0</v>
      </c>
      <c r="B3449" s="4">
        <v>0.04420138888888889</v>
      </c>
      <c r="C3449" s="5" t="s">
        <v>22</v>
      </c>
      <c r="D3449" s="5" t="s">
        <v>7</v>
      </c>
      <c r="E3449" s="5">
        <v>7.0</v>
      </c>
      <c r="H3449" s="5" t="s">
        <v>1218</v>
      </c>
      <c r="J3449" s="5" t="s">
        <v>1216</v>
      </c>
    </row>
    <row r="3450">
      <c r="A3450" s="3">
        <v>30.0</v>
      </c>
      <c r="B3450" s="4">
        <v>0.045648148148148146</v>
      </c>
      <c r="C3450" s="5" t="s">
        <v>13</v>
      </c>
      <c r="D3450" s="5" t="s">
        <v>74</v>
      </c>
      <c r="E3450" s="5">
        <v>25.0</v>
      </c>
      <c r="F3450" s="5">
        <v>17.0</v>
      </c>
      <c r="J3450" s="5" t="s">
        <v>1219</v>
      </c>
    </row>
    <row r="3451">
      <c r="A3451" s="3">
        <v>30.0</v>
      </c>
      <c r="B3451" s="4">
        <v>0.04597222222222222</v>
      </c>
      <c r="C3451" s="5" t="s">
        <v>13</v>
      </c>
      <c r="D3451" s="5" t="s">
        <v>32</v>
      </c>
      <c r="E3451" s="5">
        <v>21.0</v>
      </c>
      <c r="F3451" s="5">
        <v>12.0</v>
      </c>
      <c r="J3451" s="5" t="s">
        <v>1220</v>
      </c>
    </row>
    <row r="3452">
      <c r="A3452" s="3">
        <v>30.0</v>
      </c>
      <c r="B3452" s="4">
        <v>0.04597222222222222</v>
      </c>
      <c r="C3452" s="5" t="s">
        <v>13</v>
      </c>
      <c r="D3452" s="5" t="s">
        <v>32</v>
      </c>
      <c r="E3452" s="5" t="s">
        <v>189</v>
      </c>
      <c r="F3452" s="5" t="s">
        <v>30</v>
      </c>
      <c r="J3452" s="5" t="s">
        <v>17</v>
      </c>
    </row>
    <row r="3453">
      <c r="A3453" s="3">
        <v>30.0</v>
      </c>
      <c r="B3453" s="4">
        <v>0.04605324074074074</v>
      </c>
      <c r="C3453" s="5" t="s">
        <v>13</v>
      </c>
      <c r="D3453" s="5" t="s">
        <v>32</v>
      </c>
      <c r="E3453" s="5">
        <v>24.0</v>
      </c>
      <c r="F3453" s="5">
        <v>15.0</v>
      </c>
      <c r="J3453" s="5" t="s">
        <v>1220</v>
      </c>
    </row>
    <row r="3454">
      <c r="A3454" s="3">
        <v>30.0</v>
      </c>
      <c r="B3454" s="4">
        <v>0.04605324074074074</v>
      </c>
      <c r="C3454" s="5" t="s">
        <v>13</v>
      </c>
      <c r="D3454" s="5" t="s">
        <v>32</v>
      </c>
      <c r="E3454" s="5" t="s">
        <v>189</v>
      </c>
      <c r="F3454" s="5" t="s">
        <v>30</v>
      </c>
      <c r="J3454" s="5" t="s">
        <v>17</v>
      </c>
    </row>
    <row r="3455">
      <c r="A3455" s="3">
        <v>30.0</v>
      </c>
      <c r="B3455" s="4">
        <v>0.04628472222222222</v>
      </c>
      <c r="C3455" s="5" t="s">
        <v>13</v>
      </c>
      <c r="D3455" s="5" t="s">
        <v>7</v>
      </c>
      <c r="E3455" s="5">
        <v>25.0</v>
      </c>
      <c r="H3455" s="5" t="s">
        <v>1221</v>
      </c>
    </row>
    <row r="3456">
      <c r="A3456" s="3">
        <v>30.0</v>
      </c>
      <c r="B3456" s="4">
        <v>0.046435185185185184</v>
      </c>
      <c r="C3456" s="5" t="s">
        <v>13</v>
      </c>
      <c r="D3456" s="5" t="s">
        <v>7</v>
      </c>
      <c r="E3456" s="5">
        <v>29.0</v>
      </c>
      <c r="H3456" s="5" t="s">
        <v>1222</v>
      </c>
    </row>
    <row r="3457">
      <c r="A3457" s="3">
        <v>30.0</v>
      </c>
      <c r="B3457" s="4">
        <v>0.04769675925925926</v>
      </c>
      <c r="C3457" s="5" t="s">
        <v>21</v>
      </c>
      <c r="D3457" s="5" t="s">
        <v>32</v>
      </c>
      <c r="E3457" s="5">
        <v>30.0</v>
      </c>
      <c r="F3457" s="5">
        <v>19.0</v>
      </c>
      <c r="J3457" s="5" t="s">
        <v>46</v>
      </c>
    </row>
    <row r="3458">
      <c r="A3458" s="3">
        <v>30.0</v>
      </c>
      <c r="B3458" s="4">
        <v>0.04774305555555555</v>
      </c>
      <c r="C3458" s="5" t="s">
        <v>21</v>
      </c>
      <c r="D3458" s="5" t="s">
        <v>32</v>
      </c>
      <c r="E3458" s="5">
        <v>24.0</v>
      </c>
      <c r="F3458" s="5">
        <v>14.0</v>
      </c>
      <c r="J3458" s="5" t="s">
        <v>46</v>
      </c>
    </row>
    <row r="3459">
      <c r="A3459" s="3">
        <v>30.0</v>
      </c>
      <c r="B3459" s="4">
        <v>0.047789351851851854</v>
      </c>
      <c r="C3459" s="5" t="s">
        <v>21</v>
      </c>
      <c r="D3459" s="5" t="s">
        <v>32</v>
      </c>
      <c r="E3459" s="5">
        <v>17.0</v>
      </c>
      <c r="F3459" s="5">
        <v>7.0</v>
      </c>
      <c r="J3459" s="5" t="s">
        <v>46</v>
      </c>
    </row>
    <row r="3460">
      <c r="A3460" s="3">
        <v>30.0</v>
      </c>
      <c r="B3460" s="4">
        <v>0.04783564814814815</v>
      </c>
      <c r="C3460" s="5" t="s">
        <v>21</v>
      </c>
      <c r="D3460" s="5" t="s">
        <v>7</v>
      </c>
      <c r="E3460" s="5">
        <v>11.0</v>
      </c>
      <c r="H3460" s="5" t="s">
        <v>1223</v>
      </c>
    </row>
    <row r="3461">
      <c r="A3461" s="3">
        <v>30.0</v>
      </c>
      <c r="B3461" s="4">
        <v>0.047893518518518516</v>
      </c>
      <c r="C3461" s="5" t="s">
        <v>21</v>
      </c>
      <c r="D3461" s="5" t="s">
        <v>7</v>
      </c>
      <c r="E3461" s="5">
        <v>8.0</v>
      </c>
      <c r="H3461" s="5" t="s">
        <v>1224</v>
      </c>
    </row>
    <row r="3462">
      <c r="A3462" s="3">
        <v>30.0</v>
      </c>
      <c r="B3462" s="4">
        <v>0.047928240740740743</v>
      </c>
      <c r="C3462" s="5" t="s">
        <v>21</v>
      </c>
      <c r="D3462" s="5" t="s">
        <v>7</v>
      </c>
      <c r="E3462" s="5">
        <v>8.0</v>
      </c>
      <c r="H3462" s="5" t="s">
        <v>1224</v>
      </c>
    </row>
    <row r="3463">
      <c r="A3463" s="3">
        <v>30.0</v>
      </c>
      <c r="B3463" s="4">
        <v>0.0518287037037037</v>
      </c>
      <c r="C3463" s="5" t="s">
        <v>15</v>
      </c>
      <c r="D3463" s="5" t="s">
        <v>7</v>
      </c>
      <c r="E3463" s="5">
        <v>33.0</v>
      </c>
      <c r="H3463" s="5" t="s">
        <v>1225</v>
      </c>
      <c r="I3463" s="5">
        <v>2.0</v>
      </c>
      <c r="J3463" s="5" t="s">
        <v>1226</v>
      </c>
    </row>
    <row r="3464">
      <c r="A3464" s="3">
        <v>30.0</v>
      </c>
      <c r="B3464" s="4">
        <v>0.05380787037037037</v>
      </c>
      <c r="C3464" s="5" t="s">
        <v>10</v>
      </c>
      <c r="D3464" s="5" t="s">
        <v>32</v>
      </c>
      <c r="E3464" s="5">
        <v>19.0</v>
      </c>
      <c r="F3464" s="5">
        <v>14.0</v>
      </c>
      <c r="J3464" s="5" t="s">
        <v>1227</v>
      </c>
    </row>
    <row r="3465">
      <c r="A3465" s="3">
        <v>30.0</v>
      </c>
      <c r="B3465" s="4">
        <v>0.05395833333333333</v>
      </c>
      <c r="C3465" s="5" t="s">
        <v>10</v>
      </c>
      <c r="D3465" s="5" t="s">
        <v>32</v>
      </c>
      <c r="E3465" s="5">
        <v>14.0</v>
      </c>
      <c r="F3465" s="5">
        <v>9.0</v>
      </c>
      <c r="J3465" s="5" t="s">
        <v>1227</v>
      </c>
    </row>
    <row r="3466">
      <c r="A3466" s="3">
        <v>30.0</v>
      </c>
      <c r="B3466" s="4">
        <v>0.05412037037037037</v>
      </c>
      <c r="C3466" s="5" t="s">
        <v>10</v>
      </c>
      <c r="D3466" s="5" t="s">
        <v>7</v>
      </c>
      <c r="E3466" s="5">
        <v>9.0</v>
      </c>
      <c r="H3466" s="5" t="s">
        <v>1228</v>
      </c>
    </row>
    <row r="3467">
      <c r="A3467" s="3">
        <v>30.0</v>
      </c>
      <c r="B3467" s="4">
        <v>0.05545138888888889</v>
      </c>
      <c r="C3467" s="5" t="s">
        <v>18</v>
      </c>
      <c r="D3467" s="5" t="s">
        <v>32</v>
      </c>
      <c r="E3467" s="5">
        <v>28.0</v>
      </c>
      <c r="F3467" s="5">
        <v>18.0</v>
      </c>
      <c r="J3467" s="5" t="s">
        <v>1214</v>
      </c>
    </row>
    <row r="3468">
      <c r="A3468" s="3">
        <v>30.0</v>
      </c>
      <c r="B3468" s="4">
        <v>0.05557870370370371</v>
      </c>
      <c r="C3468" s="5" t="s">
        <v>18</v>
      </c>
      <c r="D3468" s="5" t="s">
        <v>32</v>
      </c>
      <c r="E3468" s="5">
        <v>22.0</v>
      </c>
      <c r="F3468" s="5">
        <v>12.0</v>
      </c>
      <c r="J3468" s="5" t="s">
        <v>1214</v>
      </c>
    </row>
    <row r="3469">
      <c r="A3469" s="3">
        <v>30.0</v>
      </c>
      <c r="B3469" s="4">
        <v>0.05565972222222222</v>
      </c>
      <c r="C3469" s="5" t="s">
        <v>18</v>
      </c>
      <c r="D3469" s="5" t="s">
        <v>32</v>
      </c>
      <c r="E3469" s="5">
        <v>22.0</v>
      </c>
      <c r="F3469" s="5">
        <v>12.0</v>
      </c>
      <c r="J3469" s="5" t="s">
        <v>1214</v>
      </c>
    </row>
    <row r="3470">
      <c r="A3470" s="3">
        <v>30.0</v>
      </c>
      <c r="B3470" s="4">
        <v>0.05572916666666667</v>
      </c>
      <c r="C3470" s="5" t="s">
        <v>18</v>
      </c>
      <c r="D3470" s="5" t="s">
        <v>7</v>
      </c>
      <c r="E3470" s="5">
        <v>10.0</v>
      </c>
      <c r="H3470" s="5" t="s">
        <v>1229</v>
      </c>
    </row>
    <row r="3471">
      <c r="A3471" s="3">
        <v>30.0</v>
      </c>
      <c r="B3471" s="4">
        <v>0.055810185185185185</v>
      </c>
      <c r="C3471" s="5" t="s">
        <v>18</v>
      </c>
      <c r="D3471" s="5" t="s">
        <v>7</v>
      </c>
      <c r="E3471" s="5">
        <v>15.0</v>
      </c>
      <c r="H3471" s="5" t="s">
        <v>1230</v>
      </c>
    </row>
    <row r="3472">
      <c r="A3472" s="3">
        <v>30.0</v>
      </c>
      <c r="B3472" s="4">
        <v>0.055844907407407406</v>
      </c>
      <c r="C3472" s="5" t="s">
        <v>18</v>
      </c>
      <c r="D3472" s="5" t="s">
        <v>7</v>
      </c>
      <c r="E3472" s="5">
        <v>10.0</v>
      </c>
      <c r="H3472" s="5" t="s">
        <v>1229</v>
      </c>
    </row>
    <row r="3473">
      <c r="A3473" s="3">
        <v>30.0</v>
      </c>
      <c r="B3473" s="4">
        <v>0.05734953703703704</v>
      </c>
      <c r="C3473" s="5" t="s">
        <v>22</v>
      </c>
      <c r="D3473" s="5" t="s">
        <v>7</v>
      </c>
      <c r="E3473" s="5">
        <v>8.0</v>
      </c>
      <c r="H3473" s="5" t="s">
        <v>1224</v>
      </c>
      <c r="I3473" s="5">
        <v>1.0</v>
      </c>
      <c r="J3473" s="5" t="s">
        <v>1231</v>
      </c>
    </row>
    <row r="3474">
      <c r="A3474" s="3">
        <v>30.0</v>
      </c>
      <c r="B3474" s="4">
        <v>0.059236111111111114</v>
      </c>
      <c r="C3474" s="5" t="s">
        <v>15</v>
      </c>
      <c r="D3474" s="5" t="s">
        <v>11</v>
      </c>
      <c r="E3474" s="5" t="s">
        <v>28</v>
      </c>
      <c r="F3474" s="5">
        <v>1.0</v>
      </c>
    </row>
    <row r="3475">
      <c r="A3475" s="3">
        <v>30.0</v>
      </c>
      <c r="B3475" s="4">
        <v>0.06322916666666667</v>
      </c>
      <c r="C3475" s="5" t="s">
        <v>13</v>
      </c>
      <c r="D3475" s="5" t="s">
        <v>129</v>
      </c>
      <c r="E3475" s="5">
        <v>11.0</v>
      </c>
      <c r="F3475" s="5">
        <v>11.0</v>
      </c>
    </row>
    <row r="3476">
      <c r="A3476" s="3">
        <v>30.0</v>
      </c>
      <c r="B3476" s="4">
        <v>0.06322916666666667</v>
      </c>
      <c r="C3476" s="5" t="s">
        <v>15</v>
      </c>
      <c r="D3476" s="5" t="s">
        <v>129</v>
      </c>
      <c r="E3476" s="5">
        <v>24.0</v>
      </c>
      <c r="F3476" s="5">
        <v>14.0</v>
      </c>
    </row>
    <row r="3477">
      <c r="A3477" s="3">
        <v>30.0</v>
      </c>
      <c r="B3477" s="4">
        <v>0.06322916666666667</v>
      </c>
      <c r="C3477" s="5" t="s">
        <v>18</v>
      </c>
      <c r="D3477" s="5" t="s">
        <v>129</v>
      </c>
      <c r="E3477" s="5">
        <v>8.0</v>
      </c>
      <c r="F3477" s="5">
        <v>5.0</v>
      </c>
      <c r="J3477" s="5" t="s">
        <v>1232</v>
      </c>
    </row>
    <row r="3478">
      <c r="A3478" s="3">
        <v>30.0</v>
      </c>
      <c r="B3478" s="4">
        <v>0.06322916666666667</v>
      </c>
      <c r="C3478" s="5" t="s">
        <v>22</v>
      </c>
      <c r="D3478" s="5" t="s">
        <v>129</v>
      </c>
      <c r="E3478" s="5">
        <v>14.0</v>
      </c>
      <c r="F3478" s="5">
        <v>16.0</v>
      </c>
      <c r="J3478" s="5" t="s">
        <v>40</v>
      </c>
    </row>
    <row r="3479">
      <c r="A3479" s="3">
        <v>30.0</v>
      </c>
      <c r="B3479" s="4">
        <v>0.06322916666666667</v>
      </c>
      <c r="C3479" s="5" t="s">
        <v>22</v>
      </c>
      <c r="D3479" s="5" t="s">
        <v>129</v>
      </c>
      <c r="E3479" s="5" t="s">
        <v>189</v>
      </c>
      <c r="F3479" s="5" t="s">
        <v>30</v>
      </c>
      <c r="J3479" s="5" t="s">
        <v>17</v>
      </c>
    </row>
    <row r="3480">
      <c r="A3480" s="3">
        <v>30.0</v>
      </c>
      <c r="B3480" s="4">
        <v>0.06322916666666667</v>
      </c>
      <c r="C3480" s="5" t="s">
        <v>21</v>
      </c>
      <c r="D3480" s="5" t="s">
        <v>129</v>
      </c>
      <c r="E3480" s="5">
        <v>17.0</v>
      </c>
      <c r="F3480" s="5">
        <v>15.0</v>
      </c>
    </row>
    <row r="3481">
      <c r="A3481" s="3">
        <v>30.0</v>
      </c>
      <c r="B3481" s="4">
        <v>0.06322916666666667</v>
      </c>
      <c r="C3481" s="5" t="s">
        <v>10</v>
      </c>
      <c r="D3481" s="5" t="s">
        <v>129</v>
      </c>
      <c r="E3481" s="5">
        <v>17.0</v>
      </c>
      <c r="F3481" s="5">
        <v>12.0</v>
      </c>
    </row>
    <row r="3482">
      <c r="A3482" s="3">
        <v>30.0</v>
      </c>
      <c r="B3482" s="4">
        <v>0.08666666666666667</v>
      </c>
      <c r="C3482" s="5" t="s">
        <v>15</v>
      </c>
      <c r="D3482" s="5" t="s">
        <v>24</v>
      </c>
      <c r="E3482" s="5">
        <v>26.0</v>
      </c>
      <c r="F3482" s="5">
        <v>16.0</v>
      </c>
    </row>
    <row r="3483">
      <c r="A3483" s="3">
        <v>30.0</v>
      </c>
      <c r="B3483" s="4">
        <v>0.08824074074074074</v>
      </c>
      <c r="C3483" s="5" t="s">
        <v>10</v>
      </c>
      <c r="D3483" s="5" t="s">
        <v>14</v>
      </c>
      <c r="E3483" s="5">
        <v>16.0</v>
      </c>
      <c r="F3483" s="5">
        <v>9.0</v>
      </c>
    </row>
    <row r="3484">
      <c r="A3484" s="3">
        <v>30.0</v>
      </c>
      <c r="B3484" s="4">
        <v>0.08987268518518518</v>
      </c>
      <c r="C3484" s="5" t="s">
        <v>18</v>
      </c>
      <c r="D3484" s="5" t="s">
        <v>14</v>
      </c>
      <c r="E3484" s="5" t="s">
        <v>189</v>
      </c>
      <c r="F3484" s="5" t="s">
        <v>30</v>
      </c>
      <c r="J3484" s="5" t="s">
        <v>1233</v>
      </c>
    </row>
    <row r="3485">
      <c r="A3485" s="3">
        <v>30.0</v>
      </c>
      <c r="B3485" s="4">
        <v>0.09171296296296297</v>
      </c>
      <c r="C3485" s="5" t="s">
        <v>10</v>
      </c>
      <c r="D3485" s="5" t="s">
        <v>19</v>
      </c>
      <c r="E3485" s="5">
        <v>13.0</v>
      </c>
      <c r="F3485" s="5">
        <v>5.0</v>
      </c>
      <c r="J3485" s="5" t="s">
        <v>1234</v>
      </c>
    </row>
    <row r="3486">
      <c r="A3486" s="3">
        <v>30.0</v>
      </c>
      <c r="B3486" s="4">
        <v>0.09688657407407407</v>
      </c>
      <c r="C3486" s="5" t="s">
        <v>22</v>
      </c>
      <c r="D3486" s="5" t="s">
        <v>14</v>
      </c>
      <c r="E3486" s="5">
        <v>29.0</v>
      </c>
      <c r="F3486" s="5">
        <v>16.0</v>
      </c>
    </row>
    <row r="3487">
      <c r="A3487" s="3">
        <v>30.0</v>
      </c>
      <c r="B3487" s="4">
        <v>0.09688657407407407</v>
      </c>
      <c r="C3487" s="5" t="s">
        <v>22</v>
      </c>
      <c r="D3487" s="5" t="s">
        <v>588</v>
      </c>
      <c r="E3487" s="5">
        <v>15.0</v>
      </c>
      <c r="F3487" s="5">
        <v>2.0</v>
      </c>
    </row>
    <row r="3488">
      <c r="A3488" s="3">
        <v>30.0</v>
      </c>
      <c r="B3488" s="4">
        <v>0.09912037037037037</v>
      </c>
      <c r="C3488" s="5" t="s">
        <v>21</v>
      </c>
      <c r="D3488" s="5" t="s">
        <v>19</v>
      </c>
      <c r="E3488" s="5">
        <v>17.0</v>
      </c>
      <c r="F3488" s="5">
        <v>15.0</v>
      </c>
    </row>
    <row r="3489">
      <c r="A3489" s="3">
        <v>30.0</v>
      </c>
      <c r="B3489" s="4">
        <v>0.12140046296296296</v>
      </c>
      <c r="C3489" s="5" t="s">
        <v>22</v>
      </c>
      <c r="D3489" s="5" t="s">
        <v>20</v>
      </c>
      <c r="E3489" s="5">
        <v>10.0</v>
      </c>
      <c r="F3489" s="5">
        <v>8.0</v>
      </c>
    </row>
    <row r="3490">
      <c r="A3490" s="3">
        <v>30.0</v>
      </c>
      <c r="B3490" s="4">
        <v>0.12319444444444444</v>
      </c>
      <c r="C3490" s="5" t="s">
        <v>10</v>
      </c>
      <c r="D3490" s="5" t="s">
        <v>20</v>
      </c>
      <c r="E3490" s="5">
        <v>36.0</v>
      </c>
      <c r="F3490" s="5">
        <v>17.0</v>
      </c>
    </row>
    <row r="3491">
      <c r="A3491" s="3">
        <v>30.0</v>
      </c>
      <c r="B3491" s="4">
        <v>0.12324074074074073</v>
      </c>
      <c r="C3491" s="5" t="s">
        <v>21</v>
      </c>
      <c r="D3491" s="5" t="s">
        <v>20</v>
      </c>
      <c r="E3491" s="5">
        <v>38.0</v>
      </c>
      <c r="F3491" s="5">
        <v>15.0</v>
      </c>
    </row>
    <row r="3492">
      <c r="A3492" s="3">
        <v>30.0</v>
      </c>
      <c r="B3492" s="4">
        <v>0.12479166666666666</v>
      </c>
      <c r="C3492" s="5" t="s">
        <v>22</v>
      </c>
      <c r="D3492" s="5" t="s">
        <v>11</v>
      </c>
      <c r="E3492" s="5">
        <v>19.0</v>
      </c>
      <c r="F3492" s="5">
        <v>17.0</v>
      </c>
      <c r="J3492" s="5" t="s">
        <v>40</v>
      </c>
    </row>
    <row r="3493">
      <c r="A3493" s="3">
        <v>30.0</v>
      </c>
      <c r="B3493" s="4">
        <v>0.12479166666666666</v>
      </c>
      <c r="C3493" s="5" t="s">
        <v>22</v>
      </c>
      <c r="D3493" s="5" t="s">
        <v>11</v>
      </c>
      <c r="E3493" s="5" t="s">
        <v>189</v>
      </c>
      <c r="F3493" s="5" t="s">
        <v>30</v>
      </c>
      <c r="J3493" s="5" t="s">
        <v>17</v>
      </c>
    </row>
    <row r="3494">
      <c r="A3494" s="3">
        <v>30.0</v>
      </c>
      <c r="B3494" s="4">
        <v>0.12534722222222222</v>
      </c>
      <c r="C3494" s="5" t="s">
        <v>22</v>
      </c>
      <c r="D3494" s="5" t="s">
        <v>7</v>
      </c>
      <c r="E3494" s="5">
        <v>17.0</v>
      </c>
      <c r="H3494" s="5" t="s">
        <v>1235</v>
      </c>
      <c r="J3494" s="5" t="s">
        <v>1236</v>
      </c>
    </row>
    <row r="3495">
      <c r="A3495" s="3">
        <v>30.0</v>
      </c>
      <c r="B3495" s="4">
        <v>0.12560185185185185</v>
      </c>
      <c r="C3495" s="5" t="s">
        <v>22</v>
      </c>
      <c r="D3495" s="5" t="s">
        <v>32</v>
      </c>
      <c r="E3495" s="5">
        <v>18.0</v>
      </c>
      <c r="F3495" s="5">
        <v>18.0</v>
      </c>
      <c r="J3495" s="5" t="s">
        <v>1237</v>
      </c>
    </row>
    <row r="3496">
      <c r="A3496" s="3">
        <v>30.0</v>
      </c>
      <c r="B3496" s="4">
        <v>0.12586805555555555</v>
      </c>
      <c r="C3496" s="5" t="s">
        <v>22</v>
      </c>
      <c r="D3496" s="5" t="s">
        <v>7</v>
      </c>
      <c r="E3496" s="5">
        <v>12.0</v>
      </c>
      <c r="H3496" s="5" t="s">
        <v>1238</v>
      </c>
    </row>
    <row r="3497">
      <c r="A3497" s="3">
        <v>30.0</v>
      </c>
      <c r="B3497" s="4">
        <v>0.12633101851851852</v>
      </c>
      <c r="C3497" s="5" t="s">
        <v>21</v>
      </c>
      <c r="D3497" s="5" t="s">
        <v>32</v>
      </c>
      <c r="E3497" s="5">
        <v>17.0</v>
      </c>
      <c r="F3497" s="5">
        <v>6.0</v>
      </c>
      <c r="J3497" s="5" t="s">
        <v>1204</v>
      </c>
    </row>
    <row r="3498">
      <c r="A3498" s="3">
        <v>30.0</v>
      </c>
      <c r="B3498" s="4">
        <v>0.12650462962962963</v>
      </c>
      <c r="C3498" s="5" t="s">
        <v>21</v>
      </c>
      <c r="D3498" s="5" t="s">
        <v>32</v>
      </c>
      <c r="E3498" s="5">
        <v>23.0</v>
      </c>
      <c r="F3498" s="5">
        <v>13.0</v>
      </c>
      <c r="J3498" s="5" t="s">
        <v>1204</v>
      </c>
    </row>
    <row r="3499">
      <c r="A3499" s="3">
        <v>30.0</v>
      </c>
      <c r="B3499" s="4">
        <v>0.12677083333333333</v>
      </c>
      <c r="C3499" s="5" t="s">
        <v>21</v>
      </c>
      <c r="D3499" s="5" t="s">
        <v>7</v>
      </c>
      <c r="E3499" s="5">
        <v>50.0</v>
      </c>
      <c r="H3499" s="5" t="s">
        <v>1239</v>
      </c>
    </row>
    <row r="3500">
      <c r="A3500" s="3">
        <v>30.0</v>
      </c>
      <c r="B3500" s="4">
        <v>0.1277199074074074</v>
      </c>
      <c r="C3500" s="5" t="s">
        <v>13</v>
      </c>
      <c r="D3500" s="5" t="s">
        <v>146</v>
      </c>
      <c r="E3500" s="5">
        <v>14.0</v>
      </c>
      <c r="F3500" s="5">
        <v>10.0</v>
      </c>
    </row>
    <row r="3501">
      <c r="A3501" s="3" t="s">
        <v>1240</v>
      </c>
      <c r="B3501" s="4">
        <v>0.012037037037037037</v>
      </c>
      <c r="C3501" s="5" t="s">
        <v>22</v>
      </c>
      <c r="D3501" s="5" t="s">
        <v>47</v>
      </c>
      <c r="E3501" s="5">
        <v>21.0</v>
      </c>
      <c r="F3501" s="5">
        <v>19.0</v>
      </c>
    </row>
    <row r="3502">
      <c r="A3502" s="3" t="s">
        <v>1240</v>
      </c>
      <c r="B3502" s="4">
        <v>0.013425925925925926</v>
      </c>
      <c r="C3502" s="5" t="s">
        <v>22</v>
      </c>
      <c r="D3502" s="5" t="s">
        <v>146</v>
      </c>
      <c r="E3502" s="5">
        <v>17.0</v>
      </c>
      <c r="F3502" s="5">
        <v>12.0</v>
      </c>
    </row>
    <row r="3503">
      <c r="A3503" s="3" t="s">
        <v>1240</v>
      </c>
      <c r="B3503" s="4">
        <v>0.016134259259259258</v>
      </c>
      <c r="C3503" s="5" t="s">
        <v>22</v>
      </c>
      <c r="D3503" s="5" t="s">
        <v>146</v>
      </c>
      <c r="E3503" s="5">
        <v>23.0</v>
      </c>
      <c r="F3503" s="5">
        <v>18.0</v>
      </c>
    </row>
    <row r="3504">
      <c r="A3504" s="3" t="s">
        <v>1240</v>
      </c>
      <c r="B3504" s="4">
        <v>0.020543981481481483</v>
      </c>
      <c r="C3504" s="5" t="s">
        <v>22</v>
      </c>
      <c r="D3504" s="5" t="s">
        <v>35</v>
      </c>
      <c r="E3504" s="5">
        <v>11.0</v>
      </c>
      <c r="F3504" s="5">
        <v>7.0</v>
      </c>
    </row>
    <row r="3505">
      <c r="A3505" s="3" t="s">
        <v>1240</v>
      </c>
      <c r="B3505" s="4">
        <v>0.023159722222222224</v>
      </c>
      <c r="C3505" s="5" t="s">
        <v>22</v>
      </c>
      <c r="D3505" s="5" t="s">
        <v>588</v>
      </c>
      <c r="E3505" s="5">
        <v>31.0</v>
      </c>
      <c r="F3505" s="5">
        <v>18.0</v>
      </c>
    </row>
    <row r="3506">
      <c r="A3506" s="3" t="s">
        <v>1240</v>
      </c>
      <c r="B3506" s="4">
        <v>0.024652777777777777</v>
      </c>
      <c r="C3506" s="5" t="s">
        <v>22</v>
      </c>
      <c r="D3506" s="5" t="s">
        <v>24</v>
      </c>
      <c r="E3506" s="5">
        <v>2.0</v>
      </c>
      <c r="F3506" s="5">
        <v>4.0</v>
      </c>
      <c r="J3506" s="5" t="s">
        <v>24</v>
      </c>
    </row>
    <row r="3507">
      <c r="A3507" s="3" t="s">
        <v>1240</v>
      </c>
      <c r="B3507" s="4">
        <v>0.029699074074074076</v>
      </c>
      <c r="C3507" s="5" t="s">
        <v>22</v>
      </c>
      <c r="D3507" s="5" t="s">
        <v>146</v>
      </c>
      <c r="E3507" s="5">
        <v>25.0</v>
      </c>
      <c r="F3507" s="5">
        <v>17.0</v>
      </c>
      <c r="H3507" s="5" t="s">
        <v>1241</v>
      </c>
      <c r="J3507" s="5" t="s">
        <v>621</v>
      </c>
    </row>
    <row r="3508">
      <c r="A3508" s="3" t="s">
        <v>1240</v>
      </c>
      <c r="B3508" s="4">
        <v>0.03116898148148148</v>
      </c>
      <c r="C3508" s="5" t="s">
        <v>22</v>
      </c>
      <c r="D3508" s="5" t="s">
        <v>7</v>
      </c>
      <c r="E3508" s="5">
        <v>15.0</v>
      </c>
      <c r="H3508" s="5" t="s">
        <v>1242</v>
      </c>
      <c r="J3508" s="5" t="s">
        <v>1243</v>
      </c>
    </row>
    <row r="3509">
      <c r="A3509" s="3" t="s">
        <v>1240</v>
      </c>
      <c r="B3509" s="4">
        <v>0.0340625</v>
      </c>
      <c r="C3509" s="5" t="s">
        <v>22</v>
      </c>
      <c r="D3509" s="5" t="s">
        <v>27</v>
      </c>
      <c r="E3509" s="5">
        <v>20.0</v>
      </c>
      <c r="F3509" s="5">
        <v>15.0</v>
      </c>
      <c r="J3509" s="5" t="s">
        <v>1244</v>
      </c>
    </row>
    <row r="3510">
      <c r="A3510" s="3" t="s">
        <v>1240</v>
      </c>
      <c r="B3510" s="4">
        <v>0.03537037037037037</v>
      </c>
      <c r="C3510" s="5" t="s">
        <v>22</v>
      </c>
      <c r="D3510" s="5" t="s">
        <v>74</v>
      </c>
      <c r="E3510" s="5">
        <v>16.0</v>
      </c>
      <c r="F3510" s="5">
        <v>11.0</v>
      </c>
    </row>
    <row r="3511">
      <c r="A3511" s="3" t="s">
        <v>1240</v>
      </c>
      <c r="B3511" s="4">
        <v>0.03846064814814815</v>
      </c>
      <c r="C3511" s="5" t="s">
        <v>13</v>
      </c>
      <c r="D3511" s="5" t="s">
        <v>146</v>
      </c>
      <c r="E3511" s="5">
        <v>26.0</v>
      </c>
      <c r="F3511" s="5">
        <v>22.0</v>
      </c>
      <c r="J3511" s="5" t="s">
        <v>40</v>
      </c>
    </row>
    <row r="3512">
      <c r="A3512" s="3" t="s">
        <v>1240</v>
      </c>
      <c r="B3512" s="4">
        <v>0.03846064814814815</v>
      </c>
      <c r="C3512" s="5" t="s">
        <v>13</v>
      </c>
      <c r="D3512" s="5" t="s">
        <v>146</v>
      </c>
      <c r="E3512" s="5" t="s">
        <v>189</v>
      </c>
      <c r="F3512" s="5" t="s">
        <v>30</v>
      </c>
      <c r="J3512" s="5" t="s">
        <v>17</v>
      </c>
    </row>
    <row r="3513">
      <c r="A3513" s="3" t="s">
        <v>1240</v>
      </c>
      <c r="B3513" s="4">
        <v>0.041226851851851855</v>
      </c>
      <c r="C3513" s="5" t="s">
        <v>13</v>
      </c>
      <c r="D3513" s="5" t="s">
        <v>47</v>
      </c>
      <c r="E3513" s="5">
        <v>18.0</v>
      </c>
      <c r="F3513" s="5">
        <v>16.0</v>
      </c>
    </row>
    <row r="3514">
      <c r="A3514" s="3" t="s">
        <v>1240</v>
      </c>
      <c r="B3514" s="4">
        <v>0.041226851851851855</v>
      </c>
      <c r="C3514" s="5" t="s">
        <v>15</v>
      </c>
      <c r="D3514" s="5" t="s">
        <v>47</v>
      </c>
      <c r="E3514" s="5">
        <v>5.0</v>
      </c>
      <c r="F3514" s="5">
        <v>3.0</v>
      </c>
    </row>
    <row r="3515">
      <c r="A3515" s="3" t="s">
        <v>1240</v>
      </c>
      <c r="B3515" s="4">
        <v>0.041226851851851855</v>
      </c>
      <c r="C3515" s="5" t="s">
        <v>18</v>
      </c>
      <c r="D3515" s="5" t="s">
        <v>47</v>
      </c>
      <c r="E3515" s="5">
        <v>26.0</v>
      </c>
      <c r="F3515" s="5">
        <v>18.0</v>
      </c>
    </row>
    <row r="3516">
      <c r="A3516" s="3" t="s">
        <v>1240</v>
      </c>
      <c r="B3516" s="4">
        <v>0.041226851851851855</v>
      </c>
      <c r="C3516" s="5" t="s">
        <v>21</v>
      </c>
      <c r="D3516" s="5" t="s">
        <v>47</v>
      </c>
      <c r="E3516" s="5">
        <v>23.0</v>
      </c>
      <c r="F3516" s="5">
        <v>18.0</v>
      </c>
    </row>
    <row r="3517">
      <c r="A3517" s="3" t="s">
        <v>1240</v>
      </c>
      <c r="B3517" s="4">
        <v>0.041226851851851855</v>
      </c>
      <c r="C3517" s="5" t="s">
        <v>10</v>
      </c>
      <c r="D3517" s="5" t="s">
        <v>47</v>
      </c>
      <c r="E3517" s="5">
        <v>17.0</v>
      </c>
      <c r="F3517" s="5">
        <v>12.0</v>
      </c>
    </row>
    <row r="3518">
      <c r="A3518" s="3" t="s">
        <v>1240</v>
      </c>
      <c r="B3518" s="4">
        <v>0.04261574074074074</v>
      </c>
      <c r="C3518" s="5" t="s">
        <v>21</v>
      </c>
      <c r="D3518" s="5" t="s">
        <v>256</v>
      </c>
      <c r="E3518" s="5">
        <v>23.0</v>
      </c>
      <c r="F3518" s="5">
        <v>10.0</v>
      </c>
      <c r="J3518" s="5" t="s">
        <v>1058</v>
      </c>
    </row>
    <row r="3519">
      <c r="A3519" s="3" t="s">
        <v>1240</v>
      </c>
      <c r="B3519" s="4">
        <v>0.0428125</v>
      </c>
      <c r="C3519" s="5" t="s">
        <v>21</v>
      </c>
      <c r="D3519" s="5" t="s">
        <v>24</v>
      </c>
      <c r="E3519" s="5">
        <v>25.0</v>
      </c>
      <c r="F3519" s="5">
        <v>15.0</v>
      </c>
    </row>
    <row r="3520">
      <c r="A3520" s="3" t="s">
        <v>1240</v>
      </c>
      <c r="B3520" s="4">
        <v>0.046377314814814816</v>
      </c>
      <c r="C3520" s="5" t="s">
        <v>13</v>
      </c>
      <c r="D3520" s="5" t="s">
        <v>32</v>
      </c>
      <c r="E3520" s="5">
        <v>19.0</v>
      </c>
      <c r="F3520" s="5">
        <v>15.0</v>
      </c>
      <c r="J3520" s="5" t="s">
        <v>1220</v>
      </c>
    </row>
    <row r="3521">
      <c r="A3521" s="3" t="s">
        <v>1240</v>
      </c>
      <c r="B3521" s="4">
        <v>0.046377314814814816</v>
      </c>
      <c r="C3521" s="5" t="s">
        <v>13</v>
      </c>
      <c r="D3521" s="5" t="s">
        <v>32</v>
      </c>
      <c r="E3521" s="5" t="s">
        <v>189</v>
      </c>
      <c r="F3521" s="5" t="s">
        <v>30</v>
      </c>
      <c r="J3521" s="5" t="s">
        <v>17</v>
      </c>
    </row>
    <row r="3522">
      <c r="A3522" s="3" t="s">
        <v>1240</v>
      </c>
      <c r="B3522" s="4">
        <v>0.04652777777777778</v>
      </c>
      <c r="C3522" s="5" t="s">
        <v>13</v>
      </c>
      <c r="D3522" s="5" t="s">
        <v>32</v>
      </c>
      <c r="E3522" s="5">
        <v>16.0</v>
      </c>
      <c r="F3522" s="5">
        <v>12.0</v>
      </c>
      <c r="J3522" s="5" t="s">
        <v>1220</v>
      </c>
    </row>
    <row r="3523">
      <c r="A3523" s="3" t="s">
        <v>1240</v>
      </c>
      <c r="B3523" s="4">
        <v>0.04652777777777778</v>
      </c>
      <c r="C3523" s="5" t="s">
        <v>13</v>
      </c>
      <c r="D3523" s="5" t="s">
        <v>32</v>
      </c>
      <c r="E3523" s="5" t="s">
        <v>189</v>
      </c>
      <c r="F3523" s="5" t="s">
        <v>30</v>
      </c>
      <c r="J3523" s="5" t="s">
        <v>17</v>
      </c>
    </row>
    <row r="3524">
      <c r="A3524" s="3" t="s">
        <v>1240</v>
      </c>
      <c r="B3524" s="4">
        <v>0.04657407407407407</v>
      </c>
      <c r="C3524" s="5" t="s">
        <v>13</v>
      </c>
      <c r="D3524" s="5" t="s">
        <v>32</v>
      </c>
      <c r="E3524" s="5">
        <v>15.0</v>
      </c>
      <c r="F3524" s="5">
        <v>11.0</v>
      </c>
      <c r="J3524" s="5" t="s">
        <v>1220</v>
      </c>
    </row>
    <row r="3525">
      <c r="A3525" s="3" t="s">
        <v>1240</v>
      </c>
      <c r="B3525" s="4">
        <v>0.04657407407407407</v>
      </c>
      <c r="C3525" s="5" t="s">
        <v>13</v>
      </c>
      <c r="D3525" s="5" t="s">
        <v>32</v>
      </c>
      <c r="E3525" s="5" t="s">
        <v>189</v>
      </c>
      <c r="F3525" s="5" t="s">
        <v>30</v>
      </c>
      <c r="J3525" s="5" t="s">
        <v>17</v>
      </c>
    </row>
    <row r="3526">
      <c r="A3526" s="3" t="s">
        <v>1240</v>
      </c>
      <c r="B3526" s="4">
        <v>0.04690972222222222</v>
      </c>
      <c r="C3526" s="5" t="s">
        <v>13</v>
      </c>
      <c r="D3526" s="5" t="s">
        <v>7</v>
      </c>
      <c r="E3526" s="5">
        <v>21.0</v>
      </c>
      <c r="H3526" s="5" t="s">
        <v>1245</v>
      </c>
    </row>
    <row r="3527">
      <c r="A3527" s="3" t="s">
        <v>1240</v>
      </c>
      <c r="B3527" s="4">
        <v>0.046967592592592596</v>
      </c>
      <c r="C3527" s="5" t="s">
        <v>13</v>
      </c>
      <c r="D3527" s="5" t="s">
        <v>7</v>
      </c>
      <c r="E3527" s="5">
        <v>20.0</v>
      </c>
      <c r="H3527" s="5" t="s">
        <v>1246</v>
      </c>
    </row>
    <row r="3528">
      <c r="A3528" s="3" t="s">
        <v>1240</v>
      </c>
      <c r="B3528" s="4">
        <v>0.0437962962962963</v>
      </c>
      <c r="C3528" s="5" t="s">
        <v>273</v>
      </c>
      <c r="D3528" s="5" t="s">
        <v>32</v>
      </c>
      <c r="E3528" s="5">
        <v>15.0</v>
      </c>
      <c r="F3528" s="5">
        <v>10.0</v>
      </c>
      <c r="J3528" s="5" t="s">
        <v>1247</v>
      </c>
    </row>
    <row r="3529">
      <c r="A3529" s="3" t="s">
        <v>1240</v>
      </c>
      <c r="B3529" s="4">
        <v>0.051527777777777777</v>
      </c>
      <c r="C3529" s="5" t="s">
        <v>273</v>
      </c>
      <c r="D3529" s="5" t="s">
        <v>32</v>
      </c>
      <c r="E3529" s="5">
        <v>27.0</v>
      </c>
      <c r="F3529" s="5">
        <v>22.0</v>
      </c>
      <c r="J3529" s="5" t="s">
        <v>1160</v>
      </c>
    </row>
    <row r="3530">
      <c r="A3530" s="3" t="s">
        <v>1240</v>
      </c>
      <c r="B3530" s="4">
        <v>0.0516087962962963</v>
      </c>
      <c r="C3530" s="5" t="s">
        <v>273</v>
      </c>
      <c r="D3530" s="5" t="s">
        <v>7</v>
      </c>
      <c r="E3530" s="5">
        <v>11.0</v>
      </c>
      <c r="H3530" s="5" t="s">
        <v>1248</v>
      </c>
    </row>
    <row r="3531">
      <c r="A3531" s="3" t="s">
        <v>1240</v>
      </c>
      <c r="B3531" s="4">
        <v>0.05199074074074074</v>
      </c>
      <c r="C3531" s="5" t="s">
        <v>15</v>
      </c>
      <c r="D3531" s="5" t="s">
        <v>24</v>
      </c>
      <c r="E3531" s="5">
        <v>12.0</v>
      </c>
      <c r="F3531" s="5">
        <v>2.0</v>
      </c>
    </row>
    <row r="3532">
      <c r="A3532" s="3" t="s">
        <v>1240</v>
      </c>
      <c r="B3532" s="4">
        <v>0.056018518518518516</v>
      </c>
      <c r="C3532" s="5" t="s">
        <v>18</v>
      </c>
      <c r="D3532" s="5" t="s">
        <v>32</v>
      </c>
      <c r="E3532" s="5">
        <v>10.0</v>
      </c>
      <c r="F3532" s="5">
        <v>3.0</v>
      </c>
      <c r="J3532" s="5" t="s">
        <v>347</v>
      </c>
    </row>
    <row r="3533">
      <c r="A3533" s="3" t="s">
        <v>1240</v>
      </c>
      <c r="B3533" s="4">
        <v>0.05613425925925926</v>
      </c>
      <c r="C3533" s="5" t="s">
        <v>18</v>
      </c>
      <c r="D3533" s="5" t="s">
        <v>32</v>
      </c>
      <c r="E3533" s="5">
        <v>11.0</v>
      </c>
      <c r="F3533" s="5">
        <v>4.0</v>
      </c>
      <c r="J3533" s="5" t="s">
        <v>347</v>
      </c>
    </row>
    <row r="3534">
      <c r="A3534" s="3" t="s">
        <v>1240</v>
      </c>
      <c r="B3534" s="4">
        <v>0.056226851851851854</v>
      </c>
      <c r="C3534" s="5" t="s">
        <v>18</v>
      </c>
      <c r="D3534" s="5" t="s">
        <v>32</v>
      </c>
      <c r="E3534" s="5" t="s">
        <v>37</v>
      </c>
      <c r="F3534" s="5">
        <v>20.0</v>
      </c>
      <c r="G3534" s="5" t="s">
        <v>48</v>
      </c>
      <c r="J3534" s="5" t="s">
        <v>347</v>
      </c>
    </row>
    <row r="3535">
      <c r="A3535" s="3" t="s">
        <v>1240</v>
      </c>
      <c r="B3535" s="4">
        <v>0.05677083333333333</v>
      </c>
      <c r="C3535" s="5" t="s">
        <v>18</v>
      </c>
      <c r="D3535" s="5" t="s">
        <v>7</v>
      </c>
      <c r="E3535" s="5">
        <v>42.0</v>
      </c>
      <c r="H3535" s="5" t="s">
        <v>1249</v>
      </c>
      <c r="I3535" s="5">
        <v>1.0</v>
      </c>
    </row>
    <row r="3536">
      <c r="A3536" s="3" t="s">
        <v>1240</v>
      </c>
      <c r="B3536" s="4">
        <v>0.05739583333333333</v>
      </c>
      <c r="C3536" s="5" t="s">
        <v>21</v>
      </c>
      <c r="D3536" s="5" t="s">
        <v>35</v>
      </c>
      <c r="E3536" s="5">
        <v>23.0</v>
      </c>
      <c r="F3536" s="5">
        <v>10.0</v>
      </c>
      <c r="J3536" s="5" t="s">
        <v>1250</v>
      </c>
    </row>
    <row r="3537">
      <c r="A3537" s="3" t="s">
        <v>1240</v>
      </c>
      <c r="B3537" s="4">
        <v>0.05820601851851852</v>
      </c>
      <c r="C3537" s="5" t="s">
        <v>21</v>
      </c>
      <c r="D3537" s="5" t="s">
        <v>32</v>
      </c>
      <c r="E3537" s="5">
        <v>19.0</v>
      </c>
      <c r="F3537" s="5">
        <v>9.0</v>
      </c>
      <c r="J3537" s="5" t="s">
        <v>1251</v>
      </c>
    </row>
    <row r="3538">
      <c r="A3538" s="3" t="s">
        <v>1240</v>
      </c>
      <c r="B3538" s="4">
        <v>0.058275462962962966</v>
      </c>
      <c r="C3538" s="5" t="s">
        <v>21</v>
      </c>
      <c r="D3538" s="5" t="s">
        <v>32</v>
      </c>
      <c r="E3538" s="5">
        <v>19.0</v>
      </c>
      <c r="F3538" s="5">
        <v>8.0</v>
      </c>
      <c r="J3538" s="5" t="s">
        <v>226</v>
      </c>
    </row>
    <row r="3539">
      <c r="A3539" s="3" t="s">
        <v>1240</v>
      </c>
      <c r="B3539" s="4">
        <v>0.05831018518518519</v>
      </c>
      <c r="C3539" s="5" t="s">
        <v>21</v>
      </c>
      <c r="D3539" s="5" t="s">
        <v>32</v>
      </c>
      <c r="E3539" s="5">
        <v>23.0</v>
      </c>
      <c r="F3539" s="5">
        <v>13.0</v>
      </c>
      <c r="J3539" s="5" t="s">
        <v>102</v>
      </c>
    </row>
    <row r="3540">
      <c r="A3540" s="3" t="s">
        <v>1240</v>
      </c>
      <c r="B3540" s="4">
        <v>0.05851851851851852</v>
      </c>
      <c r="C3540" s="5" t="s">
        <v>21</v>
      </c>
      <c r="D3540" s="5" t="s">
        <v>7</v>
      </c>
      <c r="E3540" s="5">
        <v>25.0</v>
      </c>
      <c r="H3540" s="5" t="s">
        <v>1252</v>
      </c>
    </row>
    <row r="3541">
      <c r="A3541" s="3" t="s">
        <v>1240</v>
      </c>
      <c r="B3541" s="4">
        <v>0.05859953703703704</v>
      </c>
      <c r="C3541" s="5" t="s">
        <v>21</v>
      </c>
      <c r="D3541" s="5" t="s">
        <v>7</v>
      </c>
      <c r="E3541" s="5">
        <v>10.0</v>
      </c>
      <c r="H3541" s="5" t="s">
        <v>1253</v>
      </c>
    </row>
    <row r="3542">
      <c r="A3542" s="3" t="s">
        <v>1240</v>
      </c>
      <c r="B3542" s="4">
        <v>0.058715277777777776</v>
      </c>
      <c r="C3542" s="5" t="s">
        <v>21</v>
      </c>
      <c r="D3542" s="5" t="s">
        <v>7</v>
      </c>
      <c r="E3542" s="5">
        <v>7.0</v>
      </c>
      <c r="H3542" s="5" t="s">
        <v>1254</v>
      </c>
    </row>
    <row r="3543">
      <c r="A3543" s="3" t="s">
        <v>1240</v>
      </c>
      <c r="B3543" s="4">
        <v>0.06128472222222222</v>
      </c>
      <c r="C3543" s="5" t="s">
        <v>13</v>
      </c>
      <c r="D3543" s="5" t="s">
        <v>74</v>
      </c>
      <c r="E3543" s="5">
        <v>22.0</v>
      </c>
      <c r="F3543" s="5">
        <v>14.0</v>
      </c>
    </row>
    <row r="3544">
      <c r="A3544" s="3" t="s">
        <v>1240</v>
      </c>
      <c r="B3544" s="4">
        <v>0.061516203703703705</v>
      </c>
      <c r="C3544" s="5" t="s">
        <v>13</v>
      </c>
      <c r="D3544" s="5" t="s">
        <v>32</v>
      </c>
      <c r="E3544" s="5">
        <v>21.0</v>
      </c>
      <c r="F3544" s="5">
        <v>12.0</v>
      </c>
      <c r="J3544" s="5" t="s">
        <v>216</v>
      </c>
    </row>
    <row r="3545">
      <c r="A3545" s="3" t="s">
        <v>1240</v>
      </c>
      <c r="B3545" s="4">
        <v>0.06167824074074074</v>
      </c>
      <c r="C3545" s="5" t="s">
        <v>13</v>
      </c>
      <c r="D3545" s="5" t="s">
        <v>7</v>
      </c>
      <c r="E3545" s="5">
        <v>22.0</v>
      </c>
      <c r="H3545" s="5" t="s">
        <v>1255</v>
      </c>
    </row>
    <row r="3546">
      <c r="A3546" s="3" t="s">
        <v>1240</v>
      </c>
      <c r="B3546" s="4">
        <v>0.06392361111111111</v>
      </c>
      <c r="C3546" s="5" t="s">
        <v>273</v>
      </c>
      <c r="D3546" s="5" t="s">
        <v>32</v>
      </c>
      <c r="E3546" s="5">
        <v>21.0</v>
      </c>
      <c r="F3546" s="5">
        <v>16.0</v>
      </c>
      <c r="J3546" s="5" t="s">
        <v>101</v>
      </c>
    </row>
    <row r="3547">
      <c r="A3547" s="3" t="s">
        <v>1240</v>
      </c>
      <c r="B3547" s="4">
        <v>0.06400462962962963</v>
      </c>
      <c r="C3547" s="5" t="s">
        <v>273</v>
      </c>
      <c r="D3547" s="5" t="s">
        <v>32</v>
      </c>
      <c r="E3547" s="5" t="s">
        <v>37</v>
      </c>
      <c r="F3547" s="5">
        <v>20.0</v>
      </c>
      <c r="J3547" s="5" t="s">
        <v>279</v>
      </c>
    </row>
    <row r="3548">
      <c r="A3548" s="3" t="s">
        <v>1240</v>
      </c>
      <c r="B3548" s="4">
        <v>0.06417824074074074</v>
      </c>
      <c r="C3548" s="5" t="s">
        <v>273</v>
      </c>
      <c r="D3548" s="5" t="s">
        <v>7</v>
      </c>
      <c r="E3548" s="5">
        <v>11.0</v>
      </c>
      <c r="H3548" s="5" t="s">
        <v>1248</v>
      </c>
    </row>
    <row r="3549">
      <c r="A3549" s="3" t="s">
        <v>1240</v>
      </c>
      <c r="B3549" s="4">
        <v>0.06436342592592592</v>
      </c>
      <c r="C3549" s="5" t="s">
        <v>273</v>
      </c>
      <c r="D3549" s="5" t="s">
        <v>7</v>
      </c>
      <c r="E3549" s="5">
        <v>13.0</v>
      </c>
      <c r="H3549" s="5" t="s">
        <v>1256</v>
      </c>
      <c r="I3549" s="5">
        <v>1.0</v>
      </c>
      <c r="J3549" s="5" t="s">
        <v>112</v>
      </c>
    </row>
    <row r="3550">
      <c r="A3550" s="3" t="s">
        <v>1240</v>
      </c>
      <c r="B3550" s="4">
        <v>0.06546296296296296</v>
      </c>
      <c r="C3550" s="5" t="s">
        <v>15</v>
      </c>
      <c r="D3550" s="5" t="s">
        <v>35</v>
      </c>
      <c r="E3550" s="5">
        <v>17.0</v>
      </c>
      <c r="F3550" s="5">
        <v>15.0</v>
      </c>
    </row>
    <row r="3551">
      <c r="A3551" s="3" t="s">
        <v>1240</v>
      </c>
      <c r="B3551" s="4">
        <v>0.06612268518518519</v>
      </c>
      <c r="C3551" s="5" t="s">
        <v>15</v>
      </c>
      <c r="D3551" s="5" t="s">
        <v>11</v>
      </c>
      <c r="E3551" s="5">
        <v>17.0</v>
      </c>
      <c r="F3551" s="5">
        <v>15.0</v>
      </c>
    </row>
    <row r="3552">
      <c r="A3552" s="3" t="s">
        <v>1240</v>
      </c>
      <c r="B3552" s="4">
        <v>0.06829861111111112</v>
      </c>
      <c r="C3552" s="5" t="s">
        <v>18</v>
      </c>
      <c r="D3552" s="5" t="s">
        <v>32</v>
      </c>
      <c r="E3552" s="5">
        <v>15.0</v>
      </c>
      <c r="F3552" s="5">
        <v>3.0</v>
      </c>
      <c r="J3552" s="5" t="s">
        <v>44</v>
      </c>
    </row>
    <row r="3553">
      <c r="A3553" s="3" t="s">
        <v>1240</v>
      </c>
      <c r="B3553" s="4">
        <v>0.06856481481481481</v>
      </c>
      <c r="C3553" s="5" t="s">
        <v>18</v>
      </c>
      <c r="D3553" s="5" t="s">
        <v>32</v>
      </c>
      <c r="E3553" s="5">
        <v>22.0</v>
      </c>
      <c r="F3553" s="5">
        <v>10.0</v>
      </c>
      <c r="J3553" s="5" t="s">
        <v>44</v>
      </c>
    </row>
    <row r="3554">
      <c r="A3554" s="3" t="s">
        <v>1240</v>
      </c>
      <c r="B3554" s="4">
        <v>0.06872685185185186</v>
      </c>
      <c r="C3554" s="5" t="s">
        <v>18</v>
      </c>
      <c r="D3554" s="5" t="s">
        <v>7</v>
      </c>
      <c r="E3554" s="5">
        <v>18.0</v>
      </c>
      <c r="H3554" s="5" t="s">
        <v>1257</v>
      </c>
    </row>
    <row r="3555">
      <c r="A3555" s="3" t="s">
        <v>1240</v>
      </c>
      <c r="B3555" s="4">
        <v>0.0688425925925926</v>
      </c>
      <c r="C3555" s="5" t="s">
        <v>18</v>
      </c>
      <c r="D3555" s="5" t="s">
        <v>32</v>
      </c>
      <c r="E3555" s="5">
        <v>22.0</v>
      </c>
      <c r="F3555" s="5">
        <v>10.0</v>
      </c>
      <c r="J3555" s="5" t="s">
        <v>44</v>
      </c>
    </row>
    <row r="3556">
      <c r="A3556" s="3" t="s">
        <v>1240</v>
      </c>
      <c r="B3556" s="4">
        <v>0.06892361111111112</v>
      </c>
      <c r="C3556" s="5" t="s">
        <v>18</v>
      </c>
      <c r="D3556" s="5" t="s">
        <v>7</v>
      </c>
      <c r="E3556" s="5">
        <v>13.0</v>
      </c>
      <c r="H3556" s="5" t="s">
        <v>1258</v>
      </c>
    </row>
    <row r="3557">
      <c r="A3557" s="3" t="s">
        <v>1240</v>
      </c>
      <c r="B3557" s="4">
        <v>0.06979166666666667</v>
      </c>
      <c r="C3557" s="5" t="s">
        <v>21</v>
      </c>
      <c r="D3557" s="5" t="s">
        <v>35</v>
      </c>
      <c r="E3557" s="5">
        <v>30.0</v>
      </c>
      <c r="F3557" s="5">
        <v>17.0</v>
      </c>
    </row>
    <row r="3558">
      <c r="A3558" s="3" t="s">
        <v>1240</v>
      </c>
      <c r="B3558" s="4">
        <v>0.07</v>
      </c>
      <c r="C3558" s="5" t="s">
        <v>21</v>
      </c>
      <c r="D3558" s="5" t="s">
        <v>32</v>
      </c>
      <c r="E3558" s="5">
        <v>22.0</v>
      </c>
      <c r="F3558" s="5">
        <v>12.0</v>
      </c>
      <c r="J3558" s="5" t="s">
        <v>102</v>
      </c>
    </row>
    <row r="3559">
      <c r="A3559" s="3" t="s">
        <v>1240</v>
      </c>
      <c r="B3559" s="4">
        <v>0.07003472222222222</v>
      </c>
      <c r="C3559" s="5" t="s">
        <v>21</v>
      </c>
      <c r="D3559" s="5" t="s">
        <v>32</v>
      </c>
      <c r="E3559" s="5">
        <v>16.0</v>
      </c>
      <c r="F3559" s="5">
        <v>5.0</v>
      </c>
      <c r="J3559" s="5" t="s">
        <v>226</v>
      </c>
    </row>
    <row r="3560">
      <c r="A3560" s="3" t="s">
        <v>1240</v>
      </c>
      <c r="B3560" s="4">
        <v>0.07006944444444445</v>
      </c>
      <c r="C3560" s="5" t="s">
        <v>21</v>
      </c>
      <c r="D3560" s="5" t="s">
        <v>32</v>
      </c>
      <c r="E3560" s="5" t="s">
        <v>28</v>
      </c>
      <c r="F3560" s="5">
        <v>1.0</v>
      </c>
      <c r="J3560" s="5" t="s">
        <v>46</v>
      </c>
    </row>
    <row r="3561">
      <c r="A3561" s="3" t="s">
        <v>1240</v>
      </c>
      <c r="B3561" s="4">
        <v>0.07017361111111112</v>
      </c>
      <c r="C3561" s="5" t="s">
        <v>21</v>
      </c>
      <c r="D3561" s="5" t="s">
        <v>7</v>
      </c>
      <c r="E3561" s="5">
        <v>10.0</v>
      </c>
      <c r="H3561" s="5" t="s">
        <v>1259</v>
      </c>
    </row>
    <row r="3562">
      <c r="A3562" s="3" t="s">
        <v>1240</v>
      </c>
      <c r="B3562" s="4">
        <v>0.07021990740740741</v>
      </c>
      <c r="C3562" s="5" t="s">
        <v>21</v>
      </c>
      <c r="D3562" s="5" t="s">
        <v>7</v>
      </c>
      <c r="E3562" s="5">
        <v>9.0</v>
      </c>
      <c r="H3562" s="5" t="s">
        <v>1260</v>
      </c>
      <c r="I3562" s="5">
        <v>1.0</v>
      </c>
    </row>
    <row r="3563">
      <c r="A3563" s="3" t="s">
        <v>1240</v>
      </c>
      <c r="B3563" s="4">
        <v>0.07194444444444445</v>
      </c>
      <c r="C3563" s="5" t="s">
        <v>273</v>
      </c>
      <c r="D3563" s="5" t="s">
        <v>492</v>
      </c>
      <c r="E3563" s="5">
        <v>8.0</v>
      </c>
      <c r="F3563" s="5">
        <v>4.0</v>
      </c>
    </row>
    <row r="3564">
      <c r="A3564" s="3" t="s">
        <v>1240</v>
      </c>
      <c r="B3564" s="4">
        <v>0.07149305555555556</v>
      </c>
      <c r="C3564" s="5" t="s">
        <v>15</v>
      </c>
      <c r="D3564" s="5" t="s">
        <v>7</v>
      </c>
      <c r="E3564" s="5">
        <v>10.0</v>
      </c>
      <c r="H3564" s="5" t="s">
        <v>1261</v>
      </c>
      <c r="J3564" s="5" t="s">
        <v>1262</v>
      </c>
    </row>
    <row r="3565">
      <c r="A3565" s="3" t="s">
        <v>1240</v>
      </c>
      <c r="B3565" s="4">
        <v>0.07208333333333333</v>
      </c>
      <c r="C3565" s="5" t="s">
        <v>13</v>
      </c>
      <c r="D3565" s="5" t="s">
        <v>32</v>
      </c>
      <c r="E3565" s="5">
        <v>23.0</v>
      </c>
      <c r="F3565" s="5">
        <v>14.0</v>
      </c>
      <c r="J3565" s="5" t="s">
        <v>216</v>
      </c>
    </row>
    <row r="3566">
      <c r="A3566" s="3" t="s">
        <v>1240</v>
      </c>
      <c r="B3566" s="4">
        <v>0.07221064814814815</v>
      </c>
      <c r="C3566" s="5" t="s">
        <v>13</v>
      </c>
      <c r="D3566" s="5" t="s">
        <v>32</v>
      </c>
      <c r="E3566" s="5">
        <v>22.0</v>
      </c>
      <c r="F3566" s="5">
        <v>13.0</v>
      </c>
      <c r="J3566" s="5" t="s">
        <v>216</v>
      </c>
    </row>
    <row r="3567">
      <c r="A3567" s="3" t="s">
        <v>1240</v>
      </c>
      <c r="B3567" s="4">
        <v>0.07226851851851852</v>
      </c>
      <c r="C3567" s="5" t="s">
        <v>13</v>
      </c>
      <c r="D3567" s="5" t="s">
        <v>32</v>
      </c>
      <c r="E3567" s="5">
        <v>12.0</v>
      </c>
      <c r="F3567" s="5">
        <v>3.0</v>
      </c>
      <c r="J3567" s="5" t="s">
        <v>216</v>
      </c>
    </row>
    <row r="3568">
      <c r="A3568" s="3" t="s">
        <v>1240</v>
      </c>
      <c r="B3568" s="4">
        <v>0.07237268518518518</v>
      </c>
      <c r="C3568" s="5" t="s">
        <v>13</v>
      </c>
      <c r="D3568" s="5" t="s">
        <v>7</v>
      </c>
      <c r="E3568" s="5">
        <v>17.0</v>
      </c>
      <c r="H3568" s="5" t="s">
        <v>1263</v>
      </c>
    </row>
    <row r="3569">
      <c r="A3569" s="3" t="s">
        <v>1240</v>
      </c>
      <c r="B3569" s="4">
        <v>0.0724537037037037</v>
      </c>
      <c r="C3569" s="5" t="s">
        <v>13</v>
      </c>
      <c r="D3569" s="5" t="s">
        <v>7</v>
      </c>
      <c r="E3569" s="5">
        <v>17.0</v>
      </c>
      <c r="H3569" s="5" t="s">
        <v>1263</v>
      </c>
    </row>
    <row r="3570">
      <c r="A3570" s="3" t="s">
        <v>1240</v>
      </c>
      <c r="B3570" s="4">
        <v>0.07525462962962963</v>
      </c>
      <c r="C3570" s="5" t="s">
        <v>21</v>
      </c>
      <c r="D3570" s="5" t="s">
        <v>25</v>
      </c>
      <c r="E3570" s="5">
        <v>25.0</v>
      </c>
      <c r="F3570" s="5">
        <v>16.0</v>
      </c>
    </row>
    <row r="3571">
      <c r="A3571" s="3" t="s">
        <v>1240</v>
      </c>
      <c r="B3571" s="4">
        <v>0.07525462962962963</v>
      </c>
      <c r="C3571" s="5" t="s">
        <v>13</v>
      </c>
      <c r="D3571" s="5" t="s">
        <v>25</v>
      </c>
      <c r="E3571" s="5">
        <v>20.0</v>
      </c>
      <c r="F3571" s="5">
        <v>11.0</v>
      </c>
    </row>
    <row r="3572">
      <c r="A3572" s="3" t="s">
        <v>1240</v>
      </c>
      <c r="B3572" s="4">
        <v>0.07569444444444444</v>
      </c>
      <c r="C3572" s="5" t="s">
        <v>10</v>
      </c>
      <c r="D3572" s="5" t="s">
        <v>7</v>
      </c>
      <c r="E3572" s="5">
        <v>16.0</v>
      </c>
      <c r="H3572" s="5" t="s">
        <v>1264</v>
      </c>
      <c r="I3572" s="5">
        <v>1.0</v>
      </c>
      <c r="J3572" s="5" t="s">
        <v>1265</v>
      </c>
    </row>
    <row r="3573">
      <c r="A3573" s="3" t="s">
        <v>1240</v>
      </c>
      <c r="B3573" s="4">
        <v>0.07865740740740741</v>
      </c>
      <c r="C3573" s="5" t="s">
        <v>18</v>
      </c>
      <c r="D3573" s="5" t="s">
        <v>32</v>
      </c>
      <c r="E3573" s="5">
        <v>21.0</v>
      </c>
      <c r="F3573" s="5">
        <v>9.0</v>
      </c>
      <c r="J3573" s="5" t="s">
        <v>44</v>
      </c>
    </row>
    <row r="3574">
      <c r="A3574" s="3" t="s">
        <v>1240</v>
      </c>
      <c r="B3574" s="4">
        <v>0.07858796296296296</v>
      </c>
      <c r="C3574" s="5" t="s">
        <v>18</v>
      </c>
      <c r="D3574" s="5" t="s">
        <v>32</v>
      </c>
      <c r="E3574" s="5">
        <v>23.0</v>
      </c>
      <c r="F3574" s="5">
        <v>11.0</v>
      </c>
      <c r="J3574" s="5" t="s">
        <v>44</v>
      </c>
    </row>
    <row r="3575">
      <c r="A3575" s="3" t="s">
        <v>1240</v>
      </c>
      <c r="B3575" s="4">
        <v>0.0787962962962963</v>
      </c>
      <c r="C3575" s="5" t="s">
        <v>18</v>
      </c>
      <c r="D3575" s="5" t="s">
        <v>7</v>
      </c>
      <c r="E3575" s="5">
        <v>16.0</v>
      </c>
      <c r="H3575" s="5" t="s">
        <v>1266</v>
      </c>
    </row>
    <row r="3576">
      <c r="A3576" s="3" t="s">
        <v>1240</v>
      </c>
      <c r="B3576" s="4">
        <v>0.07884259259259259</v>
      </c>
      <c r="C3576" s="5" t="s">
        <v>18</v>
      </c>
      <c r="D3576" s="5" t="s">
        <v>7</v>
      </c>
      <c r="E3576" s="5">
        <v>14.0</v>
      </c>
      <c r="H3576" s="5" t="s">
        <v>1267</v>
      </c>
      <c r="I3576" s="5">
        <v>1.0</v>
      </c>
    </row>
    <row r="3577">
      <c r="A3577" s="3" t="s">
        <v>1240</v>
      </c>
      <c r="B3577" s="4">
        <v>0.07954861111111111</v>
      </c>
      <c r="C3577" s="5" t="s">
        <v>21</v>
      </c>
      <c r="D3577" s="5" t="s">
        <v>32</v>
      </c>
      <c r="E3577" s="5">
        <v>14.0</v>
      </c>
      <c r="F3577" s="5">
        <v>3.0</v>
      </c>
      <c r="J3577" s="5" t="s">
        <v>17</v>
      </c>
    </row>
    <row r="3578">
      <c r="A3578" s="3" t="s">
        <v>1240</v>
      </c>
      <c r="B3578" s="4">
        <v>0.07960648148148149</v>
      </c>
      <c r="C3578" s="5" t="s">
        <v>21</v>
      </c>
      <c r="D3578" s="5" t="s">
        <v>32</v>
      </c>
      <c r="E3578" s="5">
        <v>27.0</v>
      </c>
      <c r="F3578" s="5">
        <v>16.0</v>
      </c>
      <c r="J3578" s="5" t="s">
        <v>1268</v>
      </c>
    </row>
    <row r="3579">
      <c r="A3579" s="3" t="s">
        <v>1240</v>
      </c>
      <c r="B3579" s="4">
        <v>0.07972222222222222</v>
      </c>
      <c r="C3579" s="5" t="s">
        <v>21</v>
      </c>
      <c r="D3579" s="5" t="s">
        <v>32</v>
      </c>
      <c r="E3579" s="5">
        <v>20.0</v>
      </c>
      <c r="F3579" s="5">
        <v>10.0</v>
      </c>
      <c r="J3579" s="5" t="s">
        <v>598</v>
      </c>
    </row>
    <row r="3580">
      <c r="A3580" s="3" t="s">
        <v>1240</v>
      </c>
      <c r="B3580" s="4">
        <v>0.0797337962962963</v>
      </c>
      <c r="C3580" s="5" t="s">
        <v>21</v>
      </c>
      <c r="D3580" s="5" t="s">
        <v>32</v>
      </c>
      <c r="E3580" s="5">
        <v>26.0</v>
      </c>
      <c r="F3580" s="5">
        <v>15.0</v>
      </c>
      <c r="J3580" s="5" t="s">
        <v>226</v>
      </c>
    </row>
    <row r="3581">
      <c r="A3581" s="3" t="s">
        <v>1240</v>
      </c>
      <c r="B3581" s="4">
        <v>0.07979166666666666</v>
      </c>
      <c r="C3581" s="5" t="s">
        <v>21</v>
      </c>
      <c r="D3581" s="5" t="s">
        <v>7</v>
      </c>
      <c r="E3581" s="5">
        <v>9.0</v>
      </c>
      <c r="H3581" s="5" t="s">
        <v>1269</v>
      </c>
    </row>
    <row r="3582">
      <c r="A3582" s="3" t="s">
        <v>1240</v>
      </c>
      <c r="B3582" s="4">
        <v>0.07982638888888889</v>
      </c>
      <c r="C3582" s="5" t="s">
        <v>21</v>
      </c>
      <c r="D3582" s="5" t="s">
        <v>7</v>
      </c>
      <c r="E3582" s="5">
        <v>7.0</v>
      </c>
      <c r="H3582" s="5" t="s">
        <v>1270</v>
      </c>
    </row>
    <row r="3583">
      <c r="A3583" s="3" t="s">
        <v>1240</v>
      </c>
      <c r="B3583" s="4">
        <v>0.07988425925925927</v>
      </c>
      <c r="C3583" s="5" t="s">
        <v>21</v>
      </c>
      <c r="D3583" s="5" t="s">
        <v>7</v>
      </c>
      <c r="E3583" s="5">
        <v>11.0</v>
      </c>
      <c r="H3583" s="5" t="s">
        <v>1271</v>
      </c>
    </row>
    <row r="3584">
      <c r="A3584" s="3" t="s">
        <v>1240</v>
      </c>
      <c r="B3584" s="4">
        <v>0.08005787037037038</v>
      </c>
      <c r="C3584" s="5" t="s">
        <v>21</v>
      </c>
      <c r="D3584" s="5" t="s">
        <v>7</v>
      </c>
      <c r="E3584" s="5">
        <v>19.0</v>
      </c>
      <c r="H3584" s="5" t="s">
        <v>1272</v>
      </c>
      <c r="I3584" s="5">
        <v>1.0</v>
      </c>
      <c r="J3584" s="5" t="s">
        <v>1273</v>
      </c>
    </row>
    <row r="3585">
      <c r="A3585" s="3" t="s">
        <v>1240</v>
      </c>
      <c r="B3585" s="4">
        <v>0.08155092592592593</v>
      </c>
      <c r="C3585" s="5" t="s">
        <v>273</v>
      </c>
      <c r="D3585" s="5" t="s">
        <v>32</v>
      </c>
      <c r="E3585" s="5">
        <v>27.0</v>
      </c>
      <c r="F3585" s="5">
        <v>22.0</v>
      </c>
      <c r="J3585" s="5" t="s">
        <v>1274</v>
      </c>
    </row>
    <row r="3586">
      <c r="A3586" s="3" t="s">
        <v>1240</v>
      </c>
      <c r="B3586" s="4">
        <v>0.08162037037037037</v>
      </c>
      <c r="C3586" s="5" t="s">
        <v>273</v>
      </c>
      <c r="D3586" s="5" t="s">
        <v>7</v>
      </c>
      <c r="E3586" s="5">
        <v>11.0</v>
      </c>
      <c r="H3586" s="5" t="s">
        <v>1275</v>
      </c>
    </row>
    <row r="3587">
      <c r="A3587" s="3" t="s">
        <v>1240</v>
      </c>
      <c r="B3587" s="4">
        <v>0.08215277777777778</v>
      </c>
      <c r="C3587" s="5" t="s">
        <v>13</v>
      </c>
      <c r="D3587" s="5" t="s">
        <v>74</v>
      </c>
      <c r="E3587" s="5">
        <v>13.0</v>
      </c>
      <c r="F3587" s="5">
        <v>5.0</v>
      </c>
      <c r="J3587" s="5" t="s">
        <v>17</v>
      </c>
    </row>
    <row r="3588">
      <c r="A3588" s="3" t="s">
        <v>1240</v>
      </c>
      <c r="B3588" s="4">
        <v>0.08222222222222222</v>
      </c>
      <c r="C3588" s="5" t="s">
        <v>13</v>
      </c>
      <c r="D3588" s="5" t="s">
        <v>74</v>
      </c>
      <c r="E3588" s="5">
        <v>24.0</v>
      </c>
      <c r="F3588" s="5">
        <v>16.0</v>
      </c>
      <c r="J3588" s="5" t="s">
        <v>40</v>
      </c>
    </row>
    <row r="3589">
      <c r="A3589" s="3" t="s">
        <v>1240</v>
      </c>
      <c r="B3589" s="4">
        <v>0.08236111111111111</v>
      </c>
      <c r="C3589" s="5" t="s">
        <v>13</v>
      </c>
      <c r="D3589" s="5" t="s">
        <v>32</v>
      </c>
      <c r="E3589" s="5">
        <v>27.0</v>
      </c>
      <c r="F3589" s="5">
        <v>18.0</v>
      </c>
      <c r="J3589" s="5" t="s">
        <v>1220</v>
      </c>
    </row>
    <row r="3590">
      <c r="A3590" s="3" t="s">
        <v>1240</v>
      </c>
      <c r="B3590" s="4">
        <v>0.08236111111111111</v>
      </c>
      <c r="C3590" s="5" t="s">
        <v>13</v>
      </c>
      <c r="D3590" s="5" t="s">
        <v>32</v>
      </c>
      <c r="E3590" s="5" t="s">
        <v>30</v>
      </c>
      <c r="F3590" s="5" t="s">
        <v>30</v>
      </c>
      <c r="J3590" s="5" t="s">
        <v>17</v>
      </c>
    </row>
    <row r="3591">
      <c r="A3591" s="3" t="s">
        <v>1240</v>
      </c>
      <c r="B3591" s="4">
        <v>0.08241898148148148</v>
      </c>
      <c r="C3591" s="5" t="s">
        <v>13</v>
      </c>
      <c r="D3591" s="5" t="s">
        <v>32</v>
      </c>
      <c r="E3591" s="5">
        <v>26.0</v>
      </c>
      <c r="F3591" s="5">
        <v>17.0</v>
      </c>
      <c r="J3591" s="5" t="s">
        <v>1220</v>
      </c>
    </row>
    <row r="3592">
      <c r="A3592" s="3" t="s">
        <v>1240</v>
      </c>
      <c r="B3592" s="4">
        <v>0.08241898148148148</v>
      </c>
      <c r="C3592" s="5" t="s">
        <v>13</v>
      </c>
      <c r="D3592" s="5" t="s">
        <v>32</v>
      </c>
      <c r="E3592" s="5" t="s">
        <v>30</v>
      </c>
      <c r="F3592" s="5" t="s">
        <v>30</v>
      </c>
      <c r="J3592" s="5" t="s">
        <v>17</v>
      </c>
    </row>
    <row r="3593">
      <c r="A3593" s="3" t="s">
        <v>1240</v>
      </c>
      <c r="B3593" s="4">
        <v>0.08253472222222222</v>
      </c>
      <c r="C3593" s="5" t="s">
        <v>13</v>
      </c>
      <c r="D3593" s="5" t="s">
        <v>7</v>
      </c>
      <c r="E3593" s="5">
        <v>29.0</v>
      </c>
      <c r="H3593" s="5" t="s">
        <v>1276</v>
      </c>
    </row>
    <row r="3594">
      <c r="A3594" s="3" t="s">
        <v>1240</v>
      </c>
      <c r="B3594" s="4">
        <v>0.08262731481481482</v>
      </c>
      <c r="C3594" s="5" t="s">
        <v>13</v>
      </c>
      <c r="D3594" s="5" t="s">
        <v>7</v>
      </c>
      <c r="E3594" s="5">
        <v>28.0</v>
      </c>
      <c r="H3594" s="5" t="s">
        <v>1277</v>
      </c>
      <c r="I3594" s="5">
        <v>1.0</v>
      </c>
    </row>
    <row r="3595">
      <c r="A3595" s="3" t="s">
        <v>1240</v>
      </c>
      <c r="B3595" s="4">
        <v>0.08304398148148148</v>
      </c>
      <c r="C3595" s="5" t="s">
        <v>13</v>
      </c>
      <c r="D3595" s="5" t="s">
        <v>32</v>
      </c>
      <c r="E3595" s="5">
        <v>27.0</v>
      </c>
      <c r="F3595" s="5">
        <v>18.0</v>
      </c>
      <c r="J3595" s="5" t="s">
        <v>1220</v>
      </c>
    </row>
    <row r="3596">
      <c r="A3596" s="3" t="s">
        <v>1240</v>
      </c>
      <c r="B3596" s="4">
        <v>0.08304398148148148</v>
      </c>
      <c r="C3596" s="5" t="s">
        <v>13</v>
      </c>
      <c r="D3596" s="5" t="s">
        <v>32</v>
      </c>
      <c r="E3596" s="5" t="s">
        <v>30</v>
      </c>
      <c r="F3596" s="5" t="s">
        <v>30</v>
      </c>
      <c r="J3596" s="5" t="s">
        <v>17</v>
      </c>
    </row>
    <row r="3597">
      <c r="A3597" s="3" t="s">
        <v>1240</v>
      </c>
      <c r="B3597" s="4">
        <v>0.08320601851851851</v>
      </c>
      <c r="C3597" s="5" t="s">
        <v>13</v>
      </c>
      <c r="D3597" s="5" t="s">
        <v>7</v>
      </c>
      <c r="E3597" s="5">
        <v>30.0</v>
      </c>
      <c r="H3597" s="5" t="s">
        <v>1278</v>
      </c>
    </row>
    <row r="3598">
      <c r="A3598" s="3" t="s">
        <v>1240</v>
      </c>
      <c r="B3598" s="4">
        <v>0.08413194444444444</v>
      </c>
      <c r="C3598" s="5" t="s">
        <v>10</v>
      </c>
      <c r="D3598" s="5" t="s">
        <v>32</v>
      </c>
      <c r="E3598" s="5">
        <v>19.0</v>
      </c>
      <c r="F3598" s="5">
        <v>8.0</v>
      </c>
      <c r="J3598" s="5" t="s">
        <v>55</v>
      </c>
    </row>
    <row r="3599">
      <c r="A3599" s="3" t="s">
        <v>1240</v>
      </c>
      <c r="B3599" s="4">
        <v>0.08449074074074074</v>
      </c>
      <c r="C3599" s="5" t="s">
        <v>10</v>
      </c>
      <c r="D3599" s="5" t="s">
        <v>7</v>
      </c>
      <c r="E3599" s="5">
        <v>19.0</v>
      </c>
      <c r="H3599" s="5" t="s">
        <v>1279</v>
      </c>
    </row>
    <row r="3600">
      <c r="A3600" s="3" t="s">
        <v>1240</v>
      </c>
      <c r="B3600" s="4">
        <v>0.08460648148148148</v>
      </c>
      <c r="C3600" s="5" t="s">
        <v>10</v>
      </c>
      <c r="D3600" s="5" t="s">
        <v>7</v>
      </c>
      <c r="E3600" s="5">
        <v>5.0</v>
      </c>
      <c r="H3600" s="5" t="s">
        <v>1280</v>
      </c>
      <c r="I3600" s="5">
        <v>1.0</v>
      </c>
      <c r="J3600" s="5" t="s">
        <v>1281</v>
      </c>
    </row>
    <row r="3601">
      <c r="A3601" s="3" t="s">
        <v>1240</v>
      </c>
      <c r="B3601" s="4">
        <v>0.085625</v>
      </c>
      <c r="C3601" s="5" t="s">
        <v>10</v>
      </c>
      <c r="D3601" s="5" t="s">
        <v>32</v>
      </c>
      <c r="E3601" s="5">
        <v>19.0</v>
      </c>
      <c r="F3601" s="5">
        <v>8.0</v>
      </c>
      <c r="J3601" s="5" t="s">
        <v>45</v>
      </c>
    </row>
    <row r="3602">
      <c r="A3602" s="3" t="s">
        <v>1240</v>
      </c>
      <c r="B3602" s="4">
        <v>0.08568287037037037</v>
      </c>
      <c r="C3602" s="5" t="s">
        <v>10</v>
      </c>
      <c r="D3602" s="5" t="s">
        <v>7</v>
      </c>
      <c r="E3602" s="5">
        <v>13.0</v>
      </c>
      <c r="H3602" s="5" t="s">
        <v>1282</v>
      </c>
      <c r="I3602" s="5">
        <v>1.0</v>
      </c>
    </row>
    <row r="3603">
      <c r="A3603" s="3" t="s">
        <v>1240</v>
      </c>
      <c r="B3603" s="4">
        <v>0.0858912037037037</v>
      </c>
      <c r="C3603" s="5" t="s">
        <v>10</v>
      </c>
      <c r="D3603" s="5" t="s">
        <v>26</v>
      </c>
      <c r="E3603" s="5" t="s">
        <v>37</v>
      </c>
      <c r="F3603" s="5">
        <v>20.0</v>
      </c>
    </row>
    <row r="3604">
      <c r="A3604" s="3" t="s">
        <v>1240</v>
      </c>
      <c r="B3604" s="4">
        <v>0.08706018518518518</v>
      </c>
      <c r="C3604" s="5" t="s">
        <v>15</v>
      </c>
      <c r="D3604" s="5" t="s">
        <v>7</v>
      </c>
      <c r="E3604" s="5">
        <v>30.0</v>
      </c>
      <c r="H3604" s="5" t="s">
        <v>1283</v>
      </c>
      <c r="I3604" s="5">
        <v>1.0</v>
      </c>
      <c r="J3604" s="5" t="s">
        <v>1226</v>
      </c>
    </row>
    <row r="3605">
      <c r="A3605" s="3" t="s">
        <v>1240</v>
      </c>
      <c r="B3605" s="4">
        <v>0.08784722222222222</v>
      </c>
      <c r="C3605" s="5" t="s">
        <v>15</v>
      </c>
      <c r="D3605" s="5" t="s">
        <v>24</v>
      </c>
      <c r="E3605" s="5">
        <v>17.0</v>
      </c>
      <c r="F3605" s="5">
        <v>7.0</v>
      </c>
    </row>
    <row r="3606">
      <c r="A3606" s="3" t="s">
        <v>1240</v>
      </c>
      <c r="B3606" s="4">
        <v>0.0899537037037037</v>
      </c>
      <c r="C3606" s="5" t="s">
        <v>21</v>
      </c>
      <c r="D3606" s="5" t="s">
        <v>26</v>
      </c>
      <c r="E3606" s="5">
        <v>21.0</v>
      </c>
      <c r="F3606" s="5">
        <v>15.0</v>
      </c>
      <c r="J3606" s="5" t="s">
        <v>40</v>
      </c>
    </row>
    <row r="3607">
      <c r="A3607" s="3" t="s">
        <v>1240</v>
      </c>
      <c r="B3607" s="4">
        <v>0.0899537037037037</v>
      </c>
      <c r="C3607" s="5" t="s">
        <v>21</v>
      </c>
      <c r="D3607" s="5" t="s">
        <v>26</v>
      </c>
      <c r="E3607" s="5" t="s">
        <v>30</v>
      </c>
      <c r="F3607" s="5" t="s">
        <v>30</v>
      </c>
      <c r="J3607" s="5" t="s">
        <v>17</v>
      </c>
    </row>
    <row r="3608">
      <c r="A3608" s="3" t="s">
        <v>1240</v>
      </c>
      <c r="B3608" s="4">
        <v>0.09152777777777778</v>
      </c>
      <c r="C3608" s="5" t="s">
        <v>15</v>
      </c>
      <c r="D3608" s="5" t="s">
        <v>24</v>
      </c>
      <c r="E3608" s="5">
        <v>27.0</v>
      </c>
      <c r="F3608" s="5">
        <v>17.0</v>
      </c>
    </row>
    <row r="3609">
      <c r="A3609" s="3" t="s">
        <v>1240</v>
      </c>
      <c r="B3609" s="4">
        <v>0.09195601851851852</v>
      </c>
      <c r="C3609" s="5" t="s">
        <v>10</v>
      </c>
      <c r="D3609" s="5" t="s">
        <v>19</v>
      </c>
      <c r="E3609" s="5">
        <v>10.0</v>
      </c>
      <c r="F3609" s="5">
        <v>2.0</v>
      </c>
    </row>
    <row r="3610">
      <c r="A3610" s="3" t="s">
        <v>1240</v>
      </c>
      <c r="B3610" s="4">
        <v>0.09212962962962963</v>
      </c>
      <c r="C3610" s="5" t="s">
        <v>18</v>
      </c>
      <c r="D3610" s="5" t="s">
        <v>588</v>
      </c>
      <c r="E3610" s="5" t="s">
        <v>30</v>
      </c>
      <c r="F3610" s="5" t="s">
        <v>30</v>
      </c>
      <c r="J3610" s="5" t="s">
        <v>1284</v>
      </c>
    </row>
    <row r="3611">
      <c r="A3611" s="3" t="s">
        <v>1285</v>
      </c>
      <c r="B3611" s="4">
        <v>6.944444444444445E-4</v>
      </c>
      <c r="C3611" s="5" t="s">
        <v>18</v>
      </c>
      <c r="D3611" s="5" t="s">
        <v>88</v>
      </c>
      <c r="E3611" s="5">
        <v>16.0</v>
      </c>
      <c r="F3611" s="5">
        <v>13.0</v>
      </c>
    </row>
    <row r="3612">
      <c r="A3612" s="3" t="s">
        <v>1285</v>
      </c>
      <c r="B3612" s="4">
        <v>6.944444444444445E-4</v>
      </c>
      <c r="C3612" s="5" t="s">
        <v>10</v>
      </c>
      <c r="D3612" s="5" t="s">
        <v>88</v>
      </c>
      <c r="E3612" s="5">
        <v>9.0</v>
      </c>
      <c r="F3612" s="5">
        <v>7.0</v>
      </c>
    </row>
    <row r="3613">
      <c r="A3613" s="3" t="s">
        <v>1285</v>
      </c>
      <c r="B3613" s="4">
        <v>0.0037731481481481483</v>
      </c>
      <c r="C3613" s="5" t="s">
        <v>21</v>
      </c>
      <c r="D3613" s="5" t="s">
        <v>88</v>
      </c>
      <c r="E3613" s="5">
        <v>16.0</v>
      </c>
      <c r="F3613" s="5">
        <v>13.0</v>
      </c>
    </row>
    <row r="3614">
      <c r="A3614" s="3" t="s">
        <v>1285</v>
      </c>
      <c r="B3614" s="4">
        <v>0.003125</v>
      </c>
      <c r="C3614" s="5" t="s">
        <v>21</v>
      </c>
      <c r="D3614" s="5" t="s">
        <v>24</v>
      </c>
      <c r="E3614" s="5">
        <v>23.0</v>
      </c>
      <c r="F3614" s="5">
        <v>13.0</v>
      </c>
    </row>
    <row r="3615">
      <c r="A3615" s="3" t="s">
        <v>1285</v>
      </c>
      <c r="B3615" s="4">
        <v>0.0037731481481481483</v>
      </c>
      <c r="C3615" s="5" t="s">
        <v>21</v>
      </c>
      <c r="D3615" s="5" t="s">
        <v>24</v>
      </c>
      <c r="E3615" s="5">
        <v>20.0</v>
      </c>
      <c r="F3615" s="5">
        <v>10.0</v>
      </c>
      <c r="J3615" s="5" t="s">
        <v>1058</v>
      </c>
    </row>
    <row r="3616">
      <c r="A3616" s="3" t="s">
        <v>1285</v>
      </c>
      <c r="B3616" s="4">
        <v>0.0046875</v>
      </c>
      <c r="C3616" s="5" t="s">
        <v>18</v>
      </c>
      <c r="D3616" s="5" t="s">
        <v>88</v>
      </c>
      <c r="E3616" s="5" t="s">
        <v>37</v>
      </c>
      <c r="F3616" s="5">
        <v>20.0</v>
      </c>
      <c r="G3616" s="5" t="s">
        <v>48</v>
      </c>
    </row>
    <row r="3617">
      <c r="A3617" s="3" t="s">
        <v>1285</v>
      </c>
      <c r="B3617" s="4">
        <v>0.017916666666666668</v>
      </c>
      <c r="C3617" s="5" t="s">
        <v>13</v>
      </c>
      <c r="D3617" s="5" t="s">
        <v>20</v>
      </c>
      <c r="E3617" s="5">
        <v>11.0</v>
      </c>
      <c r="F3617" s="5">
        <v>1.0</v>
      </c>
      <c r="J3617" s="5" t="s">
        <v>616</v>
      </c>
    </row>
    <row r="3618">
      <c r="A3618" s="3" t="s">
        <v>1285</v>
      </c>
      <c r="B3618" s="4">
        <v>0.017916666666666668</v>
      </c>
      <c r="C3618" s="5" t="s">
        <v>15</v>
      </c>
      <c r="D3618" s="5" t="s">
        <v>20</v>
      </c>
      <c r="E3618" s="5">
        <v>28.0</v>
      </c>
      <c r="F3618" s="5">
        <v>16.0</v>
      </c>
    </row>
    <row r="3619">
      <c r="A3619" s="3" t="s">
        <v>1285</v>
      </c>
      <c r="B3619" s="4">
        <v>0.017916666666666668</v>
      </c>
      <c r="C3619" s="5" t="s">
        <v>18</v>
      </c>
      <c r="D3619" s="5" t="s">
        <v>20</v>
      </c>
      <c r="E3619" s="5">
        <v>30.0</v>
      </c>
      <c r="F3619" s="5">
        <v>14.0</v>
      </c>
    </row>
    <row r="3620">
      <c r="A3620" s="3" t="s">
        <v>1285</v>
      </c>
      <c r="B3620" s="4">
        <v>0.017916666666666668</v>
      </c>
      <c r="C3620" s="5" t="s">
        <v>22</v>
      </c>
      <c r="D3620" s="5" t="s">
        <v>20</v>
      </c>
      <c r="E3620" s="5" t="s">
        <v>37</v>
      </c>
      <c r="F3620" s="5">
        <v>20.0</v>
      </c>
      <c r="G3620" s="5" t="s">
        <v>48</v>
      </c>
    </row>
    <row r="3621">
      <c r="A3621" s="3" t="s">
        <v>1285</v>
      </c>
      <c r="B3621" s="4">
        <v>0.017916666666666668</v>
      </c>
      <c r="C3621" s="5" t="s">
        <v>21</v>
      </c>
      <c r="D3621" s="5" t="s">
        <v>20</v>
      </c>
      <c r="E3621" s="5" t="s">
        <v>37</v>
      </c>
      <c r="F3621" s="5">
        <v>20.0</v>
      </c>
      <c r="J3621" s="5" t="s">
        <v>1286</v>
      </c>
    </row>
    <row r="3622">
      <c r="A3622" s="3" t="s">
        <v>1285</v>
      </c>
      <c r="B3622" s="4">
        <v>0.017916666666666668</v>
      </c>
      <c r="C3622" s="5" t="s">
        <v>10</v>
      </c>
      <c r="D3622" s="5" t="s">
        <v>20</v>
      </c>
      <c r="E3622" s="5">
        <v>29.0</v>
      </c>
      <c r="F3622" s="5">
        <v>10.0</v>
      </c>
    </row>
    <row r="3623">
      <c r="A3623" s="3" t="s">
        <v>1285</v>
      </c>
      <c r="B3623" s="4">
        <v>0.01949074074074074</v>
      </c>
      <c r="C3623" s="5" t="s">
        <v>21</v>
      </c>
      <c r="D3623" s="5" t="s">
        <v>256</v>
      </c>
      <c r="E3623" s="5">
        <v>23.0</v>
      </c>
      <c r="F3623" s="5">
        <v>10.0</v>
      </c>
      <c r="J3623" s="5" t="s">
        <v>1058</v>
      </c>
    </row>
    <row r="3624">
      <c r="A3624" s="3" t="s">
        <v>1285</v>
      </c>
      <c r="B3624" s="4">
        <v>0.019710648148148147</v>
      </c>
      <c r="C3624" s="5" t="s">
        <v>21</v>
      </c>
      <c r="D3624" s="5" t="s">
        <v>24</v>
      </c>
      <c r="E3624" s="5">
        <v>20.0</v>
      </c>
      <c r="F3624" s="5">
        <v>10.0</v>
      </c>
      <c r="J3624" s="5" t="s">
        <v>1058</v>
      </c>
    </row>
    <row r="3625">
      <c r="A3625" s="3" t="s">
        <v>1285</v>
      </c>
      <c r="B3625" s="4">
        <v>0.019699074074074074</v>
      </c>
      <c r="C3625" s="5" t="s">
        <v>13</v>
      </c>
      <c r="D3625" s="5" t="s">
        <v>24</v>
      </c>
      <c r="E3625" s="5">
        <v>17.0</v>
      </c>
      <c r="F3625" s="5">
        <v>17.0</v>
      </c>
    </row>
    <row r="3626">
      <c r="A3626" s="3" t="s">
        <v>1285</v>
      </c>
      <c r="B3626" s="4">
        <v>0.019699074074074074</v>
      </c>
      <c r="C3626" s="5" t="s">
        <v>15</v>
      </c>
      <c r="D3626" s="5" t="s">
        <v>24</v>
      </c>
      <c r="E3626" s="5">
        <v>12.0</v>
      </c>
      <c r="F3626" s="5">
        <v>2.0</v>
      </c>
    </row>
    <row r="3627">
      <c r="A3627" s="3" t="s">
        <v>1285</v>
      </c>
      <c r="B3627" s="4">
        <v>0.019699074074074074</v>
      </c>
      <c r="C3627" s="5" t="s">
        <v>18</v>
      </c>
      <c r="D3627" s="5" t="s">
        <v>24</v>
      </c>
      <c r="E3627" s="5">
        <v>24.0</v>
      </c>
      <c r="F3627" s="5">
        <v>17.0</v>
      </c>
    </row>
    <row r="3628">
      <c r="A3628" s="3" t="s">
        <v>1285</v>
      </c>
      <c r="B3628" s="4">
        <v>0.019699074074074074</v>
      </c>
      <c r="C3628" s="5" t="s">
        <v>21</v>
      </c>
      <c r="D3628" s="5" t="s">
        <v>24</v>
      </c>
      <c r="E3628" s="5">
        <v>20.0</v>
      </c>
      <c r="F3628" s="5">
        <v>10.0</v>
      </c>
    </row>
    <row r="3629">
      <c r="A3629" s="3" t="s">
        <v>1285</v>
      </c>
      <c r="B3629" s="4">
        <v>0.019699074074074074</v>
      </c>
      <c r="C3629" s="5" t="s">
        <v>10</v>
      </c>
      <c r="D3629" s="5" t="s">
        <v>24</v>
      </c>
      <c r="E3629" s="5">
        <v>26.0</v>
      </c>
      <c r="F3629" s="5">
        <v>18.0</v>
      </c>
    </row>
    <row r="3630">
      <c r="A3630" s="3" t="s">
        <v>1285</v>
      </c>
      <c r="B3630" s="4">
        <v>0.020439814814814813</v>
      </c>
      <c r="C3630" s="5" t="s">
        <v>15</v>
      </c>
      <c r="D3630" s="5" t="s">
        <v>14</v>
      </c>
      <c r="E3630" s="5">
        <v>9.0</v>
      </c>
      <c r="F3630" s="5">
        <v>9.0</v>
      </c>
    </row>
    <row r="3631">
      <c r="A3631" s="3" t="s">
        <v>1285</v>
      </c>
      <c r="B3631" s="4">
        <v>0.020636574074074075</v>
      </c>
      <c r="C3631" s="5" t="s">
        <v>10</v>
      </c>
      <c r="D3631" s="5" t="s">
        <v>14</v>
      </c>
      <c r="E3631" s="5">
        <v>18.0</v>
      </c>
      <c r="F3631" s="5">
        <v>11.0</v>
      </c>
      <c r="J3631" s="5" t="s">
        <v>40</v>
      </c>
    </row>
    <row r="3632">
      <c r="A3632" s="3" t="s">
        <v>1285</v>
      </c>
      <c r="B3632" s="4">
        <v>0.020636574074074075</v>
      </c>
      <c r="C3632" s="5" t="s">
        <v>10</v>
      </c>
      <c r="D3632" s="5" t="s">
        <v>14</v>
      </c>
      <c r="E3632" s="5" t="s">
        <v>189</v>
      </c>
      <c r="F3632" s="5" t="s">
        <v>30</v>
      </c>
      <c r="J3632" s="5" t="s">
        <v>42</v>
      </c>
    </row>
    <row r="3633">
      <c r="A3633" s="3" t="s">
        <v>1285</v>
      </c>
      <c r="B3633" s="4">
        <v>0.025810185185185186</v>
      </c>
      <c r="C3633" s="5" t="s">
        <v>21</v>
      </c>
      <c r="D3633" s="5" t="s">
        <v>19</v>
      </c>
      <c r="E3633" s="5">
        <v>14.0</v>
      </c>
      <c r="F3633" s="5">
        <v>12.0</v>
      </c>
    </row>
    <row r="3634">
      <c r="A3634" s="3" t="s">
        <v>1285</v>
      </c>
      <c r="B3634" s="4">
        <v>0.025925925925925925</v>
      </c>
      <c r="C3634" s="5" t="s">
        <v>10</v>
      </c>
      <c r="D3634" s="5" t="s">
        <v>19</v>
      </c>
      <c r="E3634" s="5" t="s">
        <v>189</v>
      </c>
      <c r="F3634" s="5" t="s">
        <v>30</v>
      </c>
      <c r="J3634" s="5" t="s">
        <v>1287</v>
      </c>
    </row>
    <row r="3635">
      <c r="A3635" s="3" t="s">
        <v>1285</v>
      </c>
      <c r="B3635" s="4">
        <v>0.033414351851851855</v>
      </c>
      <c r="C3635" s="5" t="s">
        <v>13</v>
      </c>
      <c r="D3635" s="5" t="s">
        <v>24</v>
      </c>
      <c r="E3635" s="5">
        <v>7.0</v>
      </c>
      <c r="F3635" s="5">
        <v>7.0</v>
      </c>
      <c r="J3635" s="5" t="s">
        <v>1288</v>
      </c>
    </row>
    <row r="3636">
      <c r="A3636" s="3" t="s">
        <v>1285</v>
      </c>
      <c r="B3636" s="4">
        <v>0.03342592592592593</v>
      </c>
      <c r="C3636" s="5" t="s">
        <v>15</v>
      </c>
      <c r="D3636" s="5" t="s">
        <v>24</v>
      </c>
      <c r="E3636" s="5">
        <v>29.0</v>
      </c>
      <c r="F3636" s="5">
        <v>19.0</v>
      </c>
    </row>
    <row r="3637">
      <c r="A3637" s="3" t="s">
        <v>1285</v>
      </c>
      <c r="B3637" s="4">
        <v>0.0334375</v>
      </c>
      <c r="C3637" s="5" t="s">
        <v>18</v>
      </c>
      <c r="D3637" s="5" t="s">
        <v>24</v>
      </c>
      <c r="E3637" s="5" t="s">
        <v>28</v>
      </c>
      <c r="F3637" s="5">
        <v>1.0</v>
      </c>
      <c r="G3637" s="5" t="s">
        <v>48</v>
      </c>
    </row>
    <row r="3638">
      <c r="A3638" s="3" t="s">
        <v>1285</v>
      </c>
      <c r="B3638" s="4">
        <v>0.033449074074074076</v>
      </c>
      <c r="C3638" s="5" t="s">
        <v>22</v>
      </c>
      <c r="D3638" s="5" t="s">
        <v>24</v>
      </c>
      <c r="E3638" s="5">
        <v>4.0</v>
      </c>
      <c r="F3638" s="5">
        <v>4.0</v>
      </c>
    </row>
    <row r="3639">
      <c r="A3639" s="3" t="s">
        <v>1285</v>
      </c>
      <c r="B3639" s="4">
        <v>0.03346064814814815</v>
      </c>
      <c r="C3639" s="5" t="s">
        <v>21</v>
      </c>
      <c r="D3639" s="5" t="s">
        <v>24</v>
      </c>
      <c r="E3639" s="5">
        <v>23.0</v>
      </c>
      <c r="F3639" s="5">
        <v>13.0</v>
      </c>
    </row>
    <row r="3640">
      <c r="A3640" s="3" t="s">
        <v>1285</v>
      </c>
      <c r="B3640" s="4">
        <v>0.03347222222222222</v>
      </c>
      <c r="C3640" s="5" t="s">
        <v>10</v>
      </c>
      <c r="D3640" s="5" t="s">
        <v>24</v>
      </c>
      <c r="E3640" s="5" t="s">
        <v>189</v>
      </c>
      <c r="F3640" s="5" t="s">
        <v>30</v>
      </c>
      <c r="J3640" s="5" t="s">
        <v>1289</v>
      </c>
    </row>
    <row r="3641">
      <c r="A3641" s="3" t="s">
        <v>1285</v>
      </c>
      <c r="B3641" s="4">
        <v>0.03665509259259259</v>
      </c>
      <c r="C3641" s="5" t="s">
        <v>15</v>
      </c>
      <c r="D3641" s="5" t="s">
        <v>74</v>
      </c>
      <c r="E3641" s="5">
        <v>15.0</v>
      </c>
      <c r="F3641" s="5">
        <v>9.0</v>
      </c>
    </row>
    <row r="3642">
      <c r="A3642" s="3" t="s">
        <v>1285</v>
      </c>
      <c r="B3642" s="4">
        <v>0.03767361111111111</v>
      </c>
      <c r="C3642" s="5" t="s">
        <v>15</v>
      </c>
      <c r="D3642" s="5" t="s">
        <v>7</v>
      </c>
      <c r="E3642" s="5">
        <v>7.0</v>
      </c>
      <c r="H3642" s="5" t="s">
        <v>1290</v>
      </c>
      <c r="J3642" s="5" t="s">
        <v>1291</v>
      </c>
    </row>
    <row r="3643">
      <c r="A3643" s="3" t="s">
        <v>1285</v>
      </c>
      <c r="B3643" s="4">
        <v>0.03777777777777778</v>
      </c>
      <c r="C3643" s="5" t="s">
        <v>15</v>
      </c>
      <c r="D3643" s="5" t="s">
        <v>7</v>
      </c>
      <c r="E3643" s="5">
        <v>8.0</v>
      </c>
      <c r="H3643" s="5" t="s">
        <v>1292</v>
      </c>
      <c r="I3643" s="5">
        <v>30.0</v>
      </c>
      <c r="J3643" s="5" t="s">
        <v>1291</v>
      </c>
    </row>
    <row r="3644">
      <c r="A3644" s="3" t="s">
        <v>1285</v>
      </c>
      <c r="B3644" s="4">
        <v>0.040011574074074074</v>
      </c>
      <c r="C3644" s="5" t="s">
        <v>10</v>
      </c>
      <c r="D3644" s="5" t="s">
        <v>32</v>
      </c>
      <c r="E3644" s="5">
        <v>22.0</v>
      </c>
      <c r="F3644" s="5">
        <v>11.0</v>
      </c>
      <c r="J3644" s="5" t="s">
        <v>1170</v>
      </c>
    </row>
    <row r="3645">
      <c r="A3645" s="3" t="s">
        <v>1285</v>
      </c>
      <c r="B3645" s="4">
        <v>0.040011574074074074</v>
      </c>
      <c r="C3645" s="5" t="s">
        <v>10</v>
      </c>
      <c r="D3645" s="5" t="s">
        <v>32</v>
      </c>
      <c r="E3645" s="5">
        <v>22.0</v>
      </c>
      <c r="F3645" s="5">
        <v>11.0</v>
      </c>
      <c r="J3645" s="5" t="s">
        <v>1170</v>
      </c>
    </row>
    <row r="3646">
      <c r="A3646" s="3" t="s">
        <v>1285</v>
      </c>
      <c r="B3646" s="4">
        <v>0.040011574074074074</v>
      </c>
      <c r="C3646" s="5" t="s">
        <v>10</v>
      </c>
      <c r="D3646" s="5" t="s">
        <v>32</v>
      </c>
      <c r="E3646" s="5">
        <v>14.0</v>
      </c>
      <c r="F3646" s="5">
        <v>3.0</v>
      </c>
      <c r="J3646" s="5" t="s">
        <v>1170</v>
      </c>
    </row>
    <row r="3647">
      <c r="A3647" s="3" t="s">
        <v>1285</v>
      </c>
      <c r="B3647" s="4">
        <v>0.04016203703703704</v>
      </c>
      <c r="C3647" s="5" t="s">
        <v>15</v>
      </c>
      <c r="D3647" s="5" t="s">
        <v>7</v>
      </c>
      <c r="E3647" s="5">
        <v>32.0</v>
      </c>
      <c r="H3647" s="5" t="s">
        <v>1293</v>
      </c>
      <c r="J3647" s="5" t="s">
        <v>110</v>
      </c>
    </row>
    <row r="3648">
      <c r="A3648" s="3" t="s">
        <v>1285</v>
      </c>
      <c r="B3648" s="4">
        <v>0.04055555555555555</v>
      </c>
      <c r="C3648" s="5" t="s">
        <v>10</v>
      </c>
      <c r="D3648" s="5" t="s">
        <v>7</v>
      </c>
      <c r="E3648" s="5">
        <v>54.0</v>
      </c>
      <c r="H3648" s="5" t="s">
        <v>1294</v>
      </c>
    </row>
    <row r="3649">
      <c r="A3649" s="3" t="s">
        <v>1285</v>
      </c>
      <c r="B3649" s="4">
        <v>0.04130787037037037</v>
      </c>
      <c r="C3649" s="5" t="s">
        <v>21</v>
      </c>
      <c r="D3649" s="5" t="s">
        <v>32</v>
      </c>
      <c r="E3649" s="5">
        <v>27.0</v>
      </c>
      <c r="F3649" s="5">
        <v>16.0</v>
      </c>
      <c r="J3649" s="5" t="s">
        <v>226</v>
      </c>
    </row>
    <row r="3650">
      <c r="A3650" s="3" t="s">
        <v>1285</v>
      </c>
      <c r="B3650" s="4">
        <v>0.04130787037037037</v>
      </c>
      <c r="C3650" s="5" t="s">
        <v>21</v>
      </c>
      <c r="D3650" s="5" t="s">
        <v>32</v>
      </c>
      <c r="E3650" s="5">
        <v>18.0</v>
      </c>
      <c r="F3650" s="5">
        <v>8.0</v>
      </c>
      <c r="J3650" s="5" t="s">
        <v>102</v>
      </c>
    </row>
    <row r="3651">
      <c r="A3651" s="3" t="s">
        <v>1285</v>
      </c>
      <c r="B3651" s="4">
        <v>0.04136574074074074</v>
      </c>
      <c r="C3651" s="5" t="s">
        <v>18</v>
      </c>
      <c r="D3651" s="5" t="s">
        <v>32</v>
      </c>
      <c r="E3651" s="5">
        <v>28.0</v>
      </c>
      <c r="F3651" s="5">
        <v>15.0</v>
      </c>
      <c r="J3651" s="5" t="s">
        <v>534</v>
      </c>
    </row>
    <row r="3652">
      <c r="A3652" s="3" t="s">
        <v>1285</v>
      </c>
      <c r="B3652" s="4">
        <v>0.041666666666666664</v>
      </c>
      <c r="C3652" s="5" t="s">
        <v>21</v>
      </c>
      <c r="D3652" s="5" t="s">
        <v>7</v>
      </c>
      <c r="E3652" s="5">
        <v>20.0</v>
      </c>
      <c r="H3652" s="5" t="s">
        <v>1295</v>
      </c>
      <c r="I3652" s="5">
        <v>0.5</v>
      </c>
    </row>
    <row r="3653">
      <c r="A3653" s="3" t="s">
        <v>1285</v>
      </c>
      <c r="B3653" s="4">
        <v>0.04190972222222222</v>
      </c>
      <c r="C3653" s="5" t="s">
        <v>18</v>
      </c>
      <c r="D3653" s="5" t="s">
        <v>7</v>
      </c>
      <c r="E3653" s="5">
        <v>22.0</v>
      </c>
      <c r="H3653" s="5" t="s">
        <v>1296</v>
      </c>
      <c r="I3653" s="5">
        <v>0.5</v>
      </c>
    </row>
    <row r="3654">
      <c r="A3654" s="3">
        <v>32.0</v>
      </c>
      <c r="B3654" s="4">
        <v>0.013090277777777777</v>
      </c>
      <c r="C3654" s="5" t="s">
        <v>15</v>
      </c>
      <c r="D3654" s="5" t="s">
        <v>74</v>
      </c>
      <c r="E3654" s="5">
        <v>18.0</v>
      </c>
      <c r="F3654" s="5">
        <v>12.0</v>
      </c>
    </row>
    <row r="3655">
      <c r="A3655" s="3">
        <v>32.0</v>
      </c>
      <c r="B3655" s="4">
        <v>0.013090277777777777</v>
      </c>
      <c r="C3655" s="5" t="s">
        <v>21</v>
      </c>
      <c r="D3655" s="5" t="s">
        <v>74</v>
      </c>
      <c r="E3655" s="5">
        <v>5.0</v>
      </c>
      <c r="F3655" s="5">
        <v>3.0</v>
      </c>
    </row>
    <row r="3656">
      <c r="A3656" s="3">
        <v>32.0</v>
      </c>
      <c r="B3656" s="4">
        <v>0.0171875</v>
      </c>
      <c r="C3656" s="5" t="s">
        <v>18</v>
      </c>
      <c r="D3656" s="5" t="s">
        <v>24</v>
      </c>
      <c r="E3656" s="5">
        <v>10.0</v>
      </c>
      <c r="F3656" s="5">
        <v>3.0</v>
      </c>
    </row>
    <row r="3657">
      <c r="A3657" s="3">
        <v>32.0</v>
      </c>
      <c r="B3657" s="4">
        <v>0.018831018518518518</v>
      </c>
      <c r="C3657" s="5" t="s">
        <v>18</v>
      </c>
      <c r="D3657" s="5" t="s">
        <v>32</v>
      </c>
      <c r="E3657" s="5" t="s">
        <v>37</v>
      </c>
      <c r="F3657" s="5">
        <v>20.0</v>
      </c>
      <c r="G3657" s="5" t="s">
        <v>48</v>
      </c>
      <c r="J3657" s="5" t="s">
        <v>44</v>
      </c>
    </row>
    <row r="3658">
      <c r="A3658" s="3">
        <v>32.0</v>
      </c>
      <c r="B3658" s="4">
        <v>0.019074074074074073</v>
      </c>
      <c r="C3658" s="5" t="s">
        <v>18</v>
      </c>
      <c r="D3658" s="5" t="s">
        <v>7</v>
      </c>
      <c r="E3658" s="5">
        <v>15.0</v>
      </c>
      <c r="H3658" s="5" t="s">
        <v>1297</v>
      </c>
      <c r="I3658" s="5">
        <v>1.0</v>
      </c>
    </row>
    <row r="3659">
      <c r="A3659" s="3">
        <v>32.0</v>
      </c>
      <c r="B3659" s="4">
        <v>0.019363425925925926</v>
      </c>
      <c r="C3659" s="5" t="s">
        <v>18</v>
      </c>
      <c r="D3659" s="5" t="s">
        <v>32</v>
      </c>
      <c r="E3659" s="5">
        <v>24.0</v>
      </c>
      <c r="F3659" s="5">
        <v>12.0</v>
      </c>
      <c r="J3659" s="5" t="s">
        <v>44</v>
      </c>
    </row>
    <row r="3660">
      <c r="A3660" s="3">
        <v>32.0</v>
      </c>
      <c r="B3660" s="4">
        <v>0.019398148148148147</v>
      </c>
      <c r="C3660" s="5" t="s">
        <v>18</v>
      </c>
      <c r="D3660" s="5" t="s">
        <v>7</v>
      </c>
      <c r="E3660" s="5">
        <v>11.0</v>
      </c>
      <c r="H3660" s="5" t="s">
        <v>1298</v>
      </c>
    </row>
    <row r="3661">
      <c r="A3661" s="3">
        <v>32.0</v>
      </c>
      <c r="B3661" s="4">
        <v>0.019560185185185184</v>
      </c>
      <c r="C3661" s="5" t="s">
        <v>18</v>
      </c>
      <c r="D3661" s="5" t="s">
        <v>32</v>
      </c>
      <c r="E3661" s="5">
        <v>27.0</v>
      </c>
      <c r="F3661" s="5">
        <v>15.0</v>
      </c>
      <c r="J3661" s="5" t="s">
        <v>44</v>
      </c>
    </row>
    <row r="3662">
      <c r="A3662" s="3">
        <v>32.0</v>
      </c>
      <c r="B3662" s="4">
        <v>0.019594907407407408</v>
      </c>
      <c r="C3662" s="5" t="s">
        <v>18</v>
      </c>
      <c r="D3662" s="5" t="s">
        <v>7</v>
      </c>
      <c r="E3662" s="5">
        <v>7.0</v>
      </c>
      <c r="H3662" s="5" t="s">
        <v>1299</v>
      </c>
      <c r="I3662" s="5">
        <v>1.0</v>
      </c>
    </row>
    <row r="3663">
      <c r="A3663" s="3">
        <v>32.0</v>
      </c>
      <c r="B3663" s="4">
        <v>0.019965277777777776</v>
      </c>
      <c r="C3663" s="5" t="s">
        <v>15</v>
      </c>
      <c r="D3663" s="5" t="s">
        <v>7</v>
      </c>
      <c r="E3663" s="5" t="s">
        <v>30</v>
      </c>
      <c r="I3663" s="5">
        <v>7.0</v>
      </c>
      <c r="J3663" s="5" t="s">
        <v>1300</v>
      </c>
    </row>
    <row r="3664">
      <c r="A3664" s="3">
        <v>32.0</v>
      </c>
      <c r="B3664" s="4">
        <v>0.020520833333333332</v>
      </c>
      <c r="C3664" s="5" t="s">
        <v>10</v>
      </c>
      <c r="D3664" s="5" t="s">
        <v>32</v>
      </c>
      <c r="E3664" s="5">
        <v>16.0</v>
      </c>
      <c r="F3664" s="5">
        <v>5.0</v>
      </c>
      <c r="J3664" s="5" t="s">
        <v>55</v>
      </c>
    </row>
    <row r="3665">
      <c r="A3665" s="3">
        <v>32.0</v>
      </c>
      <c r="B3665" s="4">
        <v>0.02074074074074074</v>
      </c>
      <c r="C3665" s="5" t="s">
        <v>10</v>
      </c>
      <c r="D3665" s="5" t="s">
        <v>7</v>
      </c>
      <c r="E3665" s="5">
        <v>19.0</v>
      </c>
      <c r="H3665" s="5" t="s">
        <v>1301</v>
      </c>
      <c r="I3665" s="5">
        <v>12.0</v>
      </c>
    </row>
    <row r="3666">
      <c r="A3666" s="3">
        <v>32.0</v>
      </c>
      <c r="B3666" s="4">
        <v>0.0215625</v>
      </c>
      <c r="C3666" s="5" t="s">
        <v>10</v>
      </c>
      <c r="D3666" s="5" t="s">
        <v>24</v>
      </c>
      <c r="E3666" s="5">
        <v>11.0</v>
      </c>
      <c r="F3666" s="5">
        <v>4.0</v>
      </c>
    </row>
    <row r="3667">
      <c r="A3667" s="3">
        <v>32.0</v>
      </c>
      <c r="B3667" s="4">
        <v>0.02298611111111111</v>
      </c>
      <c r="C3667" s="5" t="s">
        <v>134</v>
      </c>
      <c r="D3667" s="5" t="s">
        <v>74</v>
      </c>
      <c r="E3667" s="5" t="s">
        <v>37</v>
      </c>
      <c r="F3667" s="5">
        <v>20.0</v>
      </c>
      <c r="G3667" s="5" t="s">
        <v>48</v>
      </c>
    </row>
    <row r="3668">
      <c r="A3668" s="3">
        <v>32.0</v>
      </c>
      <c r="B3668" s="4">
        <v>0.026087962962962962</v>
      </c>
      <c r="C3668" s="5" t="s">
        <v>22</v>
      </c>
      <c r="D3668" s="5" t="s">
        <v>74</v>
      </c>
      <c r="E3668" s="5">
        <v>9.0</v>
      </c>
      <c r="F3668" s="5">
        <v>4.0</v>
      </c>
    </row>
    <row r="3669">
      <c r="A3669" s="3">
        <v>32.0</v>
      </c>
      <c r="B3669" s="4">
        <v>0.02767361111111111</v>
      </c>
      <c r="C3669" s="5" t="s">
        <v>22</v>
      </c>
      <c r="D3669" s="5" t="s">
        <v>7</v>
      </c>
      <c r="E3669" s="5">
        <v>22.0</v>
      </c>
      <c r="H3669" s="5" t="s">
        <v>1302</v>
      </c>
      <c r="I3669" s="5">
        <v>5.0</v>
      </c>
      <c r="J3669" s="5" t="s">
        <v>109</v>
      </c>
    </row>
    <row r="3670">
      <c r="A3670" s="3">
        <v>32.0</v>
      </c>
      <c r="B3670" s="4">
        <v>0.03027777777777778</v>
      </c>
      <c r="C3670" s="5" t="s">
        <v>21</v>
      </c>
      <c r="D3670" s="5" t="s">
        <v>32</v>
      </c>
      <c r="E3670" s="5" t="s">
        <v>30</v>
      </c>
      <c r="F3670" s="5" t="s">
        <v>30</v>
      </c>
      <c r="J3670" s="5" t="s">
        <v>1303</v>
      </c>
    </row>
    <row r="3671">
      <c r="A3671" s="3">
        <v>32.0</v>
      </c>
      <c r="B3671" s="4">
        <v>0.03037037037037037</v>
      </c>
      <c r="C3671" s="5" t="s">
        <v>21</v>
      </c>
      <c r="D3671" s="5" t="s">
        <v>32</v>
      </c>
      <c r="E3671" s="5">
        <v>14.0</v>
      </c>
      <c r="F3671" s="5">
        <v>12.0</v>
      </c>
      <c r="J3671" s="5" t="s">
        <v>1304</v>
      </c>
    </row>
    <row r="3672">
      <c r="A3672" s="3">
        <v>32.0</v>
      </c>
      <c r="B3672" s="4">
        <v>0.030555555555555555</v>
      </c>
      <c r="C3672" s="5" t="s">
        <v>21</v>
      </c>
      <c r="D3672" s="5" t="s">
        <v>7</v>
      </c>
      <c r="E3672" s="5">
        <v>3.0</v>
      </c>
      <c r="H3672" s="5" t="s">
        <v>1305</v>
      </c>
    </row>
    <row r="3673">
      <c r="A3673" s="3">
        <v>32.0</v>
      </c>
      <c r="B3673" s="4">
        <v>0.03159722222222222</v>
      </c>
      <c r="C3673" s="5" t="s">
        <v>13</v>
      </c>
      <c r="D3673" s="5" t="s">
        <v>74</v>
      </c>
      <c r="E3673" s="5">
        <v>19.0</v>
      </c>
      <c r="F3673" s="5">
        <v>11.0</v>
      </c>
    </row>
    <row r="3674">
      <c r="A3674" s="3">
        <v>32.0</v>
      </c>
      <c r="B3674" s="4">
        <v>0.03159722222222222</v>
      </c>
      <c r="C3674" s="5" t="s">
        <v>13</v>
      </c>
      <c r="D3674" s="5" t="s">
        <v>32</v>
      </c>
      <c r="E3674" s="5">
        <v>26.0</v>
      </c>
      <c r="F3674" s="5">
        <v>17.0</v>
      </c>
    </row>
    <row r="3675">
      <c r="A3675" s="3">
        <v>32.0</v>
      </c>
      <c r="B3675" s="4">
        <v>0.031782407407407405</v>
      </c>
      <c r="C3675" s="5" t="s">
        <v>13</v>
      </c>
      <c r="D3675" s="5" t="s">
        <v>7</v>
      </c>
      <c r="E3675" s="5">
        <v>12.0</v>
      </c>
      <c r="H3675" s="5" t="s">
        <v>1306</v>
      </c>
      <c r="I3675" s="5">
        <v>1.0</v>
      </c>
      <c r="J3675" s="5" t="s">
        <v>1165</v>
      </c>
    </row>
    <row r="3676">
      <c r="A3676" s="3">
        <v>32.0</v>
      </c>
      <c r="B3676" s="4">
        <v>0.03229166666666667</v>
      </c>
      <c r="C3676" s="5" t="s">
        <v>13</v>
      </c>
      <c r="D3676" s="5" t="s">
        <v>32</v>
      </c>
      <c r="E3676" s="5">
        <v>20.0</v>
      </c>
      <c r="F3676" s="5">
        <v>11.0</v>
      </c>
    </row>
    <row r="3677">
      <c r="A3677" s="3">
        <v>32.0</v>
      </c>
      <c r="B3677" s="4">
        <v>0.03238425925925926</v>
      </c>
      <c r="C3677" s="5" t="s">
        <v>13</v>
      </c>
      <c r="D3677" s="5" t="s">
        <v>7</v>
      </c>
      <c r="E3677" s="5">
        <v>22.0</v>
      </c>
      <c r="H3677" s="5" t="s">
        <v>1307</v>
      </c>
      <c r="I3677" s="5">
        <v>1.0</v>
      </c>
      <c r="J3677" s="5" t="s">
        <v>1165</v>
      </c>
    </row>
    <row r="3678">
      <c r="A3678" s="3">
        <v>32.0</v>
      </c>
      <c r="B3678" s="4">
        <v>0.032893518518518516</v>
      </c>
      <c r="C3678" s="5" t="s">
        <v>13</v>
      </c>
      <c r="D3678" s="5" t="s">
        <v>32</v>
      </c>
      <c r="E3678" s="5">
        <v>25.0</v>
      </c>
      <c r="F3678" s="5">
        <v>16.0</v>
      </c>
    </row>
    <row r="3679">
      <c r="A3679" s="3">
        <v>32.0</v>
      </c>
      <c r="B3679" s="4">
        <v>0.03302083333333333</v>
      </c>
      <c r="C3679" s="5" t="s">
        <v>13</v>
      </c>
      <c r="D3679" s="5" t="s">
        <v>7</v>
      </c>
      <c r="E3679" s="5">
        <v>14.0</v>
      </c>
      <c r="H3679" s="5" t="s">
        <v>1308</v>
      </c>
      <c r="I3679" s="5">
        <v>1.0</v>
      </c>
      <c r="J3679" s="5" t="s">
        <v>1165</v>
      </c>
    </row>
    <row r="3680">
      <c r="A3680" s="3">
        <v>32.0</v>
      </c>
      <c r="B3680" s="4">
        <v>0.033310185185185186</v>
      </c>
      <c r="C3680" s="5" t="s">
        <v>13</v>
      </c>
      <c r="D3680" s="5" t="s">
        <v>74</v>
      </c>
      <c r="E3680" s="5">
        <v>13.0</v>
      </c>
      <c r="F3680" s="5">
        <v>5.0</v>
      </c>
    </row>
    <row r="3681">
      <c r="A3681" s="3">
        <v>32.0</v>
      </c>
      <c r="B3681" s="4">
        <v>0.03796296296296296</v>
      </c>
      <c r="C3681" s="5" t="s">
        <v>134</v>
      </c>
      <c r="D3681" s="5" t="s">
        <v>97</v>
      </c>
      <c r="E3681" s="5">
        <v>23.0</v>
      </c>
      <c r="J3681" s="5" t="s">
        <v>1309</v>
      </c>
    </row>
    <row r="3682">
      <c r="A3682" s="3">
        <v>32.0</v>
      </c>
      <c r="B3682" s="4">
        <v>0.03394675925925926</v>
      </c>
      <c r="C3682" s="5" t="s">
        <v>22</v>
      </c>
      <c r="D3682" s="5" t="s">
        <v>24</v>
      </c>
      <c r="E3682" s="5">
        <v>16.0</v>
      </c>
      <c r="F3682" s="5">
        <v>18.0</v>
      </c>
    </row>
    <row r="3683">
      <c r="A3683" s="3">
        <v>32.0</v>
      </c>
      <c r="B3683" s="4">
        <v>0.03394675925925926</v>
      </c>
      <c r="C3683" s="5" t="s">
        <v>13</v>
      </c>
      <c r="D3683" s="5" t="s">
        <v>24</v>
      </c>
      <c r="E3683" s="5">
        <v>2.0</v>
      </c>
      <c r="F3683" s="5">
        <v>2.0</v>
      </c>
    </row>
    <row r="3684">
      <c r="A3684" s="3">
        <v>32.0</v>
      </c>
      <c r="B3684" s="4">
        <v>0.03396990740740741</v>
      </c>
      <c r="C3684" s="5" t="s">
        <v>21</v>
      </c>
      <c r="D3684" s="5" t="s">
        <v>24</v>
      </c>
      <c r="E3684" s="5">
        <v>20.0</v>
      </c>
      <c r="F3684" s="5">
        <v>10.0</v>
      </c>
    </row>
    <row r="3685">
      <c r="A3685" s="3">
        <v>32.0</v>
      </c>
      <c r="B3685" s="4">
        <v>0.03398148148148148</v>
      </c>
      <c r="C3685" s="5" t="s">
        <v>18</v>
      </c>
      <c r="D3685" s="5" t="s">
        <v>24</v>
      </c>
      <c r="E3685" s="5">
        <v>17.0</v>
      </c>
      <c r="F3685" s="5">
        <v>10.0</v>
      </c>
    </row>
    <row r="3686">
      <c r="A3686" s="3">
        <v>32.0</v>
      </c>
      <c r="B3686" s="4">
        <v>0.03398148148148148</v>
      </c>
      <c r="C3686" s="5" t="s">
        <v>15</v>
      </c>
      <c r="D3686" s="5" t="s">
        <v>24</v>
      </c>
      <c r="E3686" s="5" t="s">
        <v>28</v>
      </c>
      <c r="F3686" s="5">
        <v>1.0</v>
      </c>
    </row>
    <row r="3687">
      <c r="A3687" s="3">
        <v>32.0</v>
      </c>
      <c r="B3687" s="4">
        <v>0.03400462962962963</v>
      </c>
      <c r="C3687" s="5" t="s">
        <v>10</v>
      </c>
      <c r="D3687" s="5" t="s">
        <v>24</v>
      </c>
      <c r="E3687" s="5">
        <v>19.0</v>
      </c>
      <c r="F3687" s="5">
        <v>11.0</v>
      </c>
    </row>
    <row r="3688">
      <c r="A3688" s="3">
        <v>32.0</v>
      </c>
      <c r="B3688" s="4">
        <v>0.03980324074074074</v>
      </c>
      <c r="C3688" s="5" t="s">
        <v>22</v>
      </c>
      <c r="D3688" s="5" t="s">
        <v>47</v>
      </c>
      <c r="E3688" s="5">
        <v>16.0</v>
      </c>
      <c r="F3688" s="5">
        <v>16.0</v>
      </c>
    </row>
    <row r="3689">
      <c r="A3689" s="3">
        <v>32.0</v>
      </c>
      <c r="B3689" s="4">
        <v>0.03980324074074074</v>
      </c>
      <c r="C3689" s="5" t="s">
        <v>13</v>
      </c>
      <c r="D3689" s="5" t="s">
        <v>47</v>
      </c>
      <c r="E3689" s="5">
        <v>16.0</v>
      </c>
      <c r="F3689" s="5">
        <v>14.0</v>
      </c>
    </row>
    <row r="3690">
      <c r="A3690" s="3">
        <v>32.0</v>
      </c>
      <c r="B3690" s="4">
        <v>0.03998842592592593</v>
      </c>
      <c r="C3690" s="5" t="s">
        <v>134</v>
      </c>
      <c r="D3690" s="5" t="s">
        <v>47</v>
      </c>
      <c r="E3690" s="5">
        <v>6.0</v>
      </c>
      <c r="F3690" s="5">
        <v>6.0</v>
      </c>
    </row>
    <row r="3691">
      <c r="A3691" s="3">
        <v>32.0</v>
      </c>
      <c r="B3691" s="4">
        <v>0.04170138888888889</v>
      </c>
      <c r="C3691" s="5" t="s">
        <v>22</v>
      </c>
      <c r="D3691" s="5" t="s">
        <v>7</v>
      </c>
      <c r="E3691" s="5">
        <v>25.0</v>
      </c>
      <c r="H3691" s="5" t="s">
        <v>1310</v>
      </c>
      <c r="J3691" s="5" t="s">
        <v>1311</v>
      </c>
    </row>
    <row r="3692">
      <c r="A3692" s="3">
        <v>32.0</v>
      </c>
      <c r="B3692" s="4">
        <v>0.043055555555555555</v>
      </c>
      <c r="C3692" s="5" t="s">
        <v>13</v>
      </c>
      <c r="D3692" s="5" t="s">
        <v>32</v>
      </c>
      <c r="E3692" s="5">
        <v>17.0</v>
      </c>
      <c r="F3692" s="5">
        <v>8.0</v>
      </c>
      <c r="J3692" s="5" t="s">
        <v>216</v>
      </c>
    </row>
    <row r="3693">
      <c r="A3693" s="3">
        <v>32.0</v>
      </c>
      <c r="B3693" s="4">
        <v>0.04314814814814815</v>
      </c>
      <c r="C3693" s="5" t="s">
        <v>13</v>
      </c>
      <c r="D3693" s="5" t="s">
        <v>32</v>
      </c>
      <c r="E3693" s="5">
        <v>24.0</v>
      </c>
      <c r="F3693" s="5">
        <v>15.0</v>
      </c>
      <c r="J3693" s="5" t="s">
        <v>216</v>
      </c>
    </row>
    <row r="3694">
      <c r="A3694" s="3">
        <v>32.0</v>
      </c>
      <c r="B3694" s="4">
        <v>0.043194444444444445</v>
      </c>
      <c r="C3694" s="5" t="s">
        <v>13</v>
      </c>
      <c r="D3694" s="5" t="s">
        <v>32</v>
      </c>
      <c r="E3694" s="5">
        <v>19.0</v>
      </c>
      <c r="F3694" s="5">
        <v>10.0</v>
      </c>
      <c r="J3694" s="5" t="s">
        <v>216</v>
      </c>
    </row>
    <row r="3695">
      <c r="A3695" s="3">
        <v>32.0</v>
      </c>
      <c r="B3695" s="4">
        <v>0.04331018518518519</v>
      </c>
      <c r="C3695" s="5" t="s">
        <v>13</v>
      </c>
      <c r="D3695" s="5" t="s">
        <v>7</v>
      </c>
      <c r="E3695" s="5">
        <v>22.0</v>
      </c>
      <c r="H3695" s="5" t="s">
        <v>1296</v>
      </c>
    </row>
    <row r="3696">
      <c r="A3696" s="3">
        <v>32.0</v>
      </c>
      <c r="B3696" s="4">
        <v>0.0433912037037037</v>
      </c>
      <c r="C3696" s="5" t="s">
        <v>13</v>
      </c>
      <c r="D3696" s="5" t="s">
        <v>7</v>
      </c>
      <c r="E3696" s="5">
        <v>13.0</v>
      </c>
      <c r="H3696" s="5" t="s">
        <v>1312</v>
      </c>
    </row>
    <row r="3697">
      <c r="A3697" s="3">
        <v>32.0</v>
      </c>
      <c r="B3697" s="4">
        <v>0.04346064814814815</v>
      </c>
      <c r="C3697" s="5" t="s">
        <v>13</v>
      </c>
      <c r="D3697" s="5" t="s">
        <v>7</v>
      </c>
      <c r="E3697" s="5">
        <v>15.0</v>
      </c>
      <c r="H3697" s="5" t="s">
        <v>1313</v>
      </c>
    </row>
    <row r="3698">
      <c r="A3698" s="3">
        <v>32.0</v>
      </c>
      <c r="B3698" s="4">
        <v>0.04613425925925926</v>
      </c>
      <c r="C3698" s="5" t="s">
        <v>134</v>
      </c>
      <c r="D3698" s="5" t="s">
        <v>32</v>
      </c>
      <c r="E3698" s="5">
        <v>17.0</v>
      </c>
      <c r="F3698" s="5">
        <v>9.0</v>
      </c>
      <c r="J3698" s="5" t="s">
        <v>157</v>
      </c>
    </row>
    <row r="3699">
      <c r="A3699" s="3">
        <v>32.0</v>
      </c>
      <c r="B3699" s="4">
        <v>0.04663194444444444</v>
      </c>
      <c r="C3699" s="5" t="s">
        <v>134</v>
      </c>
      <c r="D3699" s="5" t="s">
        <v>7</v>
      </c>
      <c r="E3699" s="5">
        <v>24.0</v>
      </c>
      <c r="H3699" s="5" t="s">
        <v>1314</v>
      </c>
    </row>
    <row r="3700">
      <c r="A3700" s="3">
        <v>32.0</v>
      </c>
      <c r="B3700" s="4">
        <v>0.04767361111111111</v>
      </c>
      <c r="C3700" s="5" t="s">
        <v>13</v>
      </c>
      <c r="D3700" s="5" t="s">
        <v>32</v>
      </c>
      <c r="E3700" s="5">
        <v>16.0</v>
      </c>
      <c r="F3700" s="5">
        <v>7.0</v>
      </c>
      <c r="J3700" s="5" t="s">
        <v>17</v>
      </c>
    </row>
    <row r="3701">
      <c r="A3701" s="3">
        <v>32.0</v>
      </c>
      <c r="B3701" s="4">
        <v>0.04767361111111111</v>
      </c>
      <c r="C3701" s="5" t="s">
        <v>13</v>
      </c>
      <c r="D3701" s="5" t="s">
        <v>32</v>
      </c>
      <c r="E3701" s="5">
        <v>16.0</v>
      </c>
      <c r="F3701" s="5">
        <v>7.0</v>
      </c>
      <c r="J3701" s="5" t="s">
        <v>1315</v>
      </c>
    </row>
    <row r="3702">
      <c r="A3702" s="3">
        <v>32.0</v>
      </c>
      <c r="B3702" s="4">
        <v>0.04795138888888889</v>
      </c>
      <c r="C3702" s="5" t="s">
        <v>13</v>
      </c>
      <c r="D3702" s="5" t="s">
        <v>32</v>
      </c>
      <c r="E3702" s="5">
        <v>26.0</v>
      </c>
      <c r="F3702" s="5">
        <v>17.0</v>
      </c>
      <c r="J3702" s="5" t="s">
        <v>1165</v>
      </c>
    </row>
    <row r="3703">
      <c r="A3703" s="3">
        <v>32.0</v>
      </c>
      <c r="B3703" s="4">
        <v>0.047997685185185185</v>
      </c>
      <c r="C3703" s="5" t="s">
        <v>13</v>
      </c>
      <c r="D3703" s="5" t="s">
        <v>32</v>
      </c>
      <c r="E3703" s="5">
        <v>17.0</v>
      </c>
      <c r="F3703" s="5">
        <v>10.0</v>
      </c>
      <c r="J3703" s="5" t="s">
        <v>1165</v>
      </c>
    </row>
    <row r="3704">
      <c r="A3704" s="3">
        <v>32.0</v>
      </c>
      <c r="B3704" s="4">
        <v>0.04815972222222222</v>
      </c>
      <c r="C3704" s="5" t="s">
        <v>13</v>
      </c>
      <c r="D3704" s="5" t="s">
        <v>7</v>
      </c>
      <c r="E3704" s="5">
        <v>21.0</v>
      </c>
      <c r="H3704" s="5" t="s">
        <v>1316</v>
      </c>
    </row>
    <row r="3705">
      <c r="A3705" s="3">
        <v>32.0</v>
      </c>
      <c r="B3705" s="4">
        <v>0.04829861111111111</v>
      </c>
      <c r="C3705" s="5" t="s">
        <v>13</v>
      </c>
      <c r="D3705" s="5" t="s">
        <v>7</v>
      </c>
      <c r="E3705" s="5">
        <v>25.0</v>
      </c>
      <c r="H3705" s="5" t="s">
        <v>1310</v>
      </c>
    </row>
    <row r="3706">
      <c r="A3706" s="3">
        <v>32.0</v>
      </c>
      <c r="B3706" s="4">
        <v>0.04840277777777778</v>
      </c>
      <c r="C3706" s="5" t="s">
        <v>13</v>
      </c>
      <c r="D3706" s="5" t="s">
        <v>7</v>
      </c>
      <c r="E3706" s="5">
        <v>33.0</v>
      </c>
      <c r="H3706" s="5" t="s">
        <v>1317</v>
      </c>
    </row>
    <row r="3707">
      <c r="A3707" s="3">
        <v>32.0</v>
      </c>
      <c r="B3707" s="4">
        <v>0.05016203703703704</v>
      </c>
      <c r="C3707" s="5" t="s">
        <v>22</v>
      </c>
      <c r="D3707" s="5" t="s">
        <v>7</v>
      </c>
      <c r="E3707" s="5">
        <v>28.0</v>
      </c>
      <c r="H3707" s="5" t="s">
        <v>1318</v>
      </c>
      <c r="J3707" s="5" t="s">
        <v>109</v>
      </c>
    </row>
    <row r="3708">
      <c r="A3708" s="3">
        <v>32.0</v>
      </c>
      <c r="B3708" s="4">
        <v>0.051863425925925924</v>
      </c>
      <c r="C3708" s="5" t="s">
        <v>22</v>
      </c>
      <c r="D3708" s="5" t="s">
        <v>95</v>
      </c>
      <c r="E3708" s="5">
        <v>1.0</v>
      </c>
      <c r="H3708" s="5" t="s">
        <v>1319</v>
      </c>
    </row>
    <row r="3709">
      <c r="A3709" s="3">
        <v>32.0</v>
      </c>
      <c r="B3709" s="4">
        <v>0.05403935185185185</v>
      </c>
      <c r="C3709" s="5" t="s">
        <v>134</v>
      </c>
      <c r="D3709" s="5" t="s">
        <v>32</v>
      </c>
      <c r="E3709" s="5">
        <v>17.0</v>
      </c>
      <c r="F3709" s="5">
        <v>10.0</v>
      </c>
      <c r="J3709" s="5" t="s">
        <v>1320</v>
      </c>
    </row>
    <row r="3710">
      <c r="A3710" s="3">
        <v>32.0</v>
      </c>
      <c r="B3710" s="4">
        <v>0.05403935185185185</v>
      </c>
      <c r="C3710" s="5" t="s">
        <v>134</v>
      </c>
      <c r="D3710" s="5" t="s">
        <v>32</v>
      </c>
      <c r="E3710" s="5" t="s">
        <v>30</v>
      </c>
      <c r="F3710" s="5" t="s">
        <v>30</v>
      </c>
      <c r="J3710" s="5" t="s">
        <v>17</v>
      </c>
    </row>
    <row r="3711">
      <c r="A3711" s="3">
        <v>32.0</v>
      </c>
      <c r="B3711" s="4">
        <v>0.05416666666666667</v>
      </c>
      <c r="C3711" s="5" t="s">
        <v>134</v>
      </c>
      <c r="D3711" s="5" t="s">
        <v>32</v>
      </c>
      <c r="E3711" s="5">
        <v>17.0</v>
      </c>
      <c r="F3711" s="5">
        <v>10.0</v>
      </c>
      <c r="J3711" s="5" t="s">
        <v>1320</v>
      </c>
    </row>
    <row r="3712">
      <c r="A3712" s="3">
        <v>32.0</v>
      </c>
      <c r="B3712" s="4">
        <v>0.055775462962962964</v>
      </c>
      <c r="C3712" s="5" t="s">
        <v>134</v>
      </c>
      <c r="D3712" s="5" t="s">
        <v>7</v>
      </c>
      <c r="E3712" s="5">
        <v>23.0</v>
      </c>
      <c r="H3712" s="5" t="s">
        <v>1321</v>
      </c>
    </row>
    <row r="3713">
      <c r="A3713" s="3">
        <v>32.0</v>
      </c>
      <c r="B3713" s="4">
        <v>0.05609953703703704</v>
      </c>
      <c r="C3713" s="5" t="s">
        <v>134</v>
      </c>
      <c r="D3713" s="5" t="s">
        <v>7</v>
      </c>
      <c r="E3713" s="5">
        <v>21.0</v>
      </c>
      <c r="H3713" s="5" t="s">
        <v>1316</v>
      </c>
      <c r="I3713" s="5">
        <v>1.0</v>
      </c>
      <c r="J3713" s="5" t="s">
        <v>112</v>
      </c>
    </row>
    <row r="3714">
      <c r="A3714" s="3">
        <v>32.0</v>
      </c>
      <c r="B3714" s="4">
        <v>0.059479166666666666</v>
      </c>
      <c r="C3714" s="5" t="s">
        <v>22</v>
      </c>
      <c r="D3714" s="5" t="s">
        <v>24</v>
      </c>
      <c r="E3714" s="5">
        <v>13.0</v>
      </c>
      <c r="F3714" s="5">
        <v>15.0</v>
      </c>
    </row>
    <row r="3715">
      <c r="A3715" s="3">
        <v>32.0</v>
      </c>
      <c r="B3715" s="4">
        <v>0.0625</v>
      </c>
      <c r="C3715" s="5" t="s">
        <v>18</v>
      </c>
      <c r="D3715" s="5" t="s">
        <v>47</v>
      </c>
      <c r="E3715" s="5">
        <v>26.0</v>
      </c>
      <c r="F3715" s="5">
        <v>18.0</v>
      </c>
    </row>
    <row r="3716">
      <c r="A3716" s="3">
        <v>32.0</v>
      </c>
      <c r="B3716" s="4">
        <v>0.0625</v>
      </c>
      <c r="C3716" s="5" t="s">
        <v>15</v>
      </c>
      <c r="D3716" s="5" t="s">
        <v>47</v>
      </c>
      <c r="E3716" s="5" t="s">
        <v>28</v>
      </c>
      <c r="F3716" s="5">
        <v>1.0</v>
      </c>
    </row>
    <row r="3717">
      <c r="A3717" s="3">
        <v>32.0</v>
      </c>
      <c r="B3717" s="4">
        <v>0.0625</v>
      </c>
      <c r="C3717" s="5" t="s">
        <v>21</v>
      </c>
      <c r="D3717" s="5" t="s">
        <v>47</v>
      </c>
      <c r="E3717" s="5">
        <v>19.0</v>
      </c>
      <c r="F3717" s="5">
        <v>14.0</v>
      </c>
    </row>
    <row r="3718">
      <c r="A3718" s="3">
        <v>32.0</v>
      </c>
      <c r="B3718" s="4">
        <v>0.0625</v>
      </c>
      <c r="C3718" s="5" t="s">
        <v>10</v>
      </c>
      <c r="D3718" s="5" t="s">
        <v>47</v>
      </c>
      <c r="E3718" s="5">
        <v>10.0</v>
      </c>
      <c r="F3718" s="5">
        <v>5.0</v>
      </c>
    </row>
    <row r="3719">
      <c r="A3719" s="3">
        <v>32.0</v>
      </c>
      <c r="B3719" s="4">
        <v>0.06335648148148149</v>
      </c>
      <c r="C3719" s="5" t="s">
        <v>18</v>
      </c>
      <c r="D3719" s="5" t="s">
        <v>32</v>
      </c>
      <c r="E3719" s="5">
        <v>16.0</v>
      </c>
      <c r="F3719" s="5">
        <v>8.0</v>
      </c>
      <c r="J3719" s="5" t="s">
        <v>534</v>
      </c>
    </row>
    <row r="3720">
      <c r="A3720" s="3">
        <v>32.0</v>
      </c>
      <c r="B3720" s="4">
        <v>0.06391203703703703</v>
      </c>
      <c r="C3720" s="5" t="s">
        <v>18</v>
      </c>
      <c r="D3720" s="5" t="s">
        <v>32</v>
      </c>
      <c r="E3720" s="5">
        <v>15.0</v>
      </c>
      <c r="F3720" s="5">
        <v>7.0</v>
      </c>
      <c r="J3720" s="5" t="s">
        <v>1322</v>
      </c>
    </row>
    <row r="3721">
      <c r="A3721" s="3">
        <v>32.0</v>
      </c>
      <c r="B3721" s="4">
        <v>0.06422453703703704</v>
      </c>
      <c r="C3721" s="5" t="s">
        <v>18</v>
      </c>
      <c r="D3721" s="5" t="s">
        <v>7</v>
      </c>
      <c r="E3721" s="5">
        <v>32.0</v>
      </c>
      <c r="H3721" s="5" t="s">
        <v>1293</v>
      </c>
    </row>
    <row r="3722">
      <c r="A3722" s="3">
        <v>32.0</v>
      </c>
      <c r="B3722" s="4">
        <v>0.06516203703703703</v>
      </c>
      <c r="C3722" s="5" t="s">
        <v>18</v>
      </c>
      <c r="D3722" s="5" t="s">
        <v>492</v>
      </c>
      <c r="E3722" s="5" t="s">
        <v>28</v>
      </c>
      <c r="F3722" s="5">
        <v>1.0</v>
      </c>
      <c r="G3722" s="5" t="s">
        <v>48</v>
      </c>
      <c r="J3722" s="5" t="s">
        <v>1323</v>
      </c>
    </row>
    <row r="3723">
      <c r="A3723" s="3">
        <v>32.0</v>
      </c>
      <c r="B3723" s="4">
        <v>0.06585648148148149</v>
      </c>
      <c r="C3723" s="5" t="s">
        <v>10</v>
      </c>
      <c r="D3723" s="5" t="s">
        <v>32</v>
      </c>
      <c r="E3723" s="5">
        <v>24.0</v>
      </c>
      <c r="F3723" s="5">
        <v>13.0</v>
      </c>
      <c r="J3723" s="5" t="s">
        <v>45</v>
      </c>
    </row>
    <row r="3724">
      <c r="A3724" s="3">
        <v>32.0</v>
      </c>
      <c r="B3724" s="4">
        <v>0.06585648148148149</v>
      </c>
      <c r="C3724" s="5" t="s">
        <v>10</v>
      </c>
      <c r="D3724" s="5" t="s">
        <v>32</v>
      </c>
      <c r="E3724" s="5">
        <v>24.0</v>
      </c>
      <c r="F3724" s="5">
        <v>13.0</v>
      </c>
      <c r="J3724" s="5" t="s">
        <v>45</v>
      </c>
    </row>
    <row r="3725">
      <c r="A3725" s="3">
        <v>32.0</v>
      </c>
      <c r="B3725" s="4">
        <v>0.06608796296296296</v>
      </c>
      <c r="C3725" s="5" t="s">
        <v>10</v>
      </c>
      <c r="D3725" s="5" t="s">
        <v>7</v>
      </c>
      <c r="E3725" s="5">
        <v>30.0</v>
      </c>
      <c r="H3725" s="5" t="s">
        <v>1324</v>
      </c>
    </row>
    <row r="3726">
      <c r="A3726" s="3">
        <v>32.0</v>
      </c>
      <c r="B3726" s="4">
        <v>0.06620370370370371</v>
      </c>
      <c r="C3726" s="5" t="s">
        <v>10</v>
      </c>
      <c r="D3726" s="5" t="s">
        <v>7</v>
      </c>
      <c r="E3726" s="5">
        <v>7.0</v>
      </c>
      <c r="H3726" s="5" t="s">
        <v>1325</v>
      </c>
      <c r="J3726" s="5" t="s">
        <v>73</v>
      </c>
    </row>
    <row r="3727">
      <c r="A3727" s="3">
        <v>32.0</v>
      </c>
      <c r="B3727" s="4">
        <v>0.06672453703703704</v>
      </c>
      <c r="C3727" s="5" t="s">
        <v>10</v>
      </c>
      <c r="D3727" s="5" t="s">
        <v>492</v>
      </c>
      <c r="E3727" s="5">
        <v>17.0</v>
      </c>
      <c r="F3727" s="5">
        <v>19.0</v>
      </c>
    </row>
    <row r="3728">
      <c r="A3728" s="3">
        <v>32.0</v>
      </c>
      <c r="B3728" s="4">
        <v>0.0677662037037037</v>
      </c>
      <c r="C3728" s="5" t="s">
        <v>21</v>
      </c>
      <c r="D3728" s="5" t="s">
        <v>32</v>
      </c>
      <c r="E3728" s="5">
        <v>26.0</v>
      </c>
      <c r="F3728" s="5">
        <v>15.0</v>
      </c>
      <c r="J3728" s="5" t="s">
        <v>102</v>
      </c>
    </row>
    <row r="3729">
      <c r="A3729" s="3">
        <v>32.0</v>
      </c>
      <c r="B3729" s="4">
        <v>0.0677662037037037</v>
      </c>
      <c r="C3729" s="5" t="s">
        <v>21</v>
      </c>
      <c r="D3729" s="5" t="s">
        <v>32</v>
      </c>
      <c r="E3729" s="5" t="s">
        <v>30</v>
      </c>
      <c r="F3729" s="5" t="s">
        <v>30</v>
      </c>
      <c r="J3729" s="5" t="s">
        <v>985</v>
      </c>
    </row>
    <row r="3730">
      <c r="A3730" s="3">
        <v>32.0</v>
      </c>
      <c r="B3730" s="4">
        <v>0.0680324074074074</v>
      </c>
      <c r="C3730" s="5" t="s">
        <v>21</v>
      </c>
      <c r="D3730" s="5" t="s">
        <v>7</v>
      </c>
      <c r="E3730" s="5">
        <v>23.0</v>
      </c>
      <c r="H3730" s="5" t="s">
        <v>1321</v>
      </c>
    </row>
    <row r="3731">
      <c r="A3731" s="3">
        <v>32.0</v>
      </c>
      <c r="B3731" s="4">
        <v>0.07068287037037037</v>
      </c>
      <c r="C3731" s="5" t="s">
        <v>21</v>
      </c>
      <c r="D3731" s="5" t="s">
        <v>75</v>
      </c>
      <c r="E3731" s="5" t="s">
        <v>30</v>
      </c>
      <c r="F3731" s="5" t="s">
        <v>30</v>
      </c>
      <c r="J3731" s="5" t="s">
        <v>1326</v>
      </c>
    </row>
    <row r="3732">
      <c r="A3732" s="3">
        <v>32.0</v>
      </c>
      <c r="B3732" s="4">
        <v>0.07228009259259259</v>
      </c>
      <c r="C3732" s="5" t="s">
        <v>18</v>
      </c>
      <c r="D3732" s="5" t="s">
        <v>32</v>
      </c>
      <c r="E3732" s="5">
        <v>15.0</v>
      </c>
      <c r="F3732" s="5">
        <v>7.0</v>
      </c>
      <c r="J3732" s="5" t="s">
        <v>494</v>
      </c>
    </row>
    <row r="3733">
      <c r="A3733" s="3">
        <v>32.0</v>
      </c>
      <c r="B3733" s="4">
        <v>0.0725</v>
      </c>
      <c r="C3733" s="5" t="s">
        <v>18</v>
      </c>
      <c r="D3733" s="5" t="s">
        <v>7</v>
      </c>
      <c r="E3733" s="5">
        <v>20.0</v>
      </c>
      <c r="H3733" s="5" t="s">
        <v>1295</v>
      </c>
    </row>
    <row r="3734">
      <c r="A3734" s="3">
        <v>32.0</v>
      </c>
      <c r="B3734" s="4">
        <v>0.07289351851851852</v>
      </c>
      <c r="C3734" s="5" t="s">
        <v>18</v>
      </c>
      <c r="D3734" s="5" t="s">
        <v>32</v>
      </c>
      <c r="E3734" s="5">
        <v>11.0</v>
      </c>
      <c r="F3734" s="5">
        <v>3.0</v>
      </c>
      <c r="J3734" s="5" t="s">
        <v>131</v>
      </c>
    </row>
    <row r="3735">
      <c r="A3735" s="3">
        <v>32.0</v>
      </c>
      <c r="B3735" s="4">
        <v>0.07297453703703703</v>
      </c>
      <c r="C3735" s="5" t="s">
        <v>18</v>
      </c>
      <c r="D3735" s="5" t="s">
        <v>7</v>
      </c>
      <c r="E3735" s="5">
        <v>32.0</v>
      </c>
      <c r="H3735" s="5" t="s">
        <v>1293</v>
      </c>
    </row>
    <row r="3736">
      <c r="A3736" s="3">
        <v>32.0</v>
      </c>
      <c r="B3736" s="4">
        <v>0.07306712962962963</v>
      </c>
      <c r="C3736" s="5" t="s">
        <v>18</v>
      </c>
      <c r="D3736" s="5" t="s">
        <v>32</v>
      </c>
      <c r="E3736" s="5" t="s">
        <v>30</v>
      </c>
      <c r="F3736" s="5" t="s">
        <v>30</v>
      </c>
      <c r="J3736" s="5" t="s">
        <v>1327</v>
      </c>
    </row>
    <row r="3737">
      <c r="A3737" s="3">
        <v>32.0</v>
      </c>
      <c r="B3737" s="4">
        <v>0.07332175925925925</v>
      </c>
      <c r="C3737" s="5" t="s">
        <v>18</v>
      </c>
      <c r="D3737" s="5" t="s">
        <v>7</v>
      </c>
      <c r="E3737" s="5">
        <v>30.0</v>
      </c>
      <c r="H3737" s="5" t="s">
        <v>1324</v>
      </c>
    </row>
    <row r="3738">
      <c r="A3738" s="3">
        <v>32.0</v>
      </c>
      <c r="B3738" s="4">
        <v>0.07351851851851852</v>
      </c>
      <c r="C3738" s="5" t="s">
        <v>18</v>
      </c>
      <c r="D3738" s="5" t="s">
        <v>97</v>
      </c>
      <c r="E3738" s="5">
        <v>19.0</v>
      </c>
      <c r="J3738" s="5" t="s">
        <v>1328</v>
      </c>
    </row>
    <row r="3739">
      <c r="A3739" s="3">
        <v>32.0</v>
      </c>
      <c r="B3739" s="4">
        <v>0.07439814814814814</v>
      </c>
      <c r="C3739" s="5" t="s">
        <v>15</v>
      </c>
      <c r="D3739" s="5" t="s">
        <v>7</v>
      </c>
      <c r="E3739" s="5">
        <v>7.0</v>
      </c>
      <c r="H3739" s="5" t="s">
        <v>1329</v>
      </c>
      <c r="J3739" s="5" t="s">
        <v>1330</v>
      </c>
    </row>
    <row r="3740">
      <c r="A3740" s="3">
        <v>32.0</v>
      </c>
      <c r="B3740" s="4">
        <v>0.07458333333333333</v>
      </c>
      <c r="C3740" s="5" t="s">
        <v>21</v>
      </c>
      <c r="D3740" s="5" t="s">
        <v>32</v>
      </c>
      <c r="E3740" s="5">
        <v>30.0</v>
      </c>
      <c r="F3740" s="5">
        <v>19.0</v>
      </c>
    </row>
    <row r="3741">
      <c r="A3741" s="3">
        <v>32.0</v>
      </c>
      <c r="B3741" s="4">
        <v>0.07466435185185186</v>
      </c>
      <c r="C3741" s="5" t="s">
        <v>21</v>
      </c>
      <c r="D3741" s="5" t="s">
        <v>32</v>
      </c>
      <c r="E3741" s="5">
        <v>17.0</v>
      </c>
      <c r="F3741" s="5">
        <v>7.0</v>
      </c>
    </row>
    <row r="3742">
      <c r="A3742" s="3">
        <v>32.0</v>
      </c>
      <c r="B3742" s="4">
        <v>0.07482638888888889</v>
      </c>
      <c r="C3742" s="5" t="s">
        <v>21</v>
      </c>
      <c r="D3742" s="5" t="s">
        <v>7</v>
      </c>
      <c r="E3742" s="5">
        <v>17.0</v>
      </c>
      <c r="H3742" s="5" t="s">
        <v>1331</v>
      </c>
    </row>
    <row r="3743">
      <c r="A3743" s="3">
        <v>32.0</v>
      </c>
      <c r="B3743" s="4">
        <v>0.07488425925925926</v>
      </c>
      <c r="C3743" s="5" t="s">
        <v>21</v>
      </c>
      <c r="D3743" s="5" t="s">
        <v>7</v>
      </c>
      <c r="E3743" s="5">
        <v>7.0</v>
      </c>
      <c r="H3743" s="5" t="s">
        <v>1325</v>
      </c>
    </row>
    <row r="3744">
      <c r="A3744" s="3">
        <v>32.0</v>
      </c>
      <c r="B3744" s="4">
        <v>0.0751388888888889</v>
      </c>
      <c r="C3744" s="5" t="s">
        <v>21</v>
      </c>
      <c r="D3744" s="5" t="s">
        <v>7</v>
      </c>
      <c r="E3744" s="5">
        <v>14.0</v>
      </c>
      <c r="H3744" s="5" t="s">
        <v>1332</v>
      </c>
      <c r="J3744" s="5" t="s">
        <v>1333</v>
      </c>
    </row>
    <row r="3745">
      <c r="A3745" s="3">
        <v>32.0</v>
      </c>
      <c r="B3745" s="4">
        <v>0.07575231481481481</v>
      </c>
      <c r="C3745" s="5" t="s">
        <v>10</v>
      </c>
      <c r="D3745" s="5" t="s">
        <v>32</v>
      </c>
      <c r="E3745" s="5" t="s">
        <v>30</v>
      </c>
      <c r="F3745" s="5" t="s">
        <v>30</v>
      </c>
      <c r="J3745" s="5" t="s">
        <v>1334</v>
      </c>
    </row>
    <row r="3746">
      <c r="A3746" s="3">
        <v>32.0</v>
      </c>
      <c r="B3746" s="4">
        <v>0.07575231481481481</v>
      </c>
      <c r="C3746" s="5" t="s">
        <v>10</v>
      </c>
      <c r="D3746" s="5" t="s">
        <v>32</v>
      </c>
      <c r="E3746" s="5" t="s">
        <v>30</v>
      </c>
      <c r="F3746" s="5" t="s">
        <v>30</v>
      </c>
      <c r="J3746" s="5" t="s">
        <v>1335</v>
      </c>
    </row>
    <row r="3747">
      <c r="A3747" s="3">
        <v>32.0</v>
      </c>
      <c r="B3747" s="4">
        <v>0.07605324074074074</v>
      </c>
      <c r="C3747" s="5" t="s">
        <v>10</v>
      </c>
      <c r="D3747" s="5" t="s">
        <v>7</v>
      </c>
      <c r="E3747" s="5">
        <v>22.0</v>
      </c>
      <c r="H3747" s="5" t="s">
        <v>1296</v>
      </c>
      <c r="I3747" s="5">
        <v>1.0</v>
      </c>
      <c r="J3747" s="5" t="s">
        <v>112</v>
      </c>
    </row>
    <row r="3748">
      <c r="A3748" s="3">
        <v>32.0</v>
      </c>
      <c r="B3748" s="4">
        <v>0.07755787037037037</v>
      </c>
      <c r="C3748" s="5" t="s">
        <v>15</v>
      </c>
      <c r="D3748" s="5" t="s">
        <v>97</v>
      </c>
      <c r="E3748" s="5">
        <v>12.0</v>
      </c>
      <c r="J3748" s="5" t="s">
        <v>1336</v>
      </c>
    </row>
    <row r="3749">
      <c r="A3749" s="3">
        <v>32.0</v>
      </c>
      <c r="B3749" s="4">
        <v>0.07924768518518518</v>
      </c>
      <c r="C3749" s="5" t="s">
        <v>21</v>
      </c>
      <c r="D3749" s="5" t="s">
        <v>88</v>
      </c>
      <c r="E3749" s="5">
        <v>15.0</v>
      </c>
      <c r="F3749" s="5">
        <v>12.0</v>
      </c>
    </row>
    <row r="3750">
      <c r="A3750" s="3">
        <v>32.0</v>
      </c>
      <c r="B3750" s="4">
        <v>0.08030092592592593</v>
      </c>
      <c r="C3750" s="5" t="s">
        <v>21</v>
      </c>
      <c r="D3750" s="5" t="s">
        <v>92</v>
      </c>
      <c r="E3750" s="5">
        <v>20.0</v>
      </c>
      <c r="F3750" s="5">
        <v>17.0</v>
      </c>
    </row>
    <row r="3751">
      <c r="A3751" s="3">
        <v>32.0</v>
      </c>
      <c r="B3751" s="4">
        <v>0.08076388888888889</v>
      </c>
      <c r="C3751" s="5" t="s">
        <v>15</v>
      </c>
      <c r="D3751" s="5" t="s">
        <v>126</v>
      </c>
      <c r="E3751" s="5">
        <v>12.0</v>
      </c>
      <c r="F3751" s="5">
        <v>6.0</v>
      </c>
    </row>
    <row r="3752">
      <c r="A3752" s="3">
        <v>32.0</v>
      </c>
      <c r="B3752" s="4">
        <v>0.09689814814814815</v>
      </c>
      <c r="C3752" s="5" t="s">
        <v>13</v>
      </c>
      <c r="D3752" s="5" t="s">
        <v>20</v>
      </c>
      <c r="E3752" s="5">
        <v>18.0</v>
      </c>
      <c r="F3752" s="5">
        <v>16.0</v>
      </c>
    </row>
    <row r="3753">
      <c r="A3753" s="3">
        <v>32.0</v>
      </c>
      <c r="B3753" s="4">
        <v>0.09689814814814815</v>
      </c>
      <c r="C3753" s="5" t="s">
        <v>15</v>
      </c>
      <c r="D3753" s="5" t="s">
        <v>20</v>
      </c>
      <c r="E3753" s="5">
        <v>17.0</v>
      </c>
      <c r="F3753" s="5">
        <v>15.0</v>
      </c>
    </row>
    <row r="3754">
      <c r="A3754" s="3">
        <v>32.0</v>
      </c>
      <c r="B3754" s="4">
        <v>0.09689814814814815</v>
      </c>
      <c r="C3754" s="5" t="s">
        <v>18</v>
      </c>
      <c r="D3754" s="5" t="s">
        <v>20</v>
      </c>
      <c r="E3754" s="5" t="s">
        <v>30</v>
      </c>
      <c r="F3754" s="5" t="s">
        <v>30</v>
      </c>
      <c r="J3754" s="5" t="s">
        <v>42</v>
      </c>
    </row>
    <row r="3755">
      <c r="A3755" s="3">
        <v>32.0</v>
      </c>
      <c r="B3755" s="4">
        <v>0.09689814814814815</v>
      </c>
      <c r="C3755" s="5" t="s">
        <v>18</v>
      </c>
      <c r="D3755" s="5" t="s">
        <v>20</v>
      </c>
      <c r="E3755" s="5">
        <v>15.0</v>
      </c>
      <c r="F3755" s="5">
        <v>9.0</v>
      </c>
      <c r="J3755" s="5" t="s">
        <v>43</v>
      </c>
    </row>
    <row r="3756">
      <c r="A3756" s="3">
        <v>32.0</v>
      </c>
      <c r="B3756" s="4">
        <v>0.09689814814814815</v>
      </c>
      <c r="C3756" s="5" t="s">
        <v>134</v>
      </c>
      <c r="D3756" s="5" t="s">
        <v>20</v>
      </c>
      <c r="E3756" s="5">
        <v>10.0</v>
      </c>
      <c r="F3756" s="5">
        <v>10.0</v>
      </c>
    </row>
    <row r="3757">
      <c r="A3757" s="3">
        <v>32.0</v>
      </c>
      <c r="B3757" s="4">
        <v>0.09689814814814815</v>
      </c>
      <c r="C3757" s="5" t="s">
        <v>22</v>
      </c>
      <c r="D3757" s="5" t="s">
        <v>20</v>
      </c>
      <c r="E3757" s="5">
        <v>12.0</v>
      </c>
      <c r="F3757" s="5">
        <v>10.0</v>
      </c>
    </row>
    <row r="3758">
      <c r="A3758" s="3">
        <v>32.0</v>
      </c>
      <c r="B3758" s="4">
        <v>0.09689814814814815</v>
      </c>
      <c r="C3758" s="5" t="s">
        <v>21</v>
      </c>
      <c r="D3758" s="5" t="s">
        <v>20</v>
      </c>
      <c r="E3758" s="5">
        <v>23.0</v>
      </c>
      <c r="F3758" s="5">
        <v>10.0</v>
      </c>
      <c r="J3758" s="5" t="s">
        <v>1058</v>
      </c>
    </row>
    <row r="3759">
      <c r="A3759" s="3">
        <v>32.0</v>
      </c>
      <c r="B3759" s="4">
        <v>0.09689814814814815</v>
      </c>
      <c r="C3759" s="5" t="s">
        <v>10</v>
      </c>
      <c r="D3759" s="5" t="s">
        <v>20</v>
      </c>
      <c r="E3759" s="5">
        <v>20.0</v>
      </c>
      <c r="F3759" s="5">
        <v>11.0</v>
      </c>
    </row>
    <row r="3760">
      <c r="A3760" s="3">
        <v>32.0</v>
      </c>
      <c r="B3760" s="4">
        <v>0.09837962962962964</v>
      </c>
      <c r="C3760" s="5" t="s">
        <v>18</v>
      </c>
      <c r="D3760" s="5" t="s">
        <v>127</v>
      </c>
      <c r="E3760" s="5" t="s">
        <v>30</v>
      </c>
      <c r="F3760" s="5" t="s">
        <v>30</v>
      </c>
    </row>
    <row r="3761">
      <c r="A3761" s="3">
        <v>32.0</v>
      </c>
      <c r="B3761" s="4">
        <v>0.09837962962962964</v>
      </c>
      <c r="C3761" s="5" t="s">
        <v>18</v>
      </c>
      <c r="D3761" s="5" t="s">
        <v>127</v>
      </c>
      <c r="E3761" s="5">
        <v>14.0</v>
      </c>
      <c r="F3761" s="5">
        <v>11.0</v>
      </c>
    </row>
    <row r="3762">
      <c r="A3762" s="3">
        <v>32.0</v>
      </c>
      <c r="B3762" s="4">
        <v>0.09840277777777778</v>
      </c>
      <c r="C3762" s="5" t="s">
        <v>10</v>
      </c>
      <c r="D3762" s="5" t="s">
        <v>127</v>
      </c>
      <c r="E3762" s="5" t="s">
        <v>30</v>
      </c>
      <c r="F3762" s="5" t="s">
        <v>30</v>
      </c>
      <c r="J3762" s="5" t="s">
        <v>17</v>
      </c>
    </row>
    <row r="3763">
      <c r="A3763" s="3">
        <v>32.0</v>
      </c>
      <c r="B3763" s="4">
        <v>0.09840277777777778</v>
      </c>
      <c r="C3763" s="5" t="s">
        <v>10</v>
      </c>
      <c r="D3763" s="5" t="s">
        <v>127</v>
      </c>
      <c r="E3763" s="5">
        <v>10.0</v>
      </c>
      <c r="F3763" s="5">
        <v>2.0</v>
      </c>
      <c r="J3763" s="5" t="s">
        <v>40</v>
      </c>
    </row>
    <row r="3764">
      <c r="A3764" s="3">
        <v>32.0</v>
      </c>
      <c r="B3764" s="4">
        <v>0.09940972222222222</v>
      </c>
      <c r="C3764" s="5" t="s">
        <v>18</v>
      </c>
      <c r="D3764" s="5" t="s">
        <v>88</v>
      </c>
      <c r="E3764" s="5">
        <v>16.0</v>
      </c>
      <c r="F3764" s="5">
        <v>13.0</v>
      </c>
    </row>
    <row r="3765">
      <c r="A3765" s="3">
        <v>32.0</v>
      </c>
      <c r="B3765" s="4">
        <v>0.09994212962962963</v>
      </c>
      <c r="C3765" s="5" t="s">
        <v>21</v>
      </c>
      <c r="D3765" s="5" t="s">
        <v>24</v>
      </c>
      <c r="E3765" s="5">
        <v>26.0</v>
      </c>
      <c r="F3765" s="5">
        <v>16.0</v>
      </c>
    </row>
    <row r="3766">
      <c r="A3766" s="3">
        <v>32.0</v>
      </c>
      <c r="B3766" s="4">
        <v>0.10001157407407407</v>
      </c>
      <c r="C3766" s="5" t="s">
        <v>10</v>
      </c>
      <c r="D3766" s="5" t="s">
        <v>24</v>
      </c>
      <c r="E3766" s="5">
        <v>17.0</v>
      </c>
      <c r="F3766" s="5">
        <v>9.0</v>
      </c>
    </row>
    <row r="3767">
      <c r="A3767" s="3">
        <v>32.0</v>
      </c>
      <c r="B3767" s="4">
        <v>0.10078703703703704</v>
      </c>
      <c r="C3767" s="5" t="s">
        <v>13</v>
      </c>
      <c r="D3767" s="5" t="s">
        <v>74</v>
      </c>
      <c r="E3767" s="5">
        <v>18.0</v>
      </c>
      <c r="F3767" s="5">
        <v>10.0</v>
      </c>
    </row>
    <row r="3768">
      <c r="A3768" s="3">
        <v>32.0</v>
      </c>
      <c r="B3768" s="4">
        <v>0.10131944444444445</v>
      </c>
      <c r="C3768" s="5" t="s">
        <v>15</v>
      </c>
      <c r="D3768" s="5" t="s">
        <v>184</v>
      </c>
      <c r="E3768" s="5">
        <v>21.0</v>
      </c>
      <c r="F3768" s="5">
        <v>15.0</v>
      </c>
    </row>
    <row r="3769">
      <c r="A3769" s="3">
        <v>32.0</v>
      </c>
      <c r="B3769" s="4">
        <v>0.10350694444444444</v>
      </c>
      <c r="C3769" s="5" t="s">
        <v>10</v>
      </c>
      <c r="D3769" s="5" t="s">
        <v>88</v>
      </c>
      <c r="E3769" s="5">
        <v>20.0</v>
      </c>
      <c r="F3769" s="5">
        <v>18.0</v>
      </c>
    </row>
    <row r="3770">
      <c r="A3770" s="3">
        <v>32.0</v>
      </c>
      <c r="B3770" s="4">
        <v>0.10355324074074074</v>
      </c>
      <c r="C3770" s="5" t="s">
        <v>22</v>
      </c>
      <c r="D3770" s="5" t="s">
        <v>85</v>
      </c>
      <c r="E3770" s="5">
        <v>7.0</v>
      </c>
      <c r="F3770" s="5">
        <v>5.0</v>
      </c>
    </row>
    <row r="3771">
      <c r="A3771" s="3">
        <v>32.0</v>
      </c>
      <c r="B3771" s="4">
        <v>0.10626157407407408</v>
      </c>
      <c r="C3771" s="5" t="s">
        <v>134</v>
      </c>
      <c r="D3771" s="5" t="s">
        <v>122</v>
      </c>
      <c r="E3771" s="5">
        <v>17.0</v>
      </c>
      <c r="F3771" s="5">
        <v>13.0</v>
      </c>
    </row>
    <row r="3772">
      <c r="A3772" s="3">
        <v>32.0</v>
      </c>
      <c r="B3772" s="4">
        <v>0.10862268518518518</v>
      </c>
      <c r="C3772" s="5" t="s">
        <v>21</v>
      </c>
      <c r="D3772" s="5" t="s">
        <v>20</v>
      </c>
      <c r="E3772" s="5">
        <v>23.0</v>
      </c>
      <c r="F3772" s="5">
        <v>10.0</v>
      </c>
      <c r="J3772" s="5" t="s">
        <v>1058</v>
      </c>
    </row>
    <row r="3773">
      <c r="A3773" s="3">
        <v>32.0</v>
      </c>
      <c r="B3773" s="4">
        <v>0.1099537037037037</v>
      </c>
      <c r="C3773" s="5" t="s">
        <v>21</v>
      </c>
      <c r="D3773" s="5" t="s">
        <v>24</v>
      </c>
      <c r="E3773" s="5">
        <v>20.0</v>
      </c>
      <c r="F3773" s="5">
        <v>10.0</v>
      </c>
      <c r="J3773" s="5" t="s">
        <v>1058</v>
      </c>
    </row>
    <row r="3774">
      <c r="A3774" s="3">
        <v>32.0</v>
      </c>
      <c r="B3774" s="4">
        <v>0.11064814814814815</v>
      </c>
      <c r="C3774" s="5" t="s">
        <v>21</v>
      </c>
      <c r="D3774" s="5" t="s">
        <v>24</v>
      </c>
      <c r="E3774" s="5">
        <v>21.0</v>
      </c>
      <c r="F3774" s="5">
        <v>11.0</v>
      </c>
    </row>
    <row r="3775">
      <c r="A3775" s="3">
        <v>32.0</v>
      </c>
      <c r="B3775" s="4">
        <v>0.1117361111111111</v>
      </c>
      <c r="C3775" s="5" t="s">
        <v>21</v>
      </c>
      <c r="D3775" s="5" t="s">
        <v>85</v>
      </c>
      <c r="E3775" s="5">
        <v>14.0</v>
      </c>
      <c r="F3775" s="5">
        <v>5.0</v>
      </c>
      <c r="H3775" s="5" t="s">
        <v>851</v>
      </c>
    </row>
    <row r="3776">
      <c r="A3776" s="3">
        <v>32.0</v>
      </c>
      <c r="B3776" s="4">
        <v>0.11516203703703703</v>
      </c>
      <c r="C3776" s="5" t="s">
        <v>21</v>
      </c>
      <c r="D3776" s="5" t="s">
        <v>85</v>
      </c>
      <c r="E3776" s="5">
        <v>23.0</v>
      </c>
      <c r="F3776" s="5">
        <v>14.0</v>
      </c>
    </row>
    <row r="3777">
      <c r="A3777" s="3">
        <v>32.0</v>
      </c>
      <c r="B3777" s="4">
        <v>0.11521990740740741</v>
      </c>
      <c r="C3777" s="5" t="s">
        <v>13</v>
      </c>
      <c r="D3777" s="5" t="s">
        <v>24</v>
      </c>
      <c r="E3777" s="5">
        <v>18.0</v>
      </c>
      <c r="F3777" s="5">
        <v>18.0</v>
      </c>
    </row>
    <row r="3778">
      <c r="A3778" s="3">
        <v>32.0</v>
      </c>
      <c r="B3778" s="4">
        <v>0.11724537037037037</v>
      </c>
      <c r="C3778" s="5" t="s">
        <v>13</v>
      </c>
      <c r="D3778" s="5" t="s">
        <v>75</v>
      </c>
      <c r="E3778" s="5">
        <v>17.0</v>
      </c>
      <c r="F3778" s="5">
        <v>8.0</v>
      </c>
    </row>
    <row r="3779">
      <c r="A3779" s="3">
        <v>32.0</v>
      </c>
      <c r="B3779" s="4">
        <v>0.11724537037037037</v>
      </c>
      <c r="C3779" s="5" t="s">
        <v>15</v>
      </c>
      <c r="D3779" s="5" t="s">
        <v>75</v>
      </c>
      <c r="E3779" s="5" t="s">
        <v>28</v>
      </c>
      <c r="F3779" s="5">
        <v>1.0</v>
      </c>
      <c r="G3779" s="5" t="s">
        <v>48</v>
      </c>
      <c r="J3779" s="5" t="s">
        <v>1337</v>
      </c>
    </row>
    <row r="3780">
      <c r="A3780" s="3">
        <v>32.0</v>
      </c>
      <c r="B3780" s="4">
        <v>0.11724537037037037</v>
      </c>
      <c r="C3780" s="5" t="s">
        <v>18</v>
      </c>
      <c r="D3780" s="5" t="s">
        <v>75</v>
      </c>
      <c r="E3780" s="5">
        <v>22.0</v>
      </c>
      <c r="F3780" s="5">
        <v>16.0</v>
      </c>
    </row>
    <row r="3781">
      <c r="A3781" s="3">
        <v>32.0</v>
      </c>
      <c r="B3781" s="4">
        <v>0.11724537037037037</v>
      </c>
      <c r="C3781" s="5" t="s">
        <v>22</v>
      </c>
      <c r="D3781" s="5" t="s">
        <v>75</v>
      </c>
      <c r="E3781" s="5">
        <v>5.0</v>
      </c>
      <c r="F3781" s="5">
        <v>3.0</v>
      </c>
    </row>
    <row r="3782">
      <c r="A3782" s="3">
        <v>32.0</v>
      </c>
      <c r="B3782" s="4">
        <v>0.11724537037037037</v>
      </c>
      <c r="C3782" s="5" t="s">
        <v>21</v>
      </c>
      <c r="D3782" s="5" t="s">
        <v>75</v>
      </c>
      <c r="E3782" s="5" t="s">
        <v>37</v>
      </c>
      <c r="F3782" s="5">
        <v>20.0</v>
      </c>
      <c r="G3782" s="5" t="s">
        <v>48</v>
      </c>
    </row>
    <row r="3783">
      <c r="A3783" s="3">
        <v>32.0</v>
      </c>
      <c r="B3783" s="4">
        <v>0.11724537037037037</v>
      </c>
      <c r="C3783" s="5" t="s">
        <v>10</v>
      </c>
      <c r="D3783" s="5" t="s">
        <v>75</v>
      </c>
      <c r="E3783" s="5">
        <v>16.0</v>
      </c>
      <c r="F3783" s="5">
        <v>14.0</v>
      </c>
    </row>
    <row r="3784">
      <c r="A3784" s="3">
        <v>32.0</v>
      </c>
      <c r="B3784" s="4">
        <v>0.12291666666666666</v>
      </c>
      <c r="J3784" s="5" t="s">
        <v>1338</v>
      </c>
    </row>
    <row r="3785">
      <c r="A3785" s="3">
        <v>32.0</v>
      </c>
      <c r="B3785" s="4">
        <v>0.12635416666666666</v>
      </c>
      <c r="C3785" s="5" t="s">
        <v>21</v>
      </c>
      <c r="D3785" s="5" t="s">
        <v>24</v>
      </c>
      <c r="E3785" s="5">
        <v>20.0</v>
      </c>
      <c r="F3785" s="5">
        <v>10.0</v>
      </c>
    </row>
    <row r="3786">
      <c r="A3786" s="3">
        <v>32.0</v>
      </c>
      <c r="B3786" s="4">
        <v>0.12637731481481482</v>
      </c>
      <c r="C3786" s="5" t="s">
        <v>15</v>
      </c>
      <c r="D3786" s="5" t="s">
        <v>92</v>
      </c>
      <c r="E3786" s="5" t="s">
        <v>37</v>
      </c>
      <c r="F3786" s="5">
        <v>20.0</v>
      </c>
      <c r="G3786" s="5" t="s">
        <v>48</v>
      </c>
    </row>
    <row r="3787">
      <c r="A3787" s="3">
        <v>32.0</v>
      </c>
      <c r="B3787" s="4">
        <v>0.12743055555555555</v>
      </c>
      <c r="C3787" s="5" t="s">
        <v>13</v>
      </c>
      <c r="D3787" s="5" t="s">
        <v>146</v>
      </c>
      <c r="E3787" s="5" t="s">
        <v>28</v>
      </c>
      <c r="F3787" s="5">
        <v>1.0</v>
      </c>
      <c r="G3787" s="5" t="s">
        <v>48</v>
      </c>
    </row>
    <row r="3788">
      <c r="A3788" s="3">
        <v>32.0</v>
      </c>
      <c r="B3788" s="4">
        <v>0.128125</v>
      </c>
      <c r="C3788" s="5" t="s">
        <v>273</v>
      </c>
      <c r="D3788" s="5" t="s">
        <v>146</v>
      </c>
      <c r="E3788" s="5" t="s">
        <v>1339</v>
      </c>
      <c r="F3788" s="5">
        <v>3.0</v>
      </c>
    </row>
    <row r="3789">
      <c r="A3789" s="3">
        <v>32.0</v>
      </c>
      <c r="B3789" s="4">
        <v>0.12875</v>
      </c>
      <c r="C3789" s="5" t="s">
        <v>15</v>
      </c>
      <c r="D3789" s="5" t="s">
        <v>146</v>
      </c>
      <c r="E3789" s="5">
        <v>21.0</v>
      </c>
      <c r="F3789" s="5">
        <v>19.0</v>
      </c>
    </row>
    <row r="3790">
      <c r="A3790" s="3">
        <v>32.0</v>
      </c>
      <c r="B3790" s="4">
        <v>0.12875</v>
      </c>
      <c r="C3790" s="5" t="s">
        <v>22</v>
      </c>
      <c r="D3790" s="5" t="s">
        <v>146</v>
      </c>
      <c r="E3790" s="5">
        <v>11.0</v>
      </c>
      <c r="F3790" s="5">
        <v>10.0</v>
      </c>
    </row>
    <row r="3791">
      <c r="A3791" s="3">
        <v>32.0</v>
      </c>
      <c r="B3791" s="4">
        <v>0.12875</v>
      </c>
      <c r="C3791" s="5" t="s">
        <v>10</v>
      </c>
      <c r="D3791" s="5" t="s">
        <v>146</v>
      </c>
      <c r="E3791" s="5" t="s">
        <v>28</v>
      </c>
      <c r="F3791" s="5">
        <v>1.0</v>
      </c>
      <c r="G3791" s="5" t="s">
        <v>48</v>
      </c>
    </row>
    <row r="3792">
      <c r="A3792" s="3">
        <v>32.0</v>
      </c>
      <c r="B3792" s="4">
        <v>0.12875</v>
      </c>
      <c r="C3792" s="5" t="s">
        <v>21</v>
      </c>
      <c r="D3792" s="5" t="s">
        <v>146</v>
      </c>
      <c r="E3792" s="5">
        <v>8.0</v>
      </c>
      <c r="F3792" s="5">
        <v>6.0</v>
      </c>
    </row>
    <row r="3793">
      <c r="A3793" s="3">
        <v>32.0</v>
      </c>
      <c r="B3793" s="4">
        <v>0.12875</v>
      </c>
      <c r="C3793" s="5" t="s">
        <v>18</v>
      </c>
      <c r="D3793" s="5" t="s">
        <v>146</v>
      </c>
      <c r="E3793" s="5">
        <v>12.0</v>
      </c>
      <c r="F3793" s="5">
        <v>11.0</v>
      </c>
    </row>
    <row r="3794">
      <c r="A3794" s="3">
        <v>32.0</v>
      </c>
      <c r="B3794" s="4">
        <v>0.12940972222222222</v>
      </c>
      <c r="C3794" s="5" t="s">
        <v>134</v>
      </c>
      <c r="D3794" s="5" t="s">
        <v>146</v>
      </c>
      <c r="E3794" s="5">
        <v>19.0</v>
      </c>
      <c r="F3794" s="5">
        <v>18.0</v>
      </c>
    </row>
    <row r="3795">
      <c r="A3795" s="3">
        <v>32.0</v>
      </c>
      <c r="B3795" s="4">
        <v>0.13049768518518517</v>
      </c>
      <c r="C3795" s="5" t="s">
        <v>21</v>
      </c>
      <c r="D3795" s="5" t="s">
        <v>20</v>
      </c>
      <c r="E3795" s="5" t="s">
        <v>30</v>
      </c>
      <c r="F3795" s="5" t="s">
        <v>30</v>
      </c>
      <c r="J3795" s="5" t="s">
        <v>42</v>
      </c>
    </row>
    <row r="3796">
      <c r="A3796" s="3">
        <v>32.0</v>
      </c>
      <c r="B3796" s="4">
        <v>0.13049768518518517</v>
      </c>
      <c r="C3796" s="5" t="s">
        <v>21</v>
      </c>
      <c r="D3796" s="5" t="s">
        <v>20</v>
      </c>
      <c r="E3796" s="5">
        <v>29.0</v>
      </c>
      <c r="F3796" s="5">
        <v>16.0</v>
      </c>
      <c r="J3796" s="5" t="s">
        <v>43</v>
      </c>
    </row>
    <row r="3797">
      <c r="A3797" s="3">
        <v>32.0</v>
      </c>
      <c r="B3797" s="4">
        <v>0.13148148148148148</v>
      </c>
      <c r="C3797" s="5" t="s">
        <v>15</v>
      </c>
      <c r="D3797" s="5" t="s">
        <v>88</v>
      </c>
      <c r="E3797" s="5">
        <v>8.0</v>
      </c>
      <c r="F3797" s="5">
        <v>6.0</v>
      </c>
    </row>
    <row r="3798">
      <c r="A3798" s="3">
        <v>32.0</v>
      </c>
      <c r="B3798" s="4">
        <v>0.13155092592592593</v>
      </c>
      <c r="C3798" s="5" t="s">
        <v>10</v>
      </c>
      <c r="D3798" s="5" t="s">
        <v>88</v>
      </c>
      <c r="E3798" s="5">
        <v>18.0</v>
      </c>
      <c r="F3798" s="5">
        <v>16.0</v>
      </c>
    </row>
    <row r="3799">
      <c r="A3799" s="3">
        <v>32.0</v>
      </c>
      <c r="B3799" s="4">
        <v>0.13328703703703704</v>
      </c>
      <c r="C3799" s="5" t="s">
        <v>21</v>
      </c>
      <c r="D3799" s="5" t="s">
        <v>24</v>
      </c>
      <c r="E3799" s="5">
        <v>27.0</v>
      </c>
      <c r="F3799" s="5">
        <v>17.0</v>
      </c>
    </row>
    <row r="3800">
      <c r="A3800" s="3">
        <v>32.0</v>
      </c>
      <c r="B3800" s="4">
        <v>0.13466435185185185</v>
      </c>
      <c r="C3800" s="5" t="s">
        <v>13</v>
      </c>
      <c r="D3800" s="5" t="s">
        <v>20</v>
      </c>
      <c r="E3800" s="5">
        <v>26.0</v>
      </c>
      <c r="F3800" s="5">
        <v>14.0</v>
      </c>
    </row>
    <row r="3801">
      <c r="A3801" s="3">
        <v>32.0</v>
      </c>
      <c r="B3801" s="4">
        <v>0.13466435185185185</v>
      </c>
      <c r="C3801" s="5" t="s">
        <v>15</v>
      </c>
      <c r="D3801" s="5" t="s">
        <v>20</v>
      </c>
      <c r="E3801" s="5">
        <v>21.0</v>
      </c>
      <c r="F3801" s="5">
        <v>9.0</v>
      </c>
    </row>
    <row r="3802">
      <c r="A3802" s="3">
        <v>32.0</v>
      </c>
      <c r="B3802" s="4">
        <v>0.13466435185185185</v>
      </c>
      <c r="C3802" s="5" t="s">
        <v>18</v>
      </c>
      <c r="D3802" s="5" t="s">
        <v>20</v>
      </c>
      <c r="E3802" s="5">
        <v>21.0</v>
      </c>
      <c r="F3802" s="5">
        <v>5.0</v>
      </c>
    </row>
    <row r="3803">
      <c r="A3803" s="3">
        <v>32.0</v>
      </c>
      <c r="B3803" s="4">
        <v>0.13466435185185185</v>
      </c>
      <c r="C3803" s="5" t="s">
        <v>134</v>
      </c>
      <c r="D3803" s="5" t="s">
        <v>20</v>
      </c>
      <c r="E3803" s="5">
        <v>13.0</v>
      </c>
      <c r="F3803" s="5">
        <v>3.0</v>
      </c>
    </row>
    <row r="3804">
      <c r="A3804" s="3">
        <v>32.0</v>
      </c>
      <c r="B3804" s="4">
        <v>0.13466435185185185</v>
      </c>
      <c r="C3804" s="5" t="s">
        <v>22</v>
      </c>
      <c r="D3804" s="5" t="s">
        <v>20</v>
      </c>
      <c r="E3804" s="5">
        <v>15.0</v>
      </c>
      <c r="F3804" s="5">
        <v>3.0</v>
      </c>
    </row>
    <row r="3805">
      <c r="A3805" s="3">
        <v>32.0</v>
      </c>
      <c r="B3805" s="4">
        <v>0.13466435185185185</v>
      </c>
      <c r="C3805" s="5" t="s">
        <v>21</v>
      </c>
      <c r="D3805" s="5" t="s">
        <v>20</v>
      </c>
      <c r="E3805" s="5">
        <v>40.0</v>
      </c>
      <c r="F3805" s="5">
        <v>17.0</v>
      </c>
    </row>
    <row r="3806">
      <c r="A3806" s="3">
        <v>32.0</v>
      </c>
      <c r="B3806" s="4">
        <v>0.13466435185185185</v>
      </c>
      <c r="C3806" s="5" t="s">
        <v>10</v>
      </c>
      <c r="D3806" s="5" t="s">
        <v>20</v>
      </c>
      <c r="E3806" s="5" t="s">
        <v>30</v>
      </c>
      <c r="F3806" s="5" t="s">
        <v>30</v>
      </c>
    </row>
    <row r="3807">
      <c r="A3807" s="3">
        <v>32.0</v>
      </c>
      <c r="B3807" s="4">
        <v>0.13791666666666666</v>
      </c>
      <c r="C3807" s="5" t="s">
        <v>10</v>
      </c>
      <c r="D3807" s="5" t="s">
        <v>19</v>
      </c>
      <c r="E3807" s="5">
        <v>24.0</v>
      </c>
      <c r="F3807" s="5">
        <v>16.0</v>
      </c>
    </row>
    <row r="3808">
      <c r="A3808" s="3">
        <v>32.0</v>
      </c>
      <c r="B3808" s="4">
        <v>0.14346064814814816</v>
      </c>
      <c r="C3808" s="5" t="s">
        <v>13</v>
      </c>
      <c r="D3808" s="5" t="s">
        <v>26</v>
      </c>
      <c r="E3808" s="5">
        <v>14.0</v>
      </c>
      <c r="F3808" s="5">
        <v>9.0</v>
      </c>
    </row>
    <row r="3809">
      <c r="A3809" s="3">
        <v>32.0</v>
      </c>
      <c r="B3809" s="4">
        <v>0.14428240740740741</v>
      </c>
      <c r="C3809" s="5" t="s">
        <v>21</v>
      </c>
      <c r="D3809" s="5" t="s">
        <v>24</v>
      </c>
      <c r="E3809" s="5">
        <v>21.0</v>
      </c>
      <c r="F3809" s="5">
        <v>11.0</v>
      </c>
    </row>
    <row r="3810">
      <c r="A3810" s="3">
        <v>32.0</v>
      </c>
      <c r="B3810" s="4">
        <v>0.14825231481481482</v>
      </c>
      <c r="C3810" s="5" t="s">
        <v>10</v>
      </c>
      <c r="D3810" s="5" t="s">
        <v>24</v>
      </c>
      <c r="E3810" s="5">
        <v>26.0</v>
      </c>
      <c r="F3810" s="5">
        <v>18.0</v>
      </c>
    </row>
    <row r="3811">
      <c r="A3811" s="3" t="s">
        <v>1340</v>
      </c>
      <c r="B3811" s="4">
        <v>0.016724537037037038</v>
      </c>
      <c r="C3811" s="5" t="s">
        <v>18</v>
      </c>
      <c r="D3811" s="5" t="s">
        <v>26</v>
      </c>
      <c r="E3811" s="5">
        <v>16.0</v>
      </c>
      <c r="F3811" s="5">
        <v>14.0</v>
      </c>
    </row>
    <row r="3812">
      <c r="A3812" s="3" t="s">
        <v>1340</v>
      </c>
      <c r="B3812" s="4">
        <v>0.018159722222222223</v>
      </c>
      <c r="C3812" s="5" t="s">
        <v>15</v>
      </c>
      <c r="D3812" s="5" t="s">
        <v>19</v>
      </c>
      <c r="E3812" s="5">
        <v>16.0</v>
      </c>
      <c r="F3812" s="5">
        <v>5.0</v>
      </c>
    </row>
    <row r="3813">
      <c r="A3813" s="3" t="s">
        <v>1340</v>
      </c>
      <c r="B3813" s="4">
        <v>0.024108796296296295</v>
      </c>
      <c r="C3813" s="5" t="s">
        <v>21</v>
      </c>
      <c r="D3813" s="5" t="s">
        <v>256</v>
      </c>
      <c r="E3813" s="5">
        <v>20.0</v>
      </c>
      <c r="F3813" s="5">
        <v>7.0</v>
      </c>
    </row>
    <row r="3814">
      <c r="A3814" s="3" t="s">
        <v>1340</v>
      </c>
      <c r="B3814" s="4">
        <v>0.028287037037037038</v>
      </c>
      <c r="C3814" s="5" t="s">
        <v>21</v>
      </c>
      <c r="D3814" s="5" t="s">
        <v>24</v>
      </c>
      <c r="E3814" s="5">
        <v>23.0</v>
      </c>
      <c r="F3814" s="5">
        <v>13.0</v>
      </c>
    </row>
    <row r="3815">
      <c r="A3815" s="3" t="s">
        <v>1340</v>
      </c>
      <c r="B3815" s="4">
        <v>0.029467592592592594</v>
      </c>
      <c r="C3815" s="5" t="s">
        <v>10</v>
      </c>
      <c r="D3815" s="5" t="s">
        <v>24</v>
      </c>
      <c r="E3815" s="5">
        <v>14.0</v>
      </c>
      <c r="F3815" s="5">
        <v>7.0</v>
      </c>
    </row>
    <row r="3816">
      <c r="A3816" s="3" t="s">
        <v>1340</v>
      </c>
      <c r="B3816" s="4">
        <v>0.030972222222222224</v>
      </c>
      <c r="C3816" s="5" t="s">
        <v>10</v>
      </c>
      <c r="D3816" s="5" t="s">
        <v>24</v>
      </c>
      <c r="E3816" s="5">
        <v>20.0</v>
      </c>
      <c r="F3816" s="5">
        <v>13.0</v>
      </c>
    </row>
    <row r="3817">
      <c r="A3817" s="3" t="s">
        <v>1340</v>
      </c>
      <c r="B3817" s="4">
        <v>0.04193287037037037</v>
      </c>
      <c r="C3817" s="5" t="s">
        <v>18</v>
      </c>
      <c r="D3817" s="5" t="s">
        <v>88</v>
      </c>
      <c r="E3817" s="5">
        <v>8.0</v>
      </c>
      <c r="F3817" s="5">
        <v>5.0</v>
      </c>
    </row>
    <row r="3818">
      <c r="A3818" s="3" t="s">
        <v>1340</v>
      </c>
      <c r="B3818" s="4">
        <v>0.043090277777777776</v>
      </c>
      <c r="C3818" s="5" t="s">
        <v>21</v>
      </c>
      <c r="D3818" s="5" t="s">
        <v>20</v>
      </c>
      <c r="E3818" s="5">
        <v>23.0</v>
      </c>
      <c r="F3818" s="5">
        <v>10.0</v>
      </c>
      <c r="J3818" s="5" t="s">
        <v>1058</v>
      </c>
    </row>
    <row r="3819">
      <c r="A3819" s="3" t="s">
        <v>1340</v>
      </c>
      <c r="B3819" s="4">
        <v>0.04483796296296296</v>
      </c>
      <c r="C3819" s="5" t="s">
        <v>18</v>
      </c>
      <c r="D3819" s="5" t="s">
        <v>88</v>
      </c>
      <c r="E3819" s="5" t="s">
        <v>37</v>
      </c>
      <c r="F3819" s="5">
        <v>20.0</v>
      </c>
      <c r="G3819" s="5" t="s">
        <v>48</v>
      </c>
    </row>
    <row r="3820">
      <c r="A3820" s="3" t="s">
        <v>1340</v>
      </c>
      <c r="B3820" s="4">
        <v>0.05150462962962963</v>
      </c>
      <c r="C3820" s="5" t="s">
        <v>21</v>
      </c>
      <c r="D3820" s="5" t="s">
        <v>24</v>
      </c>
      <c r="E3820" s="5">
        <v>22.0</v>
      </c>
      <c r="F3820" s="5">
        <v>12.0</v>
      </c>
    </row>
    <row r="3821">
      <c r="A3821" s="3" t="s">
        <v>1340</v>
      </c>
      <c r="B3821" s="4">
        <v>0.05439814814814815</v>
      </c>
      <c r="C3821" s="5" t="s">
        <v>21</v>
      </c>
      <c r="D3821" s="5" t="s">
        <v>32</v>
      </c>
      <c r="E3821" s="5">
        <v>24.0</v>
      </c>
      <c r="F3821" s="5">
        <v>13.0</v>
      </c>
      <c r="J3821" s="5" t="s">
        <v>46</v>
      </c>
    </row>
    <row r="3822">
      <c r="A3822" s="3" t="s">
        <v>1340</v>
      </c>
      <c r="B3822" s="4">
        <v>0.054467592592592595</v>
      </c>
      <c r="C3822" s="5" t="s">
        <v>21</v>
      </c>
      <c r="D3822" s="5" t="s">
        <v>32</v>
      </c>
      <c r="E3822" s="5">
        <v>26.0</v>
      </c>
      <c r="F3822" s="5">
        <v>16.0</v>
      </c>
      <c r="J3822" s="5" t="s">
        <v>46</v>
      </c>
    </row>
    <row r="3823">
      <c r="A3823" s="3" t="s">
        <v>1340</v>
      </c>
      <c r="B3823" s="4">
        <v>0.054560185185185184</v>
      </c>
      <c r="C3823" s="5" t="s">
        <v>21</v>
      </c>
      <c r="D3823" s="5" t="s">
        <v>32</v>
      </c>
      <c r="E3823" s="5">
        <v>16.0</v>
      </c>
      <c r="F3823" s="5">
        <v>6.0</v>
      </c>
      <c r="J3823" s="5" t="s">
        <v>46</v>
      </c>
    </row>
    <row r="3824">
      <c r="A3824" s="3" t="s">
        <v>1340</v>
      </c>
      <c r="B3824" s="4">
        <v>0.05475694444444444</v>
      </c>
      <c r="C3824" s="5" t="s">
        <v>21</v>
      </c>
      <c r="D3824" s="5" t="s">
        <v>7</v>
      </c>
      <c r="E3824" s="5">
        <v>78.0</v>
      </c>
      <c r="H3824" s="5" t="s">
        <v>1341</v>
      </c>
      <c r="J3824" s="5" t="s">
        <v>1342</v>
      </c>
    </row>
    <row r="3825">
      <c r="A3825" s="3" t="s">
        <v>1340</v>
      </c>
      <c r="B3825" s="4">
        <v>0.05480324074074074</v>
      </c>
      <c r="C3825" s="5" t="s">
        <v>21</v>
      </c>
      <c r="D3825" s="5" t="s">
        <v>7</v>
      </c>
      <c r="E3825" s="5">
        <v>10.0</v>
      </c>
      <c r="H3825" s="5" t="s">
        <v>1343</v>
      </c>
    </row>
    <row r="3826">
      <c r="A3826" s="3" t="s">
        <v>1340</v>
      </c>
      <c r="B3826" s="4">
        <v>0.05449074074074074</v>
      </c>
      <c r="C3826" s="5" t="s">
        <v>21</v>
      </c>
      <c r="D3826" s="5" t="s">
        <v>47</v>
      </c>
      <c r="E3826" s="5" t="s">
        <v>30</v>
      </c>
      <c r="F3826" s="5" t="s">
        <v>30</v>
      </c>
      <c r="J3826" s="5" t="s">
        <v>350</v>
      </c>
    </row>
    <row r="3827">
      <c r="A3827" s="3" t="s">
        <v>1340</v>
      </c>
      <c r="B3827" s="4">
        <v>0.055706018518518516</v>
      </c>
      <c r="C3827" s="5" t="s">
        <v>21</v>
      </c>
      <c r="D3827" s="5" t="s">
        <v>47</v>
      </c>
      <c r="E3827" s="5">
        <v>22.0</v>
      </c>
      <c r="F3827" s="5">
        <v>17.0</v>
      </c>
      <c r="J3827" s="5" t="s">
        <v>418</v>
      </c>
    </row>
    <row r="3828">
      <c r="A3828" s="3" t="s">
        <v>1340</v>
      </c>
      <c r="B3828" s="4">
        <v>0.05638888888888889</v>
      </c>
      <c r="C3828" s="5" t="s">
        <v>21</v>
      </c>
      <c r="D3828" s="5" t="s">
        <v>75</v>
      </c>
      <c r="E3828" s="5">
        <v>17.0</v>
      </c>
      <c r="F3828" s="5">
        <v>17.0</v>
      </c>
      <c r="J3828" s="5" t="s">
        <v>1344</v>
      </c>
    </row>
    <row r="3829">
      <c r="A3829" s="3" t="s">
        <v>1340</v>
      </c>
      <c r="B3829" s="4">
        <v>0.05693287037037037</v>
      </c>
      <c r="C3829" s="5" t="s">
        <v>21</v>
      </c>
      <c r="D3829" s="5" t="s">
        <v>32</v>
      </c>
      <c r="E3829" s="5">
        <v>25.0</v>
      </c>
      <c r="F3829" s="5">
        <v>14.0</v>
      </c>
      <c r="J3829" s="5" t="s">
        <v>46</v>
      </c>
    </row>
    <row r="3830">
      <c r="A3830" s="3" t="s">
        <v>1340</v>
      </c>
      <c r="B3830" s="4">
        <v>0.05696759259259259</v>
      </c>
      <c r="C3830" s="5" t="s">
        <v>21</v>
      </c>
      <c r="D3830" s="5" t="s">
        <v>32</v>
      </c>
      <c r="E3830" s="5">
        <v>20.0</v>
      </c>
      <c r="F3830" s="5">
        <v>10.0</v>
      </c>
      <c r="J3830" s="5" t="s">
        <v>258</v>
      </c>
    </row>
    <row r="3831">
      <c r="A3831" s="3" t="s">
        <v>1340</v>
      </c>
      <c r="B3831" s="4">
        <v>0.05699074074074074</v>
      </c>
      <c r="C3831" s="5" t="s">
        <v>21</v>
      </c>
      <c r="D3831" s="5" t="s">
        <v>32</v>
      </c>
      <c r="E3831" s="5">
        <v>26.0</v>
      </c>
      <c r="F3831" s="5">
        <v>16.0</v>
      </c>
      <c r="J3831" s="5" t="s">
        <v>46</v>
      </c>
    </row>
    <row r="3832">
      <c r="A3832" s="3" t="s">
        <v>1340</v>
      </c>
      <c r="B3832" s="4">
        <v>0.057152777777777775</v>
      </c>
      <c r="C3832" s="5" t="s">
        <v>21</v>
      </c>
      <c r="D3832" s="5" t="s">
        <v>7</v>
      </c>
      <c r="E3832" s="5">
        <v>9.0</v>
      </c>
      <c r="H3832" s="5" t="s">
        <v>1345</v>
      </c>
    </row>
    <row r="3833">
      <c r="A3833" s="3" t="s">
        <v>1340</v>
      </c>
      <c r="B3833" s="4">
        <v>0.05721064814814815</v>
      </c>
      <c r="C3833" s="5" t="s">
        <v>21</v>
      </c>
      <c r="D3833" s="5" t="s">
        <v>7</v>
      </c>
      <c r="E3833" s="5">
        <v>13.0</v>
      </c>
      <c r="H3833" s="5" t="s">
        <v>1346</v>
      </c>
    </row>
    <row r="3834">
      <c r="A3834" s="3" t="s">
        <v>1340</v>
      </c>
      <c r="B3834" s="4">
        <v>0.05741898148148148</v>
      </c>
      <c r="C3834" s="5" t="s">
        <v>21</v>
      </c>
      <c r="D3834" s="5" t="s">
        <v>7</v>
      </c>
      <c r="E3834" s="5">
        <v>9.0</v>
      </c>
      <c r="H3834" s="5" t="s">
        <v>1345</v>
      </c>
    </row>
    <row r="3835">
      <c r="A3835" s="3" t="s">
        <v>1340</v>
      </c>
      <c r="B3835" s="4">
        <v>0.05862268518518519</v>
      </c>
      <c r="C3835" s="5" t="s">
        <v>21</v>
      </c>
      <c r="D3835" s="5" t="s">
        <v>129</v>
      </c>
      <c r="E3835" s="5" t="s">
        <v>30</v>
      </c>
      <c r="F3835" s="5" t="s">
        <v>30</v>
      </c>
      <c r="J3835" s="5" t="s">
        <v>17</v>
      </c>
    </row>
    <row r="3836">
      <c r="A3836" s="3" t="s">
        <v>1340</v>
      </c>
      <c r="B3836" s="4">
        <v>0.05862268518518519</v>
      </c>
      <c r="C3836" s="5" t="s">
        <v>21</v>
      </c>
      <c r="D3836" s="5" t="s">
        <v>129</v>
      </c>
      <c r="E3836" s="5">
        <v>20.0</v>
      </c>
      <c r="F3836" s="5">
        <v>18.0</v>
      </c>
      <c r="J3836" s="5" t="s">
        <v>1347</v>
      </c>
    </row>
    <row r="3837">
      <c r="A3837" s="3" t="s">
        <v>1340</v>
      </c>
      <c r="B3837" s="4">
        <v>0.05877314814814815</v>
      </c>
      <c r="C3837" s="5" t="s">
        <v>21</v>
      </c>
      <c r="D3837" s="5" t="s">
        <v>32</v>
      </c>
      <c r="E3837" s="5">
        <v>22.0</v>
      </c>
      <c r="F3837" s="5">
        <v>11.0</v>
      </c>
      <c r="J3837" s="5" t="s">
        <v>176</v>
      </c>
    </row>
    <row r="3838">
      <c r="A3838" s="3" t="s">
        <v>1340</v>
      </c>
      <c r="B3838" s="4">
        <v>0.05880787037037037</v>
      </c>
      <c r="C3838" s="5" t="s">
        <v>21</v>
      </c>
      <c r="D3838" s="5" t="s">
        <v>7</v>
      </c>
      <c r="E3838" s="5">
        <v>8.0</v>
      </c>
      <c r="H3838" s="5" t="s">
        <v>1348</v>
      </c>
    </row>
    <row r="3839">
      <c r="A3839" s="3" t="s">
        <v>1340</v>
      </c>
      <c r="B3839" s="4">
        <v>0.06087962962962963</v>
      </c>
      <c r="C3839" s="5" t="s">
        <v>18</v>
      </c>
      <c r="D3839" s="5" t="s">
        <v>47</v>
      </c>
      <c r="E3839" s="5" t="s">
        <v>37</v>
      </c>
      <c r="F3839" s="5">
        <v>20.0</v>
      </c>
      <c r="G3839" s="5" t="s">
        <v>48</v>
      </c>
    </row>
    <row r="3840">
      <c r="A3840" s="3" t="s">
        <v>1340</v>
      </c>
      <c r="B3840" s="4">
        <v>0.06125</v>
      </c>
      <c r="C3840" s="5" t="s">
        <v>13</v>
      </c>
      <c r="D3840" s="5" t="s">
        <v>47</v>
      </c>
      <c r="E3840" s="5" t="s">
        <v>30</v>
      </c>
      <c r="F3840" s="5" t="s">
        <v>30</v>
      </c>
      <c r="J3840" s="5" t="s">
        <v>17</v>
      </c>
    </row>
    <row r="3841">
      <c r="A3841" s="3" t="s">
        <v>1340</v>
      </c>
      <c r="B3841" s="4">
        <v>0.06125</v>
      </c>
      <c r="C3841" s="5" t="s">
        <v>13</v>
      </c>
      <c r="D3841" s="5" t="s">
        <v>47</v>
      </c>
      <c r="E3841" s="5">
        <v>21.0</v>
      </c>
      <c r="F3841" s="5">
        <v>19.0</v>
      </c>
      <c r="J3841" s="5" t="s">
        <v>40</v>
      </c>
    </row>
    <row r="3842">
      <c r="A3842" s="3" t="s">
        <v>1340</v>
      </c>
      <c r="B3842" s="4">
        <v>0.06152777777777778</v>
      </c>
      <c r="C3842" s="5" t="s">
        <v>22</v>
      </c>
      <c r="D3842" s="5" t="s">
        <v>47</v>
      </c>
      <c r="E3842" s="5">
        <v>19.0</v>
      </c>
      <c r="F3842" s="5">
        <v>17.0</v>
      </c>
    </row>
    <row r="3843">
      <c r="A3843" s="3" t="s">
        <v>1340</v>
      </c>
      <c r="B3843" s="4">
        <v>0.06152777777777778</v>
      </c>
      <c r="C3843" s="5" t="s">
        <v>15</v>
      </c>
      <c r="D3843" s="5" t="s">
        <v>47</v>
      </c>
      <c r="E3843" s="5">
        <v>13.0</v>
      </c>
      <c r="F3843" s="5">
        <v>11.0</v>
      </c>
    </row>
    <row r="3844">
      <c r="A3844" s="3" t="s">
        <v>1340</v>
      </c>
      <c r="B3844" s="4">
        <v>0.061921296296296294</v>
      </c>
      <c r="C3844" s="5" t="s">
        <v>10</v>
      </c>
      <c r="D3844" s="5" t="s">
        <v>47</v>
      </c>
      <c r="E3844" s="5">
        <v>11.0</v>
      </c>
      <c r="F3844" s="5">
        <v>4.0</v>
      </c>
    </row>
    <row r="3845">
      <c r="A3845" s="3" t="s">
        <v>1340</v>
      </c>
      <c r="B3845" s="4">
        <v>0.06293981481481481</v>
      </c>
      <c r="C3845" s="5" t="s">
        <v>21</v>
      </c>
      <c r="D3845" s="5" t="s">
        <v>97</v>
      </c>
      <c r="E3845" s="5">
        <v>6.0</v>
      </c>
      <c r="J3845" s="5" t="s">
        <v>1349</v>
      </c>
    </row>
    <row r="3846">
      <c r="A3846" s="3" t="s">
        <v>1340</v>
      </c>
      <c r="B3846" s="4">
        <v>0.06597222222222222</v>
      </c>
      <c r="C3846" s="5" t="s">
        <v>13</v>
      </c>
      <c r="D3846" s="5" t="s">
        <v>129</v>
      </c>
      <c r="E3846" s="5" t="s">
        <v>30</v>
      </c>
      <c r="F3846" s="5" t="s">
        <v>30</v>
      </c>
      <c r="J3846" s="5" t="s">
        <v>17</v>
      </c>
    </row>
    <row r="3847">
      <c r="A3847" s="3" t="s">
        <v>1340</v>
      </c>
      <c r="B3847" s="4">
        <v>0.06597222222222222</v>
      </c>
      <c r="C3847" s="5" t="s">
        <v>13</v>
      </c>
      <c r="D3847" s="5" t="s">
        <v>129</v>
      </c>
      <c r="E3847" s="5">
        <v>14.0</v>
      </c>
      <c r="F3847" s="5">
        <v>14.0</v>
      </c>
      <c r="J3847" s="5" t="s">
        <v>1350</v>
      </c>
    </row>
    <row r="3848">
      <c r="A3848" s="3" t="s">
        <v>1340</v>
      </c>
      <c r="B3848" s="4">
        <v>0.06818287037037037</v>
      </c>
      <c r="C3848" s="5" t="s">
        <v>15</v>
      </c>
      <c r="D3848" s="5" t="s">
        <v>97</v>
      </c>
      <c r="E3848" s="5">
        <v>13.0</v>
      </c>
      <c r="J3848" s="5" t="s">
        <v>1351</v>
      </c>
    </row>
    <row r="3849">
      <c r="A3849" s="3" t="s">
        <v>1340</v>
      </c>
      <c r="B3849" s="4">
        <v>0.06854166666666667</v>
      </c>
      <c r="C3849" s="5" t="s">
        <v>273</v>
      </c>
      <c r="D3849" s="5" t="s">
        <v>74</v>
      </c>
      <c r="E3849" s="5" t="s">
        <v>30</v>
      </c>
      <c r="F3849" s="5" t="s">
        <v>30</v>
      </c>
      <c r="J3849" s="5" t="s">
        <v>17</v>
      </c>
    </row>
    <row r="3850">
      <c r="A3850" s="3" t="s">
        <v>1340</v>
      </c>
      <c r="B3850" s="4">
        <v>0.06854166666666667</v>
      </c>
      <c r="C3850" s="5" t="s">
        <v>273</v>
      </c>
      <c r="D3850" s="5" t="s">
        <v>74</v>
      </c>
      <c r="E3850" s="5">
        <v>16.0</v>
      </c>
      <c r="F3850" s="5">
        <v>12.0</v>
      </c>
      <c r="J3850" s="5" t="s">
        <v>40</v>
      </c>
    </row>
    <row r="3851">
      <c r="A3851" s="3" t="s">
        <v>1340</v>
      </c>
      <c r="B3851" s="4">
        <v>0.07046296296296296</v>
      </c>
      <c r="C3851" s="5" t="s">
        <v>18</v>
      </c>
      <c r="D3851" s="5" t="s">
        <v>32</v>
      </c>
      <c r="E3851" s="5" t="s">
        <v>1071</v>
      </c>
      <c r="F3851" s="5" t="s">
        <v>30</v>
      </c>
      <c r="J3851" s="5" t="s">
        <v>1052</v>
      </c>
    </row>
    <row r="3852">
      <c r="A3852" s="3" t="s">
        <v>1340</v>
      </c>
      <c r="B3852" s="4">
        <v>0.0715625</v>
      </c>
      <c r="C3852" s="5" t="s">
        <v>21</v>
      </c>
      <c r="D3852" s="5" t="s">
        <v>32</v>
      </c>
      <c r="E3852" s="5">
        <v>21.0</v>
      </c>
      <c r="F3852" s="5">
        <v>10.0</v>
      </c>
      <c r="J3852" s="5" t="s">
        <v>46</v>
      </c>
    </row>
    <row r="3853">
      <c r="A3853" s="3" t="s">
        <v>1340</v>
      </c>
      <c r="B3853" s="4">
        <v>0.0716087962962963</v>
      </c>
      <c r="C3853" s="5" t="s">
        <v>21</v>
      </c>
      <c r="D3853" s="5" t="s">
        <v>32</v>
      </c>
      <c r="E3853" s="5">
        <v>17.0</v>
      </c>
      <c r="F3853" s="5">
        <v>7.0</v>
      </c>
      <c r="J3853" s="5" t="s">
        <v>46</v>
      </c>
    </row>
    <row r="3854">
      <c r="A3854" s="3" t="s">
        <v>1340</v>
      </c>
      <c r="B3854" s="4">
        <v>0.07165509259259259</v>
      </c>
      <c r="C3854" s="5" t="s">
        <v>21</v>
      </c>
      <c r="D3854" s="5" t="s">
        <v>7</v>
      </c>
      <c r="E3854" s="5">
        <v>10.0</v>
      </c>
      <c r="H3854" s="5" t="s">
        <v>1343</v>
      </c>
    </row>
    <row r="3855">
      <c r="A3855" s="3" t="s">
        <v>1340</v>
      </c>
      <c r="B3855" s="4">
        <v>0.07167824074074074</v>
      </c>
      <c r="C3855" s="5" t="s">
        <v>21</v>
      </c>
      <c r="D3855" s="5" t="s">
        <v>7</v>
      </c>
      <c r="E3855" s="5">
        <v>10.0</v>
      </c>
      <c r="H3855" s="5" t="s">
        <v>1343</v>
      </c>
    </row>
    <row r="3856">
      <c r="A3856" s="3" t="s">
        <v>1340</v>
      </c>
      <c r="B3856" s="4">
        <v>0.07273148148148148</v>
      </c>
      <c r="C3856" s="5" t="s">
        <v>13</v>
      </c>
      <c r="D3856" s="5" t="s">
        <v>32</v>
      </c>
      <c r="E3856" s="5" t="s">
        <v>1339</v>
      </c>
      <c r="F3856" s="5">
        <v>3.0</v>
      </c>
      <c r="J3856" s="5" t="s">
        <v>17</v>
      </c>
    </row>
    <row r="3857">
      <c r="A3857" s="3" t="s">
        <v>1340</v>
      </c>
      <c r="B3857" s="4">
        <v>0.07273148148148148</v>
      </c>
      <c r="C3857" s="5" t="s">
        <v>13</v>
      </c>
      <c r="D3857" s="5" t="s">
        <v>32</v>
      </c>
      <c r="E3857" s="5">
        <v>21.0</v>
      </c>
      <c r="F3857" s="5">
        <v>12.0</v>
      </c>
      <c r="J3857" s="5" t="s">
        <v>1352</v>
      </c>
    </row>
    <row r="3858">
      <c r="A3858" s="3" t="s">
        <v>1340</v>
      </c>
      <c r="B3858" s="4">
        <v>0.0728587962962963</v>
      </c>
      <c r="C3858" s="5" t="s">
        <v>13</v>
      </c>
      <c r="D3858" s="5" t="s">
        <v>32</v>
      </c>
      <c r="E3858" s="5" t="s">
        <v>30</v>
      </c>
      <c r="F3858" s="5" t="s">
        <v>30</v>
      </c>
      <c r="J3858" s="5" t="s">
        <v>1353</v>
      </c>
    </row>
    <row r="3859">
      <c r="A3859" s="3" t="s">
        <v>1340</v>
      </c>
      <c r="B3859" s="4">
        <v>0.0728587962962963</v>
      </c>
      <c r="C3859" s="5" t="s">
        <v>13</v>
      </c>
      <c r="D3859" s="5" t="s">
        <v>32</v>
      </c>
      <c r="E3859" s="5">
        <v>26.0</v>
      </c>
      <c r="F3859" s="5">
        <v>17.0</v>
      </c>
      <c r="J3859" s="5" t="s">
        <v>1352</v>
      </c>
    </row>
    <row r="3860">
      <c r="A3860" s="3" t="s">
        <v>1340</v>
      </c>
      <c r="B3860" s="4">
        <v>0.07302083333333333</v>
      </c>
      <c r="C3860" s="5" t="s">
        <v>13</v>
      </c>
      <c r="D3860" s="5" t="s">
        <v>7</v>
      </c>
      <c r="E3860" s="5">
        <v>18.0</v>
      </c>
      <c r="H3860" s="5" t="s">
        <v>1354</v>
      </c>
    </row>
    <row r="3861">
      <c r="A3861" s="3" t="s">
        <v>1340</v>
      </c>
      <c r="B3861" s="4">
        <v>0.07313657407407408</v>
      </c>
      <c r="C3861" s="5" t="s">
        <v>13</v>
      </c>
      <c r="D3861" s="5" t="s">
        <v>7</v>
      </c>
      <c r="E3861" s="5">
        <v>21.0</v>
      </c>
      <c r="H3861" s="5" t="s">
        <v>990</v>
      </c>
    </row>
    <row r="3862">
      <c r="A3862" s="3" t="s">
        <v>1340</v>
      </c>
      <c r="B3862" s="4">
        <v>0.07365740740740741</v>
      </c>
      <c r="C3862" s="5" t="s">
        <v>13</v>
      </c>
      <c r="D3862" s="5" t="s">
        <v>129</v>
      </c>
      <c r="E3862" s="5">
        <v>19.0</v>
      </c>
      <c r="F3862" s="5">
        <v>19.0</v>
      </c>
      <c r="J3862" s="5" t="s">
        <v>1355</v>
      </c>
    </row>
    <row r="3863">
      <c r="A3863" s="3" t="s">
        <v>1340</v>
      </c>
      <c r="B3863" s="4">
        <v>0.07482638888888889</v>
      </c>
      <c r="C3863" s="5" t="s">
        <v>22</v>
      </c>
      <c r="D3863" s="5" t="s">
        <v>7</v>
      </c>
      <c r="E3863" s="5">
        <v>8.0</v>
      </c>
      <c r="H3863" s="5" t="s">
        <v>1356</v>
      </c>
      <c r="J3863" s="5" t="s">
        <v>1311</v>
      </c>
    </row>
    <row r="3864">
      <c r="A3864" s="3" t="s">
        <v>1340</v>
      </c>
      <c r="B3864" s="4">
        <v>0.07490740740740741</v>
      </c>
      <c r="C3864" s="5" t="s">
        <v>22</v>
      </c>
      <c r="D3864" s="5" t="s">
        <v>7</v>
      </c>
      <c r="E3864" s="5">
        <v>9.0</v>
      </c>
      <c r="H3864" s="5" t="s">
        <v>1357</v>
      </c>
      <c r="J3864" s="5" t="s">
        <v>1311</v>
      </c>
    </row>
    <row r="3865">
      <c r="A3865" s="3" t="s">
        <v>1340</v>
      </c>
      <c r="B3865" s="4">
        <v>0.07925925925925927</v>
      </c>
      <c r="C3865" s="5" t="s">
        <v>15</v>
      </c>
      <c r="D3865" s="5" t="s">
        <v>97</v>
      </c>
      <c r="E3865" s="5">
        <v>12.0</v>
      </c>
      <c r="J3865" s="5" t="s">
        <v>1358</v>
      </c>
    </row>
    <row r="3866">
      <c r="A3866" s="3" t="s">
        <v>1340</v>
      </c>
      <c r="B3866" s="4">
        <v>0.08037037037037037</v>
      </c>
      <c r="C3866" s="5" t="s">
        <v>10</v>
      </c>
      <c r="D3866" s="5" t="s">
        <v>35</v>
      </c>
      <c r="E3866" s="5">
        <v>17.0</v>
      </c>
      <c r="F3866" s="5">
        <v>8.0</v>
      </c>
    </row>
    <row r="3867">
      <c r="A3867" s="3" t="s">
        <v>1340</v>
      </c>
      <c r="B3867" s="4">
        <v>0.08084490740740741</v>
      </c>
      <c r="C3867" s="5" t="s">
        <v>10</v>
      </c>
      <c r="D3867" s="5" t="s">
        <v>97</v>
      </c>
      <c r="E3867" s="5">
        <v>9.0</v>
      </c>
      <c r="J3867" s="5" t="s">
        <v>303</v>
      </c>
    </row>
    <row r="3868">
      <c r="A3868" s="3" t="s">
        <v>1340</v>
      </c>
      <c r="B3868" s="4">
        <v>0.08134259259259259</v>
      </c>
      <c r="C3868" s="5" t="s">
        <v>273</v>
      </c>
      <c r="D3868" s="5" t="s">
        <v>74</v>
      </c>
      <c r="E3868" s="5">
        <v>8.0</v>
      </c>
      <c r="F3868" s="5">
        <v>4.0</v>
      </c>
    </row>
    <row r="3869">
      <c r="A3869" s="3" t="s">
        <v>1340</v>
      </c>
      <c r="B3869" s="4">
        <v>0.08215277777777778</v>
      </c>
      <c r="C3869" s="5" t="s">
        <v>273</v>
      </c>
      <c r="D3869" s="5" t="s">
        <v>32</v>
      </c>
      <c r="E3869" s="5">
        <v>21.0</v>
      </c>
      <c r="F3869" s="5">
        <v>16.0</v>
      </c>
      <c r="J3869" s="5" t="s">
        <v>176</v>
      </c>
    </row>
    <row r="3870">
      <c r="A3870" s="3" t="s">
        <v>1340</v>
      </c>
      <c r="B3870" s="4">
        <v>0.0822800925925926</v>
      </c>
      <c r="C3870" s="5" t="s">
        <v>273</v>
      </c>
      <c r="D3870" s="5" t="s">
        <v>7</v>
      </c>
      <c r="E3870" s="5">
        <v>13.0</v>
      </c>
      <c r="H3870" s="5" t="s">
        <v>1359</v>
      </c>
    </row>
    <row r="3871">
      <c r="A3871" s="3" t="s">
        <v>1340</v>
      </c>
      <c r="B3871" s="4">
        <v>0.08280092592592593</v>
      </c>
      <c r="C3871" s="5" t="s">
        <v>18</v>
      </c>
      <c r="D3871" s="5" t="s">
        <v>93</v>
      </c>
      <c r="E3871" s="5" t="s">
        <v>1360</v>
      </c>
      <c r="F3871" s="5" t="s">
        <v>30</v>
      </c>
      <c r="J3871" s="5" t="s">
        <v>1361</v>
      </c>
    </row>
    <row r="3872">
      <c r="A3872" s="3" t="s">
        <v>1340</v>
      </c>
      <c r="B3872" s="4">
        <v>0.08341435185185185</v>
      </c>
      <c r="C3872" s="5" t="s">
        <v>18</v>
      </c>
      <c r="D3872" s="5" t="s">
        <v>32</v>
      </c>
      <c r="E3872" s="5">
        <v>21.0</v>
      </c>
      <c r="F3872" s="5">
        <v>9.0</v>
      </c>
      <c r="J3872" s="5" t="s">
        <v>44</v>
      </c>
    </row>
    <row r="3873">
      <c r="A3873" s="3" t="s">
        <v>1340</v>
      </c>
      <c r="B3873" s="4">
        <v>0.08346064814814814</v>
      </c>
      <c r="C3873" s="5" t="s">
        <v>18</v>
      </c>
      <c r="D3873" s="5" t="s">
        <v>32</v>
      </c>
      <c r="E3873" s="5">
        <v>25.0</v>
      </c>
      <c r="F3873" s="5">
        <v>13.0</v>
      </c>
      <c r="J3873" s="5" t="s">
        <v>44</v>
      </c>
    </row>
    <row r="3874">
      <c r="A3874" s="3" t="s">
        <v>1340</v>
      </c>
      <c r="B3874" s="4">
        <v>0.08350694444444444</v>
      </c>
      <c r="C3874" s="5" t="s">
        <v>18</v>
      </c>
      <c r="D3874" s="5" t="s">
        <v>32</v>
      </c>
      <c r="E3874" s="5" t="s">
        <v>37</v>
      </c>
      <c r="F3874" s="5">
        <v>20.0</v>
      </c>
      <c r="G3874" s="5" t="s">
        <v>48</v>
      </c>
      <c r="J3874" s="5" t="s">
        <v>1362</v>
      </c>
    </row>
    <row r="3875">
      <c r="A3875" s="3" t="s">
        <v>1340</v>
      </c>
      <c r="B3875" s="4">
        <v>0.08366898148148148</v>
      </c>
      <c r="C3875" s="5" t="s">
        <v>18</v>
      </c>
      <c r="D3875" s="5" t="s">
        <v>7</v>
      </c>
      <c r="E3875" s="5">
        <v>11.0</v>
      </c>
      <c r="H3875" s="5" t="s">
        <v>1363</v>
      </c>
      <c r="I3875" s="5">
        <v>1.0</v>
      </c>
    </row>
    <row r="3876">
      <c r="A3876" s="3" t="s">
        <v>1340</v>
      </c>
      <c r="B3876" s="4">
        <v>0.08371527777777778</v>
      </c>
      <c r="C3876" s="5" t="s">
        <v>18</v>
      </c>
      <c r="D3876" s="5" t="s">
        <v>7</v>
      </c>
      <c r="E3876" s="5">
        <v>14.0</v>
      </c>
      <c r="H3876" s="5" t="s">
        <v>1364</v>
      </c>
    </row>
    <row r="3877">
      <c r="A3877" s="3" t="s">
        <v>1340</v>
      </c>
      <c r="B3877" s="4">
        <v>0.08388888888888889</v>
      </c>
      <c r="C3877" s="5" t="s">
        <v>18</v>
      </c>
      <c r="D3877" s="5" t="s">
        <v>7</v>
      </c>
      <c r="E3877" s="5">
        <v>20.0</v>
      </c>
      <c r="H3877" s="5" t="s">
        <v>1365</v>
      </c>
    </row>
    <row r="3878">
      <c r="A3878" s="3" t="s">
        <v>1340</v>
      </c>
      <c r="B3878" s="4">
        <v>0.08585648148148148</v>
      </c>
      <c r="C3878" s="5" t="s">
        <v>21</v>
      </c>
      <c r="D3878" s="5" t="s">
        <v>32</v>
      </c>
      <c r="E3878" s="5">
        <v>19.0</v>
      </c>
      <c r="F3878" s="5">
        <v>8.0</v>
      </c>
      <c r="J3878" s="5" t="s">
        <v>46</v>
      </c>
    </row>
    <row r="3879">
      <c r="A3879" s="3" t="s">
        <v>1340</v>
      </c>
      <c r="B3879" s="4">
        <v>0.08592592592592592</v>
      </c>
      <c r="C3879" s="5" t="s">
        <v>21</v>
      </c>
      <c r="D3879" s="5" t="s">
        <v>7</v>
      </c>
      <c r="E3879" s="5">
        <v>11.0</v>
      </c>
      <c r="H3879" s="5" t="s">
        <v>1366</v>
      </c>
    </row>
    <row r="3880">
      <c r="A3880" s="3" t="s">
        <v>1340</v>
      </c>
      <c r="B3880" s="4">
        <v>0.08638888888888889</v>
      </c>
      <c r="C3880" s="5" t="s">
        <v>13</v>
      </c>
      <c r="D3880" s="5" t="s">
        <v>32</v>
      </c>
      <c r="E3880" s="5">
        <v>14.0</v>
      </c>
      <c r="F3880" s="5">
        <v>5.0</v>
      </c>
      <c r="J3880" s="5" t="s">
        <v>216</v>
      </c>
    </row>
    <row r="3881">
      <c r="A3881" s="3" t="s">
        <v>1340</v>
      </c>
      <c r="B3881" s="4">
        <v>0.08643518518518518</v>
      </c>
      <c r="C3881" s="5" t="s">
        <v>13</v>
      </c>
      <c r="D3881" s="5" t="s">
        <v>32</v>
      </c>
      <c r="E3881" s="5">
        <v>25.0</v>
      </c>
      <c r="F3881" s="5">
        <v>16.0</v>
      </c>
      <c r="J3881" s="5" t="s">
        <v>216</v>
      </c>
    </row>
    <row r="3882">
      <c r="A3882" s="3" t="s">
        <v>1340</v>
      </c>
      <c r="B3882" s="4">
        <v>0.08659722222222223</v>
      </c>
      <c r="C3882" s="5" t="s">
        <v>13</v>
      </c>
      <c r="D3882" s="5" t="s">
        <v>7</v>
      </c>
      <c r="E3882" s="5">
        <v>17.0</v>
      </c>
      <c r="H3882" s="5" t="s">
        <v>1367</v>
      </c>
    </row>
    <row r="3883">
      <c r="A3883" s="3" t="s">
        <v>1340</v>
      </c>
      <c r="B3883" s="4">
        <v>0.08668981481481482</v>
      </c>
      <c r="C3883" s="5" t="s">
        <v>13</v>
      </c>
      <c r="D3883" s="5" t="s">
        <v>7</v>
      </c>
      <c r="E3883" s="5">
        <v>18.0</v>
      </c>
      <c r="H3883" s="5" t="s">
        <v>1368</v>
      </c>
    </row>
    <row r="3884">
      <c r="A3884" s="3" t="s">
        <v>1340</v>
      </c>
      <c r="B3884" s="4">
        <v>0.08813657407407408</v>
      </c>
      <c r="C3884" s="5" t="s">
        <v>22</v>
      </c>
      <c r="D3884" s="5" t="s">
        <v>7</v>
      </c>
      <c r="E3884" s="5">
        <v>9.0</v>
      </c>
      <c r="H3884" s="5" t="s">
        <v>1357</v>
      </c>
      <c r="J3884" s="5" t="s">
        <v>82</v>
      </c>
    </row>
    <row r="3885">
      <c r="A3885" s="3" t="s">
        <v>1340</v>
      </c>
      <c r="B3885" s="4">
        <v>0.08950231481481481</v>
      </c>
      <c r="C3885" s="5" t="s">
        <v>15</v>
      </c>
      <c r="D3885" s="5" t="s">
        <v>32</v>
      </c>
      <c r="E3885" s="5">
        <v>16.0</v>
      </c>
      <c r="F3885" s="5">
        <v>10.0</v>
      </c>
      <c r="I3885" s="5" t="s">
        <v>1369</v>
      </c>
      <c r="J3885" s="5" t="s">
        <v>1370</v>
      </c>
    </row>
    <row r="3886">
      <c r="A3886" s="3" t="s">
        <v>1340</v>
      </c>
      <c r="B3886" s="4">
        <v>0.09054398148148148</v>
      </c>
      <c r="C3886" s="5" t="s">
        <v>10</v>
      </c>
      <c r="D3886" s="5" t="s">
        <v>32</v>
      </c>
      <c r="E3886" s="5">
        <v>26.0</v>
      </c>
      <c r="F3886" s="5">
        <v>15.0</v>
      </c>
      <c r="J3886" s="5" t="s">
        <v>45</v>
      </c>
    </row>
    <row r="3887">
      <c r="A3887" s="3" t="s">
        <v>1340</v>
      </c>
      <c r="B3887" s="4">
        <v>0.0905787037037037</v>
      </c>
      <c r="C3887" s="5" t="s">
        <v>10</v>
      </c>
      <c r="D3887" s="5" t="s">
        <v>32</v>
      </c>
      <c r="E3887" s="5">
        <v>23.0</v>
      </c>
      <c r="F3887" s="5">
        <v>12.0</v>
      </c>
      <c r="J3887" s="5" t="s">
        <v>45</v>
      </c>
    </row>
    <row r="3888">
      <c r="A3888" s="3" t="s">
        <v>1340</v>
      </c>
      <c r="B3888" s="4">
        <v>0.09071759259259259</v>
      </c>
      <c r="C3888" s="5" t="s">
        <v>10</v>
      </c>
      <c r="D3888" s="5" t="s">
        <v>7</v>
      </c>
      <c r="E3888" s="5">
        <v>34.0</v>
      </c>
      <c r="H3888" s="5" t="s">
        <v>1371</v>
      </c>
      <c r="I3888" s="5">
        <v>1.0</v>
      </c>
    </row>
    <row r="3889">
      <c r="A3889" s="3" t="s">
        <v>1340</v>
      </c>
      <c r="B3889" s="4">
        <v>0.09173611111111112</v>
      </c>
      <c r="C3889" s="5" t="s">
        <v>273</v>
      </c>
      <c r="D3889" s="5" t="s">
        <v>32</v>
      </c>
      <c r="E3889" s="5">
        <v>12.0</v>
      </c>
      <c r="F3889" s="5">
        <v>7.0</v>
      </c>
      <c r="J3889" s="5" t="s">
        <v>176</v>
      </c>
    </row>
    <row r="3890">
      <c r="A3890" s="3" t="s">
        <v>1340</v>
      </c>
      <c r="B3890" s="4">
        <v>0.0922337962962963</v>
      </c>
      <c r="C3890" s="5" t="s">
        <v>18</v>
      </c>
      <c r="D3890" s="5" t="s">
        <v>32</v>
      </c>
      <c r="E3890" s="5">
        <v>14.0</v>
      </c>
      <c r="F3890" s="5">
        <v>7.0</v>
      </c>
      <c r="J3890" s="5" t="s">
        <v>1372</v>
      </c>
    </row>
    <row r="3891">
      <c r="A3891" s="3" t="s">
        <v>1340</v>
      </c>
      <c r="B3891" s="4">
        <v>0.09236111111111112</v>
      </c>
      <c r="C3891" s="5" t="s">
        <v>18</v>
      </c>
      <c r="D3891" s="5" t="s">
        <v>32</v>
      </c>
      <c r="E3891" s="5">
        <v>17.0</v>
      </c>
      <c r="F3891" s="5">
        <v>10.0</v>
      </c>
      <c r="J3891" s="5" t="s">
        <v>1372</v>
      </c>
    </row>
    <row r="3892">
      <c r="A3892" s="3" t="s">
        <v>1340</v>
      </c>
      <c r="B3892" s="4">
        <v>0.0925</v>
      </c>
      <c r="C3892" s="5" t="s">
        <v>18</v>
      </c>
      <c r="D3892" s="5" t="s">
        <v>32</v>
      </c>
      <c r="E3892" s="5">
        <v>16.0</v>
      </c>
      <c r="F3892" s="5">
        <v>4.0</v>
      </c>
      <c r="I3892" s="5" t="s">
        <v>1369</v>
      </c>
      <c r="J3892" s="5" t="s">
        <v>44</v>
      </c>
    </row>
    <row r="3893">
      <c r="A3893" s="3" t="s">
        <v>1340</v>
      </c>
      <c r="B3893" s="4">
        <v>0.09310185185185185</v>
      </c>
      <c r="C3893" s="5" t="s">
        <v>13</v>
      </c>
      <c r="D3893" s="5" t="s">
        <v>32</v>
      </c>
      <c r="E3893" s="5">
        <v>24.0</v>
      </c>
      <c r="F3893" s="5">
        <v>15.0</v>
      </c>
      <c r="J3893" s="5" t="s">
        <v>216</v>
      </c>
    </row>
    <row r="3894">
      <c r="A3894" s="3" t="s">
        <v>1340</v>
      </c>
      <c r="B3894" s="4">
        <v>0.09313657407407408</v>
      </c>
      <c r="C3894" s="5" t="s">
        <v>13</v>
      </c>
      <c r="D3894" s="5" t="s">
        <v>32</v>
      </c>
      <c r="E3894" s="5">
        <v>25.0</v>
      </c>
      <c r="F3894" s="5">
        <v>16.0</v>
      </c>
      <c r="J3894" s="5" t="s">
        <v>216</v>
      </c>
    </row>
    <row r="3895">
      <c r="A3895" s="3" t="s">
        <v>1340</v>
      </c>
      <c r="B3895" s="4">
        <v>0.09321759259259259</v>
      </c>
      <c r="C3895" s="5" t="s">
        <v>13</v>
      </c>
      <c r="D3895" s="5" t="s">
        <v>7</v>
      </c>
      <c r="E3895" s="5">
        <v>20.0</v>
      </c>
      <c r="H3895" s="5" t="s">
        <v>1373</v>
      </c>
    </row>
    <row r="3896">
      <c r="A3896" s="3" t="s">
        <v>1340</v>
      </c>
      <c r="B3896" s="4">
        <v>0.09328703703703704</v>
      </c>
      <c r="C3896" s="5" t="s">
        <v>13</v>
      </c>
      <c r="D3896" s="5" t="s">
        <v>7</v>
      </c>
      <c r="E3896" s="5">
        <v>16.0</v>
      </c>
      <c r="H3896" s="5" t="s">
        <v>1374</v>
      </c>
    </row>
    <row r="3897">
      <c r="A3897" s="3" t="s">
        <v>1375</v>
      </c>
      <c r="B3897" s="4">
        <v>2.199074074074074E-4</v>
      </c>
      <c r="C3897" s="5" t="s">
        <v>22</v>
      </c>
      <c r="D3897" s="5" t="s">
        <v>32</v>
      </c>
      <c r="E3897" s="5">
        <v>15.0</v>
      </c>
      <c r="F3897" s="5">
        <v>10.0</v>
      </c>
      <c r="J3897" s="5" t="s">
        <v>1376</v>
      </c>
    </row>
    <row r="3898">
      <c r="A3898" s="3" t="s">
        <v>1375</v>
      </c>
      <c r="B3898" s="4">
        <v>8.796296296296296E-4</v>
      </c>
      <c r="C3898" s="5" t="s">
        <v>15</v>
      </c>
      <c r="D3898" s="5" t="s">
        <v>32</v>
      </c>
      <c r="E3898" s="5" t="s">
        <v>244</v>
      </c>
      <c r="F3898" s="5" t="s">
        <v>30</v>
      </c>
      <c r="J3898" s="5" t="s">
        <v>1370</v>
      </c>
    </row>
    <row r="3899">
      <c r="A3899" s="3" t="s">
        <v>1375</v>
      </c>
      <c r="B3899" s="4">
        <v>0.00125</v>
      </c>
      <c r="C3899" s="5" t="s">
        <v>10</v>
      </c>
      <c r="D3899" s="5" t="s">
        <v>32</v>
      </c>
      <c r="E3899" s="5">
        <v>19.0</v>
      </c>
      <c r="F3899" s="5">
        <v>8.0</v>
      </c>
      <c r="J3899" s="5" t="s">
        <v>45</v>
      </c>
    </row>
    <row r="3900">
      <c r="A3900" s="3" t="s">
        <v>1375</v>
      </c>
      <c r="B3900" s="4">
        <v>0.0013425925925925925</v>
      </c>
      <c r="C3900" s="5" t="s">
        <v>10</v>
      </c>
      <c r="D3900" s="5" t="s">
        <v>32</v>
      </c>
      <c r="E3900" s="5">
        <v>24.0</v>
      </c>
      <c r="F3900" s="5">
        <v>13.0</v>
      </c>
      <c r="J3900" s="5" t="s">
        <v>45</v>
      </c>
    </row>
    <row r="3901">
      <c r="A3901" s="3" t="s">
        <v>1375</v>
      </c>
      <c r="B3901" s="4">
        <v>0.0014699074074074074</v>
      </c>
      <c r="C3901" s="5" t="s">
        <v>10</v>
      </c>
      <c r="D3901" s="5" t="s">
        <v>7</v>
      </c>
      <c r="E3901" s="5">
        <v>18.0</v>
      </c>
      <c r="H3901" s="5" t="s">
        <v>1377</v>
      </c>
      <c r="I3901" s="5">
        <v>1.0</v>
      </c>
    </row>
    <row r="3902">
      <c r="A3902" s="3" t="s">
        <v>1375</v>
      </c>
      <c r="B3902" s="4">
        <v>0.0020486111111111113</v>
      </c>
      <c r="C3902" s="5" t="s">
        <v>273</v>
      </c>
      <c r="D3902" s="5" t="s">
        <v>24</v>
      </c>
      <c r="E3902" s="5" t="s">
        <v>30</v>
      </c>
      <c r="F3902" s="5" t="s">
        <v>30</v>
      </c>
      <c r="J3902" s="5" t="s">
        <v>17</v>
      </c>
    </row>
    <row r="3903">
      <c r="A3903" s="3" t="s">
        <v>1375</v>
      </c>
      <c r="B3903" s="4">
        <v>0.0020486111111111113</v>
      </c>
      <c r="C3903" s="5" t="s">
        <v>273</v>
      </c>
      <c r="D3903" s="5" t="s">
        <v>24</v>
      </c>
      <c r="E3903" s="5">
        <v>25.0</v>
      </c>
      <c r="F3903" s="5">
        <v>19.0</v>
      </c>
      <c r="J3903" s="5" t="s">
        <v>40</v>
      </c>
    </row>
    <row r="3904">
      <c r="A3904" s="3" t="s">
        <v>1375</v>
      </c>
      <c r="B3904" s="4">
        <v>0.0025</v>
      </c>
      <c r="C3904" s="5" t="s">
        <v>15</v>
      </c>
      <c r="D3904" s="5" t="s">
        <v>122</v>
      </c>
      <c r="E3904" s="5">
        <v>17.0</v>
      </c>
      <c r="F3904" s="5">
        <v>11.0</v>
      </c>
    </row>
    <row r="3905">
      <c r="A3905" s="3" t="s">
        <v>1375</v>
      </c>
      <c r="B3905" s="4">
        <v>0.012094907407407407</v>
      </c>
      <c r="C3905" s="5" t="s">
        <v>15</v>
      </c>
      <c r="D3905" s="5" t="s">
        <v>97</v>
      </c>
      <c r="E3905" s="5">
        <v>33.0</v>
      </c>
      <c r="J3905" s="5" t="s">
        <v>303</v>
      </c>
    </row>
    <row r="3906">
      <c r="A3906" s="3" t="s">
        <v>1375</v>
      </c>
      <c r="B3906" s="4">
        <v>0.013969907407407407</v>
      </c>
      <c r="C3906" s="5" t="s">
        <v>18</v>
      </c>
      <c r="D3906" s="5" t="s">
        <v>19</v>
      </c>
      <c r="E3906" s="5">
        <v>11.0</v>
      </c>
      <c r="F3906" s="5">
        <v>8.0</v>
      </c>
    </row>
    <row r="3907">
      <c r="A3907" s="3" t="s">
        <v>1375</v>
      </c>
      <c r="B3907" s="4">
        <v>0.016099537037037037</v>
      </c>
      <c r="C3907" s="5" t="s">
        <v>273</v>
      </c>
      <c r="D3907" s="5" t="s">
        <v>24</v>
      </c>
      <c r="E3907" s="5">
        <v>24.0</v>
      </c>
      <c r="F3907" s="5">
        <v>18.0</v>
      </c>
    </row>
    <row r="3908">
      <c r="A3908" s="3" t="s">
        <v>1375</v>
      </c>
      <c r="B3908" s="4">
        <v>0.018113425925925925</v>
      </c>
      <c r="C3908" s="5" t="s">
        <v>10</v>
      </c>
      <c r="D3908" s="5" t="s">
        <v>88</v>
      </c>
      <c r="E3908" s="5">
        <v>24.0</v>
      </c>
      <c r="F3908" s="5">
        <v>17.0</v>
      </c>
    </row>
    <row r="3909">
      <c r="A3909" s="3" t="s">
        <v>1375</v>
      </c>
      <c r="B3909" s="4">
        <v>0.01931712962962963</v>
      </c>
      <c r="C3909" s="5" t="s">
        <v>22</v>
      </c>
      <c r="D3909" s="5" t="s">
        <v>88</v>
      </c>
      <c r="E3909" s="5">
        <v>12.0</v>
      </c>
      <c r="F3909" s="5">
        <v>6.0</v>
      </c>
    </row>
    <row r="3910">
      <c r="A3910" s="3" t="s">
        <v>1375</v>
      </c>
      <c r="B3910" s="4">
        <v>0.019351851851851853</v>
      </c>
      <c r="C3910" s="5" t="s">
        <v>21</v>
      </c>
      <c r="D3910" s="5" t="s">
        <v>88</v>
      </c>
      <c r="E3910" s="5">
        <v>27.0</v>
      </c>
      <c r="F3910" s="5">
        <v>19.0</v>
      </c>
    </row>
    <row r="3911">
      <c r="A3911" s="3" t="s">
        <v>1375</v>
      </c>
      <c r="B3911" s="4">
        <v>0.019641203703703702</v>
      </c>
      <c r="C3911" s="5" t="s">
        <v>21</v>
      </c>
      <c r="D3911" s="5" t="s">
        <v>24</v>
      </c>
      <c r="E3911" s="5">
        <v>20.0</v>
      </c>
      <c r="F3911" s="5">
        <v>10.0</v>
      </c>
      <c r="J3911" s="5" t="s">
        <v>1058</v>
      </c>
    </row>
    <row r="3912">
      <c r="A3912" s="3" t="s">
        <v>1375</v>
      </c>
      <c r="B3912" s="4">
        <v>0.019791666666666666</v>
      </c>
      <c r="C3912" s="5" t="s">
        <v>21</v>
      </c>
      <c r="D3912" s="5" t="s">
        <v>256</v>
      </c>
      <c r="E3912" s="5" t="s">
        <v>37</v>
      </c>
      <c r="F3912" s="5">
        <v>20.0</v>
      </c>
      <c r="G3912" s="5" t="s">
        <v>48</v>
      </c>
    </row>
    <row r="3913">
      <c r="A3913" s="3" t="s">
        <v>1375</v>
      </c>
      <c r="B3913" s="4">
        <v>0.020196759259259258</v>
      </c>
      <c r="C3913" s="5" t="s">
        <v>21</v>
      </c>
      <c r="D3913" s="5" t="s">
        <v>256</v>
      </c>
      <c r="E3913" s="5">
        <v>20.0</v>
      </c>
      <c r="F3913" s="5">
        <v>7.0</v>
      </c>
    </row>
    <row r="3914">
      <c r="A3914" s="3" t="s">
        <v>1375</v>
      </c>
      <c r="B3914" s="4">
        <v>0.024259259259259258</v>
      </c>
      <c r="C3914" s="5" t="s">
        <v>21</v>
      </c>
      <c r="D3914" s="5" t="s">
        <v>19</v>
      </c>
      <c r="E3914" s="5">
        <v>15.0</v>
      </c>
      <c r="F3914" s="5">
        <v>13.0</v>
      </c>
    </row>
    <row r="3915">
      <c r="A3915" s="3" t="s">
        <v>1375</v>
      </c>
      <c r="B3915" s="4">
        <v>0.026157407407407407</v>
      </c>
      <c r="C3915" s="5" t="s">
        <v>22</v>
      </c>
      <c r="D3915" s="5" t="s">
        <v>41</v>
      </c>
      <c r="E3915" s="5">
        <v>14.0</v>
      </c>
      <c r="F3915" s="5">
        <v>12.0</v>
      </c>
    </row>
    <row r="3916">
      <c r="A3916" s="3" t="s">
        <v>1375</v>
      </c>
      <c r="B3916" s="4">
        <v>0.026712962962962963</v>
      </c>
      <c r="C3916" s="5" t="s">
        <v>22</v>
      </c>
      <c r="D3916" s="5" t="s">
        <v>74</v>
      </c>
      <c r="E3916" s="5">
        <v>17.0</v>
      </c>
      <c r="F3916" s="5">
        <v>12.0</v>
      </c>
    </row>
    <row r="3917">
      <c r="A3917" s="3" t="s">
        <v>1375</v>
      </c>
      <c r="B3917" s="4">
        <v>0.026724537037037036</v>
      </c>
      <c r="C3917" s="5" t="s">
        <v>21</v>
      </c>
      <c r="D3917" s="5" t="s">
        <v>85</v>
      </c>
      <c r="E3917" s="5">
        <v>27.0</v>
      </c>
      <c r="F3917" s="5">
        <v>18.0</v>
      </c>
    </row>
    <row r="3918">
      <c r="A3918" s="3" t="s">
        <v>1375</v>
      </c>
      <c r="B3918" s="4">
        <v>0.027175925925925926</v>
      </c>
      <c r="C3918" s="5" t="s">
        <v>10</v>
      </c>
      <c r="D3918" s="5" t="s">
        <v>19</v>
      </c>
      <c r="E3918" s="5">
        <v>24.0</v>
      </c>
      <c r="F3918" s="5">
        <v>16.0</v>
      </c>
    </row>
    <row r="3919">
      <c r="A3919" s="3" t="s">
        <v>1375</v>
      </c>
      <c r="B3919" s="4">
        <v>0.03912037037037037</v>
      </c>
      <c r="C3919" s="5" t="s">
        <v>10</v>
      </c>
      <c r="D3919" s="5" t="s">
        <v>20</v>
      </c>
      <c r="E3919" s="5">
        <v>39.0</v>
      </c>
      <c r="F3919" s="5">
        <v>20.0</v>
      </c>
      <c r="G3919" s="5" t="s">
        <v>48</v>
      </c>
      <c r="J3919" s="5" t="s">
        <v>137</v>
      </c>
    </row>
    <row r="3920">
      <c r="A3920" s="3" t="s">
        <v>1375</v>
      </c>
      <c r="B3920" s="4">
        <v>0.03917824074074074</v>
      </c>
      <c r="C3920" s="5" t="s">
        <v>13</v>
      </c>
      <c r="D3920" s="5" t="s">
        <v>20</v>
      </c>
      <c r="E3920" s="5">
        <v>26.0</v>
      </c>
      <c r="F3920" s="5">
        <v>14.0</v>
      </c>
      <c r="J3920" s="5" t="s">
        <v>137</v>
      </c>
    </row>
    <row r="3921">
      <c r="A3921" s="3" t="s">
        <v>1375</v>
      </c>
      <c r="B3921" s="4">
        <v>0.039189814814814816</v>
      </c>
      <c r="C3921" s="5" t="s">
        <v>21</v>
      </c>
      <c r="D3921" s="5" t="s">
        <v>20</v>
      </c>
      <c r="E3921" s="5" t="s">
        <v>30</v>
      </c>
      <c r="F3921" s="5" t="s">
        <v>30</v>
      </c>
    </row>
    <row r="3922">
      <c r="A3922" s="3" t="s">
        <v>1375</v>
      </c>
      <c r="B3922" s="4">
        <v>0.039189814814814816</v>
      </c>
      <c r="C3922" s="5" t="s">
        <v>21</v>
      </c>
      <c r="D3922" s="5" t="s">
        <v>20</v>
      </c>
      <c r="E3922" s="5" t="s">
        <v>37</v>
      </c>
      <c r="F3922" s="5">
        <v>20.0</v>
      </c>
      <c r="J3922" s="5" t="s">
        <v>137</v>
      </c>
    </row>
    <row r="3923">
      <c r="A3923" s="3" t="s">
        <v>1375</v>
      </c>
      <c r="B3923" s="4">
        <v>0.039421296296296295</v>
      </c>
      <c r="C3923" s="5" t="s">
        <v>22</v>
      </c>
      <c r="D3923" s="5" t="s">
        <v>20</v>
      </c>
      <c r="E3923" s="5">
        <v>29.0</v>
      </c>
      <c r="F3923" s="5">
        <v>17.0</v>
      </c>
      <c r="J3923" s="5" t="s">
        <v>137</v>
      </c>
    </row>
    <row r="3924">
      <c r="A3924" s="3" t="s">
        <v>1375</v>
      </c>
      <c r="B3924" s="4">
        <v>0.03943287037037037</v>
      </c>
      <c r="C3924" s="5" t="s">
        <v>15</v>
      </c>
      <c r="D3924" s="5" t="s">
        <v>20</v>
      </c>
      <c r="E3924" s="5">
        <v>28.0</v>
      </c>
      <c r="F3924" s="5">
        <v>16.0</v>
      </c>
      <c r="J3924" s="5" t="s">
        <v>137</v>
      </c>
    </row>
    <row r="3925">
      <c r="A3925" s="3" t="s">
        <v>1375</v>
      </c>
      <c r="B3925" s="4">
        <v>0.039560185185185184</v>
      </c>
      <c r="C3925" s="5" t="s">
        <v>18</v>
      </c>
      <c r="D3925" s="5" t="s">
        <v>20</v>
      </c>
      <c r="E3925" s="5">
        <v>21.0</v>
      </c>
      <c r="F3925" s="5">
        <v>5.0</v>
      </c>
      <c r="J3925" s="5" t="s">
        <v>137</v>
      </c>
    </row>
    <row r="3926">
      <c r="A3926" s="3" t="s">
        <v>1375</v>
      </c>
      <c r="B3926" s="4">
        <v>0.043541666666666666</v>
      </c>
      <c r="C3926" s="5" t="s">
        <v>18</v>
      </c>
      <c r="D3926" s="5" t="s">
        <v>24</v>
      </c>
      <c r="E3926" s="5" t="s">
        <v>37</v>
      </c>
      <c r="F3926" s="5">
        <v>20.0</v>
      </c>
      <c r="G3926" s="5" t="s">
        <v>48</v>
      </c>
    </row>
    <row r="3927">
      <c r="A3927" s="3" t="s">
        <v>1375</v>
      </c>
      <c r="B3927" s="4">
        <v>0.04383101851851852</v>
      </c>
      <c r="C3927" s="5" t="s">
        <v>15</v>
      </c>
      <c r="D3927" s="5" t="s">
        <v>24</v>
      </c>
      <c r="E3927" s="5">
        <v>29.0</v>
      </c>
      <c r="F3927" s="5">
        <v>19.0</v>
      </c>
    </row>
    <row r="3928">
      <c r="A3928" s="3" t="s">
        <v>1375</v>
      </c>
      <c r="B3928" s="4">
        <v>0.04383101851851852</v>
      </c>
      <c r="C3928" s="5" t="s">
        <v>22</v>
      </c>
      <c r="D3928" s="5" t="s">
        <v>24</v>
      </c>
      <c r="E3928" s="5">
        <v>12.0</v>
      </c>
      <c r="F3928" s="5">
        <v>12.0</v>
      </c>
    </row>
    <row r="3929">
      <c r="A3929" s="3" t="s">
        <v>1375</v>
      </c>
      <c r="B3929" s="4">
        <v>0.043854166666666666</v>
      </c>
      <c r="C3929" s="5" t="s">
        <v>21</v>
      </c>
      <c r="D3929" s="5" t="s">
        <v>24</v>
      </c>
      <c r="E3929" s="5">
        <v>26.0</v>
      </c>
      <c r="F3929" s="5">
        <v>16.0</v>
      </c>
    </row>
    <row r="3930">
      <c r="A3930" s="3" t="s">
        <v>1375</v>
      </c>
      <c r="B3930" s="4">
        <v>0.04387731481481481</v>
      </c>
      <c r="C3930" s="5" t="s">
        <v>10</v>
      </c>
      <c r="D3930" s="5" t="s">
        <v>24</v>
      </c>
      <c r="E3930" s="5" t="s">
        <v>30</v>
      </c>
      <c r="F3930" s="5" t="s">
        <v>30</v>
      </c>
    </row>
    <row r="3931">
      <c r="A3931" s="3" t="s">
        <v>1375</v>
      </c>
      <c r="B3931" s="4">
        <v>0.04388888888888889</v>
      </c>
      <c r="C3931" s="5" t="s">
        <v>13</v>
      </c>
      <c r="D3931" s="5" t="s">
        <v>24</v>
      </c>
      <c r="E3931" s="5">
        <v>13.0</v>
      </c>
      <c r="F3931" s="5">
        <v>13.0</v>
      </c>
    </row>
    <row r="3932">
      <c r="A3932" s="3" t="s">
        <v>1375</v>
      </c>
      <c r="B3932" s="4">
        <v>0.04487268518518518</v>
      </c>
      <c r="C3932" s="5" t="s">
        <v>22</v>
      </c>
      <c r="D3932" s="5" t="s">
        <v>92</v>
      </c>
      <c r="E3932" s="5">
        <v>11.0</v>
      </c>
      <c r="F3932" s="5">
        <v>5.0</v>
      </c>
    </row>
    <row r="3933">
      <c r="A3933" s="3" t="s">
        <v>1375</v>
      </c>
      <c r="B3933" s="4">
        <v>0.045162037037037035</v>
      </c>
      <c r="C3933" s="5" t="s">
        <v>15</v>
      </c>
      <c r="D3933" s="5" t="s">
        <v>184</v>
      </c>
      <c r="E3933" s="5">
        <v>15.0</v>
      </c>
      <c r="F3933" s="5">
        <v>5.0</v>
      </c>
    </row>
    <row r="3934">
      <c r="A3934" s="3" t="s">
        <v>1375</v>
      </c>
      <c r="B3934" s="4">
        <v>0.04586805555555556</v>
      </c>
      <c r="C3934" s="5" t="s">
        <v>10</v>
      </c>
      <c r="D3934" s="5" t="s">
        <v>127</v>
      </c>
      <c r="E3934" s="5" t="s">
        <v>30</v>
      </c>
      <c r="F3934" s="5" t="s">
        <v>30</v>
      </c>
      <c r="J3934" s="5" t="s">
        <v>17</v>
      </c>
    </row>
    <row r="3935">
      <c r="A3935" s="3" t="s">
        <v>1375</v>
      </c>
      <c r="B3935" s="4">
        <v>0.04586805555555556</v>
      </c>
      <c r="C3935" s="5" t="s">
        <v>10</v>
      </c>
      <c r="D3935" s="5" t="s">
        <v>127</v>
      </c>
      <c r="E3935" s="5">
        <v>13.0</v>
      </c>
      <c r="F3935" s="5">
        <v>6.0</v>
      </c>
      <c r="J3935" s="5" t="s">
        <v>40</v>
      </c>
    </row>
    <row r="3936">
      <c r="A3936" s="3" t="s">
        <v>1375</v>
      </c>
      <c r="B3936" s="4">
        <v>0.04649305555555556</v>
      </c>
      <c r="C3936" s="5" t="s">
        <v>13</v>
      </c>
      <c r="D3936" s="5" t="s">
        <v>127</v>
      </c>
      <c r="E3936" s="5" t="s">
        <v>37</v>
      </c>
      <c r="F3936" s="5">
        <v>20.0</v>
      </c>
      <c r="G3936" s="5" t="s">
        <v>48</v>
      </c>
    </row>
    <row r="3937">
      <c r="A3937" s="3" t="s">
        <v>1375</v>
      </c>
      <c r="B3937" s="4">
        <v>0.04717592592592593</v>
      </c>
      <c r="C3937" s="5" t="s">
        <v>22</v>
      </c>
      <c r="D3937" s="5" t="s">
        <v>24</v>
      </c>
      <c r="E3937" s="5">
        <v>10.0</v>
      </c>
      <c r="F3937" s="5">
        <v>10.0</v>
      </c>
    </row>
    <row r="3938">
      <c r="A3938" s="3" t="s">
        <v>1375</v>
      </c>
      <c r="B3938" s="4">
        <v>0.047199074074074074</v>
      </c>
      <c r="C3938" s="5" t="s">
        <v>15</v>
      </c>
      <c r="D3938" s="5" t="s">
        <v>24</v>
      </c>
      <c r="E3938" s="5">
        <v>28.0</v>
      </c>
      <c r="F3938" s="5">
        <v>18.0</v>
      </c>
    </row>
    <row r="3939">
      <c r="A3939" s="3" t="s">
        <v>1375</v>
      </c>
      <c r="B3939" s="4">
        <v>0.04721064814814815</v>
      </c>
      <c r="C3939" s="5" t="s">
        <v>18</v>
      </c>
      <c r="D3939" s="5" t="s">
        <v>24</v>
      </c>
      <c r="E3939" s="5">
        <v>25.0</v>
      </c>
      <c r="F3939" s="5">
        <v>18.0</v>
      </c>
    </row>
    <row r="3940">
      <c r="A3940" s="3" t="s">
        <v>1375</v>
      </c>
      <c r="B3940" s="4">
        <v>0.04722222222222222</v>
      </c>
      <c r="C3940" s="5" t="s">
        <v>21</v>
      </c>
      <c r="D3940" s="5" t="s">
        <v>24</v>
      </c>
      <c r="E3940" s="5">
        <v>20.0</v>
      </c>
      <c r="F3940" s="5">
        <v>10.0</v>
      </c>
      <c r="J3940" s="5" t="s">
        <v>1058</v>
      </c>
    </row>
    <row r="3941">
      <c r="A3941" s="3" t="s">
        <v>1375</v>
      </c>
      <c r="B3941" s="4">
        <v>0.047233796296296295</v>
      </c>
      <c r="C3941" s="5" t="s">
        <v>10</v>
      </c>
      <c r="D3941" s="5" t="s">
        <v>24</v>
      </c>
      <c r="E3941" s="5">
        <v>11.0</v>
      </c>
      <c r="F3941" s="5">
        <v>3.0</v>
      </c>
    </row>
    <row r="3942">
      <c r="A3942" s="3" t="s">
        <v>1375</v>
      </c>
      <c r="B3942" s="4">
        <v>0.04724537037037037</v>
      </c>
      <c r="C3942" s="5" t="s">
        <v>13</v>
      </c>
      <c r="D3942" s="5" t="s">
        <v>24</v>
      </c>
      <c r="E3942" s="5">
        <v>18.0</v>
      </c>
      <c r="F3942" s="5">
        <v>18.0</v>
      </c>
    </row>
    <row r="3943">
      <c r="A3943" s="3" t="s">
        <v>1375</v>
      </c>
      <c r="B3943" s="4">
        <v>0.048414351851851854</v>
      </c>
      <c r="C3943" s="5" t="s">
        <v>18</v>
      </c>
      <c r="D3943" s="5" t="s">
        <v>47</v>
      </c>
      <c r="E3943" s="5" t="s">
        <v>37</v>
      </c>
      <c r="F3943" s="5">
        <v>20.0</v>
      </c>
      <c r="G3943" s="5" t="s">
        <v>48</v>
      </c>
    </row>
    <row r="3944">
      <c r="A3944" s="3" t="s">
        <v>1375</v>
      </c>
      <c r="B3944" s="6">
        <v>0.04861111111111111</v>
      </c>
      <c r="C3944" s="5" t="s">
        <v>15</v>
      </c>
      <c r="D3944" s="5" t="s">
        <v>1378</v>
      </c>
      <c r="E3944" s="5" t="s">
        <v>28</v>
      </c>
      <c r="F3944" s="5">
        <v>1.0</v>
      </c>
    </row>
    <row r="3945">
      <c r="A3945" s="3" t="s">
        <v>1375</v>
      </c>
      <c r="B3945" s="4">
        <v>0.04875</v>
      </c>
      <c r="C3945" s="5" t="s">
        <v>21</v>
      </c>
      <c r="D3945" s="5" t="s">
        <v>47</v>
      </c>
      <c r="E3945" s="5">
        <v>15.0</v>
      </c>
      <c r="F3945" s="5">
        <v>10.0</v>
      </c>
    </row>
    <row r="3946">
      <c r="A3946" s="3" t="s">
        <v>1375</v>
      </c>
      <c r="B3946" s="4">
        <v>0.04875</v>
      </c>
      <c r="C3946" s="5" t="s">
        <v>15</v>
      </c>
      <c r="D3946" s="5" t="s">
        <v>47</v>
      </c>
      <c r="E3946" s="5">
        <v>14.0</v>
      </c>
      <c r="F3946" s="5">
        <v>12.0</v>
      </c>
    </row>
    <row r="3947">
      <c r="A3947" s="3" t="s">
        <v>1375</v>
      </c>
      <c r="B3947" s="4">
        <v>0.04966435185185185</v>
      </c>
      <c r="C3947" s="5" t="s">
        <v>18</v>
      </c>
      <c r="D3947" s="5" t="s">
        <v>32</v>
      </c>
      <c r="E3947" s="5" t="s">
        <v>37</v>
      </c>
      <c r="F3947" s="5">
        <v>20.0</v>
      </c>
      <c r="G3947" s="5" t="s">
        <v>48</v>
      </c>
      <c r="J3947" s="5" t="s">
        <v>44</v>
      </c>
    </row>
    <row r="3948">
      <c r="A3948" s="3" t="s">
        <v>1375</v>
      </c>
      <c r="B3948" s="4">
        <v>0.050462962962962966</v>
      </c>
      <c r="C3948" s="5" t="s">
        <v>18</v>
      </c>
      <c r="D3948" s="5" t="s">
        <v>32</v>
      </c>
      <c r="E3948" s="5" t="s">
        <v>37</v>
      </c>
      <c r="F3948" s="5">
        <v>20.0</v>
      </c>
      <c r="G3948" s="5" t="s">
        <v>48</v>
      </c>
      <c r="J3948" s="5" t="s">
        <v>44</v>
      </c>
    </row>
    <row r="3949">
      <c r="A3949" s="3" t="s">
        <v>1375</v>
      </c>
      <c r="B3949" s="4">
        <v>0.0509837962962963</v>
      </c>
      <c r="C3949" s="5" t="s">
        <v>18</v>
      </c>
      <c r="D3949" s="5" t="s">
        <v>7</v>
      </c>
      <c r="E3949" s="5">
        <v>17.0</v>
      </c>
      <c r="H3949" s="5" t="s">
        <v>1379</v>
      </c>
    </row>
    <row r="3950">
      <c r="A3950" s="3" t="s">
        <v>1375</v>
      </c>
      <c r="B3950" s="4">
        <v>0.051354166666666666</v>
      </c>
      <c r="C3950" s="5" t="s">
        <v>18</v>
      </c>
      <c r="D3950" s="5" t="s">
        <v>32</v>
      </c>
      <c r="E3950" s="5">
        <v>15.0</v>
      </c>
      <c r="F3950" s="5">
        <v>3.0</v>
      </c>
      <c r="J3950" s="5" t="s">
        <v>44</v>
      </c>
    </row>
    <row r="3951">
      <c r="A3951" s="3" t="s">
        <v>1375</v>
      </c>
      <c r="B3951" s="4">
        <v>0.05148148148148148</v>
      </c>
      <c r="C3951" s="5" t="s">
        <v>18</v>
      </c>
      <c r="D3951" s="5" t="s">
        <v>7</v>
      </c>
      <c r="E3951" s="5">
        <v>12.0</v>
      </c>
      <c r="H3951" s="5" t="s">
        <v>1380</v>
      </c>
    </row>
    <row r="3952">
      <c r="A3952" s="3" t="s">
        <v>1375</v>
      </c>
      <c r="B3952" s="4">
        <v>0.05224537037037037</v>
      </c>
      <c r="C3952" s="5" t="s">
        <v>15</v>
      </c>
      <c r="D3952" s="5" t="s">
        <v>96</v>
      </c>
      <c r="E3952" s="5">
        <v>10.0</v>
      </c>
      <c r="F3952" s="5">
        <v>10.0</v>
      </c>
      <c r="J3952" s="5" t="s">
        <v>1381</v>
      </c>
    </row>
    <row r="3953">
      <c r="A3953" s="3" t="s">
        <v>1375</v>
      </c>
      <c r="B3953" s="4">
        <v>0.053125</v>
      </c>
      <c r="C3953" s="5" t="s">
        <v>21</v>
      </c>
      <c r="D3953" s="5" t="s">
        <v>96</v>
      </c>
      <c r="E3953" s="5">
        <v>12.0</v>
      </c>
      <c r="F3953" s="5">
        <v>10.0</v>
      </c>
      <c r="J3953" s="5" t="s">
        <v>1382</v>
      </c>
    </row>
    <row r="3954">
      <c r="A3954" s="3" t="s">
        <v>1375</v>
      </c>
      <c r="B3954" s="4">
        <v>0.05334490740740741</v>
      </c>
      <c r="C3954" s="5" t="s">
        <v>13</v>
      </c>
      <c r="D3954" s="5" t="s">
        <v>96</v>
      </c>
      <c r="E3954" s="5">
        <v>4.0</v>
      </c>
      <c r="F3954" s="5">
        <v>3.0</v>
      </c>
      <c r="J3954" s="5" t="s">
        <v>1383</v>
      </c>
    </row>
    <row r="3955">
      <c r="A3955" s="3" t="s">
        <v>1375</v>
      </c>
      <c r="B3955" s="4">
        <v>0.05420138888888889</v>
      </c>
      <c r="C3955" s="5" t="s">
        <v>22</v>
      </c>
      <c r="D3955" s="5" t="s">
        <v>47</v>
      </c>
      <c r="E3955" s="5">
        <v>15.0</v>
      </c>
      <c r="F3955" s="5">
        <v>13.0</v>
      </c>
    </row>
    <row r="3956">
      <c r="A3956" s="3" t="s">
        <v>1375</v>
      </c>
      <c r="B3956" s="4">
        <v>0.05435185185185185</v>
      </c>
      <c r="C3956" s="5" t="s">
        <v>10</v>
      </c>
      <c r="D3956" s="5" t="s">
        <v>47</v>
      </c>
      <c r="E3956" s="5">
        <v>13.0</v>
      </c>
      <c r="F3956" s="5">
        <v>6.0</v>
      </c>
    </row>
    <row r="3957">
      <c r="A3957" s="3" t="s">
        <v>1375</v>
      </c>
      <c r="B3957" s="4">
        <v>0.05409722222222222</v>
      </c>
      <c r="C3957" s="5" t="s">
        <v>13</v>
      </c>
      <c r="D3957" s="5" t="s">
        <v>47</v>
      </c>
      <c r="E3957" s="5" t="s">
        <v>28</v>
      </c>
      <c r="F3957" s="5">
        <v>1.0</v>
      </c>
      <c r="G3957" s="5" t="s">
        <v>48</v>
      </c>
      <c r="J3957" s="5" t="s">
        <v>17</v>
      </c>
    </row>
    <row r="3958">
      <c r="A3958" s="3" t="s">
        <v>1375</v>
      </c>
      <c r="B3958" s="4">
        <v>0.054282407407407404</v>
      </c>
      <c r="C3958" s="5" t="s">
        <v>13</v>
      </c>
      <c r="D3958" s="5" t="s">
        <v>47</v>
      </c>
      <c r="E3958" s="5" t="s">
        <v>458</v>
      </c>
      <c r="F3958" s="5">
        <v>2.0</v>
      </c>
      <c r="J3958" s="5" t="s">
        <v>40</v>
      </c>
    </row>
    <row r="3959">
      <c r="A3959" s="3" t="s">
        <v>1375</v>
      </c>
      <c r="B3959" s="4">
        <v>0.05638888888888889</v>
      </c>
      <c r="C3959" s="5" t="s">
        <v>18</v>
      </c>
      <c r="D3959" s="5" t="s">
        <v>32</v>
      </c>
      <c r="E3959" s="5" t="s">
        <v>30</v>
      </c>
      <c r="F3959" s="5" t="s">
        <v>30</v>
      </c>
      <c r="J3959" s="5" t="s">
        <v>1384</v>
      </c>
    </row>
    <row r="3960">
      <c r="A3960" s="3" t="s">
        <v>1375</v>
      </c>
      <c r="B3960" s="4">
        <v>0.056979166666666664</v>
      </c>
      <c r="C3960" s="5" t="s">
        <v>21</v>
      </c>
      <c r="D3960" s="5" t="s">
        <v>32</v>
      </c>
      <c r="E3960" s="5">
        <v>13.0</v>
      </c>
      <c r="F3960" s="5">
        <v>2.0</v>
      </c>
      <c r="J3960" s="5" t="s">
        <v>46</v>
      </c>
    </row>
    <row r="3961">
      <c r="A3961" s="3" t="s">
        <v>1375</v>
      </c>
      <c r="B3961" s="4">
        <v>0.05701388888888889</v>
      </c>
      <c r="C3961" s="5" t="s">
        <v>21</v>
      </c>
      <c r="D3961" s="5" t="s">
        <v>32</v>
      </c>
      <c r="E3961" s="5">
        <v>22.0</v>
      </c>
      <c r="F3961" s="5">
        <v>12.0</v>
      </c>
      <c r="J3961" s="5" t="s">
        <v>46</v>
      </c>
    </row>
    <row r="3962">
      <c r="A3962" s="3" t="s">
        <v>1375</v>
      </c>
      <c r="B3962" s="4">
        <v>0.0575</v>
      </c>
      <c r="C3962" s="5" t="s">
        <v>21</v>
      </c>
      <c r="D3962" s="5" t="s">
        <v>125</v>
      </c>
      <c r="E3962" s="5">
        <v>18.0</v>
      </c>
      <c r="F3962" s="5">
        <v>16.0</v>
      </c>
    </row>
    <row r="3963">
      <c r="A3963" s="3" t="s">
        <v>1375</v>
      </c>
      <c r="B3963" s="4">
        <v>0.0606712962962963</v>
      </c>
      <c r="C3963" s="5" t="s">
        <v>15</v>
      </c>
      <c r="D3963" s="5" t="s">
        <v>32</v>
      </c>
      <c r="E3963" s="5">
        <v>19.0</v>
      </c>
      <c r="F3963" s="5">
        <v>13.0</v>
      </c>
      <c r="J3963" s="5" t="s">
        <v>1370</v>
      </c>
    </row>
    <row r="3964">
      <c r="A3964" s="3" t="s">
        <v>1375</v>
      </c>
      <c r="B3964" s="4">
        <v>0.06072916666666667</v>
      </c>
      <c r="C3964" s="5" t="s">
        <v>22</v>
      </c>
      <c r="D3964" s="5" t="s">
        <v>95</v>
      </c>
      <c r="E3964" s="5">
        <v>2.0</v>
      </c>
    </row>
    <row r="3965">
      <c r="A3965" s="3" t="s">
        <v>1375</v>
      </c>
      <c r="B3965" s="4">
        <v>0.061273148148148146</v>
      </c>
      <c r="C3965" s="5" t="s">
        <v>22</v>
      </c>
      <c r="D3965" s="5" t="s">
        <v>7</v>
      </c>
      <c r="E3965" s="5">
        <v>12.0</v>
      </c>
      <c r="H3965" s="5" t="s">
        <v>1385</v>
      </c>
      <c r="J3965" s="5" t="s">
        <v>1386</v>
      </c>
    </row>
    <row r="3966">
      <c r="A3966" s="3" t="s">
        <v>1375</v>
      </c>
      <c r="B3966" s="4">
        <v>0.06194444444444445</v>
      </c>
      <c r="C3966" s="5" t="s">
        <v>13</v>
      </c>
      <c r="D3966" s="5" t="s">
        <v>32</v>
      </c>
      <c r="E3966" s="5">
        <v>13.0</v>
      </c>
      <c r="F3966" s="5">
        <v>4.0</v>
      </c>
      <c r="J3966" s="5" t="s">
        <v>176</v>
      </c>
    </row>
    <row r="3967">
      <c r="A3967" s="3" t="s">
        <v>1375</v>
      </c>
      <c r="B3967" s="4">
        <v>0.06256944444444444</v>
      </c>
      <c r="C3967" s="5" t="s">
        <v>15</v>
      </c>
      <c r="D3967" s="5" t="s">
        <v>32</v>
      </c>
      <c r="E3967" s="5">
        <v>20.0</v>
      </c>
      <c r="F3967" s="5">
        <v>14.0</v>
      </c>
      <c r="J3967" s="5" t="s">
        <v>176</v>
      </c>
    </row>
    <row r="3968">
      <c r="A3968" s="3" t="s">
        <v>1375</v>
      </c>
      <c r="B3968" s="4">
        <v>0.06261574074074074</v>
      </c>
      <c r="C3968" s="5" t="s">
        <v>15</v>
      </c>
      <c r="D3968" s="5" t="s">
        <v>7</v>
      </c>
      <c r="E3968" s="5">
        <v>5.0</v>
      </c>
      <c r="H3968" s="5" t="s">
        <v>1387</v>
      </c>
    </row>
    <row r="3969">
      <c r="A3969" s="3" t="s">
        <v>1375</v>
      </c>
      <c r="B3969" s="4">
        <v>0.06296296296296296</v>
      </c>
      <c r="C3969" s="5" t="s">
        <v>273</v>
      </c>
      <c r="D3969" s="5" t="s">
        <v>32</v>
      </c>
      <c r="E3969" s="5">
        <v>24.0</v>
      </c>
      <c r="F3969" s="5">
        <v>19.0</v>
      </c>
      <c r="J3969" s="5" t="s">
        <v>1388</v>
      </c>
    </row>
    <row r="3970">
      <c r="A3970" s="3" t="s">
        <v>1375</v>
      </c>
      <c r="B3970" s="4">
        <v>0.0630787037037037</v>
      </c>
      <c r="C3970" s="5" t="s">
        <v>273</v>
      </c>
      <c r="D3970" s="5" t="s">
        <v>32</v>
      </c>
      <c r="E3970" s="5">
        <v>18.0</v>
      </c>
      <c r="F3970" s="5">
        <v>13.0</v>
      </c>
      <c r="J3970" s="5" t="s">
        <v>1247</v>
      </c>
    </row>
    <row r="3971">
      <c r="A3971" s="3" t="s">
        <v>1375</v>
      </c>
      <c r="B3971" s="4">
        <v>0.06310185185185185</v>
      </c>
      <c r="C3971" s="5" t="s">
        <v>273</v>
      </c>
      <c r="D3971" s="5" t="s">
        <v>32</v>
      </c>
      <c r="E3971" s="5">
        <v>20.0</v>
      </c>
      <c r="F3971" s="5">
        <v>15.0</v>
      </c>
      <c r="J3971" s="5" t="s">
        <v>1247</v>
      </c>
    </row>
    <row r="3972">
      <c r="A3972" s="3" t="s">
        <v>1375</v>
      </c>
      <c r="B3972" s="4">
        <v>0.0633912037037037</v>
      </c>
      <c r="C3972" s="5" t="s">
        <v>273</v>
      </c>
      <c r="D3972" s="5" t="s">
        <v>7</v>
      </c>
      <c r="E3972" s="5">
        <v>10.0</v>
      </c>
      <c r="H3972" s="5" t="s">
        <v>1389</v>
      </c>
    </row>
    <row r="3973">
      <c r="A3973" s="3" t="s">
        <v>1375</v>
      </c>
      <c r="B3973" s="4">
        <v>0.06347222222222222</v>
      </c>
      <c r="C3973" s="5" t="s">
        <v>273</v>
      </c>
      <c r="D3973" s="5" t="s">
        <v>7</v>
      </c>
      <c r="E3973" s="5">
        <v>11.0</v>
      </c>
      <c r="F3973" s="5">
        <v>7.0</v>
      </c>
      <c r="H3973" s="5" t="s">
        <v>1390</v>
      </c>
    </row>
    <row r="3974">
      <c r="A3974" s="3" t="s">
        <v>1375</v>
      </c>
      <c r="B3974" s="4">
        <v>0.0635300925925926</v>
      </c>
      <c r="C3974" s="5" t="s">
        <v>273</v>
      </c>
      <c r="D3974" s="5" t="s">
        <v>7</v>
      </c>
      <c r="E3974" s="5">
        <v>8.0</v>
      </c>
      <c r="H3974" s="5" t="s">
        <v>1391</v>
      </c>
    </row>
    <row r="3975">
      <c r="A3975" s="3" t="s">
        <v>1375</v>
      </c>
      <c r="B3975" s="4">
        <v>0.06376157407407407</v>
      </c>
      <c r="C3975" s="5" t="s">
        <v>10</v>
      </c>
      <c r="D3975" s="5" t="s">
        <v>32</v>
      </c>
      <c r="E3975" s="5">
        <v>14.0</v>
      </c>
      <c r="F3975" s="5">
        <v>3.0</v>
      </c>
      <c r="J3975" s="5" t="s">
        <v>45</v>
      </c>
    </row>
    <row r="3976">
      <c r="A3976" s="3" t="s">
        <v>1375</v>
      </c>
      <c r="B3976" s="4">
        <v>0.06429398148148148</v>
      </c>
      <c r="C3976" s="5" t="s">
        <v>13</v>
      </c>
      <c r="D3976" s="5" t="s">
        <v>1392</v>
      </c>
      <c r="E3976" s="5">
        <v>15.0</v>
      </c>
      <c r="F3976" s="5">
        <v>15.0</v>
      </c>
    </row>
    <row r="3977">
      <c r="A3977" s="3" t="s">
        <v>1375</v>
      </c>
      <c r="B3977" s="4">
        <v>0.06435185185185185</v>
      </c>
      <c r="C3977" s="5" t="s">
        <v>22</v>
      </c>
      <c r="D3977" s="5" t="s">
        <v>7</v>
      </c>
      <c r="E3977" s="5">
        <v>17.0</v>
      </c>
      <c r="H3977" s="5" t="s">
        <v>1393</v>
      </c>
      <c r="J3977" s="5" t="s">
        <v>1386</v>
      </c>
    </row>
    <row r="3978">
      <c r="A3978" s="3" t="s">
        <v>1375</v>
      </c>
      <c r="B3978" s="4">
        <v>0.06474537037037037</v>
      </c>
      <c r="C3978" s="5" t="s">
        <v>13</v>
      </c>
      <c r="D3978" s="5" t="s">
        <v>32</v>
      </c>
      <c r="E3978" s="5">
        <v>17.0</v>
      </c>
      <c r="F3978" s="5">
        <v>8.0</v>
      </c>
      <c r="J3978" s="5" t="s">
        <v>216</v>
      </c>
    </row>
    <row r="3979">
      <c r="A3979" s="3" t="s">
        <v>1375</v>
      </c>
      <c r="B3979" s="4">
        <v>0.06479166666666666</v>
      </c>
      <c r="C3979" s="5" t="s">
        <v>13</v>
      </c>
      <c r="D3979" s="5" t="s">
        <v>32</v>
      </c>
      <c r="E3979" s="5">
        <v>24.0</v>
      </c>
      <c r="F3979" s="5">
        <v>15.0</v>
      </c>
      <c r="J3979" s="5" t="s">
        <v>216</v>
      </c>
    </row>
    <row r="3980">
      <c r="A3980" s="3" t="s">
        <v>1375</v>
      </c>
      <c r="B3980" s="4">
        <v>0.06494212962962963</v>
      </c>
      <c r="C3980" s="5" t="s">
        <v>13</v>
      </c>
      <c r="D3980" s="5" t="s">
        <v>7</v>
      </c>
      <c r="E3980" s="5">
        <v>20.0</v>
      </c>
      <c r="H3980" s="5" t="s">
        <v>1394</v>
      </c>
    </row>
    <row r="3981">
      <c r="A3981" s="3" t="s">
        <v>1375</v>
      </c>
      <c r="B3981" s="4">
        <v>0.06534722222222222</v>
      </c>
      <c r="C3981" s="5" t="s">
        <v>18</v>
      </c>
      <c r="D3981" s="5" t="s">
        <v>93</v>
      </c>
      <c r="E3981" s="5" t="s">
        <v>1360</v>
      </c>
      <c r="F3981" s="5" t="s">
        <v>30</v>
      </c>
      <c r="J3981" s="5" t="s">
        <v>1395</v>
      </c>
    </row>
    <row r="3982">
      <c r="A3982" s="3" t="s">
        <v>1375</v>
      </c>
      <c r="B3982" s="4">
        <v>0.06620370370370371</v>
      </c>
      <c r="C3982" s="5" t="s">
        <v>18</v>
      </c>
      <c r="D3982" s="5" t="s">
        <v>96</v>
      </c>
      <c r="E3982" s="5" t="s">
        <v>28</v>
      </c>
      <c r="F3982" s="5">
        <v>1.0</v>
      </c>
      <c r="G3982" s="5" t="s">
        <v>48</v>
      </c>
      <c r="J3982" s="5" t="s">
        <v>1396</v>
      </c>
    </row>
    <row r="3983">
      <c r="A3983" s="3" t="s">
        <v>1375</v>
      </c>
      <c r="B3983" s="4">
        <v>0.06717592592592593</v>
      </c>
      <c r="C3983" s="5" t="s">
        <v>21</v>
      </c>
      <c r="D3983" s="5" t="s">
        <v>32</v>
      </c>
      <c r="E3983" s="5">
        <v>20.0</v>
      </c>
      <c r="F3983" s="5">
        <v>9.0</v>
      </c>
      <c r="J3983" s="5" t="s">
        <v>226</v>
      </c>
    </row>
    <row r="3984">
      <c r="A3984" s="3" t="s">
        <v>1375</v>
      </c>
      <c r="B3984" s="4">
        <v>0.06728009259259259</v>
      </c>
      <c r="C3984" s="5" t="s">
        <v>21</v>
      </c>
      <c r="D3984" s="5" t="s">
        <v>32</v>
      </c>
      <c r="E3984" s="5">
        <v>17.0</v>
      </c>
      <c r="F3984" s="5">
        <v>10.0</v>
      </c>
      <c r="J3984" s="5" t="s">
        <v>1304</v>
      </c>
    </row>
    <row r="3985">
      <c r="A3985" s="3" t="s">
        <v>1375</v>
      </c>
      <c r="B3985" s="4">
        <v>0.06741898148148148</v>
      </c>
      <c r="C3985" s="5" t="s">
        <v>21</v>
      </c>
      <c r="D3985" s="5" t="s">
        <v>7</v>
      </c>
      <c r="E3985" s="5">
        <v>9.0</v>
      </c>
      <c r="H3985" s="5" t="s">
        <v>1397</v>
      </c>
    </row>
    <row r="3986">
      <c r="A3986" s="3" t="s">
        <v>1375</v>
      </c>
      <c r="B3986" s="4">
        <v>0.06818287037037037</v>
      </c>
      <c r="C3986" s="5" t="s">
        <v>15</v>
      </c>
      <c r="D3986" s="5" t="s">
        <v>75</v>
      </c>
      <c r="E3986" s="5">
        <v>12.0</v>
      </c>
      <c r="F3986" s="5">
        <v>10.0</v>
      </c>
      <c r="H3986" s="5" t="s">
        <v>1398</v>
      </c>
      <c r="J3986" s="5" t="s">
        <v>1399</v>
      </c>
    </row>
    <row r="3987">
      <c r="A3987" s="3" t="s">
        <v>1375</v>
      </c>
      <c r="B3987" s="4">
        <v>0.06836805555555556</v>
      </c>
      <c r="C3987" s="5" t="s">
        <v>13</v>
      </c>
      <c r="D3987" s="5" t="s">
        <v>75</v>
      </c>
      <c r="E3987" s="5">
        <v>26.0</v>
      </c>
      <c r="F3987" s="5">
        <v>17.0</v>
      </c>
      <c r="H3987" s="5" t="s">
        <v>1400</v>
      </c>
      <c r="J3987" s="5" t="s">
        <v>1399</v>
      </c>
    </row>
    <row r="3988">
      <c r="A3988" s="3" t="s">
        <v>1375</v>
      </c>
      <c r="B3988" s="4">
        <v>0.06841435185185185</v>
      </c>
      <c r="C3988" s="5" t="s">
        <v>273</v>
      </c>
      <c r="D3988" s="5" t="s">
        <v>75</v>
      </c>
      <c r="E3988" s="5">
        <v>11.0</v>
      </c>
      <c r="F3988" s="5">
        <v>8.0</v>
      </c>
      <c r="H3988" s="5" t="s">
        <v>1401</v>
      </c>
      <c r="J3988" s="5" t="s">
        <v>1399</v>
      </c>
    </row>
    <row r="3989">
      <c r="A3989" s="3" t="s">
        <v>1375</v>
      </c>
      <c r="B3989" s="4">
        <v>0.06914351851851852</v>
      </c>
      <c r="C3989" s="5" t="s">
        <v>22</v>
      </c>
      <c r="D3989" s="5" t="s">
        <v>7</v>
      </c>
      <c r="E3989" s="5">
        <v>13.0</v>
      </c>
      <c r="H3989" s="5" t="s">
        <v>1402</v>
      </c>
      <c r="J3989" s="5" t="s">
        <v>1386</v>
      </c>
    </row>
    <row r="3990">
      <c r="A3990" s="3" t="s">
        <v>1375</v>
      </c>
      <c r="B3990" s="4">
        <v>0.06954861111111112</v>
      </c>
      <c r="C3990" s="5" t="s">
        <v>15</v>
      </c>
      <c r="D3990" s="5" t="s">
        <v>32</v>
      </c>
      <c r="E3990" s="5">
        <v>17.0</v>
      </c>
      <c r="F3990" s="5">
        <v>11.0</v>
      </c>
      <c r="J3990" s="5" t="s">
        <v>1403</v>
      </c>
    </row>
    <row r="3991">
      <c r="A3991" s="3" t="s">
        <v>1375</v>
      </c>
      <c r="B3991" s="4">
        <v>0.07046296296296296</v>
      </c>
      <c r="C3991" s="5" t="s">
        <v>273</v>
      </c>
      <c r="D3991" s="5" t="s">
        <v>74</v>
      </c>
      <c r="E3991" s="5">
        <v>12.0</v>
      </c>
      <c r="F3991" s="5">
        <v>8.0</v>
      </c>
    </row>
    <row r="3992">
      <c r="A3992" s="3" t="s">
        <v>1375</v>
      </c>
      <c r="B3992" s="4">
        <v>0.07054398148148149</v>
      </c>
      <c r="C3992" s="5" t="s">
        <v>13</v>
      </c>
      <c r="D3992" s="5" t="s">
        <v>492</v>
      </c>
      <c r="E3992" s="5">
        <v>26.0</v>
      </c>
      <c r="F3992" s="5">
        <v>18.0</v>
      </c>
    </row>
    <row r="3993">
      <c r="A3993" s="3" t="s">
        <v>1375</v>
      </c>
      <c r="B3993" s="4">
        <v>0.07097222222222223</v>
      </c>
      <c r="C3993" s="5" t="s">
        <v>10</v>
      </c>
      <c r="D3993" s="5" t="s">
        <v>35</v>
      </c>
      <c r="E3993" s="5">
        <v>28.0</v>
      </c>
      <c r="F3993" s="5">
        <v>19.0</v>
      </c>
    </row>
    <row r="3994">
      <c r="A3994" s="3" t="s">
        <v>1375</v>
      </c>
      <c r="B3994" s="4">
        <v>0.07111111111111111</v>
      </c>
      <c r="C3994" s="5" t="s">
        <v>13</v>
      </c>
      <c r="D3994" s="5" t="s">
        <v>32</v>
      </c>
      <c r="E3994" s="5">
        <v>23.0</v>
      </c>
      <c r="F3994" s="5">
        <v>14.0</v>
      </c>
      <c r="J3994" s="5" t="s">
        <v>1404</v>
      </c>
    </row>
    <row r="3995">
      <c r="A3995" s="3" t="s">
        <v>1375</v>
      </c>
      <c r="B3995" s="4">
        <v>0.07111111111111111</v>
      </c>
      <c r="C3995" s="5" t="s">
        <v>13</v>
      </c>
      <c r="D3995" s="5" t="s">
        <v>32</v>
      </c>
      <c r="E3995" s="5" t="s">
        <v>37</v>
      </c>
      <c r="F3995" s="5">
        <v>20.0</v>
      </c>
      <c r="G3995" s="5" t="s">
        <v>48</v>
      </c>
      <c r="J3995" s="5" t="s">
        <v>42</v>
      </c>
    </row>
    <row r="3996">
      <c r="A3996" s="3" t="s">
        <v>1375</v>
      </c>
      <c r="B3996" s="4">
        <v>0.07126157407407407</v>
      </c>
      <c r="C3996" s="5" t="s">
        <v>13</v>
      </c>
      <c r="D3996" s="5" t="s">
        <v>7</v>
      </c>
      <c r="E3996" s="5">
        <v>21.0</v>
      </c>
      <c r="H3996" s="5" t="s">
        <v>1405</v>
      </c>
    </row>
    <row r="3997">
      <c r="A3997" s="3" t="s">
        <v>1375</v>
      </c>
      <c r="B3997" s="4">
        <v>0.07275462962962963</v>
      </c>
      <c r="C3997" s="5" t="s">
        <v>13</v>
      </c>
      <c r="D3997" s="5" t="s">
        <v>1392</v>
      </c>
      <c r="E3997" s="5">
        <v>11.0</v>
      </c>
      <c r="F3997" s="5">
        <v>11.0</v>
      </c>
    </row>
    <row r="3998">
      <c r="A3998" s="3" t="s">
        <v>1375</v>
      </c>
      <c r="B3998" s="4">
        <v>0.07293981481481482</v>
      </c>
      <c r="C3998" s="5" t="s">
        <v>22</v>
      </c>
      <c r="D3998" s="5" t="s">
        <v>7</v>
      </c>
      <c r="E3998" s="5">
        <v>21.0</v>
      </c>
      <c r="H3998" s="5" t="s">
        <v>1406</v>
      </c>
      <c r="I3998" s="5">
        <v>1.0</v>
      </c>
      <c r="J3998" s="5" t="s">
        <v>1407</v>
      </c>
    </row>
    <row r="3999">
      <c r="A3999" s="3" t="s">
        <v>1375</v>
      </c>
      <c r="B3999" s="4">
        <v>0.07355324074074074</v>
      </c>
      <c r="C3999" s="5" t="s">
        <v>13</v>
      </c>
      <c r="D3999" s="5" t="s">
        <v>32</v>
      </c>
      <c r="E3999" s="5">
        <v>15.0</v>
      </c>
      <c r="F3999" s="5">
        <v>6.0</v>
      </c>
      <c r="J3999" s="5" t="s">
        <v>1408</v>
      </c>
    </row>
    <row r="4000">
      <c r="A4000" s="3" t="s">
        <v>1375</v>
      </c>
      <c r="B4000" s="4">
        <v>0.07366898148148149</v>
      </c>
      <c r="C4000" s="5" t="s">
        <v>13</v>
      </c>
      <c r="D4000" s="5" t="s">
        <v>32</v>
      </c>
      <c r="E4000" s="5">
        <v>16.0</v>
      </c>
      <c r="F4000" s="5">
        <v>7.0</v>
      </c>
      <c r="J4000" s="5" t="s">
        <v>1408</v>
      </c>
    </row>
    <row r="4001">
      <c r="A4001" s="3" t="s">
        <v>1375</v>
      </c>
      <c r="B4001" s="4">
        <v>0.07423611111111111</v>
      </c>
      <c r="C4001" s="5" t="s">
        <v>18</v>
      </c>
      <c r="D4001" s="5" t="s">
        <v>32</v>
      </c>
      <c r="E4001" s="5">
        <v>21.0</v>
      </c>
      <c r="F4001" s="5">
        <v>9.0</v>
      </c>
      <c r="J4001" s="5" t="s">
        <v>44</v>
      </c>
    </row>
    <row r="4002">
      <c r="A4002" s="3" t="s">
        <v>1375</v>
      </c>
      <c r="B4002" s="4">
        <v>0.07449074074074075</v>
      </c>
      <c r="C4002" s="5" t="s">
        <v>18</v>
      </c>
      <c r="D4002" s="5" t="s">
        <v>32</v>
      </c>
      <c r="E4002" s="5">
        <v>21.0</v>
      </c>
      <c r="F4002" s="5">
        <v>9.0</v>
      </c>
      <c r="J4002" s="5" t="s">
        <v>44</v>
      </c>
    </row>
    <row r="4003">
      <c r="A4003" s="3" t="s">
        <v>1375</v>
      </c>
      <c r="B4003" s="4">
        <v>0.07454861111111111</v>
      </c>
      <c r="C4003" s="5" t="s">
        <v>18</v>
      </c>
      <c r="D4003" s="5" t="s">
        <v>32</v>
      </c>
      <c r="E4003" s="5">
        <v>26.0</v>
      </c>
      <c r="F4003" s="5">
        <v>14.0</v>
      </c>
      <c r="J4003" s="5" t="s">
        <v>44</v>
      </c>
    </row>
    <row r="4004">
      <c r="A4004" s="3" t="s">
        <v>1375</v>
      </c>
      <c r="B4004" s="4">
        <v>0.07465277777777778</v>
      </c>
      <c r="C4004" s="5" t="s">
        <v>18</v>
      </c>
      <c r="D4004" s="5" t="s">
        <v>7</v>
      </c>
      <c r="E4004" s="5">
        <v>13.0</v>
      </c>
      <c r="H4004" s="5" t="s">
        <v>1409</v>
      </c>
    </row>
    <row r="4005">
      <c r="A4005" s="3" t="s">
        <v>1375</v>
      </c>
      <c r="B4005" s="4">
        <v>0.07469907407407407</v>
      </c>
      <c r="C4005" s="5" t="s">
        <v>18</v>
      </c>
      <c r="D4005" s="5" t="s">
        <v>7</v>
      </c>
      <c r="E4005" s="5">
        <v>15.0</v>
      </c>
      <c r="H4005" s="5" t="s">
        <v>1410</v>
      </c>
    </row>
    <row r="4006">
      <c r="A4006" s="3" t="s">
        <v>1375</v>
      </c>
      <c r="B4006" s="4">
        <v>0.07474537037037036</v>
      </c>
      <c r="C4006" s="5" t="s">
        <v>18</v>
      </c>
      <c r="D4006" s="5" t="s">
        <v>7</v>
      </c>
      <c r="E4006" s="5">
        <v>11.0</v>
      </c>
      <c r="H4006" s="5" t="s">
        <v>1411</v>
      </c>
    </row>
    <row r="4007">
      <c r="A4007" s="3" t="s">
        <v>1375</v>
      </c>
      <c r="B4007" s="4">
        <v>0.07530092592592592</v>
      </c>
      <c r="C4007" s="5" t="s">
        <v>21</v>
      </c>
      <c r="D4007" s="5" t="s">
        <v>32</v>
      </c>
      <c r="E4007" s="5">
        <v>18.0</v>
      </c>
      <c r="F4007" s="5">
        <v>8.0</v>
      </c>
      <c r="J4007" s="5" t="s">
        <v>1204</v>
      </c>
    </row>
    <row r="4008">
      <c r="A4008" s="3" t="s">
        <v>1375</v>
      </c>
      <c r="B4008" s="4">
        <v>0.07541666666666667</v>
      </c>
      <c r="C4008" s="5" t="s">
        <v>21</v>
      </c>
      <c r="D4008" s="5" t="s">
        <v>32</v>
      </c>
      <c r="E4008" s="5">
        <v>20.0</v>
      </c>
      <c r="F4008" s="5">
        <v>10.0</v>
      </c>
      <c r="J4008" s="5" t="s">
        <v>1204</v>
      </c>
    </row>
    <row r="4009">
      <c r="A4009" s="3" t="s">
        <v>1375</v>
      </c>
      <c r="B4009" s="4">
        <v>0.07548611111111111</v>
      </c>
      <c r="C4009" s="5" t="s">
        <v>21</v>
      </c>
      <c r="D4009" s="5" t="s">
        <v>32</v>
      </c>
      <c r="E4009" s="5">
        <v>32.0</v>
      </c>
      <c r="F4009" s="5">
        <v>21.0</v>
      </c>
      <c r="J4009" s="5" t="s">
        <v>1412</v>
      </c>
    </row>
    <row r="4010">
      <c r="A4010" s="3" t="s">
        <v>1375</v>
      </c>
      <c r="B4010" s="4">
        <v>0.0758449074074074</v>
      </c>
      <c r="C4010" s="5" t="s">
        <v>21</v>
      </c>
      <c r="D4010" s="5" t="s">
        <v>7</v>
      </c>
      <c r="H4010" s="5" t="s">
        <v>1413</v>
      </c>
    </row>
    <row r="4011">
      <c r="A4011" s="3" t="s">
        <v>1375</v>
      </c>
      <c r="B4011" s="4">
        <v>0.07587962962962963</v>
      </c>
      <c r="C4011" s="5" t="s">
        <v>21</v>
      </c>
      <c r="D4011" s="5" t="s">
        <v>7</v>
      </c>
      <c r="H4011" s="5" t="s">
        <v>842</v>
      </c>
    </row>
    <row r="4012">
      <c r="A4012" s="3" t="s">
        <v>1375</v>
      </c>
      <c r="B4012" s="4">
        <v>0.07591435185185186</v>
      </c>
      <c r="C4012" s="5" t="s">
        <v>21</v>
      </c>
      <c r="D4012" s="5" t="s">
        <v>7</v>
      </c>
      <c r="H4012" s="5" t="s">
        <v>842</v>
      </c>
    </row>
    <row r="4013">
      <c r="A4013" s="3" t="s">
        <v>1375</v>
      </c>
      <c r="B4013" s="4">
        <v>0.07685185185185185</v>
      </c>
      <c r="C4013" s="5" t="s">
        <v>22</v>
      </c>
      <c r="D4013" s="5" t="s">
        <v>7</v>
      </c>
      <c r="E4013" s="5">
        <v>24.0</v>
      </c>
      <c r="H4013" s="5" t="s">
        <v>1414</v>
      </c>
      <c r="J4013" s="5" t="s">
        <v>109</v>
      </c>
    </row>
    <row r="4014">
      <c r="A4014" s="3" t="s">
        <v>1375</v>
      </c>
      <c r="B4014" s="4">
        <v>0.07680555555555556</v>
      </c>
      <c r="C4014" s="5" t="s">
        <v>15</v>
      </c>
      <c r="D4014" s="5" t="s">
        <v>25</v>
      </c>
      <c r="E4014" s="5" t="s">
        <v>30</v>
      </c>
      <c r="F4014" s="5" t="s">
        <v>30</v>
      </c>
      <c r="J4014" s="5" t="s">
        <v>1415</v>
      </c>
    </row>
    <row r="4015">
      <c r="A4015" s="3" t="s">
        <v>1375</v>
      </c>
      <c r="B4015" s="4">
        <v>0.07680555555555556</v>
      </c>
      <c r="C4015" s="5" t="s">
        <v>15</v>
      </c>
      <c r="D4015" s="5" t="s">
        <v>25</v>
      </c>
      <c r="E4015" s="5">
        <v>20.0</v>
      </c>
      <c r="F4015" s="5">
        <v>18.0</v>
      </c>
      <c r="J4015" s="5" t="s">
        <v>473</v>
      </c>
    </row>
    <row r="4016">
      <c r="A4016" s="3" t="s">
        <v>1375</v>
      </c>
      <c r="B4016" s="4">
        <v>0.07680555555555556</v>
      </c>
      <c r="C4016" s="5" t="s">
        <v>18</v>
      </c>
      <c r="D4016" s="5" t="s">
        <v>25</v>
      </c>
      <c r="E4016" s="5">
        <v>21.0</v>
      </c>
      <c r="F4016" s="5">
        <v>15.0</v>
      </c>
    </row>
    <row r="4017">
      <c r="A4017" s="3" t="s">
        <v>1375</v>
      </c>
      <c r="B4017" s="4">
        <v>0.07738425925925926</v>
      </c>
      <c r="C4017" s="5" t="s">
        <v>22</v>
      </c>
      <c r="D4017" s="5" t="s">
        <v>97</v>
      </c>
      <c r="E4017" s="5">
        <v>7.0</v>
      </c>
      <c r="J4017" s="5" t="s">
        <v>1358</v>
      </c>
    </row>
    <row r="4018">
      <c r="A4018" s="3" t="s">
        <v>1375</v>
      </c>
      <c r="B4018" s="4">
        <v>0.07759259259259259</v>
      </c>
      <c r="C4018" s="5" t="s">
        <v>22</v>
      </c>
      <c r="D4018" s="5" t="s">
        <v>7</v>
      </c>
      <c r="E4018" s="5">
        <v>15.0</v>
      </c>
      <c r="H4018" s="5" t="s">
        <v>1416</v>
      </c>
      <c r="J4018" s="5" t="s">
        <v>1417</v>
      </c>
    </row>
    <row r="4019">
      <c r="A4019" s="3" t="s">
        <v>1375</v>
      </c>
      <c r="B4019" s="4">
        <v>0.07797453703703704</v>
      </c>
      <c r="C4019" s="5" t="s">
        <v>15</v>
      </c>
      <c r="D4019" s="5" t="s">
        <v>402</v>
      </c>
      <c r="E4019" s="5">
        <v>6.0</v>
      </c>
      <c r="F4019" s="5">
        <v>6.0</v>
      </c>
      <c r="J4019" s="5" t="s">
        <v>1418</v>
      </c>
    </row>
    <row r="4020">
      <c r="A4020" s="3" t="s">
        <v>1375</v>
      </c>
      <c r="B4020" s="4">
        <v>0.07822916666666667</v>
      </c>
      <c r="C4020" s="5" t="s">
        <v>10</v>
      </c>
      <c r="D4020" s="5" t="s">
        <v>32</v>
      </c>
      <c r="E4020" s="5">
        <v>16.0</v>
      </c>
      <c r="F4020" s="5">
        <v>5.0</v>
      </c>
      <c r="I4020" s="5">
        <v>1.0</v>
      </c>
      <c r="J4020" s="5" t="s">
        <v>68</v>
      </c>
    </row>
    <row r="4021">
      <c r="A4021" s="3" t="s">
        <v>1375</v>
      </c>
      <c r="B4021" s="4">
        <v>0.07842592592592593</v>
      </c>
      <c r="C4021" s="5" t="s">
        <v>10</v>
      </c>
      <c r="D4021" s="5" t="s">
        <v>7</v>
      </c>
      <c r="E4021" s="5">
        <v>25.0</v>
      </c>
      <c r="H4021" s="5" t="s">
        <v>1419</v>
      </c>
    </row>
    <row r="4022">
      <c r="A4022" s="3" t="s">
        <v>1375</v>
      </c>
      <c r="B4022" s="4">
        <v>0.07872685185185185</v>
      </c>
      <c r="C4022" s="5" t="s">
        <v>10</v>
      </c>
      <c r="D4022" s="5" t="s">
        <v>32</v>
      </c>
      <c r="E4022" s="5">
        <v>21.0</v>
      </c>
      <c r="F4022" s="5">
        <v>10.0</v>
      </c>
      <c r="J4022" s="5" t="s">
        <v>68</v>
      </c>
    </row>
    <row r="4023">
      <c r="A4023" s="3" t="s">
        <v>1375</v>
      </c>
      <c r="B4023" s="4">
        <v>0.07880787037037038</v>
      </c>
      <c r="C4023" s="5" t="s">
        <v>10</v>
      </c>
      <c r="D4023" s="5" t="s">
        <v>7</v>
      </c>
      <c r="E4023" s="5">
        <v>21.0</v>
      </c>
      <c r="H4023" s="5" t="s">
        <v>1420</v>
      </c>
    </row>
    <row r="4024">
      <c r="A4024" s="3" t="s">
        <v>1375</v>
      </c>
      <c r="B4024" s="4">
        <v>0.07958333333333334</v>
      </c>
      <c r="C4024" s="5" t="s">
        <v>13</v>
      </c>
      <c r="D4024" s="5" t="s">
        <v>32</v>
      </c>
      <c r="E4024" s="5">
        <v>25.0</v>
      </c>
      <c r="F4024" s="5">
        <v>16.0</v>
      </c>
      <c r="J4024" s="5" t="s">
        <v>1408</v>
      </c>
    </row>
    <row r="4025">
      <c r="A4025" s="3" t="s">
        <v>1375</v>
      </c>
      <c r="B4025" s="4">
        <v>0.07962962962962963</v>
      </c>
      <c r="C4025" s="5" t="s">
        <v>13</v>
      </c>
      <c r="D4025" s="5" t="s">
        <v>32</v>
      </c>
      <c r="E4025" s="5">
        <v>18.0</v>
      </c>
      <c r="F4025" s="5">
        <v>9.0</v>
      </c>
      <c r="J4025" s="5" t="s">
        <v>1408</v>
      </c>
    </row>
    <row r="4026">
      <c r="A4026" s="3" t="s">
        <v>1375</v>
      </c>
      <c r="B4026" s="4">
        <v>0.07974537037037037</v>
      </c>
      <c r="C4026" s="5" t="s">
        <v>13</v>
      </c>
      <c r="D4026" s="5" t="s">
        <v>7</v>
      </c>
      <c r="E4026" s="5">
        <v>17.0</v>
      </c>
      <c r="H4026" s="5" t="s">
        <v>1421</v>
      </c>
    </row>
    <row r="4027">
      <c r="A4027" s="3" t="s">
        <v>1375</v>
      </c>
      <c r="B4027" s="4">
        <v>0.07979166666666666</v>
      </c>
      <c r="C4027" s="5" t="s">
        <v>13</v>
      </c>
      <c r="D4027" s="5" t="s">
        <v>7</v>
      </c>
      <c r="E4027" s="5">
        <v>19.0</v>
      </c>
      <c r="H4027" s="5" t="s">
        <v>1422</v>
      </c>
    </row>
    <row r="4028">
      <c r="A4028" s="3" t="s">
        <v>1375</v>
      </c>
      <c r="B4028" s="4">
        <v>0.08059027777777777</v>
      </c>
      <c r="C4028" s="5" t="s">
        <v>13</v>
      </c>
      <c r="D4028" s="5" t="s">
        <v>32</v>
      </c>
      <c r="E4028" s="5" t="s">
        <v>37</v>
      </c>
      <c r="F4028" s="5">
        <v>20.0</v>
      </c>
      <c r="G4028" s="5" t="s">
        <v>48</v>
      </c>
      <c r="J4028" s="5" t="s">
        <v>176</v>
      </c>
    </row>
    <row r="4029">
      <c r="A4029" s="3" t="s">
        <v>1375</v>
      </c>
      <c r="B4029" s="4">
        <v>0.08097222222222222</v>
      </c>
      <c r="C4029" s="5" t="s">
        <v>13</v>
      </c>
      <c r="D4029" s="5" t="s">
        <v>7</v>
      </c>
      <c r="E4029" s="5">
        <v>32.0</v>
      </c>
      <c r="H4029" s="5" t="s">
        <v>1423</v>
      </c>
      <c r="J4029" s="5" t="s">
        <v>1147</v>
      </c>
    </row>
    <row r="4030">
      <c r="A4030" s="3" t="s">
        <v>1375</v>
      </c>
      <c r="B4030" s="4">
        <v>0.08134259259259259</v>
      </c>
      <c r="C4030" s="5" t="s">
        <v>18</v>
      </c>
      <c r="D4030" s="5" t="s">
        <v>402</v>
      </c>
      <c r="E4030" s="5" t="s">
        <v>656</v>
      </c>
      <c r="F4030" s="5" t="s">
        <v>30</v>
      </c>
      <c r="J4030" s="5" t="s">
        <v>1360</v>
      </c>
    </row>
    <row r="4031">
      <c r="A4031" s="3" t="s">
        <v>1375</v>
      </c>
      <c r="B4031" s="4">
        <v>0.08185185185185186</v>
      </c>
      <c r="C4031" s="5" t="s">
        <v>21</v>
      </c>
      <c r="D4031" s="5" t="s">
        <v>32</v>
      </c>
      <c r="E4031" s="5">
        <v>30.0</v>
      </c>
      <c r="F4031" s="5">
        <v>19.0</v>
      </c>
      <c r="J4031" s="5" t="s">
        <v>46</v>
      </c>
    </row>
    <row r="4032">
      <c r="A4032" s="3" t="s">
        <v>1375</v>
      </c>
      <c r="B4032" s="4">
        <v>0.08188657407407407</v>
      </c>
      <c r="C4032" s="5" t="s">
        <v>21</v>
      </c>
      <c r="D4032" s="5" t="s">
        <v>32</v>
      </c>
      <c r="E4032" s="5">
        <v>15.0</v>
      </c>
      <c r="F4032" s="5">
        <v>5.0</v>
      </c>
      <c r="J4032" s="5" t="s">
        <v>46</v>
      </c>
    </row>
    <row r="4033">
      <c r="A4033" s="3" t="s">
        <v>1375</v>
      </c>
      <c r="B4033" s="4">
        <v>0.08190972222222222</v>
      </c>
      <c r="C4033" s="5" t="s">
        <v>21</v>
      </c>
      <c r="D4033" s="5" t="s">
        <v>32</v>
      </c>
      <c r="E4033" s="5">
        <v>28.0</v>
      </c>
      <c r="F4033" s="5">
        <v>18.0</v>
      </c>
      <c r="J4033" s="5" t="s">
        <v>46</v>
      </c>
    </row>
    <row r="4034">
      <c r="A4034" s="3" t="s">
        <v>1375</v>
      </c>
      <c r="B4034" s="4">
        <v>0.08204861111111111</v>
      </c>
      <c r="C4034" s="5" t="s">
        <v>21</v>
      </c>
      <c r="D4034" s="5" t="s">
        <v>7</v>
      </c>
      <c r="E4034" s="5">
        <v>27.0</v>
      </c>
      <c r="H4034" s="5" t="s">
        <v>1424</v>
      </c>
    </row>
    <row r="4035">
      <c r="A4035" s="3" t="s">
        <v>1375</v>
      </c>
      <c r="B4035" s="4">
        <v>0.08306712962962963</v>
      </c>
      <c r="C4035" s="5" t="s">
        <v>22</v>
      </c>
      <c r="D4035" s="5" t="s">
        <v>97</v>
      </c>
      <c r="E4035" s="5">
        <v>9.0</v>
      </c>
      <c r="J4035" s="5" t="s">
        <v>1425</v>
      </c>
    </row>
    <row r="4036">
      <c r="A4036" s="3" t="s">
        <v>1375</v>
      </c>
      <c r="B4036" s="4">
        <v>0.08371527777777778</v>
      </c>
      <c r="C4036" s="5" t="s">
        <v>22</v>
      </c>
      <c r="D4036" s="5" t="s">
        <v>7</v>
      </c>
      <c r="E4036" s="5">
        <v>6.0</v>
      </c>
      <c r="H4036" s="5" t="s">
        <v>1426</v>
      </c>
      <c r="I4036" s="5">
        <v>1.0</v>
      </c>
      <c r="J4036" s="5" t="s">
        <v>1427</v>
      </c>
    </row>
    <row r="4037">
      <c r="A4037" s="3" t="s">
        <v>1375</v>
      </c>
      <c r="B4037" s="4">
        <v>0.08452546296296297</v>
      </c>
      <c r="C4037" s="5" t="s">
        <v>21</v>
      </c>
      <c r="D4037" s="5" t="s">
        <v>122</v>
      </c>
      <c r="E4037" s="5">
        <v>18.0</v>
      </c>
      <c r="F4037" s="5">
        <v>16.0</v>
      </c>
      <c r="J4037" s="5" t="s">
        <v>1428</v>
      </c>
    </row>
    <row r="4038">
      <c r="A4038" s="3">
        <v>34.0</v>
      </c>
      <c r="B4038" s="4">
        <v>0.02201388888888889</v>
      </c>
      <c r="C4038" s="5" t="s">
        <v>10</v>
      </c>
      <c r="D4038" s="5" t="s">
        <v>19</v>
      </c>
      <c r="E4038" s="5">
        <v>21.0</v>
      </c>
      <c r="F4038" s="5">
        <v>13.0</v>
      </c>
    </row>
    <row r="4039">
      <c r="A4039" s="3">
        <v>34.0</v>
      </c>
      <c r="B4039" s="4">
        <v>0.022824074074074073</v>
      </c>
      <c r="C4039" s="5" t="s">
        <v>10</v>
      </c>
      <c r="D4039" s="5" t="s">
        <v>20</v>
      </c>
      <c r="E4039" s="5" t="s">
        <v>30</v>
      </c>
      <c r="F4039" s="5" t="s">
        <v>30</v>
      </c>
      <c r="J4039" s="5" t="s">
        <v>293</v>
      </c>
    </row>
    <row r="4040">
      <c r="A4040" s="3">
        <v>34.0</v>
      </c>
      <c r="B4040" s="4">
        <v>0.022824074074074073</v>
      </c>
      <c r="C4040" s="5" t="s">
        <v>10</v>
      </c>
      <c r="D4040" s="5" t="s">
        <v>20</v>
      </c>
      <c r="E4040" s="5">
        <v>23.0</v>
      </c>
      <c r="F4040" s="5">
        <v>14.0</v>
      </c>
      <c r="J4040" s="5" t="s">
        <v>40</v>
      </c>
    </row>
    <row r="4041">
      <c r="A4041" s="3">
        <v>34.0</v>
      </c>
      <c r="B4041" s="4">
        <v>0.022789351851851852</v>
      </c>
      <c r="C4041" s="5" t="s">
        <v>21</v>
      </c>
      <c r="D4041" s="5" t="s">
        <v>20</v>
      </c>
      <c r="E4041" s="5">
        <v>32.0</v>
      </c>
      <c r="F4041" s="5">
        <v>19.0</v>
      </c>
    </row>
    <row r="4042">
      <c r="A4042" s="3">
        <v>34.0</v>
      </c>
      <c r="B4042" s="4">
        <v>0.02732638888888889</v>
      </c>
      <c r="C4042" s="5" t="s">
        <v>10</v>
      </c>
      <c r="D4042" s="5" t="s">
        <v>24</v>
      </c>
      <c r="E4042" s="5">
        <v>18.0</v>
      </c>
      <c r="F4042" s="5">
        <v>10.0</v>
      </c>
    </row>
    <row r="4043">
      <c r="A4043" s="3">
        <v>34.0</v>
      </c>
      <c r="B4043" s="4">
        <v>0.027291666666666665</v>
      </c>
      <c r="C4043" s="5" t="s">
        <v>21</v>
      </c>
      <c r="D4043" s="5" t="s">
        <v>24</v>
      </c>
      <c r="E4043" s="5">
        <v>20.0</v>
      </c>
      <c r="F4043" s="5">
        <v>10.0</v>
      </c>
    </row>
    <row r="4044">
      <c r="A4044" s="3">
        <v>34.0</v>
      </c>
      <c r="B4044" s="4">
        <v>0.028078703703703703</v>
      </c>
      <c r="C4044" s="5" t="s">
        <v>10</v>
      </c>
      <c r="D4044" s="5" t="s">
        <v>127</v>
      </c>
      <c r="E4044" s="5">
        <v>16.0</v>
      </c>
      <c r="F4044" s="5">
        <v>8.0</v>
      </c>
    </row>
    <row r="4045">
      <c r="A4045" s="3">
        <v>34.0</v>
      </c>
      <c r="B4045" s="4">
        <v>0.02971064814814815</v>
      </c>
      <c r="C4045" s="5" t="s">
        <v>21</v>
      </c>
      <c r="D4045" s="5" t="s">
        <v>256</v>
      </c>
      <c r="E4045" s="5">
        <v>27.0</v>
      </c>
      <c r="F4045" s="5">
        <v>14.0</v>
      </c>
    </row>
    <row r="4046">
      <c r="A4046" s="3">
        <v>34.0</v>
      </c>
      <c r="B4046" s="4">
        <v>0.03037037037037037</v>
      </c>
      <c r="C4046" s="5" t="s">
        <v>21</v>
      </c>
      <c r="D4046" s="5" t="s">
        <v>24</v>
      </c>
      <c r="E4046" s="5">
        <v>20.0</v>
      </c>
      <c r="F4046" s="5">
        <v>10.0</v>
      </c>
    </row>
    <row r="4047">
      <c r="A4047" s="3">
        <v>34.0</v>
      </c>
      <c r="B4047" s="4">
        <v>0.030532407407407407</v>
      </c>
      <c r="C4047" s="5" t="s">
        <v>10</v>
      </c>
      <c r="D4047" s="5" t="s">
        <v>24</v>
      </c>
      <c r="E4047" s="5">
        <v>21.0</v>
      </c>
      <c r="F4047" s="5">
        <v>13.0</v>
      </c>
    </row>
    <row r="4048">
      <c r="A4048" s="3">
        <v>34.0</v>
      </c>
      <c r="B4048" s="4">
        <v>0.031030092592592592</v>
      </c>
      <c r="C4048" s="5" t="s">
        <v>21</v>
      </c>
      <c r="D4048" s="5" t="s">
        <v>256</v>
      </c>
      <c r="E4048" s="5">
        <v>26.0</v>
      </c>
      <c r="F4048" s="5">
        <v>13.0</v>
      </c>
    </row>
    <row r="4049">
      <c r="A4049" s="3">
        <v>34.0</v>
      </c>
      <c r="B4049" s="4">
        <v>0.03274305555555555</v>
      </c>
      <c r="C4049" s="5" t="s">
        <v>273</v>
      </c>
      <c r="D4049" s="5" t="s">
        <v>25</v>
      </c>
      <c r="E4049" s="5">
        <v>8.0</v>
      </c>
      <c r="F4049" s="5">
        <v>8.0</v>
      </c>
    </row>
    <row r="4050">
      <c r="A4050" s="3">
        <v>34.0</v>
      </c>
      <c r="B4050" s="4">
        <v>0.03357638888888889</v>
      </c>
      <c r="C4050" s="5" t="s">
        <v>13</v>
      </c>
      <c r="D4050" s="5" t="s">
        <v>75</v>
      </c>
      <c r="E4050" s="5">
        <v>20.0</v>
      </c>
      <c r="F4050" s="5">
        <v>11.0</v>
      </c>
      <c r="J4050" s="5" t="s">
        <v>1429</v>
      </c>
    </row>
    <row r="4051">
      <c r="A4051" s="3">
        <v>34.0</v>
      </c>
      <c r="B4051" s="4">
        <v>0.033726851851851855</v>
      </c>
      <c r="C4051" s="5" t="s">
        <v>273</v>
      </c>
      <c r="D4051" s="5" t="s">
        <v>75</v>
      </c>
      <c r="E4051" s="5">
        <v>7.0</v>
      </c>
      <c r="F4051" s="5">
        <v>4.0</v>
      </c>
      <c r="J4051" s="5" t="s">
        <v>1429</v>
      </c>
    </row>
    <row r="4052">
      <c r="A4052" s="3">
        <v>34.0</v>
      </c>
      <c r="B4052" s="4">
        <v>0.03585648148148148</v>
      </c>
      <c r="C4052" s="5" t="s">
        <v>21</v>
      </c>
      <c r="D4052" s="5" t="s">
        <v>24</v>
      </c>
      <c r="E4052" s="5">
        <v>21.0</v>
      </c>
      <c r="F4052" s="5">
        <v>10.0</v>
      </c>
    </row>
    <row r="4053">
      <c r="A4053" s="3">
        <v>34.0</v>
      </c>
      <c r="B4053" s="4">
        <v>0.03601851851851852</v>
      </c>
      <c r="C4053" s="5" t="s">
        <v>21</v>
      </c>
      <c r="D4053" s="5" t="s">
        <v>256</v>
      </c>
      <c r="E4053" s="5" t="s">
        <v>1430</v>
      </c>
      <c r="F4053" s="5">
        <v>20.0</v>
      </c>
      <c r="G4053" s="5" t="s">
        <v>48</v>
      </c>
    </row>
    <row r="4054">
      <c r="A4054" s="3">
        <v>34.0</v>
      </c>
      <c r="B4054" s="4">
        <v>0.03785879629629629</v>
      </c>
      <c r="C4054" s="5" t="s">
        <v>21</v>
      </c>
      <c r="D4054" s="5" t="s">
        <v>24</v>
      </c>
      <c r="E4054" s="5">
        <v>29.0</v>
      </c>
      <c r="F4054" s="5">
        <v>19.0</v>
      </c>
    </row>
    <row r="4055">
      <c r="A4055" s="3">
        <v>34.0</v>
      </c>
      <c r="B4055" s="4">
        <v>0.03798611111111111</v>
      </c>
      <c r="C4055" s="5" t="s">
        <v>10</v>
      </c>
      <c r="D4055" s="5" t="s">
        <v>24</v>
      </c>
      <c r="E4055" s="5">
        <v>23.0</v>
      </c>
      <c r="F4055" s="5">
        <v>15.0</v>
      </c>
    </row>
    <row r="4056">
      <c r="A4056" s="3">
        <v>34.0</v>
      </c>
      <c r="B4056" s="4">
        <v>0.04002314814814815</v>
      </c>
      <c r="C4056" s="5" t="s">
        <v>18</v>
      </c>
      <c r="D4056" s="5" t="s">
        <v>24</v>
      </c>
      <c r="E4056" s="5">
        <v>9.0</v>
      </c>
      <c r="F4056" s="5">
        <v>2.0</v>
      </c>
    </row>
    <row r="4057">
      <c r="A4057" s="3">
        <v>34.0</v>
      </c>
      <c r="B4057" s="4">
        <v>0.04099537037037037</v>
      </c>
      <c r="C4057" s="5" t="s">
        <v>15</v>
      </c>
      <c r="D4057" s="5" t="s">
        <v>11</v>
      </c>
      <c r="E4057" s="5" t="s">
        <v>1430</v>
      </c>
      <c r="F4057" s="5">
        <v>20.0</v>
      </c>
      <c r="G4057" s="5" t="s">
        <v>48</v>
      </c>
    </row>
    <row r="4058">
      <c r="A4058" s="3">
        <v>34.0</v>
      </c>
      <c r="B4058" s="4">
        <v>0.04237268518518519</v>
      </c>
      <c r="C4058" s="5" t="s">
        <v>21</v>
      </c>
      <c r="D4058" s="5" t="s">
        <v>24</v>
      </c>
      <c r="E4058" s="5">
        <v>23.0</v>
      </c>
      <c r="F4058" s="5">
        <v>13.0</v>
      </c>
    </row>
    <row r="4059">
      <c r="A4059" s="3">
        <v>34.0</v>
      </c>
      <c r="B4059" s="4">
        <v>0.043715277777777777</v>
      </c>
      <c r="C4059" s="5" t="s">
        <v>10</v>
      </c>
      <c r="D4059" s="5" t="s">
        <v>32</v>
      </c>
      <c r="E4059" s="5">
        <v>27.0</v>
      </c>
      <c r="F4059" s="5">
        <v>16.0</v>
      </c>
    </row>
    <row r="4060">
      <c r="A4060" s="3">
        <v>34.0</v>
      </c>
      <c r="B4060" s="4">
        <v>0.046377314814814816</v>
      </c>
      <c r="C4060" s="5" t="s">
        <v>21</v>
      </c>
      <c r="D4060" s="5" t="s">
        <v>24</v>
      </c>
      <c r="E4060" s="5">
        <v>23.0</v>
      </c>
      <c r="F4060" s="5">
        <v>13.0</v>
      </c>
    </row>
    <row r="4061">
      <c r="A4061" s="3">
        <v>34.0</v>
      </c>
      <c r="B4061" s="4">
        <v>0.046608796296296294</v>
      </c>
      <c r="C4061" s="5" t="s">
        <v>21</v>
      </c>
      <c r="D4061" s="5" t="s">
        <v>24</v>
      </c>
      <c r="E4061" s="5">
        <v>24.0</v>
      </c>
      <c r="F4061" s="5">
        <v>14.0</v>
      </c>
    </row>
    <row r="4062">
      <c r="A4062" s="3">
        <v>34.0</v>
      </c>
      <c r="B4062" s="4">
        <v>0.047453703703703706</v>
      </c>
      <c r="C4062" s="5" t="s">
        <v>15</v>
      </c>
      <c r="D4062" s="5" t="s">
        <v>24</v>
      </c>
      <c r="E4062" s="5" t="s">
        <v>1431</v>
      </c>
      <c r="F4062" s="5">
        <v>1.0</v>
      </c>
      <c r="G4062" s="5" t="s">
        <v>48</v>
      </c>
    </row>
    <row r="4063">
      <c r="A4063" s="3">
        <v>34.0</v>
      </c>
      <c r="B4063" s="4">
        <v>0.04760416666666667</v>
      </c>
      <c r="C4063" s="5" t="s">
        <v>18</v>
      </c>
      <c r="D4063" s="5" t="s">
        <v>24</v>
      </c>
      <c r="E4063" s="5">
        <v>27.0</v>
      </c>
      <c r="F4063" s="5">
        <v>20.0</v>
      </c>
      <c r="J4063" s="5" t="s">
        <v>130</v>
      </c>
    </row>
    <row r="4064">
      <c r="A4064" s="3">
        <v>34.0</v>
      </c>
      <c r="B4064" s="4">
        <v>0.04943287037037037</v>
      </c>
      <c r="C4064" s="5" t="s">
        <v>13</v>
      </c>
      <c r="D4064" s="5" t="s">
        <v>74</v>
      </c>
      <c r="E4064" s="5">
        <v>16.0</v>
      </c>
      <c r="F4064" s="5">
        <v>8.0</v>
      </c>
    </row>
    <row r="4065">
      <c r="A4065" s="3">
        <v>34.0</v>
      </c>
      <c r="B4065" s="4">
        <v>0.04960648148148148</v>
      </c>
      <c r="C4065" s="5" t="s">
        <v>13</v>
      </c>
      <c r="D4065" s="5" t="s">
        <v>146</v>
      </c>
      <c r="E4065" s="5">
        <v>9.0</v>
      </c>
      <c r="F4065" s="5">
        <v>5.0</v>
      </c>
    </row>
    <row r="4066">
      <c r="A4066" s="3">
        <v>34.0</v>
      </c>
      <c r="B4066" s="4">
        <v>0.051423611111111114</v>
      </c>
      <c r="C4066" s="5" t="s">
        <v>10</v>
      </c>
      <c r="D4066" s="5" t="s">
        <v>24</v>
      </c>
      <c r="E4066" s="5">
        <v>21.0</v>
      </c>
      <c r="F4066" s="5">
        <v>13.0</v>
      </c>
    </row>
    <row r="4067">
      <c r="A4067" s="3">
        <v>34.0</v>
      </c>
      <c r="B4067" s="4">
        <v>0.051423611111111114</v>
      </c>
      <c r="C4067" s="5" t="s">
        <v>21</v>
      </c>
      <c r="D4067" s="5" t="s">
        <v>24</v>
      </c>
      <c r="E4067" s="5">
        <v>20.0</v>
      </c>
      <c r="F4067" s="5">
        <v>10.0</v>
      </c>
    </row>
    <row r="4068">
      <c r="A4068" s="3">
        <v>34.0</v>
      </c>
      <c r="B4068" s="4">
        <v>0.05253472222222222</v>
      </c>
      <c r="C4068" s="5" t="s">
        <v>13</v>
      </c>
      <c r="D4068" s="5" t="s">
        <v>32</v>
      </c>
      <c r="E4068" s="5">
        <v>19.0</v>
      </c>
      <c r="F4068" s="5">
        <v>10.0</v>
      </c>
      <c r="J4068" s="5" t="s">
        <v>216</v>
      </c>
    </row>
    <row r="4069">
      <c r="A4069" s="3">
        <v>34.0</v>
      </c>
      <c r="B4069" s="4">
        <v>0.052662037037037035</v>
      </c>
      <c r="C4069" s="5" t="s">
        <v>13</v>
      </c>
      <c r="D4069" s="5" t="s">
        <v>7</v>
      </c>
      <c r="E4069" s="5">
        <v>16.0</v>
      </c>
      <c r="H4069" s="5" t="s">
        <v>1432</v>
      </c>
    </row>
    <row r="4070">
      <c r="A4070" s="3">
        <v>34.0</v>
      </c>
      <c r="B4070" s="4">
        <v>0.05486111111111111</v>
      </c>
      <c r="C4070" s="5" t="s">
        <v>21</v>
      </c>
      <c r="D4070" s="5" t="s">
        <v>24</v>
      </c>
      <c r="E4070" s="5">
        <v>20.0</v>
      </c>
      <c r="F4070" s="5">
        <v>10.0</v>
      </c>
    </row>
    <row r="4071">
      <c r="A4071" s="3">
        <v>34.0</v>
      </c>
      <c r="B4071" s="4">
        <v>0.05658564814814815</v>
      </c>
      <c r="C4071" s="5" t="s">
        <v>18</v>
      </c>
      <c r="D4071" s="5" t="s">
        <v>32</v>
      </c>
      <c r="E4071" s="5">
        <v>27.0</v>
      </c>
      <c r="F4071" s="5">
        <v>15.0</v>
      </c>
      <c r="J4071" s="5" t="s">
        <v>99</v>
      </c>
    </row>
    <row r="4072">
      <c r="A4072" s="3">
        <v>34.0</v>
      </c>
      <c r="B4072" s="4">
        <v>0.056747685185185186</v>
      </c>
      <c r="C4072" s="5" t="s">
        <v>18</v>
      </c>
      <c r="D4072" s="5" t="s">
        <v>7</v>
      </c>
      <c r="E4072" s="5">
        <v>13.0</v>
      </c>
      <c r="H4072" s="5" t="s">
        <v>1433</v>
      </c>
    </row>
    <row r="4073">
      <c r="A4073" s="3">
        <v>34.0</v>
      </c>
      <c r="B4073" s="4">
        <v>0.05730324074074074</v>
      </c>
      <c r="C4073" s="5" t="s">
        <v>21</v>
      </c>
      <c r="D4073" s="5" t="s">
        <v>129</v>
      </c>
      <c r="E4073" s="5" t="s">
        <v>30</v>
      </c>
      <c r="F4073" s="5" t="s">
        <v>30</v>
      </c>
      <c r="J4073" s="5" t="s">
        <v>17</v>
      </c>
    </row>
    <row r="4074">
      <c r="A4074" s="3">
        <v>34.0</v>
      </c>
      <c r="B4074" s="4">
        <v>0.05730324074074074</v>
      </c>
      <c r="C4074" s="5" t="s">
        <v>21</v>
      </c>
      <c r="D4074" s="5" t="s">
        <v>129</v>
      </c>
      <c r="E4074" s="5">
        <v>16.0</v>
      </c>
      <c r="F4074" s="5">
        <v>14.0</v>
      </c>
      <c r="J4074" s="5" t="s">
        <v>1434</v>
      </c>
    </row>
    <row r="4075">
      <c r="A4075" s="3">
        <v>34.0</v>
      </c>
      <c r="B4075" s="4">
        <v>0.05912037037037037</v>
      </c>
      <c r="C4075" s="5" t="s">
        <v>13</v>
      </c>
      <c r="D4075" s="5" t="s">
        <v>32</v>
      </c>
      <c r="E4075" s="5">
        <v>18.0</v>
      </c>
      <c r="F4075" s="5">
        <v>9.0</v>
      </c>
      <c r="J4075" s="5" t="s">
        <v>216</v>
      </c>
    </row>
    <row r="4076">
      <c r="A4076" s="3">
        <v>34.0</v>
      </c>
      <c r="B4076" s="4">
        <v>0.059224537037037034</v>
      </c>
      <c r="C4076" s="5" t="s">
        <v>13</v>
      </c>
      <c r="D4076" s="5" t="s">
        <v>7</v>
      </c>
      <c r="E4076" s="5">
        <v>15.0</v>
      </c>
      <c r="H4076" s="5" t="s">
        <v>1435</v>
      </c>
    </row>
    <row r="4077">
      <c r="A4077" s="3">
        <v>34.0</v>
      </c>
      <c r="B4077" s="4">
        <v>0.061550925925925926</v>
      </c>
      <c r="C4077" s="5" t="s">
        <v>13</v>
      </c>
      <c r="D4077" s="5" t="s">
        <v>32</v>
      </c>
      <c r="E4077" s="5">
        <v>21.0</v>
      </c>
      <c r="F4077" s="5">
        <v>12.0</v>
      </c>
      <c r="J4077" s="5" t="s">
        <v>1436</v>
      </c>
    </row>
    <row r="4078">
      <c r="A4078" s="3">
        <v>34.0</v>
      </c>
      <c r="B4078" s="4">
        <v>0.06163194444444445</v>
      </c>
      <c r="C4078" s="5" t="s">
        <v>13</v>
      </c>
      <c r="D4078" s="5" t="s">
        <v>7</v>
      </c>
      <c r="E4078" s="5">
        <v>15.0</v>
      </c>
      <c r="H4078" s="5" t="s">
        <v>1435</v>
      </c>
    </row>
    <row r="4079">
      <c r="A4079" s="3">
        <v>34.0</v>
      </c>
      <c r="B4079" s="4">
        <v>0.06259259259259259</v>
      </c>
      <c r="C4079" s="5" t="s">
        <v>22</v>
      </c>
      <c r="D4079" s="5" t="s">
        <v>32</v>
      </c>
      <c r="E4079" s="5" t="s">
        <v>1437</v>
      </c>
      <c r="F4079" s="5">
        <v>18.0</v>
      </c>
      <c r="J4079" s="5" t="s">
        <v>1376</v>
      </c>
    </row>
    <row r="4080">
      <c r="A4080" s="3">
        <v>34.0</v>
      </c>
      <c r="B4080" s="4">
        <v>0.06283564814814815</v>
      </c>
      <c r="C4080" s="5" t="s">
        <v>22</v>
      </c>
      <c r="D4080" s="5" t="s">
        <v>7</v>
      </c>
      <c r="E4080" s="5">
        <v>11.0</v>
      </c>
      <c r="H4080" s="5" t="s">
        <v>1438</v>
      </c>
    </row>
    <row r="4081">
      <c r="A4081" s="3">
        <v>34.0</v>
      </c>
      <c r="B4081" s="4">
        <v>0.06335648148148149</v>
      </c>
      <c r="C4081" s="5" t="s">
        <v>10</v>
      </c>
      <c r="D4081" s="5" t="s">
        <v>32</v>
      </c>
      <c r="E4081" s="5">
        <v>22.0</v>
      </c>
      <c r="F4081" s="5">
        <v>11.0</v>
      </c>
      <c r="J4081" s="5" t="s">
        <v>197</v>
      </c>
    </row>
    <row r="4082">
      <c r="A4082" s="3">
        <v>34.0</v>
      </c>
      <c r="B4082" s="4">
        <v>0.06421296296296296</v>
      </c>
      <c r="C4082" s="5" t="s">
        <v>10</v>
      </c>
      <c r="D4082" s="5" t="s">
        <v>7</v>
      </c>
      <c r="E4082" s="5">
        <v>43.0</v>
      </c>
      <c r="H4082" s="5" t="s">
        <v>1439</v>
      </c>
    </row>
    <row r="4083">
      <c r="A4083" s="3">
        <v>34.0</v>
      </c>
      <c r="B4083" s="4">
        <v>0.06503472222222222</v>
      </c>
      <c r="C4083" s="5" t="s">
        <v>22</v>
      </c>
      <c r="D4083" s="5" t="s">
        <v>32</v>
      </c>
      <c r="E4083" s="5">
        <v>17.0</v>
      </c>
      <c r="F4083" s="5">
        <v>12.0</v>
      </c>
      <c r="J4083" s="5" t="s">
        <v>1440</v>
      </c>
    </row>
    <row r="4084">
      <c r="A4084" s="3">
        <v>34.0</v>
      </c>
      <c r="B4084" s="4">
        <v>0.06502314814814815</v>
      </c>
      <c r="C4084" s="5" t="s">
        <v>22</v>
      </c>
      <c r="D4084" s="5" t="s">
        <v>7</v>
      </c>
      <c r="E4084" s="5">
        <v>10.0</v>
      </c>
      <c r="H4084" s="5" t="s">
        <v>1441</v>
      </c>
    </row>
    <row r="4085">
      <c r="A4085" s="3">
        <v>34.0</v>
      </c>
      <c r="B4085" s="4">
        <v>0.06666666666666667</v>
      </c>
      <c r="C4085" s="5" t="s">
        <v>18</v>
      </c>
      <c r="D4085" s="5" t="s">
        <v>32</v>
      </c>
      <c r="E4085" s="5">
        <v>21.0</v>
      </c>
      <c r="F4085" s="5">
        <v>9.0</v>
      </c>
      <c r="J4085" s="5" t="s">
        <v>44</v>
      </c>
    </row>
    <row r="4086">
      <c r="A4086" s="3">
        <v>34.0</v>
      </c>
      <c r="B4086" s="4">
        <v>0.06677083333333333</v>
      </c>
      <c r="C4086" s="5" t="s">
        <v>18</v>
      </c>
      <c r="D4086" s="5" t="s">
        <v>32</v>
      </c>
      <c r="E4086" s="5">
        <v>30.0</v>
      </c>
      <c r="F4086" s="5">
        <v>18.0</v>
      </c>
      <c r="J4086" s="5" t="s">
        <v>44</v>
      </c>
    </row>
    <row r="4087">
      <c r="A4087" s="3">
        <v>34.0</v>
      </c>
      <c r="B4087" s="4">
        <v>0.06680555555555556</v>
      </c>
      <c r="C4087" s="5" t="s">
        <v>18</v>
      </c>
      <c r="D4087" s="5" t="s">
        <v>32</v>
      </c>
      <c r="E4087" s="5">
        <v>26.0</v>
      </c>
      <c r="F4087" s="5">
        <v>14.0</v>
      </c>
      <c r="J4087" s="5" t="s">
        <v>1442</v>
      </c>
    </row>
    <row r="4088">
      <c r="A4088" s="3">
        <v>34.0</v>
      </c>
      <c r="B4088" s="4">
        <v>0.06689814814814815</v>
      </c>
      <c r="C4088" s="5" t="s">
        <v>18</v>
      </c>
      <c r="D4088" s="5" t="s">
        <v>7</v>
      </c>
      <c r="E4088" s="5">
        <v>14.0</v>
      </c>
      <c r="H4088" s="5" t="s">
        <v>1443</v>
      </c>
    </row>
    <row r="4089">
      <c r="A4089" s="3">
        <v>34.0</v>
      </c>
      <c r="B4089" s="4">
        <v>0.06694444444444445</v>
      </c>
      <c r="C4089" s="5" t="s">
        <v>18</v>
      </c>
      <c r="D4089" s="5" t="s">
        <v>7</v>
      </c>
      <c r="E4089" s="5">
        <v>11.0</v>
      </c>
      <c r="H4089" s="5" t="s">
        <v>1444</v>
      </c>
    </row>
    <row r="4090">
      <c r="A4090" s="3">
        <v>34.0</v>
      </c>
      <c r="B4090" s="4">
        <v>0.06697916666666667</v>
      </c>
      <c r="C4090" s="5" t="s">
        <v>18</v>
      </c>
      <c r="D4090" s="5" t="s">
        <v>7</v>
      </c>
      <c r="E4090" s="5">
        <v>14.0</v>
      </c>
      <c r="H4090" s="5" t="s">
        <v>1443</v>
      </c>
    </row>
    <row r="4091">
      <c r="A4091" s="3">
        <v>34.0</v>
      </c>
      <c r="B4091" s="4">
        <v>0.06762731481481482</v>
      </c>
      <c r="C4091" s="5" t="s">
        <v>10</v>
      </c>
      <c r="D4091" s="5" t="s">
        <v>146</v>
      </c>
      <c r="E4091" s="5">
        <v>0.0</v>
      </c>
      <c r="F4091" s="5">
        <v>2.0</v>
      </c>
      <c r="J4091" s="5" t="s">
        <v>1445</v>
      </c>
    </row>
    <row r="4092">
      <c r="A4092" s="3">
        <v>34.0</v>
      </c>
      <c r="B4092" s="4">
        <v>0.06918981481481482</v>
      </c>
      <c r="C4092" s="5" t="s">
        <v>13</v>
      </c>
      <c r="D4092" s="5" t="s">
        <v>32</v>
      </c>
      <c r="E4092" s="5">
        <v>15.0</v>
      </c>
      <c r="F4092" s="5">
        <v>6.0</v>
      </c>
      <c r="J4092" s="5" t="s">
        <v>216</v>
      </c>
    </row>
    <row r="4093">
      <c r="A4093" s="3">
        <v>34.0</v>
      </c>
      <c r="B4093" s="4">
        <v>0.06923611111111111</v>
      </c>
      <c r="C4093" s="5" t="s">
        <v>13</v>
      </c>
      <c r="D4093" s="5" t="s">
        <v>32</v>
      </c>
      <c r="E4093" s="5">
        <v>20.0</v>
      </c>
      <c r="F4093" s="5">
        <v>11.0</v>
      </c>
      <c r="J4093" s="5" t="s">
        <v>216</v>
      </c>
    </row>
    <row r="4094">
      <c r="A4094" s="3">
        <v>34.0</v>
      </c>
      <c r="B4094" s="4">
        <v>0.06927083333333334</v>
      </c>
      <c r="C4094" s="5" t="s">
        <v>13</v>
      </c>
      <c r="D4094" s="5" t="s">
        <v>32</v>
      </c>
      <c r="E4094" s="5">
        <v>23.0</v>
      </c>
      <c r="F4094" s="5">
        <v>14.0</v>
      </c>
      <c r="J4094" s="5" t="s">
        <v>216</v>
      </c>
    </row>
    <row r="4095">
      <c r="A4095" s="3">
        <v>34.0</v>
      </c>
      <c r="B4095" s="4">
        <v>0.06927083333333334</v>
      </c>
      <c r="C4095" s="5" t="s">
        <v>13</v>
      </c>
      <c r="D4095" s="5" t="s">
        <v>7</v>
      </c>
      <c r="E4095" s="5">
        <v>13.0</v>
      </c>
      <c r="H4095" s="5" t="s">
        <v>1446</v>
      </c>
    </row>
    <row r="4096">
      <c r="A4096" s="3">
        <v>34.0</v>
      </c>
      <c r="B4096" s="4">
        <v>0.06927083333333334</v>
      </c>
      <c r="C4096" s="5" t="s">
        <v>13</v>
      </c>
      <c r="D4096" s="5" t="s">
        <v>7</v>
      </c>
      <c r="E4096" s="5">
        <v>17.0</v>
      </c>
      <c r="H4096" s="5" t="s">
        <v>1447</v>
      </c>
    </row>
    <row r="4097">
      <c r="A4097" s="3">
        <v>34.0</v>
      </c>
      <c r="B4097" s="4">
        <v>0.06927083333333334</v>
      </c>
      <c r="C4097" s="5" t="s">
        <v>13</v>
      </c>
      <c r="D4097" s="5" t="s">
        <v>7</v>
      </c>
      <c r="E4097" s="5">
        <v>13.0</v>
      </c>
      <c r="H4097" s="5" t="s">
        <v>1446</v>
      </c>
    </row>
    <row r="4098">
      <c r="A4098" s="3">
        <v>34.0</v>
      </c>
      <c r="B4098" s="4">
        <v>0.07040509259259259</v>
      </c>
      <c r="C4098" s="5" t="s">
        <v>10</v>
      </c>
      <c r="D4098" s="5" t="s">
        <v>146</v>
      </c>
      <c r="E4098" s="5">
        <v>13.0</v>
      </c>
      <c r="F4098" s="5">
        <v>15.0</v>
      </c>
      <c r="H4098" s="5" t="s">
        <v>1448</v>
      </c>
    </row>
    <row r="4099">
      <c r="A4099" s="3">
        <v>34.0</v>
      </c>
      <c r="B4099" s="4">
        <v>0.07174768518518519</v>
      </c>
      <c r="C4099" s="5" t="s">
        <v>10</v>
      </c>
      <c r="D4099" s="5" t="s">
        <v>146</v>
      </c>
      <c r="E4099" s="5">
        <v>0.0</v>
      </c>
      <c r="F4099" s="5">
        <v>2.0</v>
      </c>
    </row>
    <row r="4100">
      <c r="A4100" s="3">
        <v>34.0</v>
      </c>
      <c r="B4100" s="4">
        <v>0.07303240740740741</v>
      </c>
      <c r="C4100" s="5" t="s">
        <v>134</v>
      </c>
      <c r="D4100" s="5" t="s">
        <v>32</v>
      </c>
      <c r="E4100" s="5" t="s">
        <v>30</v>
      </c>
      <c r="F4100" s="5" t="s">
        <v>30</v>
      </c>
      <c r="J4100" s="5" t="s">
        <v>17</v>
      </c>
    </row>
    <row r="4101">
      <c r="A4101" s="3">
        <v>34.0</v>
      </c>
      <c r="B4101" s="4">
        <v>0.07303240740740741</v>
      </c>
      <c r="C4101" s="5" t="s">
        <v>134</v>
      </c>
      <c r="D4101" s="5" t="s">
        <v>32</v>
      </c>
      <c r="E4101" s="5">
        <v>16.0</v>
      </c>
      <c r="F4101" s="5">
        <v>9.0</v>
      </c>
      <c r="J4101" s="5" t="s">
        <v>1449</v>
      </c>
    </row>
    <row r="4102">
      <c r="A4102" s="3">
        <v>34.0</v>
      </c>
      <c r="B4102" s="4">
        <v>0.0732986111111111</v>
      </c>
      <c r="C4102" s="5" t="s">
        <v>13</v>
      </c>
      <c r="D4102" s="5" t="s">
        <v>32</v>
      </c>
      <c r="E4102" s="5">
        <v>17.0</v>
      </c>
      <c r="F4102" s="5">
        <v>8.0</v>
      </c>
      <c r="J4102" s="5" t="s">
        <v>1436</v>
      </c>
    </row>
    <row r="4103">
      <c r="A4103" s="3">
        <v>34.0</v>
      </c>
      <c r="B4103" s="4">
        <v>0.07336805555555556</v>
      </c>
      <c r="C4103" s="5" t="s">
        <v>18</v>
      </c>
      <c r="D4103" s="5" t="s">
        <v>32</v>
      </c>
      <c r="E4103" s="5">
        <v>30.0</v>
      </c>
      <c r="F4103" s="5">
        <v>18.0</v>
      </c>
      <c r="J4103" s="5" t="s">
        <v>44</v>
      </c>
    </row>
    <row r="4104">
      <c r="A4104" s="3">
        <v>34.0</v>
      </c>
      <c r="B4104" s="4">
        <v>0.07339120370370371</v>
      </c>
      <c r="C4104" s="5" t="s">
        <v>10</v>
      </c>
      <c r="D4104" s="5" t="s">
        <v>146</v>
      </c>
      <c r="E4104" s="5">
        <v>12.0</v>
      </c>
      <c r="F4104" s="5">
        <v>14.0</v>
      </c>
      <c r="H4104" s="5" t="s">
        <v>1450</v>
      </c>
    </row>
    <row r="4105">
      <c r="A4105" s="3">
        <v>34.0</v>
      </c>
      <c r="B4105" s="4">
        <v>0.07405092592592592</v>
      </c>
      <c r="C4105" s="5" t="s">
        <v>134</v>
      </c>
      <c r="D4105" s="5" t="s">
        <v>7</v>
      </c>
      <c r="E4105" s="5">
        <v>20.0</v>
      </c>
      <c r="H4105" s="5" t="s">
        <v>1451</v>
      </c>
    </row>
    <row r="4106">
      <c r="A4106" s="3">
        <v>34.0</v>
      </c>
      <c r="B4106" s="4">
        <v>0.07457175925925925</v>
      </c>
      <c r="C4106" s="5" t="s">
        <v>15</v>
      </c>
      <c r="D4106" s="5" t="s">
        <v>7</v>
      </c>
      <c r="E4106" s="5">
        <v>11.0</v>
      </c>
      <c r="H4106" s="5" t="s">
        <v>1444</v>
      </c>
      <c r="J4106" s="5" t="s">
        <v>82</v>
      </c>
    </row>
    <row r="4107">
      <c r="A4107" s="3">
        <v>34.0</v>
      </c>
      <c r="B4107" s="4">
        <v>0.07505787037037037</v>
      </c>
      <c r="C4107" s="5" t="s">
        <v>18</v>
      </c>
      <c r="D4107" s="5" t="s">
        <v>32</v>
      </c>
      <c r="E4107" s="5">
        <v>18.0</v>
      </c>
      <c r="F4107" s="5">
        <v>6.0</v>
      </c>
      <c r="J4107" s="5" t="s">
        <v>1442</v>
      </c>
    </row>
    <row r="4108">
      <c r="A4108" s="3">
        <v>34.0</v>
      </c>
      <c r="B4108" s="4">
        <v>0.07519675925925925</v>
      </c>
      <c r="C4108" s="5" t="s">
        <v>18</v>
      </c>
      <c r="D4108" s="5" t="s">
        <v>7</v>
      </c>
      <c r="E4108" s="5">
        <v>16.0</v>
      </c>
      <c r="H4108" s="5" t="s">
        <v>1452</v>
      </c>
    </row>
    <row r="4109">
      <c r="A4109" s="3">
        <v>34.0</v>
      </c>
      <c r="B4109" s="4">
        <v>0.07612268518518518</v>
      </c>
      <c r="C4109" s="5" t="s">
        <v>15</v>
      </c>
      <c r="D4109" s="5" t="s">
        <v>126</v>
      </c>
      <c r="E4109" s="5">
        <v>8.0</v>
      </c>
      <c r="F4109" s="5">
        <v>2.0</v>
      </c>
    </row>
    <row r="4110">
      <c r="A4110" s="3">
        <v>34.0</v>
      </c>
      <c r="B4110" s="4">
        <v>0.07649305555555555</v>
      </c>
      <c r="C4110" s="5" t="s">
        <v>10</v>
      </c>
      <c r="D4110" s="5" t="s">
        <v>146</v>
      </c>
      <c r="E4110" s="5">
        <v>9.0</v>
      </c>
      <c r="F4110" s="5">
        <v>11.0</v>
      </c>
    </row>
    <row r="4111">
      <c r="A4111" s="3">
        <v>34.0</v>
      </c>
      <c r="B4111" s="4">
        <v>0.07783564814814815</v>
      </c>
      <c r="C4111" s="5" t="s">
        <v>22</v>
      </c>
      <c r="D4111" s="5" t="s">
        <v>24</v>
      </c>
      <c r="E4111" s="5">
        <v>4.0</v>
      </c>
      <c r="F4111" s="5">
        <v>6.0</v>
      </c>
    </row>
    <row r="4112">
      <c r="A4112" s="3">
        <v>34.0</v>
      </c>
      <c r="B4112" s="4">
        <v>0.07799768518518518</v>
      </c>
      <c r="C4112" s="5" t="s">
        <v>134</v>
      </c>
      <c r="D4112" s="5" t="s">
        <v>24</v>
      </c>
      <c r="E4112" s="5">
        <v>19.0</v>
      </c>
      <c r="F4112" s="5">
        <v>11.0</v>
      </c>
    </row>
    <row r="4113">
      <c r="A4113" s="3">
        <v>34.0</v>
      </c>
      <c r="B4113" s="4">
        <v>0.07855324074074074</v>
      </c>
      <c r="C4113" s="5" t="s">
        <v>10</v>
      </c>
      <c r="D4113" s="5" t="s">
        <v>146</v>
      </c>
      <c r="E4113" s="5">
        <v>4.0</v>
      </c>
      <c r="F4113" s="5">
        <v>6.0</v>
      </c>
    </row>
    <row r="4114">
      <c r="A4114" s="3">
        <v>34.0</v>
      </c>
      <c r="B4114" s="4">
        <v>0.09</v>
      </c>
      <c r="C4114" s="5" t="s">
        <v>15</v>
      </c>
      <c r="D4114" s="5" t="s">
        <v>20</v>
      </c>
      <c r="E4114" s="5" t="s">
        <v>1431</v>
      </c>
      <c r="F4114" s="5">
        <v>1.0</v>
      </c>
      <c r="G4114" s="5" t="s">
        <v>48</v>
      </c>
      <c r="J4114" s="5" t="s">
        <v>1453</v>
      </c>
    </row>
    <row r="4115">
      <c r="A4115" s="3">
        <v>34.0</v>
      </c>
      <c r="B4115" s="4">
        <v>0.09023148148148148</v>
      </c>
      <c r="C4115" s="5" t="s">
        <v>10</v>
      </c>
      <c r="D4115" s="5" t="s">
        <v>20</v>
      </c>
      <c r="E4115" s="5">
        <v>35.0</v>
      </c>
      <c r="F4115" s="5">
        <v>16.0</v>
      </c>
      <c r="J4115" s="5" t="s">
        <v>1454</v>
      </c>
    </row>
    <row r="4116">
      <c r="A4116" s="3">
        <v>34.0</v>
      </c>
      <c r="B4116" s="4">
        <v>0.09023148148148148</v>
      </c>
      <c r="C4116" s="5" t="s">
        <v>10</v>
      </c>
      <c r="D4116" s="5" t="s">
        <v>20</v>
      </c>
      <c r="E4116" s="5" t="s">
        <v>30</v>
      </c>
      <c r="F4116" s="5" t="s">
        <v>30</v>
      </c>
      <c r="J4116" s="5" t="s">
        <v>17</v>
      </c>
    </row>
    <row r="4117">
      <c r="A4117" s="3">
        <v>34.0</v>
      </c>
      <c r="B4117" s="4">
        <v>0.09012731481481481</v>
      </c>
      <c r="C4117" s="5" t="s">
        <v>13</v>
      </c>
      <c r="D4117" s="5" t="s">
        <v>20</v>
      </c>
      <c r="E4117" s="5">
        <v>26.0</v>
      </c>
      <c r="F4117" s="5">
        <v>14.0</v>
      </c>
      <c r="J4117" s="5" t="s">
        <v>1453</v>
      </c>
    </row>
    <row r="4118">
      <c r="A4118" s="3">
        <v>34.0</v>
      </c>
      <c r="B4118" s="4">
        <v>0.09018518518518519</v>
      </c>
      <c r="C4118" s="5" t="s">
        <v>134</v>
      </c>
      <c r="D4118" s="5" t="s">
        <v>20</v>
      </c>
      <c r="E4118" s="5">
        <v>16.0</v>
      </c>
      <c r="F4118" s="5">
        <v>26.0</v>
      </c>
      <c r="J4118" s="5" t="s">
        <v>1455</v>
      </c>
    </row>
    <row r="4119">
      <c r="A4119" s="3">
        <v>34.0</v>
      </c>
      <c r="B4119" s="4">
        <v>0.09018518518518519</v>
      </c>
      <c r="C4119" s="5" t="s">
        <v>134</v>
      </c>
      <c r="D4119" s="5" t="s">
        <v>20</v>
      </c>
      <c r="E4119" s="5" t="s">
        <v>30</v>
      </c>
      <c r="F4119" s="5" t="s">
        <v>30</v>
      </c>
      <c r="J4119" s="5" t="s">
        <v>42</v>
      </c>
    </row>
    <row r="4120">
      <c r="A4120" s="3">
        <v>34.0</v>
      </c>
      <c r="B4120" s="4">
        <v>0.09023148148148148</v>
      </c>
      <c r="C4120" s="5" t="s">
        <v>22</v>
      </c>
      <c r="D4120" s="5" t="s">
        <v>20</v>
      </c>
      <c r="E4120" s="5">
        <v>27.0</v>
      </c>
      <c r="F4120" s="5">
        <v>15.0</v>
      </c>
      <c r="J4120" s="5" t="s">
        <v>1453</v>
      </c>
    </row>
    <row r="4121">
      <c r="A4121" s="3">
        <v>34.0</v>
      </c>
      <c r="B4121" s="4">
        <v>0.09027777777777778</v>
      </c>
      <c r="C4121" s="5" t="s">
        <v>18</v>
      </c>
      <c r="D4121" s="5" t="s">
        <v>20</v>
      </c>
      <c r="E4121" s="5">
        <v>24.0</v>
      </c>
      <c r="F4121" s="5">
        <v>8.0</v>
      </c>
      <c r="J4121" s="5" t="s">
        <v>1453</v>
      </c>
    </row>
    <row r="4122">
      <c r="A4122" s="3">
        <v>34.0</v>
      </c>
      <c r="B4122" s="4">
        <v>0.09236111111111112</v>
      </c>
      <c r="C4122" s="5" t="s">
        <v>22</v>
      </c>
      <c r="D4122" s="5" t="s">
        <v>24</v>
      </c>
      <c r="E4122" s="5" t="s">
        <v>1431</v>
      </c>
      <c r="F4122" s="5">
        <v>1.0</v>
      </c>
      <c r="G4122" s="5" t="s">
        <v>48</v>
      </c>
    </row>
    <row r="4123">
      <c r="A4123" s="3">
        <v>34.0</v>
      </c>
      <c r="B4123" s="4">
        <v>0.09241898148148148</v>
      </c>
      <c r="C4123" s="5" t="s">
        <v>10</v>
      </c>
      <c r="D4123" s="5" t="s">
        <v>24</v>
      </c>
      <c r="E4123" s="5">
        <v>18.0</v>
      </c>
      <c r="F4123" s="5">
        <v>10.0</v>
      </c>
    </row>
    <row r="4124">
      <c r="A4124" s="3">
        <v>34.0</v>
      </c>
      <c r="B4124" s="4">
        <v>0.09244212962962962</v>
      </c>
      <c r="C4124" s="5" t="s">
        <v>134</v>
      </c>
      <c r="D4124" s="5" t="s">
        <v>24</v>
      </c>
      <c r="E4124" s="5">
        <v>14.0</v>
      </c>
      <c r="F4124" s="5">
        <v>6.0</v>
      </c>
    </row>
    <row r="4125">
      <c r="A4125" s="3">
        <v>34.0</v>
      </c>
      <c r="B4125" s="4">
        <v>0.0924537037037037</v>
      </c>
      <c r="C4125" s="5" t="s">
        <v>13</v>
      </c>
      <c r="D4125" s="5" t="s">
        <v>24</v>
      </c>
      <c r="E4125" s="5">
        <v>10.0</v>
      </c>
      <c r="F4125" s="5">
        <v>10.0</v>
      </c>
    </row>
    <row r="4126">
      <c r="A4126" s="3">
        <v>34.0</v>
      </c>
      <c r="B4126" s="4">
        <v>0.09246527777777777</v>
      </c>
      <c r="C4126" s="5" t="s">
        <v>18</v>
      </c>
      <c r="D4126" s="5" t="s">
        <v>24</v>
      </c>
      <c r="E4126" s="5">
        <v>24.0</v>
      </c>
      <c r="F4126" s="5">
        <v>17.0</v>
      </c>
    </row>
    <row r="4127">
      <c r="A4127" s="3">
        <v>34.0</v>
      </c>
      <c r="B4127" s="4">
        <v>0.09247685185185185</v>
      </c>
      <c r="C4127" s="5" t="s">
        <v>15</v>
      </c>
      <c r="D4127" s="5" t="s">
        <v>24</v>
      </c>
      <c r="E4127" s="5">
        <v>16.0</v>
      </c>
      <c r="F4127" s="5">
        <v>6.0</v>
      </c>
    </row>
    <row r="4128">
      <c r="A4128" s="3">
        <v>34.0</v>
      </c>
      <c r="B4128" s="4">
        <v>0.09737268518518519</v>
      </c>
      <c r="C4128" s="5" t="s">
        <v>21</v>
      </c>
      <c r="D4128" s="5" t="s">
        <v>126</v>
      </c>
      <c r="E4128" s="5">
        <v>13.0</v>
      </c>
      <c r="F4128" s="5">
        <v>11.0</v>
      </c>
    </row>
    <row r="4129">
      <c r="A4129" s="3">
        <v>34.0</v>
      </c>
      <c r="B4129" s="4">
        <v>0.10480324074074074</v>
      </c>
      <c r="C4129" s="5" t="s">
        <v>10</v>
      </c>
      <c r="D4129" s="5" t="s">
        <v>7</v>
      </c>
      <c r="E4129" s="5">
        <v>9.0</v>
      </c>
      <c r="H4129" s="5" t="s">
        <v>1456</v>
      </c>
      <c r="J4129" s="5" t="s">
        <v>1457</v>
      </c>
    </row>
    <row r="4130">
      <c r="A4130" s="3">
        <v>34.0</v>
      </c>
      <c r="B4130" s="4">
        <v>0.10613425925925926</v>
      </c>
      <c r="C4130" s="5" t="s">
        <v>21</v>
      </c>
      <c r="D4130" s="5" t="s">
        <v>25</v>
      </c>
      <c r="E4130" s="5">
        <v>28.0</v>
      </c>
      <c r="F4130" s="5">
        <v>19.0</v>
      </c>
    </row>
    <row r="4131">
      <c r="A4131" s="3">
        <v>34.0</v>
      </c>
      <c r="B4131" s="4">
        <v>0.10762731481481481</v>
      </c>
      <c r="C4131" s="5" t="s">
        <v>18</v>
      </c>
      <c r="D4131" s="5" t="s">
        <v>47</v>
      </c>
      <c r="E4131" s="5">
        <v>10.0</v>
      </c>
      <c r="F4131" s="5">
        <v>2.0</v>
      </c>
    </row>
    <row r="4132">
      <c r="A4132" s="3">
        <v>34.0</v>
      </c>
      <c r="B4132" s="4">
        <v>0.10733796296296297</v>
      </c>
      <c r="C4132" s="5" t="s">
        <v>22</v>
      </c>
      <c r="D4132" s="5" t="s">
        <v>47</v>
      </c>
      <c r="E4132" s="5">
        <v>17.0</v>
      </c>
      <c r="F4132" s="5">
        <v>17.0</v>
      </c>
    </row>
    <row r="4133">
      <c r="A4133" s="3">
        <v>34.0</v>
      </c>
      <c r="B4133" s="4">
        <v>0.10734953703703703</v>
      </c>
      <c r="C4133" s="5" t="s">
        <v>13</v>
      </c>
      <c r="D4133" s="5" t="s">
        <v>47</v>
      </c>
      <c r="E4133" s="5">
        <v>15.0</v>
      </c>
      <c r="F4133" s="5">
        <v>13.0</v>
      </c>
    </row>
    <row r="4134">
      <c r="A4134" s="3">
        <v>34.0</v>
      </c>
      <c r="B4134" s="4">
        <v>0.10740740740740741</v>
      </c>
      <c r="C4134" s="5" t="s">
        <v>21</v>
      </c>
      <c r="D4134" s="5" t="s">
        <v>47</v>
      </c>
      <c r="E4134" s="5">
        <v>16.0</v>
      </c>
      <c r="F4134" s="5">
        <v>11.0</v>
      </c>
    </row>
    <row r="4135">
      <c r="A4135" s="3">
        <v>34.0</v>
      </c>
      <c r="B4135" s="4">
        <v>0.10761574074074073</v>
      </c>
      <c r="C4135" s="5" t="s">
        <v>134</v>
      </c>
      <c r="D4135" s="5" t="s">
        <v>47</v>
      </c>
      <c r="E4135" s="5">
        <v>13.0</v>
      </c>
      <c r="F4135" s="5">
        <v>13.0</v>
      </c>
    </row>
    <row r="4136">
      <c r="A4136" s="3">
        <v>34.0</v>
      </c>
      <c r="B4136" s="4">
        <v>0.10761574074074073</v>
      </c>
      <c r="C4136" s="5" t="s">
        <v>10</v>
      </c>
      <c r="D4136" s="5" t="s">
        <v>47</v>
      </c>
      <c r="E4136" s="5">
        <v>11.0</v>
      </c>
      <c r="F4136" s="5">
        <v>6.0</v>
      </c>
    </row>
    <row r="4137">
      <c r="A4137" s="3">
        <v>34.0</v>
      </c>
      <c r="B4137" s="4">
        <v>0.10762731481481481</v>
      </c>
      <c r="C4137" s="5" t="s">
        <v>18</v>
      </c>
      <c r="D4137" s="5" t="s">
        <v>47</v>
      </c>
      <c r="E4137" s="5">
        <v>10.0</v>
      </c>
      <c r="F4137" s="5">
        <v>2.0</v>
      </c>
    </row>
    <row r="4138">
      <c r="A4138" s="3">
        <v>34.0</v>
      </c>
      <c r="B4138" s="4">
        <v>0.10935185185185185</v>
      </c>
      <c r="C4138" s="5" t="s">
        <v>10</v>
      </c>
      <c r="D4138" s="5" t="s">
        <v>20</v>
      </c>
      <c r="E4138" s="5">
        <v>29.0</v>
      </c>
      <c r="F4138" s="5">
        <v>10.0</v>
      </c>
      <c r="J4138" s="5" t="s">
        <v>40</v>
      </c>
    </row>
    <row r="4139">
      <c r="A4139" s="3">
        <v>34.0</v>
      </c>
      <c r="B4139" s="4">
        <v>0.10935185185185185</v>
      </c>
      <c r="C4139" s="5" t="s">
        <v>10</v>
      </c>
      <c r="D4139" s="5" t="s">
        <v>20</v>
      </c>
      <c r="E4139" s="5" t="s">
        <v>30</v>
      </c>
      <c r="F4139" s="5" t="s">
        <v>30</v>
      </c>
      <c r="J4139" s="5" t="s">
        <v>17</v>
      </c>
    </row>
    <row r="4140">
      <c r="A4140" s="3">
        <v>34.0</v>
      </c>
      <c r="B4140" s="4">
        <v>0.11362268518518519</v>
      </c>
      <c r="C4140" s="5" t="s">
        <v>18</v>
      </c>
      <c r="D4140" s="5" t="s">
        <v>75</v>
      </c>
      <c r="E4140" s="5">
        <v>11.0</v>
      </c>
      <c r="F4140" s="5">
        <v>5.0</v>
      </c>
      <c r="J4140" s="5" t="s">
        <v>1458</v>
      </c>
    </row>
    <row r="4141">
      <c r="A4141" s="3">
        <v>34.0</v>
      </c>
      <c r="B4141" s="4">
        <v>0.11369212962962963</v>
      </c>
      <c r="C4141" s="5" t="s">
        <v>18</v>
      </c>
      <c r="D4141" s="5" t="s">
        <v>75</v>
      </c>
      <c r="E4141" s="5" t="s">
        <v>1431</v>
      </c>
      <c r="F4141" s="5">
        <v>1.0</v>
      </c>
      <c r="G4141" s="5" t="s">
        <v>48</v>
      </c>
      <c r="J4141" s="5" t="s">
        <v>1458</v>
      </c>
    </row>
    <row r="4142">
      <c r="A4142" s="3">
        <v>34.0</v>
      </c>
      <c r="B4142" s="4">
        <v>0.11436342592592592</v>
      </c>
      <c r="C4142" s="5" t="s">
        <v>13</v>
      </c>
      <c r="D4142" s="5" t="s">
        <v>32</v>
      </c>
      <c r="E4142" s="5">
        <v>27.0</v>
      </c>
      <c r="F4142" s="5">
        <v>18.0</v>
      </c>
      <c r="J4142" s="5" t="s">
        <v>1459</v>
      </c>
    </row>
    <row r="4143">
      <c r="A4143" s="3">
        <v>34.0</v>
      </c>
      <c r="B4143" s="4">
        <v>0.11447916666666667</v>
      </c>
      <c r="C4143" s="5" t="s">
        <v>13</v>
      </c>
      <c r="D4143" s="5" t="s">
        <v>7</v>
      </c>
      <c r="E4143" s="5">
        <v>16.0</v>
      </c>
      <c r="H4143" s="5" t="s">
        <v>1460</v>
      </c>
    </row>
    <row r="4144">
      <c r="A4144" s="3">
        <v>34.0</v>
      </c>
      <c r="B4144" s="4">
        <v>0.11481481481481481</v>
      </c>
      <c r="C4144" s="5" t="s">
        <v>13</v>
      </c>
      <c r="D4144" s="5" t="s">
        <v>146</v>
      </c>
      <c r="E4144" s="5">
        <v>21.0</v>
      </c>
      <c r="F4144" s="5">
        <v>17.0</v>
      </c>
    </row>
    <row r="4145">
      <c r="A4145" s="3">
        <v>34.0</v>
      </c>
      <c r="B4145" s="4">
        <v>0.1165625</v>
      </c>
      <c r="C4145" s="5" t="s">
        <v>21</v>
      </c>
      <c r="D4145" s="5" t="s">
        <v>588</v>
      </c>
      <c r="E4145" s="5">
        <v>12.0</v>
      </c>
      <c r="F4145" s="5">
        <v>10.0</v>
      </c>
    </row>
    <row r="4146">
      <c r="A4146" s="3">
        <v>34.0</v>
      </c>
      <c r="B4146" s="4">
        <v>0.11717592592592592</v>
      </c>
      <c r="C4146" s="5" t="s">
        <v>10</v>
      </c>
      <c r="D4146" s="5" t="s">
        <v>32</v>
      </c>
      <c r="E4146" s="5" t="s">
        <v>1431</v>
      </c>
      <c r="F4146" s="5">
        <v>1.0</v>
      </c>
      <c r="J4146" s="5" t="s">
        <v>1170</v>
      </c>
    </row>
    <row r="4147">
      <c r="A4147" s="3">
        <v>34.0</v>
      </c>
      <c r="B4147" s="4">
        <v>0.1172337962962963</v>
      </c>
      <c r="C4147" s="5" t="s">
        <v>10</v>
      </c>
      <c r="D4147" s="5" t="s">
        <v>32</v>
      </c>
      <c r="E4147" s="5">
        <v>25.0</v>
      </c>
      <c r="F4147" s="5">
        <v>14.0</v>
      </c>
      <c r="J4147" s="5" t="s">
        <v>1170</v>
      </c>
    </row>
    <row r="4148">
      <c r="A4148" s="3">
        <v>34.0</v>
      </c>
      <c r="B4148" s="4">
        <v>0.11728009259259259</v>
      </c>
      <c r="C4148" s="5" t="s">
        <v>10</v>
      </c>
      <c r="D4148" s="5" t="s">
        <v>32</v>
      </c>
      <c r="E4148" s="5">
        <v>29.0</v>
      </c>
      <c r="F4148" s="5">
        <v>18.0</v>
      </c>
      <c r="J4148" s="5" t="s">
        <v>1170</v>
      </c>
    </row>
    <row r="4149">
      <c r="A4149" s="3">
        <v>34.0</v>
      </c>
      <c r="B4149" s="4">
        <v>0.1175462962962963</v>
      </c>
      <c r="C4149" s="5" t="s">
        <v>10</v>
      </c>
      <c r="D4149" s="5" t="s">
        <v>7</v>
      </c>
      <c r="E4149" s="5">
        <v>15.0</v>
      </c>
      <c r="H4149" s="5" t="s">
        <v>1461</v>
      </c>
    </row>
    <row r="4150">
      <c r="A4150" s="3">
        <v>34.0</v>
      </c>
      <c r="B4150" s="4">
        <v>0.11763888888888889</v>
      </c>
      <c r="C4150" s="5" t="s">
        <v>10</v>
      </c>
      <c r="D4150" s="5" t="s">
        <v>7</v>
      </c>
      <c r="E4150" s="5">
        <v>15.0</v>
      </c>
      <c r="H4150" s="5" t="s">
        <v>1461</v>
      </c>
    </row>
    <row r="4151">
      <c r="A4151" s="3">
        <v>34.0</v>
      </c>
      <c r="B4151" s="4">
        <v>0.11783564814814815</v>
      </c>
      <c r="C4151" s="5" t="s">
        <v>10</v>
      </c>
      <c r="D4151" s="5" t="s">
        <v>32</v>
      </c>
      <c r="E4151" s="5">
        <v>25.0</v>
      </c>
      <c r="F4151" s="5">
        <v>14.0</v>
      </c>
      <c r="J4151" s="5" t="s">
        <v>1023</v>
      </c>
    </row>
    <row r="4152">
      <c r="A4152" s="3">
        <v>34.0</v>
      </c>
      <c r="B4152" s="4">
        <v>0.11793981481481482</v>
      </c>
      <c r="C4152" s="5" t="s">
        <v>10</v>
      </c>
      <c r="D4152" s="5" t="s">
        <v>7</v>
      </c>
      <c r="E4152" s="5">
        <v>15.0</v>
      </c>
      <c r="H4152" s="5" t="s">
        <v>1462</v>
      </c>
    </row>
    <row r="4153">
      <c r="A4153" s="3">
        <v>34.0</v>
      </c>
      <c r="B4153" s="4">
        <v>0.11846064814814815</v>
      </c>
      <c r="C4153" s="5" t="s">
        <v>10</v>
      </c>
      <c r="D4153" s="5" t="s">
        <v>20</v>
      </c>
      <c r="E4153" s="5" t="s">
        <v>1430</v>
      </c>
      <c r="F4153" s="5">
        <v>20.0</v>
      </c>
      <c r="G4153" s="5" t="s">
        <v>48</v>
      </c>
    </row>
    <row r="4154">
      <c r="A4154" s="3">
        <v>34.0</v>
      </c>
      <c r="B4154" s="4">
        <v>0.11891203703703704</v>
      </c>
      <c r="C4154" s="5" t="s">
        <v>18</v>
      </c>
      <c r="D4154" s="5" t="s">
        <v>97</v>
      </c>
      <c r="E4154" s="5">
        <v>18.0</v>
      </c>
      <c r="J4154" s="5" t="s">
        <v>1463</v>
      </c>
    </row>
    <row r="4155">
      <c r="A4155" s="3">
        <v>34.0</v>
      </c>
      <c r="B4155" s="4">
        <v>0.11962962962962963</v>
      </c>
      <c r="C4155" s="5" t="s">
        <v>18</v>
      </c>
      <c r="D4155" s="5" t="s">
        <v>32</v>
      </c>
      <c r="E4155" s="5">
        <v>22.0</v>
      </c>
      <c r="F4155" s="5">
        <v>12.0</v>
      </c>
      <c r="J4155" s="5" t="s">
        <v>1464</v>
      </c>
    </row>
    <row r="4156">
      <c r="A4156" s="3">
        <v>34.0</v>
      </c>
      <c r="B4156" s="4">
        <v>0.1199537037037037</v>
      </c>
      <c r="C4156" s="5" t="s">
        <v>18</v>
      </c>
      <c r="D4156" s="5" t="s">
        <v>7</v>
      </c>
      <c r="E4156" s="5">
        <v>23.0</v>
      </c>
      <c r="H4156" s="5" t="s">
        <v>1465</v>
      </c>
    </row>
    <row r="4157">
      <c r="A4157" s="3">
        <v>34.0</v>
      </c>
      <c r="B4157" s="4">
        <v>0.12050925925925926</v>
      </c>
      <c r="C4157" s="5" t="s">
        <v>18</v>
      </c>
      <c r="D4157" s="5" t="s">
        <v>32</v>
      </c>
      <c r="E4157" s="5">
        <v>28.0</v>
      </c>
      <c r="F4157" s="5">
        <v>18.0</v>
      </c>
      <c r="J4157" s="5" t="s">
        <v>1466</v>
      </c>
    </row>
    <row r="4158">
      <c r="A4158" s="3">
        <v>34.0</v>
      </c>
      <c r="B4158" s="4">
        <v>0.1205787037037037</v>
      </c>
      <c r="C4158" s="5" t="s">
        <v>18</v>
      </c>
      <c r="D4158" s="5" t="s">
        <v>7</v>
      </c>
      <c r="E4158" s="5">
        <v>14.0</v>
      </c>
      <c r="H4158" s="5" t="s">
        <v>1467</v>
      </c>
    </row>
    <row r="4159">
      <c r="A4159" s="3">
        <v>34.0</v>
      </c>
      <c r="B4159" s="4">
        <v>0.12064814814814814</v>
      </c>
      <c r="C4159" s="5" t="s">
        <v>18</v>
      </c>
      <c r="D4159" s="5" t="s">
        <v>32</v>
      </c>
      <c r="E4159" s="5">
        <v>23.0</v>
      </c>
      <c r="F4159" s="5">
        <v>13.0</v>
      </c>
      <c r="J4159" s="5" t="s">
        <v>1466</v>
      </c>
    </row>
    <row r="4160">
      <c r="A4160" s="3">
        <v>34.0</v>
      </c>
      <c r="B4160" s="4">
        <v>0.12069444444444444</v>
      </c>
      <c r="C4160" s="5" t="s">
        <v>18</v>
      </c>
      <c r="D4160" s="5" t="s">
        <v>7</v>
      </c>
      <c r="H4160" s="5" t="s">
        <v>1468</v>
      </c>
    </row>
    <row r="4161">
      <c r="A4161" s="3">
        <v>34.0</v>
      </c>
      <c r="B4161" s="4">
        <v>0.12114583333333333</v>
      </c>
      <c r="C4161" s="5" t="s">
        <v>18</v>
      </c>
      <c r="D4161" s="5" t="s">
        <v>75</v>
      </c>
      <c r="E4161" s="5">
        <v>22.0</v>
      </c>
      <c r="F4161" s="5">
        <v>16.0</v>
      </c>
    </row>
    <row r="4162">
      <c r="A4162" s="3">
        <v>34.0</v>
      </c>
      <c r="B4162" s="4">
        <v>0.12166666666666667</v>
      </c>
      <c r="C4162" s="5" t="s">
        <v>18</v>
      </c>
      <c r="D4162" s="5" t="s">
        <v>24</v>
      </c>
      <c r="E4162" s="5">
        <v>9.0</v>
      </c>
      <c r="F4162" s="5">
        <v>2.0</v>
      </c>
    </row>
    <row r="4163">
      <c r="A4163" s="3">
        <v>34.0</v>
      </c>
      <c r="B4163" s="4">
        <v>0.12175925925925926</v>
      </c>
      <c r="C4163" s="5" t="s">
        <v>13</v>
      </c>
      <c r="D4163" s="5" t="s">
        <v>24</v>
      </c>
      <c r="E4163" s="5">
        <v>11.0</v>
      </c>
      <c r="F4163" s="5">
        <v>11.0</v>
      </c>
    </row>
    <row r="4164">
      <c r="A4164" s="3">
        <v>34.0</v>
      </c>
      <c r="B4164" s="4">
        <v>0.12341435185185186</v>
      </c>
      <c r="C4164" s="5" t="s">
        <v>15</v>
      </c>
      <c r="D4164" s="5" t="s">
        <v>7</v>
      </c>
      <c r="E4164" s="5">
        <v>23.0</v>
      </c>
      <c r="H4164" s="5" t="s">
        <v>1469</v>
      </c>
      <c r="J4164" s="5" t="s">
        <v>1226</v>
      </c>
    </row>
    <row r="4165">
      <c r="A4165" s="3">
        <v>34.0</v>
      </c>
      <c r="B4165" s="4">
        <v>0.12303240740740741</v>
      </c>
      <c r="C4165" s="5" t="s">
        <v>13</v>
      </c>
      <c r="D4165" s="5" t="s">
        <v>75</v>
      </c>
      <c r="E4165" s="5">
        <v>16.0</v>
      </c>
      <c r="F4165" s="5">
        <v>7.0</v>
      </c>
    </row>
    <row r="4166">
      <c r="A4166" s="3">
        <v>34.0</v>
      </c>
      <c r="B4166" s="4">
        <v>0.12427083333333333</v>
      </c>
      <c r="C4166" s="5" t="s">
        <v>21</v>
      </c>
      <c r="D4166" s="5" t="s">
        <v>32</v>
      </c>
      <c r="E4166" s="5">
        <v>18.0</v>
      </c>
      <c r="F4166" s="5">
        <v>7.0</v>
      </c>
      <c r="J4166" s="5" t="s">
        <v>176</v>
      </c>
    </row>
    <row r="4167">
      <c r="A4167" s="3">
        <v>34.0</v>
      </c>
      <c r="B4167" s="4">
        <v>0.12474537037037037</v>
      </c>
      <c r="C4167" s="5" t="s">
        <v>21</v>
      </c>
      <c r="D4167" s="5" t="s">
        <v>7</v>
      </c>
      <c r="E4167" s="5">
        <v>34.0</v>
      </c>
      <c r="H4167" s="5" t="s">
        <v>1470</v>
      </c>
    </row>
    <row r="4168">
      <c r="A4168" s="3">
        <v>34.0</v>
      </c>
      <c r="B4168" s="4">
        <v>0.12613425925925925</v>
      </c>
      <c r="C4168" s="5" t="s">
        <v>22</v>
      </c>
      <c r="D4168" s="5" t="s">
        <v>24</v>
      </c>
      <c r="E4168" s="5">
        <v>4.0</v>
      </c>
      <c r="F4168" s="5">
        <v>6.0</v>
      </c>
    </row>
    <row r="4169">
      <c r="A4169" s="3">
        <v>34.0</v>
      </c>
      <c r="B4169" s="4">
        <v>0.1280324074074074</v>
      </c>
      <c r="C4169" s="5" t="s">
        <v>21</v>
      </c>
      <c r="D4169" s="5" t="s">
        <v>75</v>
      </c>
      <c r="E4169" s="5">
        <v>14.0</v>
      </c>
      <c r="F4169" s="5">
        <v>14.0</v>
      </c>
      <c r="J4169" s="5" t="s">
        <v>1471</v>
      </c>
    </row>
    <row r="4170">
      <c r="A4170" s="3">
        <v>34.0</v>
      </c>
      <c r="B4170" s="4">
        <v>0.1288425925925926</v>
      </c>
      <c r="C4170" s="5" t="s">
        <v>13</v>
      </c>
      <c r="D4170" s="5" t="s">
        <v>32</v>
      </c>
      <c r="E4170" s="5">
        <v>21.0</v>
      </c>
      <c r="F4170" s="5">
        <v>12.0</v>
      </c>
      <c r="J4170" s="5" t="s">
        <v>216</v>
      </c>
    </row>
    <row r="4171">
      <c r="A4171" s="3">
        <v>34.0</v>
      </c>
      <c r="B4171" s="4">
        <v>0.1288888888888889</v>
      </c>
      <c r="C4171" s="5" t="s">
        <v>13</v>
      </c>
      <c r="D4171" s="5" t="s">
        <v>32</v>
      </c>
      <c r="E4171" s="5">
        <v>21.0</v>
      </c>
      <c r="F4171" s="5">
        <v>12.0</v>
      </c>
      <c r="J4171" s="5" t="s">
        <v>216</v>
      </c>
    </row>
    <row r="4172">
      <c r="A4172" s="3">
        <v>34.0</v>
      </c>
      <c r="B4172" s="4">
        <v>0.1289236111111111</v>
      </c>
      <c r="C4172" s="5" t="s">
        <v>13</v>
      </c>
      <c r="D4172" s="5" t="s">
        <v>32</v>
      </c>
      <c r="E4172" s="5">
        <v>14.0</v>
      </c>
      <c r="F4172" s="5">
        <v>5.0</v>
      </c>
      <c r="J4172" s="5" t="s">
        <v>216</v>
      </c>
    </row>
    <row r="4173">
      <c r="A4173" s="3">
        <v>34.0</v>
      </c>
      <c r="B4173" s="4">
        <v>0.1290162037037037</v>
      </c>
      <c r="C4173" s="5" t="s">
        <v>13</v>
      </c>
      <c r="D4173" s="5" t="s">
        <v>7</v>
      </c>
      <c r="E4173" s="5">
        <v>24.0</v>
      </c>
      <c r="H4173" s="5" t="s">
        <v>1472</v>
      </c>
    </row>
    <row r="4174">
      <c r="A4174" s="3">
        <v>34.0</v>
      </c>
      <c r="B4174" s="4">
        <v>0.12912037037037036</v>
      </c>
      <c r="C4174" s="5" t="s">
        <v>13</v>
      </c>
      <c r="D4174" s="5" t="s">
        <v>7</v>
      </c>
      <c r="E4174" s="5">
        <v>22.0</v>
      </c>
      <c r="H4174" s="5" t="s">
        <v>1473</v>
      </c>
    </row>
    <row r="4175">
      <c r="A4175" s="3">
        <v>34.0</v>
      </c>
      <c r="B4175" s="4">
        <v>0.13130787037037037</v>
      </c>
      <c r="C4175" s="5" t="s">
        <v>18</v>
      </c>
      <c r="D4175" s="5" t="s">
        <v>75</v>
      </c>
      <c r="E4175" s="5">
        <v>13.0</v>
      </c>
      <c r="F4175" s="5">
        <v>7.0</v>
      </c>
    </row>
    <row r="4176">
      <c r="A4176" s="3">
        <v>34.0</v>
      </c>
      <c r="B4176" s="4">
        <v>0.13143518518518518</v>
      </c>
      <c r="C4176" s="5" t="s">
        <v>18</v>
      </c>
      <c r="D4176" s="5" t="s">
        <v>75</v>
      </c>
      <c r="E4176" s="5">
        <v>22.0</v>
      </c>
      <c r="F4176" s="5">
        <v>16.0</v>
      </c>
    </row>
    <row r="4177">
      <c r="A4177" s="3">
        <v>34.0</v>
      </c>
      <c r="B4177" s="4">
        <v>0.13299768518518518</v>
      </c>
      <c r="C4177" s="5" t="s">
        <v>134</v>
      </c>
      <c r="D4177" s="5" t="s">
        <v>97</v>
      </c>
      <c r="E4177" s="5">
        <v>26.0</v>
      </c>
      <c r="J4177" s="5" t="s">
        <v>1474</v>
      </c>
    </row>
    <row r="4178">
      <c r="A4178" s="3">
        <v>34.0</v>
      </c>
      <c r="B4178" s="4">
        <v>0.13395833333333335</v>
      </c>
      <c r="C4178" s="5" t="s">
        <v>134</v>
      </c>
      <c r="D4178" s="5" t="s">
        <v>7</v>
      </c>
      <c r="E4178" s="5">
        <v>8.0</v>
      </c>
      <c r="H4178" s="5" t="s">
        <v>1475</v>
      </c>
    </row>
    <row r="4179">
      <c r="A4179" s="3">
        <v>34.0</v>
      </c>
      <c r="B4179" s="4">
        <v>0.1345949074074074</v>
      </c>
      <c r="C4179" s="5" t="s">
        <v>10</v>
      </c>
      <c r="D4179" s="5" t="s">
        <v>32</v>
      </c>
      <c r="E4179" s="5" t="s">
        <v>1430</v>
      </c>
      <c r="F4179" s="5">
        <v>20.0</v>
      </c>
      <c r="J4179" s="5" t="s">
        <v>43</v>
      </c>
    </row>
    <row r="4180">
      <c r="A4180" s="3">
        <v>34.0</v>
      </c>
      <c r="B4180" s="4">
        <v>0.13474537037037038</v>
      </c>
      <c r="C4180" s="5" t="s">
        <v>10</v>
      </c>
      <c r="D4180" s="5" t="s">
        <v>32</v>
      </c>
      <c r="E4180" s="5">
        <v>23.0</v>
      </c>
      <c r="F4180" s="5">
        <v>12.0</v>
      </c>
      <c r="G4180" s="5" t="s">
        <v>48</v>
      </c>
      <c r="J4180" s="5" t="s">
        <v>42</v>
      </c>
    </row>
    <row r="4181">
      <c r="A4181" s="3">
        <v>34.0</v>
      </c>
      <c r="B4181" s="4">
        <v>0.13488425925925926</v>
      </c>
      <c r="C4181" s="5" t="s">
        <v>10</v>
      </c>
      <c r="D4181" s="5" t="s">
        <v>32</v>
      </c>
      <c r="E4181" s="5" t="s">
        <v>1430</v>
      </c>
      <c r="F4181" s="5">
        <v>20.0</v>
      </c>
      <c r="G4181" s="5" t="s">
        <v>48</v>
      </c>
    </row>
    <row r="4182">
      <c r="A4182" s="3">
        <v>34.0</v>
      </c>
      <c r="B4182" s="4">
        <v>0.13502314814814814</v>
      </c>
      <c r="C4182" s="5" t="s">
        <v>10</v>
      </c>
      <c r="D4182" s="5" t="s">
        <v>7</v>
      </c>
      <c r="E4182" s="5">
        <v>17.0</v>
      </c>
      <c r="H4182" s="5" t="s">
        <v>1476</v>
      </c>
    </row>
    <row r="4183">
      <c r="A4183" s="3">
        <v>34.0</v>
      </c>
      <c r="B4183" s="4">
        <v>0.1351388888888889</v>
      </c>
      <c r="C4183" s="5" t="s">
        <v>10</v>
      </c>
      <c r="D4183" s="5" t="s">
        <v>7</v>
      </c>
      <c r="E4183" s="5">
        <v>19.0</v>
      </c>
      <c r="H4183" s="5" t="s">
        <v>1477</v>
      </c>
    </row>
    <row r="4184">
      <c r="A4184" s="3">
        <v>34.0</v>
      </c>
      <c r="B4184" s="4">
        <v>0.13667824074074075</v>
      </c>
      <c r="C4184" s="5" t="s">
        <v>18</v>
      </c>
      <c r="D4184" s="5" t="s">
        <v>75</v>
      </c>
      <c r="E4184" s="5">
        <v>18.0</v>
      </c>
      <c r="F4184" s="5">
        <v>12.0</v>
      </c>
    </row>
    <row r="4185">
      <c r="A4185" s="3">
        <v>34.0</v>
      </c>
      <c r="B4185" s="4">
        <v>0.13724537037037038</v>
      </c>
      <c r="C4185" s="5" t="s">
        <v>18</v>
      </c>
      <c r="D4185" s="5" t="s">
        <v>32</v>
      </c>
      <c r="E4185" s="5">
        <v>25.0</v>
      </c>
      <c r="F4185" s="5">
        <v>15.0</v>
      </c>
      <c r="J4185" s="5" t="s">
        <v>1376</v>
      </c>
    </row>
    <row r="4186">
      <c r="A4186" s="3">
        <v>34.0</v>
      </c>
      <c r="B4186" s="4">
        <v>0.13730324074074074</v>
      </c>
      <c r="C4186" s="5" t="s">
        <v>18</v>
      </c>
      <c r="D4186" s="5" t="s">
        <v>32</v>
      </c>
      <c r="E4186" s="5">
        <v>14.0</v>
      </c>
      <c r="F4186" s="5">
        <v>4.0</v>
      </c>
      <c r="J4186" s="5" t="s">
        <v>1376</v>
      </c>
    </row>
    <row r="4187">
      <c r="A4187" s="3">
        <v>34.0</v>
      </c>
      <c r="B4187" s="4">
        <v>0.1373726851851852</v>
      </c>
      <c r="C4187" s="5" t="s">
        <v>18</v>
      </c>
      <c r="D4187" s="5" t="s">
        <v>32</v>
      </c>
      <c r="E4187" s="5">
        <v>13.0</v>
      </c>
      <c r="F4187" s="5">
        <v>3.0</v>
      </c>
      <c r="J4187" s="5" t="s">
        <v>1376</v>
      </c>
    </row>
    <row r="4188">
      <c r="A4188" s="3">
        <v>34.0</v>
      </c>
      <c r="B4188" s="4">
        <v>0.13760416666666667</v>
      </c>
      <c r="C4188" s="5" t="s">
        <v>18</v>
      </c>
      <c r="D4188" s="5" t="s">
        <v>7</v>
      </c>
      <c r="E4188" s="5">
        <v>12.0</v>
      </c>
      <c r="H4188" s="5" t="s">
        <v>1478</v>
      </c>
    </row>
    <row r="4189">
      <c r="A4189" s="3">
        <v>34.0</v>
      </c>
      <c r="B4189" s="4">
        <v>0.13912037037037037</v>
      </c>
      <c r="C4189" s="5" t="s">
        <v>15</v>
      </c>
      <c r="D4189" s="5" t="s">
        <v>7</v>
      </c>
      <c r="E4189" s="5">
        <v>25.0</v>
      </c>
      <c r="H4189" s="5" t="s">
        <v>1479</v>
      </c>
    </row>
    <row r="4190">
      <c r="A4190" s="3">
        <v>34.0</v>
      </c>
      <c r="B4190" s="4">
        <v>0.1398148148148148</v>
      </c>
      <c r="C4190" s="5" t="s">
        <v>15</v>
      </c>
      <c r="D4190" s="5" t="s">
        <v>75</v>
      </c>
      <c r="E4190" s="5">
        <v>17.0</v>
      </c>
      <c r="F4190" s="5">
        <v>15.0</v>
      </c>
    </row>
    <row r="4191">
      <c r="A4191" s="3">
        <v>34.0</v>
      </c>
      <c r="B4191" s="4">
        <v>0.14097222222222222</v>
      </c>
      <c r="C4191" s="5" t="s">
        <v>22</v>
      </c>
      <c r="D4191" s="5" t="s">
        <v>421</v>
      </c>
      <c r="E4191" s="5">
        <v>23.0</v>
      </c>
      <c r="F4191" s="5">
        <v>18.0</v>
      </c>
    </row>
    <row r="4192">
      <c r="A4192" s="3">
        <v>34.0</v>
      </c>
      <c r="B4192" s="4">
        <v>0.14190972222222223</v>
      </c>
      <c r="C4192" s="5" t="s">
        <v>21</v>
      </c>
      <c r="D4192" s="5" t="s">
        <v>75</v>
      </c>
      <c r="E4192" s="5" t="s">
        <v>30</v>
      </c>
      <c r="F4192" s="5" t="s">
        <v>30</v>
      </c>
      <c r="J4192" s="5" t="s">
        <v>797</v>
      </c>
    </row>
    <row r="4193">
      <c r="A4193" s="3">
        <v>34.0</v>
      </c>
      <c r="B4193" s="4">
        <v>0.14299768518518519</v>
      </c>
      <c r="C4193" s="5" t="s">
        <v>13</v>
      </c>
      <c r="D4193" s="5" t="s">
        <v>32</v>
      </c>
      <c r="E4193" s="5">
        <v>25.0</v>
      </c>
      <c r="F4193" s="5">
        <v>16.0</v>
      </c>
      <c r="J4193" s="5" t="s">
        <v>42</v>
      </c>
    </row>
    <row r="4194">
      <c r="A4194" s="3">
        <v>34.0</v>
      </c>
      <c r="B4194" s="4">
        <v>0.14299768518518519</v>
      </c>
      <c r="C4194" s="5" t="s">
        <v>13</v>
      </c>
      <c r="D4194" s="5" t="s">
        <v>32</v>
      </c>
      <c r="E4194" s="5">
        <v>17.0</v>
      </c>
      <c r="F4194" s="5">
        <v>8.0</v>
      </c>
      <c r="J4194" s="5" t="s">
        <v>473</v>
      </c>
    </row>
    <row r="4195">
      <c r="A4195" s="3">
        <v>34.0</v>
      </c>
      <c r="B4195" s="4">
        <v>0.1431712962962963</v>
      </c>
      <c r="C4195" s="5" t="s">
        <v>13</v>
      </c>
      <c r="D4195" s="5" t="s">
        <v>32</v>
      </c>
      <c r="E4195" s="5" t="s">
        <v>30</v>
      </c>
      <c r="F4195" s="5" t="s">
        <v>30</v>
      </c>
      <c r="J4195" s="5" t="s">
        <v>42</v>
      </c>
    </row>
    <row r="4196">
      <c r="A4196" s="3">
        <v>34.0</v>
      </c>
      <c r="B4196" s="4">
        <v>0.1431712962962963</v>
      </c>
      <c r="C4196" s="5" t="s">
        <v>13</v>
      </c>
      <c r="D4196" s="5" t="s">
        <v>32</v>
      </c>
      <c r="E4196" s="5" t="s">
        <v>30</v>
      </c>
      <c r="F4196" s="5" t="s">
        <v>30</v>
      </c>
      <c r="J4196" s="5" t="s">
        <v>1480</v>
      </c>
    </row>
    <row r="4197">
      <c r="A4197" s="3">
        <v>34.0</v>
      </c>
      <c r="B4197" s="4">
        <v>0.14333333333333334</v>
      </c>
      <c r="C4197" s="5" t="s">
        <v>13</v>
      </c>
      <c r="D4197" s="5" t="s">
        <v>32</v>
      </c>
      <c r="E4197" s="5" t="s">
        <v>30</v>
      </c>
      <c r="F4197" s="5" t="s">
        <v>30</v>
      </c>
      <c r="J4197" s="5" t="s">
        <v>42</v>
      </c>
    </row>
    <row r="4198">
      <c r="A4198" s="3">
        <v>34.0</v>
      </c>
      <c r="B4198" s="4">
        <v>0.14333333333333334</v>
      </c>
      <c r="C4198" s="5" t="s">
        <v>13</v>
      </c>
      <c r="D4198" s="5" t="s">
        <v>32</v>
      </c>
      <c r="E4198" s="5">
        <v>20.0</v>
      </c>
      <c r="F4198" s="5">
        <v>11.0</v>
      </c>
      <c r="J4198" s="5" t="s">
        <v>1481</v>
      </c>
    </row>
    <row r="4199">
      <c r="A4199" s="3">
        <v>34.0</v>
      </c>
      <c r="B4199" s="4">
        <v>0.1434837962962963</v>
      </c>
      <c r="C4199" s="5" t="s">
        <v>13</v>
      </c>
      <c r="D4199" s="5" t="s">
        <v>7</v>
      </c>
      <c r="E4199" s="5">
        <v>19.0</v>
      </c>
      <c r="H4199" s="5" t="s">
        <v>1482</v>
      </c>
    </row>
    <row r="4200">
      <c r="A4200" s="3">
        <v>34.0</v>
      </c>
      <c r="B4200" s="4">
        <v>0.1445138888888889</v>
      </c>
      <c r="C4200" s="5" t="s">
        <v>22</v>
      </c>
      <c r="D4200" s="5" t="s">
        <v>32</v>
      </c>
      <c r="E4200" s="5">
        <v>16.0</v>
      </c>
      <c r="F4200" s="5">
        <v>6.0</v>
      </c>
    </row>
    <row r="4201">
      <c r="A4201" s="3">
        <v>34.0</v>
      </c>
      <c r="B4201" s="4">
        <v>0.1453935185185185</v>
      </c>
      <c r="C4201" s="5" t="s">
        <v>13</v>
      </c>
      <c r="D4201" s="5" t="s">
        <v>129</v>
      </c>
      <c r="E4201" s="5" t="s">
        <v>1483</v>
      </c>
      <c r="F4201" s="5" t="s">
        <v>30</v>
      </c>
      <c r="J4201" s="5" t="s">
        <v>1484</v>
      </c>
    </row>
    <row r="4202">
      <c r="A4202" s="3">
        <v>34.0</v>
      </c>
      <c r="B4202" s="4">
        <v>0.1453935185185185</v>
      </c>
      <c r="C4202" s="5" t="s">
        <v>13</v>
      </c>
      <c r="D4202" s="5" t="s">
        <v>129</v>
      </c>
      <c r="E4202" s="5">
        <v>4.0</v>
      </c>
      <c r="F4202" s="5">
        <v>4.0</v>
      </c>
      <c r="J4202" s="5" t="s">
        <v>1485</v>
      </c>
    </row>
    <row r="4203">
      <c r="A4203" s="3">
        <v>34.0</v>
      </c>
      <c r="B4203" s="4">
        <v>0.14730324074074075</v>
      </c>
      <c r="C4203" s="5" t="s">
        <v>134</v>
      </c>
      <c r="D4203" s="5" t="s">
        <v>32</v>
      </c>
      <c r="E4203" s="5">
        <v>26.0</v>
      </c>
      <c r="F4203" s="5">
        <v>8.0</v>
      </c>
      <c r="J4203" s="5" t="s">
        <v>1486</v>
      </c>
    </row>
    <row r="4204">
      <c r="A4204" s="3">
        <v>34.0</v>
      </c>
      <c r="B4204" s="4">
        <v>0.14841435185185184</v>
      </c>
      <c r="C4204" s="5" t="s">
        <v>134</v>
      </c>
      <c r="D4204" s="5" t="s">
        <v>7</v>
      </c>
      <c r="E4204" s="5">
        <v>21.0</v>
      </c>
      <c r="H4204" s="5" t="s">
        <v>1019</v>
      </c>
    </row>
    <row r="4205">
      <c r="A4205" s="3">
        <v>34.0</v>
      </c>
      <c r="B4205" s="4">
        <v>0.14907407407407408</v>
      </c>
      <c r="C4205" s="5" t="s">
        <v>10</v>
      </c>
      <c r="D4205" s="5" t="s">
        <v>32</v>
      </c>
      <c r="E4205" s="5" t="s">
        <v>30</v>
      </c>
      <c r="F4205" s="5" t="s">
        <v>30</v>
      </c>
    </row>
    <row r="4206">
      <c r="A4206" s="3">
        <v>34.0</v>
      </c>
      <c r="B4206" s="4">
        <v>0.1491087962962963</v>
      </c>
      <c r="C4206" s="5" t="s">
        <v>10</v>
      </c>
      <c r="D4206" s="5" t="s">
        <v>32</v>
      </c>
      <c r="E4206" s="5">
        <v>19.0</v>
      </c>
      <c r="F4206" s="5">
        <v>8.0</v>
      </c>
      <c r="J4206" s="5" t="s">
        <v>1023</v>
      </c>
    </row>
    <row r="4207">
      <c r="A4207" s="3">
        <v>34.0</v>
      </c>
      <c r="B4207" s="4">
        <v>0.14925925925925926</v>
      </c>
      <c r="C4207" s="5" t="s">
        <v>10</v>
      </c>
      <c r="D4207" s="5" t="s">
        <v>7</v>
      </c>
      <c r="E4207" s="5">
        <v>19.0</v>
      </c>
      <c r="H4207" s="5" t="s">
        <v>1487</v>
      </c>
    </row>
    <row r="4208">
      <c r="A4208" s="3">
        <v>34.0</v>
      </c>
      <c r="B4208" s="4">
        <v>0.1503587962962963</v>
      </c>
      <c r="C4208" s="5" t="s">
        <v>18</v>
      </c>
      <c r="D4208" s="5" t="s">
        <v>32</v>
      </c>
      <c r="E4208" s="5">
        <v>26.0</v>
      </c>
      <c r="F4208" s="5">
        <v>14.0</v>
      </c>
      <c r="J4208" s="5" t="s">
        <v>1488</v>
      </c>
    </row>
    <row r="4209">
      <c r="A4209" s="3">
        <v>34.0</v>
      </c>
      <c r="B4209" s="4">
        <v>0.150625</v>
      </c>
      <c r="C4209" s="5" t="s">
        <v>18</v>
      </c>
      <c r="D4209" s="5" t="s">
        <v>32</v>
      </c>
      <c r="E4209" s="5">
        <v>29.0</v>
      </c>
      <c r="F4209" s="5">
        <v>17.0</v>
      </c>
      <c r="J4209" s="5" t="s">
        <v>1489</v>
      </c>
    </row>
    <row r="4210">
      <c r="A4210" s="3">
        <v>34.0</v>
      </c>
      <c r="B4210" s="4">
        <v>0.1507638888888889</v>
      </c>
      <c r="C4210" s="5" t="s">
        <v>18</v>
      </c>
      <c r="D4210" s="5" t="s">
        <v>7</v>
      </c>
      <c r="E4210" s="5">
        <v>10.0</v>
      </c>
      <c r="H4210" s="5" t="s">
        <v>1490</v>
      </c>
    </row>
    <row r="4211">
      <c r="A4211" s="3">
        <v>34.0</v>
      </c>
      <c r="B4211" s="4">
        <v>0.1516550925925926</v>
      </c>
      <c r="C4211" s="5" t="s">
        <v>18</v>
      </c>
      <c r="D4211" s="5" t="s">
        <v>32</v>
      </c>
      <c r="E4211" s="5">
        <v>26.0</v>
      </c>
      <c r="F4211" s="5">
        <v>14.0</v>
      </c>
      <c r="J4211" s="5" t="s">
        <v>1489</v>
      </c>
    </row>
    <row r="4212">
      <c r="A4212" s="3">
        <v>34.0</v>
      </c>
      <c r="B4212" s="4">
        <v>0.15199074074074073</v>
      </c>
      <c r="C4212" s="5" t="s">
        <v>18</v>
      </c>
      <c r="D4212" s="5" t="s">
        <v>7</v>
      </c>
      <c r="E4212" s="5">
        <v>26.0</v>
      </c>
      <c r="H4212" s="5" t="s">
        <v>1491</v>
      </c>
    </row>
    <row r="4213">
      <c r="A4213" s="3">
        <v>34.0</v>
      </c>
      <c r="B4213" s="4">
        <v>0.15258101851851852</v>
      </c>
      <c r="C4213" s="5" t="s">
        <v>18</v>
      </c>
      <c r="D4213" s="5" t="s">
        <v>32</v>
      </c>
      <c r="E4213" s="5" t="s">
        <v>1430</v>
      </c>
      <c r="F4213" s="5">
        <v>20.0</v>
      </c>
      <c r="G4213" s="5" t="s">
        <v>48</v>
      </c>
      <c r="J4213" s="5" t="s">
        <v>1492</v>
      </c>
    </row>
    <row r="4214">
      <c r="A4214" s="3">
        <v>34.0</v>
      </c>
      <c r="B4214" s="4">
        <v>0.15341435185185184</v>
      </c>
      <c r="C4214" s="5" t="s">
        <v>18</v>
      </c>
      <c r="D4214" s="5" t="s">
        <v>7</v>
      </c>
      <c r="E4214" s="5">
        <v>25.0</v>
      </c>
      <c r="H4214" s="5" t="s">
        <v>1493</v>
      </c>
    </row>
    <row r="4215">
      <c r="A4215" s="3">
        <v>34.0</v>
      </c>
      <c r="B4215" s="4">
        <v>0.15415509259259258</v>
      </c>
      <c r="C4215" s="5" t="s">
        <v>18</v>
      </c>
      <c r="D4215" s="5" t="s">
        <v>32</v>
      </c>
      <c r="E4215" s="5">
        <v>20.0</v>
      </c>
      <c r="F4215" s="5">
        <v>13.0</v>
      </c>
      <c r="J4215" s="5" t="s">
        <v>1494</v>
      </c>
    </row>
    <row r="4216">
      <c r="A4216" s="3">
        <v>34.0</v>
      </c>
      <c r="B4216" s="4">
        <v>0.1547337962962963</v>
      </c>
      <c r="C4216" s="5" t="s">
        <v>18</v>
      </c>
      <c r="D4216" s="5" t="s">
        <v>7</v>
      </c>
      <c r="E4216" s="5">
        <v>28.0</v>
      </c>
      <c r="H4216" s="5" t="s">
        <v>1495</v>
      </c>
    </row>
    <row r="4217">
      <c r="A4217" s="3">
        <v>34.0</v>
      </c>
      <c r="B4217" s="4">
        <v>0.1549537037037037</v>
      </c>
      <c r="C4217" s="5" t="s">
        <v>18</v>
      </c>
      <c r="D4217" s="5" t="s">
        <v>32</v>
      </c>
      <c r="E4217" s="5">
        <v>20.0</v>
      </c>
      <c r="F4217" s="5">
        <v>8.0</v>
      </c>
      <c r="J4217" s="5" t="s">
        <v>1496</v>
      </c>
    </row>
    <row r="4218">
      <c r="A4218" s="3">
        <v>34.0</v>
      </c>
      <c r="B4218" s="4">
        <v>0.15510416666666665</v>
      </c>
      <c r="C4218" s="5" t="s">
        <v>18</v>
      </c>
      <c r="D4218" s="5" t="s">
        <v>7</v>
      </c>
      <c r="E4218" s="5">
        <v>27.0</v>
      </c>
      <c r="H4218" s="5" t="s">
        <v>1497</v>
      </c>
    </row>
    <row r="4219">
      <c r="A4219" s="3">
        <v>34.0</v>
      </c>
      <c r="B4219" s="4">
        <v>0.1592361111111111</v>
      </c>
      <c r="C4219" s="5" t="s">
        <v>15</v>
      </c>
      <c r="D4219" s="5" t="s">
        <v>32</v>
      </c>
      <c r="E4219" s="5" t="s">
        <v>1430</v>
      </c>
      <c r="F4219" s="5">
        <v>20.0</v>
      </c>
      <c r="G4219" s="5" t="s">
        <v>48</v>
      </c>
      <c r="J4219" s="5" t="s">
        <v>176</v>
      </c>
    </row>
    <row r="4220">
      <c r="A4220" s="3">
        <v>34.0</v>
      </c>
      <c r="B4220" s="4">
        <v>0.159375</v>
      </c>
      <c r="C4220" s="5" t="s">
        <v>15</v>
      </c>
      <c r="D4220" s="5" t="s">
        <v>7</v>
      </c>
      <c r="E4220" s="5">
        <v>12.0</v>
      </c>
      <c r="H4220" s="5" t="s">
        <v>1498</v>
      </c>
    </row>
    <row r="4221">
      <c r="A4221" s="3">
        <v>34.0</v>
      </c>
      <c r="B4221" s="4">
        <v>0.1600462962962963</v>
      </c>
      <c r="C4221" s="5" t="s">
        <v>21</v>
      </c>
      <c r="D4221" s="5" t="s">
        <v>75</v>
      </c>
      <c r="E4221" s="5">
        <v>13.0</v>
      </c>
      <c r="F4221" s="5">
        <v>13.0</v>
      </c>
    </row>
    <row r="4222">
      <c r="A4222" s="3">
        <v>34.0</v>
      </c>
      <c r="B4222" s="4">
        <v>0.16052083333333333</v>
      </c>
      <c r="C4222" s="5" t="s">
        <v>21</v>
      </c>
      <c r="D4222" s="5" t="s">
        <v>75</v>
      </c>
      <c r="E4222" s="5" t="s">
        <v>30</v>
      </c>
      <c r="F4222" s="5" t="s">
        <v>30</v>
      </c>
      <c r="J4222" s="5" t="s">
        <v>244</v>
      </c>
    </row>
    <row r="4223">
      <c r="A4223" s="3">
        <v>34.0</v>
      </c>
      <c r="B4223" s="4">
        <v>0.16555555555555557</v>
      </c>
      <c r="C4223" s="5" t="s">
        <v>10</v>
      </c>
      <c r="D4223" s="5" t="s">
        <v>32</v>
      </c>
      <c r="E4223" s="5" t="s">
        <v>30</v>
      </c>
      <c r="F4223" s="5" t="s">
        <v>30</v>
      </c>
      <c r="J4223" s="5" t="s">
        <v>42</v>
      </c>
    </row>
    <row r="4224">
      <c r="A4224" s="3">
        <v>34.0</v>
      </c>
      <c r="B4224" s="4">
        <v>0.16555555555555557</v>
      </c>
      <c r="C4224" s="5" t="s">
        <v>10</v>
      </c>
      <c r="D4224" s="5" t="s">
        <v>32</v>
      </c>
      <c r="E4224" s="5">
        <v>13.0</v>
      </c>
      <c r="F4224" s="5">
        <v>2.0</v>
      </c>
      <c r="J4224" s="5" t="s">
        <v>1480</v>
      </c>
    </row>
    <row r="4225">
      <c r="A4225" s="3">
        <v>34.0</v>
      </c>
      <c r="B4225" s="4">
        <v>0.1659375</v>
      </c>
      <c r="C4225" s="5" t="s">
        <v>10</v>
      </c>
      <c r="D4225" s="5" t="s">
        <v>32</v>
      </c>
      <c r="E4225" s="5" t="s">
        <v>30</v>
      </c>
      <c r="F4225" s="5" t="s">
        <v>30</v>
      </c>
      <c r="J4225" s="5" t="s">
        <v>42</v>
      </c>
    </row>
    <row r="4226">
      <c r="A4226" s="3">
        <v>34.0</v>
      </c>
      <c r="B4226" s="4">
        <v>0.1659375</v>
      </c>
      <c r="C4226" s="5" t="s">
        <v>10</v>
      </c>
      <c r="D4226" s="5" t="s">
        <v>32</v>
      </c>
      <c r="E4226" s="5">
        <v>19.0</v>
      </c>
      <c r="F4226" s="5">
        <v>8.0</v>
      </c>
      <c r="J4226" s="5" t="s">
        <v>1499</v>
      </c>
    </row>
    <row r="4227">
      <c r="A4227" s="3">
        <v>34.0</v>
      </c>
      <c r="B4227" s="4">
        <v>0.16614583333333333</v>
      </c>
      <c r="C4227" s="5" t="s">
        <v>10</v>
      </c>
      <c r="D4227" s="5" t="s">
        <v>7</v>
      </c>
      <c r="E4227" s="5">
        <v>19.0</v>
      </c>
      <c r="H4227" s="5" t="s">
        <v>1477</v>
      </c>
    </row>
    <row r="4228">
      <c r="A4228" s="3">
        <v>34.0</v>
      </c>
      <c r="B4228" s="4">
        <v>0.16722222222222222</v>
      </c>
      <c r="C4228" s="5" t="s">
        <v>21</v>
      </c>
      <c r="D4228" s="5" t="s">
        <v>25</v>
      </c>
      <c r="E4228" s="5">
        <v>15.0</v>
      </c>
      <c r="F4228" s="5">
        <v>6.0</v>
      </c>
      <c r="H4228" s="5" t="s">
        <v>1500</v>
      </c>
      <c r="J4228" s="5" t="s">
        <v>1501</v>
      </c>
    </row>
    <row r="4229">
      <c r="A4229" s="3">
        <v>34.0</v>
      </c>
      <c r="B4229" s="4">
        <v>0.16755787037037037</v>
      </c>
      <c r="C4229" s="5" t="s">
        <v>18</v>
      </c>
      <c r="D4229" s="5" t="s">
        <v>25</v>
      </c>
      <c r="E4229" s="5">
        <v>16.0</v>
      </c>
      <c r="F4229" s="5">
        <v>10.0</v>
      </c>
      <c r="H4229" s="5" t="s">
        <v>1502</v>
      </c>
      <c r="J4229" s="5" t="s">
        <v>1501</v>
      </c>
    </row>
    <row r="4230">
      <c r="A4230" s="3">
        <v>34.0</v>
      </c>
      <c r="B4230" s="4">
        <v>0.16758101851851853</v>
      </c>
      <c r="C4230" s="5" t="s">
        <v>10</v>
      </c>
      <c r="D4230" s="5" t="s">
        <v>25</v>
      </c>
      <c r="E4230" s="5">
        <v>25.0</v>
      </c>
      <c r="F4230" s="5">
        <v>14.0</v>
      </c>
      <c r="H4230" s="5" t="s">
        <v>1503</v>
      </c>
      <c r="J4230" s="5" t="s">
        <v>1501</v>
      </c>
    </row>
    <row r="4231">
      <c r="A4231" s="3">
        <v>34.0</v>
      </c>
      <c r="B4231" s="4">
        <v>0.1683449074074074</v>
      </c>
      <c r="C4231" s="5" t="s">
        <v>18</v>
      </c>
      <c r="D4231" s="5" t="s">
        <v>32</v>
      </c>
      <c r="E4231" s="5" t="s">
        <v>30</v>
      </c>
      <c r="F4231" s="5" t="s">
        <v>30</v>
      </c>
      <c r="J4231" s="5" t="s">
        <v>1504</v>
      </c>
    </row>
    <row r="4232">
      <c r="A4232" s="3">
        <v>34.0</v>
      </c>
      <c r="B4232" s="4">
        <v>0.1685300925925926</v>
      </c>
      <c r="C4232" s="5" t="s">
        <v>18</v>
      </c>
      <c r="D4232" s="5" t="s">
        <v>93</v>
      </c>
      <c r="E4232" s="5" t="s">
        <v>30</v>
      </c>
      <c r="F4232" s="5" t="s">
        <v>30</v>
      </c>
      <c r="J4232" s="5" t="s">
        <v>1505</v>
      </c>
    </row>
    <row r="4233">
      <c r="A4233" s="3">
        <v>34.0</v>
      </c>
      <c r="B4233" s="4">
        <v>0.1698726851851852</v>
      </c>
      <c r="C4233" s="5" t="s">
        <v>18</v>
      </c>
      <c r="D4233" s="5" t="s">
        <v>24</v>
      </c>
      <c r="E4233" s="5">
        <v>16.0</v>
      </c>
      <c r="F4233" s="5">
        <v>9.0</v>
      </c>
    </row>
    <row r="4234">
      <c r="A4234" s="3">
        <v>34.0</v>
      </c>
      <c r="B4234" s="4">
        <v>0.16989583333333333</v>
      </c>
      <c r="C4234" s="5" t="s">
        <v>15</v>
      </c>
      <c r="D4234" s="5" t="s">
        <v>24</v>
      </c>
      <c r="E4234" s="5" t="s">
        <v>1431</v>
      </c>
      <c r="F4234" s="5">
        <v>1.0</v>
      </c>
      <c r="G4234" s="5" t="s">
        <v>48</v>
      </c>
    </row>
    <row r="4235">
      <c r="A4235" s="3">
        <v>34.0</v>
      </c>
      <c r="B4235" s="4">
        <v>0.16996527777777778</v>
      </c>
      <c r="C4235" s="5" t="s">
        <v>21</v>
      </c>
      <c r="D4235" s="5" t="s">
        <v>24</v>
      </c>
      <c r="E4235" s="5">
        <v>20.0</v>
      </c>
      <c r="F4235" s="5">
        <v>10.0</v>
      </c>
    </row>
    <row r="4236">
      <c r="A4236" s="3">
        <v>34.0</v>
      </c>
      <c r="B4236" s="4">
        <v>0.17002314814814815</v>
      </c>
      <c r="C4236" s="5" t="s">
        <v>10</v>
      </c>
      <c r="D4236" s="5" t="s">
        <v>24</v>
      </c>
      <c r="E4236" s="5" t="s">
        <v>30</v>
      </c>
      <c r="F4236" s="5" t="s">
        <v>30</v>
      </c>
      <c r="J4236" s="5" t="s">
        <v>185</v>
      </c>
    </row>
    <row r="4237">
      <c r="A4237" s="3">
        <v>34.0</v>
      </c>
      <c r="B4237" s="4">
        <v>0.17140046296296296</v>
      </c>
      <c r="C4237" s="5" t="s">
        <v>21</v>
      </c>
      <c r="D4237" s="5" t="s">
        <v>32</v>
      </c>
      <c r="E4237" s="5">
        <v>14.0</v>
      </c>
      <c r="F4237" s="5">
        <v>3.0</v>
      </c>
    </row>
    <row r="4238">
      <c r="A4238" s="3">
        <v>34.0</v>
      </c>
      <c r="B4238" s="4">
        <v>0.17144675925925926</v>
      </c>
      <c r="C4238" s="5" t="s">
        <v>21</v>
      </c>
      <c r="D4238" s="5" t="s">
        <v>32</v>
      </c>
      <c r="E4238" s="5">
        <v>28.0</v>
      </c>
      <c r="F4238" s="5">
        <v>18.0</v>
      </c>
      <c r="J4238" s="5" t="s">
        <v>46</v>
      </c>
    </row>
    <row r="4239">
      <c r="A4239" s="3">
        <v>34.0</v>
      </c>
      <c r="B4239" s="4">
        <v>0.17152777777777778</v>
      </c>
      <c r="C4239" s="5" t="s">
        <v>21</v>
      </c>
      <c r="D4239" s="5" t="s">
        <v>7</v>
      </c>
      <c r="E4239" s="5">
        <v>7.0</v>
      </c>
      <c r="H4239" s="5" t="s">
        <v>1506</v>
      </c>
    </row>
    <row r="4240">
      <c r="A4240" s="3">
        <v>34.0</v>
      </c>
      <c r="B4240" s="4">
        <v>0.1718287037037037</v>
      </c>
      <c r="C4240" s="5" t="s">
        <v>10</v>
      </c>
      <c r="D4240" s="5" t="s">
        <v>32</v>
      </c>
      <c r="E4240" s="5">
        <v>23.0</v>
      </c>
      <c r="F4240" s="5">
        <v>12.0</v>
      </c>
      <c r="J4240" s="5" t="s">
        <v>42</v>
      </c>
    </row>
    <row r="4241">
      <c r="A4241" s="3">
        <v>34.0</v>
      </c>
      <c r="B4241" s="4">
        <v>0.1718287037037037</v>
      </c>
      <c r="C4241" s="5" t="s">
        <v>10</v>
      </c>
      <c r="D4241" s="5" t="s">
        <v>32</v>
      </c>
      <c r="E4241" s="5">
        <v>15.0</v>
      </c>
      <c r="F4241" s="5">
        <v>4.0</v>
      </c>
      <c r="J4241" s="5" t="s">
        <v>473</v>
      </c>
    </row>
    <row r="4242">
      <c r="A4242" s="3">
        <v>34.0</v>
      </c>
      <c r="B4242" s="4">
        <v>0.17425925925925925</v>
      </c>
      <c r="C4242" s="5" t="s">
        <v>15</v>
      </c>
      <c r="D4242" s="5" t="s">
        <v>126</v>
      </c>
      <c r="E4242" s="5">
        <v>15.0</v>
      </c>
      <c r="F4242" s="5">
        <v>9.0</v>
      </c>
    </row>
    <row r="4243">
      <c r="A4243" s="3">
        <v>34.0</v>
      </c>
      <c r="B4243" s="4">
        <v>0.1753587962962963</v>
      </c>
      <c r="C4243" s="5" t="s">
        <v>18</v>
      </c>
      <c r="D4243" s="5" t="s">
        <v>32</v>
      </c>
      <c r="E4243" s="5" t="s">
        <v>30</v>
      </c>
      <c r="F4243" s="5" t="s">
        <v>30</v>
      </c>
      <c r="J4243" s="5" t="s">
        <v>1504</v>
      </c>
    </row>
    <row r="4244">
      <c r="A4244" s="3">
        <v>34.0</v>
      </c>
      <c r="B4244" s="4">
        <v>0.17548611111111112</v>
      </c>
      <c r="C4244" s="5" t="s">
        <v>18</v>
      </c>
      <c r="D4244" s="5" t="s">
        <v>93</v>
      </c>
      <c r="E4244" s="5" t="s">
        <v>30</v>
      </c>
      <c r="F4244" s="5" t="s">
        <v>30</v>
      </c>
      <c r="J4244" s="5" t="s">
        <v>1507</v>
      </c>
    </row>
    <row r="4245">
      <c r="A4245" s="3">
        <v>34.0</v>
      </c>
      <c r="B4245" s="4">
        <v>0.1757175925925926</v>
      </c>
      <c r="C4245" s="5" t="s">
        <v>18</v>
      </c>
      <c r="D4245" s="5" t="s">
        <v>32</v>
      </c>
      <c r="E4245" s="5">
        <v>24.0</v>
      </c>
      <c r="F4245" s="5">
        <v>11.0</v>
      </c>
      <c r="J4245" s="5" t="s">
        <v>131</v>
      </c>
    </row>
    <row r="4246">
      <c r="A4246" s="3">
        <v>34.0</v>
      </c>
      <c r="B4246" s="4">
        <v>0.17581018518518518</v>
      </c>
      <c r="C4246" s="5" t="s">
        <v>18</v>
      </c>
      <c r="D4246" s="5" t="s">
        <v>7</v>
      </c>
      <c r="E4246" s="5">
        <v>27.0</v>
      </c>
      <c r="H4246" s="5" t="s">
        <v>1497</v>
      </c>
    </row>
    <row r="4247">
      <c r="A4247" s="3">
        <v>34.0</v>
      </c>
      <c r="B4247" s="4">
        <v>0.1772800925925926</v>
      </c>
      <c r="C4247" s="5" t="s">
        <v>10</v>
      </c>
      <c r="D4247" s="5" t="s">
        <v>75</v>
      </c>
      <c r="E4247" s="5">
        <v>13.0</v>
      </c>
      <c r="F4247" s="5">
        <v>11.0</v>
      </c>
      <c r="H4247" s="5" t="s">
        <v>1508</v>
      </c>
    </row>
    <row r="4248">
      <c r="A4248" s="3">
        <v>34.0</v>
      </c>
      <c r="B4248" s="4">
        <v>0.17940972222222223</v>
      </c>
      <c r="C4248" s="5" t="s">
        <v>10</v>
      </c>
      <c r="D4248" s="5" t="s">
        <v>35</v>
      </c>
      <c r="E4248" s="5" t="s">
        <v>1430</v>
      </c>
      <c r="F4248" s="5">
        <v>20.0</v>
      </c>
      <c r="G4248" s="5" t="s">
        <v>48</v>
      </c>
      <c r="J4248" s="5" t="s">
        <v>42</v>
      </c>
    </row>
    <row r="4249">
      <c r="A4249" s="3">
        <v>34.0</v>
      </c>
      <c r="B4249" s="4">
        <v>0.17940972222222223</v>
      </c>
      <c r="C4249" s="5" t="s">
        <v>10</v>
      </c>
      <c r="D4249" s="5" t="s">
        <v>35</v>
      </c>
      <c r="E4249" s="5">
        <v>15.0</v>
      </c>
      <c r="F4249" s="5">
        <v>6.0</v>
      </c>
      <c r="H4249" s="5" t="s">
        <v>1509</v>
      </c>
      <c r="J4249" s="5" t="s">
        <v>1510</v>
      </c>
    </row>
    <row r="4250">
      <c r="A4250" s="3">
        <v>34.0</v>
      </c>
      <c r="B4250" s="4">
        <v>0.17989583333333334</v>
      </c>
      <c r="C4250" s="5" t="s">
        <v>21</v>
      </c>
      <c r="D4250" s="5" t="s">
        <v>35</v>
      </c>
      <c r="E4250" s="5" t="s">
        <v>1430</v>
      </c>
      <c r="F4250" s="5">
        <v>20.0</v>
      </c>
      <c r="G4250" s="5" t="s">
        <v>48</v>
      </c>
    </row>
    <row r="4251">
      <c r="A4251" s="3">
        <v>34.0</v>
      </c>
      <c r="B4251" s="4">
        <v>0.18134259259259258</v>
      </c>
      <c r="C4251" s="5" t="s">
        <v>18</v>
      </c>
      <c r="D4251" s="5" t="s">
        <v>32</v>
      </c>
      <c r="E4251" s="5">
        <v>24.0</v>
      </c>
      <c r="F4251" s="5">
        <v>11.0</v>
      </c>
      <c r="J4251" s="5" t="s">
        <v>131</v>
      </c>
    </row>
    <row r="4252">
      <c r="A4252" s="3">
        <v>34.0</v>
      </c>
      <c r="B4252" s="4">
        <v>0.1814236111111111</v>
      </c>
      <c r="C4252" s="5" t="s">
        <v>18</v>
      </c>
      <c r="D4252" s="5" t="s">
        <v>7</v>
      </c>
      <c r="E4252" s="5">
        <v>22.0</v>
      </c>
      <c r="H4252" s="5" t="s">
        <v>1511</v>
      </c>
      <c r="J4252" s="5" t="s">
        <v>1512</v>
      </c>
    </row>
    <row r="4253">
      <c r="A4253" s="3">
        <v>34.0</v>
      </c>
      <c r="B4253" s="4">
        <v>0.1829861111111111</v>
      </c>
      <c r="C4253" s="5" t="s">
        <v>13</v>
      </c>
      <c r="D4253" s="5" t="s">
        <v>35</v>
      </c>
      <c r="E4253" s="5">
        <v>18.0</v>
      </c>
      <c r="F4253" s="5">
        <v>16.0</v>
      </c>
      <c r="H4253" s="5" t="s">
        <v>1513</v>
      </c>
    </row>
    <row r="4254">
      <c r="A4254" s="3">
        <v>34.0</v>
      </c>
      <c r="B4254" s="4">
        <v>0.1835300925925926</v>
      </c>
      <c r="C4254" s="5" t="s">
        <v>22</v>
      </c>
      <c r="D4254" s="5" t="s">
        <v>35</v>
      </c>
      <c r="E4254" s="5">
        <v>23.0</v>
      </c>
      <c r="F4254" s="5">
        <v>19.0</v>
      </c>
      <c r="H4254" s="5" t="s">
        <v>1514</v>
      </c>
    </row>
    <row r="4255">
      <c r="A4255" s="3">
        <v>34.0</v>
      </c>
      <c r="B4255" s="4">
        <v>0.1842939814814815</v>
      </c>
      <c r="C4255" s="5" t="s">
        <v>10</v>
      </c>
      <c r="D4255" s="5" t="s">
        <v>402</v>
      </c>
      <c r="E4255" s="5">
        <v>11.0</v>
      </c>
      <c r="F4255" s="5">
        <v>11.0</v>
      </c>
    </row>
    <row r="4256">
      <c r="A4256" s="3">
        <v>34.0</v>
      </c>
      <c r="B4256" s="4">
        <v>0.1847800925925926</v>
      </c>
      <c r="C4256" s="5" t="s">
        <v>10</v>
      </c>
      <c r="D4256" s="5" t="s">
        <v>402</v>
      </c>
      <c r="E4256" s="5" t="s">
        <v>1515</v>
      </c>
      <c r="F4256" s="5" t="s">
        <v>30</v>
      </c>
      <c r="J4256" s="5" t="s">
        <v>244</v>
      </c>
    </row>
    <row r="4257">
      <c r="A4257" s="3">
        <v>34.0</v>
      </c>
      <c r="B4257" s="4">
        <v>0.18568287037037037</v>
      </c>
      <c r="C4257" s="5" t="s">
        <v>10</v>
      </c>
      <c r="D4257" s="5" t="s">
        <v>402</v>
      </c>
      <c r="E4257" s="5">
        <v>12.0</v>
      </c>
      <c r="F4257" s="5">
        <v>12.0</v>
      </c>
    </row>
    <row r="4258">
      <c r="A4258" s="3">
        <v>34.0</v>
      </c>
      <c r="B4258" s="4">
        <v>0.18590277777777778</v>
      </c>
      <c r="C4258" s="5" t="s">
        <v>21</v>
      </c>
      <c r="D4258" s="5" t="s">
        <v>74</v>
      </c>
      <c r="E4258" s="5">
        <v>15.0</v>
      </c>
      <c r="F4258" s="5">
        <v>13.0</v>
      </c>
    </row>
    <row r="4259">
      <c r="A4259" s="3">
        <v>34.0</v>
      </c>
      <c r="B4259" s="4">
        <v>0.1865625</v>
      </c>
      <c r="C4259" s="5" t="s">
        <v>134</v>
      </c>
      <c r="D4259" s="5" t="s">
        <v>535</v>
      </c>
      <c r="E4259" s="5">
        <v>12.0</v>
      </c>
      <c r="J4259" s="5" t="s">
        <v>1516</v>
      </c>
    </row>
    <row r="4260">
      <c r="A4260" s="3">
        <v>34.0</v>
      </c>
      <c r="B4260" s="4">
        <v>0.18737268518518518</v>
      </c>
      <c r="C4260" s="5" t="s">
        <v>21</v>
      </c>
      <c r="D4260" s="5" t="s">
        <v>35</v>
      </c>
      <c r="E4260" s="5">
        <v>20.0</v>
      </c>
      <c r="F4260" s="5">
        <v>7.0</v>
      </c>
    </row>
    <row r="4261">
      <c r="A4261" s="3">
        <v>34.0</v>
      </c>
      <c r="B4261" s="4">
        <v>0.18748842592592593</v>
      </c>
      <c r="C4261" s="5" t="s">
        <v>10</v>
      </c>
      <c r="D4261" s="5" t="s">
        <v>402</v>
      </c>
      <c r="E4261" s="5">
        <v>13.0</v>
      </c>
      <c r="F4261" s="5">
        <v>13.0</v>
      </c>
      <c r="J4261" s="5" t="s">
        <v>1517</v>
      </c>
    </row>
    <row r="4262">
      <c r="A4262" s="3">
        <v>34.0</v>
      </c>
      <c r="B4262" s="4">
        <v>0.18829861111111112</v>
      </c>
      <c r="C4262" s="5" t="s">
        <v>15</v>
      </c>
      <c r="D4262" s="5" t="s">
        <v>92</v>
      </c>
      <c r="E4262" s="5">
        <v>19.0</v>
      </c>
      <c r="F4262" s="5">
        <v>17.0</v>
      </c>
    </row>
    <row r="4263">
      <c r="A4263" s="3">
        <v>34.0</v>
      </c>
      <c r="B4263" s="4">
        <v>0.18888888888888888</v>
      </c>
      <c r="C4263" s="5" t="s">
        <v>18</v>
      </c>
      <c r="D4263" s="5" t="s">
        <v>146</v>
      </c>
      <c r="E4263" s="5">
        <v>11.0</v>
      </c>
      <c r="F4263" s="5">
        <v>10.0</v>
      </c>
    </row>
    <row r="4264">
      <c r="A4264" s="3">
        <v>34.0</v>
      </c>
      <c r="B4264" s="4">
        <v>0.1892824074074074</v>
      </c>
      <c r="C4264" s="5" t="s">
        <v>13</v>
      </c>
      <c r="D4264" s="5" t="s">
        <v>146</v>
      </c>
      <c r="E4264" s="5">
        <v>19.0</v>
      </c>
      <c r="F4264" s="5">
        <v>15.0</v>
      </c>
    </row>
    <row r="4265">
      <c r="A4265" s="3">
        <v>34.0</v>
      </c>
      <c r="B4265" s="4">
        <v>0.19018518518518518</v>
      </c>
      <c r="C4265" s="5" t="s">
        <v>15</v>
      </c>
      <c r="D4265" s="5" t="s">
        <v>492</v>
      </c>
      <c r="E4265" s="5" t="s">
        <v>1430</v>
      </c>
      <c r="F4265" s="5">
        <v>20.0</v>
      </c>
      <c r="H4265" s="5" t="s">
        <v>1518</v>
      </c>
    </row>
    <row r="4266">
      <c r="A4266" s="3">
        <v>34.0</v>
      </c>
      <c r="B4266" s="4">
        <v>0.19414351851851852</v>
      </c>
      <c r="C4266" s="5" t="s">
        <v>1519</v>
      </c>
      <c r="D4266" s="5" t="s">
        <v>1520</v>
      </c>
      <c r="E4266" s="5" t="s">
        <v>1431</v>
      </c>
      <c r="F4266" s="5">
        <v>1.0</v>
      </c>
      <c r="G4266" s="5" t="s">
        <v>48</v>
      </c>
    </row>
    <row r="4267">
      <c r="A4267" s="3" t="s">
        <v>1521</v>
      </c>
      <c r="B4267" s="4">
        <v>0.014004629629629629</v>
      </c>
      <c r="C4267" s="5" t="s">
        <v>13</v>
      </c>
      <c r="D4267" s="5" t="s">
        <v>146</v>
      </c>
      <c r="E4267" s="5">
        <v>24.0</v>
      </c>
      <c r="F4267" s="5">
        <v>20.0</v>
      </c>
      <c r="J4267" s="5" t="s">
        <v>1522</v>
      </c>
    </row>
    <row r="4268">
      <c r="A4268" s="3" t="s">
        <v>1521</v>
      </c>
      <c r="B4268" s="4">
        <v>0.015358796296296296</v>
      </c>
      <c r="C4268" s="5" t="s">
        <v>10</v>
      </c>
      <c r="D4268" s="5" t="s">
        <v>97</v>
      </c>
      <c r="E4268" s="5">
        <v>8.0</v>
      </c>
      <c r="J4268" s="5" t="s">
        <v>1523</v>
      </c>
    </row>
    <row r="4269">
      <c r="A4269" s="3" t="s">
        <v>1521</v>
      </c>
      <c r="B4269" s="4">
        <v>0.01601851851851852</v>
      </c>
      <c r="C4269" s="5" t="s">
        <v>10</v>
      </c>
      <c r="D4269" s="5" t="s">
        <v>97</v>
      </c>
      <c r="E4269" s="5">
        <v>14.0</v>
      </c>
      <c r="J4269" s="5" t="s">
        <v>1524</v>
      </c>
    </row>
    <row r="4270">
      <c r="A4270" s="3" t="s">
        <v>1521</v>
      </c>
      <c r="B4270" s="4">
        <v>0.016666666666666666</v>
      </c>
      <c r="C4270" s="5" t="s">
        <v>10</v>
      </c>
      <c r="D4270" s="5" t="s">
        <v>97</v>
      </c>
      <c r="E4270" s="5">
        <v>11.0</v>
      </c>
      <c r="J4270" s="5" t="s">
        <v>1525</v>
      </c>
    </row>
    <row r="4271">
      <c r="A4271" s="3" t="s">
        <v>1521</v>
      </c>
      <c r="B4271" s="4">
        <v>0.019849537037037037</v>
      </c>
      <c r="C4271" s="5" t="s">
        <v>13</v>
      </c>
      <c r="D4271" s="5" t="s">
        <v>122</v>
      </c>
      <c r="E4271" s="5">
        <v>18.0</v>
      </c>
      <c r="F4271" s="5">
        <v>18.0</v>
      </c>
    </row>
    <row r="4272">
      <c r="A4272" s="3" t="s">
        <v>1521</v>
      </c>
      <c r="B4272" s="4">
        <v>0.0209375</v>
      </c>
      <c r="C4272" s="5" t="s">
        <v>134</v>
      </c>
      <c r="D4272" s="5" t="s">
        <v>97</v>
      </c>
      <c r="E4272" s="5">
        <v>26.0</v>
      </c>
      <c r="J4272" s="5" t="s">
        <v>1526</v>
      </c>
    </row>
    <row r="4273">
      <c r="A4273" s="3" t="s">
        <v>1521</v>
      </c>
      <c r="B4273" s="4">
        <v>0.021597222222222223</v>
      </c>
      <c r="C4273" s="5" t="s">
        <v>13</v>
      </c>
      <c r="D4273" s="5" t="s">
        <v>146</v>
      </c>
      <c r="E4273" s="5">
        <v>21.0</v>
      </c>
      <c r="F4273" s="5">
        <v>17.0</v>
      </c>
      <c r="J4273" s="5" t="s">
        <v>1527</v>
      </c>
    </row>
    <row r="4274">
      <c r="A4274" s="3" t="s">
        <v>1521</v>
      </c>
      <c r="B4274" s="4">
        <v>0.022847222222222224</v>
      </c>
      <c r="C4274" s="5" t="s">
        <v>18</v>
      </c>
      <c r="D4274" s="5" t="s">
        <v>146</v>
      </c>
      <c r="E4274" s="5">
        <v>15.0</v>
      </c>
      <c r="F4274" s="5">
        <v>14.0</v>
      </c>
    </row>
    <row r="4275">
      <c r="A4275" s="3" t="s">
        <v>1521</v>
      </c>
      <c r="B4275" s="4">
        <v>0.024918981481481483</v>
      </c>
      <c r="C4275" s="5" t="s">
        <v>22</v>
      </c>
      <c r="D4275" s="5" t="s">
        <v>125</v>
      </c>
      <c r="E4275" s="5">
        <v>20.0</v>
      </c>
      <c r="F4275" s="5">
        <v>16.0</v>
      </c>
    </row>
    <row r="4276">
      <c r="A4276" s="3" t="s">
        <v>1521</v>
      </c>
      <c r="B4276" s="4">
        <v>0.02684027777777778</v>
      </c>
      <c r="C4276" s="5" t="s">
        <v>21</v>
      </c>
      <c r="D4276" s="5" t="s">
        <v>19</v>
      </c>
      <c r="E4276" s="5">
        <v>14.0</v>
      </c>
      <c r="F4276" s="5">
        <v>12.0</v>
      </c>
    </row>
    <row r="4277">
      <c r="A4277" s="3" t="s">
        <v>1521</v>
      </c>
      <c r="B4277" s="4">
        <v>0.03130787037037037</v>
      </c>
      <c r="C4277" s="5" t="s">
        <v>18</v>
      </c>
      <c r="D4277" s="5" t="s">
        <v>126</v>
      </c>
      <c r="E4277" s="5" t="s">
        <v>30</v>
      </c>
      <c r="F4277" s="5" t="s">
        <v>30</v>
      </c>
      <c r="J4277" s="5" t="s">
        <v>17</v>
      </c>
    </row>
    <row r="4278">
      <c r="A4278" s="3" t="s">
        <v>1521</v>
      </c>
      <c r="B4278" s="4">
        <v>0.03130787037037037</v>
      </c>
      <c r="C4278" s="5" t="s">
        <v>18</v>
      </c>
      <c r="D4278" s="5" t="s">
        <v>126</v>
      </c>
      <c r="E4278" s="5">
        <v>20.0</v>
      </c>
      <c r="F4278" s="5">
        <v>17.0</v>
      </c>
      <c r="J4278" s="5" t="s">
        <v>40</v>
      </c>
    </row>
    <row r="4279">
      <c r="A4279" s="3" t="s">
        <v>1521</v>
      </c>
      <c r="B4279" s="4">
        <v>0.03756944444444445</v>
      </c>
      <c r="C4279" s="5" t="s">
        <v>13</v>
      </c>
      <c r="D4279" s="5" t="s">
        <v>146</v>
      </c>
      <c r="E4279" s="5">
        <v>19.0</v>
      </c>
      <c r="F4279" s="5">
        <v>15.0</v>
      </c>
    </row>
    <row r="4280">
      <c r="A4280" s="3" t="s">
        <v>1521</v>
      </c>
      <c r="B4280" s="4">
        <v>0.03678240740740741</v>
      </c>
      <c r="C4280" s="5" t="s">
        <v>22</v>
      </c>
      <c r="D4280" s="5" t="s">
        <v>85</v>
      </c>
      <c r="E4280" s="5">
        <v>5.0</v>
      </c>
      <c r="F4280" s="5" t="s">
        <v>30</v>
      </c>
      <c r="J4280" s="5" t="s">
        <v>1528</v>
      </c>
    </row>
    <row r="4281">
      <c r="A4281" s="3" t="s">
        <v>1521</v>
      </c>
      <c r="B4281" s="4">
        <v>0.03697916666666667</v>
      </c>
      <c r="C4281" s="5" t="s">
        <v>18</v>
      </c>
      <c r="D4281" s="5" t="s">
        <v>24</v>
      </c>
      <c r="E4281" s="5">
        <v>16.0</v>
      </c>
      <c r="F4281" s="5">
        <v>9.0</v>
      </c>
    </row>
    <row r="4282">
      <c r="A4282" s="3" t="s">
        <v>1521</v>
      </c>
      <c r="B4282" s="4">
        <v>0.03841435185185185</v>
      </c>
      <c r="C4282" s="5" t="s">
        <v>134</v>
      </c>
      <c r="D4282" s="5" t="s">
        <v>125</v>
      </c>
      <c r="E4282" s="5">
        <v>17.0</v>
      </c>
      <c r="F4282" s="5">
        <v>12.0</v>
      </c>
    </row>
    <row r="4283">
      <c r="A4283" s="3" t="s">
        <v>1521</v>
      </c>
      <c r="B4283" s="4">
        <v>0.04027777777777778</v>
      </c>
      <c r="C4283" s="5" t="s">
        <v>15</v>
      </c>
      <c r="D4283" s="5" t="s">
        <v>19</v>
      </c>
      <c r="E4283" s="5">
        <v>16.0</v>
      </c>
      <c r="F4283" s="5">
        <v>6.0</v>
      </c>
    </row>
    <row r="4284">
      <c r="A4284" s="3" t="s">
        <v>1521</v>
      </c>
      <c r="B4284" s="4">
        <v>0.04037037037037037</v>
      </c>
      <c r="C4284" s="5" t="s">
        <v>10</v>
      </c>
      <c r="D4284" s="5" t="s">
        <v>19</v>
      </c>
      <c r="E4284" s="5">
        <v>23.0</v>
      </c>
      <c r="F4284" s="5">
        <v>15.0</v>
      </c>
    </row>
    <row r="4285">
      <c r="A4285" s="3" t="s">
        <v>1521</v>
      </c>
      <c r="B4285" s="4">
        <v>0.041296296296296296</v>
      </c>
      <c r="C4285" s="5" t="s">
        <v>18</v>
      </c>
      <c r="D4285" s="5" t="s">
        <v>989</v>
      </c>
      <c r="E4285" s="5" t="s">
        <v>37</v>
      </c>
      <c r="F4285" s="5">
        <v>20.0</v>
      </c>
      <c r="G4285" s="5" t="s">
        <v>48</v>
      </c>
    </row>
    <row r="4286">
      <c r="A4286" s="3" t="s">
        <v>1521</v>
      </c>
      <c r="B4286" s="4">
        <v>0.04461805555555556</v>
      </c>
      <c r="C4286" s="5" t="s">
        <v>10</v>
      </c>
      <c r="D4286" s="5" t="s">
        <v>47</v>
      </c>
      <c r="E4286" s="5">
        <v>25.0</v>
      </c>
      <c r="F4286" s="5">
        <v>20.0</v>
      </c>
    </row>
    <row r="4287">
      <c r="A4287" s="3" t="s">
        <v>1521</v>
      </c>
      <c r="B4287" s="4">
        <v>0.04461805555555556</v>
      </c>
      <c r="C4287" s="5" t="s">
        <v>22</v>
      </c>
      <c r="D4287" s="5" t="s">
        <v>47</v>
      </c>
      <c r="E4287" s="5">
        <v>20.0</v>
      </c>
      <c r="F4287" s="5">
        <v>18.0</v>
      </c>
    </row>
    <row r="4288">
      <c r="A4288" s="3" t="s">
        <v>1521</v>
      </c>
      <c r="B4288" s="4">
        <v>0.04461805555555556</v>
      </c>
      <c r="C4288" s="5" t="s">
        <v>18</v>
      </c>
      <c r="D4288" s="5" t="s">
        <v>47</v>
      </c>
      <c r="E4288" s="5">
        <v>20.0</v>
      </c>
      <c r="F4288" s="5">
        <v>12.0</v>
      </c>
    </row>
    <row r="4289">
      <c r="A4289" s="3" t="s">
        <v>1521</v>
      </c>
      <c r="B4289" s="4">
        <v>0.0447337962962963</v>
      </c>
      <c r="C4289" s="5" t="s">
        <v>21</v>
      </c>
      <c r="D4289" s="5" t="s">
        <v>47</v>
      </c>
      <c r="E4289" s="5">
        <v>19.0</v>
      </c>
      <c r="F4289" s="5">
        <v>14.0</v>
      </c>
    </row>
    <row r="4290">
      <c r="A4290" s="3" t="s">
        <v>1521</v>
      </c>
      <c r="B4290" s="4">
        <v>0.04488425925925926</v>
      </c>
      <c r="C4290" s="5" t="s">
        <v>13</v>
      </c>
      <c r="D4290" s="5" t="s">
        <v>47</v>
      </c>
      <c r="E4290" s="5">
        <v>17.0</v>
      </c>
      <c r="F4290" s="5">
        <v>15.0</v>
      </c>
    </row>
    <row r="4291">
      <c r="A4291" s="3" t="s">
        <v>1521</v>
      </c>
      <c r="B4291" s="4">
        <v>0.044780092592592594</v>
      </c>
      <c r="C4291" s="5" t="s">
        <v>15</v>
      </c>
      <c r="D4291" s="5" t="s">
        <v>47</v>
      </c>
      <c r="E4291" s="5">
        <v>16.0</v>
      </c>
      <c r="F4291" s="5">
        <v>14.0</v>
      </c>
    </row>
    <row r="4292">
      <c r="A4292" s="3" t="s">
        <v>1521</v>
      </c>
      <c r="B4292" s="4">
        <v>0.04494212962962963</v>
      </c>
      <c r="C4292" s="5" t="s">
        <v>134</v>
      </c>
      <c r="D4292" s="5" t="s">
        <v>47</v>
      </c>
      <c r="E4292" s="5">
        <v>8.0</v>
      </c>
      <c r="F4292" s="5">
        <v>8.0</v>
      </c>
    </row>
    <row r="4293">
      <c r="A4293" s="3" t="s">
        <v>1521</v>
      </c>
      <c r="B4293" s="4">
        <v>0.04528935185185185</v>
      </c>
      <c r="C4293" s="5" t="s">
        <v>10</v>
      </c>
      <c r="D4293" s="5" t="s">
        <v>32</v>
      </c>
      <c r="E4293" s="5">
        <v>28.0</v>
      </c>
      <c r="F4293" s="5">
        <v>17.0</v>
      </c>
      <c r="J4293" s="5" t="s">
        <v>1023</v>
      </c>
    </row>
    <row r="4294">
      <c r="A4294" s="3" t="s">
        <v>1521</v>
      </c>
      <c r="B4294" s="4">
        <v>0.0453125</v>
      </c>
      <c r="C4294" s="5" t="s">
        <v>10</v>
      </c>
      <c r="D4294" s="5" t="s">
        <v>32</v>
      </c>
      <c r="E4294" s="5">
        <v>27.0</v>
      </c>
      <c r="F4294" s="5">
        <v>16.0</v>
      </c>
      <c r="J4294" s="5" t="s">
        <v>1529</v>
      </c>
    </row>
    <row r="4295">
      <c r="A4295" s="3" t="s">
        <v>1521</v>
      </c>
      <c r="B4295" s="4">
        <v>0.04560185185185185</v>
      </c>
      <c r="C4295" s="5" t="s">
        <v>10</v>
      </c>
      <c r="D4295" s="5" t="s">
        <v>7</v>
      </c>
      <c r="E4295" s="5">
        <v>21.0</v>
      </c>
      <c r="H4295" s="5" t="s">
        <v>1530</v>
      </c>
    </row>
    <row r="4296">
      <c r="A4296" s="3" t="s">
        <v>1521</v>
      </c>
      <c r="B4296" s="4">
        <v>0.04567129629629629</v>
      </c>
      <c r="C4296" s="5" t="s">
        <v>10</v>
      </c>
      <c r="D4296" s="5" t="s">
        <v>7</v>
      </c>
      <c r="E4296" s="5">
        <v>12.0</v>
      </c>
      <c r="H4296" s="5" t="s">
        <v>1531</v>
      </c>
    </row>
    <row r="4297">
      <c r="A4297" s="3" t="s">
        <v>1521</v>
      </c>
      <c r="B4297" s="4">
        <v>0.04894675925925926</v>
      </c>
      <c r="C4297" s="5" t="s">
        <v>21</v>
      </c>
      <c r="D4297" s="5" t="s">
        <v>32</v>
      </c>
      <c r="E4297" s="5">
        <v>29.0</v>
      </c>
      <c r="F4297" s="5">
        <v>18.0</v>
      </c>
      <c r="J4297" s="5" t="s">
        <v>181</v>
      </c>
    </row>
    <row r="4298">
      <c r="A4298" s="3" t="s">
        <v>1521</v>
      </c>
      <c r="B4298" s="4">
        <v>0.048993055555555554</v>
      </c>
      <c r="C4298" s="5" t="s">
        <v>21</v>
      </c>
      <c r="D4298" s="5" t="s">
        <v>32</v>
      </c>
      <c r="E4298" s="5">
        <v>24.0</v>
      </c>
      <c r="F4298" s="5">
        <v>14.0</v>
      </c>
      <c r="J4298" s="5" t="s">
        <v>598</v>
      </c>
    </row>
    <row r="4299">
      <c r="A4299" s="3" t="s">
        <v>1521</v>
      </c>
      <c r="B4299" s="4">
        <v>0.04909722222222222</v>
      </c>
      <c r="C4299" s="5" t="s">
        <v>21</v>
      </c>
      <c r="D4299" s="5" t="s">
        <v>7</v>
      </c>
      <c r="E4299" s="5">
        <v>23.0</v>
      </c>
      <c r="H4299" s="5" t="s">
        <v>1532</v>
      </c>
    </row>
    <row r="4300">
      <c r="A4300" s="3" t="s">
        <v>1521</v>
      </c>
      <c r="B4300" s="4">
        <v>0.04914351851851852</v>
      </c>
      <c r="C4300" s="5" t="s">
        <v>21</v>
      </c>
      <c r="D4300" s="5" t="s">
        <v>7</v>
      </c>
      <c r="E4300" s="5">
        <v>8.0</v>
      </c>
      <c r="H4300" s="5" t="s">
        <v>1533</v>
      </c>
    </row>
    <row r="4301">
      <c r="A4301" s="3" t="s">
        <v>1521</v>
      </c>
      <c r="B4301" s="4">
        <v>0.050555555555555555</v>
      </c>
      <c r="C4301" s="5" t="s">
        <v>18</v>
      </c>
      <c r="D4301" s="5" t="s">
        <v>32</v>
      </c>
      <c r="E4301" s="5">
        <v>25.0</v>
      </c>
      <c r="F4301" s="5">
        <v>15.0</v>
      </c>
      <c r="J4301" s="5" t="s">
        <v>1534</v>
      </c>
    </row>
    <row r="4302">
      <c r="A4302" s="3" t="s">
        <v>1521</v>
      </c>
      <c r="B4302" s="4">
        <v>0.0506712962962963</v>
      </c>
      <c r="C4302" s="5" t="s">
        <v>18</v>
      </c>
      <c r="D4302" s="5" t="s">
        <v>7</v>
      </c>
      <c r="E4302" s="5">
        <v>9.0</v>
      </c>
      <c r="H4302" s="5" t="s">
        <v>1535</v>
      </c>
    </row>
    <row r="4303">
      <c r="A4303" s="3" t="s">
        <v>1521</v>
      </c>
      <c r="B4303" s="4">
        <v>0.051180555555555556</v>
      </c>
      <c r="C4303" s="5" t="s">
        <v>18</v>
      </c>
      <c r="D4303" s="5" t="s">
        <v>989</v>
      </c>
      <c r="E4303" s="5">
        <v>21.0</v>
      </c>
      <c r="F4303" s="5">
        <v>18.0</v>
      </c>
      <c r="H4303" s="5" t="s">
        <v>1536</v>
      </c>
    </row>
    <row r="4304">
      <c r="A4304" s="3" t="s">
        <v>1521</v>
      </c>
      <c r="B4304" s="4">
        <v>0.05123842592592592</v>
      </c>
      <c r="C4304" s="5" t="s">
        <v>15</v>
      </c>
      <c r="D4304" s="5" t="s">
        <v>989</v>
      </c>
      <c r="E4304" s="5">
        <v>23.0</v>
      </c>
      <c r="F4304" s="5">
        <v>13.0</v>
      </c>
      <c r="H4304" s="5" t="s">
        <v>1537</v>
      </c>
    </row>
    <row r="4305">
      <c r="A4305" s="3" t="s">
        <v>1521</v>
      </c>
      <c r="B4305" s="4">
        <v>0.05125</v>
      </c>
      <c r="C4305" s="5" t="s">
        <v>22</v>
      </c>
      <c r="D4305" s="5" t="s">
        <v>989</v>
      </c>
      <c r="E4305" s="5" t="s">
        <v>37</v>
      </c>
      <c r="F4305" s="5">
        <v>20.0</v>
      </c>
      <c r="G4305" s="5" t="s">
        <v>48</v>
      </c>
      <c r="H4305" s="5" t="s">
        <v>1538</v>
      </c>
    </row>
    <row r="4306">
      <c r="A4306" s="3" t="s">
        <v>1521</v>
      </c>
      <c r="B4306" s="4">
        <v>0.051284722222222225</v>
      </c>
      <c r="C4306" s="5" t="s">
        <v>21</v>
      </c>
      <c r="D4306" s="5" t="s">
        <v>989</v>
      </c>
      <c r="E4306" s="5">
        <v>16.0</v>
      </c>
      <c r="F4306" s="5">
        <v>14.0</v>
      </c>
      <c r="H4306" s="5" t="s">
        <v>1539</v>
      </c>
    </row>
    <row r="4307">
      <c r="A4307" s="3" t="s">
        <v>1521</v>
      </c>
      <c r="B4307" s="4">
        <v>0.0512962962962963</v>
      </c>
      <c r="C4307" s="5" t="s">
        <v>10</v>
      </c>
      <c r="D4307" s="5" t="s">
        <v>989</v>
      </c>
      <c r="E4307" s="5">
        <v>22.0</v>
      </c>
      <c r="F4307" s="5">
        <v>17.0</v>
      </c>
      <c r="H4307" s="5" t="s">
        <v>1540</v>
      </c>
    </row>
    <row r="4308">
      <c r="A4308" s="3" t="s">
        <v>1521</v>
      </c>
      <c r="B4308" s="4">
        <v>0.05130787037037037</v>
      </c>
      <c r="C4308" s="5" t="s">
        <v>13</v>
      </c>
      <c r="D4308" s="5" t="s">
        <v>989</v>
      </c>
      <c r="E4308" s="5">
        <v>16.0</v>
      </c>
      <c r="F4308" s="5">
        <v>16.0</v>
      </c>
      <c r="H4308" s="5" t="s">
        <v>1541</v>
      </c>
    </row>
    <row r="4309">
      <c r="A4309" s="3" t="s">
        <v>1521</v>
      </c>
      <c r="B4309" s="4">
        <v>0.05130787037037037</v>
      </c>
      <c r="C4309" s="5" t="s">
        <v>134</v>
      </c>
      <c r="D4309" s="5" t="s">
        <v>989</v>
      </c>
      <c r="E4309" s="5">
        <v>18.0</v>
      </c>
      <c r="F4309" s="5">
        <v>10.0</v>
      </c>
      <c r="H4309" s="5" t="s">
        <v>1542</v>
      </c>
    </row>
    <row r="4310">
      <c r="A4310" s="3" t="s">
        <v>1521</v>
      </c>
      <c r="B4310" s="4">
        <v>0.052210648148148145</v>
      </c>
      <c r="C4310" s="5" t="s">
        <v>13</v>
      </c>
      <c r="D4310" s="5" t="s">
        <v>32</v>
      </c>
      <c r="E4310" s="5">
        <v>16.0</v>
      </c>
      <c r="F4310" s="5">
        <v>7.0</v>
      </c>
      <c r="J4310" s="5" t="s">
        <v>1543</v>
      </c>
    </row>
    <row r="4311">
      <c r="A4311" s="3" t="s">
        <v>1521</v>
      </c>
      <c r="B4311" s="4">
        <v>0.05241898148148148</v>
      </c>
      <c r="C4311" s="5" t="s">
        <v>22</v>
      </c>
      <c r="D4311" s="5" t="s">
        <v>95</v>
      </c>
      <c r="E4311" s="5">
        <v>3.0</v>
      </c>
      <c r="F4311" s="5">
        <v>3.0</v>
      </c>
    </row>
    <row r="4312">
      <c r="A4312" s="3" t="s">
        <v>1521</v>
      </c>
      <c r="B4312" s="4">
        <v>0.05292824074074074</v>
      </c>
      <c r="C4312" s="5" t="s">
        <v>21</v>
      </c>
      <c r="D4312" s="5" t="s">
        <v>32</v>
      </c>
      <c r="E4312" s="5">
        <v>13.0</v>
      </c>
      <c r="F4312" s="5">
        <v>3.0</v>
      </c>
      <c r="J4312" s="5" t="s">
        <v>1544</v>
      </c>
    </row>
    <row r="4313">
      <c r="A4313" s="3" t="s">
        <v>1521</v>
      </c>
      <c r="B4313" s="4">
        <v>0.05358796296296296</v>
      </c>
      <c r="C4313" s="5" t="s">
        <v>134</v>
      </c>
      <c r="D4313" s="5" t="s">
        <v>32</v>
      </c>
      <c r="E4313" s="5">
        <v>17.0</v>
      </c>
      <c r="F4313" s="5">
        <v>10.0</v>
      </c>
      <c r="J4313" s="5" t="s">
        <v>176</v>
      </c>
    </row>
    <row r="4314">
      <c r="A4314" s="3" t="s">
        <v>1521</v>
      </c>
      <c r="B4314" s="4">
        <v>0.05670138888888889</v>
      </c>
      <c r="C4314" s="5" t="s">
        <v>134</v>
      </c>
      <c r="D4314" s="5" t="s">
        <v>125</v>
      </c>
      <c r="E4314" s="5">
        <v>22.0</v>
      </c>
      <c r="F4314" s="5">
        <v>17.0</v>
      </c>
    </row>
    <row r="4315">
      <c r="A4315" s="3" t="s">
        <v>1521</v>
      </c>
      <c r="B4315" s="4">
        <v>0.05773148148148148</v>
      </c>
      <c r="C4315" s="5" t="s">
        <v>10</v>
      </c>
      <c r="D4315" s="5" t="s">
        <v>11</v>
      </c>
      <c r="E4315" s="5">
        <v>12.0</v>
      </c>
      <c r="F4315" s="5">
        <v>10.0</v>
      </c>
    </row>
    <row r="4316">
      <c r="A4316" s="3" t="s">
        <v>1521</v>
      </c>
      <c r="B4316" s="4">
        <v>0.058576388888888886</v>
      </c>
      <c r="C4316" s="5" t="s">
        <v>10</v>
      </c>
      <c r="D4316" s="5" t="s">
        <v>20</v>
      </c>
      <c r="E4316" s="5" t="s">
        <v>30</v>
      </c>
      <c r="F4316" s="5" t="s">
        <v>30</v>
      </c>
      <c r="J4316" s="5" t="s">
        <v>17</v>
      </c>
    </row>
    <row r="4317">
      <c r="A4317" s="3" t="s">
        <v>1521</v>
      </c>
      <c r="B4317" s="4">
        <v>0.058576388888888886</v>
      </c>
      <c r="C4317" s="5" t="s">
        <v>10</v>
      </c>
      <c r="D4317" s="5" t="s">
        <v>20</v>
      </c>
      <c r="E4317" s="5">
        <v>12.0</v>
      </c>
      <c r="F4317" s="5">
        <v>3.0</v>
      </c>
      <c r="J4317" s="5" t="s">
        <v>40</v>
      </c>
    </row>
    <row r="4318">
      <c r="A4318" s="3" t="s">
        <v>1521</v>
      </c>
      <c r="B4318" s="4">
        <v>0.060752314814814815</v>
      </c>
      <c r="C4318" s="5" t="s">
        <v>18</v>
      </c>
      <c r="D4318" s="5" t="s">
        <v>32</v>
      </c>
      <c r="E4318" s="5" t="s">
        <v>28</v>
      </c>
      <c r="F4318" s="5">
        <v>1.0</v>
      </c>
      <c r="G4318" s="5" t="s">
        <v>48</v>
      </c>
      <c r="J4318" s="5" t="s">
        <v>17</v>
      </c>
    </row>
    <row r="4319">
      <c r="A4319" s="3" t="s">
        <v>1521</v>
      </c>
      <c r="B4319" s="4">
        <v>0.060752314814814815</v>
      </c>
      <c r="C4319" s="5" t="s">
        <v>18</v>
      </c>
      <c r="D4319" s="5" t="s">
        <v>32</v>
      </c>
      <c r="E4319" s="5">
        <v>14.0</v>
      </c>
      <c r="F4319" s="5">
        <v>6.0</v>
      </c>
      <c r="J4319" s="5" t="s">
        <v>1545</v>
      </c>
    </row>
    <row r="4320">
      <c r="A4320" s="3" t="s">
        <v>1521</v>
      </c>
      <c r="B4320" s="4">
        <v>0.06098379629629629</v>
      </c>
      <c r="C4320" s="5" t="s">
        <v>18</v>
      </c>
      <c r="D4320" s="5" t="s">
        <v>32</v>
      </c>
      <c r="E4320" s="5" t="s">
        <v>30</v>
      </c>
      <c r="F4320" s="5" t="s">
        <v>30</v>
      </c>
      <c r="J4320" s="5" t="s">
        <v>17</v>
      </c>
    </row>
    <row r="4321">
      <c r="A4321" s="3" t="s">
        <v>1521</v>
      </c>
      <c r="B4321" s="4">
        <v>0.06098379629629629</v>
      </c>
      <c r="C4321" s="5" t="s">
        <v>18</v>
      </c>
      <c r="D4321" s="5" t="s">
        <v>32</v>
      </c>
      <c r="E4321" s="5">
        <v>26.0</v>
      </c>
      <c r="F4321" s="5">
        <v>13.0</v>
      </c>
      <c r="J4321" s="5" t="s">
        <v>1546</v>
      </c>
    </row>
    <row r="4322">
      <c r="A4322" s="3" t="s">
        <v>1521</v>
      </c>
      <c r="B4322" s="4">
        <v>0.061273148148148146</v>
      </c>
      <c r="C4322" s="5" t="s">
        <v>18</v>
      </c>
      <c r="D4322" s="5" t="s">
        <v>7</v>
      </c>
      <c r="E4322" s="5">
        <v>25.0</v>
      </c>
      <c r="H4322" s="5" t="s">
        <v>1547</v>
      </c>
    </row>
    <row r="4323">
      <c r="A4323" s="3" t="s">
        <v>1521</v>
      </c>
      <c r="B4323" s="4">
        <v>0.062175925925925926</v>
      </c>
      <c r="C4323" s="5" t="s">
        <v>22</v>
      </c>
      <c r="D4323" s="5" t="s">
        <v>7</v>
      </c>
      <c r="E4323" s="5">
        <v>5.0</v>
      </c>
      <c r="H4323" s="5" t="s">
        <v>1548</v>
      </c>
      <c r="J4323" s="5" t="s">
        <v>1549</v>
      </c>
    </row>
    <row r="4324">
      <c r="A4324" s="3" t="s">
        <v>1521</v>
      </c>
      <c r="B4324" s="4">
        <v>0.06300925925925926</v>
      </c>
      <c r="C4324" s="5" t="s">
        <v>21</v>
      </c>
      <c r="D4324" s="5" t="s">
        <v>32</v>
      </c>
      <c r="E4324" s="5" t="s">
        <v>30</v>
      </c>
      <c r="F4324" s="5" t="s">
        <v>30</v>
      </c>
      <c r="J4324" s="5" t="s">
        <v>17</v>
      </c>
    </row>
    <row r="4325">
      <c r="A4325" s="3" t="s">
        <v>1521</v>
      </c>
      <c r="B4325" s="4">
        <v>0.06300925925925926</v>
      </c>
      <c r="C4325" s="5" t="s">
        <v>21</v>
      </c>
      <c r="D4325" s="5" t="s">
        <v>32</v>
      </c>
      <c r="E4325" s="5">
        <v>16.0</v>
      </c>
      <c r="F4325" s="5">
        <v>6.0</v>
      </c>
      <c r="J4325" s="5" t="s">
        <v>40</v>
      </c>
    </row>
    <row r="4326">
      <c r="A4326" s="3" t="s">
        <v>1521</v>
      </c>
      <c r="B4326" s="4">
        <v>0.06305555555555556</v>
      </c>
      <c r="C4326" s="5" t="s">
        <v>21</v>
      </c>
      <c r="D4326" s="5" t="s">
        <v>32</v>
      </c>
      <c r="E4326" s="5" t="s">
        <v>30</v>
      </c>
      <c r="F4326" s="5" t="s">
        <v>30</v>
      </c>
      <c r="J4326" s="5" t="s">
        <v>17</v>
      </c>
    </row>
    <row r="4327">
      <c r="A4327" s="3" t="s">
        <v>1521</v>
      </c>
      <c r="B4327" s="4">
        <v>0.06305555555555556</v>
      </c>
      <c r="C4327" s="5" t="s">
        <v>21</v>
      </c>
      <c r="D4327" s="5" t="s">
        <v>32</v>
      </c>
      <c r="E4327" s="5">
        <v>27.0</v>
      </c>
      <c r="F4327" s="5">
        <v>17.0</v>
      </c>
      <c r="J4327" s="5" t="s">
        <v>1550</v>
      </c>
    </row>
    <row r="4328">
      <c r="A4328" s="3" t="s">
        <v>1521</v>
      </c>
      <c r="B4328" s="4">
        <v>0.06333333333333334</v>
      </c>
      <c r="C4328" s="5" t="s">
        <v>21</v>
      </c>
      <c r="D4328" s="5" t="s">
        <v>7</v>
      </c>
      <c r="E4328" s="5">
        <v>29.0</v>
      </c>
      <c r="H4328" s="5" t="s">
        <v>1551</v>
      </c>
    </row>
    <row r="4329">
      <c r="A4329" s="3" t="s">
        <v>1521</v>
      </c>
      <c r="B4329" s="4">
        <v>0.06456018518518518</v>
      </c>
      <c r="C4329" s="5" t="s">
        <v>10</v>
      </c>
      <c r="D4329" s="5" t="s">
        <v>32</v>
      </c>
      <c r="E4329" s="5">
        <v>17.0</v>
      </c>
      <c r="F4329" s="5">
        <v>6.0</v>
      </c>
      <c r="J4329" s="5" t="s">
        <v>17</v>
      </c>
    </row>
    <row r="4330">
      <c r="A4330" s="3" t="s">
        <v>1521</v>
      </c>
      <c r="B4330" s="4">
        <v>0.06456018518518518</v>
      </c>
      <c r="C4330" s="5" t="s">
        <v>10</v>
      </c>
      <c r="D4330" s="5" t="s">
        <v>32</v>
      </c>
      <c r="E4330" s="5">
        <v>25.0</v>
      </c>
      <c r="F4330" s="5">
        <v>14.0</v>
      </c>
      <c r="J4330" s="5" t="s">
        <v>1552</v>
      </c>
    </row>
    <row r="4331">
      <c r="A4331" s="3" t="s">
        <v>1521</v>
      </c>
      <c r="B4331" s="4">
        <v>0.06471064814814814</v>
      </c>
      <c r="C4331" s="5" t="s">
        <v>10</v>
      </c>
      <c r="D4331" s="5" t="s">
        <v>32</v>
      </c>
      <c r="E4331" s="5" t="s">
        <v>28</v>
      </c>
      <c r="F4331" s="5">
        <v>1.0</v>
      </c>
      <c r="G4331" s="5" t="s">
        <v>48</v>
      </c>
      <c r="J4331" s="5" t="s">
        <v>17</v>
      </c>
    </row>
    <row r="4332">
      <c r="A4332" s="3" t="s">
        <v>1521</v>
      </c>
      <c r="B4332" s="4">
        <v>0.06471064814814814</v>
      </c>
      <c r="C4332" s="5" t="s">
        <v>10</v>
      </c>
      <c r="D4332" s="5" t="s">
        <v>32</v>
      </c>
      <c r="E4332" s="5">
        <v>2.0</v>
      </c>
      <c r="F4332" s="5">
        <v>2.0</v>
      </c>
      <c r="J4332" s="5" t="s">
        <v>1552</v>
      </c>
    </row>
    <row r="4333">
      <c r="A4333" s="3" t="s">
        <v>1521</v>
      </c>
      <c r="B4333" s="4">
        <v>0.06543981481481481</v>
      </c>
      <c r="C4333" s="5" t="s">
        <v>10</v>
      </c>
      <c r="D4333" s="5" t="s">
        <v>7</v>
      </c>
      <c r="E4333" s="5">
        <v>22.0</v>
      </c>
      <c r="H4333" s="5" t="s">
        <v>1553</v>
      </c>
    </row>
    <row r="4334">
      <c r="A4334" s="3" t="s">
        <v>1521</v>
      </c>
      <c r="B4334" s="4">
        <v>0.0660300925925926</v>
      </c>
      <c r="C4334" s="5" t="s">
        <v>13</v>
      </c>
      <c r="D4334" s="5" t="s">
        <v>32</v>
      </c>
      <c r="E4334" s="5" t="s">
        <v>30</v>
      </c>
      <c r="F4334" s="5" t="s">
        <v>30</v>
      </c>
      <c r="J4334" s="5" t="s">
        <v>17</v>
      </c>
    </row>
    <row r="4335">
      <c r="A4335" s="3" t="s">
        <v>1521</v>
      </c>
      <c r="B4335" s="4">
        <v>0.0660300925925926</v>
      </c>
      <c r="C4335" s="5" t="s">
        <v>13</v>
      </c>
      <c r="D4335" s="5" t="s">
        <v>32</v>
      </c>
      <c r="E4335" s="5">
        <v>28.0</v>
      </c>
      <c r="F4335" s="5">
        <v>19.0</v>
      </c>
      <c r="J4335" s="5" t="s">
        <v>1554</v>
      </c>
    </row>
    <row r="4336">
      <c r="A4336" s="3" t="s">
        <v>1521</v>
      </c>
      <c r="B4336" s="4">
        <v>0.06606481481481481</v>
      </c>
      <c r="C4336" s="5" t="s">
        <v>13</v>
      </c>
      <c r="D4336" s="5" t="s">
        <v>32</v>
      </c>
      <c r="E4336" s="5" t="s">
        <v>30</v>
      </c>
      <c r="F4336" s="5" t="s">
        <v>30</v>
      </c>
      <c r="J4336" s="5" t="s">
        <v>17</v>
      </c>
    </row>
    <row r="4337">
      <c r="A4337" s="3" t="s">
        <v>1521</v>
      </c>
      <c r="B4337" s="4">
        <v>0.06606481481481481</v>
      </c>
      <c r="C4337" s="5" t="s">
        <v>13</v>
      </c>
      <c r="D4337" s="5" t="s">
        <v>32</v>
      </c>
      <c r="E4337" s="5">
        <v>26.0</v>
      </c>
      <c r="F4337" s="5">
        <v>17.0</v>
      </c>
      <c r="J4337" s="5" t="s">
        <v>1554</v>
      </c>
    </row>
    <row r="4338">
      <c r="A4338" s="3" t="s">
        <v>1521</v>
      </c>
      <c r="B4338" s="4">
        <v>0.06623842592592592</v>
      </c>
      <c r="C4338" s="5" t="s">
        <v>13</v>
      </c>
      <c r="D4338" s="5" t="s">
        <v>7</v>
      </c>
      <c r="E4338" s="5">
        <v>21.0</v>
      </c>
      <c r="H4338" s="5" t="s">
        <v>1555</v>
      </c>
    </row>
    <row r="4339">
      <c r="A4339" s="3" t="s">
        <v>1521</v>
      </c>
      <c r="B4339" s="4">
        <v>0.06637731481481482</v>
      </c>
      <c r="C4339" s="5" t="s">
        <v>13</v>
      </c>
      <c r="D4339" s="5" t="s">
        <v>7</v>
      </c>
      <c r="E4339" s="5">
        <v>22.0</v>
      </c>
      <c r="H4339" s="5" t="s">
        <v>1553</v>
      </c>
    </row>
    <row r="4340">
      <c r="A4340" s="3" t="s">
        <v>1521</v>
      </c>
      <c r="B4340" s="4">
        <v>0.0674074074074074</v>
      </c>
      <c r="C4340" s="5" t="s">
        <v>134</v>
      </c>
      <c r="D4340" s="5" t="s">
        <v>32</v>
      </c>
      <c r="E4340" s="5" t="s">
        <v>28</v>
      </c>
      <c r="F4340" s="5">
        <v>1.0</v>
      </c>
      <c r="G4340" s="5" t="s">
        <v>48</v>
      </c>
      <c r="J4340" s="5" t="s">
        <v>17</v>
      </c>
    </row>
    <row r="4341">
      <c r="A4341" s="3" t="s">
        <v>1521</v>
      </c>
      <c r="B4341" s="4">
        <v>0.0674074074074074</v>
      </c>
      <c r="C4341" s="5" t="s">
        <v>134</v>
      </c>
      <c r="D4341" s="5" t="s">
        <v>32</v>
      </c>
      <c r="E4341" s="5" t="s">
        <v>37</v>
      </c>
      <c r="F4341" s="5">
        <v>20.0</v>
      </c>
      <c r="G4341" s="5" t="s">
        <v>48</v>
      </c>
      <c r="J4341" s="5" t="s">
        <v>396</v>
      </c>
    </row>
    <row r="4342">
      <c r="A4342" s="3" t="s">
        <v>1521</v>
      </c>
      <c r="B4342" s="4">
        <v>0.06810185185185186</v>
      </c>
      <c r="C4342" s="5" t="s">
        <v>134</v>
      </c>
      <c r="D4342" s="5" t="s">
        <v>7</v>
      </c>
      <c r="E4342" s="5">
        <v>42.0</v>
      </c>
      <c r="H4342" s="5" t="s">
        <v>1556</v>
      </c>
    </row>
    <row r="4343">
      <c r="A4343" s="3" t="s">
        <v>1521</v>
      </c>
      <c r="B4343" s="4">
        <v>0.07103009259259259</v>
      </c>
      <c r="C4343" s="5" t="s">
        <v>134</v>
      </c>
      <c r="D4343" s="5" t="s">
        <v>989</v>
      </c>
      <c r="E4343" s="5">
        <v>20.0</v>
      </c>
      <c r="F4343" s="5">
        <v>12.0</v>
      </c>
    </row>
    <row r="4344">
      <c r="A4344" s="3" t="s">
        <v>1521</v>
      </c>
      <c r="B4344" s="4">
        <v>0.07157407407407407</v>
      </c>
      <c r="C4344" s="5" t="s">
        <v>13</v>
      </c>
      <c r="D4344" s="5" t="s">
        <v>32</v>
      </c>
      <c r="E4344" s="5" t="s">
        <v>30</v>
      </c>
      <c r="F4344" s="5" t="s">
        <v>30</v>
      </c>
      <c r="J4344" s="5" t="s">
        <v>17</v>
      </c>
    </row>
    <row r="4345">
      <c r="A4345" s="3" t="s">
        <v>1521</v>
      </c>
      <c r="B4345" s="4">
        <v>0.07157407407407407</v>
      </c>
      <c r="C4345" s="5" t="s">
        <v>13</v>
      </c>
      <c r="D4345" s="5" t="s">
        <v>32</v>
      </c>
      <c r="E4345" s="5">
        <v>24.0</v>
      </c>
      <c r="F4345" s="5">
        <v>15.0</v>
      </c>
      <c r="J4345" s="5" t="s">
        <v>1352</v>
      </c>
    </row>
    <row r="4346">
      <c r="A4346" s="3" t="s">
        <v>1521</v>
      </c>
      <c r="B4346" s="4">
        <v>0.07165509259259259</v>
      </c>
      <c r="C4346" s="5" t="s">
        <v>13</v>
      </c>
      <c r="D4346" s="5" t="s">
        <v>32</v>
      </c>
      <c r="E4346" s="5" t="s">
        <v>30</v>
      </c>
      <c r="F4346" s="5" t="s">
        <v>30</v>
      </c>
      <c r="J4346" s="5" t="s">
        <v>17</v>
      </c>
    </row>
    <row r="4347">
      <c r="A4347" s="3" t="s">
        <v>1521</v>
      </c>
      <c r="B4347" s="4">
        <v>0.07165509259259259</v>
      </c>
      <c r="C4347" s="5" t="s">
        <v>13</v>
      </c>
      <c r="D4347" s="5" t="s">
        <v>32</v>
      </c>
      <c r="E4347" s="5">
        <v>21.0</v>
      </c>
      <c r="F4347" s="5">
        <v>12.0</v>
      </c>
      <c r="J4347" s="5" t="s">
        <v>1352</v>
      </c>
    </row>
    <row r="4348">
      <c r="A4348" s="3" t="s">
        <v>1521</v>
      </c>
      <c r="B4348" s="4">
        <v>0.07173611111111111</v>
      </c>
      <c r="C4348" s="5" t="s">
        <v>13</v>
      </c>
      <c r="D4348" s="5" t="s">
        <v>7</v>
      </c>
      <c r="E4348" s="5">
        <v>15.0</v>
      </c>
      <c r="H4348" s="5" t="s">
        <v>1557</v>
      </c>
    </row>
    <row r="4349">
      <c r="A4349" s="3" t="s">
        <v>1521</v>
      </c>
      <c r="B4349" s="4">
        <v>0.07185185185185185</v>
      </c>
      <c r="C4349" s="5" t="s">
        <v>13</v>
      </c>
      <c r="D4349" s="5" t="s">
        <v>7</v>
      </c>
      <c r="E4349" s="5">
        <v>18.0</v>
      </c>
      <c r="H4349" s="5" t="s">
        <v>1558</v>
      </c>
    </row>
    <row r="4350">
      <c r="A4350" s="3" t="s">
        <v>1521</v>
      </c>
      <c r="B4350" s="4">
        <v>0.07339120370370371</v>
      </c>
      <c r="C4350" s="5" t="s">
        <v>18</v>
      </c>
      <c r="D4350" s="5" t="s">
        <v>24</v>
      </c>
      <c r="E4350" s="5">
        <v>26.0</v>
      </c>
      <c r="F4350" s="5">
        <v>19.0</v>
      </c>
    </row>
    <row r="4351">
      <c r="A4351" s="3" t="s">
        <v>1521</v>
      </c>
      <c r="B4351" s="4">
        <v>0.07341435185185186</v>
      </c>
      <c r="C4351" s="5" t="s">
        <v>13</v>
      </c>
      <c r="D4351" s="5" t="s">
        <v>24</v>
      </c>
      <c r="E4351" s="5">
        <v>19.0</v>
      </c>
      <c r="F4351" s="5">
        <v>19.0</v>
      </c>
    </row>
    <row r="4352">
      <c r="A4352" s="3" t="s">
        <v>1521</v>
      </c>
      <c r="B4352" s="4">
        <v>0.07341435185185186</v>
      </c>
      <c r="C4352" s="5" t="s">
        <v>10</v>
      </c>
      <c r="D4352" s="5" t="s">
        <v>24</v>
      </c>
      <c r="E4352" s="5">
        <v>20.0</v>
      </c>
      <c r="F4352" s="5">
        <v>12.0</v>
      </c>
    </row>
    <row r="4353">
      <c r="A4353" s="3" t="s">
        <v>1521</v>
      </c>
      <c r="B4353" s="4">
        <v>0.07342592592592592</v>
      </c>
      <c r="C4353" s="5" t="s">
        <v>21</v>
      </c>
      <c r="D4353" s="5" t="s">
        <v>24</v>
      </c>
      <c r="E4353" s="5">
        <v>20.0</v>
      </c>
      <c r="F4353" s="5">
        <v>10.0</v>
      </c>
    </row>
    <row r="4354">
      <c r="A4354" s="3" t="s">
        <v>1521</v>
      </c>
      <c r="B4354" s="4">
        <v>0.07344907407407407</v>
      </c>
      <c r="C4354" s="5" t="s">
        <v>22</v>
      </c>
      <c r="D4354" s="5" t="s">
        <v>24</v>
      </c>
      <c r="E4354" s="5">
        <v>17.0</v>
      </c>
      <c r="F4354" s="5">
        <v>17.0</v>
      </c>
    </row>
    <row r="4355">
      <c r="A4355" s="3" t="s">
        <v>1521</v>
      </c>
      <c r="B4355" s="4">
        <v>0.07344907407407407</v>
      </c>
      <c r="C4355" s="5" t="s">
        <v>15</v>
      </c>
      <c r="D4355" s="5" t="s">
        <v>24</v>
      </c>
      <c r="E4355" s="5">
        <v>16.0</v>
      </c>
      <c r="F4355" s="5">
        <v>6.0</v>
      </c>
    </row>
    <row r="4356">
      <c r="A4356" s="3" t="s">
        <v>1521</v>
      </c>
      <c r="B4356" s="4">
        <v>0.0734837962962963</v>
      </c>
      <c r="C4356" s="5" t="s">
        <v>134</v>
      </c>
      <c r="D4356" s="5" t="s">
        <v>24</v>
      </c>
      <c r="E4356" s="5">
        <v>17.0</v>
      </c>
      <c r="F4356" s="5">
        <v>9.0</v>
      </c>
    </row>
    <row r="4357">
      <c r="A4357" s="3" t="s">
        <v>1521</v>
      </c>
      <c r="B4357" s="4">
        <v>0.07416666666666667</v>
      </c>
      <c r="C4357" s="5" t="s">
        <v>134</v>
      </c>
      <c r="D4357" s="5" t="s">
        <v>32</v>
      </c>
      <c r="E4357" s="5">
        <v>10.0</v>
      </c>
      <c r="F4357" s="5">
        <v>2.0</v>
      </c>
      <c r="J4357" s="5" t="s">
        <v>157</v>
      </c>
    </row>
    <row r="4358">
      <c r="A4358" s="3" t="s">
        <v>1521</v>
      </c>
      <c r="B4358" s="4">
        <v>0.07484953703703703</v>
      </c>
      <c r="C4358" s="5" t="s">
        <v>134</v>
      </c>
      <c r="D4358" s="5" t="s">
        <v>97</v>
      </c>
      <c r="E4358" s="5">
        <v>8.0</v>
      </c>
      <c r="J4358" s="5" t="s">
        <v>1559</v>
      </c>
    </row>
    <row r="4359">
      <c r="A4359" s="3" t="s">
        <v>1521</v>
      </c>
      <c r="B4359" s="4">
        <v>0.07552083333333333</v>
      </c>
      <c r="C4359" s="5" t="s">
        <v>10</v>
      </c>
      <c r="D4359" s="5" t="s">
        <v>32</v>
      </c>
      <c r="E4359" s="5" t="s">
        <v>30</v>
      </c>
      <c r="F4359" s="5" t="s">
        <v>30</v>
      </c>
      <c r="J4359" s="5" t="s">
        <v>17</v>
      </c>
    </row>
    <row r="4360">
      <c r="A4360" s="3" t="s">
        <v>1521</v>
      </c>
      <c r="B4360" s="4">
        <v>0.07552083333333333</v>
      </c>
      <c r="C4360" s="5" t="s">
        <v>10</v>
      </c>
      <c r="D4360" s="5" t="s">
        <v>32</v>
      </c>
      <c r="E4360" s="5">
        <v>21.0</v>
      </c>
      <c r="F4360" s="5">
        <v>10.0</v>
      </c>
      <c r="J4360" s="5" t="s">
        <v>1560</v>
      </c>
    </row>
    <row r="4361">
      <c r="A4361" s="3" t="s">
        <v>1521</v>
      </c>
      <c r="B4361" s="4">
        <v>0.07555555555555556</v>
      </c>
      <c r="C4361" s="5" t="s">
        <v>10</v>
      </c>
      <c r="D4361" s="5" t="s">
        <v>32</v>
      </c>
      <c r="E4361" s="5" t="s">
        <v>30</v>
      </c>
      <c r="F4361" s="5" t="s">
        <v>30</v>
      </c>
      <c r="J4361" s="5" t="s">
        <v>17</v>
      </c>
    </row>
    <row r="4362">
      <c r="A4362" s="3" t="s">
        <v>1521</v>
      </c>
      <c r="B4362" s="4">
        <v>0.07555555555555556</v>
      </c>
      <c r="C4362" s="5" t="s">
        <v>10</v>
      </c>
      <c r="D4362" s="5" t="s">
        <v>32</v>
      </c>
      <c r="E4362" s="5">
        <v>28.0</v>
      </c>
      <c r="F4362" s="5">
        <v>17.0</v>
      </c>
      <c r="J4362" s="5" t="s">
        <v>1560</v>
      </c>
    </row>
    <row r="4363">
      <c r="A4363" s="3" t="s">
        <v>1521</v>
      </c>
      <c r="B4363" s="4">
        <v>0.07585648148148148</v>
      </c>
      <c r="C4363" s="5" t="s">
        <v>10</v>
      </c>
      <c r="D4363" s="5" t="s">
        <v>7</v>
      </c>
      <c r="E4363" s="5">
        <v>21.0</v>
      </c>
      <c r="H4363" s="5" t="s">
        <v>1555</v>
      </c>
    </row>
    <row r="4364">
      <c r="A4364" s="3" t="s">
        <v>1521</v>
      </c>
      <c r="B4364" s="4">
        <v>0.07597222222222222</v>
      </c>
      <c r="C4364" s="5" t="s">
        <v>10</v>
      </c>
      <c r="D4364" s="5" t="s">
        <v>7</v>
      </c>
      <c r="E4364" s="5">
        <v>21.0</v>
      </c>
      <c r="H4364" s="5" t="s">
        <v>1555</v>
      </c>
    </row>
    <row r="4365">
      <c r="A4365" s="3" t="s">
        <v>1521</v>
      </c>
      <c r="B4365" s="4">
        <v>0.07697916666666667</v>
      </c>
      <c r="C4365" s="5" t="s">
        <v>10</v>
      </c>
      <c r="D4365" s="5" t="s">
        <v>20</v>
      </c>
      <c r="E4365" s="5" t="s">
        <v>30</v>
      </c>
      <c r="F4365" s="5" t="s">
        <v>30</v>
      </c>
      <c r="J4365" s="5" t="s">
        <v>17</v>
      </c>
    </row>
    <row r="4366">
      <c r="A4366" s="3" t="s">
        <v>1521</v>
      </c>
      <c r="B4366" s="4">
        <v>0.07697916666666667</v>
      </c>
      <c r="C4366" s="5" t="s">
        <v>10</v>
      </c>
      <c r="D4366" s="5" t="s">
        <v>20</v>
      </c>
      <c r="E4366" s="5">
        <v>21.0</v>
      </c>
      <c r="F4366" s="5">
        <v>12.0</v>
      </c>
      <c r="J4366" s="5" t="s">
        <v>40</v>
      </c>
    </row>
    <row r="4367">
      <c r="A4367" s="3" t="s">
        <v>1521</v>
      </c>
      <c r="B4367" s="4">
        <v>0.07737268518518518</v>
      </c>
      <c r="C4367" s="5" t="s">
        <v>22</v>
      </c>
      <c r="D4367" s="5" t="s">
        <v>97</v>
      </c>
      <c r="E4367" s="5">
        <v>8.0</v>
      </c>
      <c r="J4367" s="5" t="s">
        <v>1561</v>
      </c>
    </row>
    <row r="4368">
      <c r="A4368" s="3" t="s">
        <v>1521</v>
      </c>
      <c r="B4368" s="4">
        <v>0.07803240740740741</v>
      </c>
      <c r="C4368" s="5" t="s">
        <v>22</v>
      </c>
      <c r="D4368" s="5" t="s">
        <v>7</v>
      </c>
      <c r="E4368" s="5">
        <v>8.0</v>
      </c>
      <c r="H4368" s="5" t="s">
        <v>1562</v>
      </c>
      <c r="J4368" s="5" t="s">
        <v>301</v>
      </c>
    </row>
    <row r="4369">
      <c r="A4369" s="3" t="s">
        <v>1521</v>
      </c>
      <c r="B4369" s="4">
        <v>0.08015046296296297</v>
      </c>
      <c r="C4369" s="5" t="s">
        <v>18</v>
      </c>
      <c r="D4369" s="5" t="s">
        <v>24</v>
      </c>
      <c r="E4369" s="5">
        <v>23.0</v>
      </c>
      <c r="F4369" s="5">
        <v>16.0</v>
      </c>
      <c r="J4369" s="5" t="s">
        <v>1030</v>
      </c>
    </row>
    <row r="4370">
      <c r="A4370" s="3" t="s">
        <v>1521</v>
      </c>
      <c r="B4370" s="4">
        <v>0.08090277777777778</v>
      </c>
      <c r="C4370" s="5" t="s">
        <v>21</v>
      </c>
      <c r="D4370" s="5" t="s">
        <v>32</v>
      </c>
      <c r="E4370" s="5" t="s">
        <v>30</v>
      </c>
      <c r="F4370" s="5" t="s">
        <v>30</v>
      </c>
      <c r="J4370" s="5" t="s">
        <v>42</v>
      </c>
    </row>
    <row r="4371">
      <c r="A4371" s="3" t="s">
        <v>1521</v>
      </c>
      <c r="B4371" s="4">
        <v>0.08090277777777778</v>
      </c>
      <c r="C4371" s="5" t="s">
        <v>21</v>
      </c>
      <c r="D4371" s="5" t="s">
        <v>32</v>
      </c>
      <c r="E4371" s="5">
        <v>18.0</v>
      </c>
      <c r="F4371" s="5">
        <v>7.0</v>
      </c>
      <c r="J4371" s="5" t="s">
        <v>1563</v>
      </c>
    </row>
    <row r="4372">
      <c r="A4372" s="3" t="s">
        <v>1521</v>
      </c>
      <c r="B4372" s="4">
        <v>0.08122685185185186</v>
      </c>
      <c r="C4372" s="5" t="s">
        <v>21</v>
      </c>
      <c r="D4372" s="5" t="s">
        <v>7</v>
      </c>
      <c r="E4372" s="5">
        <v>8.0</v>
      </c>
      <c r="H4372" s="5" t="s">
        <v>1564</v>
      </c>
    </row>
    <row r="4373">
      <c r="A4373" s="3" t="s">
        <v>1521</v>
      </c>
      <c r="B4373" s="4">
        <v>0.08207175925925926</v>
      </c>
      <c r="C4373" s="5" t="s">
        <v>15</v>
      </c>
      <c r="D4373" s="5" t="s">
        <v>989</v>
      </c>
      <c r="E4373" s="5" t="s">
        <v>30</v>
      </c>
      <c r="F4373" s="5" t="s">
        <v>30</v>
      </c>
      <c r="J4373" s="5" t="s">
        <v>17</v>
      </c>
    </row>
    <row r="4374">
      <c r="A4374" s="3" t="s">
        <v>1521</v>
      </c>
      <c r="B4374" s="4">
        <v>0.08207175925925926</v>
      </c>
      <c r="C4374" s="5" t="s">
        <v>15</v>
      </c>
      <c r="D4374" s="5" t="s">
        <v>989</v>
      </c>
      <c r="E4374" s="5">
        <v>25.0</v>
      </c>
      <c r="F4374" s="5">
        <v>15.0</v>
      </c>
      <c r="H4374" s="5" t="s">
        <v>1565</v>
      </c>
      <c r="J4374" s="5" t="s">
        <v>40</v>
      </c>
    </row>
    <row r="4375">
      <c r="A4375" s="3" t="s">
        <v>1521</v>
      </c>
      <c r="B4375" s="4">
        <v>0.08208333333333333</v>
      </c>
      <c r="C4375" s="5" t="s">
        <v>13</v>
      </c>
      <c r="D4375" s="5" t="s">
        <v>989</v>
      </c>
      <c r="E4375" s="5" t="s">
        <v>30</v>
      </c>
      <c r="F4375" s="5" t="s">
        <v>30</v>
      </c>
      <c r="J4375" s="5" t="s">
        <v>17</v>
      </c>
    </row>
    <row r="4376">
      <c r="A4376" s="3" t="s">
        <v>1521</v>
      </c>
      <c r="B4376" s="4">
        <v>0.08208333333333333</v>
      </c>
      <c r="C4376" s="5" t="s">
        <v>13</v>
      </c>
      <c r="D4376" s="5" t="s">
        <v>989</v>
      </c>
      <c r="E4376" s="5">
        <v>12.0</v>
      </c>
      <c r="F4376" s="5">
        <v>12.0</v>
      </c>
      <c r="H4376" s="5" t="s">
        <v>1566</v>
      </c>
      <c r="J4376" s="5" t="s">
        <v>40</v>
      </c>
    </row>
    <row r="4377">
      <c r="A4377" s="3" t="s">
        <v>1521</v>
      </c>
      <c r="B4377" s="4">
        <v>0.0821412037037037</v>
      </c>
      <c r="C4377" s="5" t="s">
        <v>10</v>
      </c>
      <c r="D4377" s="5" t="s">
        <v>989</v>
      </c>
      <c r="E4377" s="5" t="s">
        <v>30</v>
      </c>
      <c r="F4377" s="5" t="s">
        <v>30</v>
      </c>
      <c r="J4377" s="5" t="s">
        <v>17</v>
      </c>
    </row>
    <row r="4378">
      <c r="A4378" s="3" t="s">
        <v>1521</v>
      </c>
      <c r="B4378" s="4">
        <v>0.0821412037037037</v>
      </c>
      <c r="C4378" s="5" t="s">
        <v>10</v>
      </c>
      <c r="D4378" s="5" t="s">
        <v>989</v>
      </c>
      <c r="E4378" s="5">
        <v>19.0</v>
      </c>
      <c r="F4378" s="5">
        <v>14.0</v>
      </c>
      <c r="H4378" s="5" t="s">
        <v>1567</v>
      </c>
      <c r="J4378" s="5" t="s">
        <v>40</v>
      </c>
    </row>
    <row r="4379">
      <c r="A4379" s="3" t="s">
        <v>1521</v>
      </c>
      <c r="B4379" s="4">
        <v>0.08224537037037037</v>
      </c>
      <c r="C4379" s="5" t="s">
        <v>134</v>
      </c>
      <c r="D4379" s="5" t="s">
        <v>989</v>
      </c>
      <c r="E4379" s="5" t="s">
        <v>30</v>
      </c>
      <c r="F4379" s="5" t="s">
        <v>30</v>
      </c>
      <c r="J4379" s="5" t="s">
        <v>17</v>
      </c>
    </row>
    <row r="4380">
      <c r="A4380" s="3" t="s">
        <v>1521</v>
      </c>
      <c r="B4380" s="4">
        <v>0.08224537037037037</v>
      </c>
      <c r="C4380" s="5" t="s">
        <v>134</v>
      </c>
      <c r="D4380" s="5" t="s">
        <v>989</v>
      </c>
      <c r="E4380" s="5">
        <v>22.0</v>
      </c>
      <c r="F4380" s="5">
        <v>14.0</v>
      </c>
      <c r="H4380" s="5" t="s">
        <v>1568</v>
      </c>
      <c r="J4380" s="5" t="s">
        <v>40</v>
      </c>
    </row>
    <row r="4381">
      <c r="A4381" s="3" t="s">
        <v>1521</v>
      </c>
      <c r="B4381" s="4">
        <v>0.08226851851851852</v>
      </c>
      <c r="C4381" s="5" t="s">
        <v>273</v>
      </c>
      <c r="D4381" s="5" t="s">
        <v>989</v>
      </c>
      <c r="E4381" s="5" t="s">
        <v>30</v>
      </c>
      <c r="F4381" s="5" t="s">
        <v>30</v>
      </c>
      <c r="J4381" s="5" t="s">
        <v>17</v>
      </c>
    </row>
    <row r="4382">
      <c r="A4382" s="3" t="s">
        <v>1521</v>
      </c>
      <c r="B4382" s="4">
        <v>0.08226851851851852</v>
      </c>
      <c r="C4382" s="5" t="s">
        <v>273</v>
      </c>
      <c r="D4382" s="5" t="s">
        <v>989</v>
      </c>
      <c r="E4382" s="5">
        <v>13.0</v>
      </c>
      <c r="F4382" s="5">
        <v>12.0</v>
      </c>
      <c r="H4382" s="5" t="s">
        <v>1569</v>
      </c>
      <c r="J4382" s="5" t="s">
        <v>40</v>
      </c>
    </row>
    <row r="4383">
      <c r="A4383" s="3" t="s">
        <v>1521</v>
      </c>
      <c r="B4383" s="4">
        <v>0.08267361111111111</v>
      </c>
      <c r="C4383" s="5" t="s">
        <v>13</v>
      </c>
      <c r="D4383" s="5" t="s">
        <v>32</v>
      </c>
      <c r="E4383" s="5" t="s">
        <v>30</v>
      </c>
      <c r="F4383" s="5" t="s">
        <v>30</v>
      </c>
      <c r="J4383" s="5" t="s">
        <v>17</v>
      </c>
    </row>
    <row r="4384">
      <c r="A4384" s="3" t="s">
        <v>1521</v>
      </c>
      <c r="B4384" s="4">
        <v>0.08267361111111111</v>
      </c>
      <c r="C4384" s="5" t="s">
        <v>13</v>
      </c>
      <c r="D4384" s="5" t="s">
        <v>32</v>
      </c>
      <c r="E4384" s="5">
        <v>13.0</v>
      </c>
      <c r="F4384" s="5">
        <v>4.0</v>
      </c>
      <c r="J4384" s="5" t="s">
        <v>1570</v>
      </c>
    </row>
    <row r="4385">
      <c r="A4385" s="3" t="s">
        <v>1521</v>
      </c>
      <c r="B4385" s="4">
        <v>0.08274305555555556</v>
      </c>
      <c r="C4385" s="5" t="s">
        <v>273</v>
      </c>
      <c r="D4385" s="5" t="s">
        <v>32</v>
      </c>
      <c r="E4385" s="5" t="s">
        <v>30</v>
      </c>
      <c r="F4385" s="5" t="s">
        <v>30</v>
      </c>
      <c r="J4385" s="5" t="s">
        <v>17</v>
      </c>
    </row>
    <row r="4386">
      <c r="A4386" s="3" t="s">
        <v>1521</v>
      </c>
      <c r="B4386" s="4">
        <v>0.08274305555555556</v>
      </c>
      <c r="C4386" s="5" t="s">
        <v>273</v>
      </c>
      <c r="D4386" s="5" t="s">
        <v>32</v>
      </c>
      <c r="E4386" s="5" t="s">
        <v>37</v>
      </c>
      <c r="F4386" s="5">
        <v>20.0</v>
      </c>
      <c r="G4386" s="5" t="s">
        <v>48</v>
      </c>
      <c r="J4386" s="5" t="s">
        <v>1571</v>
      </c>
    </row>
    <row r="4387">
      <c r="A4387" s="3" t="s">
        <v>1521</v>
      </c>
      <c r="B4387" s="4">
        <v>0.08337962962962962</v>
      </c>
      <c r="C4387" s="5" t="s">
        <v>273</v>
      </c>
      <c r="D4387" s="5" t="s">
        <v>7</v>
      </c>
      <c r="E4387" s="5">
        <v>15.0</v>
      </c>
      <c r="H4387" s="5" t="s">
        <v>1572</v>
      </c>
    </row>
    <row r="4388">
      <c r="A4388" s="3" t="s">
        <v>1521</v>
      </c>
      <c r="B4388" s="4">
        <v>0.08438657407407407</v>
      </c>
      <c r="C4388" s="5" t="s">
        <v>13</v>
      </c>
      <c r="D4388" s="5" t="s">
        <v>32</v>
      </c>
      <c r="E4388" s="5" t="s">
        <v>30</v>
      </c>
      <c r="F4388" s="5" t="s">
        <v>30</v>
      </c>
      <c r="J4388" s="5" t="s">
        <v>17</v>
      </c>
    </row>
    <row r="4389">
      <c r="A4389" s="3" t="s">
        <v>1521</v>
      </c>
      <c r="B4389" s="4">
        <v>0.08438657407407407</v>
      </c>
      <c r="C4389" s="5" t="s">
        <v>13</v>
      </c>
      <c r="D4389" s="5" t="s">
        <v>32</v>
      </c>
      <c r="E4389" s="5" t="s">
        <v>37</v>
      </c>
      <c r="F4389" s="5">
        <v>20.0</v>
      </c>
      <c r="G4389" s="5" t="s">
        <v>48</v>
      </c>
      <c r="I4389" s="5">
        <v>0.5</v>
      </c>
      <c r="J4389" s="5" t="s">
        <v>1573</v>
      </c>
    </row>
    <row r="4390">
      <c r="A4390" s="3" t="s">
        <v>1521</v>
      </c>
      <c r="B4390" s="4">
        <v>0.0844675925925926</v>
      </c>
      <c r="C4390" s="5" t="s">
        <v>273</v>
      </c>
      <c r="D4390" s="5" t="s">
        <v>32</v>
      </c>
      <c r="E4390" s="5" t="s">
        <v>30</v>
      </c>
      <c r="F4390" s="5" t="s">
        <v>30</v>
      </c>
      <c r="J4390" s="5" t="s">
        <v>17</v>
      </c>
    </row>
    <row r="4391">
      <c r="A4391" s="3" t="s">
        <v>1521</v>
      </c>
      <c r="B4391" s="4">
        <v>0.0844675925925926</v>
      </c>
      <c r="C4391" s="5" t="s">
        <v>273</v>
      </c>
      <c r="D4391" s="5" t="s">
        <v>32</v>
      </c>
      <c r="E4391" s="5">
        <v>24.0</v>
      </c>
      <c r="F4391" s="5">
        <v>19.0</v>
      </c>
      <c r="I4391" s="5">
        <v>0.5</v>
      </c>
      <c r="J4391" s="5" t="s">
        <v>1573</v>
      </c>
    </row>
    <row r="4392">
      <c r="A4392" s="3" t="s">
        <v>1521</v>
      </c>
      <c r="B4392" s="4">
        <v>0.08466435185185185</v>
      </c>
      <c r="C4392" s="5" t="s">
        <v>273</v>
      </c>
      <c r="D4392" s="5" t="s">
        <v>7</v>
      </c>
      <c r="E4392" s="5">
        <v>13.0</v>
      </c>
      <c r="H4392" s="5" t="s">
        <v>1574</v>
      </c>
    </row>
    <row r="4393">
      <c r="A4393" s="3" t="s">
        <v>1521</v>
      </c>
      <c r="B4393" s="4">
        <v>0.08478009259259259</v>
      </c>
      <c r="C4393" s="5" t="s">
        <v>13</v>
      </c>
      <c r="D4393" s="5" t="s">
        <v>7</v>
      </c>
      <c r="E4393" s="5">
        <v>31.0</v>
      </c>
      <c r="H4393" s="5" t="s">
        <v>1575</v>
      </c>
    </row>
    <row r="4394">
      <c r="A4394" s="3" t="s">
        <v>1521</v>
      </c>
      <c r="B4394" s="4">
        <v>0.08449074074074074</v>
      </c>
      <c r="C4394" s="5" t="s">
        <v>134</v>
      </c>
      <c r="D4394" s="5" t="s">
        <v>32</v>
      </c>
      <c r="E4394" s="5">
        <v>16.0</v>
      </c>
      <c r="F4394" s="5">
        <v>9.0</v>
      </c>
      <c r="J4394" s="5" t="s">
        <v>176</v>
      </c>
    </row>
    <row r="4395">
      <c r="A4395" s="3" t="s">
        <v>1576</v>
      </c>
      <c r="B4395" s="4">
        <v>0.001875</v>
      </c>
      <c r="C4395" s="5" t="s">
        <v>18</v>
      </c>
      <c r="D4395" s="5" t="s">
        <v>88</v>
      </c>
      <c r="E4395" s="5">
        <v>11.0</v>
      </c>
      <c r="F4395" s="5">
        <v>8.0</v>
      </c>
    </row>
    <row r="4396">
      <c r="A4396" s="3" t="s">
        <v>1576</v>
      </c>
      <c r="B4396" s="4">
        <v>0.0025810185185185185</v>
      </c>
      <c r="C4396" s="5" t="s">
        <v>18</v>
      </c>
      <c r="D4396" s="5" t="s">
        <v>11</v>
      </c>
      <c r="E4396" s="5">
        <v>17.0</v>
      </c>
      <c r="F4396" s="5">
        <v>14.0</v>
      </c>
    </row>
    <row r="4397">
      <c r="A4397" s="3" t="s">
        <v>1576</v>
      </c>
      <c r="B4397" s="4">
        <v>0.004224537037037037</v>
      </c>
      <c r="C4397" s="5" t="s">
        <v>18</v>
      </c>
      <c r="D4397" s="5" t="s">
        <v>19</v>
      </c>
      <c r="E4397" s="5">
        <v>21.0</v>
      </c>
      <c r="F4397" s="5">
        <v>18.0</v>
      </c>
    </row>
    <row r="4398">
      <c r="A4398" s="3" t="s">
        <v>1576</v>
      </c>
      <c r="B4398" s="4">
        <v>0.0042361111111111115</v>
      </c>
      <c r="C4398" s="5" t="s">
        <v>22</v>
      </c>
      <c r="D4398" s="5" t="s">
        <v>14</v>
      </c>
      <c r="E4398" s="5" t="s">
        <v>30</v>
      </c>
      <c r="F4398" s="5" t="s">
        <v>30</v>
      </c>
      <c r="J4398" s="5" t="s">
        <v>17</v>
      </c>
    </row>
    <row r="4399">
      <c r="A4399" s="3" t="s">
        <v>1576</v>
      </c>
      <c r="B4399" s="4">
        <v>0.0042361111111111115</v>
      </c>
      <c r="C4399" s="5" t="s">
        <v>22</v>
      </c>
      <c r="D4399" s="5" t="s">
        <v>14</v>
      </c>
      <c r="E4399" s="5" t="s">
        <v>37</v>
      </c>
      <c r="F4399" s="5">
        <v>20.0</v>
      </c>
      <c r="G4399" s="5" t="s">
        <v>48</v>
      </c>
      <c r="J4399" s="5" t="s">
        <v>40</v>
      </c>
    </row>
    <row r="4400">
      <c r="A4400" s="3" t="s">
        <v>1576</v>
      </c>
      <c r="B4400" s="4">
        <v>0.005613425925925926</v>
      </c>
      <c r="C4400" s="5" t="s">
        <v>18</v>
      </c>
      <c r="D4400" s="5" t="s">
        <v>989</v>
      </c>
      <c r="E4400" s="5" t="s">
        <v>30</v>
      </c>
      <c r="F4400" s="5" t="s">
        <v>30</v>
      </c>
      <c r="J4400" s="5" t="s">
        <v>17</v>
      </c>
    </row>
    <row r="4401">
      <c r="A4401" s="3" t="s">
        <v>1576</v>
      </c>
      <c r="B4401" s="4">
        <v>0.005613425925925926</v>
      </c>
      <c r="C4401" s="5" t="s">
        <v>18</v>
      </c>
      <c r="D4401" s="5" t="s">
        <v>989</v>
      </c>
      <c r="E4401" s="5">
        <v>18.0</v>
      </c>
      <c r="F4401" s="5">
        <v>15.0</v>
      </c>
      <c r="J4401" s="5" t="s">
        <v>1577</v>
      </c>
    </row>
    <row r="4402">
      <c r="A4402" s="3" t="s">
        <v>1576</v>
      </c>
      <c r="B4402" s="4">
        <v>0.015520833333333333</v>
      </c>
      <c r="C4402" s="5" t="s">
        <v>21</v>
      </c>
      <c r="D4402" s="5" t="s">
        <v>24</v>
      </c>
      <c r="E4402" s="5">
        <v>20.0</v>
      </c>
      <c r="F4402" s="5">
        <v>10.0</v>
      </c>
    </row>
    <row r="4403">
      <c r="A4403" s="3" t="s">
        <v>1576</v>
      </c>
      <c r="B4403" s="4">
        <v>0.015532407407407408</v>
      </c>
      <c r="C4403" s="5" t="s">
        <v>13</v>
      </c>
      <c r="D4403" s="5" t="s">
        <v>24</v>
      </c>
      <c r="E4403" s="5">
        <v>19.0</v>
      </c>
      <c r="F4403" s="5">
        <v>19.0</v>
      </c>
    </row>
    <row r="4404">
      <c r="A4404" s="3" t="s">
        <v>1576</v>
      </c>
      <c r="B4404" s="4">
        <v>0.015543981481481482</v>
      </c>
      <c r="C4404" s="5" t="s">
        <v>15</v>
      </c>
      <c r="D4404" s="5" t="s">
        <v>24</v>
      </c>
      <c r="E4404" s="5">
        <v>20.0</v>
      </c>
      <c r="F4404" s="5">
        <v>10.0</v>
      </c>
    </row>
    <row r="4405">
      <c r="A4405" s="3" t="s">
        <v>1576</v>
      </c>
      <c r="B4405" s="4">
        <v>0.01556712962962963</v>
      </c>
      <c r="C4405" s="5" t="s">
        <v>18</v>
      </c>
      <c r="D4405" s="5" t="s">
        <v>24</v>
      </c>
      <c r="E4405" s="5">
        <v>25.0</v>
      </c>
      <c r="F4405" s="5">
        <v>18.0</v>
      </c>
    </row>
    <row r="4406">
      <c r="A4406" s="3" t="s">
        <v>1576</v>
      </c>
      <c r="B4406" s="4">
        <v>0.015578703703703704</v>
      </c>
      <c r="C4406" s="5" t="s">
        <v>22</v>
      </c>
      <c r="D4406" s="5" t="s">
        <v>24</v>
      </c>
      <c r="E4406" s="5">
        <v>5.0</v>
      </c>
      <c r="F4406" s="5">
        <v>5.0</v>
      </c>
    </row>
    <row r="4407">
      <c r="A4407" s="3" t="s">
        <v>1576</v>
      </c>
      <c r="B4407" s="4">
        <v>0.015590277777777778</v>
      </c>
      <c r="C4407" s="5" t="s">
        <v>10</v>
      </c>
      <c r="D4407" s="5" t="s">
        <v>24</v>
      </c>
      <c r="E4407" s="5">
        <v>15.0</v>
      </c>
      <c r="F4407" s="5">
        <v>7.0</v>
      </c>
    </row>
    <row r="4408">
      <c r="A4408" s="3" t="s">
        <v>1576</v>
      </c>
      <c r="B4408" s="4">
        <v>0.0296875</v>
      </c>
      <c r="C4408" s="5" t="s">
        <v>21</v>
      </c>
      <c r="D4408" s="5" t="s">
        <v>14</v>
      </c>
      <c r="E4408" s="5" t="s">
        <v>30</v>
      </c>
      <c r="F4408" s="5" t="s">
        <v>30</v>
      </c>
      <c r="J4408" s="5" t="s">
        <v>17</v>
      </c>
    </row>
    <row r="4409">
      <c r="A4409" s="3" t="s">
        <v>1576</v>
      </c>
      <c r="B4409" s="4">
        <v>0.0296875</v>
      </c>
      <c r="C4409" s="5" t="s">
        <v>21</v>
      </c>
      <c r="D4409" s="5" t="s">
        <v>14</v>
      </c>
      <c r="E4409" s="5">
        <v>13.0</v>
      </c>
      <c r="F4409" s="5">
        <v>11.0</v>
      </c>
      <c r="J4409" s="5" t="s">
        <v>40</v>
      </c>
    </row>
    <row r="4410">
      <c r="A4410" s="3" t="s">
        <v>1576</v>
      </c>
      <c r="B4410" s="4">
        <v>0.03027777777777778</v>
      </c>
      <c r="C4410" s="5" t="s">
        <v>13</v>
      </c>
      <c r="D4410" s="5" t="s">
        <v>146</v>
      </c>
      <c r="E4410" s="5" t="s">
        <v>37</v>
      </c>
      <c r="F4410" s="5">
        <v>20.0</v>
      </c>
      <c r="G4410" s="5" t="s">
        <v>48</v>
      </c>
      <c r="I4410" s="5">
        <v>1.0</v>
      </c>
      <c r="J4410" s="5" t="s">
        <v>1578</v>
      </c>
    </row>
    <row r="4411">
      <c r="A4411" s="3" t="s">
        <v>1576</v>
      </c>
      <c r="B4411" s="4">
        <v>0.039282407407407405</v>
      </c>
      <c r="C4411" s="5" t="s">
        <v>13</v>
      </c>
      <c r="D4411" s="5" t="s">
        <v>74</v>
      </c>
      <c r="E4411" s="5">
        <v>26.0</v>
      </c>
      <c r="F4411" s="5">
        <v>18.0</v>
      </c>
    </row>
    <row r="4412">
      <c r="A4412" s="3" t="s">
        <v>1576</v>
      </c>
      <c r="B4412" s="4">
        <v>0.039386574074074074</v>
      </c>
      <c r="C4412" s="5" t="s">
        <v>21</v>
      </c>
      <c r="D4412" s="5" t="s">
        <v>35</v>
      </c>
      <c r="E4412" s="5">
        <v>32.0</v>
      </c>
      <c r="F4412" s="5">
        <v>19.0</v>
      </c>
    </row>
    <row r="4413">
      <c r="A4413" s="3">
        <v>36.0</v>
      </c>
      <c r="B4413" s="4">
        <v>0.009212962962962963</v>
      </c>
      <c r="C4413" s="5" t="s">
        <v>13</v>
      </c>
      <c r="D4413" s="5" t="s">
        <v>146</v>
      </c>
      <c r="E4413" s="5">
        <v>24.0</v>
      </c>
      <c r="F4413" s="5">
        <v>20.0</v>
      </c>
      <c r="J4413" s="5" t="s">
        <v>1579</v>
      </c>
    </row>
    <row r="4414">
      <c r="A4414" s="3">
        <v>36.0</v>
      </c>
      <c r="B4414" s="4">
        <v>0.009259259259259259</v>
      </c>
      <c r="C4414" s="5" t="s">
        <v>13</v>
      </c>
      <c r="D4414" s="5" t="s">
        <v>146</v>
      </c>
      <c r="E4414" s="5">
        <v>22.0</v>
      </c>
      <c r="F4414" s="5">
        <v>18.0</v>
      </c>
    </row>
    <row r="4415">
      <c r="A4415" s="3">
        <v>36.0</v>
      </c>
      <c r="B4415" s="4">
        <v>0.00931712962962963</v>
      </c>
      <c r="C4415" s="5" t="s">
        <v>13</v>
      </c>
      <c r="D4415" s="5" t="s">
        <v>146</v>
      </c>
      <c r="E4415" s="5">
        <v>22.0</v>
      </c>
      <c r="F4415" s="5">
        <v>18.0</v>
      </c>
    </row>
    <row r="4416">
      <c r="A4416" s="3">
        <v>36.0</v>
      </c>
      <c r="B4416" s="4">
        <v>0.01167824074074074</v>
      </c>
      <c r="C4416" s="5" t="s">
        <v>10</v>
      </c>
      <c r="D4416" s="5" t="s">
        <v>88</v>
      </c>
      <c r="E4416" s="5">
        <v>24.0</v>
      </c>
      <c r="F4416" s="5">
        <v>22.0</v>
      </c>
      <c r="J4416" s="5" t="s">
        <v>1580</v>
      </c>
    </row>
    <row r="4417">
      <c r="A4417" s="3">
        <v>36.0</v>
      </c>
      <c r="B4417" s="4">
        <v>0.019884259259259258</v>
      </c>
      <c r="C4417" s="5" t="s">
        <v>22</v>
      </c>
      <c r="D4417" s="5" t="s">
        <v>14</v>
      </c>
      <c r="E4417" s="5">
        <v>31.0</v>
      </c>
      <c r="F4417" s="5">
        <v>18.0</v>
      </c>
    </row>
    <row r="4418">
      <c r="A4418" s="3">
        <v>36.0</v>
      </c>
      <c r="B4418" s="4">
        <v>0.022407407407407407</v>
      </c>
      <c r="C4418" s="5" t="s">
        <v>22</v>
      </c>
      <c r="D4418" s="5" t="s">
        <v>92</v>
      </c>
      <c r="E4418" s="5">
        <v>11.0</v>
      </c>
      <c r="F4418" s="5">
        <v>5.0</v>
      </c>
    </row>
    <row r="4419">
      <c r="A4419" s="3">
        <v>36.0</v>
      </c>
      <c r="B4419" s="4">
        <v>0.044409722222222225</v>
      </c>
      <c r="C4419" s="5" t="s">
        <v>18</v>
      </c>
      <c r="D4419" s="5" t="s">
        <v>24</v>
      </c>
      <c r="E4419" s="5">
        <v>20.0</v>
      </c>
      <c r="F4419" s="5">
        <v>13.0</v>
      </c>
    </row>
    <row r="4420">
      <c r="A4420" s="3">
        <v>36.0</v>
      </c>
      <c r="B4420" s="4">
        <v>0.04931712962962963</v>
      </c>
      <c r="C4420" s="5" t="s">
        <v>22</v>
      </c>
      <c r="D4420" s="5" t="s">
        <v>85</v>
      </c>
      <c r="E4420" s="5">
        <v>13.0</v>
      </c>
      <c r="F4420" s="5">
        <v>11.0</v>
      </c>
    </row>
    <row r="4421">
      <c r="A4421" s="3">
        <v>36.0</v>
      </c>
      <c r="B4421" s="4">
        <v>0.05012731481481481</v>
      </c>
      <c r="C4421" s="5" t="s">
        <v>22</v>
      </c>
      <c r="D4421" s="5" t="s">
        <v>146</v>
      </c>
      <c r="E4421" s="5">
        <v>19.0</v>
      </c>
      <c r="F4421" s="5">
        <v>18.0</v>
      </c>
    </row>
    <row r="4422">
      <c r="A4422" s="3">
        <v>36.0</v>
      </c>
      <c r="B4422" s="4">
        <v>0.05050925925925926</v>
      </c>
      <c r="C4422" s="5" t="s">
        <v>22</v>
      </c>
      <c r="D4422" s="5" t="s">
        <v>146</v>
      </c>
      <c r="E4422" s="5">
        <v>11.0</v>
      </c>
      <c r="F4422" s="5">
        <v>10.0</v>
      </c>
    </row>
    <row r="4423">
      <c r="A4423" s="3">
        <v>36.0</v>
      </c>
      <c r="B4423" s="4">
        <v>0.050659722222222224</v>
      </c>
      <c r="C4423" s="5" t="s">
        <v>22</v>
      </c>
      <c r="D4423" s="5" t="s">
        <v>146</v>
      </c>
      <c r="E4423" s="5">
        <v>16.0</v>
      </c>
      <c r="F4423" s="5">
        <v>15.0</v>
      </c>
    </row>
    <row r="4424">
      <c r="A4424" s="3">
        <v>36.0</v>
      </c>
      <c r="B4424" s="4">
        <v>0.05103009259259259</v>
      </c>
      <c r="C4424" s="5" t="s">
        <v>22</v>
      </c>
      <c r="D4424" s="5" t="s">
        <v>146</v>
      </c>
      <c r="E4424" s="5" t="s">
        <v>28</v>
      </c>
      <c r="F4424" s="5">
        <v>1.0</v>
      </c>
      <c r="G4424" s="5" t="s">
        <v>48</v>
      </c>
    </row>
    <row r="4425">
      <c r="A4425" s="3">
        <v>36.0</v>
      </c>
      <c r="B4425" s="4">
        <v>0.053078703703703704</v>
      </c>
      <c r="C4425" s="5" t="s">
        <v>13</v>
      </c>
      <c r="D4425" s="5" t="s">
        <v>588</v>
      </c>
      <c r="E4425" s="5">
        <v>20.0</v>
      </c>
      <c r="F4425" s="5">
        <v>19.0</v>
      </c>
    </row>
    <row r="4426">
      <c r="A4426" s="3">
        <v>36.0</v>
      </c>
      <c r="B4426" s="4">
        <v>0.053425925925925925</v>
      </c>
      <c r="C4426" s="5" t="s">
        <v>13</v>
      </c>
      <c r="D4426" s="5" t="s">
        <v>146</v>
      </c>
      <c r="E4426" s="5">
        <v>21.0</v>
      </c>
      <c r="F4426" s="5">
        <v>17.0</v>
      </c>
    </row>
    <row r="4427">
      <c r="A4427" s="3">
        <v>36.0</v>
      </c>
      <c r="B4427" s="4">
        <v>0.053668981481481484</v>
      </c>
      <c r="C4427" s="5" t="s">
        <v>13</v>
      </c>
      <c r="D4427" s="5" t="s">
        <v>146</v>
      </c>
      <c r="E4427" s="5">
        <v>11.0</v>
      </c>
      <c r="F4427" s="5">
        <v>7.0</v>
      </c>
    </row>
    <row r="4428">
      <c r="A4428" s="3">
        <v>36.0</v>
      </c>
      <c r="B4428" s="4">
        <v>0.05379629629629629</v>
      </c>
      <c r="C4428" s="5" t="s">
        <v>13</v>
      </c>
      <c r="D4428" s="5" t="s">
        <v>146</v>
      </c>
      <c r="E4428" s="5">
        <v>7.0</v>
      </c>
      <c r="F4428" s="5">
        <v>3.0</v>
      </c>
    </row>
    <row r="4429">
      <c r="A4429" s="3">
        <v>36.0</v>
      </c>
      <c r="B4429" s="4">
        <v>0.05393518518518518</v>
      </c>
      <c r="C4429" s="5" t="s">
        <v>13</v>
      </c>
      <c r="D4429" s="5" t="s">
        <v>146</v>
      </c>
      <c r="E4429" s="5">
        <v>23.0</v>
      </c>
      <c r="F4429" s="5">
        <v>19.0</v>
      </c>
    </row>
    <row r="4430">
      <c r="A4430" s="3">
        <v>36.0</v>
      </c>
      <c r="B4430" s="4">
        <v>0.05409722222222222</v>
      </c>
      <c r="C4430" s="5" t="s">
        <v>13</v>
      </c>
      <c r="D4430" s="5" t="s">
        <v>146</v>
      </c>
      <c r="E4430" s="5">
        <v>8.0</v>
      </c>
      <c r="F4430" s="5">
        <v>4.0</v>
      </c>
    </row>
    <row r="4431">
      <c r="A4431" s="3">
        <v>36.0</v>
      </c>
      <c r="B4431" s="4">
        <v>0.054363425925925926</v>
      </c>
      <c r="C4431" s="5" t="s">
        <v>13</v>
      </c>
      <c r="D4431" s="5" t="s">
        <v>146</v>
      </c>
      <c r="E4431" s="5">
        <v>17.0</v>
      </c>
      <c r="F4431" s="5">
        <v>13.0</v>
      </c>
    </row>
    <row r="4432">
      <c r="A4432" s="3">
        <v>36.0</v>
      </c>
      <c r="B4432" s="4">
        <v>0.05453703703703704</v>
      </c>
      <c r="C4432" s="5" t="s">
        <v>13</v>
      </c>
      <c r="D4432" s="5" t="s">
        <v>146</v>
      </c>
      <c r="E4432" s="5" t="s">
        <v>28</v>
      </c>
      <c r="F4432" s="5">
        <v>1.0</v>
      </c>
      <c r="G4432" s="5" t="s">
        <v>48</v>
      </c>
    </row>
    <row r="4433">
      <c r="A4433" s="3">
        <v>36.0</v>
      </c>
      <c r="B4433" s="4">
        <v>0.0546875</v>
      </c>
      <c r="C4433" s="5" t="s">
        <v>13</v>
      </c>
      <c r="D4433" s="5" t="s">
        <v>146</v>
      </c>
      <c r="E4433" s="5">
        <v>22.0</v>
      </c>
      <c r="F4433" s="5">
        <v>18.0</v>
      </c>
    </row>
    <row r="4434">
      <c r="A4434" s="3">
        <v>36.0</v>
      </c>
      <c r="B4434" s="4">
        <v>0.05482638888888889</v>
      </c>
      <c r="C4434" s="5" t="s">
        <v>13</v>
      </c>
      <c r="D4434" s="5" t="s">
        <v>146</v>
      </c>
      <c r="E4434" s="5">
        <v>22.0</v>
      </c>
      <c r="F4434" s="5">
        <v>18.0</v>
      </c>
    </row>
    <row r="4435">
      <c r="A4435" s="3">
        <v>36.0</v>
      </c>
      <c r="B4435" s="4">
        <v>0.05585648148148148</v>
      </c>
      <c r="C4435" s="5" t="s">
        <v>21</v>
      </c>
      <c r="D4435" s="5" t="s">
        <v>14</v>
      </c>
      <c r="E4435" s="5">
        <v>14.0</v>
      </c>
      <c r="F4435" s="5">
        <v>12.0</v>
      </c>
    </row>
    <row r="4436">
      <c r="A4436" s="3">
        <v>36.0</v>
      </c>
      <c r="B4436" s="4">
        <v>0.059236111111111114</v>
      </c>
      <c r="C4436" s="5" t="s">
        <v>13</v>
      </c>
      <c r="D4436" s="5" t="s">
        <v>146</v>
      </c>
      <c r="E4436" s="5">
        <v>8.0</v>
      </c>
      <c r="F4436" s="5">
        <v>4.0</v>
      </c>
    </row>
    <row r="4437">
      <c r="A4437" s="3">
        <v>36.0</v>
      </c>
      <c r="B4437" s="4">
        <v>0.05946759259259259</v>
      </c>
      <c r="C4437" s="5" t="s">
        <v>13</v>
      </c>
      <c r="D4437" s="5" t="s">
        <v>146</v>
      </c>
      <c r="E4437" s="5">
        <v>6.0</v>
      </c>
      <c r="F4437" s="5">
        <v>2.0</v>
      </c>
    </row>
    <row r="4438">
      <c r="A4438" s="3">
        <v>36.0</v>
      </c>
      <c r="B4438" s="4">
        <v>0.059953703703703703</v>
      </c>
      <c r="C4438" s="5" t="s">
        <v>13</v>
      </c>
      <c r="D4438" s="5" t="s">
        <v>26</v>
      </c>
      <c r="E4438" s="5">
        <v>12.0</v>
      </c>
      <c r="F4438" s="5">
        <v>7.0</v>
      </c>
    </row>
    <row r="4439">
      <c r="A4439" s="3">
        <v>36.0</v>
      </c>
      <c r="B4439" s="4">
        <v>0.06056712962962963</v>
      </c>
      <c r="C4439" s="5" t="s">
        <v>13</v>
      </c>
      <c r="D4439" s="5" t="s">
        <v>146</v>
      </c>
      <c r="E4439" s="5" t="s">
        <v>28</v>
      </c>
      <c r="F4439" s="5">
        <v>1.0</v>
      </c>
      <c r="G4439" s="5" t="s">
        <v>48</v>
      </c>
      <c r="J4439" s="5" t="s">
        <v>17</v>
      </c>
    </row>
    <row r="4440">
      <c r="A4440" s="3">
        <v>36.0</v>
      </c>
      <c r="B4440" s="4">
        <v>0.06056712962962963</v>
      </c>
      <c r="C4440" s="5" t="s">
        <v>13</v>
      </c>
      <c r="D4440" s="5" t="s">
        <v>146</v>
      </c>
      <c r="E4440" s="5">
        <v>11.0</v>
      </c>
      <c r="F4440" s="5">
        <v>7.0</v>
      </c>
      <c r="J4440" s="5" t="s">
        <v>40</v>
      </c>
    </row>
    <row r="4441">
      <c r="A4441" s="3">
        <v>36.0</v>
      </c>
      <c r="B4441" s="4">
        <v>0.0609375</v>
      </c>
      <c r="C4441" s="5" t="s">
        <v>13</v>
      </c>
      <c r="D4441" s="5" t="s">
        <v>146</v>
      </c>
      <c r="E4441" s="5">
        <v>19.0</v>
      </c>
      <c r="F4441" s="5">
        <v>15.0</v>
      </c>
    </row>
    <row r="4442">
      <c r="A4442" s="3">
        <v>36.0</v>
      </c>
      <c r="B4442" s="4">
        <v>0.06119212962962963</v>
      </c>
      <c r="C4442" s="5" t="s">
        <v>13</v>
      </c>
      <c r="D4442" s="5" t="s">
        <v>146</v>
      </c>
      <c r="E4442" s="5">
        <v>12.0</v>
      </c>
      <c r="F4442" s="5">
        <v>8.0</v>
      </c>
    </row>
    <row r="4443">
      <c r="A4443" s="3">
        <v>36.0</v>
      </c>
      <c r="B4443" s="4">
        <v>0.06160879629629629</v>
      </c>
      <c r="C4443" s="5" t="s">
        <v>13</v>
      </c>
      <c r="D4443" s="5" t="s">
        <v>146</v>
      </c>
      <c r="E4443" s="5">
        <v>16.0</v>
      </c>
      <c r="F4443" s="5">
        <v>12.0</v>
      </c>
      <c r="J4443" s="5" t="s">
        <v>1030</v>
      </c>
    </row>
    <row r="4444">
      <c r="A4444" s="3">
        <v>36.0</v>
      </c>
      <c r="B4444" s="4">
        <v>0.061863425925925926</v>
      </c>
      <c r="C4444" s="5" t="s">
        <v>13</v>
      </c>
      <c r="D4444" s="5" t="s">
        <v>146</v>
      </c>
      <c r="E4444" s="5">
        <v>7.0</v>
      </c>
      <c r="F4444" s="5">
        <v>3.0</v>
      </c>
    </row>
    <row r="4445">
      <c r="A4445" s="3">
        <v>36.0</v>
      </c>
      <c r="B4445" s="4">
        <v>0.08668981481481482</v>
      </c>
      <c r="C4445" s="5" t="s">
        <v>21</v>
      </c>
      <c r="D4445" s="5" t="s">
        <v>75</v>
      </c>
      <c r="E4445" s="5" t="s">
        <v>37</v>
      </c>
      <c r="F4445" s="5">
        <v>20.0</v>
      </c>
      <c r="G4445" s="5" t="s">
        <v>48</v>
      </c>
    </row>
    <row r="4446">
      <c r="A4446" s="3">
        <v>36.0</v>
      </c>
      <c r="B4446" s="4">
        <v>0.08680555555555555</v>
      </c>
      <c r="C4446" s="5" t="s">
        <v>10</v>
      </c>
      <c r="D4446" s="5" t="s">
        <v>75</v>
      </c>
      <c r="E4446" s="5">
        <v>7.0</v>
      </c>
      <c r="F4446" s="5">
        <v>5.0</v>
      </c>
    </row>
    <row r="4447">
      <c r="A4447" s="3">
        <v>36.0</v>
      </c>
      <c r="B4447" s="4">
        <v>0.08689814814814815</v>
      </c>
      <c r="C4447" s="5" t="s">
        <v>273</v>
      </c>
      <c r="D4447" s="5" t="s">
        <v>75</v>
      </c>
      <c r="E4447" s="5">
        <v>21.0</v>
      </c>
      <c r="F4447" s="5">
        <v>18.0</v>
      </c>
    </row>
    <row r="4448">
      <c r="A4448" s="3">
        <v>36.0</v>
      </c>
      <c r="B4448" s="4">
        <v>0.08761574074074074</v>
      </c>
      <c r="C4448" s="5" t="s">
        <v>10</v>
      </c>
      <c r="D4448" s="5" t="s">
        <v>75</v>
      </c>
      <c r="E4448" s="5" t="s">
        <v>28</v>
      </c>
      <c r="F4448" s="5">
        <v>1.0</v>
      </c>
      <c r="G4448" s="5" t="s">
        <v>48</v>
      </c>
    </row>
    <row r="4449">
      <c r="A4449" s="3">
        <v>36.0</v>
      </c>
      <c r="B4449" s="4">
        <v>0.08769675925925927</v>
      </c>
      <c r="C4449" s="5" t="s">
        <v>21</v>
      </c>
      <c r="D4449" s="5" t="s">
        <v>75</v>
      </c>
      <c r="E4449" s="5">
        <v>6.0</v>
      </c>
      <c r="F4449" s="5">
        <v>6.0</v>
      </c>
    </row>
    <row r="4450">
      <c r="A4450" s="3">
        <v>36.0</v>
      </c>
      <c r="B4450" s="4">
        <v>0.08776620370370371</v>
      </c>
      <c r="C4450" s="5" t="s">
        <v>21</v>
      </c>
      <c r="D4450" s="5" t="s">
        <v>75</v>
      </c>
      <c r="E4450" s="5">
        <v>7.0</v>
      </c>
      <c r="F4450" s="5">
        <v>7.0</v>
      </c>
    </row>
    <row r="4451">
      <c r="A4451" s="3">
        <v>36.0</v>
      </c>
      <c r="B4451" s="4">
        <v>0.08780092592592592</v>
      </c>
      <c r="C4451" s="5" t="s">
        <v>273</v>
      </c>
      <c r="D4451" s="5" t="s">
        <v>75</v>
      </c>
      <c r="E4451" s="5">
        <v>14.0</v>
      </c>
      <c r="F4451" s="5">
        <v>11.0</v>
      </c>
    </row>
    <row r="4452">
      <c r="A4452" s="3">
        <v>36.0</v>
      </c>
      <c r="B4452" s="4">
        <v>0.08851851851851852</v>
      </c>
      <c r="C4452" s="5" t="s">
        <v>273</v>
      </c>
      <c r="D4452" s="5" t="s">
        <v>75</v>
      </c>
      <c r="E4452" s="5">
        <v>13.0</v>
      </c>
      <c r="F4452" s="5">
        <v>10.0</v>
      </c>
    </row>
    <row r="4453">
      <c r="A4453" s="3">
        <v>36.0</v>
      </c>
      <c r="B4453" s="4">
        <v>0.08920138888888889</v>
      </c>
      <c r="C4453" s="5" t="s">
        <v>273</v>
      </c>
      <c r="D4453" s="5" t="s">
        <v>75</v>
      </c>
      <c r="E4453" s="5">
        <v>15.0</v>
      </c>
      <c r="F4453" s="5">
        <v>12.0</v>
      </c>
    </row>
    <row r="4454">
      <c r="A4454" s="3">
        <v>36.0</v>
      </c>
      <c r="B4454" s="4">
        <v>0.08998842592592593</v>
      </c>
      <c r="C4454" s="5" t="s">
        <v>10</v>
      </c>
      <c r="D4454" s="5" t="s">
        <v>14</v>
      </c>
      <c r="E4454" s="5">
        <v>15.0</v>
      </c>
      <c r="F4454" s="5">
        <v>8.0</v>
      </c>
    </row>
    <row r="4455">
      <c r="A4455" s="3">
        <v>36.0</v>
      </c>
      <c r="B4455" s="4">
        <v>0.09090277777777778</v>
      </c>
      <c r="C4455" s="5" t="s">
        <v>273</v>
      </c>
      <c r="D4455" s="5" t="s">
        <v>75</v>
      </c>
      <c r="E4455" s="5" t="s">
        <v>30</v>
      </c>
      <c r="F4455" s="5" t="s">
        <v>30</v>
      </c>
    </row>
    <row r="4456">
      <c r="A4456" s="3">
        <v>36.0</v>
      </c>
      <c r="B4456" s="4">
        <v>0.09090277777777778</v>
      </c>
      <c r="C4456" s="5" t="s">
        <v>273</v>
      </c>
      <c r="D4456" s="5" t="s">
        <v>75</v>
      </c>
      <c r="E4456" s="5">
        <v>11.0</v>
      </c>
      <c r="F4456" s="5">
        <v>8.0</v>
      </c>
    </row>
    <row r="4457">
      <c r="A4457" s="3">
        <v>37.0</v>
      </c>
      <c r="B4457" s="4">
        <v>0.010659722222222221</v>
      </c>
      <c r="C4457" s="5" t="s">
        <v>18</v>
      </c>
      <c r="D4457" s="5" t="s">
        <v>93</v>
      </c>
      <c r="E4457" s="5">
        <v>11.0</v>
      </c>
      <c r="F4457" s="5">
        <v>4.0</v>
      </c>
    </row>
    <row r="4458">
      <c r="A4458" s="3">
        <v>37.0</v>
      </c>
      <c r="B4458" s="4">
        <v>0.011770833333333333</v>
      </c>
      <c r="C4458" s="5" t="s">
        <v>18</v>
      </c>
      <c r="D4458" s="5" t="s">
        <v>88</v>
      </c>
      <c r="E4458" s="5">
        <v>5.0</v>
      </c>
      <c r="F4458" s="5">
        <v>2.0</v>
      </c>
      <c r="J4458" s="5" t="s">
        <v>1581</v>
      </c>
    </row>
    <row r="4459">
      <c r="A4459" s="3">
        <v>37.0</v>
      </c>
      <c r="B4459" s="4">
        <v>0.02141203703703704</v>
      </c>
      <c r="C4459" s="5" t="s">
        <v>22</v>
      </c>
      <c r="D4459" s="5" t="s">
        <v>20</v>
      </c>
      <c r="E4459" s="5">
        <v>18.0</v>
      </c>
      <c r="F4459" s="5">
        <v>16.0</v>
      </c>
    </row>
    <row r="4460">
      <c r="A4460" s="3">
        <v>37.0</v>
      </c>
      <c r="B4460" s="4">
        <v>0.03395833333333333</v>
      </c>
      <c r="C4460" s="5" t="s">
        <v>134</v>
      </c>
      <c r="D4460" s="5" t="s">
        <v>97</v>
      </c>
      <c r="E4460" s="5">
        <v>15.0</v>
      </c>
      <c r="J4460" s="5" t="s">
        <v>1582</v>
      </c>
    </row>
    <row r="4461">
      <c r="A4461" s="3">
        <v>37.0</v>
      </c>
      <c r="B4461" s="4">
        <v>0.03408564814814815</v>
      </c>
      <c r="C4461" s="5" t="s">
        <v>134</v>
      </c>
      <c r="D4461" s="5" t="s">
        <v>126</v>
      </c>
      <c r="E4461" s="5" t="s">
        <v>37</v>
      </c>
      <c r="F4461" s="5">
        <v>20.0</v>
      </c>
      <c r="G4461" s="5" t="s">
        <v>48</v>
      </c>
      <c r="J4461" s="5" t="s">
        <v>1030</v>
      </c>
    </row>
    <row r="4462">
      <c r="A4462" s="3">
        <v>37.0</v>
      </c>
      <c r="B4462" s="4">
        <v>0.038483796296296294</v>
      </c>
      <c r="C4462" s="5" t="s">
        <v>18</v>
      </c>
      <c r="D4462" s="5" t="s">
        <v>14</v>
      </c>
      <c r="E4462" s="5">
        <v>21.0</v>
      </c>
      <c r="F4462" s="5">
        <v>15.0</v>
      </c>
    </row>
    <row r="4463">
      <c r="A4463" s="3">
        <v>37.0</v>
      </c>
      <c r="B4463" s="4">
        <v>0.053125</v>
      </c>
      <c r="C4463" s="5" t="s">
        <v>22</v>
      </c>
      <c r="D4463" s="5" t="s">
        <v>14</v>
      </c>
      <c r="E4463" s="5">
        <v>24.0</v>
      </c>
      <c r="F4463" s="5">
        <v>11.0</v>
      </c>
    </row>
    <row r="4464">
      <c r="A4464" s="3">
        <v>37.0</v>
      </c>
      <c r="B4464" s="4">
        <v>0.061585648148148146</v>
      </c>
      <c r="C4464" s="5" t="s">
        <v>21</v>
      </c>
      <c r="D4464" s="5" t="s">
        <v>88</v>
      </c>
      <c r="E4464" s="5" t="s">
        <v>30</v>
      </c>
      <c r="F4464" s="5" t="s">
        <v>30</v>
      </c>
      <c r="J4464" s="5" t="s">
        <v>350</v>
      </c>
    </row>
    <row r="4465">
      <c r="A4465" s="3">
        <v>37.0</v>
      </c>
      <c r="B4465" s="4">
        <v>0.061585648148148146</v>
      </c>
      <c r="C4465" s="5" t="s">
        <v>21</v>
      </c>
      <c r="D4465" s="5" t="s">
        <v>88</v>
      </c>
      <c r="E4465" s="5">
        <v>20.0</v>
      </c>
      <c r="F4465" s="5">
        <v>17.0</v>
      </c>
      <c r="J4465" s="5" t="s">
        <v>418</v>
      </c>
    </row>
    <row r="4466">
      <c r="A4466" s="3">
        <v>37.0</v>
      </c>
      <c r="B4466" s="4">
        <v>0.06160879629629629</v>
      </c>
      <c r="C4466" s="5" t="s">
        <v>22</v>
      </c>
      <c r="D4466" s="5" t="s">
        <v>88</v>
      </c>
      <c r="E4466" s="5">
        <v>19.0</v>
      </c>
      <c r="F4466" s="5">
        <v>13.0</v>
      </c>
    </row>
    <row r="4467">
      <c r="A4467" s="3">
        <v>37.0</v>
      </c>
      <c r="B4467" s="4">
        <v>0.061655092592592595</v>
      </c>
      <c r="C4467" s="5" t="s">
        <v>10</v>
      </c>
      <c r="D4467" s="5" t="s">
        <v>24</v>
      </c>
      <c r="E4467" s="5">
        <v>23.0</v>
      </c>
      <c r="F4467" s="5">
        <v>15.0</v>
      </c>
    </row>
    <row r="4468">
      <c r="A4468" s="3">
        <v>37.0</v>
      </c>
      <c r="B4468" s="4">
        <v>0.06282407407407407</v>
      </c>
      <c r="C4468" s="5" t="s">
        <v>134</v>
      </c>
      <c r="D4468" s="5" t="s">
        <v>92</v>
      </c>
      <c r="E4468" s="5" t="s">
        <v>30</v>
      </c>
      <c r="F4468" s="5" t="s">
        <v>30</v>
      </c>
    </row>
    <row r="4469">
      <c r="A4469" s="3">
        <v>37.0</v>
      </c>
      <c r="B4469" s="4">
        <v>0.06288194444444445</v>
      </c>
      <c r="C4469" s="5" t="s">
        <v>13</v>
      </c>
      <c r="D4469" s="5" t="s">
        <v>92</v>
      </c>
      <c r="E4469" s="5" t="s">
        <v>37</v>
      </c>
      <c r="F4469" s="5">
        <v>20.0</v>
      </c>
      <c r="G4469" s="5" t="s">
        <v>48</v>
      </c>
    </row>
    <row r="4470">
      <c r="A4470" s="3">
        <v>37.0</v>
      </c>
      <c r="B4470" s="4">
        <v>0.06302083333333333</v>
      </c>
      <c r="C4470" s="5" t="s">
        <v>22</v>
      </c>
      <c r="D4470" s="5" t="s">
        <v>92</v>
      </c>
      <c r="E4470" s="5" t="s">
        <v>30</v>
      </c>
      <c r="F4470" s="5" t="s">
        <v>30</v>
      </c>
      <c r="J4470" s="5" t="s">
        <v>1583</v>
      </c>
    </row>
    <row r="4471">
      <c r="A4471" s="3">
        <v>37.0</v>
      </c>
      <c r="B4471" s="4">
        <v>0.06846064814814815</v>
      </c>
      <c r="C4471" s="5" t="s">
        <v>22</v>
      </c>
      <c r="D4471" s="5" t="s">
        <v>19</v>
      </c>
      <c r="E4471" s="5" t="s">
        <v>30</v>
      </c>
      <c r="F4471" s="5" t="s">
        <v>30</v>
      </c>
    </row>
    <row r="4472">
      <c r="A4472" s="3">
        <v>37.0</v>
      </c>
      <c r="B4472" s="4">
        <v>0.06853009259259259</v>
      </c>
      <c r="C4472" s="5" t="s">
        <v>13</v>
      </c>
      <c r="D4472" s="5" t="s">
        <v>19</v>
      </c>
      <c r="E4472" s="5">
        <v>16.0</v>
      </c>
      <c r="F4472" s="5">
        <v>16.0</v>
      </c>
    </row>
    <row r="4473">
      <c r="A4473" s="3">
        <v>37.0</v>
      </c>
      <c r="B4473" s="4">
        <v>0.09295138888888889</v>
      </c>
      <c r="C4473" s="5" t="s">
        <v>22</v>
      </c>
      <c r="D4473" s="5" t="s">
        <v>36</v>
      </c>
      <c r="E4473" s="5">
        <v>22.0</v>
      </c>
      <c r="F4473" s="5">
        <v>9.0</v>
      </c>
    </row>
    <row r="4474">
      <c r="A4474" s="3">
        <v>37.0</v>
      </c>
      <c r="B4474" s="4">
        <v>0.09388888888888888</v>
      </c>
      <c r="C4474" s="5" t="s">
        <v>22</v>
      </c>
      <c r="D4474" s="5" t="s">
        <v>36</v>
      </c>
      <c r="E4474" s="5">
        <v>33.0</v>
      </c>
      <c r="F4474" s="5">
        <v>20.0</v>
      </c>
    </row>
    <row r="4475">
      <c r="A4475" s="3">
        <v>37.0</v>
      </c>
      <c r="B4475" s="4">
        <v>0.10271990740740741</v>
      </c>
      <c r="C4475" s="5" t="s">
        <v>15</v>
      </c>
      <c r="D4475" s="5" t="s">
        <v>19</v>
      </c>
      <c r="E4475" s="5">
        <v>29.0</v>
      </c>
      <c r="F4475" s="5">
        <v>19.0</v>
      </c>
    </row>
    <row r="4476">
      <c r="A4476" s="3">
        <v>37.0</v>
      </c>
      <c r="B4476" s="4">
        <v>0.10528935185185186</v>
      </c>
      <c r="C4476" s="5" t="s">
        <v>18</v>
      </c>
      <c r="D4476" s="5" t="s">
        <v>14</v>
      </c>
      <c r="E4476" s="5">
        <v>23.0</v>
      </c>
      <c r="F4476" s="5">
        <v>17.0</v>
      </c>
      <c r="J4476" s="5" t="s">
        <v>40</v>
      </c>
    </row>
    <row r="4477">
      <c r="A4477" s="3">
        <v>37.0</v>
      </c>
      <c r="B4477" s="4">
        <v>0.10528935185185186</v>
      </c>
      <c r="C4477" s="5" t="s">
        <v>18</v>
      </c>
      <c r="D4477" s="5" t="s">
        <v>14</v>
      </c>
      <c r="E4477" s="5" t="s">
        <v>30</v>
      </c>
      <c r="F4477" s="5" t="s">
        <v>30</v>
      </c>
      <c r="J4477" s="5" t="s">
        <v>17</v>
      </c>
    </row>
    <row r="4478">
      <c r="A4478" s="3">
        <v>37.0</v>
      </c>
      <c r="B4478" s="4">
        <v>0.10693287037037037</v>
      </c>
      <c r="C4478" s="5" t="s">
        <v>21</v>
      </c>
      <c r="D4478" s="5" t="s">
        <v>19</v>
      </c>
      <c r="E4478" s="5">
        <v>19.0</v>
      </c>
      <c r="F4478" s="5">
        <v>17.0</v>
      </c>
    </row>
    <row r="4479">
      <c r="A4479" s="3">
        <v>37.0</v>
      </c>
      <c r="B4479" s="4">
        <v>0.11008101851851852</v>
      </c>
      <c r="C4479" s="5" t="s">
        <v>21</v>
      </c>
      <c r="D4479" s="5" t="s">
        <v>20</v>
      </c>
      <c r="E4479" s="5">
        <v>23.0</v>
      </c>
      <c r="F4479" s="5">
        <v>10.0</v>
      </c>
    </row>
    <row r="4480">
      <c r="A4480" s="3">
        <v>37.0</v>
      </c>
      <c r="B4480" s="4">
        <v>0.1142013888888889</v>
      </c>
      <c r="C4480" s="5" t="s">
        <v>10</v>
      </c>
      <c r="D4480" s="5" t="s">
        <v>20</v>
      </c>
      <c r="E4480" s="5">
        <v>25.0</v>
      </c>
      <c r="F4480" s="5">
        <v>16.0</v>
      </c>
      <c r="J4480" s="5" t="s">
        <v>40</v>
      </c>
    </row>
    <row r="4481">
      <c r="A4481" s="3">
        <v>37.0</v>
      </c>
      <c r="B4481" s="4">
        <v>0.1142013888888889</v>
      </c>
      <c r="C4481" s="5" t="s">
        <v>10</v>
      </c>
      <c r="D4481" s="5" t="s">
        <v>20</v>
      </c>
      <c r="E4481" s="5" t="s">
        <v>30</v>
      </c>
      <c r="F4481" s="5" t="s">
        <v>30</v>
      </c>
      <c r="J4481" s="5" t="s">
        <v>17</v>
      </c>
    </row>
    <row r="4482">
      <c r="A4482" s="3">
        <v>37.0</v>
      </c>
      <c r="B4482" s="4">
        <v>0.11520833333333333</v>
      </c>
      <c r="C4482" s="5" t="s">
        <v>15</v>
      </c>
      <c r="D4482" s="5" t="s">
        <v>20</v>
      </c>
      <c r="E4482" s="5">
        <v>15.0</v>
      </c>
      <c r="F4482" s="5">
        <v>13.0</v>
      </c>
    </row>
    <row r="4483">
      <c r="A4483" s="3">
        <v>37.0</v>
      </c>
      <c r="B4483" s="4">
        <v>0.11520833333333333</v>
      </c>
      <c r="C4483" s="5" t="s">
        <v>18</v>
      </c>
      <c r="D4483" s="5" t="s">
        <v>20</v>
      </c>
      <c r="E4483" s="5">
        <v>14.0</v>
      </c>
      <c r="F4483" s="5">
        <v>8.0</v>
      </c>
    </row>
    <row r="4484">
      <c r="A4484" s="3">
        <v>37.0</v>
      </c>
      <c r="B4484" s="4">
        <v>0.11625</v>
      </c>
      <c r="C4484" s="5" t="s">
        <v>134</v>
      </c>
      <c r="D4484" s="5" t="s">
        <v>20</v>
      </c>
      <c r="E4484" s="5">
        <v>9.0</v>
      </c>
      <c r="F4484" s="5">
        <v>9.0</v>
      </c>
      <c r="J4484" s="5" t="s">
        <v>43</v>
      </c>
    </row>
    <row r="4485">
      <c r="A4485" s="3">
        <v>37.0</v>
      </c>
      <c r="B4485" s="4">
        <v>0.11625</v>
      </c>
      <c r="C4485" s="5" t="s">
        <v>134</v>
      </c>
      <c r="D4485" s="5" t="s">
        <v>20</v>
      </c>
      <c r="E4485" s="5" t="s">
        <v>30</v>
      </c>
      <c r="F4485" s="5" t="s">
        <v>30</v>
      </c>
      <c r="J4485" s="5" t="s">
        <v>17</v>
      </c>
    </row>
    <row r="4486">
      <c r="A4486" s="3">
        <v>37.0</v>
      </c>
      <c r="B4486" s="4">
        <v>0.11631944444444445</v>
      </c>
      <c r="C4486" s="5" t="s">
        <v>13</v>
      </c>
      <c r="D4486" s="5" t="s">
        <v>20</v>
      </c>
      <c r="E4486" s="5">
        <v>13.0</v>
      </c>
      <c r="F4486" s="5">
        <v>11.0</v>
      </c>
    </row>
    <row r="4487">
      <c r="A4487" s="3">
        <v>37.0</v>
      </c>
      <c r="B4487" s="4">
        <v>0.11633101851851851</v>
      </c>
      <c r="C4487" s="5" t="s">
        <v>273</v>
      </c>
      <c r="D4487" s="5" t="s">
        <v>20</v>
      </c>
      <c r="E4487" s="5">
        <v>16.0</v>
      </c>
      <c r="F4487" s="5">
        <v>16.0</v>
      </c>
    </row>
    <row r="4488">
      <c r="A4488" s="3">
        <v>37.0</v>
      </c>
      <c r="B4488" s="4">
        <v>0.1178125</v>
      </c>
      <c r="C4488" s="5" t="s">
        <v>134</v>
      </c>
      <c r="D4488" s="5" t="s">
        <v>20</v>
      </c>
      <c r="E4488" s="5">
        <v>9.0</v>
      </c>
      <c r="F4488" s="5">
        <v>9.0</v>
      </c>
      <c r="J4488" s="5" t="s">
        <v>43</v>
      </c>
    </row>
    <row r="4489">
      <c r="A4489" s="3">
        <v>37.0</v>
      </c>
      <c r="B4489" s="4">
        <v>0.1178125</v>
      </c>
      <c r="C4489" s="5" t="s">
        <v>134</v>
      </c>
      <c r="D4489" s="5" t="s">
        <v>20</v>
      </c>
      <c r="E4489" s="5" t="s">
        <v>30</v>
      </c>
      <c r="F4489" s="5" t="s">
        <v>30</v>
      </c>
      <c r="J4489" s="5" t="s">
        <v>17</v>
      </c>
    </row>
    <row r="4490">
      <c r="A4490" s="3">
        <v>37.0</v>
      </c>
      <c r="B4490" s="4">
        <v>0.1178125</v>
      </c>
      <c r="C4490" s="5" t="s">
        <v>13</v>
      </c>
      <c r="D4490" s="5" t="s">
        <v>20</v>
      </c>
      <c r="E4490" s="5">
        <v>13.0</v>
      </c>
      <c r="F4490" s="5">
        <v>11.0</v>
      </c>
      <c r="J4490" s="5" t="s">
        <v>43</v>
      </c>
    </row>
    <row r="4491">
      <c r="A4491" s="3">
        <v>37.0</v>
      </c>
      <c r="B4491" s="4">
        <v>0.1178125</v>
      </c>
      <c r="C4491" s="5" t="s">
        <v>13</v>
      </c>
      <c r="D4491" s="5" t="s">
        <v>20</v>
      </c>
      <c r="E4491" s="5" t="s">
        <v>30</v>
      </c>
      <c r="F4491" s="5" t="s">
        <v>30</v>
      </c>
      <c r="J4491" s="5" t="s">
        <v>42</v>
      </c>
    </row>
    <row r="4492">
      <c r="A4492" s="3">
        <v>37.0</v>
      </c>
      <c r="B4492" s="4">
        <v>0.11840277777777777</v>
      </c>
      <c r="C4492" s="5" t="s">
        <v>134</v>
      </c>
      <c r="D4492" s="5" t="s">
        <v>588</v>
      </c>
      <c r="E4492" s="5">
        <v>12.0</v>
      </c>
      <c r="F4492" s="5">
        <v>10.0</v>
      </c>
      <c r="J4492" s="5" t="s">
        <v>17</v>
      </c>
    </row>
    <row r="4493">
      <c r="A4493" s="3">
        <v>37.0</v>
      </c>
      <c r="B4493" s="4">
        <v>0.11840277777777777</v>
      </c>
      <c r="C4493" s="5" t="s">
        <v>134</v>
      </c>
      <c r="D4493" s="5" t="s">
        <v>588</v>
      </c>
      <c r="E4493" s="5">
        <v>14.0</v>
      </c>
      <c r="F4493" s="5">
        <v>12.0</v>
      </c>
      <c r="J4493" s="5" t="s">
        <v>40</v>
      </c>
    </row>
    <row r="4494">
      <c r="A4494" s="3">
        <v>37.0</v>
      </c>
      <c r="B4494" s="4">
        <v>0.11918981481481482</v>
      </c>
      <c r="C4494" s="5" t="s">
        <v>21</v>
      </c>
      <c r="D4494" s="5" t="s">
        <v>24</v>
      </c>
      <c r="E4494" s="5">
        <v>25.0</v>
      </c>
      <c r="F4494" s="5">
        <v>15.0</v>
      </c>
    </row>
    <row r="4495">
      <c r="A4495" s="3">
        <v>37.0</v>
      </c>
      <c r="B4495" s="4">
        <v>0.11961805555555556</v>
      </c>
      <c r="C4495" s="5" t="s">
        <v>22</v>
      </c>
      <c r="D4495" s="5" t="s">
        <v>36</v>
      </c>
      <c r="E4495" s="5">
        <v>28.0</v>
      </c>
      <c r="F4495" s="5">
        <v>15.0</v>
      </c>
    </row>
    <row r="4496">
      <c r="A4496" s="3">
        <v>37.0</v>
      </c>
      <c r="B4496" s="4">
        <v>0.12050925925925926</v>
      </c>
      <c r="C4496" s="5" t="s">
        <v>22</v>
      </c>
      <c r="D4496" s="5" t="s">
        <v>36</v>
      </c>
      <c r="E4496" s="5">
        <v>22.0</v>
      </c>
      <c r="F4496" s="5">
        <v>9.0</v>
      </c>
      <c r="J4496" s="5" t="s">
        <v>40</v>
      </c>
    </row>
    <row r="4497">
      <c r="A4497" s="3">
        <v>37.0</v>
      </c>
      <c r="B4497" s="4">
        <v>0.11981481481481482</v>
      </c>
      <c r="C4497" s="5" t="s">
        <v>22</v>
      </c>
      <c r="D4497" s="5" t="s">
        <v>36</v>
      </c>
      <c r="E4497" s="5" t="s">
        <v>30</v>
      </c>
      <c r="F4497" s="5" t="s">
        <v>30</v>
      </c>
    </row>
    <row r="4498">
      <c r="A4498" s="3">
        <v>37.0</v>
      </c>
      <c r="B4498" s="4">
        <v>0.12230324074074074</v>
      </c>
      <c r="C4498" s="5" t="s">
        <v>10</v>
      </c>
      <c r="D4498" s="5" t="s">
        <v>20</v>
      </c>
      <c r="E4498" s="5">
        <v>18.0</v>
      </c>
      <c r="F4498" s="5">
        <v>9.0</v>
      </c>
      <c r="J4498" s="5" t="s">
        <v>40</v>
      </c>
    </row>
    <row r="4499">
      <c r="A4499" s="3">
        <v>37.0</v>
      </c>
      <c r="B4499" s="4">
        <v>0.12230324074074074</v>
      </c>
      <c r="C4499" s="5" t="s">
        <v>10</v>
      </c>
      <c r="D4499" s="5" t="s">
        <v>20</v>
      </c>
      <c r="E4499" s="5" t="s">
        <v>30</v>
      </c>
      <c r="F4499" s="5" t="s">
        <v>30</v>
      </c>
      <c r="J4499" s="5" t="s">
        <v>17</v>
      </c>
    </row>
    <row r="4500">
      <c r="A4500" s="3">
        <v>37.0</v>
      </c>
      <c r="B4500" s="4">
        <v>0.12232638888888889</v>
      </c>
      <c r="C4500" s="5" t="s">
        <v>13</v>
      </c>
      <c r="D4500" s="5" t="s">
        <v>20</v>
      </c>
      <c r="E4500" s="5">
        <v>20.0</v>
      </c>
      <c r="F4500" s="5">
        <v>18.0</v>
      </c>
    </row>
    <row r="4501">
      <c r="A4501" s="3">
        <v>37.0</v>
      </c>
      <c r="B4501" s="4">
        <v>0.12239583333333333</v>
      </c>
      <c r="C4501" s="5" t="s">
        <v>134</v>
      </c>
      <c r="D4501" s="5" t="s">
        <v>20</v>
      </c>
      <c r="E4501" s="5">
        <v>6.0</v>
      </c>
      <c r="F4501" s="5">
        <v>6.0</v>
      </c>
      <c r="J4501" s="5" t="s">
        <v>43</v>
      </c>
    </row>
    <row r="4502">
      <c r="A4502" s="3">
        <v>37.0</v>
      </c>
      <c r="B4502" s="4">
        <v>0.12239583333333333</v>
      </c>
      <c r="C4502" s="5" t="s">
        <v>134</v>
      </c>
      <c r="D4502" s="5" t="s">
        <v>20</v>
      </c>
      <c r="E4502" s="5" t="s">
        <v>30</v>
      </c>
      <c r="F4502" s="5" t="s">
        <v>30</v>
      </c>
      <c r="J4502" s="5" t="s">
        <v>42</v>
      </c>
    </row>
    <row r="4503">
      <c r="A4503" s="3">
        <v>37.0</v>
      </c>
      <c r="B4503" s="4">
        <v>0.1228587962962963</v>
      </c>
      <c r="C4503" s="5" t="s">
        <v>22</v>
      </c>
      <c r="D4503" s="5" t="s">
        <v>36</v>
      </c>
      <c r="E4503" s="5">
        <v>27.0</v>
      </c>
      <c r="F4503" s="5">
        <v>14.0</v>
      </c>
    </row>
    <row r="4504">
      <c r="A4504" s="3">
        <v>37.0</v>
      </c>
      <c r="B4504" s="4">
        <v>0.12641203703703704</v>
      </c>
      <c r="C4504" s="5" t="s">
        <v>21</v>
      </c>
      <c r="D4504" s="5" t="s">
        <v>256</v>
      </c>
      <c r="E4504" s="5">
        <v>23.0</v>
      </c>
      <c r="F4504" s="5">
        <v>10.0</v>
      </c>
    </row>
    <row r="4505">
      <c r="A4505" s="3">
        <v>37.0</v>
      </c>
      <c r="B4505" s="4">
        <v>0.12824074074074074</v>
      </c>
      <c r="C4505" s="5" t="s">
        <v>22</v>
      </c>
      <c r="D4505" s="5" t="s">
        <v>35</v>
      </c>
      <c r="E4505" s="5">
        <v>12.0</v>
      </c>
      <c r="F4505" s="5">
        <v>8.0</v>
      </c>
      <c r="H4505" s="5" t="s">
        <v>1584</v>
      </c>
    </row>
    <row r="4506">
      <c r="A4506" s="3">
        <v>37.0</v>
      </c>
      <c r="B4506" s="4">
        <v>0.12890046296296295</v>
      </c>
      <c r="C4506" s="5" t="s">
        <v>21</v>
      </c>
      <c r="D4506" s="5" t="s">
        <v>24</v>
      </c>
      <c r="E4506" s="5">
        <v>20.0</v>
      </c>
      <c r="F4506" s="5">
        <v>10.0</v>
      </c>
    </row>
    <row r="4507">
      <c r="A4507" s="3">
        <v>37.0</v>
      </c>
      <c r="B4507" s="4">
        <v>0.1303125</v>
      </c>
      <c r="C4507" s="5" t="s">
        <v>13</v>
      </c>
      <c r="D4507" s="5" t="s">
        <v>11</v>
      </c>
      <c r="E4507" s="5">
        <v>9.0</v>
      </c>
      <c r="F4507" s="5">
        <v>11.0</v>
      </c>
    </row>
    <row r="4508">
      <c r="A4508" s="3">
        <v>37.0</v>
      </c>
      <c r="B4508" s="4">
        <v>0.13251157407407407</v>
      </c>
      <c r="C4508" s="5" t="s">
        <v>21</v>
      </c>
      <c r="D4508" s="5" t="s">
        <v>24</v>
      </c>
      <c r="E4508" s="5" t="s">
        <v>37</v>
      </c>
      <c r="F4508" s="5">
        <v>20.0</v>
      </c>
      <c r="G4508" s="5" t="s">
        <v>48</v>
      </c>
    </row>
    <row r="4509">
      <c r="A4509" s="3">
        <v>37.0</v>
      </c>
      <c r="B4509" s="4">
        <v>0.1327199074074074</v>
      </c>
      <c r="C4509" s="5" t="s">
        <v>21</v>
      </c>
      <c r="D4509" s="5" t="s">
        <v>256</v>
      </c>
      <c r="E4509" s="5">
        <v>23.0</v>
      </c>
      <c r="F4509" s="5">
        <v>10.0</v>
      </c>
      <c r="J4509" s="5" t="s">
        <v>40</v>
      </c>
    </row>
    <row r="4510">
      <c r="A4510" s="3">
        <v>37.0</v>
      </c>
      <c r="B4510" s="4">
        <v>0.1327199074074074</v>
      </c>
      <c r="C4510" s="5" t="s">
        <v>21</v>
      </c>
      <c r="D4510" s="5" t="s">
        <v>256</v>
      </c>
      <c r="E4510" s="5" t="s">
        <v>30</v>
      </c>
      <c r="F4510" s="5" t="s">
        <v>30</v>
      </c>
      <c r="J4510" s="5" t="s">
        <v>17</v>
      </c>
    </row>
    <row r="4511">
      <c r="A4511" s="3">
        <v>37.0</v>
      </c>
      <c r="B4511" s="4">
        <v>0.13288194444444446</v>
      </c>
      <c r="C4511" s="5" t="s">
        <v>21</v>
      </c>
      <c r="D4511" s="5" t="s">
        <v>24</v>
      </c>
      <c r="E4511" s="5" t="s">
        <v>37</v>
      </c>
      <c r="F4511" s="5">
        <v>20.0</v>
      </c>
      <c r="G4511" s="5" t="s">
        <v>48</v>
      </c>
      <c r="J4511" s="5" t="s">
        <v>1585</v>
      </c>
    </row>
    <row r="4512">
      <c r="A4512" s="3">
        <v>37.0</v>
      </c>
      <c r="B4512" s="4">
        <v>0.13300925925925927</v>
      </c>
      <c r="C4512" s="5" t="s">
        <v>21</v>
      </c>
      <c r="D4512" s="5" t="s">
        <v>24</v>
      </c>
      <c r="E4512" s="5">
        <v>20.0</v>
      </c>
      <c r="F4512" s="5">
        <v>10.0</v>
      </c>
    </row>
    <row r="4513">
      <c r="A4513" s="3">
        <v>37.0</v>
      </c>
      <c r="B4513" s="4">
        <v>0.13310185185185186</v>
      </c>
      <c r="C4513" s="5" t="s">
        <v>21</v>
      </c>
      <c r="D4513" s="5" t="s">
        <v>24</v>
      </c>
      <c r="E4513" s="5">
        <v>20.0</v>
      </c>
      <c r="F4513" s="5">
        <v>10.0</v>
      </c>
    </row>
    <row r="4514">
      <c r="A4514" s="3">
        <v>37.0</v>
      </c>
      <c r="B4514" s="4">
        <v>0.13324074074074074</v>
      </c>
      <c r="C4514" s="5" t="s">
        <v>21</v>
      </c>
      <c r="D4514" s="5" t="s">
        <v>24</v>
      </c>
      <c r="E4514" s="5">
        <v>20.0</v>
      </c>
      <c r="F4514" s="5">
        <v>10.0</v>
      </c>
    </row>
    <row r="4515">
      <c r="A4515" s="3">
        <v>37.0</v>
      </c>
      <c r="B4515" s="4">
        <v>0.13355324074074074</v>
      </c>
      <c r="C4515" s="5" t="s">
        <v>21</v>
      </c>
      <c r="D4515" s="5" t="s">
        <v>24</v>
      </c>
      <c r="E4515" s="5">
        <v>26.0</v>
      </c>
      <c r="F4515" s="5">
        <v>16.0</v>
      </c>
    </row>
    <row r="4516">
      <c r="A4516" s="3">
        <v>37.0</v>
      </c>
      <c r="B4516" s="4">
        <v>0.13546296296296295</v>
      </c>
      <c r="C4516" s="5" t="s">
        <v>21</v>
      </c>
      <c r="D4516" s="5" t="s">
        <v>24</v>
      </c>
      <c r="E4516" s="5">
        <v>23.0</v>
      </c>
      <c r="F4516" s="5">
        <v>13.0</v>
      </c>
      <c r="J4516" s="5" t="s">
        <v>40</v>
      </c>
    </row>
    <row r="4517">
      <c r="A4517" s="3">
        <v>37.0</v>
      </c>
      <c r="B4517" s="4">
        <v>0.13546296296296295</v>
      </c>
      <c r="C4517" s="5" t="s">
        <v>21</v>
      </c>
      <c r="D4517" s="5" t="s">
        <v>24</v>
      </c>
      <c r="E4517" s="5">
        <v>23.0</v>
      </c>
      <c r="F4517" s="5">
        <v>13.0</v>
      </c>
      <c r="J4517" s="5" t="s">
        <v>17</v>
      </c>
    </row>
    <row r="4518">
      <c r="A4518" s="3">
        <v>37.0</v>
      </c>
      <c r="B4518" s="4">
        <v>0.13561342592592593</v>
      </c>
      <c r="C4518" s="5" t="s">
        <v>21</v>
      </c>
      <c r="D4518" s="5" t="s">
        <v>24</v>
      </c>
      <c r="E4518" s="5">
        <v>29.0</v>
      </c>
      <c r="F4518" s="5">
        <v>19.0</v>
      </c>
      <c r="J4518" s="5" t="s">
        <v>40</v>
      </c>
    </row>
    <row r="4519">
      <c r="A4519" s="3">
        <v>37.0</v>
      </c>
      <c r="B4519" s="4">
        <v>0.13561342592592593</v>
      </c>
      <c r="C4519" s="5" t="s">
        <v>21</v>
      </c>
      <c r="D4519" s="5" t="s">
        <v>24</v>
      </c>
      <c r="E4519" s="5" t="s">
        <v>30</v>
      </c>
      <c r="F4519" s="5" t="s">
        <v>30</v>
      </c>
      <c r="J4519" s="5" t="s">
        <v>17</v>
      </c>
    </row>
    <row r="4520">
      <c r="A4520" s="3">
        <v>37.0</v>
      </c>
      <c r="B4520" s="4">
        <v>0.13774305555555555</v>
      </c>
      <c r="C4520" s="5" t="s">
        <v>10</v>
      </c>
      <c r="D4520" s="5" t="s">
        <v>127</v>
      </c>
      <c r="E4520" s="5">
        <v>21.0</v>
      </c>
      <c r="F4520" s="5">
        <v>13.0</v>
      </c>
    </row>
    <row r="4521">
      <c r="A4521" s="3">
        <v>37.0</v>
      </c>
      <c r="B4521" s="4">
        <v>0.14135416666666667</v>
      </c>
      <c r="C4521" s="5" t="s">
        <v>13</v>
      </c>
      <c r="D4521" s="5" t="s">
        <v>127</v>
      </c>
      <c r="E4521" s="5" t="s">
        <v>30</v>
      </c>
      <c r="F4521" s="5" t="s">
        <v>30</v>
      </c>
    </row>
    <row r="4522">
      <c r="A4522" s="3">
        <v>37.0</v>
      </c>
      <c r="B4522" s="4">
        <v>0.14274305555555555</v>
      </c>
      <c r="C4522" s="5" t="s">
        <v>22</v>
      </c>
      <c r="D4522" s="5" t="s">
        <v>588</v>
      </c>
      <c r="E4522" s="5" t="s">
        <v>30</v>
      </c>
      <c r="F4522" s="5" t="s">
        <v>30</v>
      </c>
      <c r="J4522" s="5" t="s">
        <v>17</v>
      </c>
    </row>
    <row r="4523">
      <c r="A4523" s="3">
        <v>37.0</v>
      </c>
      <c r="B4523" s="4">
        <v>0.14274305555555555</v>
      </c>
      <c r="C4523" s="5" t="s">
        <v>22</v>
      </c>
      <c r="D4523" s="5" t="s">
        <v>588</v>
      </c>
      <c r="E4523" s="5">
        <v>32.0</v>
      </c>
      <c r="F4523" s="5">
        <v>19.0</v>
      </c>
      <c r="J4523" s="5" t="s">
        <v>40</v>
      </c>
    </row>
    <row r="4524">
      <c r="A4524" s="3">
        <v>37.0</v>
      </c>
      <c r="B4524" s="4">
        <v>0.1441087962962963</v>
      </c>
      <c r="C4524" s="5" t="s">
        <v>15</v>
      </c>
      <c r="D4524" s="5" t="s">
        <v>85</v>
      </c>
      <c r="E4524" s="5">
        <v>21.0</v>
      </c>
      <c r="F4524" s="5">
        <v>19.0</v>
      </c>
    </row>
    <row r="4525">
      <c r="A4525" s="3">
        <v>37.0</v>
      </c>
      <c r="B4525" s="4">
        <v>0.14511574074074074</v>
      </c>
      <c r="C4525" s="5" t="s">
        <v>15</v>
      </c>
      <c r="D4525" s="5" t="s">
        <v>588</v>
      </c>
      <c r="E4525" s="5">
        <v>11.0</v>
      </c>
      <c r="F4525" s="5">
        <v>11.0</v>
      </c>
    </row>
    <row r="4526">
      <c r="A4526" s="3">
        <v>37.0</v>
      </c>
      <c r="B4526" s="4">
        <v>0.14903935185185185</v>
      </c>
      <c r="C4526" s="5" t="s">
        <v>10</v>
      </c>
      <c r="D4526" s="5" t="s">
        <v>47</v>
      </c>
      <c r="E4526" s="5">
        <v>26.0</v>
      </c>
      <c r="F4526" s="5">
        <v>21.0</v>
      </c>
    </row>
    <row r="4527">
      <c r="A4527" s="3">
        <v>37.0</v>
      </c>
      <c r="B4527" s="4">
        <v>0.1490162037037037</v>
      </c>
      <c r="C4527" s="5" t="s">
        <v>21</v>
      </c>
      <c r="D4527" s="5" t="s">
        <v>47</v>
      </c>
      <c r="E4527" s="5">
        <v>25.0</v>
      </c>
      <c r="F4527" s="5">
        <v>20.0</v>
      </c>
    </row>
    <row r="4528">
      <c r="A4528" s="3">
        <v>37.0</v>
      </c>
      <c r="B4528" s="4">
        <v>0.1490162037037037</v>
      </c>
      <c r="C4528" s="5" t="s">
        <v>18</v>
      </c>
      <c r="D4528" s="5" t="s">
        <v>47</v>
      </c>
      <c r="E4528" s="5">
        <v>25.0</v>
      </c>
      <c r="F4528" s="5">
        <v>17.0</v>
      </c>
    </row>
    <row r="4529">
      <c r="A4529" s="3">
        <v>37.0</v>
      </c>
      <c r="B4529" s="4">
        <v>0.14913194444444444</v>
      </c>
      <c r="C4529" s="5" t="s">
        <v>13</v>
      </c>
      <c r="D4529" s="5" t="s">
        <v>47</v>
      </c>
      <c r="E4529" s="5" t="s">
        <v>30</v>
      </c>
      <c r="F4529" s="5" t="s">
        <v>30</v>
      </c>
      <c r="J4529" s="5" t="s">
        <v>17</v>
      </c>
    </row>
    <row r="4530">
      <c r="A4530" s="3">
        <v>37.0</v>
      </c>
      <c r="B4530" s="4">
        <v>0.14913194444444444</v>
      </c>
      <c r="C4530" s="5" t="s">
        <v>13</v>
      </c>
      <c r="D4530" s="5" t="s">
        <v>47</v>
      </c>
      <c r="E4530" s="5">
        <v>17.0</v>
      </c>
      <c r="F4530" s="5">
        <v>15.0</v>
      </c>
      <c r="J4530" s="5" t="s">
        <v>40</v>
      </c>
    </row>
    <row r="4531">
      <c r="A4531" s="3">
        <v>37.0</v>
      </c>
      <c r="B4531" s="4">
        <v>0.14923611111111112</v>
      </c>
      <c r="C4531" s="5" t="s">
        <v>15</v>
      </c>
      <c r="D4531" s="5" t="s">
        <v>47</v>
      </c>
      <c r="E4531" s="5">
        <v>14.0</v>
      </c>
      <c r="F4531" s="5">
        <v>12.0</v>
      </c>
    </row>
    <row r="4532">
      <c r="A4532" s="3">
        <v>37.0</v>
      </c>
      <c r="B4532" s="4">
        <v>0.14923611111111112</v>
      </c>
      <c r="C4532" s="5" t="s">
        <v>22</v>
      </c>
      <c r="D4532" s="5" t="s">
        <v>47</v>
      </c>
      <c r="E4532" s="5">
        <v>14.0</v>
      </c>
      <c r="F4532" s="5">
        <v>14.0</v>
      </c>
    </row>
    <row r="4533">
      <c r="A4533" s="3">
        <v>37.0</v>
      </c>
      <c r="B4533" s="4">
        <v>0.14930555555555555</v>
      </c>
      <c r="C4533" s="5" t="s">
        <v>134</v>
      </c>
      <c r="D4533" s="5" t="s">
        <v>47</v>
      </c>
      <c r="E4533" s="5">
        <v>9.0</v>
      </c>
      <c r="F4533" s="5">
        <v>9.0</v>
      </c>
    </row>
    <row r="4534">
      <c r="A4534" s="3">
        <v>37.0</v>
      </c>
      <c r="B4534" s="4">
        <v>0.14981481481481482</v>
      </c>
      <c r="C4534" s="5" t="s">
        <v>21</v>
      </c>
      <c r="D4534" s="5" t="s">
        <v>20</v>
      </c>
      <c r="E4534" s="5">
        <v>21.0</v>
      </c>
      <c r="F4534" s="5">
        <v>8.0</v>
      </c>
    </row>
    <row r="4535">
      <c r="A4535" s="3">
        <v>37.0</v>
      </c>
      <c r="B4535" s="4">
        <v>0.1517476851851852</v>
      </c>
      <c r="C4535" s="5" t="s">
        <v>21</v>
      </c>
      <c r="D4535" s="5" t="s">
        <v>32</v>
      </c>
      <c r="E4535" s="5">
        <v>24.0</v>
      </c>
      <c r="F4535" s="5">
        <v>14.0</v>
      </c>
      <c r="J4535" s="5" t="s">
        <v>226</v>
      </c>
    </row>
    <row r="4536">
      <c r="A4536" s="3">
        <v>37.0</v>
      </c>
      <c r="B4536" s="4">
        <v>0.1517824074074074</v>
      </c>
      <c r="C4536" s="5" t="s">
        <v>21</v>
      </c>
      <c r="D4536" s="5" t="s">
        <v>7</v>
      </c>
      <c r="E4536" s="5">
        <v>11.0</v>
      </c>
      <c r="H4536" s="5" t="s">
        <v>1586</v>
      </c>
    </row>
    <row r="4537">
      <c r="A4537" s="3">
        <v>37.0</v>
      </c>
      <c r="B4537" s="4">
        <v>0.1524074074074074</v>
      </c>
      <c r="C4537" s="5" t="s">
        <v>10</v>
      </c>
      <c r="D4537" s="5" t="s">
        <v>26</v>
      </c>
      <c r="E4537" s="5">
        <v>13.0</v>
      </c>
      <c r="F4537" s="5">
        <v>10.0</v>
      </c>
    </row>
    <row r="4538">
      <c r="A4538" s="3">
        <v>37.0</v>
      </c>
      <c r="B4538" s="4">
        <v>0.15347222222222223</v>
      </c>
      <c r="C4538" s="5" t="s">
        <v>10</v>
      </c>
      <c r="D4538" s="5" t="s">
        <v>20</v>
      </c>
      <c r="E4538" s="5" t="s">
        <v>37</v>
      </c>
      <c r="F4538" s="5">
        <v>20.0</v>
      </c>
      <c r="G4538" s="5" t="s">
        <v>48</v>
      </c>
    </row>
    <row r="4539">
      <c r="A4539" s="3">
        <v>37.0</v>
      </c>
      <c r="B4539" s="4">
        <v>0.15439814814814815</v>
      </c>
      <c r="C4539" s="5" t="s">
        <v>13</v>
      </c>
      <c r="D4539" s="5" t="s">
        <v>26</v>
      </c>
      <c r="E4539" s="5" t="s">
        <v>30</v>
      </c>
      <c r="F4539" s="5" t="s">
        <v>30</v>
      </c>
    </row>
    <row r="4540">
      <c r="A4540" s="3">
        <v>37.0</v>
      </c>
      <c r="B4540" s="4">
        <v>0.15439814814814815</v>
      </c>
      <c r="C4540" s="5" t="s">
        <v>13</v>
      </c>
      <c r="D4540" s="5" t="s">
        <v>26</v>
      </c>
      <c r="E4540" s="5">
        <v>17.0</v>
      </c>
      <c r="F4540" s="5">
        <v>12.0</v>
      </c>
    </row>
    <row r="4541">
      <c r="A4541" s="3">
        <v>37.0</v>
      </c>
      <c r="B4541" s="4">
        <v>0.15587962962962962</v>
      </c>
      <c r="C4541" s="5" t="s">
        <v>13</v>
      </c>
      <c r="D4541" s="5" t="s">
        <v>492</v>
      </c>
      <c r="E4541" s="5" t="s">
        <v>30</v>
      </c>
      <c r="F4541" s="5" t="s">
        <v>30</v>
      </c>
      <c r="J4541" s="5" t="s">
        <v>17</v>
      </c>
    </row>
    <row r="4542">
      <c r="A4542" s="3">
        <v>37.0</v>
      </c>
      <c r="B4542" s="4">
        <v>0.15587962962962962</v>
      </c>
      <c r="C4542" s="5" t="s">
        <v>13</v>
      </c>
      <c r="D4542" s="5" t="s">
        <v>492</v>
      </c>
      <c r="E4542" s="5">
        <v>26.0</v>
      </c>
      <c r="F4542" s="5">
        <v>18.0</v>
      </c>
      <c r="J4542" s="5" t="s">
        <v>40</v>
      </c>
    </row>
    <row r="4543">
      <c r="A4543" s="3">
        <v>37.0</v>
      </c>
      <c r="B4543" s="4">
        <v>0.15832175925925926</v>
      </c>
      <c r="C4543" s="5" t="s">
        <v>22</v>
      </c>
      <c r="D4543" s="5" t="s">
        <v>26</v>
      </c>
      <c r="E4543" s="5">
        <v>21.0</v>
      </c>
      <c r="F4543" s="5">
        <v>8.0</v>
      </c>
    </row>
    <row r="4544">
      <c r="A4544" s="3">
        <v>37.0</v>
      </c>
      <c r="B4544" s="4">
        <v>0.15912037037037038</v>
      </c>
      <c r="C4544" s="5" t="s">
        <v>134</v>
      </c>
      <c r="D4544" s="5" t="s">
        <v>26</v>
      </c>
      <c r="E4544" s="5">
        <v>4.0</v>
      </c>
      <c r="F4544" s="5">
        <v>2.0</v>
      </c>
    </row>
    <row r="4545">
      <c r="A4545" s="3">
        <v>37.0</v>
      </c>
      <c r="B4545" s="4">
        <v>0.1594675925925926</v>
      </c>
      <c r="C4545" s="5" t="s">
        <v>134</v>
      </c>
      <c r="D4545" s="5" t="s">
        <v>146</v>
      </c>
      <c r="E4545" s="5">
        <v>18.0</v>
      </c>
      <c r="F4545" s="5">
        <v>17.0</v>
      </c>
    </row>
    <row r="4546">
      <c r="A4546" s="3">
        <v>37.0</v>
      </c>
      <c r="B4546" s="4">
        <v>0.1610185185185185</v>
      </c>
      <c r="C4546" s="5" t="s">
        <v>13</v>
      </c>
      <c r="D4546" s="5" t="s">
        <v>74</v>
      </c>
      <c r="E4546" s="5" t="s">
        <v>30</v>
      </c>
      <c r="F4546" s="5" t="s">
        <v>30</v>
      </c>
      <c r="J4546" s="5" t="s">
        <v>17</v>
      </c>
    </row>
    <row r="4547">
      <c r="A4547" s="3">
        <v>37.0</v>
      </c>
      <c r="B4547" s="4">
        <v>0.1610185185185185</v>
      </c>
      <c r="C4547" s="5" t="s">
        <v>13</v>
      </c>
      <c r="D4547" s="5" t="s">
        <v>74</v>
      </c>
      <c r="E4547" s="5">
        <v>19.0</v>
      </c>
      <c r="F4547" s="5">
        <v>11.0</v>
      </c>
      <c r="J4547" s="5" t="s">
        <v>40</v>
      </c>
    </row>
    <row r="4548">
      <c r="A4548" s="3">
        <v>37.0</v>
      </c>
      <c r="B4548" s="4">
        <v>0.16238425925925926</v>
      </c>
      <c r="C4548" s="5" t="s">
        <v>21</v>
      </c>
      <c r="D4548" s="5" t="s">
        <v>35</v>
      </c>
      <c r="E4548" s="5">
        <v>30.0</v>
      </c>
      <c r="F4548" s="5">
        <v>17.0</v>
      </c>
    </row>
    <row r="4549">
      <c r="A4549" s="3">
        <v>37.0</v>
      </c>
      <c r="B4549" s="4">
        <v>0.1625925925925926</v>
      </c>
      <c r="C4549" s="5" t="s">
        <v>21</v>
      </c>
      <c r="D4549" s="5" t="s">
        <v>32</v>
      </c>
      <c r="E4549" s="5" t="s">
        <v>30</v>
      </c>
      <c r="F4549" s="5" t="s">
        <v>30</v>
      </c>
      <c r="J4549" s="5" t="s">
        <v>1587</v>
      </c>
    </row>
    <row r="4550">
      <c r="A4550" s="3">
        <v>37.0</v>
      </c>
      <c r="B4550" s="4">
        <v>0.1625925925925926</v>
      </c>
      <c r="C4550" s="5" t="s">
        <v>21</v>
      </c>
      <c r="D4550" s="5" t="s">
        <v>32</v>
      </c>
      <c r="E4550" s="5" t="s">
        <v>37</v>
      </c>
      <c r="F4550" s="5">
        <v>20.0</v>
      </c>
      <c r="G4550" s="5" t="s">
        <v>48</v>
      </c>
      <c r="J4550" s="5" t="s">
        <v>1588</v>
      </c>
    </row>
    <row r="4551">
      <c r="A4551" s="3">
        <v>37.0</v>
      </c>
      <c r="B4551" s="4">
        <v>0.1628587962962963</v>
      </c>
      <c r="C4551" s="5" t="s">
        <v>21</v>
      </c>
      <c r="D4551" s="5" t="s">
        <v>32</v>
      </c>
      <c r="E4551" s="5" t="s">
        <v>30</v>
      </c>
      <c r="F4551" s="5" t="s">
        <v>30</v>
      </c>
      <c r="J4551" s="5" t="s">
        <v>1587</v>
      </c>
    </row>
    <row r="4552">
      <c r="A4552" s="3">
        <v>37.0</v>
      </c>
      <c r="B4552" s="4">
        <v>0.1628587962962963</v>
      </c>
      <c r="C4552" s="5" t="s">
        <v>21</v>
      </c>
      <c r="D4552" s="5" t="s">
        <v>32</v>
      </c>
      <c r="E4552" s="5">
        <v>23.0</v>
      </c>
      <c r="F4552" s="5">
        <v>13.0</v>
      </c>
      <c r="J4552" s="5" t="s">
        <v>1588</v>
      </c>
    </row>
    <row r="4553">
      <c r="A4553" s="3">
        <v>37.0</v>
      </c>
      <c r="B4553" s="4">
        <v>0.1630787037037037</v>
      </c>
      <c r="C4553" s="5" t="s">
        <v>21</v>
      </c>
      <c r="D4553" s="5" t="s">
        <v>32</v>
      </c>
      <c r="E4553" s="5" t="s">
        <v>30</v>
      </c>
      <c r="F4553" s="5" t="s">
        <v>30</v>
      </c>
      <c r="J4553" s="5" t="s">
        <v>1587</v>
      </c>
    </row>
    <row r="4554">
      <c r="A4554" s="3">
        <v>37.0</v>
      </c>
      <c r="B4554" s="4">
        <v>0.1630787037037037</v>
      </c>
      <c r="C4554" s="5" t="s">
        <v>21</v>
      </c>
      <c r="D4554" s="5" t="s">
        <v>32</v>
      </c>
      <c r="E4554" s="5">
        <v>17.0</v>
      </c>
      <c r="F4554" s="5">
        <v>7.0</v>
      </c>
      <c r="J4554" s="5" t="s">
        <v>1588</v>
      </c>
    </row>
    <row r="4555">
      <c r="A4555" s="3">
        <v>37.0</v>
      </c>
      <c r="B4555" s="4">
        <v>0.1633564814814815</v>
      </c>
      <c r="C4555" s="5" t="s">
        <v>21</v>
      </c>
      <c r="D4555" s="5" t="s">
        <v>7</v>
      </c>
      <c r="E4555" s="5">
        <v>46.0</v>
      </c>
      <c r="H4555" s="5" t="s">
        <v>1589</v>
      </c>
    </row>
    <row r="4556">
      <c r="A4556" s="3">
        <v>37.0</v>
      </c>
      <c r="B4556" s="4">
        <v>0.16342592592592592</v>
      </c>
      <c r="C4556" s="5" t="s">
        <v>21</v>
      </c>
      <c r="D4556" s="5" t="s">
        <v>7</v>
      </c>
      <c r="E4556" s="5">
        <v>8.0</v>
      </c>
      <c r="H4556" s="5" t="s">
        <v>1590</v>
      </c>
    </row>
    <row r="4557">
      <c r="A4557" s="3">
        <v>37.0</v>
      </c>
      <c r="B4557" s="4">
        <v>0.16344907407407408</v>
      </c>
      <c r="C4557" s="5" t="s">
        <v>21</v>
      </c>
      <c r="D4557" s="5" t="s">
        <v>7</v>
      </c>
      <c r="E4557" s="5">
        <v>7.0</v>
      </c>
      <c r="H4557" s="5" t="s">
        <v>1591</v>
      </c>
    </row>
    <row r="4558">
      <c r="A4558" s="3">
        <v>37.0</v>
      </c>
      <c r="B4558" s="4">
        <v>0.16587962962962963</v>
      </c>
      <c r="C4558" s="5" t="s">
        <v>22</v>
      </c>
      <c r="D4558" s="5" t="s">
        <v>26</v>
      </c>
      <c r="E4558" s="5">
        <v>22.0</v>
      </c>
      <c r="F4558" s="5">
        <v>9.0</v>
      </c>
    </row>
    <row r="4559">
      <c r="A4559" s="3">
        <v>37.0</v>
      </c>
      <c r="B4559" s="4">
        <v>0.16775462962962964</v>
      </c>
      <c r="C4559" s="5" t="s">
        <v>134</v>
      </c>
      <c r="D4559" s="5" t="s">
        <v>32</v>
      </c>
      <c r="E4559" s="5" t="s">
        <v>37</v>
      </c>
      <c r="F4559" s="5">
        <v>20.0</v>
      </c>
      <c r="G4559" s="5" t="s">
        <v>48</v>
      </c>
      <c r="J4559" s="5" t="s">
        <v>1592</v>
      </c>
    </row>
    <row r="4560">
      <c r="A4560" s="3">
        <v>37.0</v>
      </c>
      <c r="B4560" s="4">
        <v>0.16775462962962964</v>
      </c>
      <c r="C4560" s="5" t="s">
        <v>134</v>
      </c>
      <c r="D4560" s="5" t="s">
        <v>32</v>
      </c>
      <c r="E4560" s="5" t="s">
        <v>30</v>
      </c>
      <c r="F4560" s="5" t="s">
        <v>30</v>
      </c>
      <c r="J4560" s="5" t="s">
        <v>1593</v>
      </c>
    </row>
    <row r="4561">
      <c r="A4561" s="3">
        <v>37.0</v>
      </c>
      <c r="B4561" s="4">
        <v>0.16899305555555555</v>
      </c>
      <c r="C4561" s="5" t="s">
        <v>21</v>
      </c>
      <c r="D4561" s="5" t="s">
        <v>32</v>
      </c>
      <c r="E4561" s="5">
        <v>22.0</v>
      </c>
      <c r="F4561" s="5">
        <v>12.0</v>
      </c>
      <c r="J4561" s="5" t="s">
        <v>1588</v>
      </c>
    </row>
    <row r="4562">
      <c r="A4562" s="3">
        <v>37.0</v>
      </c>
      <c r="B4562" s="4">
        <v>0.16899305555555555</v>
      </c>
      <c r="C4562" s="5" t="s">
        <v>21</v>
      </c>
      <c r="D4562" s="5" t="s">
        <v>32</v>
      </c>
      <c r="E4562" s="5" t="s">
        <v>30</v>
      </c>
      <c r="F4562" s="5" t="s">
        <v>30</v>
      </c>
      <c r="J4562" s="5" t="s">
        <v>1587</v>
      </c>
    </row>
    <row r="4563">
      <c r="A4563" s="3">
        <v>37.0</v>
      </c>
      <c r="B4563" s="4">
        <v>0.16903935185185184</v>
      </c>
      <c r="C4563" s="5" t="s">
        <v>21</v>
      </c>
      <c r="D4563" s="5" t="s">
        <v>32</v>
      </c>
      <c r="E4563" s="5" t="s">
        <v>37</v>
      </c>
      <c r="F4563" s="5">
        <v>20.0</v>
      </c>
      <c r="G4563" s="5" t="s">
        <v>48</v>
      </c>
      <c r="J4563" s="5" t="s">
        <v>1588</v>
      </c>
    </row>
    <row r="4564">
      <c r="A4564" s="3">
        <v>37.0</v>
      </c>
      <c r="B4564" s="4">
        <v>0.16903935185185184</v>
      </c>
      <c r="C4564" s="5" t="s">
        <v>21</v>
      </c>
      <c r="D4564" s="5" t="s">
        <v>32</v>
      </c>
      <c r="E4564" s="5" t="s">
        <v>30</v>
      </c>
      <c r="F4564" s="5" t="s">
        <v>30</v>
      </c>
      <c r="J4564" s="5" t="s">
        <v>1587</v>
      </c>
    </row>
    <row r="4565">
      <c r="A4565" s="3">
        <v>37.0</v>
      </c>
      <c r="B4565" s="4">
        <v>0.16909722222222223</v>
      </c>
      <c r="C4565" s="5" t="s">
        <v>21</v>
      </c>
      <c r="D4565" s="5" t="s">
        <v>32</v>
      </c>
      <c r="E4565" s="5">
        <v>20.0</v>
      </c>
      <c r="F4565" s="5">
        <v>10.0</v>
      </c>
      <c r="J4565" s="5" t="s">
        <v>1588</v>
      </c>
    </row>
    <row r="4566">
      <c r="A4566" s="3">
        <v>37.0</v>
      </c>
      <c r="B4566" s="4">
        <v>0.16909722222222223</v>
      </c>
      <c r="C4566" s="5" t="s">
        <v>21</v>
      </c>
      <c r="D4566" s="5" t="s">
        <v>32</v>
      </c>
      <c r="E4566" s="5" t="s">
        <v>30</v>
      </c>
      <c r="F4566" s="5" t="s">
        <v>30</v>
      </c>
      <c r="J4566" s="5" t="s">
        <v>1587</v>
      </c>
    </row>
    <row r="4567">
      <c r="A4567" s="3">
        <v>37.0</v>
      </c>
      <c r="B4567" s="4">
        <v>0.16953703703703704</v>
      </c>
      <c r="C4567" s="5" t="s">
        <v>21</v>
      </c>
      <c r="D4567" s="5" t="s">
        <v>7</v>
      </c>
      <c r="E4567" s="5">
        <v>31.0</v>
      </c>
      <c r="H4567" s="5" t="s">
        <v>1594</v>
      </c>
    </row>
    <row r="4568">
      <c r="A4568" s="3">
        <v>37.0</v>
      </c>
      <c r="B4568" s="4">
        <v>0.1695949074074074</v>
      </c>
      <c r="C4568" s="5" t="s">
        <v>21</v>
      </c>
      <c r="D4568" s="5" t="s">
        <v>7</v>
      </c>
      <c r="E4568" s="5">
        <v>14.0</v>
      </c>
      <c r="H4568" s="5" t="s">
        <v>1595</v>
      </c>
    </row>
    <row r="4569">
      <c r="A4569" s="3">
        <v>37.0</v>
      </c>
      <c r="B4569" s="4">
        <v>0.16961805555555556</v>
      </c>
      <c r="C4569" s="5" t="s">
        <v>21</v>
      </c>
      <c r="D4569" s="5" t="s">
        <v>7</v>
      </c>
      <c r="E4569" s="5">
        <v>10.0</v>
      </c>
      <c r="H4569" s="5" t="s">
        <v>1596</v>
      </c>
    </row>
    <row r="4570">
      <c r="A4570" s="3">
        <v>37.0</v>
      </c>
      <c r="B4570" s="4">
        <v>0.17064814814814816</v>
      </c>
      <c r="C4570" s="5" t="s">
        <v>13</v>
      </c>
      <c r="D4570" s="5" t="s">
        <v>74</v>
      </c>
      <c r="E4570" s="5">
        <v>20.0</v>
      </c>
      <c r="F4570" s="5">
        <v>12.0</v>
      </c>
    </row>
    <row r="4571">
      <c r="A4571" s="3">
        <v>37.0</v>
      </c>
      <c r="B4571" s="4">
        <v>0.17064814814814816</v>
      </c>
      <c r="C4571" s="5" t="s">
        <v>13</v>
      </c>
      <c r="D4571" s="5" t="s">
        <v>7</v>
      </c>
      <c r="E4571" s="5">
        <v>7.0</v>
      </c>
      <c r="H4571" s="5" t="s">
        <v>1591</v>
      </c>
    </row>
    <row r="4572">
      <c r="A4572" s="3">
        <v>37.0</v>
      </c>
      <c r="B4572" s="4">
        <v>0.17266203703703703</v>
      </c>
      <c r="C4572" s="5" t="s">
        <v>15</v>
      </c>
      <c r="D4572" s="5" t="s">
        <v>492</v>
      </c>
      <c r="E4572" s="5">
        <v>15.0</v>
      </c>
      <c r="F4572" s="5">
        <v>13.0</v>
      </c>
      <c r="J4572" s="5" t="s">
        <v>1597</v>
      </c>
    </row>
    <row r="4573">
      <c r="A4573" s="3">
        <v>37.0</v>
      </c>
      <c r="B4573" s="4">
        <v>0.17427083333333335</v>
      </c>
      <c r="C4573" s="5" t="s">
        <v>18</v>
      </c>
      <c r="D4573" s="5" t="s">
        <v>32</v>
      </c>
      <c r="E4573" s="5">
        <v>21.0</v>
      </c>
      <c r="F4573" s="5">
        <v>12.0</v>
      </c>
      <c r="J4573" s="5" t="s">
        <v>1598</v>
      </c>
    </row>
    <row r="4574">
      <c r="A4574" s="3">
        <v>37.0</v>
      </c>
      <c r="B4574" s="4">
        <v>0.1753125</v>
      </c>
      <c r="C4574" s="5" t="s">
        <v>18</v>
      </c>
      <c r="D4574" s="5" t="s">
        <v>32</v>
      </c>
      <c r="E4574" s="5">
        <v>27.0</v>
      </c>
      <c r="F4574" s="5">
        <v>23.0</v>
      </c>
      <c r="J4574" s="5" t="s">
        <v>1599</v>
      </c>
    </row>
    <row r="4575">
      <c r="A4575" s="3">
        <v>37.0</v>
      </c>
      <c r="B4575" s="4">
        <v>0.1754976851851852</v>
      </c>
      <c r="C4575" s="5" t="s">
        <v>18</v>
      </c>
      <c r="D4575" s="5" t="s">
        <v>7</v>
      </c>
      <c r="E4575" s="5">
        <v>22.0</v>
      </c>
      <c r="H4575" s="5" t="s">
        <v>1600</v>
      </c>
    </row>
    <row r="4576">
      <c r="A4576" s="3">
        <v>37.0</v>
      </c>
      <c r="B4576" s="4">
        <v>0.17555555555555555</v>
      </c>
      <c r="C4576" s="5" t="s">
        <v>18</v>
      </c>
      <c r="D4576" s="5" t="s">
        <v>32</v>
      </c>
      <c r="E4576" s="5">
        <v>17.0</v>
      </c>
      <c r="F4576" s="5">
        <v>13.0</v>
      </c>
      <c r="J4576" s="5" t="s">
        <v>1601</v>
      </c>
    </row>
    <row r="4577">
      <c r="A4577" s="3">
        <v>37.0</v>
      </c>
      <c r="B4577" s="4">
        <v>0.17564814814814814</v>
      </c>
      <c r="C4577" s="5" t="s">
        <v>18</v>
      </c>
      <c r="D4577" s="5" t="s">
        <v>7</v>
      </c>
      <c r="E4577" s="5">
        <v>23.0</v>
      </c>
      <c r="H4577" s="5" t="s">
        <v>1602</v>
      </c>
    </row>
    <row r="4578">
      <c r="A4578" s="3">
        <v>37.0</v>
      </c>
      <c r="B4578" s="4">
        <v>0.1777314814814815</v>
      </c>
      <c r="C4578" s="5" t="s">
        <v>134</v>
      </c>
      <c r="D4578" s="5" t="s">
        <v>97</v>
      </c>
      <c r="E4578" s="5">
        <v>30.0</v>
      </c>
      <c r="J4578" s="5" t="s">
        <v>1603</v>
      </c>
    </row>
    <row r="4579">
      <c r="A4579" s="3">
        <v>37.0</v>
      </c>
      <c r="B4579" s="4">
        <v>0.17837962962962964</v>
      </c>
      <c r="C4579" s="5" t="s">
        <v>18</v>
      </c>
      <c r="D4579" s="5" t="s">
        <v>88</v>
      </c>
      <c r="E4579" s="5">
        <v>6.0</v>
      </c>
      <c r="F4579" s="5">
        <v>3.0</v>
      </c>
    </row>
    <row r="4580">
      <c r="A4580" s="3">
        <v>37.0</v>
      </c>
      <c r="B4580" s="4">
        <v>0.1784375</v>
      </c>
      <c r="C4580" s="5" t="s">
        <v>22</v>
      </c>
      <c r="D4580" s="5" t="s">
        <v>88</v>
      </c>
      <c r="E4580" s="5">
        <v>20.0</v>
      </c>
      <c r="F4580" s="5">
        <v>14.0</v>
      </c>
    </row>
    <row r="4581">
      <c r="A4581" s="3">
        <v>37.0</v>
      </c>
      <c r="B4581" s="4">
        <v>0.18024305555555556</v>
      </c>
      <c r="C4581" s="5" t="s">
        <v>134</v>
      </c>
      <c r="D4581" s="5" t="s">
        <v>125</v>
      </c>
      <c r="E4581" s="5">
        <v>15.0</v>
      </c>
      <c r="F4581" s="5">
        <v>10.0</v>
      </c>
    </row>
    <row r="4582">
      <c r="A4582" s="3">
        <v>38.0</v>
      </c>
      <c r="B4582" s="4">
        <v>0.0153125</v>
      </c>
      <c r="C4582" s="5" t="s">
        <v>21</v>
      </c>
      <c r="D4582" s="5" t="s">
        <v>26</v>
      </c>
      <c r="E4582" s="5" t="s">
        <v>30</v>
      </c>
      <c r="F4582" s="5" t="s">
        <v>30</v>
      </c>
      <c r="J4582" s="5" t="s">
        <v>350</v>
      </c>
    </row>
    <row r="4583">
      <c r="A4583" s="3">
        <v>38.0</v>
      </c>
      <c r="B4583" s="4">
        <v>0.0153125</v>
      </c>
      <c r="C4583" s="5" t="s">
        <v>21</v>
      </c>
      <c r="D4583" s="5" t="s">
        <v>26</v>
      </c>
      <c r="E4583" s="5">
        <v>17.0</v>
      </c>
      <c r="F4583" s="5">
        <v>11.0</v>
      </c>
      <c r="J4583" s="5" t="s">
        <v>418</v>
      </c>
    </row>
    <row r="4584">
      <c r="A4584" s="3">
        <v>38.0</v>
      </c>
      <c r="B4584" s="4">
        <v>0.016435185185185185</v>
      </c>
      <c r="C4584" s="5" t="s">
        <v>10</v>
      </c>
      <c r="D4584" s="5" t="s">
        <v>588</v>
      </c>
      <c r="E4584" s="5">
        <v>11.0</v>
      </c>
      <c r="F4584" s="5">
        <v>4.0</v>
      </c>
      <c r="J4584" s="5" t="s">
        <v>17</v>
      </c>
    </row>
    <row r="4585">
      <c r="A4585" s="3">
        <v>38.0</v>
      </c>
      <c r="B4585" s="4">
        <v>0.016435185185185185</v>
      </c>
      <c r="C4585" s="5" t="s">
        <v>10</v>
      </c>
      <c r="D4585" s="5" t="s">
        <v>588</v>
      </c>
      <c r="E4585" s="5">
        <v>23.0</v>
      </c>
      <c r="F4585" s="5">
        <v>16.0</v>
      </c>
      <c r="J4585" s="5" t="s">
        <v>40</v>
      </c>
    </row>
    <row r="4586">
      <c r="A4586" s="3">
        <v>38.0</v>
      </c>
      <c r="B4586" s="4">
        <v>0.024988425925925924</v>
      </c>
      <c r="C4586" s="5" t="s">
        <v>18</v>
      </c>
      <c r="D4586" s="5" t="s">
        <v>88</v>
      </c>
      <c r="E4586" s="5">
        <v>8.0</v>
      </c>
      <c r="F4586" s="5">
        <v>5.0</v>
      </c>
    </row>
    <row r="4587">
      <c r="A4587" s="3">
        <v>38.0</v>
      </c>
      <c r="B4587" s="4">
        <v>0.025555555555555557</v>
      </c>
      <c r="C4587" s="5" t="s">
        <v>22</v>
      </c>
      <c r="D4587" s="5" t="s">
        <v>88</v>
      </c>
      <c r="E4587" s="5">
        <v>18.0</v>
      </c>
      <c r="F4587" s="5">
        <v>12.0</v>
      </c>
    </row>
    <row r="4588">
      <c r="A4588" s="3">
        <v>38.0</v>
      </c>
      <c r="B4588" s="4">
        <v>0.02914351851851852</v>
      </c>
      <c r="C4588" s="5" t="s">
        <v>18</v>
      </c>
      <c r="D4588" s="5" t="s">
        <v>24</v>
      </c>
      <c r="E4588" s="5">
        <v>20.0</v>
      </c>
      <c r="F4588" s="5">
        <v>13.0</v>
      </c>
    </row>
    <row r="4589">
      <c r="A4589" s="3">
        <v>38.0</v>
      </c>
      <c r="B4589" s="4">
        <v>0.037766203703703705</v>
      </c>
      <c r="C4589" s="5" t="s">
        <v>15</v>
      </c>
      <c r="D4589" s="5" t="s">
        <v>75</v>
      </c>
      <c r="E4589" s="5">
        <v>8.0</v>
      </c>
      <c r="F4589" s="5">
        <v>6.0</v>
      </c>
    </row>
    <row r="4590">
      <c r="A4590" s="3">
        <v>38.0</v>
      </c>
      <c r="B4590" s="4">
        <v>0.037800925925925925</v>
      </c>
      <c r="C4590" s="5" t="s">
        <v>13</v>
      </c>
      <c r="D4590" s="5" t="s">
        <v>75</v>
      </c>
      <c r="E4590" s="5">
        <v>20.0</v>
      </c>
      <c r="F4590" s="5">
        <v>11.0</v>
      </c>
    </row>
    <row r="4591">
      <c r="A4591" s="3">
        <v>38.0</v>
      </c>
      <c r="B4591" s="4">
        <v>0.03784722222222222</v>
      </c>
      <c r="C4591" s="5" t="s">
        <v>18</v>
      </c>
      <c r="D4591" s="5" t="s">
        <v>75</v>
      </c>
      <c r="E4591" s="5">
        <v>20.0</v>
      </c>
      <c r="F4591" s="5">
        <v>14.0</v>
      </c>
    </row>
    <row r="4592">
      <c r="A4592" s="3">
        <v>38.0</v>
      </c>
      <c r="B4592" s="4">
        <v>0.03791666666666667</v>
      </c>
      <c r="C4592" s="5" t="s">
        <v>134</v>
      </c>
      <c r="D4592" s="5" t="s">
        <v>75</v>
      </c>
      <c r="E4592" s="5">
        <v>18.0</v>
      </c>
      <c r="F4592" s="5">
        <v>17.0</v>
      </c>
    </row>
    <row r="4593">
      <c r="A4593" s="3">
        <v>38.0</v>
      </c>
      <c r="B4593" s="4">
        <v>0.04013888888888889</v>
      </c>
      <c r="C4593" s="5" t="s">
        <v>15</v>
      </c>
      <c r="D4593" s="5" t="s">
        <v>75</v>
      </c>
      <c r="E4593" s="5">
        <v>18.0</v>
      </c>
      <c r="F4593" s="5">
        <v>16.0</v>
      </c>
    </row>
    <row r="4594">
      <c r="A4594" s="3">
        <v>38.0</v>
      </c>
      <c r="B4594" s="4">
        <v>0.05810185185185185</v>
      </c>
      <c r="C4594" s="5" t="s">
        <v>22</v>
      </c>
      <c r="D4594" s="5" t="s">
        <v>126</v>
      </c>
      <c r="E4594" s="5">
        <v>16.0</v>
      </c>
      <c r="F4594" s="5">
        <v>18.0</v>
      </c>
    </row>
    <row r="4595">
      <c r="A4595" s="3">
        <v>38.0</v>
      </c>
      <c r="B4595" s="4">
        <v>0.06019675925925926</v>
      </c>
      <c r="C4595" s="5" t="s">
        <v>22</v>
      </c>
      <c r="D4595" s="5" t="s">
        <v>14</v>
      </c>
      <c r="E4595" s="5" t="s">
        <v>30</v>
      </c>
      <c r="F4595" s="5" t="s">
        <v>30</v>
      </c>
      <c r="J4595" s="5" t="s">
        <v>17</v>
      </c>
    </row>
    <row r="4596">
      <c r="A4596" s="3">
        <v>38.0</v>
      </c>
      <c r="B4596" s="4">
        <v>0.06019675925925926</v>
      </c>
      <c r="C4596" s="5" t="s">
        <v>22</v>
      </c>
      <c r="D4596" s="5" t="s">
        <v>14</v>
      </c>
      <c r="E4596" s="5">
        <v>32.0</v>
      </c>
      <c r="F4596" s="5">
        <v>19.0</v>
      </c>
      <c r="J4596" s="5" t="s">
        <v>40</v>
      </c>
    </row>
    <row r="4597">
      <c r="A4597" s="3">
        <v>38.0</v>
      </c>
      <c r="B4597" s="4">
        <v>0.07368055555555555</v>
      </c>
      <c r="C4597" s="5" t="s">
        <v>22</v>
      </c>
      <c r="D4597" s="5" t="s">
        <v>19</v>
      </c>
      <c r="E4597" s="5">
        <v>3.0</v>
      </c>
      <c r="F4597" s="5">
        <v>5.0</v>
      </c>
    </row>
    <row r="4598">
      <c r="A4598" s="3">
        <v>38.0</v>
      </c>
      <c r="B4598" s="4">
        <v>0.07822916666666667</v>
      </c>
      <c r="C4598" s="5" t="s">
        <v>134</v>
      </c>
      <c r="D4598" s="5" t="s">
        <v>19</v>
      </c>
      <c r="E4598" s="5">
        <v>19.0</v>
      </c>
      <c r="F4598" s="5" t="s">
        <v>30</v>
      </c>
    </row>
    <row r="4599">
      <c r="A4599" s="3">
        <v>38.0</v>
      </c>
      <c r="B4599" s="4">
        <v>0.08434027777777778</v>
      </c>
      <c r="C4599" s="5" t="s">
        <v>21</v>
      </c>
      <c r="D4599" s="5" t="s">
        <v>24</v>
      </c>
      <c r="E4599" s="5">
        <v>23.0</v>
      </c>
      <c r="F4599" s="5">
        <v>13.0</v>
      </c>
    </row>
    <row r="4600">
      <c r="A4600" s="3">
        <v>38.0</v>
      </c>
      <c r="B4600" s="4">
        <v>0.08435185185185186</v>
      </c>
      <c r="C4600" s="5" t="s">
        <v>10</v>
      </c>
      <c r="D4600" s="5" t="s">
        <v>24</v>
      </c>
      <c r="E4600" s="5" t="s">
        <v>28</v>
      </c>
      <c r="F4600" s="5">
        <v>1.0</v>
      </c>
      <c r="G4600" s="5" t="s">
        <v>48</v>
      </c>
    </row>
    <row r="4601">
      <c r="A4601" s="3">
        <v>38.0</v>
      </c>
      <c r="B4601" s="4">
        <v>0.08436342592592593</v>
      </c>
      <c r="C4601" s="5" t="s">
        <v>13</v>
      </c>
      <c r="D4601" s="5" t="s">
        <v>24</v>
      </c>
      <c r="E4601" s="5">
        <v>5.0</v>
      </c>
      <c r="F4601" s="5">
        <v>5.0</v>
      </c>
    </row>
    <row r="4602">
      <c r="A4602" s="3">
        <v>38.0</v>
      </c>
      <c r="B4602" s="4">
        <v>0.084375</v>
      </c>
      <c r="C4602" s="5" t="s">
        <v>18</v>
      </c>
      <c r="D4602" s="5" t="s">
        <v>24</v>
      </c>
      <c r="E4602" s="5">
        <v>16.0</v>
      </c>
      <c r="F4602" s="5">
        <v>9.0</v>
      </c>
    </row>
    <row r="4603">
      <c r="A4603" s="3">
        <v>38.0</v>
      </c>
      <c r="B4603" s="4">
        <v>0.08699074074074074</v>
      </c>
      <c r="C4603" s="5" t="s">
        <v>13</v>
      </c>
      <c r="D4603" s="5" t="s">
        <v>35</v>
      </c>
      <c r="E4603" s="5">
        <v>15.0</v>
      </c>
      <c r="F4603" s="5">
        <v>13.0</v>
      </c>
    </row>
    <row r="4604">
      <c r="A4604" s="3">
        <v>38.0</v>
      </c>
      <c r="B4604" s="4">
        <v>0.08914351851851852</v>
      </c>
      <c r="C4604" s="5" t="s">
        <v>134</v>
      </c>
      <c r="D4604" s="5" t="s">
        <v>256</v>
      </c>
      <c r="E4604" s="5">
        <v>16.0</v>
      </c>
      <c r="F4604" s="5">
        <v>6.0</v>
      </c>
      <c r="J4604" s="5" t="s">
        <v>1604</v>
      </c>
    </row>
    <row r="4605">
      <c r="A4605" s="3">
        <v>38.0</v>
      </c>
      <c r="B4605" s="4">
        <v>0.0915162037037037</v>
      </c>
      <c r="C4605" s="5" t="s">
        <v>273</v>
      </c>
      <c r="D4605" s="5" t="s">
        <v>24</v>
      </c>
      <c r="E4605" s="5" t="s">
        <v>30</v>
      </c>
      <c r="F4605" s="5" t="s">
        <v>30</v>
      </c>
      <c r="J4605" s="5" t="s">
        <v>17</v>
      </c>
    </row>
    <row r="4606">
      <c r="A4606" s="3">
        <v>38.0</v>
      </c>
      <c r="B4606" s="4">
        <v>0.0915162037037037</v>
      </c>
      <c r="C4606" s="5" t="s">
        <v>273</v>
      </c>
      <c r="D4606" s="5" t="s">
        <v>24</v>
      </c>
      <c r="E4606" s="5">
        <v>16.0</v>
      </c>
      <c r="F4606" s="5">
        <v>13.0</v>
      </c>
      <c r="J4606" s="5" t="s">
        <v>40</v>
      </c>
    </row>
    <row r="4607">
      <c r="A4607" s="3">
        <v>38.0</v>
      </c>
      <c r="B4607" s="4">
        <v>0.09451388888888888</v>
      </c>
      <c r="C4607" s="5" t="s">
        <v>10</v>
      </c>
      <c r="D4607" s="5" t="s">
        <v>25</v>
      </c>
      <c r="E4607" s="5" t="s">
        <v>37</v>
      </c>
      <c r="F4607" s="5">
        <v>20.0</v>
      </c>
      <c r="G4607" s="5" t="s">
        <v>48</v>
      </c>
    </row>
    <row r="4608">
      <c r="A4608" s="3">
        <v>38.0</v>
      </c>
      <c r="B4608" s="4">
        <v>0.09454861111111111</v>
      </c>
      <c r="C4608" s="5" t="s">
        <v>18</v>
      </c>
      <c r="D4608" s="5" t="s">
        <v>25</v>
      </c>
      <c r="E4608" s="5">
        <v>24.0</v>
      </c>
      <c r="F4608" s="5">
        <v>18.0</v>
      </c>
    </row>
    <row r="4609">
      <c r="A4609" s="3">
        <v>38.0</v>
      </c>
      <c r="B4609" s="4">
        <v>0.09456018518518519</v>
      </c>
      <c r="C4609" s="5" t="s">
        <v>22</v>
      </c>
      <c r="D4609" s="5" t="s">
        <v>25</v>
      </c>
      <c r="E4609" s="5">
        <v>12.0</v>
      </c>
      <c r="F4609" s="5">
        <v>8.0</v>
      </c>
      <c r="H4609" s="5" t="s">
        <v>1605</v>
      </c>
    </row>
    <row r="4610">
      <c r="A4610" s="3">
        <v>38.0</v>
      </c>
      <c r="B4610" s="4">
        <v>0.09568287037037038</v>
      </c>
      <c r="C4610" s="5" t="s">
        <v>22</v>
      </c>
      <c r="D4610" s="5" t="s">
        <v>41</v>
      </c>
      <c r="E4610" s="5" t="s">
        <v>37</v>
      </c>
      <c r="F4610" s="5">
        <v>20.0</v>
      </c>
      <c r="G4610" s="5" t="s">
        <v>48</v>
      </c>
    </row>
    <row r="4611">
      <c r="A4611" s="3">
        <v>38.0</v>
      </c>
      <c r="B4611" s="4">
        <v>0.09644675925925926</v>
      </c>
      <c r="C4611" s="5" t="s">
        <v>18</v>
      </c>
      <c r="D4611" s="5" t="s">
        <v>88</v>
      </c>
      <c r="E4611" s="5" t="s">
        <v>37</v>
      </c>
      <c r="F4611" s="5">
        <v>20.0</v>
      </c>
      <c r="G4611" s="5" t="s">
        <v>48</v>
      </c>
    </row>
    <row r="4612">
      <c r="A4612" s="3">
        <v>38.0</v>
      </c>
      <c r="B4612" s="4">
        <v>0.09645833333333333</v>
      </c>
      <c r="C4612" s="5" t="s">
        <v>22</v>
      </c>
      <c r="D4612" s="5" t="s">
        <v>88</v>
      </c>
      <c r="E4612" s="5">
        <v>28.0</v>
      </c>
      <c r="F4612" s="5">
        <v>22.0</v>
      </c>
      <c r="J4612" s="5" t="s">
        <v>1606</v>
      </c>
    </row>
    <row r="4613">
      <c r="A4613" s="3">
        <v>38.0</v>
      </c>
      <c r="B4613" s="4">
        <v>0.09649305555555555</v>
      </c>
      <c r="C4613" s="5" t="s">
        <v>10</v>
      </c>
      <c r="D4613" s="5" t="s">
        <v>88</v>
      </c>
      <c r="E4613" s="5">
        <v>14.0</v>
      </c>
      <c r="F4613" s="5">
        <v>12.0</v>
      </c>
    </row>
    <row r="4614">
      <c r="A4614" s="3">
        <v>38.0</v>
      </c>
      <c r="B4614" s="4">
        <v>0.09703703703703703</v>
      </c>
      <c r="C4614" s="5" t="s">
        <v>15</v>
      </c>
      <c r="D4614" s="5" t="s">
        <v>88</v>
      </c>
      <c r="E4614" s="5">
        <v>14.0</v>
      </c>
      <c r="F4614" s="5">
        <v>12.0</v>
      </c>
    </row>
    <row r="4615">
      <c r="A4615" s="3">
        <v>38.0</v>
      </c>
      <c r="B4615" s="4">
        <v>0.09706018518518518</v>
      </c>
      <c r="C4615" s="5" t="s">
        <v>21</v>
      </c>
      <c r="D4615" s="5" t="s">
        <v>88</v>
      </c>
      <c r="E4615" s="5">
        <v>11.0</v>
      </c>
      <c r="F4615" s="5">
        <v>8.0</v>
      </c>
    </row>
    <row r="4616">
      <c r="A4616" s="3">
        <v>38.0</v>
      </c>
      <c r="B4616" s="4">
        <v>0.09685185185185186</v>
      </c>
      <c r="C4616" s="5" t="s">
        <v>13</v>
      </c>
      <c r="D4616" s="5" t="s">
        <v>88</v>
      </c>
      <c r="E4616" s="5">
        <v>11.0</v>
      </c>
      <c r="F4616" s="5">
        <v>13.0</v>
      </c>
    </row>
    <row r="4617">
      <c r="A4617" s="3">
        <v>38.0</v>
      </c>
      <c r="B4617" s="4">
        <v>0.09711805555555555</v>
      </c>
      <c r="C4617" s="5" t="s">
        <v>134</v>
      </c>
      <c r="D4617" s="5" t="s">
        <v>88</v>
      </c>
      <c r="E4617" s="5">
        <v>13.0</v>
      </c>
      <c r="F4617" s="5">
        <v>12.0</v>
      </c>
    </row>
    <row r="4618">
      <c r="A4618" s="3">
        <v>38.0</v>
      </c>
      <c r="B4618" s="4">
        <v>0.09893518518518518</v>
      </c>
      <c r="C4618" s="5" t="s">
        <v>15</v>
      </c>
      <c r="D4618" s="5" t="s">
        <v>92</v>
      </c>
      <c r="E4618" s="5">
        <v>14.0</v>
      </c>
      <c r="F4618" s="5">
        <v>12.0</v>
      </c>
    </row>
    <row r="4619">
      <c r="A4619" s="3">
        <v>38.0</v>
      </c>
      <c r="B4619" s="4">
        <v>0.0994675925925926</v>
      </c>
      <c r="C4619" s="5" t="s">
        <v>134</v>
      </c>
      <c r="D4619" s="5" t="s">
        <v>125</v>
      </c>
      <c r="E4619" s="5">
        <v>20.0</v>
      </c>
      <c r="F4619" s="5">
        <v>15.0</v>
      </c>
    </row>
    <row r="4620">
      <c r="A4620" s="3">
        <v>38.0</v>
      </c>
      <c r="B4620" s="4">
        <v>0.10122685185185185</v>
      </c>
      <c r="C4620" s="5" t="s">
        <v>22</v>
      </c>
      <c r="D4620" s="5" t="s">
        <v>123</v>
      </c>
      <c r="E4620" s="5">
        <v>22.0</v>
      </c>
      <c r="F4620" s="5">
        <v>18.0</v>
      </c>
    </row>
    <row r="4621">
      <c r="A4621" s="3">
        <v>38.0</v>
      </c>
      <c r="B4621" s="4">
        <v>0.10123842592592593</v>
      </c>
      <c r="C4621" s="5" t="s">
        <v>18</v>
      </c>
      <c r="D4621" s="5" t="s">
        <v>123</v>
      </c>
      <c r="E4621" s="5">
        <v>26.0</v>
      </c>
      <c r="F4621" s="5">
        <v>19.0</v>
      </c>
    </row>
    <row r="4622">
      <c r="A4622" s="3">
        <v>38.0</v>
      </c>
      <c r="B4622" s="4">
        <v>0.10126157407407407</v>
      </c>
      <c r="C4622" s="5" t="s">
        <v>15</v>
      </c>
      <c r="D4622" s="5" t="s">
        <v>123</v>
      </c>
      <c r="E4622" s="5">
        <v>20.0</v>
      </c>
      <c r="F4622" s="5">
        <v>18.0</v>
      </c>
    </row>
    <row r="4623">
      <c r="A4623" s="3">
        <v>38.0</v>
      </c>
      <c r="B4623" s="4">
        <v>0.10130787037037037</v>
      </c>
      <c r="C4623" s="5" t="s">
        <v>10</v>
      </c>
      <c r="D4623" s="5" t="s">
        <v>123</v>
      </c>
      <c r="E4623" s="5">
        <v>21.0</v>
      </c>
      <c r="F4623" s="5">
        <v>19.0</v>
      </c>
    </row>
    <row r="4624">
      <c r="A4624" s="3">
        <v>38.0</v>
      </c>
      <c r="B4624" s="4">
        <v>0.10133101851851851</v>
      </c>
      <c r="C4624" s="5" t="s">
        <v>21</v>
      </c>
      <c r="D4624" s="5" t="s">
        <v>123</v>
      </c>
      <c r="E4624" s="5">
        <v>18.0</v>
      </c>
      <c r="F4624" s="5">
        <v>15.0</v>
      </c>
    </row>
    <row r="4625">
      <c r="A4625" s="3">
        <v>38.0</v>
      </c>
      <c r="B4625" s="4">
        <v>0.10133101851851851</v>
      </c>
      <c r="C4625" s="5" t="s">
        <v>13</v>
      </c>
      <c r="D4625" s="5" t="s">
        <v>123</v>
      </c>
      <c r="E4625" s="5" t="s">
        <v>28</v>
      </c>
      <c r="F4625" s="5">
        <v>1.0</v>
      </c>
      <c r="G4625" s="5" t="s">
        <v>48</v>
      </c>
    </row>
    <row r="4626">
      <c r="A4626" s="3">
        <v>38.0</v>
      </c>
      <c r="B4626" s="4">
        <v>0.10136574074074074</v>
      </c>
      <c r="C4626" s="5" t="s">
        <v>134</v>
      </c>
      <c r="D4626" s="5" t="s">
        <v>123</v>
      </c>
      <c r="E4626" s="5" t="s">
        <v>30</v>
      </c>
      <c r="F4626" s="5" t="s">
        <v>30</v>
      </c>
    </row>
    <row r="4627">
      <c r="A4627" s="3">
        <v>38.0</v>
      </c>
      <c r="B4627" s="4">
        <v>0.10298611111111111</v>
      </c>
      <c r="C4627" s="5" t="s">
        <v>21</v>
      </c>
      <c r="D4627" s="5" t="s">
        <v>24</v>
      </c>
      <c r="E4627" s="5">
        <v>20.0</v>
      </c>
      <c r="F4627" s="5">
        <v>10.0</v>
      </c>
    </row>
    <row r="4628">
      <c r="A4628" s="3">
        <v>38.0</v>
      </c>
      <c r="B4628" s="4">
        <v>0.10480324074074074</v>
      </c>
      <c r="C4628" s="5" t="s">
        <v>18</v>
      </c>
      <c r="D4628" s="5" t="s">
        <v>24</v>
      </c>
      <c r="E4628" s="5" t="s">
        <v>37</v>
      </c>
      <c r="F4628" s="5">
        <v>20.0</v>
      </c>
      <c r="G4628" s="5" t="s">
        <v>48</v>
      </c>
    </row>
    <row r="4629">
      <c r="A4629" s="3">
        <v>38.0</v>
      </c>
      <c r="B4629" s="4">
        <v>0.10560185185185185</v>
      </c>
      <c r="C4629" s="5" t="s">
        <v>15</v>
      </c>
      <c r="D4629" s="5" t="s">
        <v>184</v>
      </c>
      <c r="E4629" s="5">
        <v>17.0</v>
      </c>
      <c r="F4629" s="5">
        <v>11.0</v>
      </c>
    </row>
    <row r="4630">
      <c r="A4630" s="3">
        <v>38.0</v>
      </c>
      <c r="B4630" s="4">
        <v>0.11104166666666666</v>
      </c>
      <c r="C4630" s="5" t="s">
        <v>21</v>
      </c>
      <c r="D4630" s="5" t="s">
        <v>24</v>
      </c>
      <c r="E4630" s="5">
        <v>20.0</v>
      </c>
      <c r="F4630" s="5">
        <v>10.0</v>
      </c>
    </row>
    <row r="4631">
      <c r="A4631" s="3">
        <v>38.0</v>
      </c>
      <c r="B4631" s="4">
        <v>0.11107638888888889</v>
      </c>
      <c r="C4631" s="5" t="s">
        <v>10</v>
      </c>
      <c r="D4631" s="5" t="s">
        <v>24</v>
      </c>
      <c r="E4631" s="5" t="s">
        <v>28</v>
      </c>
      <c r="F4631" s="5">
        <v>1.0</v>
      </c>
      <c r="G4631" s="5" t="s">
        <v>48</v>
      </c>
    </row>
    <row r="4632">
      <c r="A4632" s="3">
        <v>38.0</v>
      </c>
      <c r="B4632" s="4">
        <v>0.11179398148148148</v>
      </c>
      <c r="C4632" s="5" t="s">
        <v>13</v>
      </c>
      <c r="D4632" s="5" t="s">
        <v>24</v>
      </c>
      <c r="E4632" s="5" t="s">
        <v>30</v>
      </c>
      <c r="F4632" s="5" t="s">
        <v>30</v>
      </c>
    </row>
    <row r="4633">
      <c r="A4633" s="3">
        <v>38.0</v>
      </c>
      <c r="B4633" s="4">
        <v>0.11180555555555556</v>
      </c>
      <c r="C4633" s="5" t="s">
        <v>21</v>
      </c>
      <c r="D4633" s="5" t="s">
        <v>126</v>
      </c>
      <c r="E4633" s="5" t="s">
        <v>30</v>
      </c>
      <c r="F4633" s="5" t="s">
        <v>30</v>
      </c>
      <c r="J4633" s="5" t="s">
        <v>350</v>
      </c>
    </row>
    <row r="4634">
      <c r="A4634" s="3">
        <v>38.0</v>
      </c>
      <c r="B4634" s="4">
        <v>0.11180555555555556</v>
      </c>
      <c r="C4634" s="5" t="s">
        <v>21</v>
      </c>
      <c r="D4634" s="5" t="s">
        <v>126</v>
      </c>
      <c r="E4634" s="5">
        <v>20.0</v>
      </c>
      <c r="F4634" s="5">
        <v>18.0</v>
      </c>
      <c r="J4634" s="5" t="s">
        <v>418</v>
      </c>
    </row>
    <row r="4635">
      <c r="A4635" s="3">
        <v>38.0</v>
      </c>
      <c r="B4635" s="4">
        <v>0.11241898148148148</v>
      </c>
      <c r="C4635" s="5" t="s">
        <v>10</v>
      </c>
      <c r="D4635" s="5" t="s">
        <v>127</v>
      </c>
      <c r="E4635" s="5" t="s">
        <v>28</v>
      </c>
      <c r="F4635" s="5">
        <v>1.0</v>
      </c>
      <c r="G4635" s="5" t="s">
        <v>48</v>
      </c>
    </row>
    <row r="4636">
      <c r="A4636" s="3">
        <v>38.0</v>
      </c>
      <c r="B4636" s="4">
        <v>0.11274305555555555</v>
      </c>
      <c r="C4636" s="5" t="s">
        <v>13</v>
      </c>
      <c r="D4636" s="5" t="s">
        <v>24</v>
      </c>
      <c r="E4636" s="5" t="s">
        <v>30</v>
      </c>
      <c r="F4636" s="5" t="s">
        <v>30</v>
      </c>
      <c r="J4636" s="5" t="s">
        <v>17</v>
      </c>
    </row>
    <row r="4637">
      <c r="A4637" s="3">
        <v>38.0</v>
      </c>
      <c r="B4637" s="4">
        <v>0.11274305555555555</v>
      </c>
      <c r="C4637" s="5" t="s">
        <v>13</v>
      </c>
      <c r="D4637" s="5" t="s">
        <v>24</v>
      </c>
      <c r="E4637" s="5">
        <v>11.0</v>
      </c>
      <c r="F4637" s="5">
        <v>11.0</v>
      </c>
      <c r="J4637" s="5" t="s">
        <v>40</v>
      </c>
    </row>
    <row r="4638">
      <c r="A4638" s="3">
        <v>38.0</v>
      </c>
      <c r="B4638" s="4">
        <v>0.11561342592592593</v>
      </c>
      <c r="C4638" s="5" t="s">
        <v>21</v>
      </c>
      <c r="D4638" s="5" t="s">
        <v>24</v>
      </c>
      <c r="E4638" s="5">
        <v>23.0</v>
      </c>
      <c r="F4638" s="5">
        <v>13.0</v>
      </c>
    </row>
    <row r="4639">
      <c r="A4639" s="3">
        <v>38.0</v>
      </c>
      <c r="B4639" s="4">
        <v>0.1156712962962963</v>
      </c>
      <c r="C4639" s="5" t="s">
        <v>13</v>
      </c>
      <c r="D4639" s="5" t="s">
        <v>24</v>
      </c>
      <c r="E4639" s="5">
        <v>18.0</v>
      </c>
      <c r="F4639" s="5">
        <v>18.0</v>
      </c>
    </row>
    <row r="4640">
      <c r="A4640" s="3">
        <v>38.0</v>
      </c>
      <c r="B4640" s="4">
        <v>0.11568287037037037</v>
      </c>
      <c r="C4640" s="5" t="s">
        <v>10</v>
      </c>
      <c r="D4640" s="5" t="s">
        <v>24</v>
      </c>
      <c r="E4640" s="5">
        <v>17.0</v>
      </c>
      <c r="F4640" s="5">
        <v>9.0</v>
      </c>
    </row>
    <row r="4641">
      <c r="A4641" s="3">
        <v>38.0</v>
      </c>
      <c r="B4641" s="4">
        <v>0.11570601851851851</v>
      </c>
      <c r="C4641" s="5" t="s">
        <v>22</v>
      </c>
      <c r="D4641" s="5" t="s">
        <v>24</v>
      </c>
      <c r="E4641" s="5">
        <v>20.0</v>
      </c>
      <c r="F4641" s="5">
        <v>22.0</v>
      </c>
    </row>
    <row r="4642">
      <c r="A4642" s="3">
        <v>38.0</v>
      </c>
      <c r="B4642" s="4">
        <v>0.11575231481481481</v>
      </c>
      <c r="C4642" s="5" t="s">
        <v>18</v>
      </c>
      <c r="D4642" s="5" t="s">
        <v>24</v>
      </c>
      <c r="E4642" s="5">
        <v>9.0</v>
      </c>
      <c r="F4642" s="5">
        <v>2.0</v>
      </c>
    </row>
    <row r="4643">
      <c r="A4643" s="3">
        <v>38.0</v>
      </c>
      <c r="B4643" s="4">
        <v>0.11577546296296297</v>
      </c>
      <c r="C4643" s="5" t="s">
        <v>15</v>
      </c>
      <c r="D4643" s="5" t="s">
        <v>24</v>
      </c>
      <c r="E4643" s="5" t="s">
        <v>37</v>
      </c>
      <c r="F4643" s="5">
        <v>20.0</v>
      </c>
      <c r="G4643" s="5" t="s">
        <v>48</v>
      </c>
    </row>
    <row r="4644">
      <c r="A4644" s="3">
        <v>38.0</v>
      </c>
      <c r="B4644" s="4">
        <v>0.11577546296296297</v>
      </c>
      <c r="C4644" s="5" t="s">
        <v>134</v>
      </c>
      <c r="D4644" s="5" t="s">
        <v>24</v>
      </c>
      <c r="E4644" s="5" t="s">
        <v>30</v>
      </c>
      <c r="F4644" s="5" t="s">
        <v>30</v>
      </c>
    </row>
    <row r="4645">
      <c r="A4645" s="3">
        <v>38.0</v>
      </c>
      <c r="B4645" s="4">
        <v>0.11655092592592593</v>
      </c>
      <c r="C4645" s="5" t="s">
        <v>15</v>
      </c>
      <c r="D4645" s="5" t="s">
        <v>184</v>
      </c>
      <c r="E4645" s="5">
        <v>20.0</v>
      </c>
      <c r="F4645" s="5">
        <v>14.0</v>
      </c>
    </row>
    <row r="4646">
      <c r="A4646" s="3">
        <v>38.0</v>
      </c>
      <c r="B4646" s="4">
        <v>0.11728009259259259</v>
      </c>
      <c r="C4646" s="5" t="s">
        <v>18</v>
      </c>
      <c r="D4646" s="5" t="s">
        <v>24</v>
      </c>
      <c r="E4646" s="5">
        <v>13.0</v>
      </c>
      <c r="F4646" s="5">
        <v>6.0</v>
      </c>
    </row>
    <row r="4647">
      <c r="A4647" s="3">
        <v>38.0</v>
      </c>
      <c r="B4647" s="4">
        <v>0.11858796296296296</v>
      </c>
      <c r="C4647" s="5" t="s">
        <v>10</v>
      </c>
      <c r="D4647" s="5" t="s">
        <v>92</v>
      </c>
      <c r="E4647" s="5" t="s">
        <v>30</v>
      </c>
      <c r="F4647" s="5" t="s">
        <v>30</v>
      </c>
      <c r="J4647" s="5" t="s">
        <v>17</v>
      </c>
    </row>
    <row r="4648">
      <c r="A4648" s="3">
        <v>38.0</v>
      </c>
      <c r="B4648" s="4">
        <v>0.11858796296296296</v>
      </c>
      <c r="C4648" s="5" t="s">
        <v>10</v>
      </c>
      <c r="D4648" s="5" t="s">
        <v>92</v>
      </c>
      <c r="E4648" s="5">
        <v>18.0</v>
      </c>
      <c r="F4648" s="5">
        <v>16.0</v>
      </c>
      <c r="J4648" s="5" t="s">
        <v>40</v>
      </c>
    </row>
    <row r="4649">
      <c r="A4649" s="3">
        <v>38.0</v>
      </c>
      <c r="B4649" s="4">
        <v>0.12016203703703704</v>
      </c>
      <c r="C4649" s="5" t="s">
        <v>18</v>
      </c>
      <c r="D4649" s="5" t="s">
        <v>88</v>
      </c>
      <c r="E4649" s="5">
        <v>14.0</v>
      </c>
      <c r="F4649" s="5">
        <v>7.0</v>
      </c>
    </row>
    <row r="4650">
      <c r="A4650" s="3">
        <v>38.0</v>
      </c>
      <c r="B4650" s="4">
        <v>0.12395833333333334</v>
      </c>
      <c r="C4650" s="5" t="s">
        <v>15</v>
      </c>
      <c r="D4650" s="5" t="s">
        <v>184</v>
      </c>
      <c r="E4650" s="5">
        <v>19.0</v>
      </c>
      <c r="F4650" s="5">
        <v>13.0</v>
      </c>
    </row>
    <row r="4651">
      <c r="A4651" s="3">
        <v>39.0</v>
      </c>
      <c r="B4651" s="4">
        <v>0.008576388888888889</v>
      </c>
      <c r="C4651" s="5" t="s">
        <v>13</v>
      </c>
      <c r="D4651" s="5" t="s">
        <v>47</v>
      </c>
      <c r="E4651" s="5" t="s">
        <v>30</v>
      </c>
      <c r="F4651" s="5" t="s">
        <v>30</v>
      </c>
      <c r="J4651" s="5" t="s">
        <v>1607</v>
      </c>
    </row>
    <row r="4652">
      <c r="A4652" s="3">
        <v>39.0</v>
      </c>
      <c r="B4652" s="4">
        <v>0.008576388888888889</v>
      </c>
      <c r="C4652" s="5" t="s">
        <v>13</v>
      </c>
      <c r="D4652" s="5" t="s">
        <v>47</v>
      </c>
      <c r="E4652" s="5">
        <v>20.0</v>
      </c>
      <c r="F4652" s="5">
        <v>18.0</v>
      </c>
      <c r="J4652" s="5" t="s">
        <v>40</v>
      </c>
    </row>
    <row r="4653">
      <c r="A4653" s="3">
        <v>39.0</v>
      </c>
      <c r="B4653" s="4">
        <v>0.008645833333333333</v>
      </c>
      <c r="C4653" s="5" t="s">
        <v>15</v>
      </c>
      <c r="D4653" s="5" t="s">
        <v>47</v>
      </c>
      <c r="E4653" s="5">
        <v>19.0</v>
      </c>
      <c r="F4653" s="5">
        <v>17.0</v>
      </c>
    </row>
    <row r="4654">
      <c r="A4654" s="3">
        <v>39.0</v>
      </c>
      <c r="B4654" s="4">
        <v>0.008680555555555556</v>
      </c>
      <c r="C4654" s="5" t="s">
        <v>21</v>
      </c>
      <c r="D4654" s="5" t="s">
        <v>47</v>
      </c>
      <c r="E4654" s="5">
        <v>15.0</v>
      </c>
      <c r="F4654" s="5">
        <v>10.0</v>
      </c>
    </row>
    <row r="4655">
      <c r="A4655" s="3">
        <v>39.0</v>
      </c>
      <c r="B4655" s="4">
        <v>0.008773148148148148</v>
      </c>
      <c r="C4655" s="5" t="s">
        <v>18</v>
      </c>
      <c r="D4655" s="5" t="s">
        <v>47</v>
      </c>
      <c r="E4655" s="5">
        <v>10.0</v>
      </c>
      <c r="F4655" s="5">
        <v>2.0</v>
      </c>
    </row>
    <row r="4656">
      <c r="A4656" s="3">
        <v>39.0</v>
      </c>
      <c r="B4656" s="4">
        <v>0.008796296296296297</v>
      </c>
      <c r="C4656" s="5" t="s">
        <v>22</v>
      </c>
      <c r="D4656" s="5" t="s">
        <v>47</v>
      </c>
      <c r="E4656" s="5">
        <v>11.0</v>
      </c>
      <c r="F4656" s="5">
        <v>11.0</v>
      </c>
    </row>
    <row r="4657">
      <c r="A4657" s="3">
        <v>39.0</v>
      </c>
      <c r="B4657" s="4">
        <v>0.008923611111111111</v>
      </c>
      <c r="C4657" s="5" t="s">
        <v>10</v>
      </c>
      <c r="D4657" s="5" t="s">
        <v>47</v>
      </c>
      <c r="E4657" s="5">
        <v>9.0</v>
      </c>
      <c r="F4657" s="5">
        <v>4.0</v>
      </c>
    </row>
    <row r="4658">
      <c r="A4658" s="3">
        <v>39.0</v>
      </c>
      <c r="B4658" s="4">
        <v>0.008923611111111111</v>
      </c>
      <c r="C4658" s="5" t="s">
        <v>134</v>
      </c>
      <c r="D4658" s="5" t="s">
        <v>47</v>
      </c>
      <c r="E4658" s="5" t="s">
        <v>30</v>
      </c>
      <c r="F4658" s="5" t="s">
        <v>30</v>
      </c>
    </row>
    <row r="4659">
      <c r="A4659" s="3">
        <v>39.0</v>
      </c>
      <c r="B4659" s="4">
        <v>0.009641203703703704</v>
      </c>
      <c r="C4659" s="5" t="s">
        <v>10</v>
      </c>
      <c r="D4659" s="5" t="s">
        <v>20</v>
      </c>
      <c r="E4659" s="5" t="s">
        <v>30</v>
      </c>
      <c r="F4659" s="5" t="s">
        <v>30</v>
      </c>
    </row>
    <row r="4660">
      <c r="A4660" s="3">
        <v>39.0</v>
      </c>
      <c r="B4660" s="4">
        <v>0.010451388888888889</v>
      </c>
      <c r="C4660" s="5" t="s">
        <v>13</v>
      </c>
      <c r="D4660" s="5" t="s">
        <v>32</v>
      </c>
      <c r="E4660" s="5">
        <v>18.0</v>
      </c>
      <c r="F4660" s="5">
        <v>10.0</v>
      </c>
      <c r="J4660" s="5" t="s">
        <v>1043</v>
      </c>
    </row>
    <row r="4661">
      <c r="A4661" s="3">
        <v>39.0</v>
      </c>
      <c r="B4661" s="4">
        <v>0.010752314814814815</v>
      </c>
      <c r="C4661" s="5" t="s">
        <v>13</v>
      </c>
      <c r="D4661" s="5" t="s">
        <v>7</v>
      </c>
      <c r="E4661" s="5">
        <v>19.0</v>
      </c>
      <c r="H4661" s="5" t="s">
        <v>1608</v>
      </c>
    </row>
    <row r="4662">
      <c r="A4662" s="3">
        <v>39.0</v>
      </c>
      <c r="B4662" s="4">
        <v>0.011354166666666667</v>
      </c>
      <c r="C4662" s="5" t="s">
        <v>15</v>
      </c>
      <c r="D4662" s="5" t="s">
        <v>11</v>
      </c>
      <c r="E4662" s="5">
        <v>6.0</v>
      </c>
      <c r="F4662" s="5">
        <v>4.0</v>
      </c>
    </row>
    <row r="4663">
      <c r="A4663" s="3">
        <v>39.0</v>
      </c>
      <c r="B4663" s="4">
        <v>0.012395833333333333</v>
      </c>
      <c r="C4663" s="5" t="s">
        <v>21</v>
      </c>
      <c r="D4663" s="5" t="s">
        <v>20</v>
      </c>
      <c r="E4663" s="5">
        <v>28.0</v>
      </c>
      <c r="F4663" s="5">
        <v>15.0</v>
      </c>
    </row>
    <row r="4664">
      <c r="A4664" s="3">
        <v>39.0</v>
      </c>
      <c r="B4664" s="4">
        <v>0.013159722222222222</v>
      </c>
      <c r="C4664" s="5" t="s">
        <v>21</v>
      </c>
      <c r="D4664" s="5" t="s">
        <v>32</v>
      </c>
      <c r="E4664" s="5">
        <v>14.0</v>
      </c>
      <c r="F4664" s="5">
        <v>3.0</v>
      </c>
      <c r="J4664" s="5" t="s">
        <v>46</v>
      </c>
    </row>
    <row r="4665">
      <c r="A4665" s="3">
        <v>39.0</v>
      </c>
      <c r="B4665" s="4">
        <v>0.013217592592592593</v>
      </c>
      <c r="C4665" s="5" t="s">
        <v>21</v>
      </c>
      <c r="D4665" s="5" t="s">
        <v>32</v>
      </c>
      <c r="E4665" s="5" t="s">
        <v>30</v>
      </c>
      <c r="F4665" s="5" t="s">
        <v>30</v>
      </c>
      <c r="J4665" s="5" t="s">
        <v>350</v>
      </c>
    </row>
    <row r="4666">
      <c r="A4666" s="3">
        <v>39.0</v>
      </c>
      <c r="B4666" s="4">
        <v>0.013217592592592593</v>
      </c>
      <c r="C4666" s="5" t="s">
        <v>21</v>
      </c>
      <c r="D4666" s="5" t="s">
        <v>32</v>
      </c>
      <c r="E4666" s="5">
        <v>20.0</v>
      </c>
      <c r="F4666" s="5">
        <v>10.0</v>
      </c>
      <c r="J4666" s="5" t="s">
        <v>1609</v>
      </c>
    </row>
    <row r="4667">
      <c r="A4667" s="3">
        <v>39.0</v>
      </c>
      <c r="B4667" s="4">
        <v>0.013344907407407408</v>
      </c>
      <c r="C4667" s="5" t="s">
        <v>21</v>
      </c>
      <c r="D4667" s="5" t="s">
        <v>7</v>
      </c>
      <c r="E4667" s="5">
        <v>7.0</v>
      </c>
      <c r="H4667" s="5" t="s">
        <v>1610</v>
      </c>
    </row>
    <row r="4668">
      <c r="A4668" s="3">
        <v>39.0</v>
      </c>
      <c r="B4668" s="4">
        <v>0.014525462962962962</v>
      </c>
      <c r="C4668" s="5" t="s">
        <v>21</v>
      </c>
      <c r="D4668" s="5" t="s">
        <v>25</v>
      </c>
      <c r="E4668" s="5" t="s">
        <v>37</v>
      </c>
      <c r="F4668" s="5">
        <v>20.0</v>
      </c>
      <c r="G4668" s="5" t="s">
        <v>48</v>
      </c>
      <c r="J4668" s="5" t="s">
        <v>1611</v>
      </c>
    </row>
    <row r="4669">
      <c r="A4669" s="3">
        <v>39.0</v>
      </c>
      <c r="B4669" s="4">
        <v>0.017256944444444443</v>
      </c>
      <c r="C4669" s="5" t="s">
        <v>18</v>
      </c>
      <c r="D4669" s="5" t="s">
        <v>32</v>
      </c>
      <c r="E4669" s="5">
        <v>21.0</v>
      </c>
      <c r="F4669" s="5">
        <v>8.0</v>
      </c>
      <c r="J4669" s="5" t="s">
        <v>131</v>
      </c>
    </row>
    <row r="4670">
      <c r="A4670" s="3">
        <v>39.0</v>
      </c>
      <c r="B4670" s="4">
        <v>0.017361111111111112</v>
      </c>
      <c r="C4670" s="5" t="s">
        <v>18</v>
      </c>
      <c r="D4670" s="5" t="s">
        <v>7</v>
      </c>
      <c r="E4670" s="5">
        <v>28.0</v>
      </c>
      <c r="H4670" s="5" t="s">
        <v>1612</v>
      </c>
    </row>
    <row r="4671">
      <c r="A4671" s="3">
        <v>39.0</v>
      </c>
      <c r="B4671" s="4">
        <v>0.01766203703703704</v>
      </c>
      <c r="C4671" s="5" t="s">
        <v>18</v>
      </c>
      <c r="D4671" s="5" t="s">
        <v>32</v>
      </c>
      <c r="E4671" s="5">
        <v>14.0</v>
      </c>
      <c r="F4671" s="5">
        <v>6.0</v>
      </c>
      <c r="J4671" s="5" t="s">
        <v>1613</v>
      </c>
    </row>
    <row r="4672">
      <c r="A4672" s="3">
        <v>39.0</v>
      </c>
      <c r="B4672" s="4">
        <v>0.01892361111111111</v>
      </c>
      <c r="C4672" s="5" t="s">
        <v>10</v>
      </c>
      <c r="D4672" s="5" t="s">
        <v>32</v>
      </c>
      <c r="E4672" s="5">
        <v>26.0</v>
      </c>
      <c r="F4672" s="5">
        <v>15.0</v>
      </c>
      <c r="J4672" s="5" t="s">
        <v>1614</v>
      </c>
    </row>
    <row r="4673">
      <c r="A4673" s="3">
        <v>39.0</v>
      </c>
      <c r="B4673" s="4">
        <v>0.019004629629629628</v>
      </c>
      <c r="C4673" s="5" t="s">
        <v>10</v>
      </c>
      <c r="D4673" s="5" t="s">
        <v>32</v>
      </c>
      <c r="E4673" s="5">
        <v>29.0</v>
      </c>
      <c r="F4673" s="5">
        <v>18.0</v>
      </c>
      <c r="J4673" s="5" t="s">
        <v>1614</v>
      </c>
    </row>
    <row r="4674">
      <c r="A4674" s="3">
        <v>39.0</v>
      </c>
      <c r="B4674" s="4">
        <v>0.019050925925925926</v>
      </c>
      <c r="C4674" s="5" t="s">
        <v>10</v>
      </c>
      <c r="D4674" s="5" t="s">
        <v>32</v>
      </c>
      <c r="E4674" s="5">
        <v>20.0</v>
      </c>
      <c r="F4674" s="5">
        <v>9.0</v>
      </c>
      <c r="J4674" s="5" t="s">
        <v>1614</v>
      </c>
    </row>
    <row r="4675">
      <c r="A4675" s="3">
        <v>39.0</v>
      </c>
      <c r="B4675" s="4">
        <v>0.019212962962962963</v>
      </c>
      <c r="C4675" s="5" t="s">
        <v>10</v>
      </c>
      <c r="D4675" s="5" t="s">
        <v>7</v>
      </c>
      <c r="E4675" s="5">
        <v>23.0</v>
      </c>
      <c r="H4675" s="5" t="s">
        <v>1615</v>
      </c>
    </row>
    <row r="4676">
      <c r="A4676" s="3">
        <v>39.0</v>
      </c>
      <c r="B4676" s="4">
        <v>0.019328703703703702</v>
      </c>
      <c r="C4676" s="5" t="s">
        <v>10</v>
      </c>
      <c r="D4676" s="5" t="s">
        <v>7</v>
      </c>
      <c r="E4676" s="5">
        <v>17.0</v>
      </c>
      <c r="H4676" s="5" t="s">
        <v>1616</v>
      </c>
    </row>
    <row r="4677">
      <c r="A4677" s="3">
        <v>39.0</v>
      </c>
      <c r="B4677" s="4">
        <v>0.01949074074074074</v>
      </c>
      <c r="C4677" s="5" t="s">
        <v>10</v>
      </c>
      <c r="D4677" s="5" t="s">
        <v>7</v>
      </c>
      <c r="E4677" s="5">
        <v>27.0</v>
      </c>
      <c r="H4677" s="5" t="s">
        <v>1617</v>
      </c>
    </row>
    <row r="4678">
      <c r="A4678" s="3">
        <v>39.0</v>
      </c>
      <c r="B4678" s="4">
        <v>0.019849537037037037</v>
      </c>
      <c r="C4678" s="5" t="s">
        <v>10</v>
      </c>
      <c r="D4678" s="5" t="s">
        <v>32</v>
      </c>
      <c r="E4678" s="5">
        <v>25.0</v>
      </c>
      <c r="F4678" s="5">
        <v>14.0</v>
      </c>
      <c r="J4678" s="5" t="s">
        <v>68</v>
      </c>
    </row>
    <row r="4679">
      <c r="A4679" s="3">
        <v>39.0</v>
      </c>
      <c r="B4679" s="4">
        <v>0.020092592592592592</v>
      </c>
      <c r="C4679" s="5" t="s">
        <v>10</v>
      </c>
      <c r="D4679" s="5" t="s">
        <v>7</v>
      </c>
      <c r="E4679" s="5">
        <v>25.0</v>
      </c>
      <c r="H4679" s="5" t="s">
        <v>1618</v>
      </c>
    </row>
    <row r="4680">
      <c r="A4680" s="3">
        <v>39.0</v>
      </c>
      <c r="B4680" s="4">
        <v>0.020324074074074074</v>
      </c>
      <c r="C4680" s="5" t="s">
        <v>10</v>
      </c>
      <c r="D4680" s="5" t="s">
        <v>20</v>
      </c>
      <c r="E4680" s="5" t="s">
        <v>30</v>
      </c>
      <c r="F4680" s="5" t="s">
        <v>30</v>
      </c>
      <c r="J4680" s="5" t="s">
        <v>17</v>
      </c>
    </row>
    <row r="4681">
      <c r="A4681" s="3">
        <v>39.0</v>
      </c>
      <c r="B4681" s="4">
        <v>0.020324074074074074</v>
      </c>
      <c r="C4681" s="5" t="s">
        <v>10</v>
      </c>
      <c r="D4681" s="5" t="s">
        <v>20</v>
      </c>
      <c r="E4681" s="5">
        <v>15.0</v>
      </c>
      <c r="F4681" s="5">
        <v>6.0</v>
      </c>
      <c r="J4681" s="5" t="s">
        <v>40</v>
      </c>
    </row>
    <row r="4682">
      <c r="A4682" s="3">
        <v>39.0</v>
      </c>
      <c r="B4682" s="4">
        <v>0.020833333333333332</v>
      </c>
      <c r="C4682" s="5" t="s">
        <v>13</v>
      </c>
      <c r="D4682" s="5" t="s">
        <v>32</v>
      </c>
      <c r="E4682" s="5">
        <v>23.0</v>
      </c>
      <c r="F4682" s="5">
        <v>13.0</v>
      </c>
      <c r="J4682" s="5" t="s">
        <v>1619</v>
      </c>
    </row>
    <row r="4683">
      <c r="A4683" s="3">
        <v>39.0</v>
      </c>
      <c r="B4683" s="4">
        <v>0.02087962962962963</v>
      </c>
      <c r="C4683" s="5" t="s">
        <v>13</v>
      </c>
      <c r="D4683" s="5" t="s">
        <v>32</v>
      </c>
      <c r="E4683" s="5">
        <v>20.0</v>
      </c>
      <c r="F4683" s="5">
        <v>10.0</v>
      </c>
      <c r="J4683" s="5" t="s">
        <v>1619</v>
      </c>
    </row>
    <row r="4684">
      <c r="A4684" s="3">
        <v>39.0</v>
      </c>
      <c r="B4684" s="4">
        <v>0.020902777777777777</v>
      </c>
      <c r="C4684" s="5" t="s">
        <v>13</v>
      </c>
      <c r="D4684" s="5" t="s">
        <v>32</v>
      </c>
      <c r="E4684" s="5">
        <v>26.0</v>
      </c>
      <c r="F4684" s="5">
        <v>16.0</v>
      </c>
      <c r="J4684" s="5" t="s">
        <v>1620</v>
      </c>
    </row>
    <row r="4685">
      <c r="A4685" s="3">
        <v>39.0</v>
      </c>
      <c r="B4685" s="4">
        <v>0.020902777777777777</v>
      </c>
      <c r="C4685" s="5" t="s">
        <v>13</v>
      </c>
      <c r="D4685" s="5" t="s">
        <v>32</v>
      </c>
      <c r="E4685" s="5">
        <v>17.0</v>
      </c>
      <c r="F4685" s="5">
        <v>12.0</v>
      </c>
      <c r="J4685" s="5" t="s">
        <v>1621</v>
      </c>
    </row>
    <row r="4686">
      <c r="A4686" s="3">
        <v>39.0</v>
      </c>
      <c r="B4686" s="4">
        <v>0.02119212962962963</v>
      </c>
      <c r="C4686" s="5" t="s">
        <v>13</v>
      </c>
      <c r="D4686" s="5" t="s">
        <v>7</v>
      </c>
      <c r="E4686" s="5">
        <v>16.0</v>
      </c>
      <c r="H4686" s="5" t="s">
        <v>1622</v>
      </c>
    </row>
    <row r="4687">
      <c r="A4687" s="3">
        <v>39.0</v>
      </c>
      <c r="B4687" s="4">
        <v>0.02125</v>
      </c>
      <c r="C4687" s="5" t="s">
        <v>13</v>
      </c>
      <c r="D4687" s="5" t="s">
        <v>7</v>
      </c>
      <c r="E4687" s="5">
        <v>16.0</v>
      </c>
      <c r="H4687" s="5" t="s">
        <v>1622</v>
      </c>
    </row>
    <row r="4688">
      <c r="A4688" s="3">
        <v>39.0</v>
      </c>
      <c r="B4688" s="4">
        <v>0.022650462962962963</v>
      </c>
      <c r="C4688" s="5" t="s">
        <v>21</v>
      </c>
      <c r="D4688" s="5" t="s">
        <v>75</v>
      </c>
      <c r="E4688" s="5" t="s">
        <v>37</v>
      </c>
      <c r="F4688" s="5">
        <v>20.0</v>
      </c>
      <c r="G4688" s="5" t="s">
        <v>48</v>
      </c>
      <c r="H4688" s="5" t="s">
        <v>1623</v>
      </c>
      <c r="J4688" s="5" t="s">
        <v>1624</v>
      </c>
    </row>
    <row r="4689">
      <c r="A4689" s="3">
        <v>39.0</v>
      </c>
      <c r="B4689" s="4">
        <v>0.022685185185185187</v>
      </c>
      <c r="C4689" s="5" t="s">
        <v>13</v>
      </c>
      <c r="D4689" s="5" t="s">
        <v>75</v>
      </c>
      <c r="E4689" s="5">
        <v>21.0</v>
      </c>
      <c r="F4689" s="5">
        <v>12.0</v>
      </c>
      <c r="H4689" s="5" t="s">
        <v>1625</v>
      </c>
      <c r="J4689" s="5" t="s">
        <v>1624</v>
      </c>
    </row>
    <row r="4690">
      <c r="A4690" s="3">
        <v>39.0</v>
      </c>
      <c r="B4690" s="4">
        <v>0.028009259259259258</v>
      </c>
      <c r="C4690" s="5" t="s">
        <v>22</v>
      </c>
      <c r="D4690" s="5" t="s">
        <v>95</v>
      </c>
      <c r="E4690" s="5">
        <v>3.0</v>
      </c>
      <c r="J4690" s="5" t="s">
        <v>1626</v>
      </c>
    </row>
    <row r="4691">
      <c r="A4691" s="3">
        <v>39.0</v>
      </c>
      <c r="B4691" s="4">
        <v>0.028356481481481483</v>
      </c>
      <c r="C4691" s="5" t="s">
        <v>22</v>
      </c>
      <c r="D4691" s="5" t="s">
        <v>25</v>
      </c>
      <c r="E4691" s="5">
        <v>5.0</v>
      </c>
      <c r="F4691" s="5">
        <v>1.0</v>
      </c>
      <c r="J4691" s="5" t="s">
        <v>1627</v>
      </c>
    </row>
    <row r="4692">
      <c r="A4692" s="3">
        <v>39.0</v>
      </c>
      <c r="B4692" s="4">
        <v>0.02908564814814815</v>
      </c>
      <c r="C4692" s="5" t="s">
        <v>22</v>
      </c>
      <c r="D4692" s="5" t="s">
        <v>75</v>
      </c>
      <c r="E4692" s="5">
        <v>7.0</v>
      </c>
      <c r="F4692" s="5">
        <v>5.0</v>
      </c>
      <c r="J4692" s="5" t="s">
        <v>17</v>
      </c>
    </row>
    <row r="4693">
      <c r="A4693" s="3">
        <v>39.0</v>
      </c>
      <c r="B4693" s="4">
        <v>0.02908564814814815</v>
      </c>
      <c r="C4693" s="5" t="s">
        <v>22</v>
      </c>
      <c r="D4693" s="5" t="s">
        <v>75</v>
      </c>
      <c r="E4693" s="5">
        <v>12.0</v>
      </c>
      <c r="F4693" s="5">
        <v>10.0</v>
      </c>
      <c r="J4693" s="5" t="s">
        <v>1628</v>
      </c>
    </row>
    <row r="4694">
      <c r="A4694" s="3">
        <v>39.0</v>
      </c>
      <c r="B4694" s="4">
        <v>0.030381944444444444</v>
      </c>
      <c r="C4694" s="5" t="s">
        <v>22</v>
      </c>
      <c r="D4694" s="5" t="s">
        <v>7</v>
      </c>
      <c r="E4694" s="5">
        <v>22.0</v>
      </c>
      <c r="H4694" s="5" t="s">
        <v>1629</v>
      </c>
      <c r="J4694" s="5" t="s">
        <v>1630</v>
      </c>
    </row>
    <row r="4695">
      <c r="A4695" s="3">
        <v>39.0</v>
      </c>
      <c r="B4695" s="4">
        <v>0.032650462962962964</v>
      </c>
      <c r="C4695" s="5" t="s">
        <v>18</v>
      </c>
      <c r="D4695" s="5" t="s">
        <v>146</v>
      </c>
      <c r="E4695" s="5" t="s">
        <v>37</v>
      </c>
      <c r="F4695" s="5">
        <v>20.0</v>
      </c>
      <c r="G4695" s="5" t="s">
        <v>48</v>
      </c>
      <c r="J4695" s="5" t="s">
        <v>42</v>
      </c>
    </row>
    <row r="4696">
      <c r="A4696" s="3">
        <v>39.0</v>
      </c>
      <c r="B4696" s="4">
        <v>0.032650462962962964</v>
      </c>
      <c r="C4696" s="5" t="s">
        <v>18</v>
      </c>
      <c r="D4696" s="5" t="s">
        <v>146</v>
      </c>
      <c r="E4696" s="5">
        <v>4.0</v>
      </c>
      <c r="F4696" s="5">
        <v>3.0</v>
      </c>
      <c r="J4696" s="5" t="s">
        <v>43</v>
      </c>
    </row>
    <row r="4697">
      <c r="A4697" s="3">
        <v>39.0</v>
      </c>
      <c r="B4697" s="4">
        <v>0.034837962962962966</v>
      </c>
      <c r="C4697" s="5" t="s">
        <v>10</v>
      </c>
      <c r="D4697" s="5" t="s">
        <v>41</v>
      </c>
      <c r="E4697" s="5">
        <v>17.0</v>
      </c>
      <c r="F4697" s="5">
        <v>12.0</v>
      </c>
    </row>
    <row r="4698">
      <c r="A4698" s="3">
        <v>39.0</v>
      </c>
      <c r="B4698" s="4">
        <v>0.035381944444444445</v>
      </c>
      <c r="C4698" s="5" t="s">
        <v>10</v>
      </c>
      <c r="D4698" s="5" t="s">
        <v>7</v>
      </c>
      <c r="E4698" s="5">
        <v>19.0</v>
      </c>
      <c r="H4698" s="5" t="s">
        <v>1631</v>
      </c>
      <c r="J4698" s="5" t="s">
        <v>319</v>
      </c>
    </row>
    <row r="4699">
      <c r="A4699" s="3">
        <v>39.0</v>
      </c>
      <c r="B4699" s="4">
        <v>0.03599537037037037</v>
      </c>
      <c r="C4699" s="5" t="s">
        <v>15</v>
      </c>
      <c r="D4699" s="5" t="s">
        <v>25</v>
      </c>
      <c r="E4699" s="5">
        <v>2.0</v>
      </c>
      <c r="F4699" s="5">
        <v>2.0</v>
      </c>
      <c r="H4699" s="5" t="s">
        <v>1632</v>
      </c>
      <c r="J4699" s="5" t="s">
        <v>1633</v>
      </c>
    </row>
    <row r="4700">
      <c r="A4700" s="3">
        <v>39.0</v>
      </c>
      <c r="B4700" s="4">
        <v>0.03608796296296296</v>
      </c>
      <c r="C4700" s="5" t="s">
        <v>13</v>
      </c>
      <c r="D4700" s="5" t="s">
        <v>25</v>
      </c>
      <c r="E4700" s="5">
        <v>20.0</v>
      </c>
      <c r="F4700" s="5">
        <v>18.0</v>
      </c>
      <c r="J4700" s="5" t="s">
        <v>1633</v>
      </c>
    </row>
    <row r="4701">
      <c r="A4701" s="3">
        <v>39.0</v>
      </c>
      <c r="B4701" s="4">
        <v>0.03666666666666667</v>
      </c>
      <c r="C4701" s="5" t="s">
        <v>10</v>
      </c>
      <c r="D4701" s="5" t="s">
        <v>32</v>
      </c>
      <c r="E4701" s="5">
        <v>13.0</v>
      </c>
      <c r="F4701" s="5">
        <v>2.0</v>
      </c>
      <c r="H4701" s="5" t="s">
        <v>1634</v>
      </c>
      <c r="J4701" s="5" t="s">
        <v>45</v>
      </c>
    </row>
    <row r="4702">
      <c r="A4702" s="3">
        <v>39.0</v>
      </c>
      <c r="B4702" s="4">
        <v>0.03712962962962963</v>
      </c>
      <c r="C4702" s="5" t="s">
        <v>10</v>
      </c>
      <c r="D4702" s="5" t="s">
        <v>20</v>
      </c>
      <c r="E4702" s="5" t="s">
        <v>30</v>
      </c>
      <c r="F4702" s="5" t="s">
        <v>30</v>
      </c>
      <c r="J4702" s="5" t="s">
        <v>17</v>
      </c>
    </row>
    <row r="4703">
      <c r="A4703" s="3">
        <v>39.0</v>
      </c>
      <c r="B4703" s="4">
        <v>0.03712962962962963</v>
      </c>
      <c r="C4703" s="5" t="s">
        <v>10</v>
      </c>
      <c r="D4703" s="5" t="s">
        <v>20</v>
      </c>
      <c r="E4703" s="5">
        <v>21.0</v>
      </c>
      <c r="F4703" s="5">
        <v>12.0</v>
      </c>
      <c r="J4703" s="5" t="s">
        <v>40</v>
      </c>
    </row>
    <row r="4704">
      <c r="A4704" s="3">
        <v>39.0</v>
      </c>
      <c r="B4704" s="4">
        <v>0.03857638888888889</v>
      </c>
      <c r="C4704" s="5" t="s">
        <v>134</v>
      </c>
      <c r="D4704" s="5" t="s">
        <v>7</v>
      </c>
      <c r="E4704" s="5">
        <v>32.0</v>
      </c>
      <c r="H4704" s="5" t="s">
        <v>1635</v>
      </c>
      <c r="J4704" s="5" t="s">
        <v>1636</v>
      </c>
    </row>
    <row r="4705">
      <c r="A4705" s="3">
        <v>39.0</v>
      </c>
      <c r="B4705" s="4">
        <v>0.03890046296296296</v>
      </c>
      <c r="C4705" s="5" t="s">
        <v>13</v>
      </c>
      <c r="D4705" s="5" t="s">
        <v>25</v>
      </c>
      <c r="E4705" s="5">
        <v>18.0</v>
      </c>
      <c r="F4705" s="5">
        <v>16.0</v>
      </c>
      <c r="H4705" s="5" t="s">
        <v>1637</v>
      </c>
      <c r="J4705" s="5" t="s">
        <v>1638</v>
      </c>
    </row>
    <row r="4706">
      <c r="A4706" s="3">
        <v>39.0</v>
      </c>
      <c r="B4706" s="4">
        <v>0.03894675925925926</v>
      </c>
      <c r="C4706" s="5" t="s">
        <v>15</v>
      </c>
      <c r="D4706" s="5" t="s">
        <v>25</v>
      </c>
      <c r="E4706" s="5">
        <v>16.0</v>
      </c>
      <c r="F4706" s="5">
        <v>14.0</v>
      </c>
      <c r="H4706" s="5" t="s">
        <v>1639</v>
      </c>
      <c r="J4706" s="5" t="s">
        <v>1638</v>
      </c>
    </row>
    <row r="4707">
      <c r="A4707" s="3">
        <v>39.0</v>
      </c>
      <c r="B4707" s="4">
        <v>0.04034722222222222</v>
      </c>
      <c r="C4707" s="5" t="s">
        <v>21</v>
      </c>
      <c r="D4707" s="5" t="s">
        <v>75</v>
      </c>
      <c r="E4707" s="5" t="s">
        <v>30</v>
      </c>
      <c r="F4707" s="5" t="s">
        <v>30</v>
      </c>
      <c r="J4707" s="5" t="s">
        <v>350</v>
      </c>
    </row>
    <row r="4708">
      <c r="A4708" s="3">
        <v>39.0</v>
      </c>
      <c r="B4708" s="4">
        <v>0.04034722222222222</v>
      </c>
      <c r="C4708" s="5" t="s">
        <v>21</v>
      </c>
      <c r="D4708" s="5" t="s">
        <v>75</v>
      </c>
      <c r="E4708" s="5">
        <v>7.0</v>
      </c>
      <c r="F4708" s="5">
        <v>7.0</v>
      </c>
      <c r="H4708" s="5" t="s">
        <v>1640</v>
      </c>
      <c r="J4708" s="5" t="s">
        <v>1641</v>
      </c>
    </row>
    <row r="4709">
      <c r="A4709" s="3">
        <v>39.0</v>
      </c>
      <c r="B4709" s="4">
        <v>0.0440162037037037</v>
      </c>
      <c r="C4709" s="5" t="s">
        <v>15</v>
      </c>
      <c r="D4709" s="5" t="s">
        <v>146</v>
      </c>
      <c r="E4709" s="5">
        <v>18.0</v>
      </c>
      <c r="F4709" s="5">
        <v>16.0</v>
      </c>
    </row>
    <row r="4710">
      <c r="A4710" s="3">
        <v>39.0</v>
      </c>
      <c r="B4710" s="4">
        <v>0.046921296296296294</v>
      </c>
      <c r="C4710" s="5" t="s">
        <v>22</v>
      </c>
      <c r="D4710" s="5" t="s">
        <v>75</v>
      </c>
      <c r="E4710" s="5">
        <v>18.0</v>
      </c>
      <c r="F4710" s="5">
        <v>16.0</v>
      </c>
      <c r="J4710" s="5" t="s">
        <v>17</v>
      </c>
    </row>
    <row r="4711">
      <c r="A4711" s="3">
        <v>39.0</v>
      </c>
      <c r="B4711" s="4">
        <v>0.046921296296296294</v>
      </c>
      <c r="C4711" s="5" t="s">
        <v>22</v>
      </c>
      <c r="D4711" s="5" t="s">
        <v>75</v>
      </c>
      <c r="E4711" s="5">
        <v>19.0</v>
      </c>
      <c r="F4711" s="5">
        <v>17.0</v>
      </c>
      <c r="J4711" s="5" t="s">
        <v>1642</v>
      </c>
    </row>
    <row r="4712">
      <c r="A4712" s="3">
        <v>39.0</v>
      </c>
      <c r="B4712" s="4">
        <v>0.04784722222222222</v>
      </c>
      <c r="C4712" s="5" t="s">
        <v>22</v>
      </c>
      <c r="D4712" s="5" t="s">
        <v>11</v>
      </c>
      <c r="E4712" s="5">
        <v>16.0</v>
      </c>
      <c r="F4712" s="5">
        <v>14.0</v>
      </c>
    </row>
    <row r="4713">
      <c r="A4713" s="3">
        <v>39.0</v>
      </c>
      <c r="B4713" s="4">
        <v>0.05017361111111111</v>
      </c>
      <c r="C4713" s="5" t="s">
        <v>10</v>
      </c>
      <c r="D4713" s="5" t="s">
        <v>32</v>
      </c>
      <c r="E4713" s="5">
        <v>17.0</v>
      </c>
      <c r="F4713" s="5">
        <v>6.0</v>
      </c>
      <c r="J4713" s="5" t="s">
        <v>68</v>
      </c>
    </row>
    <row r="4714">
      <c r="A4714" s="3">
        <v>39.0</v>
      </c>
      <c r="B4714" s="4">
        <v>0.05054398148148148</v>
      </c>
      <c r="C4714" s="5" t="s">
        <v>10</v>
      </c>
      <c r="D4714" s="5" t="s">
        <v>32</v>
      </c>
      <c r="E4714" s="5" t="s">
        <v>30</v>
      </c>
      <c r="F4714" s="5" t="s">
        <v>30</v>
      </c>
      <c r="J4714" s="5" t="s">
        <v>45</v>
      </c>
    </row>
    <row r="4715">
      <c r="A4715" s="3">
        <v>39.0</v>
      </c>
      <c r="B4715" s="4">
        <v>0.05173611111111111</v>
      </c>
      <c r="C4715" s="5" t="s">
        <v>134</v>
      </c>
      <c r="D4715" s="5" t="s">
        <v>7</v>
      </c>
      <c r="E4715" s="5">
        <v>33.0</v>
      </c>
      <c r="H4715" s="5" t="s">
        <v>1643</v>
      </c>
      <c r="J4715" s="5" t="s">
        <v>1636</v>
      </c>
    </row>
    <row r="4716">
      <c r="A4716" s="3">
        <v>39.0</v>
      </c>
      <c r="B4716" s="4">
        <v>0.05451388888888889</v>
      </c>
      <c r="C4716" s="5" t="s">
        <v>15</v>
      </c>
      <c r="D4716" s="5" t="s">
        <v>97</v>
      </c>
      <c r="E4716" s="5" t="s">
        <v>30</v>
      </c>
      <c r="J4716" s="5" t="s">
        <v>1644</v>
      </c>
    </row>
    <row r="4717">
      <c r="A4717" s="3">
        <v>39.0</v>
      </c>
      <c r="B4717" s="4">
        <v>0.055046296296296295</v>
      </c>
      <c r="C4717" s="5" t="s">
        <v>21</v>
      </c>
      <c r="D4717" s="5" t="s">
        <v>32</v>
      </c>
      <c r="E4717" s="5">
        <v>17.0</v>
      </c>
      <c r="F4717" s="5">
        <v>6.0</v>
      </c>
      <c r="J4717" s="5" t="s">
        <v>159</v>
      </c>
    </row>
    <row r="4718">
      <c r="A4718" s="3">
        <v>39.0</v>
      </c>
      <c r="B4718" s="4">
        <v>0.055081018518518515</v>
      </c>
      <c r="C4718" s="5" t="s">
        <v>21</v>
      </c>
      <c r="D4718" s="5" t="s">
        <v>32</v>
      </c>
      <c r="E4718" s="5">
        <v>21.0</v>
      </c>
      <c r="F4718" s="5">
        <v>11.0</v>
      </c>
      <c r="J4718" s="5" t="s">
        <v>46</v>
      </c>
    </row>
    <row r="4719">
      <c r="A4719" s="3">
        <v>39.0</v>
      </c>
      <c r="B4719" s="4">
        <v>0.05511574074074074</v>
      </c>
      <c r="C4719" s="5" t="s">
        <v>21</v>
      </c>
      <c r="D4719" s="5" t="s">
        <v>32</v>
      </c>
      <c r="E4719" s="5">
        <v>18.0</v>
      </c>
      <c r="F4719" s="5">
        <v>8.0</v>
      </c>
      <c r="J4719" s="5" t="s">
        <v>46</v>
      </c>
    </row>
    <row r="4720">
      <c r="A4720" s="3">
        <v>39.0</v>
      </c>
      <c r="B4720" s="4">
        <v>0.055393518518518516</v>
      </c>
      <c r="C4720" s="5" t="s">
        <v>21</v>
      </c>
      <c r="D4720" s="5" t="s">
        <v>7</v>
      </c>
      <c r="E4720" s="5">
        <v>36.0</v>
      </c>
      <c r="H4720" s="5" t="s">
        <v>1645</v>
      </c>
    </row>
    <row r="4721">
      <c r="A4721" s="3">
        <v>39.0</v>
      </c>
      <c r="B4721" s="4">
        <v>0.05545138888888889</v>
      </c>
      <c r="C4721" s="5" t="s">
        <v>21</v>
      </c>
      <c r="D4721" s="5" t="s">
        <v>7</v>
      </c>
      <c r="E4721" s="5">
        <v>9.0</v>
      </c>
      <c r="H4721" s="5" t="s">
        <v>1646</v>
      </c>
    </row>
    <row r="4722">
      <c r="A4722" s="3">
        <v>39.0</v>
      </c>
      <c r="B4722" s="4">
        <v>0.055497685185185185</v>
      </c>
      <c r="C4722" s="5" t="s">
        <v>21</v>
      </c>
      <c r="D4722" s="5" t="s">
        <v>7</v>
      </c>
      <c r="E4722" s="5">
        <v>10.0</v>
      </c>
      <c r="H4722" s="5" t="s">
        <v>1647</v>
      </c>
    </row>
    <row r="4723">
      <c r="A4723" s="3">
        <v>39.0</v>
      </c>
      <c r="B4723" s="4">
        <v>0.057337962962962966</v>
      </c>
      <c r="C4723" s="5" t="s">
        <v>21</v>
      </c>
      <c r="D4723" s="5" t="s">
        <v>25</v>
      </c>
      <c r="E4723" s="5">
        <v>16.0</v>
      </c>
      <c r="F4723" s="5">
        <v>7.0</v>
      </c>
      <c r="J4723" s="5" t="s">
        <v>1648</v>
      </c>
    </row>
    <row r="4724">
      <c r="A4724" s="3">
        <v>39.0</v>
      </c>
      <c r="B4724" s="4">
        <v>0.0581712962962963</v>
      </c>
      <c r="C4724" s="5" t="s">
        <v>18</v>
      </c>
      <c r="D4724" s="5" t="s">
        <v>32</v>
      </c>
      <c r="E4724" s="5">
        <v>7.0</v>
      </c>
      <c r="F4724" s="5">
        <v>7.0</v>
      </c>
      <c r="G4724" s="5" t="s">
        <v>48</v>
      </c>
      <c r="J4724" s="5" t="s">
        <v>1649</v>
      </c>
    </row>
    <row r="4725">
      <c r="A4725" s="3">
        <v>39.0</v>
      </c>
      <c r="B4725" s="4">
        <v>0.05872685185185185</v>
      </c>
      <c r="C4725" s="5" t="s">
        <v>18</v>
      </c>
      <c r="D4725" s="5" t="s">
        <v>32</v>
      </c>
      <c r="E4725" s="5">
        <v>21.0</v>
      </c>
      <c r="F4725" s="5">
        <v>11.0</v>
      </c>
      <c r="J4725" s="5" t="s">
        <v>1650</v>
      </c>
    </row>
    <row r="4726">
      <c r="A4726" s="3">
        <v>39.0</v>
      </c>
      <c r="B4726" s="4">
        <v>0.05880787037037037</v>
      </c>
      <c r="C4726" s="5" t="s">
        <v>18</v>
      </c>
      <c r="D4726" s="5" t="s">
        <v>32</v>
      </c>
      <c r="E4726" s="5">
        <v>30.0</v>
      </c>
      <c r="F4726" s="5">
        <v>20.0</v>
      </c>
      <c r="I4726" s="5">
        <v>1.0</v>
      </c>
      <c r="J4726" s="5" t="s">
        <v>1651</v>
      </c>
    </row>
    <row r="4727">
      <c r="A4727" s="3">
        <v>39.0</v>
      </c>
      <c r="B4727" s="4">
        <v>0.05896990740740741</v>
      </c>
      <c r="C4727" s="5" t="s">
        <v>18</v>
      </c>
      <c r="D4727" s="5" t="s">
        <v>7</v>
      </c>
      <c r="E4727" s="5">
        <v>27.0</v>
      </c>
      <c r="H4727" s="5" t="s">
        <v>1617</v>
      </c>
    </row>
    <row r="4728">
      <c r="A4728" s="3">
        <v>39.0</v>
      </c>
      <c r="B4728" s="4">
        <v>0.06049768518518518</v>
      </c>
      <c r="C4728" s="5" t="s">
        <v>13</v>
      </c>
      <c r="D4728" s="5" t="s">
        <v>32</v>
      </c>
      <c r="E4728" s="5" t="s">
        <v>30</v>
      </c>
      <c r="F4728" s="5" t="s">
        <v>30</v>
      </c>
      <c r="J4728" s="5" t="s">
        <v>42</v>
      </c>
    </row>
    <row r="4729">
      <c r="A4729" s="3">
        <v>39.0</v>
      </c>
      <c r="B4729" s="4">
        <v>0.06049768518518518</v>
      </c>
      <c r="C4729" s="5" t="s">
        <v>13</v>
      </c>
      <c r="D4729" s="5" t="s">
        <v>32</v>
      </c>
      <c r="E4729" s="5">
        <v>20.0</v>
      </c>
      <c r="F4729" s="5">
        <v>10.0</v>
      </c>
      <c r="J4729" s="5" t="s">
        <v>1652</v>
      </c>
    </row>
    <row r="4730">
      <c r="A4730" s="3">
        <v>39.0</v>
      </c>
      <c r="B4730" s="4">
        <v>0.060625</v>
      </c>
      <c r="C4730" s="5" t="s">
        <v>13</v>
      </c>
      <c r="D4730" s="5" t="s">
        <v>7</v>
      </c>
      <c r="E4730" s="5">
        <v>16.0</v>
      </c>
      <c r="H4730" s="5" t="s">
        <v>1653</v>
      </c>
    </row>
    <row r="4731">
      <c r="A4731" s="3">
        <v>39.0</v>
      </c>
      <c r="B4731" s="4">
        <v>0.062094907407407404</v>
      </c>
      <c r="C4731" s="5" t="s">
        <v>22</v>
      </c>
      <c r="D4731" s="5" t="s">
        <v>7</v>
      </c>
      <c r="E4731" s="5">
        <v>31.0</v>
      </c>
      <c r="H4731" s="5" t="s">
        <v>1654</v>
      </c>
      <c r="J4731" s="5" t="s">
        <v>110</v>
      </c>
    </row>
    <row r="4732">
      <c r="A4732" s="3">
        <v>39.0</v>
      </c>
      <c r="B4732" s="4">
        <v>0.06259259259259259</v>
      </c>
      <c r="C4732" s="5" t="s">
        <v>22</v>
      </c>
      <c r="D4732" s="5" t="s">
        <v>97</v>
      </c>
      <c r="E4732" s="5">
        <v>6.0</v>
      </c>
      <c r="J4732" s="5" t="s">
        <v>1655</v>
      </c>
    </row>
    <row r="4733">
      <c r="A4733" s="3">
        <v>39.0</v>
      </c>
      <c r="B4733" s="4">
        <v>0.06287037037037037</v>
      </c>
      <c r="C4733" s="5" t="s">
        <v>18</v>
      </c>
      <c r="D4733" s="5" t="s">
        <v>32</v>
      </c>
      <c r="E4733" s="5">
        <v>17.0</v>
      </c>
      <c r="F4733" s="5">
        <v>8.0</v>
      </c>
      <c r="J4733" s="5" t="s">
        <v>1650</v>
      </c>
    </row>
    <row r="4734">
      <c r="A4734" s="3">
        <v>39.0</v>
      </c>
      <c r="B4734" s="4">
        <v>0.06292824074074074</v>
      </c>
      <c r="C4734" s="5" t="s">
        <v>18</v>
      </c>
      <c r="D4734" s="5" t="s">
        <v>32</v>
      </c>
      <c r="E4734" s="5">
        <v>24.0</v>
      </c>
      <c r="F4734" s="5">
        <v>15.0</v>
      </c>
      <c r="J4734" s="5" t="s">
        <v>1650</v>
      </c>
    </row>
    <row r="4735">
      <c r="A4735" s="3">
        <v>39.0</v>
      </c>
      <c r="B4735" s="4">
        <v>0.06311342592592592</v>
      </c>
      <c r="C4735" s="5" t="s">
        <v>18</v>
      </c>
      <c r="D4735" s="5" t="s">
        <v>7</v>
      </c>
      <c r="E4735" s="5">
        <v>21.0</v>
      </c>
      <c r="H4735" s="5" t="s">
        <v>1656</v>
      </c>
    </row>
    <row r="4736">
      <c r="A4736" s="3">
        <v>39.0</v>
      </c>
      <c r="B4736" s="4">
        <v>0.06376157407407407</v>
      </c>
      <c r="C4736" s="5" t="s">
        <v>10</v>
      </c>
      <c r="D4736" s="5" t="s">
        <v>32</v>
      </c>
      <c r="E4736" s="5">
        <v>29.0</v>
      </c>
      <c r="F4736" s="5">
        <v>18.0</v>
      </c>
      <c r="J4736" s="5" t="s">
        <v>549</v>
      </c>
    </row>
    <row r="4737">
      <c r="A4737" s="3">
        <v>39.0</v>
      </c>
      <c r="B4737" s="4">
        <v>0.06378472222222223</v>
      </c>
      <c r="C4737" s="5" t="s">
        <v>10</v>
      </c>
      <c r="D4737" s="5" t="s">
        <v>32</v>
      </c>
      <c r="E4737" s="5">
        <v>27.0</v>
      </c>
      <c r="F4737" s="5">
        <v>16.0</v>
      </c>
      <c r="J4737" s="5" t="s">
        <v>549</v>
      </c>
    </row>
    <row r="4738">
      <c r="A4738" s="3">
        <v>39.0</v>
      </c>
      <c r="B4738" s="4">
        <v>0.06390046296296296</v>
      </c>
      <c r="C4738" s="5" t="s">
        <v>10</v>
      </c>
      <c r="D4738" s="5" t="s">
        <v>7</v>
      </c>
      <c r="E4738" s="5">
        <v>20.0</v>
      </c>
      <c r="H4738" s="5" t="s">
        <v>1657</v>
      </c>
    </row>
    <row r="4739">
      <c r="A4739" s="3">
        <v>39.0</v>
      </c>
      <c r="B4739" s="4">
        <v>0.06399305555555555</v>
      </c>
      <c r="C4739" s="5" t="s">
        <v>10</v>
      </c>
      <c r="D4739" s="5" t="s">
        <v>7</v>
      </c>
      <c r="E4739" s="5">
        <v>18.0</v>
      </c>
      <c r="H4739" s="5" t="s">
        <v>1658</v>
      </c>
    </row>
    <row r="4740">
      <c r="A4740" s="3">
        <v>39.0</v>
      </c>
      <c r="B4740" s="4">
        <v>0.06538194444444445</v>
      </c>
      <c r="C4740" s="5" t="s">
        <v>13</v>
      </c>
      <c r="D4740" s="5" t="s">
        <v>32</v>
      </c>
      <c r="E4740" s="5" t="s">
        <v>30</v>
      </c>
      <c r="F4740" s="5" t="s">
        <v>30</v>
      </c>
      <c r="J4740" s="5" t="s">
        <v>17</v>
      </c>
    </row>
    <row r="4741">
      <c r="A4741" s="3">
        <v>39.0</v>
      </c>
      <c r="B4741" s="4">
        <v>0.06538194444444445</v>
      </c>
      <c r="C4741" s="5" t="s">
        <v>13</v>
      </c>
      <c r="D4741" s="5" t="s">
        <v>32</v>
      </c>
      <c r="E4741" s="5">
        <v>23.0</v>
      </c>
      <c r="F4741" s="5">
        <v>18.0</v>
      </c>
      <c r="J4741" s="5" t="s">
        <v>1659</v>
      </c>
    </row>
    <row r="4742">
      <c r="A4742" s="3">
        <v>39.0</v>
      </c>
      <c r="B4742" s="4">
        <v>0.06547453703703704</v>
      </c>
      <c r="C4742" s="5" t="s">
        <v>13</v>
      </c>
      <c r="D4742" s="5" t="s">
        <v>32</v>
      </c>
      <c r="E4742" s="5" t="s">
        <v>30</v>
      </c>
      <c r="F4742" s="5" t="s">
        <v>30</v>
      </c>
      <c r="J4742" s="5" t="s">
        <v>17</v>
      </c>
    </row>
    <row r="4743">
      <c r="A4743" s="3">
        <v>39.0</v>
      </c>
      <c r="B4743" s="4">
        <v>0.06547453703703704</v>
      </c>
      <c r="C4743" s="5" t="s">
        <v>13</v>
      </c>
      <c r="D4743" s="5" t="s">
        <v>32</v>
      </c>
      <c r="E4743" s="5">
        <v>24.0</v>
      </c>
      <c r="F4743" s="5">
        <v>19.0</v>
      </c>
      <c r="J4743" s="5" t="s">
        <v>1659</v>
      </c>
    </row>
    <row r="4744">
      <c r="A4744" s="3">
        <v>39.0</v>
      </c>
      <c r="B4744" s="4">
        <v>0.06561342592592592</v>
      </c>
      <c r="C4744" s="5" t="s">
        <v>13</v>
      </c>
      <c r="D4744" s="5" t="s">
        <v>32</v>
      </c>
      <c r="E4744" s="5" t="s">
        <v>30</v>
      </c>
      <c r="F4744" s="5" t="s">
        <v>30</v>
      </c>
      <c r="J4744" s="5" t="s">
        <v>17</v>
      </c>
    </row>
    <row r="4745">
      <c r="A4745" s="3">
        <v>39.0</v>
      </c>
      <c r="B4745" s="4">
        <v>0.06561342592592592</v>
      </c>
      <c r="C4745" s="5" t="s">
        <v>13</v>
      </c>
      <c r="D4745" s="5" t="s">
        <v>32</v>
      </c>
      <c r="E4745" s="5">
        <v>22.0</v>
      </c>
      <c r="F4745" s="5">
        <v>17.0</v>
      </c>
      <c r="I4745" s="5">
        <v>1.0</v>
      </c>
      <c r="J4745" s="5" t="s">
        <v>1660</v>
      </c>
    </row>
    <row r="4746">
      <c r="A4746" s="3">
        <v>39.0</v>
      </c>
      <c r="B4746" s="4">
        <v>0.06570601851851852</v>
      </c>
      <c r="C4746" s="5" t="s">
        <v>13</v>
      </c>
      <c r="D4746" s="5" t="s">
        <v>7</v>
      </c>
      <c r="E4746" s="5">
        <v>30.0</v>
      </c>
      <c r="H4746" s="5" t="s">
        <v>1661</v>
      </c>
    </row>
    <row r="4747">
      <c r="A4747" s="3">
        <v>39.0</v>
      </c>
      <c r="B4747" s="4">
        <v>0.06581018518518518</v>
      </c>
      <c r="C4747" s="5" t="s">
        <v>13</v>
      </c>
      <c r="D4747" s="5" t="s">
        <v>7</v>
      </c>
      <c r="E4747" s="5">
        <v>31.0</v>
      </c>
      <c r="H4747" s="5" t="s">
        <v>1662</v>
      </c>
    </row>
    <row r="4748">
      <c r="A4748" s="3">
        <v>39.0</v>
      </c>
      <c r="B4748" s="4">
        <v>0.06587962962962964</v>
      </c>
      <c r="C4748" s="5" t="s">
        <v>13</v>
      </c>
      <c r="D4748" s="5" t="s">
        <v>7</v>
      </c>
      <c r="E4748" s="5">
        <v>26.0</v>
      </c>
      <c r="H4748" s="5" t="s">
        <v>1663</v>
      </c>
    </row>
    <row r="4749">
      <c r="A4749" s="3">
        <v>39.0</v>
      </c>
      <c r="B4749" s="4">
        <v>0.06862268518518519</v>
      </c>
      <c r="C4749" s="5" t="s">
        <v>15</v>
      </c>
      <c r="D4749" s="5" t="s">
        <v>184</v>
      </c>
      <c r="E4749" s="5" t="s">
        <v>30</v>
      </c>
      <c r="F4749" s="5" t="s">
        <v>30</v>
      </c>
      <c r="J4749" s="5" t="s">
        <v>17</v>
      </c>
    </row>
    <row r="4750">
      <c r="A4750" s="3">
        <v>39.0</v>
      </c>
      <c r="B4750" s="4">
        <v>0.06862268518518519</v>
      </c>
      <c r="C4750" s="5" t="s">
        <v>15</v>
      </c>
      <c r="D4750" s="5" t="s">
        <v>184</v>
      </c>
      <c r="E4750" s="5">
        <v>29.0</v>
      </c>
      <c r="F4750" s="5">
        <v>18.0</v>
      </c>
      <c r="J4750" s="5" t="s">
        <v>40</v>
      </c>
    </row>
    <row r="4751">
      <c r="A4751" s="3">
        <v>39.0</v>
      </c>
      <c r="B4751" s="4">
        <v>0.08268518518518518</v>
      </c>
      <c r="C4751" s="5" t="s">
        <v>21</v>
      </c>
      <c r="D4751" s="5" t="s">
        <v>126</v>
      </c>
      <c r="E4751" s="5">
        <v>20.0</v>
      </c>
      <c r="F4751" s="5">
        <v>18.0</v>
      </c>
    </row>
    <row r="4752">
      <c r="A4752" s="3">
        <v>39.0</v>
      </c>
      <c r="B4752" s="4">
        <v>0.08824074074074074</v>
      </c>
      <c r="C4752" s="5" t="s">
        <v>13</v>
      </c>
      <c r="D4752" s="5" t="s">
        <v>588</v>
      </c>
      <c r="E4752" s="5">
        <v>12.0</v>
      </c>
      <c r="F4752" s="5">
        <v>11.0</v>
      </c>
    </row>
    <row r="4753">
      <c r="A4753" s="3">
        <v>39.0</v>
      </c>
      <c r="B4753" s="4">
        <v>0.09605324074074074</v>
      </c>
      <c r="C4753" s="5" t="s">
        <v>22</v>
      </c>
      <c r="D4753" s="5" t="s">
        <v>588</v>
      </c>
      <c r="E4753" s="5" t="s">
        <v>30</v>
      </c>
      <c r="F4753" s="5" t="s">
        <v>30</v>
      </c>
      <c r="J4753" s="5" t="s">
        <v>17</v>
      </c>
    </row>
    <row r="4754">
      <c r="A4754" s="3">
        <v>39.0</v>
      </c>
      <c r="B4754" s="4">
        <v>0.09605324074074074</v>
      </c>
      <c r="C4754" s="5" t="s">
        <v>22</v>
      </c>
      <c r="D4754" s="5" t="s">
        <v>588</v>
      </c>
      <c r="E4754" s="5" t="s">
        <v>37</v>
      </c>
      <c r="F4754" s="5">
        <v>20.0</v>
      </c>
      <c r="G4754" s="5" t="s">
        <v>48</v>
      </c>
      <c r="J4754" s="5" t="s">
        <v>40</v>
      </c>
    </row>
    <row r="4755">
      <c r="A4755" s="3">
        <v>39.0</v>
      </c>
      <c r="B4755" s="4">
        <v>0.10024305555555556</v>
      </c>
      <c r="C4755" s="5" t="s">
        <v>22</v>
      </c>
      <c r="D4755" s="5" t="s">
        <v>41</v>
      </c>
      <c r="E4755" s="5">
        <v>10.0</v>
      </c>
      <c r="F4755" s="5">
        <v>10.0</v>
      </c>
    </row>
    <row r="4756">
      <c r="A4756" s="3">
        <v>39.0</v>
      </c>
      <c r="B4756" s="4">
        <v>0.10832175925925926</v>
      </c>
      <c r="C4756" s="5" t="s">
        <v>18</v>
      </c>
      <c r="D4756" s="5" t="s">
        <v>1664</v>
      </c>
      <c r="E4756" s="5" t="s">
        <v>30</v>
      </c>
      <c r="F4756" s="5" t="s">
        <v>30</v>
      </c>
      <c r="J4756" s="5" t="s">
        <v>1665</v>
      </c>
    </row>
    <row r="4757">
      <c r="A4757" s="3">
        <v>39.0</v>
      </c>
      <c r="B4757" s="4">
        <v>0.10832175925925926</v>
      </c>
      <c r="C4757" s="5" t="s">
        <v>134</v>
      </c>
      <c r="D4757" s="5" t="s">
        <v>97</v>
      </c>
      <c r="E4757" s="5">
        <v>23.0</v>
      </c>
      <c r="J4757" s="5" t="s">
        <v>1666</v>
      </c>
    </row>
    <row r="4758">
      <c r="A4758" s="3">
        <v>39.0</v>
      </c>
      <c r="B4758" s="4">
        <v>0.1083912037037037</v>
      </c>
      <c r="C4758" s="5" t="s">
        <v>134</v>
      </c>
      <c r="D4758" s="5" t="s">
        <v>97</v>
      </c>
      <c r="E4758" s="5">
        <v>21.0</v>
      </c>
      <c r="J4758" s="5" t="s">
        <v>1667</v>
      </c>
    </row>
    <row r="4759">
      <c r="A4759" s="3">
        <v>39.0</v>
      </c>
      <c r="B4759" s="4">
        <v>0.10854166666666666</v>
      </c>
      <c r="C4759" s="5" t="s">
        <v>134</v>
      </c>
      <c r="D4759" s="5" t="s">
        <v>97</v>
      </c>
      <c r="E4759" s="5">
        <v>13.0</v>
      </c>
      <c r="J4759" s="5" t="s">
        <v>1668</v>
      </c>
    </row>
    <row r="4760">
      <c r="A4760" s="3">
        <v>39.0</v>
      </c>
      <c r="B4760" s="4">
        <v>0.11313657407407407</v>
      </c>
      <c r="C4760" s="5" t="s">
        <v>18</v>
      </c>
      <c r="D4760" s="5" t="s">
        <v>14</v>
      </c>
      <c r="E4760" s="5" t="s">
        <v>30</v>
      </c>
      <c r="F4760" s="5" t="s">
        <v>30</v>
      </c>
      <c r="J4760" s="5" t="s">
        <v>17</v>
      </c>
    </row>
    <row r="4761">
      <c r="A4761" s="3">
        <v>39.0</v>
      </c>
      <c r="B4761" s="4">
        <v>0.11313657407407407</v>
      </c>
      <c r="C4761" s="5" t="s">
        <v>18</v>
      </c>
      <c r="D4761" s="5" t="s">
        <v>14</v>
      </c>
      <c r="E4761" s="5">
        <v>19.0</v>
      </c>
      <c r="F4761" s="5">
        <v>13.0</v>
      </c>
      <c r="J4761" s="5" t="s">
        <v>40</v>
      </c>
    </row>
    <row r="4762">
      <c r="A4762" s="3">
        <v>39.0</v>
      </c>
      <c r="B4762" s="4">
        <v>0.11518518518518518</v>
      </c>
      <c r="C4762" s="5" t="s">
        <v>18</v>
      </c>
      <c r="D4762" s="5" t="s">
        <v>588</v>
      </c>
      <c r="E4762" s="5">
        <v>13.0</v>
      </c>
      <c r="F4762" s="5">
        <v>11.0</v>
      </c>
    </row>
    <row r="4763">
      <c r="A4763" s="3">
        <v>39.0</v>
      </c>
      <c r="B4763" s="4">
        <v>0.11758101851851852</v>
      </c>
      <c r="C4763" s="5" t="s">
        <v>18</v>
      </c>
      <c r="D4763" s="5" t="s">
        <v>14</v>
      </c>
      <c r="E4763" s="5" t="s">
        <v>28</v>
      </c>
      <c r="F4763" s="5">
        <v>1.0</v>
      </c>
      <c r="G4763" s="5" t="s">
        <v>48</v>
      </c>
    </row>
    <row r="4764">
      <c r="A4764" s="3">
        <v>39.0</v>
      </c>
      <c r="B4764" s="4">
        <v>0.11818287037037037</v>
      </c>
      <c r="C4764" s="5" t="s">
        <v>22</v>
      </c>
      <c r="D4764" s="5" t="s">
        <v>32</v>
      </c>
      <c r="E4764" s="5">
        <v>10.0</v>
      </c>
      <c r="F4764" s="5">
        <v>9.0</v>
      </c>
      <c r="J4764" s="5" t="s">
        <v>1304</v>
      </c>
    </row>
    <row r="4765">
      <c r="A4765" s="3">
        <v>39.0</v>
      </c>
      <c r="B4765" s="4">
        <v>0.11856481481481482</v>
      </c>
      <c r="C4765" s="5" t="s">
        <v>22</v>
      </c>
      <c r="D4765" s="5" t="s">
        <v>32</v>
      </c>
      <c r="E4765" s="5">
        <v>13.0</v>
      </c>
      <c r="F4765" s="5">
        <v>12.0</v>
      </c>
      <c r="J4765" s="5" t="s">
        <v>1304</v>
      </c>
    </row>
    <row r="4766">
      <c r="A4766" s="3">
        <v>39.0</v>
      </c>
      <c r="B4766" s="4">
        <v>0.12006944444444445</v>
      </c>
      <c r="C4766" s="5" t="s">
        <v>18</v>
      </c>
      <c r="D4766" s="5" t="s">
        <v>35</v>
      </c>
      <c r="E4766" s="5">
        <v>23.0</v>
      </c>
      <c r="F4766" s="5">
        <v>13.0</v>
      </c>
    </row>
    <row r="4767">
      <c r="A4767" s="3">
        <v>39.0</v>
      </c>
      <c r="B4767" s="4">
        <v>0.12652777777777777</v>
      </c>
      <c r="C4767" s="5" t="s">
        <v>18</v>
      </c>
      <c r="D4767" s="5" t="s">
        <v>93</v>
      </c>
      <c r="E4767" s="5">
        <v>18.0</v>
      </c>
      <c r="F4767" s="5">
        <v>12.0</v>
      </c>
    </row>
    <row r="4768">
      <c r="A4768" s="3">
        <v>39.0</v>
      </c>
      <c r="B4768" s="4">
        <v>0.1278587962962963</v>
      </c>
      <c r="C4768" s="5" t="s">
        <v>13</v>
      </c>
      <c r="D4768" s="5" t="s">
        <v>32</v>
      </c>
      <c r="E4768" s="5">
        <v>10.0</v>
      </c>
      <c r="F4768" s="5">
        <v>2.0</v>
      </c>
      <c r="J4768" s="5" t="s">
        <v>1669</v>
      </c>
    </row>
    <row r="4769">
      <c r="A4769" s="3">
        <v>39.0</v>
      </c>
      <c r="B4769" s="4">
        <v>0.1308912037037037</v>
      </c>
      <c r="C4769" s="5" t="s">
        <v>10</v>
      </c>
      <c r="D4769" s="5" t="s">
        <v>19</v>
      </c>
      <c r="E4769" s="5">
        <v>23.0</v>
      </c>
      <c r="F4769" s="5">
        <v>15.0</v>
      </c>
    </row>
    <row r="4770">
      <c r="A4770" s="3">
        <v>39.0</v>
      </c>
      <c r="B4770" s="4">
        <v>0.135625</v>
      </c>
      <c r="C4770" s="5" t="s">
        <v>21</v>
      </c>
      <c r="D4770" s="5" t="s">
        <v>20</v>
      </c>
      <c r="E4770" s="5">
        <v>27.0</v>
      </c>
      <c r="F4770" s="5">
        <v>14.0</v>
      </c>
    </row>
    <row r="4771">
      <c r="A4771" s="3">
        <v>39.0</v>
      </c>
      <c r="B4771" s="4">
        <v>0.13577546296296297</v>
      </c>
      <c r="C4771" s="5" t="s">
        <v>15</v>
      </c>
      <c r="D4771" s="5" t="s">
        <v>24</v>
      </c>
      <c r="E4771" s="5">
        <v>29.0</v>
      </c>
      <c r="F4771" s="5">
        <v>19.0</v>
      </c>
    </row>
    <row r="4772">
      <c r="A4772" s="3">
        <v>39.0</v>
      </c>
      <c r="B4772" s="4">
        <v>0.13577546296296297</v>
      </c>
      <c r="C4772" s="5" t="s">
        <v>10</v>
      </c>
      <c r="D4772" s="5" t="s">
        <v>24</v>
      </c>
      <c r="E4772" s="5" t="s">
        <v>30</v>
      </c>
      <c r="F4772" s="5" t="s">
        <v>30</v>
      </c>
    </row>
    <row r="4773">
      <c r="A4773" s="3">
        <v>39.0</v>
      </c>
      <c r="B4773" s="4">
        <v>0.13577546296296297</v>
      </c>
      <c r="C4773" s="5" t="s">
        <v>18</v>
      </c>
      <c r="D4773" s="5" t="s">
        <v>24</v>
      </c>
      <c r="E4773" s="5" t="s">
        <v>30</v>
      </c>
      <c r="F4773" s="5" t="s">
        <v>30</v>
      </c>
    </row>
    <row r="4774">
      <c r="A4774" s="3">
        <v>39.0</v>
      </c>
      <c r="B4774" s="4">
        <v>0.13577546296296297</v>
      </c>
      <c r="C4774" s="5" t="s">
        <v>22</v>
      </c>
      <c r="D4774" s="5" t="s">
        <v>24</v>
      </c>
      <c r="E4774" s="5" t="s">
        <v>30</v>
      </c>
      <c r="F4774" s="5" t="s">
        <v>30</v>
      </c>
    </row>
    <row r="4775">
      <c r="A4775" s="3">
        <v>39.0</v>
      </c>
      <c r="B4775" s="4">
        <v>0.14641203703703703</v>
      </c>
      <c r="C4775" s="5" t="s">
        <v>10</v>
      </c>
      <c r="D4775" s="5" t="s">
        <v>24</v>
      </c>
      <c r="E4775" s="5">
        <v>23.0</v>
      </c>
      <c r="F4775" s="5">
        <v>15.0</v>
      </c>
    </row>
    <row r="4776">
      <c r="A4776" s="3">
        <v>39.0</v>
      </c>
      <c r="B4776" s="4">
        <v>0.14916666666666667</v>
      </c>
      <c r="C4776" s="5" t="s">
        <v>13</v>
      </c>
      <c r="D4776" s="5" t="s">
        <v>47</v>
      </c>
      <c r="E4776" s="5">
        <v>20.0</v>
      </c>
      <c r="F4776" s="5">
        <v>18.0</v>
      </c>
    </row>
    <row r="4777">
      <c r="A4777" s="3">
        <v>39.0</v>
      </c>
      <c r="B4777" s="4">
        <v>0.14930555555555555</v>
      </c>
      <c r="C4777" s="5" t="s">
        <v>21</v>
      </c>
      <c r="D4777" s="5" t="s">
        <v>47</v>
      </c>
      <c r="E4777" s="5">
        <v>15.0</v>
      </c>
      <c r="F4777" s="5">
        <v>10.0</v>
      </c>
    </row>
    <row r="4778">
      <c r="A4778" s="3">
        <v>39.0</v>
      </c>
      <c r="B4778" s="4">
        <v>0.14930555555555555</v>
      </c>
      <c r="C4778" s="5" t="s">
        <v>15</v>
      </c>
      <c r="D4778" s="5" t="s">
        <v>47</v>
      </c>
      <c r="E4778" s="5">
        <v>15.0</v>
      </c>
      <c r="F4778" s="5">
        <v>13.0</v>
      </c>
    </row>
    <row r="4779">
      <c r="A4779" s="3">
        <v>39.0</v>
      </c>
      <c r="B4779" s="4">
        <v>0.14938657407407407</v>
      </c>
      <c r="C4779" s="5" t="s">
        <v>10</v>
      </c>
      <c r="D4779" s="5" t="s">
        <v>47</v>
      </c>
      <c r="E4779" s="5">
        <v>14.0</v>
      </c>
      <c r="F4779" s="5">
        <v>9.0</v>
      </c>
    </row>
    <row r="4780">
      <c r="A4780" s="3">
        <v>39.0</v>
      </c>
      <c r="B4780" s="4">
        <v>0.1494212962962963</v>
      </c>
      <c r="C4780" s="5" t="s">
        <v>22</v>
      </c>
      <c r="D4780" s="5" t="s">
        <v>47</v>
      </c>
      <c r="E4780" s="5">
        <v>13.0</v>
      </c>
      <c r="F4780" s="5">
        <v>13.0</v>
      </c>
    </row>
    <row r="4781">
      <c r="A4781" s="3">
        <v>39.0</v>
      </c>
      <c r="B4781" s="4">
        <v>0.14949074074074073</v>
      </c>
      <c r="C4781" s="5" t="s">
        <v>134</v>
      </c>
      <c r="D4781" s="5" t="s">
        <v>47</v>
      </c>
      <c r="E4781" s="5" t="s">
        <v>30</v>
      </c>
      <c r="F4781" s="5" t="s">
        <v>30</v>
      </c>
    </row>
    <row r="4782">
      <c r="A4782" s="3">
        <v>39.0</v>
      </c>
      <c r="B4782" s="4">
        <v>0.1495138888888889</v>
      </c>
      <c r="C4782" s="5" t="s">
        <v>18</v>
      </c>
      <c r="D4782" s="5" t="s">
        <v>47</v>
      </c>
      <c r="E4782" s="5">
        <v>9.0</v>
      </c>
      <c r="F4782" s="5">
        <v>1.0</v>
      </c>
    </row>
    <row r="4783">
      <c r="A4783" s="3">
        <v>39.0</v>
      </c>
      <c r="B4783" s="4">
        <v>0.15013888888888888</v>
      </c>
      <c r="C4783" s="5" t="s">
        <v>13</v>
      </c>
      <c r="D4783" s="5" t="s">
        <v>32</v>
      </c>
      <c r="E4783" s="5">
        <v>19.0</v>
      </c>
      <c r="F4783" s="5">
        <v>14.0</v>
      </c>
      <c r="J4783" s="5" t="s">
        <v>1621</v>
      </c>
    </row>
    <row r="4784">
      <c r="A4784" s="3">
        <v>39.0</v>
      </c>
      <c r="B4784" s="4">
        <v>0.15025462962962963</v>
      </c>
      <c r="C4784" s="5" t="s">
        <v>13</v>
      </c>
      <c r="D4784" s="5" t="s">
        <v>32</v>
      </c>
      <c r="E4784" s="5">
        <v>22.0</v>
      </c>
      <c r="F4784" s="5">
        <v>17.0</v>
      </c>
      <c r="J4784" s="5" t="s">
        <v>1621</v>
      </c>
    </row>
    <row r="4785">
      <c r="A4785" s="3">
        <v>39.0</v>
      </c>
      <c r="B4785" s="4">
        <v>0.15034722222222222</v>
      </c>
      <c r="C4785" s="5" t="s">
        <v>13</v>
      </c>
      <c r="D4785" s="5" t="s">
        <v>32</v>
      </c>
      <c r="E4785" s="5" t="s">
        <v>30</v>
      </c>
      <c r="F4785" s="5" t="s">
        <v>30</v>
      </c>
      <c r="J4785" s="5" t="s">
        <v>1621</v>
      </c>
    </row>
    <row r="4786">
      <c r="A4786" s="3">
        <v>39.0</v>
      </c>
      <c r="B4786" s="4">
        <v>0.15092592592592594</v>
      </c>
      <c r="C4786" s="5" t="s">
        <v>13</v>
      </c>
      <c r="D4786" s="5" t="s">
        <v>7</v>
      </c>
      <c r="E4786" s="5">
        <v>19.0</v>
      </c>
      <c r="H4786" s="5" t="s">
        <v>1670</v>
      </c>
    </row>
    <row r="4787">
      <c r="A4787" s="3">
        <v>39.0</v>
      </c>
      <c r="B4787" s="4">
        <v>0.15162037037037038</v>
      </c>
      <c r="C4787" s="5" t="s">
        <v>13</v>
      </c>
      <c r="D4787" s="5" t="s">
        <v>75</v>
      </c>
      <c r="E4787" s="5">
        <v>18.0</v>
      </c>
      <c r="F4787" s="5">
        <v>9.0</v>
      </c>
      <c r="H4787" s="5" t="s">
        <v>1671</v>
      </c>
      <c r="J4787" s="5" t="s">
        <v>1672</v>
      </c>
    </row>
    <row r="4788">
      <c r="A4788" s="3">
        <v>39.0</v>
      </c>
      <c r="B4788" s="4">
        <v>0.15182870370370372</v>
      </c>
      <c r="C4788" s="5" t="s">
        <v>22</v>
      </c>
      <c r="D4788" s="5" t="s">
        <v>75</v>
      </c>
      <c r="E4788" s="5">
        <v>5.0</v>
      </c>
      <c r="F4788" s="5">
        <v>3.0</v>
      </c>
      <c r="H4788" s="5" t="s">
        <v>1673</v>
      </c>
      <c r="J4788" s="5" t="s">
        <v>1672</v>
      </c>
    </row>
    <row r="4789">
      <c r="A4789" s="3">
        <v>39.0</v>
      </c>
      <c r="B4789" s="4">
        <v>0.15184027777777778</v>
      </c>
      <c r="C4789" s="5" t="s">
        <v>18</v>
      </c>
      <c r="D4789" s="5" t="s">
        <v>75</v>
      </c>
      <c r="E4789" s="5" t="s">
        <v>30</v>
      </c>
      <c r="F4789" s="5" t="s">
        <v>30</v>
      </c>
      <c r="J4789" s="5" t="s">
        <v>1674</v>
      </c>
    </row>
    <row r="4790">
      <c r="A4790" s="3">
        <v>39.0</v>
      </c>
      <c r="B4790" s="4">
        <v>0.15184027777777778</v>
      </c>
      <c r="C4790" s="5" t="s">
        <v>18</v>
      </c>
      <c r="D4790" s="5" t="s">
        <v>75</v>
      </c>
      <c r="E4790" s="5">
        <v>14.0</v>
      </c>
      <c r="F4790" s="5">
        <v>8.0</v>
      </c>
      <c r="H4790" s="5" t="s">
        <v>1675</v>
      </c>
      <c r="J4790" s="5" t="s">
        <v>1676</v>
      </c>
    </row>
    <row r="4791">
      <c r="A4791" s="3">
        <v>39.0</v>
      </c>
      <c r="B4791" s="4">
        <v>0.151875</v>
      </c>
      <c r="C4791" s="5" t="s">
        <v>15</v>
      </c>
      <c r="D4791" s="5" t="s">
        <v>75</v>
      </c>
      <c r="E4791" s="5">
        <v>7.0</v>
      </c>
      <c r="F4791" s="5">
        <v>5.0</v>
      </c>
      <c r="H4791" s="5" t="s">
        <v>1677</v>
      </c>
      <c r="J4791" s="5" t="s">
        <v>1672</v>
      </c>
    </row>
    <row r="4792">
      <c r="A4792" s="3">
        <v>39.0</v>
      </c>
      <c r="B4792" s="4">
        <v>0.151875</v>
      </c>
      <c r="C4792" s="5" t="s">
        <v>21</v>
      </c>
      <c r="D4792" s="5" t="s">
        <v>75</v>
      </c>
      <c r="E4792" s="5">
        <v>20.0</v>
      </c>
      <c r="F4792" s="5">
        <v>20.0</v>
      </c>
      <c r="H4792" s="5" t="s">
        <v>1678</v>
      </c>
      <c r="J4792" s="5" t="s">
        <v>1672</v>
      </c>
    </row>
    <row r="4793">
      <c r="A4793" s="3">
        <v>39.0</v>
      </c>
      <c r="B4793" s="4">
        <v>0.15188657407407408</v>
      </c>
      <c r="C4793" s="5" t="s">
        <v>10</v>
      </c>
      <c r="D4793" s="5" t="s">
        <v>75</v>
      </c>
      <c r="E4793" s="5">
        <v>20.0</v>
      </c>
      <c r="F4793" s="5">
        <v>18.0</v>
      </c>
      <c r="H4793" s="5" t="s">
        <v>1679</v>
      </c>
      <c r="J4793" s="5" t="s">
        <v>1672</v>
      </c>
    </row>
    <row r="4794">
      <c r="A4794" s="3">
        <v>39.0</v>
      </c>
      <c r="B4794" s="4">
        <v>0.15188657407407408</v>
      </c>
      <c r="C4794" s="5" t="s">
        <v>134</v>
      </c>
      <c r="D4794" s="5" t="s">
        <v>75</v>
      </c>
      <c r="E4794" s="5" t="s">
        <v>30</v>
      </c>
      <c r="F4794" s="5" t="s">
        <v>30</v>
      </c>
      <c r="H4794" s="5" t="s">
        <v>1680</v>
      </c>
      <c r="J4794" s="5" t="s">
        <v>1672</v>
      </c>
    </row>
    <row r="4795">
      <c r="A4795" s="3">
        <v>39.0</v>
      </c>
      <c r="B4795" s="4">
        <v>0.15258101851851852</v>
      </c>
      <c r="C4795" s="5" t="s">
        <v>13</v>
      </c>
      <c r="D4795" s="5" t="s">
        <v>32</v>
      </c>
      <c r="E4795" s="5">
        <v>19.0</v>
      </c>
      <c r="F4795" s="5">
        <v>9.0</v>
      </c>
      <c r="J4795" s="5" t="s">
        <v>176</v>
      </c>
    </row>
    <row r="4796">
      <c r="A4796" s="3">
        <v>39.0</v>
      </c>
      <c r="B4796" s="4">
        <v>0.155625</v>
      </c>
      <c r="C4796" s="5" t="s">
        <v>22</v>
      </c>
      <c r="D4796" s="5" t="s">
        <v>24</v>
      </c>
      <c r="E4796" s="5">
        <v>12.0</v>
      </c>
      <c r="F4796" s="5">
        <v>12.0</v>
      </c>
    </row>
    <row r="4797">
      <c r="A4797" s="3">
        <v>39.0</v>
      </c>
      <c r="B4797" s="4">
        <v>0.15688657407407408</v>
      </c>
      <c r="C4797" s="5" t="s">
        <v>134</v>
      </c>
      <c r="D4797" s="5" t="s">
        <v>97</v>
      </c>
      <c r="E4797" s="5">
        <v>20.0</v>
      </c>
      <c r="J4797" s="5" t="s">
        <v>1681</v>
      </c>
    </row>
    <row r="4798">
      <c r="A4798" s="3">
        <v>39.0</v>
      </c>
      <c r="B4798" s="4">
        <v>0.1571412037037037</v>
      </c>
      <c r="C4798" s="5" t="s">
        <v>18</v>
      </c>
      <c r="D4798" s="5" t="s">
        <v>24</v>
      </c>
      <c r="E4798" s="5">
        <v>9.0</v>
      </c>
      <c r="F4798" s="5">
        <v>5.0</v>
      </c>
    </row>
    <row r="4799">
      <c r="A4799" s="3">
        <v>39.0</v>
      </c>
      <c r="B4799" s="4">
        <v>0.15837962962962962</v>
      </c>
      <c r="C4799" s="5" t="s">
        <v>13</v>
      </c>
      <c r="D4799" s="5" t="s">
        <v>75</v>
      </c>
      <c r="E4799" s="5">
        <v>26.0</v>
      </c>
      <c r="F4799" s="5">
        <v>17.0</v>
      </c>
      <c r="H4799" s="5" t="s">
        <v>1682</v>
      </c>
      <c r="J4799" s="5" t="s">
        <v>1672</v>
      </c>
    </row>
    <row r="4800">
      <c r="A4800" s="3">
        <v>40.0</v>
      </c>
      <c r="B4800" s="4">
        <v>0.010358796296296297</v>
      </c>
      <c r="C4800" s="5" t="s">
        <v>134</v>
      </c>
      <c r="D4800" s="5" t="s">
        <v>97</v>
      </c>
      <c r="E4800" s="5">
        <v>18.0</v>
      </c>
      <c r="J4800" s="5" t="s">
        <v>1683</v>
      </c>
    </row>
    <row r="4801">
      <c r="A4801" s="3">
        <v>40.0</v>
      </c>
      <c r="B4801" s="4">
        <v>0.011770833333333333</v>
      </c>
      <c r="C4801" s="5" t="s">
        <v>21</v>
      </c>
      <c r="D4801" s="5" t="s">
        <v>20</v>
      </c>
      <c r="E4801" s="5">
        <v>29.0</v>
      </c>
      <c r="F4801" s="5">
        <v>14.0</v>
      </c>
    </row>
    <row r="4802">
      <c r="A4802" s="3">
        <v>40.0</v>
      </c>
      <c r="B4802" s="4">
        <v>0.015648148148148147</v>
      </c>
      <c r="C4802" s="5" t="s">
        <v>15</v>
      </c>
      <c r="D4802" s="5" t="s">
        <v>47</v>
      </c>
      <c r="E4802" s="5">
        <v>22.0</v>
      </c>
      <c r="F4802" s="5">
        <v>20.0</v>
      </c>
      <c r="G4802" s="5" t="s">
        <v>48</v>
      </c>
    </row>
    <row r="4803">
      <c r="A4803" s="3">
        <v>40.0</v>
      </c>
      <c r="B4803" s="4">
        <v>0.017025462962962964</v>
      </c>
      <c r="C4803" s="5" t="s">
        <v>21</v>
      </c>
      <c r="D4803" s="5" t="s">
        <v>47</v>
      </c>
      <c r="E4803" s="5">
        <v>24.0</v>
      </c>
      <c r="F4803" s="5">
        <v>19.0</v>
      </c>
    </row>
    <row r="4804">
      <c r="A4804" s="3">
        <v>40.0</v>
      </c>
      <c r="B4804" s="4">
        <v>0.017037037037037038</v>
      </c>
      <c r="C4804" s="5" t="s">
        <v>18</v>
      </c>
      <c r="D4804" s="5" t="s">
        <v>47</v>
      </c>
      <c r="E4804" s="5">
        <v>26.0</v>
      </c>
      <c r="F4804" s="5">
        <v>18.0</v>
      </c>
    </row>
    <row r="4805">
      <c r="A4805" s="3">
        <v>40.0</v>
      </c>
      <c r="B4805" s="4">
        <v>0.0171875</v>
      </c>
      <c r="C4805" s="5" t="s">
        <v>10</v>
      </c>
      <c r="D4805" s="5" t="s">
        <v>47</v>
      </c>
      <c r="E4805" s="5">
        <v>15.0</v>
      </c>
      <c r="F4805" s="5">
        <v>8.0</v>
      </c>
    </row>
    <row r="4806">
      <c r="A4806" s="3">
        <v>40.0</v>
      </c>
      <c r="B4806" s="4">
        <v>0.017291666666666667</v>
      </c>
      <c r="C4806" s="5" t="s">
        <v>134</v>
      </c>
      <c r="D4806" s="5" t="s">
        <v>47</v>
      </c>
      <c r="E4806" s="5">
        <v>3.0</v>
      </c>
      <c r="F4806" s="5">
        <v>3.0</v>
      </c>
    </row>
    <row r="4807">
      <c r="A4807" s="3">
        <v>40.0</v>
      </c>
      <c r="B4807" s="4">
        <v>0.017314814814814814</v>
      </c>
      <c r="C4807" s="5" t="s">
        <v>13</v>
      </c>
      <c r="D4807" s="5" t="s">
        <v>47</v>
      </c>
      <c r="E4807" s="5">
        <v>9.0</v>
      </c>
      <c r="F4807" s="5">
        <v>7.0</v>
      </c>
    </row>
    <row r="4808">
      <c r="A4808" s="3">
        <v>40.0</v>
      </c>
      <c r="B4808" s="4">
        <v>0.018518518518518517</v>
      </c>
      <c r="C4808" s="5" t="s">
        <v>18</v>
      </c>
      <c r="D4808" s="5" t="s">
        <v>32</v>
      </c>
      <c r="E4808" s="5" t="s">
        <v>37</v>
      </c>
      <c r="F4808" s="5">
        <v>20.0</v>
      </c>
      <c r="G4808" s="5" t="s">
        <v>48</v>
      </c>
      <c r="J4808" s="5" t="s">
        <v>603</v>
      </c>
    </row>
    <row r="4809">
      <c r="A4809" s="3">
        <v>40.0</v>
      </c>
      <c r="B4809" s="4">
        <v>0.019363425925925926</v>
      </c>
      <c r="C4809" s="5" t="s">
        <v>18</v>
      </c>
      <c r="D4809" s="5" t="s">
        <v>7</v>
      </c>
      <c r="E4809" s="5">
        <v>27.0</v>
      </c>
      <c r="H4809" s="5" t="s">
        <v>1684</v>
      </c>
    </row>
    <row r="4810">
      <c r="A4810" s="3">
        <v>40.0</v>
      </c>
      <c r="B4810" s="4">
        <v>0.019756944444444445</v>
      </c>
      <c r="C4810" s="5" t="s">
        <v>18</v>
      </c>
      <c r="D4810" s="5" t="s">
        <v>32</v>
      </c>
      <c r="E4810" s="5">
        <v>25.0</v>
      </c>
      <c r="F4810" s="5">
        <v>12.0</v>
      </c>
      <c r="J4810" s="5" t="s">
        <v>1685</v>
      </c>
    </row>
    <row r="4811">
      <c r="A4811" s="3">
        <v>40.0</v>
      </c>
      <c r="B4811" s="4">
        <v>0.02011574074074074</v>
      </c>
      <c r="C4811" s="5" t="s">
        <v>18</v>
      </c>
      <c r="D4811" s="5" t="s">
        <v>7</v>
      </c>
      <c r="E4811" s="5">
        <v>20.0</v>
      </c>
      <c r="H4811" s="5" t="s">
        <v>1686</v>
      </c>
    </row>
    <row r="4812">
      <c r="A4812" s="3">
        <v>40.0</v>
      </c>
      <c r="B4812" s="4">
        <v>0.024618055555555556</v>
      </c>
      <c r="C4812" s="5" t="s">
        <v>21</v>
      </c>
      <c r="D4812" s="5" t="s">
        <v>32</v>
      </c>
      <c r="E4812" s="5">
        <v>24.0</v>
      </c>
      <c r="F4812" s="5">
        <v>14.0</v>
      </c>
      <c r="J4812" s="5" t="s">
        <v>46</v>
      </c>
    </row>
    <row r="4813">
      <c r="A4813" s="3">
        <v>40.0</v>
      </c>
      <c r="B4813" s="4">
        <v>0.024699074074074075</v>
      </c>
      <c r="C4813" s="5" t="s">
        <v>21</v>
      </c>
      <c r="D4813" s="5" t="s">
        <v>32</v>
      </c>
      <c r="E4813" s="5">
        <v>24.0</v>
      </c>
      <c r="F4813" s="5">
        <v>14.0</v>
      </c>
      <c r="J4813" s="5" t="s">
        <v>46</v>
      </c>
    </row>
    <row r="4814">
      <c r="A4814" s="3">
        <v>40.0</v>
      </c>
      <c r="B4814" s="4">
        <v>0.02494212962962963</v>
      </c>
      <c r="C4814" s="5" t="s">
        <v>21</v>
      </c>
      <c r="D4814" s="5" t="s">
        <v>7</v>
      </c>
      <c r="E4814" s="5">
        <v>32.0</v>
      </c>
      <c r="H4814" s="5" t="s">
        <v>1687</v>
      </c>
    </row>
    <row r="4815">
      <c r="A4815" s="3">
        <v>40.0</v>
      </c>
      <c r="B4815" s="4">
        <v>0.02502314814814815</v>
      </c>
      <c r="C4815" s="5" t="s">
        <v>21</v>
      </c>
      <c r="D4815" s="5" t="s">
        <v>7</v>
      </c>
      <c r="E4815" s="5">
        <v>10.0</v>
      </c>
      <c r="H4815" s="5" t="s">
        <v>1688</v>
      </c>
    </row>
    <row r="4816">
      <c r="A4816" s="3">
        <v>40.0</v>
      </c>
      <c r="B4816" s="4">
        <v>0.026504629629629628</v>
      </c>
      <c r="C4816" s="5" t="s">
        <v>13</v>
      </c>
      <c r="D4816" s="5" t="s">
        <v>75</v>
      </c>
      <c r="E4816" s="5">
        <v>25.0</v>
      </c>
      <c r="F4816" s="5">
        <v>15.0</v>
      </c>
      <c r="H4816" s="5" t="s">
        <v>1689</v>
      </c>
      <c r="J4816" s="5" t="s">
        <v>1690</v>
      </c>
    </row>
    <row r="4817">
      <c r="A4817" s="3">
        <v>40.0</v>
      </c>
      <c r="B4817" s="4">
        <v>0.026550925925925926</v>
      </c>
      <c r="C4817" s="5" t="s">
        <v>273</v>
      </c>
      <c r="D4817" s="5" t="s">
        <v>75</v>
      </c>
      <c r="E4817" s="5">
        <v>15.0</v>
      </c>
      <c r="F4817" s="5">
        <v>12.0</v>
      </c>
      <c r="H4817" s="5" t="s">
        <v>1691</v>
      </c>
      <c r="J4817" s="5" t="s">
        <v>1692</v>
      </c>
    </row>
    <row r="4818">
      <c r="A4818" s="3">
        <v>40.0</v>
      </c>
      <c r="B4818" s="4">
        <v>0.028009259259259258</v>
      </c>
      <c r="C4818" s="5" t="s">
        <v>10</v>
      </c>
      <c r="D4818" s="5" t="s">
        <v>35</v>
      </c>
      <c r="E4818" s="5">
        <v>14.0</v>
      </c>
      <c r="F4818" s="5">
        <v>4.0</v>
      </c>
      <c r="H4818" s="5" t="s">
        <v>1693</v>
      </c>
    </row>
    <row r="4819">
      <c r="A4819" s="3">
        <v>40.0</v>
      </c>
      <c r="B4819" s="4">
        <v>0.02880787037037037</v>
      </c>
      <c r="C4819" s="5" t="s">
        <v>10</v>
      </c>
      <c r="D4819" s="5" t="s">
        <v>32</v>
      </c>
      <c r="E4819" s="5">
        <v>25.0</v>
      </c>
      <c r="F4819" s="5">
        <v>13.0</v>
      </c>
      <c r="J4819" s="5" t="s">
        <v>1694</v>
      </c>
    </row>
    <row r="4820">
      <c r="A4820" s="3">
        <v>40.0</v>
      </c>
      <c r="B4820" s="4">
        <v>0.028854166666666667</v>
      </c>
      <c r="C4820" s="5" t="s">
        <v>10</v>
      </c>
      <c r="D4820" s="5" t="s">
        <v>32</v>
      </c>
      <c r="E4820" s="5">
        <v>24.0</v>
      </c>
      <c r="F4820" s="5">
        <v>12.0</v>
      </c>
      <c r="J4820" s="5" t="s">
        <v>1694</v>
      </c>
    </row>
    <row r="4821">
      <c r="A4821" s="3">
        <v>40.0</v>
      </c>
      <c r="B4821" s="4">
        <v>0.028912037037037038</v>
      </c>
      <c r="C4821" s="5" t="s">
        <v>10</v>
      </c>
      <c r="D4821" s="5" t="s">
        <v>32</v>
      </c>
      <c r="E4821" s="5">
        <v>16.0</v>
      </c>
      <c r="F4821" s="5">
        <v>4.0</v>
      </c>
      <c r="J4821" s="5" t="s">
        <v>1694</v>
      </c>
    </row>
    <row r="4822">
      <c r="A4822" s="3">
        <v>40.0</v>
      </c>
      <c r="B4822" s="4">
        <v>0.02922453703703704</v>
      </c>
      <c r="C4822" s="5" t="s">
        <v>10</v>
      </c>
      <c r="D4822" s="5" t="s">
        <v>7</v>
      </c>
      <c r="E4822" s="5">
        <v>22.0</v>
      </c>
      <c r="H4822" s="5" t="s">
        <v>1695</v>
      </c>
    </row>
    <row r="4823">
      <c r="A4823" s="3">
        <v>40.0</v>
      </c>
      <c r="B4823" s="4">
        <v>0.02929398148148148</v>
      </c>
      <c r="C4823" s="5" t="s">
        <v>10</v>
      </c>
      <c r="D4823" s="5" t="s">
        <v>7</v>
      </c>
      <c r="E4823" s="5">
        <v>19.0</v>
      </c>
      <c r="H4823" s="5" t="s">
        <v>1696</v>
      </c>
    </row>
    <row r="4824">
      <c r="A4824" s="3">
        <v>40.0</v>
      </c>
      <c r="B4824" s="4">
        <v>0.029479166666666667</v>
      </c>
      <c r="C4824" s="5" t="s">
        <v>10</v>
      </c>
      <c r="D4824" s="5" t="s">
        <v>32</v>
      </c>
      <c r="E4824" s="5" t="s">
        <v>30</v>
      </c>
      <c r="F4824" s="5" t="s">
        <v>30</v>
      </c>
      <c r="J4824" s="5" t="s">
        <v>68</v>
      </c>
    </row>
    <row r="4825">
      <c r="A4825" s="3">
        <v>40.0</v>
      </c>
      <c r="B4825" s="4">
        <v>0.031747685185185184</v>
      </c>
      <c r="C4825" s="5" t="s">
        <v>13</v>
      </c>
      <c r="D4825" s="5" t="s">
        <v>146</v>
      </c>
      <c r="E4825" s="5">
        <v>18.0</v>
      </c>
      <c r="F4825" s="5">
        <v>15.0</v>
      </c>
    </row>
    <row r="4826">
      <c r="A4826" s="3">
        <v>40.0</v>
      </c>
      <c r="B4826" s="4">
        <v>0.032916666666666664</v>
      </c>
      <c r="C4826" s="5" t="s">
        <v>22</v>
      </c>
      <c r="D4826" s="5" t="s">
        <v>7</v>
      </c>
      <c r="E4826" s="5">
        <v>36.0</v>
      </c>
      <c r="H4826" s="5" t="s">
        <v>1697</v>
      </c>
      <c r="J4826" s="5" t="s">
        <v>1698</v>
      </c>
    </row>
    <row r="4827">
      <c r="A4827" s="3">
        <v>40.0</v>
      </c>
      <c r="B4827" s="4">
        <v>0.03318287037037037</v>
      </c>
      <c r="C4827" s="5" t="s">
        <v>134</v>
      </c>
      <c r="D4827" s="5" t="s">
        <v>97</v>
      </c>
      <c r="E4827" s="5">
        <v>30.0</v>
      </c>
      <c r="J4827" s="5" t="s">
        <v>1699</v>
      </c>
    </row>
    <row r="4828">
      <c r="A4828" s="3">
        <v>40.0</v>
      </c>
      <c r="B4828" s="4">
        <v>0.035416666666666666</v>
      </c>
      <c r="C4828" s="5" t="s">
        <v>18</v>
      </c>
      <c r="D4828" s="5" t="s">
        <v>35</v>
      </c>
      <c r="E4828" s="5">
        <v>29.0</v>
      </c>
      <c r="F4828" s="5">
        <v>19.0</v>
      </c>
    </row>
    <row r="4829">
      <c r="A4829" s="3">
        <v>40.0</v>
      </c>
      <c r="B4829" s="4">
        <v>0.03707175925925926</v>
      </c>
      <c r="C4829" s="5" t="s">
        <v>18</v>
      </c>
      <c r="D4829" s="5" t="s">
        <v>32</v>
      </c>
      <c r="E4829" s="5" t="s">
        <v>30</v>
      </c>
      <c r="F4829" s="5" t="s">
        <v>30</v>
      </c>
      <c r="J4829" s="5" t="s">
        <v>17</v>
      </c>
    </row>
    <row r="4830">
      <c r="A4830" s="3">
        <v>40.0</v>
      </c>
      <c r="B4830" s="4">
        <v>0.03707175925925926</v>
      </c>
      <c r="C4830" s="5" t="s">
        <v>18</v>
      </c>
      <c r="D4830" s="5" t="s">
        <v>32</v>
      </c>
      <c r="E4830" s="5">
        <v>25.0</v>
      </c>
      <c r="F4830" s="5">
        <v>16.0</v>
      </c>
      <c r="J4830" s="5" t="s">
        <v>1700</v>
      </c>
    </row>
    <row r="4831">
      <c r="A4831" s="3">
        <v>40.0</v>
      </c>
      <c r="B4831" s="4">
        <v>0.037210648148148145</v>
      </c>
      <c r="C4831" s="5" t="s">
        <v>18</v>
      </c>
      <c r="D4831" s="5" t="s">
        <v>7</v>
      </c>
      <c r="E4831" s="5">
        <v>21.0</v>
      </c>
      <c r="H4831" s="5" t="s">
        <v>1701</v>
      </c>
    </row>
    <row r="4832">
      <c r="A4832" s="3">
        <v>40.0</v>
      </c>
      <c r="B4832" s="4">
        <v>0.038969907407407404</v>
      </c>
      <c r="C4832" s="5" t="s">
        <v>21</v>
      </c>
      <c r="D4832" s="5" t="s">
        <v>20</v>
      </c>
      <c r="E4832" s="5" t="s">
        <v>30</v>
      </c>
      <c r="F4832" s="5" t="s">
        <v>30</v>
      </c>
      <c r="J4832" s="5" t="s">
        <v>350</v>
      </c>
    </row>
    <row r="4833">
      <c r="A4833" s="3">
        <v>40.0</v>
      </c>
      <c r="B4833" s="4">
        <v>0.038969907407407404</v>
      </c>
      <c r="C4833" s="5" t="s">
        <v>21</v>
      </c>
      <c r="D4833" s="5" t="s">
        <v>20</v>
      </c>
      <c r="E4833" s="5">
        <v>31.0</v>
      </c>
      <c r="F4833" s="5">
        <v>16.0</v>
      </c>
      <c r="J4833" s="5" t="s">
        <v>418</v>
      </c>
    </row>
    <row r="4834">
      <c r="A4834" s="3">
        <v>40.0</v>
      </c>
      <c r="B4834" s="4">
        <v>0.040625</v>
      </c>
      <c r="C4834" s="5" t="s">
        <v>15</v>
      </c>
      <c r="D4834" s="5" t="s">
        <v>32</v>
      </c>
      <c r="E4834" s="5">
        <v>21.0</v>
      </c>
      <c r="F4834" s="5">
        <v>16.0</v>
      </c>
      <c r="J4834" s="5" t="s">
        <v>1702</v>
      </c>
    </row>
    <row r="4835">
      <c r="A4835" s="3">
        <v>40.0</v>
      </c>
      <c r="B4835" s="4">
        <v>0.040844907407407406</v>
      </c>
      <c r="C4835" s="5" t="s">
        <v>15</v>
      </c>
      <c r="D4835" s="5" t="s">
        <v>7</v>
      </c>
      <c r="E4835" s="5">
        <v>14.0</v>
      </c>
      <c r="H4835" s="5" t="s">
        <v>1703</v>
      </c>
    </row>
    <row r="4836">
      <c r="A4836" s="3">
        <v>40.0</v>
      </c>
      <c r="B4836" s="4">
        <v>0.041944444444444444</v>
      </c>
      <c r="C4836" s="5" t="s">
        <v>15</v>
      </c>
      <c r="D4836" s="5" t="s">
        <v>129</v>
      </c>
      <c r="E4836" s="5">
        <v>23.0</v>
      </c>
      <c r="F4836" s="5">
        <v>9.0</v>
      </c>
      <c r="J4836" s="5" t="s">
        <v>1704</v>
      </c>
    </row>
    <row r="4837">
      <c r="A4837" s="3">
        <v>40.0</v>
      </c>
      <c r="B4837" s="4">
        <v>0.041979166666666665</v>
      </c>
      <c r="C4837" s="5" t="s">
        <v>21</v>
      </c>
      <c r="D4837" s="5" t="s">
        <v>129</v>
      </c>
      <c r="E4837" s="5">
        <v>18.0</v>
      </c>
      <c r="F4837" s="5">
        <v>16.0</v>
      </c>
      <c r="J4837" s="5" t="s">
        <v>1705</v>
      </c>
    </row>
    <row r="4838">
      <c r="A4838" s="3">
        <v>40.0</v>
      </c>
      <c r="B4838" s="4">
        <v>0.04200231481481481</v>
      </c>
      <c r="C4838" s="5" t="s">
        <v>13</v>
      </c>
      <c r="D4838" s="5" t="s">
        <v>129</v>
      </c>
      <c r="E4838" s="5">
        <v>18.0</v>
      </c>
      <c r="F4838" s="5">
        <v>18.0</v>
      </c>
      <c r="J4838" s="5" t="s">
        <v>1704</v>
      </c>
    </row>
    <row r="4839">
      <c r="A4839" s="3">
        <v>40.0</v>
      </c>
      <c r="B4839" s="4">
        <v>0.04201388888888889</v>
      </c>
      <c r="C4839" s="5" t="s">
        <v>18</v>
      </c>
      <c r="D4839" s="5" t="s">
        <v>129</v>
      </c>
      <c r="E4839" s="5">
        <v>7.0</v>
      </c>
      <c r="F4839" s="5">
        <v>4.0</v>
      </c>
      <c r="J4839" s="5" t="s">
        <v>1706</v>
      </c>
    </row>
    <row r="4840">
      <c r="A4840" s="3">
        <v>40.0</v>
      </c>
      <c r="B4840" s="4">
        <v>0.04203703703703704</v>
      </c>
      <c r="C4840" s="5" t="s">
        <v>10</v>
      </c>
      <c r="D4840" s="5" t="s">
        <v>129</v>
      </c>
      <c r="E4840" s="5">
        <v>8.0</v>
      </c>
      <c r="F4840" s="5">
        <v>5.0</v>
      </c>
      <c r="J4840" s="5" t="s">
        <v>1707</v>
      </c>
    </row>
    <row r="4841">
      <c r="A4841" s="3">
        <v>40.0</v>
      </c>
      <c r="B4841" s="4">
        <v>0.04206018518518519</v>
      </c>
      <c r="C4841" s="5" t="s">
        <v>22</v>
      </c>
      <c r="D4841" s="5" t="s">
        <v>129</v>
      </c>
      <c r="E4841" s="5">
        <v>19.0</v>
      </c>
      <c r="F4841" s="5">
        <v>19.0</v>
      </c>
      <c r="J4841" s="5" t="s">
        <v>1704</v>
      </c>
    </row>
    <row r="4842">
      <c r="A4842" s="3">
        <v>40.0</v>
      </c>
      <c r="B4842" s="4">
        <v>0.042083333333333334</v>
      </c>
      <c r="C4842" s="5" t="s">
        <v>273</v>
      </c>
      <c r="D4842" s="5" t="s">
        <v>129</v>
      </c>
      <c r="E4842" s="5">
        <v>19.0</v>
      </c>
      <c r="F4842" s="5">
        <v>18.0</v>
      </c>
      <c r="J4842" s="5" t="s">
        <v>1704</v>
      </c>
    </row>
    <row r="4843">
      <c r="A4843" s="3">
        <v>40.0</v>
      </c>
      <c r="B4843" s="4">
        <v>0.04217592592592593</v>
      </c>
      <c r="C4843" s="5" t="s">
        <v>18</v>
      </c>
      <c r="D4843" s="5" t="s">
        <v>129</v>
      </c>
      <c r="E4843" s="5">
        <v>10.0</v>
      </c>
      <c r="F4843" s="5">
        <v>7.0</v>
      </c>
      <c r="J4843" s="5" t="s">
        <v>1708</v>
      </c>
    </row>
    <row r="4844">
      <c r="A4844" s="3">
        <v>40.0</v>
      </c>
      <c r="B4844" s="4">
        <v>0.04247685185185185</v>
      </c>
      <c r="C4844" s="5" t="s">
        <v>21</v>
      </c>
      <c r="D4844" s="5" t="s">
        <v>129</v>
      </c>
      <c r="E4844" s="5" t="s">
        <v>1709</v>
      </c>
      <c r="F4844" s="5" t="s">
        <v>30</v>
      </c>
      <c r="J4844" s="5" t="s">
        <v>1710</v>
      </c>
    </row>
    <row r="4845">
      <c r="A4845" s="3">
        <v>40.0</v>
      </c>
      <c r="B4845" s="4">
        <v>0.04487268518518518</v>
      </c>
      <c r="C4845" s="5" t="s">
        <v>10</v>
      </c>
      <c r="D4845" s="5" t="s">
        <v>20</v>
      </c>
      <c r="E4845" s="5" t="s">
        <v>30</v>
      </c>
      <c r="F4845" s="5" t="s">
        <v>30</v>
      </c>
      <c r="J4845" s="5" t="s">
        <v>17</v>
      </c>
    </row>
    <row r="4846">
      <c r="A4846" s="3">
        <v>40.0</v>
      </c>
      <c r="B4846" s="4">
        <v>0.04487268518518518</v>
      </c>
      <c r="C4846" s="5" t="s">
        <v>10</v>
      </c>
      <c r="D4846" s="5" t="s">
        <v>20</v>
      </c>
      <c r="E4846" s="5">
        <v>23.0</v>
      </c>
      <c r="F4846" s="5">
        <v>13.0</v>
      </c>
      <c r="J4846" s="5" t="s">
        <v>40</v>
      </c>
    </row>
    <row r="4847">
      <c r="A4847" s="3">
        <v>40.0</v>
      </c>
      <c r="B4847" s="4">
        <v>0.045439814814814815</v>
      </c>
      <c r="C4847" s="5" t="s">
        <v>10</v>
      </c>
      <c r="D4847" s="5" t="s">
        <v>32</v>
      </c>
      <c r="E4847" s="5" t="s">
        <v>30</v>
      </c>
      <c r="F4847" s="5" t="s">
        <v>30</v>
      </c>
      <c r="J4847" s="5" t="s">
        <v>42</v>
      </c>
    </row>
    <row r="4848">
      <c r="A4848" s="3">
        <v>40.0</v>
      </c>
      <c r="B4848" s="4">
        <v>0.045439814814814815</v>
      </c>
      <c r="C4848" s="5" t="s">
        <v>10</v>
      </c>
      <c r="D4848" s="5" t="s">
        <v>32</v>
      </c>
      <c r="E4848" s="5">
        <v>26.0</v>
      </c>
      <c r="F4848" s="5">
        <v>14.0</v>
      </c>
      <c r="J4848" s="5" t="s">
        <v>1711</v>
      </c>
    </row>
    <row r="4849">
      <c r="A4849" s="3">
        <v>40.0</v>
      </c>
      <c r="B4849" s="4">
        <v>0.04567129629629629</v>
      </c>
      <c r="C4849" s="5" t="s">
        <v>10</v>
      </c>
      <c r="D4849" s="5" t="s">
        <v>7</v>
      </c>
      <c r="E4849" s="5">
        <v>23.0</v>
      </c>
      <c r="H4849" s="5" t="s">
        <v>1712</v>
      </c>
    </row>
    <row r="4850">
      <c r="A4850" s="3">
        <v>40.0</v>
      </c>
      <c r="B4850" s="4">
        <v>0.04590277777777778</v>
      </c>
      <c r="C4850" s="5" t="s">
        <v>10</v>
      </c>
      <c r="D4850" s="5" t="s">
        <v>32</v>
      </c>
      <c r="E4850" s="5" t="s">
        <v>30</v>
      </c>
      <c r="F4850" s="5" t="s">
        <v>30</v>
      </c>
      <c r="J4850" s="5" t="s">
        <v>42</v>
      </c>
    </row>
    <row r="4851">
      <c r="A4851" s="3">
        <v>40.0</v>
      </c>
      <c r="B4851" s="4">
        <v>0.04590277777777778</v>
      </c>
      <c r="C4851" s="5" t="s">
        <v>10</v>
      </c>
      <c r="D4851" s="5" t="s">
        <v>32</v>
      </c>
      <c r="E4851" s="5">
        <v>17.0</v>
      </c>
      <c r="F4851" s="5">
        <v>5.0</v>
      </c>
      <c r="J4851" s="5" t="s">
        <v>479</v>
      </c>
    </row>
    <row r="4852">
      <c r="A4852" s="3">
        <v>40.0</v>
      </c>
      <c r="B4852" s="4">
        <v>0.04675925925925926</v>
      </c>
      <c r="C4852" s="5" t="s">
        <v>10</v>
      </c>
      <c r="D4852" s="5" t="s">
        <v>129</v>
      </c>
      <c r="E4852" s="5">
        <v>19.0</v>
      </c>
      <c r="F4852" s="5">
        <v>7.0</v>
      </c>
      <c r="J4852" s="5" t="s">
        <v>1713</v>
      </c>
    </row>
    <row r="4853">
      <c r="A4853" s="3">
        <v>40.0</v>
      </c>
      <c r="B4853" s="4">
        <v>0.047407407407407405</v>
      </c>
      <c r="C4853" s="5" t="s">
        <v>134</v>
      </c>
      <c r="D4853" s="5" t="s">
        <v>25</v>
      </c>
      <c r="E4853" s="5" t="s">
        <v>37</v>
      </c>
      <c r="F4853" s="5">
        <v>20.0</v>
      </c>
      <c r="G4853" s="5" t="s">
        <v>48</v>
      </c>
      <c r="J4853" s="5" t="s">
        <v>1714</v>
      </c>
    </row>
    <row r="4854">
      <c r="A4854" s="3">
        <v>40.0</v>
      </c>
      <c r="B4854" s="4">
        <v>0.047453703703703706</v>
      </c>
      <c r="C4854" s="5" t="s">
        <v>13</v>
      </c>
      <c r="D4854" s="5" t="s">
        <v>25</v>
      </c>
      <c r="E4854" s="5" t="s">
        <v>30</v>
      </c>
      <c r="F4854" s="5" t="s">
        <v>30</v>
      </c>
      <c r="J4854" s="5" t="s">
        <v>1714</v>
      </c>
    </row>
    <row r="4855">
      <c r="A4855" s="3">
        <v>40.0</v>
      </c>
      <c r="B4855" s="4">
        <v>0.04835648148148148</v>
      </c>
      <c r="C4855" s="5" t="s">
        <v>13</v>
      </c>
      <c r="D4855" s="5" t="s">
        <v>32</v>
      </c>
      <c r="E4855" s="5">
        <v>22.0</v>
      </c>
      <c r="F4855" s="5">
        <v>12.0</v>
      </c>
      <c r="J4855" s="5" t="s">
        <v>176</v>
      </c>
    </row>
    <row r="4856">
      <c r="A4856" s="3">
        <v>40.0</v>
      </c>
      <c r="B4856" s="4">
        <v>0.04849537037037037</v>
      </c>
      <c r="C4856" s="5" t="s">
        <v>13</v>
      </c>
      <c r="D4856" s="5" t="s">
        <v>7</v>
      </c>
      <c r="E4856" s="5">
        <v>19.0</v>
      </c>
      <c r="H4856" s="5" t="s">
        <v>1715</v>
      </c>
    </row>
    <row r="4857">
      <c r="A4857" s="3">
        <v>40.0</v>
      </c>
      <c r="B4857" s="4">
        <v>0.05049768518518519</v>
      </c>
      <c r="C4857" s="5" t="s">
        <v>22</v>
      </c>
      <c r="D4857" s="5" t="s">
        <v>7</v>
      </c>
      <c r="E4857" s="5">
        <v>29.0</v>
      </c>
      <c r="H4857" s="5" t="s">
        <v>1716</v>
      </c>
      <c r="J4857" s="5" t="s">
        <v>1698</v>
      </c>
    </row>
    <row r="4858">
      <c r="A4858" s="3">
        <v>40.0</v>
      </c>
      <c r="B4858" s="4">
        <v>0.06554398148148148</v>
      </c>
      <c r="C4858" s="5" t="s">
        <v>13</v>
      </c>
      <c r="D4858" s="5" t="s">
        <v>88</v>
      </c>
      <c r="E4858" s="5">
        <v>13.0</v>
      </c>
      <c r="F4858" s="5">
        <v>15.0</v>
      </c>
    </row>
    <row r="4859">
      <c r="A4859" s="3">
        <v>40.0</v>
      </c>
      <c r="B4859" s="4">
        <v>0.06731481481481481</v>
      </c>
      <c r="C4859" s="5" t="s">
        <v>13</v>
      </c>
      <c r="D4859" s="5" t="s">
        <v>24</v>
      </c>
      <c r="E4859" s="5">
        <v>19.0</v>
      </c>
      <c r="F4859" s="5">
        <v>19.0</v>
      </c>
    </row>
    <row r="4860">
      <c r="A4860" s="3">
        <v>40.0</v>
      </c>
      <c r="B4860" s="4">
        <v>0.06739583333333334</v>
      </c>
      <c r="C4860" s="5" t="s">
        <v>10</v>
      </c>
      <c r="D4860" s="5" t="s">
        <v>85</v>
      </c>
      <c r="E4860" s="5">
        <v>15.0</v>
      </c>
      <c r="F4860" s="5">
        <v>10.0</v>
      </c>
    </row>
    <row r="4861">
      <c r="A4861" s="3">
        <v>40.0</v>
      </c>
      <c r="B4861" s="4">
        <v>0.06800925925925926</v>
      </c>
      <c r="C4861" s="5" t="s">
        <v>10</v>
      </c>
      <c r="D4861" s="5" t="s">
        <v>20</v>
      </c>
      <c r="E4861" s="5" t="s">
        <v>30</v>
      </c>
      <c r="F4861" s="5" t="s">
        <v>30</v>
      </c>
      <c r="J4861" s="5" t="s">
        <v>17</v>
      </c>
    </row>
    <row r="4862">
      <c r="A4862" s="3">
        <v>40.0</v>
      </c>
      <c r="B4862" s="4">
        <v>0.06806712962962963</v>
      </c>
      <c r="C4862" s="5" t="s">
        <v>10</v>
      </c>
      <c r="D4862" s="5" t="s">
        <v>20</v>
      </c>
      <c r="E4862" s="5">
        <v>24.0</v>
      </c>
      <c r="F4862" s="5">
        <v>14.0</v>
      </c>
      <c r="J4862" s="5" t="s">
        <v>40</v>
      </c>
    </row>
    <row r="4863">
      <c r="A4863" s="3">
        <v>40.0</v>
      </c>
      <c r="B4863" s="4">
        <v>0.08358796296296296</v>
      </c>
      <c r="C4863" s="5" t="s">
        <v>10</v>
      </c>
      <c r="D4863" s="5" t="s">
        <v>19</v>
      </c>
      <c r="E4863" s="5">
        <v>27.0</v>
      </c>
      <c r="F4863" s="5">
        <v>19.0</v>
      </c>
    </row>
    <row r="4864">
      <c r="A4864" s="3">
        <v>40.0</v>
      </c>
      <c r="B4864" s="4">
        <v>0.0837037037037037</v>
      </c>
      <c r="C4864" s="5" t="s">
        <v>10</v>
      </c>
      <c r="D4864" s="5" t="s">
        <v>19</v>
      </c>
      <c r="E4864" s="5">
        <v>23.0</v>
      </c>
      <c r="F4864" s="5">
        <v>15.0</v>
      </c>
    </row>
    <row r="4865">
      <c r="A4865" s="3">
        <v>40.0</v>
      </c>
      <c r="B4865" s="4">
        <v>0.08728009259259259</v>
      </c>
      <c r="C4865" s="5" t="s">
        <v>13</v>
      </c>
      <c r="D4865" s="5" t="s">
        <v>146</v>
      </c>
      <c r="E4865" s="5">
        <v>17.0</v>
      </c>
      <c r="F4865" s="5">
        <v>14.0</v>
      </c>
    </row>
    <row r="4866">
      <c r="A4866" s="3">
        <v>40.0</v>
      </c>
      <c r="B4866" s="4">
        <v>0.08731481481481482</v>
      </c>
      <c r="C4866" s="5" t="s">
        <v>134</v>
      </c>
      <c r="D4866" s="5" t="s">
        <v>146</v>
      </c>
      <c r="E4866" s="5">
        <v>8.0</v>
      </c>
      <c r="F4866" s="5">
        <v>7.0</v>
      </c>
    </row>
    <row r="4867">
      <c r="A4867" s="3">
        <v>40.0</v>
      </c>
      <c r="B4867" s="4">
        <v>0.08862268518518518</v>
      </c>
      <c r="C4867" s="5" t="s">
        <v>10</v>
      </c>
      <c r="D4867" s="5" t="s">
        <v>19</v>
      </c>
      <c r="E4867" s="5">
        <v>22.0</v>
      </c>
      <c r="F4867" s="5">
        <v>14.0</v>
      </c>
    </row>
    <row r="4868">
      <c r="A4868" s="3">
        <v>40.0</v>
      </c>
      <c r="B4868" s="4">
        <v>0.08935185185185185</v>
      </c>
      <c r="C4868" s="5" t="s">
        <v>13</v>
      </c>
      <c r="D4868" s="5" t="s">
        <v>47</v>
      </c>
      <c r="E4868" s="5">
        <v>14.0</v>
      </c>
      <c r="F4868" s="5">
        <v>12.0</v>
      </c>
    </row>
    <row r="4869">
      <c r="A4869" s="3">
        <v>40.0</v>
      </c>
      <c r="B4869" s="4">
        <v>0.08940972222222222</v>
      </c>
      <c r="C4869" s="5" t="s">
        <v>18</v>
      </c>
      <c r="D4869" s="5" t="s">
        <v>47</v>
      </c>
      <c r="E4869" s="5">
        <v>28.0</v>
      </c>
      <c r="F4869" s="5">
        <v>20.0</v>
      </c>
    </row>
    <row r="4870">
      <c r="A4870" s="3">
        <v>40.0</v>
      </c>
      <c r="B4870" s="4">
        <v>0.08956018518518519</v>
      </c>
      <c r="C4870" s="5" t="s">
        <v>10</v>
      </c>
      <c r="D4870" s="5" t="s">
        <v>47</v>
      </c>
      <c r="E4870" s="5" t="s">
        <v>30</v>
      </c>
      <c r="F4870" s="5" t="s">
        <v>30</v>
      </c>
      <c r="J4870" s="5" t="s">
        <v>42</v>
      </c>
    </row>
    <row r="4871">
      <c r="A4871" s="3">
        <v>40.0</v>
      </c>
      <c r="B4871" s="4">
        <v>0.08956018518518519</v>
      </c>
      <c r="C4871" s="5" t="s">
        <v>10</v>
      </c>
      <c r="D4871" s="5" t="s">
        <v>47</v>
      </c>
      <c r="E4871" s="5">
        <v>13.0</v>
      </c>
      <c r="F4871" s="5">
        <v>6.0</v>
      </c>
      <c r="J4871" s="5" t="s">
        <v>43</v>
      </c>
    </row>
    <row r="4872">
      <c r="A4872" s="3">
        <v>40.0</v>
      </c>
      <c r="B4872" s="4">
        <v>0.09067129629629629</v>
      </c>
      <c r="C4872" s="5" t="s">
        <v>18</v>
      </c>
      <c r="D4872" s="5" t="s">
        <v>146</v>
      </c>
      <c r="E4872" s="5">
        <v>15.0</v>
      </c>
      <c r="F4872" s="5">
        <v>14.0</v>
      </c>
    </row>
    <row r="4873">
      <c r="A4873" s="3">
        <v>40.0</v>
      </c>
      <c r="B4873" s="4">
        <v>0.09070601851851852</v>
      </c>
      <c r="C4873" s="5" t="s">
        <v>10</v>
      </c>
      <c r="D4873" s="5" t="s">
        <v>146</v>
      </c>
      <c r="E4873" s="5">
        <v>9.0</v>
      </c>
      <c r="F4873" s="5">
        <v>11.0</v>
      </c>
    </row>
    <row r="4874">
      <c r="A4874" s="3">
        <v>40.0</v>
      </c>
      <c r="B4874" s="4">
        <v>0.09162037037037037</v>
      </c>
      <c r="C4874" s="5" t="s">
        <v>13</v>
      </c>
      <c r="D4874" s="5" t="s">
        <v>74</v>
      </c>
      <c r="E4874" s="5">
        <v>19.0</v>
      </c>
      <c r="F4874" s="5">
        <v>11.0</v>
      </c>
    </row>
    <row r="4875">
      <c r="A4875" s="3">
        <v>40.0</v>
      </c>
      <c r="B4875" s="4">
        <v>0.0916550925925926</v>
      </c>
      <c r="C4875" s="5" t="s">
        <v>18</v>
      </c>
      <c r="D4875" s="5" t="s">
        <v>35</v>
      </c>
      <c r="E4875" s="5">
        <v>14.0</v>
      </c>
      <c r="F4875" s="5">
        <v>4.0</v>
      </c>
    </row>
    <row r="4876">
      <c r="A4876" s="3">
        <v>40.0</v>
      </c>
      <c r="B4876" s="4">
        <v>0.09178240740740741</v>
      </c>
      <c r="C4876" s="5" t="s">
        <v>18</v>
      </c>
      <c r="D4876" s="5" t="s">
        <v>492</v>
      </c>
      <c r="E4876" s="5">
        <v>21.0</v>
      </c>
      <c r="F4876" s="5">
        <v>16.0</v>
      </c>
    </row>
    <row r="4877">
      <c r="A4877" s="3">
        <v>40.0</v>
      </c>
      <c r="B4877" s="4">
        <v>0.09371527777777777</v>
      </c>
      <c r="C4877" s="5" t="s">
        <v>134</v>
      </c>
      <c r="D4877" s="5" t="s">
        <v>19</v>
      </c>
      <c r="E4877" s="5">
        <v>21.0</v>
      </c>
      <c r="F4877" s="5">
        <v>17.0</v>
      </c>
    </row>
    <row r="4878">
      <c r="A4878" s="3">
        <v>40.0</v>
      </c>
      <c r="B4878" s="4">
        <v>0.09577546296296297</v>
      </c>
      <c r="C4878" s="5" t="s">
        <v>13</v>
      </c>
      <c r="D4878" s="5" t="s">
        <v>146</v>
      </c>
      <c r="E4878" s="5">
        <v>21.0</v>
      </c>
      <c r="F4878" s="5">
        <v>18.0</v>
      </c>
    </row>
    <row r="4879">
      <c r="A4879" s="3">
        <v>40.0</v>
      </c>
      <c r="B4879" s="4">
        <v>0.09652777777777778</v>
      </c>
      <c r="C4879" s="5" t="s">
        <v>10</v>
      </c>
      <c r="D4879" s="5" t="s">
        <v>146</v>
      </c>
      <c r="E4879" s="5">
        <v>14.0</v>
      </c>
      <c r="F4879" s="5">
        <v>16.0</v>
      </c>
    </row>
    <row r="4880">
      <c r="A4880" s="3">
        <v>40.0</v>
      </c>
      <c r="B4880" s="4">
        <v>0.09657407407407408</v>
      </c>
      <c r="C4880" s="5" t="s">
        <v>13</v>
      </c>
      <c r="D4880" s="5" t="s">
        <v>146</v>
      </c>
      <c r="E4880" s="5" t="s">
        <v>28</v>
      </c>
      <c r="F4880" s="5">
        <v>1.0</v>
      </c>
      <c r="G4880" s="5" t="s">
        <v>48</v>
      </c>
    </row>
    <row r="4881">
      <c r="A4881" s="3">
        <v>40.0</v>
      </c>
      <c r="B4881" s="4">
        <v>0.09729166666666667</v>
      </c>
      <c r="C4881" s="5" t="s">
        <v>10</v>
      </c>
      <c r="D4881" s="5" t="s">
        <v>35</v>
      </c>
      <c r="E4881" s="5">
        <v>23.0</v>
      </c>
      <c r="F4881" s="5">
        <v>13.0</v>
      </c>
    </row>
    <row r="4882">
      <c r="A4882" s="3">
        <v>40.0</v>
      </c>
      <c r="B4882" s="4">
        <v>0.09846064814814814</v>
      </c>
      <c r="C4882" s="5" t="s">
        <v>13</v>
      </c>
      <c r="D4882" s="5" t="s">
        <v>129</v>
      </c>
      <c r="E4882" s="5" t="s">
        <v>37</v>
      </c>
      <c r="F4882" s="5">
        <v>20.0</v>
      </c>
      <c r="G4882" s="5" t="s">
        <v>48</v>
      </c>
      <c r="J4882" s="5" t="s">
        <v>1717</v>
      </c>
    </row>
    <row r="4883">
      <c r="A4883" s="3">
        <v>40.0</v>
      </c>
      <c r="B4883" s="4">
        <v>0.09853009259259259</v>
      </c>
      <c r="C4883" s="5" t="s">
        <v>18</v>
      </c>
      <c r="D4883" s="5" t="s">
        <v>129</v>
      </c>
      <c r="E4883" s="5">
        <v>15.0</v>
      </c>
      <c r="F4883" s="5">
        <v>12.0</v>
      </c>
      <c r="J4883" s="5" t="s">
        <v>1718</v>
      </c>
    </row>
    <row r="4884">
      <c r="A4884" s="3">
        <v>40.0</v>
      </c>
      <c r="B4884" s="4">
        <v>0.0985763888888889</v>
      </c>
      <c r="C4884" s="5" t="s">
        <v>10</v>
      </c>
      <c r="D4884" s="5" t="s">
        <v>129</v>
      </c>
      <c r="E4884" s="5">
        <v>21.0</v>
      </c>
      <c r="F4884" s="5">
        <v>18.0</v>
      </c>
      <c r="J4884" s="5" t="s">
        <v>1717</v>
      </c>
    </row>
    <row r="4885">
      <c r="A4885" s="3">
        <v>41.0</v>
      </c>
      <c r="B4885" s="4">
        <v>0.020625</v>
      </c>
      <c r="C4885" s="5" t="s">
        <v>15</v>
      </c>
      <c r="D4885" s="5" t="s">
        <v>14</v>
      </c>
      <c r="E4885" s="5">
        <v>8.0</v>
      </c>
      <c r="F4885" s="5">
        <v>3.0</v>
      </c>
    </row>
    <row r="4886">
      <c r="A4886" s="3">
        <v>41.0</v>
      </c>
      <c r="B4886" s="4">
        <v>0.021967592592592594</v>
      </c>
      <c r="C4886" s="5" t="s">
        <v>10</v>
      </c>
      <c r="D4886" s="5" t="s">
        <v>85</v>
      </c>
      <c r="E4886" s="5">
        <v>24.0</v>
      </c>
      <c r="F4886" s="5">
        <v>19.0</v>
      </c>
    </row>
    <row r="4887">
      <c r="A4887" s="3">
        <v>41.0</v>
      </c>
      <c r="B4887" s="4">
        <v>0.03138888888888889</v>
      </c>
      <c r="C4887" s="5" t="s">
        <v>21</v>
      </c>
      <c r="D4887" s="5" t="s">
        <v>20</v>
      </c>
      <c r="E4887" s="5">
        <v>25.0</v>
      </c>
      <c r="F4887" s="5">
        <v>10.0</v>
      </c>
    </row>
    <row r="4888">
      <c r="A4888" s="3">
        <v>41.0</v>
      </c>
      <c r="B4888" s="4">
        <v>0.03241898148148148</v>
      </c>
      <c r="C4888" s="5" t="s">
        <v>21</v>
      </c>
      <c r="D4888" s="5" t="s">
        <v>256</v>
      </c>
      <c r="E4888" s="5">
        <v>30.0</v>
      </c>
      <c r="F4888" s="5">
        <v>15.0</v>
      </c>
    </row>
    <row r="4889">
      <c r="A4889" s="3">
        <v>41.0</v>
      </c>
      <c r="B4889" s="4">
        <v>0.03605324074074074</v>
      </c>
      <c r="C4889" s="5" t="s">
        <v>18</v>
      </c>
      <c r="D4889" s="5" t="s">
        <v>20</v>
      </c>
      <c r="E4889" s="5">
        <v>29.0</v>
      </c>
      <c r="F4889" s="5">
        <v>13.0</v>
      </c>
      <c r="J4889" s="5" t="s">
        <v>137</v>
      </c>
    </row>
    <row r="4890">
      <c r="A4890" s="3">
        <v>41.0</v>
      </c>
      <c r="B4890" s="4">
        <v>0.03606481481481481</v>
      </c>
      <c r="C4890" s="5" t="s">
        <v>15</v>
      </c>
      <c r="D4890" s="5" t="s">
        <v>20</v>
      </c>
      <c r="E4890" s="5">
        <v>19.0</v>
      </c>
      <c r="F4890" s="5">
        <v>12.0</v>
      </c>
      <c r="J4890" s="5" t="s">
        <v>137</v>
      </c>
    </row>
    <row r="4891">
      <c r="A4891" s="3">
        <v>41.0</v>
      </c>
      <c r="B4891" s="4">
        <v>0.03608796296296296</v>
      </c>
      <c r="C4891" s="5" t="s">
        <v>22</v>
      </c>
      <c r="D4891" s="5" t="s">
        <v>20</v>
      </c>
      <c r="E4891" s="5">
        <v>25.0</v>
      </c>
      <c r="F4891" s="5">
        <v>13.0</v>
      </c>
      <c r="J4891" s="5" t="s">
        <v>137</v>
      </c>
    </row>
    <row r="4892">
      <c r="A4892" s="3">
        <v>41.0</v>
      </c>
      <c r="B4892" s="4">
        <v>0.036099537037037034</v>
      </c>
      <c r="C4892" s="5" t="s">
        <v>10</v>
      </c>
      <c r="D4892" s="5" t="s">
        <v>20</v>
      </c>
      <c r="E4892" s="5" t="s">
        <v>30</v>
      </c>
      <c r="F4892" s="5" t="s">
        <v>30</v>
      </c>
      <c r="J4892" s="5" t="s">
        <v>17</v>
      </c>
    </row>
    <row r="4893">
      <c r="A4893" s="3">
        <v>41.0</v>
      </c>
      <c r="B4893" s="4">
        <v>0.036099537037037034</v>
      </c>
      <c r="C4893" s="5" t="s">
        <v>10</v>
      </c>
      <c r="D4893" s="5" t="s">
        <v>20</v>
      </c>
      <c r="E4893" s="5">
        <v>33.0</v>
      </c>
      <c r="F4893" s="5">
        <v>13.0</v>
      </c>
      <c r="J4893" s="5" t="s">
        <v>456</v>
      </c>
    </row>
    <row r="4894">
      <c r="A4894" s="3">
        <v>41.0</v>
      </c>
      <c r="B4894" s="4">
        <v>0.03611111111111111</v>
      </c>
      <c r="C4894" s="5" t="s">
        <v>13</v>
      </c>
      <c r="D4894" s="5" t="s">
        <v>20</v>
      </c>
      <c r="E4894" s="5">
        <v>23.0</v>
      </c>
      <c r="F4894" s="5">
        <v>11.0</v>
      </c>
      <c r="J4894" s="5" t="s">
        <v>137</v>
      </c>
    </row>
    <row r="4895">
      <c r="A4895" s="3">
        <v>41.0</v>
      </c>
      <c r="B4895" s="4">
        <v>0.03542824074074074</v>
      </c>
      <c r="C4895" s="5" t="s">
        <v>21</v>
      </c>
      <c r="D4895" s="5" t="s">
        <v>20</v>
      </c>
      <c r="E4895" s="5">
        <v>35.0</v>
      </c>
      <c r="F4895" s="5">
        <v>10.0</v>
      </c>
      <c r="J4895" s="5" t="s">
        <v>137</v>
      </c>
    </row>
    <row r="4896">
      <c r="A4896" s="3">
        <v>41.0</v>
      </c>
      <c r="B4896" s="4">
        <v>0.03643518518518519</v>
      </c>
      <c r="C4896" s="5" t="s">
        <v>134</v>
      </c>
      <c r="D4896" s="5" t="s">
        <v>20</v>
      </c>
      <c r="E4896" s="5" t="s">
        <v>30</v>
      </c>
      <c r="F4896" s="5" t="s">
        <v>30</v>
      </c>
      <c r="J4896" s="5" t="s">
        <v>42</v>
      </c>
    </row>
    <row r="4897">
      <c r="A4897" s="3">
        <v>41.0</v>
      </c>
      <c r="B4897" s="4">
        <v>0.03643518518518519</v>
      </c>
      <c r="C4897" s="5" t="s">
        <v>134</v>
      </c>
      <c r="D4897" s="5" t="s">
        <v>20</v>
      </c>
      <c r="E4897" s="5">
        <v>14.0</v>
      </c>
      <c r="F4897" s="5">
        <v>4.0</v>
      </c>
      <c r="J4897" s="5" t="s">
        <v>1719</v>
      </c>
    </row>
    <row r="4898">
      <c r="A4898" s="3">
        <v>41.0</v>
      </c>
      <c r="B4898" s="4">
        <v>0.044988425925925925</v>
      </c>
      <c r="C4898" s="5" t="s">
        <v>1720</v>
      </c>
      <c r="D4898" s="5" t="s">
        <v>20</v>
      </c>
      <c r="E4898" s="5">
        <v>25.0</v>
      </c>
      <c r="F4898" s="5">
        <v>8.0</v>
      </c>
    </row>
    <row r="4899">
      <c r="A4899" s="3">
        <v>41.0</v>
      </c>
      <c r="B4899" s="4">
        <v>0.05037037037037037</v>
      </c>
      <c r="C4899" s="5" t="s">
        <v>10</v>
      </c>
      <c r="D4899" s="5" t="s">
        <v>14</v>
      </c>
      <c r="E4899" s="5">
        <v>10.0</v>
      </c>
      <c r="F4899" s="5">
        <v>2.0</v>
      </c>
    </row>
    <row r="4900">
      <c r="A4900" s="3">
        <v>41.0</v>
      </c>
      <c r="B4900" s="4">
        <v>0.05092592592592592</v>
      </c>
      <c r="C4900" s="5" t="s">
        <v>10</v>
      </c>
      <c r="D4900" s="5" t="s">
        <v>47</v>
      </c>
      <c r="E4900" s="5">
        <v>27.0</v>
      </c>
      <c r="F4900" s="5">
        <v>20.0</v>
      </c>
      <c r="G4900" s="5" t="s">
        <v>48</v>
      </c>
    </row>
    <row r="4901">
      <c r="A4901" s="3">
        <v>41.0</v>
      </c>
      <c r="B4901" s="4">
        <v>0.05269675925925926</v>
      </c>
      <c r="C4901" s="5" t="s">
        <v>18</v>
      </c>
      <c r="D4901" s="5" t="s">
        <v>47</v>
      </c>
      <c r="E4901" s="5">
        <v>25.0</v>
      </c>
      <c r="F4901" s="5">
        <v>17.0</v>
      </c>
    </row>
    <row r="4902">
      <c r="A4902" s="3">
        <v>41.0</v>
      </c>
      <c r="B4902" s="4">
        <v>0.052800925925925925</v>
      </c>
      <c r="C4902" s="5" t="s">
        <v>15</v>
      </c>
      <c r="D4902" s="5" t="s">
        <v>47</v>
      </c>
      <c r="E4902" s="5">
        <v>17.0</v>
      </c>
      <c r="F4902" s="5">
        <v>15.0</v>
      </c>
    </row>
    <row r="4903">
      <c r="A4903" s="3">
        <v>41.0</v>
      </c>
      <c r="B4903" s="4">
        <v>0.0528587962962963</v>
      </c>
      <c r="C4903" s="5" t="s">
        <v>1720</v>
      </c>
      <c r="D4903" s="5" t="s">
        <v>47</v>
      </c>
      <c r="E4903" s="5">
        <v>14.0</v>
      </c>
      <c r="F4903" s="5">
        <v>11.0</v>
      </c>
    </row>
    <row r="4904">
      <c r="A4904" s="3">
        <v>41.0</v>
      </c>
      <c r="B4904" s="4">
        <v>0.05287037037037037</v>
      </c>
      <c r="C4904" s="5" t="s">
        <v>22</v>
      </c>
      <c r="D4904" s="5" t="s">
        <v>47</v>
      </c>
      <c r="E4904" s="5">
        <v>12.0</v>
      </c>
      <c r="F4904" s="5">
        <v>12.0</v>
      </c>
    </row>
    <row r="4905">
      <c r="A4905" s="3">
        <v>41.0</v>
      </c>
      <c r="B4905" s="4">
        <v>0.05288194444444445</v>
      </c>
      <c r="C4905" s="5" t="s">
        <v>13</v>
      </c>
      <c r="D4905" s="5" t="s">
        <v>47</v>
      </c>
      <c r="E4905" s="5">
        <v>14.0</v>
      </c>
      <c r="F4905" s="5">
        <v>12.0</v>
      </c>
    </row>
    <row r="4906">
      <c r="A4906" s="3">
        <v>41.0</v>
      </c>
      <c r="B4906" s="4">
        <v>0.05288194444444445</v>
      </c>
      <c r="C4906" s="5" t="s">
        <v>21</v>
      </c>
      <c r="D4906" s="5" t="s">
        <v>47</v>
      </c>
      <c r="E4906" s="5">
        <v>12.0</v>
      </c>
      <c r="F4906" s="5">
        <v>7.0</v>
      </c>
    </row>
    <row r="4907">
      <c r="A4907" s="3">
        <v>41.0</v>
      </c>
      <c r="B4907" s="4">
        <v>0.053425925925925925</v>
      </c>
      <c r="C4907" s="5" t="s">
        <v>10</v>
      </c>
      <c r="D4907" s="5" t="s">
        <v>7</v>
      </c>
      <c r="E4907" s="5">
        <v>17.0</v>
      </c>
      <c r="H4907" s="5" t="s">
        <v>1721</v>
      </c>
      <c r="J4907" s="5" t="s">
        <v>319</v>
      </c>
    </row>
    <row r="4908">
      <c r="A4908" s="3">
        <v>41.0</v>
      </c>
      <c r="B4908" s="4">
        <v>0.055810185185185185</v>
      </c>
      <c r="C4908" s="5" t="s">
        <v>18</v>
      </c>
      <c r="D4908" s="5" t="s">
        <v>32</v>
      </c>
      <c r="E4908" s="5">
        <v>14.0</v>
      </c>
      <c r="F4908" s="5">
        <v>10.0</v>
      </c>
      <c r="J4908" s="5" t="s">
        <v>1722</v>
      </c>
    </row>
    <row r="4909">
      <c r="A4909" s="3">
        <v>41.0</v>
      </c>
      <c r="B4909" s="4">
        <v>0.055914351851851854</v>
      </c>
      <c r="C4909" s="5" t="s">
        <v>18</v>
      </c>
      <c r="D4909" s="5" t="s">
        <v>32</v>
      </c>
      <c r="E4909" s="5" t="s">
        <v>1723</v>
      </c>
      <c r="F4909" s="5" t="s">
        <v>30</v>
      </c>
      <c r="J4909" s="5" t="s">
        <v>1722</v>
      </c>
    </row>
    <row r="4910">
      <c r="A4910" s="3">
        <v>41.0</v>
      </c>
      <c r="B4910" s="4">
        <v>0.05596064814814815</v>
      </c>
      <c r="C4910" s="5" t="s">
        <v>18</v>
      </c>
      <c r="D4910" s="5" t="s">
        <v>32</v>
      </c>
      <c r="E4910" s="5">
        <v>18.0</v>
      </c>
      <c r="F4910" s="5">
        <v>13.0</v>
      </c>
      <c r="I4910" s="5">
        <v>1.0</v>
      </c>
      <c r="J4910" s="5" t="s">
        <v>1722</v>
      </c>
    </row>
    <row r="4911">
      <c r="A4911" s="3">
        <v>41.0</v>
      </c>
      <c r="B4911" s="4">
        <v>0.05613425925925926</v>
      </c>
      <c r="C4911" s="5" t="s">
        <v>18</v>
      </c>
      <c r="D4911" s="5" t="s">
        <v>7</v>
      </c>
      <c r="E4911" s="5">
        <v>27.0</v>
      </c>
      <c r="H4911" s="5" t="s">
        <v>1724</v>
      </c>
    </row>
    <row r="4912">
      <c r="A4912" s="3">
        <v>41.0</v>
      </c>
      <c r="B4912" s="4">
        <v>0.05628472222222222</v>
      </c>
      <c r="C4912" s="5" t="s">
        <v>18</v>
      </c>
      <c r="D4912" s="5" t="s">
        <v>7</v>
      </c>
      <c r="E4912" s="5">
        <v>23.0</v>
      </c>
      <c r="H4912" s="5" t="s">
        <v>1725</v>
      </c>
    </row>
    <row r="4913">
      <c r="A4913" s="3">
        <v>41.0</v>
      </c>
      <c r="B4913" s="4">
        <v>0.05641203703703704</v>
      </c>
      <c r="C4913" s="5" t="s">
        <v>18</v>
      </c>
      <c r="D4913" s="5" t="s">
        <v>7</v>
      </c>
      <c r="E4913" s="5">
        <v>31.0</v>
      </c>
      <c r="H4913" s="5" t="s">
        <v>1726</v>
      </c>
    </row>
    <row r="4914">
      <c r="A4914" s="3">
        <v>41.0</v>
      </c>
      <c r="B4914" s="4">
        <v>0.0603587962962963</v>
      </c>
      <c r="C4914" s="5" t="s">
        <v>15</v>
      </c>
      <c r="D4914" s="5" t="s">
        <v>7</v>
      </c>
      <c r="E4914" s="5">
        <v>25.0</v>
      </c>
      <c r="H4914" s="5" t="s">
        <v>1727</v>
      </c>
      <c r="J4914" s="5" t="s">
        <v>110</v>
      </c>
    </row>
    <row r="4915">
      <c r="A4915" s="3">
        <v>41.0</v>
      </c>
      <c r="B4915" s="4">
        <v>0.06289351851851852</v>
      </c>
      <c r="C4915" s="5" t="s">
        <v>1720</v>
      </c>
      <c r="D4915" s="5" t="s">
        <v>32</v>
      </c>
      <c r="E4915" s="5">
        <v>15.0</v>
      </c>
      <c r="F4915" s="5">
        <v>7.0</v>
      </c>
      <c r="J4915" s="5" t="s">
        <v>1728</v>
      </c>
    </row>
    <row r="4916">
      <c r="A4916" s="3">
        <v>41.0</v>
      </c>
      <c r="B4916" s="4">
        <v>0.06329861111111111</v>
      </c>
      <c r="C4916" s="5" t="s">
        <v>1720</v>
      </c>
      <c r="D4916" s="5" t="s">
        <v>7</v>
      </c>
      <c r="E4916" s="5">
        <v>28.0</v>
      </c>
      <c r="H4916" s="5" t="s">
        <v>1729</v>
      </c>
    </row>
    <row r="4917">
      <c r="A4917" s="3">
        <v>41.0</v>
      </c>
      <c r="B4917" s="4">
        <v>0.06447916666666667</v>
      </c>
      <c r="C4917" s="5" t="s">
        <v>13</v>
      </c>
      <c r="D4917" s="5" t="s">
        <v>32</v>
      </c>
      <c r="E4917" s="5" t="s">
        <v>30</v>
      </c>
      <c r="F4917" s="5" t="s">
        <v>30</v>
      </c>
      <c r="J4917" s="5" t="s">
        <v>17</v>
      </c>
    </row>
    <row r="4918">
      <c r="A4918" s="3">
        <v>41.0</v>
      </c>
      <c r="B4918" s="4">
        <v>0.06447916666666667</v>
      </c>
      <c r="C4918" s="5" t="s">
        <v>13</v>
      </c>
      <c r="D4918" s="5" t="s">
        <v>32</v>
      </c>
      <c r="E4918" s="5">
        <v>19.0</v>
      </c>
      <c r="F4918" s="5">
        <v>14.0</v>
      </c>
      <c r="J4918" s="5" t="s">
        <v>1659</v>
      </c>
    </row>
    <row r="4919">
      <c r="A4919" s="3">
        <v>41.0</v>
      </c>
      <c r="B4919" s="4">
        <v>0.06456018518518518</v>
      </c>
      <c r="C4919" s="5" t="s">
        <v>13</v>
      </c>
      <c r="D4919" s="5" t="s">
        <v>32</v>
      </c>
      <c r="E4919" s="5" t="s">
        <v>30</v>
      </c>
      <c r="F4919" s="5" t="s">
        <v>30</v>
      </c>
      <c r="J4919" s="5" t="s">
        <v>17</v>
      </c>
    </row>
    <row r="4920">
      <c r="A4920" s="3">
        <v>41.0</v>
      </c>
      <c r="B4920" s="4">
        <v>0.06456018518518518</v>
      </c>
      <c r="C4920" s="5" t="s">
        <v>13</v>
      </c>
      <c r="D4920" s="5" t="s">
        <v>32</v>
      </c>
      <c r="E4920" s="5">
        <v>11.0</v>
      </c>
      <c r="F4920" s="5">
        <v>6.0</v>
      </c>
      <c r="I4920" s="5">
        <v>1.0</v>
      </c>
      <c r="J4920" s="5" t="s">
        <v>1730</v>
      </c>
    </row>
    <row r="4921">
      <c r="A4921" s="3">
        <v>41.0</v>
      </c>
      <c r="B4921" s="4">
        <v>0.0646875</v>
      </c>
      <c r="C4921" s="5" t="s">
        <v>13</v>
      </c>
      <c r="D4921" s="5" t="s">
        <v>7</v>
      </c>
      <c r="E4921" s="5">
        <v>22.0</v>
      </c>
      <c r="H4921" s="5" t="s">
        <v>1731</v>
      </c>
    </row>
    <row r="4922">
      <c r="A4922" s="3">
        <v>41.0</v>
      </c>
      <c r="B4922" s="4">
        <v>0.0647800925925926</v>
      </c>
      <c r="C4922" s="5" t="s">
        <v>13</v>
      </c>
      <c r="D4922" s="5" t="s">
        <v>7</v>
      </c>
      <c r="E4922" s="5">
        <v>19.0</v>
      </c>
      <c r="H4922" s="5" t="s">
        <v>1732</v>
      </c>
    </row>
    <row r="4923">
      <c r="A4923" s="3">
        <v>41.0</v>
      </c>
      <c r="B4923" s="4">
        <v>0.0665625</v>
      </c>
      <c r="C4923" s="5" t="s">
        <v>21</v>
      </c>
      <c r="D4923" s="5" t="s">
        <v>32</v>
      </c>
      <c r="E4923" s="5">
        <v>23.0</v>
      </c>
      <c r="F4923" s="5">
        <v>13.0</v>
      </c>
      <c r="J4923" s="5" t="s">
        <v>645</v>
      </c>
    </row>
    <row r="4924">
      <c r="A4924" s="3">
        <v>41.0</v>
      </c>
      <c r="B4924" s="4">
        <v>0.06667824074074075</v>
      </c>
      <c r="C4924" s="5" t="s">
        <v>21</v>
      </c>
      <c r="D4924" s="5" t="s">
        <v>7</v>
      </c>
      <c r="E4924" s="5">
        <v>10.0</v>
      </c>
      <c r="H4924" s="5" t="s">
        <v>1733</v>
      </c>
    </row>
    <row r="4925">
      <c r="A4925" s="3">
        <v>41.0</v>
      </c>
      <c r="B4925" s="4">
        <v>0.06689814814814815</v>
      </c>
      <c r="C4925" s="5" t="s">
        <v>21</v>
      </c>
      <c r="D4925" s="5" t="s">
        <v>32</v>
      </c>
      <c r="E4925" s="5" t="s">
        <v>30</v>
      </c>
      <c r="F4925" s="5" t="s">
        <v>30</v>
      </c>
      <c r="J4925" s="5" t="s">
        <v>1734</v>
      </c>
    </row>
    <row r="4926">
      <c r="A4926" s="3">
        <v>41.0</v>
      </c>
      <c r="B4926" s="4">
        <v>0.06689814814814815</v>
      </c>
      <c r="C4926" s="5" t="s">
        <v>21</v>
      </c>
      <c r="D4926" s="5" t="s">
        <v>32</v>
      </c>
      <c r="E4926" s="5">
        <v>24.0</v>
      </c>
      <c r="F4926" s="5">
        <v>14.0</v>
      </c>
      <c r="J4926" s="5" t="s">
        <v>1734</v>
      </c>
    </row>
    <row r="4927">
      <c r="A4927" s="3">
        <v>41.0</v>
      </c>
      <c r="B4927" s="4">
        <v>0.06787037037037037</v>
      </c>
      <c r="C4927" s="5" t="s">
        <v>134</v>
      </c>
      <c r="D4927" s="5" t="s">
        <v>32</v>
      </c>
      <c r="E4927" s="5">
        <v>14.0</v>
      </c>
      <c r="F4927" s="5">
        <v>6.0</v>
      </c>
      <c r="J4927" s="5" t="s">
        <v>157</v>
      </c>
    </row>
    <row r="4928">
      <c r="A4928" s="3">
        <v>41.0</v>
      </c>
      <c r="B4928" s="4">
        <v>0.068125</v>
      </c>
      <c r="C4928" s="5" t="s">
        <v>134</v>
      </c>
      <c r="D4928" s="5" t="s">
        <v>7</v>
      </c>
      <c r="E4928" s="5">
        <v>21.0</v>
      </c>
      <c r="H4928" s="5" t="s">
        <v>1735</v>
      </c>
    </row>
    <row r="4929">
      <c r="A4929" s="3">
        <v>41.0</v>
      </c>
      <c r="B4929" s="4">
        <v>0.06888888888888889</v>
      </c>
      <c r="C4929" s="5" t="s">
        <v>134</v>
      </c>
      <c r="D4929" s="5" t="s">
        <v>26</v>
      </c>
      <c r="E4929" s="5">
        <v>11.0</v>
      </c>
      <c r="F4929" s="5">
        <v>9.0</v>
      </c>
    </row>
    <row r="4930">
      <c r="A4930" s="3">
        <v>41.0</v>
      </c>
      <c r="B4930" s="4">
        <v>0.06984953703703704</v>
      </c>
      <c r="C4930" s="5" t="s">
        <v>10</v>
      </c>
      <c r="D4930" s="5" t="s">
        <v>32</v>
      </c>
      <c r="E4930" s="5">
        <v>22.0</v>
      </c>
      <c r="F4930" s="5">
        <v>10.0</v>
      </c>
      <c r="J4930" s="5" t="s">
        <v>45</v>
      </c>
    </row>
    <row r="4931">
      <c r="A4931" s="3">
        <v>41.0</v>
      </c>
      <c r="B4931" s="4">
        <v>0.07013888888888889</v>
      </c>
      <c r="C4931" s="5" t="s">
        <v>10</v>
      </c>
      <c r="D4931" s="5" t="s">
        <v>7</v>
      </c>
      <c r="E4931" s="5">
        <v>9.0</v>
      </c>
      <c r="H4931" s="5" t="s">
        <v>1736</v>
      </c>
    </row>
    <row r="4932">
      <c r="A4932" s="3">
        <v>41.0</v>
      </c>
      <c r="B4932" s="4">
        <v>0.07028935185185185</v>
      </c>
      <c r="C4932" s="5" t="s">
        <v>10</v>
      </c>
      <c r="D4932" s="5" t="s">
        <v>7</v>
      </c>
      <c r="E4932" s="5">
        <v>10.0</v>
      </c>
      <c r="H4932" s="5" t="s">
        <v>1737</v>
      </c>
      <c r="J4932" s="5" t="s">
        <v>379</v>
      </c>
    </row>
    <row r="4933">
      <c r="A4933" s="3">
        <v>41.0</v>
      </c>
      <c r="B4933" s="4">
        <v>0.07097222222222223</v>
      </c>
      <c r="C4933" s="5" t="s">
        <v>273</v>
      </c>
      <c r="D4933" s="5" t="s">
        <v>32</v>
      </c>
      <c r="E4933" s="5">
        <v>14.0</v>
      </c>
      <c r="F4933" s="5">
        <v>10.0</v>
      </c>
      <c r="I4933" s="5">
        <v>1.0</v>
      </c>
      <c r="J4933" s="5" t="s">
        <v>1738</v>
      </c>
    </row>
    <row r="4934">
      <c r="A4934" s="3">
        <v>41.0</v>
      </c>
      <c r="B4934" s="4">
        <v>0.0711574074074074</v>
      </c>
      <c r="C4934" s="5" t="s">
        <v>273</v>
      </c>
      <c r="D4934" s="5" t="s">
        <v>7</v>
      </c>
      <c r="E4934" s="5">
        <v>24.0</v>
      </c>
      <c r="H4934" s="5" t="s">
        <v>1739</v>
      </c>
    </row>
    <row r="4935">
      <c r="A4935" s="3">
        <v>41.0</v>
      </c>
      <c r="B4935" s="4">
        <v>0.07229166666666667</v>
      </c>
      <c r="C4935" s="5" t="s">
        <v>18</v>
      </c>
      <c r="D4935" s="5" t="s">
        <v>32</v>
      </c>
      <c r="E4935" s="5">
        <v>10.0</v>
      </c>
      <c r="F4935" s="5">
        <v>5.0</v>
      </c>
      <c r="J4935" s="5" t="s">
        <v>17</v>
      </c>
    </row>
    <row r="4936">
      <c r="A4936" s="3">
        <v>41.0</v>
      </c>
      <c r="B4936" s="4">
        <v>0.07229166666666667</v>
      </c>
      <c r="C4936" s="5" t="s">
        <v>18</v>
      </c>
      <c r="D4936" s="5" t="s">
        <v>32</v>
      </c>
      <c r="E4936" s="5">
        <v>10.0</v>
      </c>
      <c r="F4936" s="5">
        <v>5.0</v>
      </c>
      <c r="J4936" s="5" t="s">
        <v>1740</v>
      </c>
    </row>
    <row r="4937">
      <c r="A4937" s="3">
        <v>41.0</v>
      </c>
      <c r="B4937" s="4">
        <v>0.07271990740740741</v>
      </c>
      <c r="C4937" s="5" t="s">
        <v>18</v>
      </c>
      <c r="D4937" s="5" t="s">
        <v>32</v>
      </c>
      <c r="E4937" s="5" t="s">
        <v>30</v>
      </c>
      <c r="F4937" s="5" t="s">
        <v>30</v>
      </c>
      <c r="J4937" s="5" t="s">
        <v>17</v>
      </c>
    </row>
    <row r="4938">
      <c r="A4938" s="3">
        <v>41.0</v>
      </c>
      <c r="B4938" s="4">
        <v>0.07271990740740741</v>
      </c>
      <c r="C4938" s="5" t="s">
        <v>18</v>
      </c>
      <c r="D4938" s="5" t="s">
        <v>32</v>
      </c>
      <c r="E4938" s="5">
        <v>18.0</v>
      </c>
      <c r="F4938" s="5">
        <v>13.0</v>
      </c>
      <c r="I4938" s="5">
        <v>1.0</v>
      </c>
      <c r="J4938" s="5" t="s">
        <v>1741</v>
      </c>
    </row>
    <row r="4939">
      <c r="A4939" s="3">
        <v>41.0</v>
      </c>
      <c r="B4939" s="4">
        <v>0.07342592592592592</v>
      </c>
      <c r="C4939" s="5" t="s">
        <v>18</v>
      </c>
      <c r="D4939" s="5" t="s">
        <v>7</v>
      </c>
      <c r="E4939" s="5">
        <v>25.0</v>
      </c>
      <c r="H4939" s="5" t="s">
        <v>1742</v>
      </c>
    </row>
    <row r="4940">
      <c r="A4940" s="3">
        <v>41.0</v>
      </c>
      <c r="B4940" s="4">
        <v>0.07615740740740741</v>
      </c>
      <c r="C4940" s="5" t="s">
        <v>15</v>
      </c>
      <c r="D4940" s="5" t="s">
        <v>7</v>
      </c>
      <c r="E4940" s="5">
        <v>21.0</v>
      </c>
      <c r="H4940" s="5" t="s">
        <v>1743</v>
      </c>
      <c r="J4940" s="5" t="s">
        <v>109</v>
      </c>
    </row>
    <row r="4941">
      <c r="A4941" s="3">
        <v>41.0</v>
      </c>
      <c r="B4941" s="4">
        <v>0.07733796296296297</v>
      </c>
      <c r="C4941" s="5" t="s">
        <v>1720</v>
      </c>
      <c r="D4941" s="5" t="s">
        <v>32</v>
      </c>
      <c r="E4941" s="5">
        <v>13.0</v>
      </c>
      <c r="F4941" s="5">
        <v>5.0</v>
      </c>
      <c r="J4941" s="5" t="s">
        <v>1744</v>
      </c>
    </row>
    <row r="4942">
      <c r="A4942" s="3">
        <v>41.0</v>
      </c>
      <c r="B4942" s="4">
        <v>0.07751157407407408</v>
      </c>
      <c r="C4942" s="5" t="s">
        <v>1720</v>
      </c>
      <c r="D4942" s="5" t="s">
        <v>7</v>
      </c>
      <c r="E4942" s="5">
        <v>20.0</v>
      </c>
      <c r="H4942" s="5" t="s">
        <v>1745</v>
      </c>
    </row>
    <row r="4943">
      <c r="A4943" s="3">
        <v>41.0</v>
      </c>
      <c r="B4943" s="4">
        <v>0.07813657407407408</v>
      </c>
      <c r="C4943" s="5" t="s">
        <v>1720</v>
      </c>
      <c r="D4943" s="5" t="s">
        <v>32</v>
      </c>
      <c r="E4943" s="5" t="s">
        <v>30</v>
      </c>
      <c r="F4943" s="5" t="s">
        <v>30</v>
      </c>
      <c r="J4943" s="5" t="s">
        <v>42</v>
      </c>
    </row>
    <row r="4944">
      <c r="A4944" s="3">
        <v>41.0</v>
      </c>
      <c r="B4944" s="4">
        <v>0.07813657407407408</v>
      </c>
      <c r="C4944" s="5" t="s">
        <v>1720</v>
      </c>
      <c r="D4944" s="5" t="s">
        <v>32</v>
      </c>
      <c r="E4944" s="5">
        <v>11.0</v>
      </c>
      <c r="F4944" s="5">
        <v>4.0</v>
      </c>
      <c r="I4944" s="5">
        <v>1.0</v>
      </c>
      <c r="J4944" s="5" t="s">
        <v>1746</v>
      </c>
    </row>
    <row r="4945">
      <c r="A4945" s="3">
        <v>41.0</v>
      </c>
      <c r="B4945" s="4">
        <v>0.07825231481481482</v>
      </c>
      <c r="C4945" s="5" t="s">
        <v>1720</v>
      </c>
      <c r="D4945" s="5" t="s">
        <v>7</v>
      </c>
      <c r="E4945" s="5">
        <v>6.0</v>
      </c>
      <c r="H4945" s="5" t="s">
        <v>1747</v>
      </c>
    </row>
    <row r="4946">
      <c r="A4946" s="3">
        <v>41.0</v>
      </c>
      <c r="B4946" s="4">
        <v>0.07876157407407407</v>
      </c>
      <c r="C4946" s="5" t="s">
        <v>13</v>
      </c>
      <c r="D4946" s="5" t="s">
        <v>32</v>
      </c>
      <c r="E4946" s="5" t="s">
        <v>30</v>
      </c>
      <c r="F4946" s="5" t="s">
        <v>30</v>
      </c>
      <c r="J4946" s="5" t="s">
        <v>17</v>
      </c>
    </row>
    <row r="4947">
      <c r="A4947" s="3">
        <v>41.0</v>
      </c>
      <c r="B4947" s="4">
        <v>0.07876157407407407</v>
      </c>
      <c r="C4947" s="5" t="s">
        <v>13</v>
      </c>
      <c r="D4947" s="5" t="s">
        <v>32</v>
      </c>
      <c r="E4947" s="5">
        <v>14.0</v>
      </c>
      <c r="F4947" s="5">
        <v>9.0</v>
      </c>
      <c r="J4947" s="5" t="s">
        <v>1730</v>
      </c>
    </row>
    <row r="4948">
      <c r="A4948" s="3">
        <v>41.0</v>
      </c>
      <c r="B4948" s="4">
        <v>0.07887731481481482</v>
      </c>
      <c r="C4948" s="5" t="s">
        <v>13</v>
      </c>
      <c r="D4948" s="5" t="s">
        <v>32</v>
      </c>
      <c r="E4948" s="5">
        <v>15.0</v>
      </c>
      <c r="F4948" s="5">
        <v>10.0</v>
      </c>
      <c r="J4948" s="5" t="s">
        <v>17</v>
      </c>
    </row>
    <row r="4949">
      <c r="A4949" s="3">
        <v>41.0</v>
      </c>
      <c r="B4949" s="4">
        <v>0.07887731481481482</v>
      </c>
      <c r="C4949" s="5" t="s">
        <v>13</v>
      </c>
      <c r="D4949" s="5" t="s">
        <v>32</v>
      </c>
      <c r="E4949" s="5" t="s">
        <v>37</v>
      </c>
      <c r="F4949" s="5">
        <v>20.0</v>
      </c>
      <c r="G4949" s="5" t="s">
        <v>48</v>
      </c>
      <c r="I4949" s="5">
        <v>1.0</v>
      </c>
      <c r="J4949" s="5" t="s">
        <v>1730</v>
      </c>
    </row>
    <row r="4950">
      <c r="A4950" s="3">
        <v>41.0</v>
      </c>
      <c r="B4950" s="4">
        <v>0.07916666666666666</v>
      </c>
      <c r="C4950" s="5" t="s">
        <v>13</v>
      </c>
      <c r="D4950" s="5" t="s">
        <v>32</v>
      </c>
      <c r="E4950" s="5" t="s">
        <v>37</v>
      </c>
      <c r="F4950" s="5">
        <v>20.0</v>
      </c>
      <c r="G4950" s="5" t="s">
        <v>48</v>
      </c>
      <c r="J4950" s="5" t="s">
        <v>1730</v>
      </c>
    </row>
    <row r="4951">
      <c r="A4951" s="3">
        <v>41.0</v>
      </c>
      <c r="B4951" s="4">
        <v>0.07944444444444444</v>
      </c>
      <c r="C4951" s="5" t="s">
        <v>13</v>
      </c>
      <c r="D4951" s="5" t="s">
        <v>7</v>
      </c>
      <c r="E4951" s="5">
        <v>28.0</v>
      </c>
      <c r="H4951" s="5" t="s">
        <v>1748</v>
      </c>
    </row>
    <row r="4952">
      <c r="A4952" s="3">
        <v>41.0</v>
      </c>
      <c r="B4952" s="4">
        <v>0.0798611111111111</v>
      </c>
      <c r="C4952" s="5" t="s">
        <v>13</v>
      </c>
      <c r="D4952" s="5" t="s">
        <v>7</v>
      </c>
      <c r="E4952" s="5">
        <v>44.0</v>
      </c>
      <c r="H4952" s="5" t="s">
        <v>1749</v>
      </c>
    </row>
    <row r="4953">
      <c r="A4953" s="3">
        <v>41.0</v>
      </c>
      <c r="B4953" s="4">
        <v>0.08041666666666666</v>
      </c>
      <c r="C4953" s="5" t="s">
        <v>13</v>
      </c>
      <c r="D4953" s="5" t="s">
        <v>7</v>
      </c>
      <c r="E4953" s="5">
        <v>32.0</v>
      </c>
      <c r="H4953" s="5" t="s">
        <v>1750</v>
      </c>
    </row>
    <row r="4954">
      <c r="A4954" s="3">
        <v>41.0</v>
      </c>
      <c r="B4954" s="4">
        <v>0.08056712962962963</v>
      </c>
      <c r="C4954" s="5" t="s">
        <v>13</v>
      </c>
      <c r="D4954" s="5" t="s">
        <v>32</v>
      </c>
      <c r="E4954" s="5">
        <v>21.0</v>
      </c>
      <c r="F4954" s="5">
        <v>16.0</v>
      </c>
      <c r="I4954" s="5">
        <v>1.0</v>
      </c>
      <c r="J4954" s="5" t="s">
        <v>1659</v>
      </c>
    </row>
    <row r="4955">
      <c r="A4955" s="3">
        <v>41.0</v>
      </c>
      <c r="B4955" s="4">
        <v>0.08068287037037038</v>
      </c>
      <c r="C4955" s="5" t="s">
        <v>13</v>
      </c>
      <c r="D4955" s="5" t="s">
        <v>7</v>
      </c>
      <c r="E4955" s="5">
        <v>36.0</v>
      </c>
      <c r="H4955" s="5" t="s">
        <v>1751</v>
      </c>
    </row>
    <row r="4956">
      <c r="A4956" s="3">
        <v>41.0</v>
      </c>
      <c r="B4956" s="4">
        <v>0.08175925925925925</v>
      </c>
      <c r="C4956" s="5" t="s">
        <v>22</v>
      </c>
      <c r="D4956" s="5" t="s">
        <v>26</v>
      </c>
      <c r="E4956" s="5">
        <v>22.0</v>
      </c>
      <c r="F4956" s="5">
        <v>17.0</v>
      </c>
    </row>
    <row r="4957">
      <c r="A4957" s="3">
        <v>41.0</v>
      </c>
      <c r="B4957" s="4">
        <v>0.08335648148148148</v>
      </c>
      <c r="C4957" s="5" t="s">
        <v>10</v>
      </c>
      <c r="D4957" s="5" t="s">
        <v>88</v>
      </c>
      <c r="E4957" s="5" t="s">
        <v>37</v>
      </c>
      <c r="F4957" s="5">
        <v>20.0</v>
      </c>
      <c r="G4957" s="5" t="s">
        <v>48</v>
      </c>
    </row>
    <row r="4958">
      <c r="A4958" s="3">
        <v>41.0</v>
      </c>
      <c r="B4958" s="4">
        <v>0.08575231481481481</v>
      </c>
      <c r="C4958" s="5" t="s">
        <v>10</v>
      </c>
      <c r="D4958" s="5" t="s">
        <v>24</v>
      </c>
      <c r="E4958" s="5">
        <v>26.0</v>
      </c>
      <c r="F4958" s="5">
        <v>18.0</v>
      </c>
    </row>
    <row r="4959">
      <c r="A4959" s="3">
        <v>41.0</v>
      </c>
      <c r="B4959" s="4">
        <v>0.08777777777777777</v>
      </c>
      <c r="C4959" s="5" t="s">
        <v>21</v>
      </c>
      <c r="D4959" s="5" t="s">
        <v>32</v>
      </c>
      <c r="E4959" s="5" t="s">
        <v>30</v>
      </c>
      <c r="F4959" s="5" t="s">
        <v>30</v>
      </c>
      <c r="J4959" s="5" t="s">
        <v>17</v>
      </c>
    </row>
    <row r="4960">
      <c r="A4960" s="3">
        <v>41.0</v>
      </c>
      <c r="B4960" s="4">
        <v>0.08777777777777777</v>
      </c>
      <c r="C4960" s="5" t="s">
        <v>21</v>
      </c>
      <c r="D4960" s="5" t="s">
        <v>32</v>
      </c>
      <c r="E4960" s="5">
        <v>22.0</v>
      </c>
      <c r="F4960" s="5">
        <v>11.0</v>
      </c>
      <c r="J4960" s="5" t="s">
        <v>984</v>
      </c>
    </row>
    <row r="4961">
      <c r="A4961" s="3">
        <v>41.0</v>
      </c>
      <c r="B4961" s="4">
        <v>0.08810185185185185</v>
      </c>
      <c r="C4961" s="5" t="s">
        <v>21</v>
      </c>
      <c r="D4961" s="5" t="s">
        <v>7</v>
      </c>
      <c r="E4961" s="5">
        <v>47.0</v>
      </c>
      <c r="H4961" s="5" t="s">
        <v>1752</v>
      </c>
    </row>
    <row r="4962">
      <c r="A4962" s="3">
        <v>41.0</v>
      </c>
      <c r="B4962" s="4">
        <v>0.10127314814814815</v>
      </c>
      <c r="C4962" s="5" t="s">
        <v>10</v>
      </c>
      <c r="D4962" s="5" t="s">
        <v>122</v>
      </c>
      <c r="E4962" s="5">
        <v>22.0</v>
      </c>
      <c r="F4962" s="5">
        <v>19.0</v>
      </c>
    </row>
    <row r="4963">
      <c r="A4963" s="3">
        <v>41.0</v>
      </c>
      <c r="B4963" s="4">
        <v>0.10135416666666666</v>
      </c>
      <c r="C4963" s="5" t="s">
        <v>10</v>
      </c>
      <c r="D4963" s="5" t="s">
        <v>122</v>
      </c>
      <c r="E4963" s="5">
        <v>16.0</v>
      </c>
      <c r="F4963" s="5">
        <v>13.0</v>
      </c>
    </row>
    <row r="4964">
      <c r="A4964" s="3">
        <v>41.0</v>
      </c>
      <c r="B4964" s="4">
        <v>0.11510416666666666</v>
      </c>
      <c r="C4964" s="5" t="s">
        <v>10</v>
      </c>
      <c r="D4964" s="5" t="s">
        <v>20</v>
      </c>
      <c r="E4964" s="5" t="s">
        <v>30</v>
      </c>
      <c r="F4964" s="5" t="s">
        <v>30</v>
      </c>
      <c r="J4964" s="5" t="s">
        <v>17</v>
      </c>
    </row>
    <row r="4965">
      <c r="A4965" s="3">
        <v>41.0</v>
      </c>
      <c r="B4965" s="4">
        <v>0.11510416666666666</v>
      </c>
      <c r="C4965" s="5" t="s">
        <v>10</v>
      </c>
      <c r="D4965" s="5" t="s">
        <v>20</v>
      </c>
      <c r="E4965" s="5">
        <v>39.0</v>
      </c>
      <c r="F4965" s="5">
        <v>19.0</v>
      </c>
      <c r="J4965" s="5" t="s">
        <v>1753</v>
      </c>
    </row>
    <row r="4966">
      <c r="A4966" s="3">
        <v>41.0</v>
      </c>
      <c r="B4966" s="4">
        <v>0.11516203703703703</v>
      </c>
      <c r="C4966" s="5" t="s">
        <v>22</v>
      </c>
      <c r="D4966" s="5" t="s">
        <v>20</v>
      </c>
      <c r="E4966" s="5">
        <v>28.0</v>
      </c>
      <c r="F4966" s="5">
        <v>16.0</v>
      </c>
      <c r="J4966" s="5" t="s">
        <v>137</v>
      </c>
    </row>
    <row r="4967">
      <c r="A4967" s="3">
        <v>41.0</v>
      </c>
      <c r="B4967" s="4">
        <v>0.1152662037037037</v>
      </c>
      <c r="C4967" s="5" t="s">
        <v>21</v>
      </c>
      <c r="D4967" s="5" t="s">
        <v>20</v>
      </c>
      <c r="E4967" s="5">
        <v>42.0</v>
      </c>
      <c r="F4967" s="5">
        <v>17.0</v>
      </c>
      <c r="J4967" s="5" t="s">
        <v>137</v>
      </c>
    </row>
    <row r="4968">
      <c r="A4968" s="3">
        <v>41.0</v>
      </c>
      <c r="B4968" s="4">
        <v>0.11643518518518518</v>
      </c>
      <c r="C4968" s="5" t="s">
        <v>1720</v>
      </c>
      <c r="D4968" s="5" t="s">
        <v>20</v>
      </c>
      <c r="E4968" s="5">
        <v>24.0</v>
      </c>
      <c r="F4968" s="5">
        <v>7.0</v>
      </c>
      <c r="J4968" s="5" t="s">
        <v>137</v>
      </c>
    </row>
    <row r="4969">
      <c r="A4969" s="3">
        <v>41.0</v>
      </c>
      <c r="B4969" s="4">
        <v>0.11645833333333333</v>
      </c>
      <c r="C4969" s="5" t="s">
        <v>13</v>
      </c>
      <c r="D4969" s="5" t="s">
        <v>20</v>
      </c>
      <c r="E4969" s="5">
        <v>27.0</v>
      </c>
      <c r="F4969" s="5">
        <v>15.0</v>
      </c>
      <c r="J4969" s="5" t="s">
        <v>137</v>
      </c>
    </row>
    <row r="4970">
      <c r="A4970" s="3">
        <v>41.0</v>
      </c>
      <c r="B4970" s="4">
        <v>0.11652777777777777</v>
      </c>
      <c r="C4970" s="5" t="s">
        <v>134</v>
      </c>
      <c r="D4970" s="5" t="s">
        <v>20</v>
      </c>
      <c r="E4970" s="5" t="s">
        <v>30</v>
      </c>
      <c r="F4970" s="5" t="s">
        <v>30</v>
      </c>
      <c r="J4970" s="5" t="s">
        <v>42</v>
      </c>
    </row>
    <row r="4971">
      <c r="A4971" s="3">
        <v>41.0</v>
      </c>
      <c r="B4971" s="4">
        <v>0.11652777777777777</v>
      </c>
      <c r="C4971" s="5" t="s">
        <v>134</v>
      </c>
      <c r="D4971" s="5" t="s">
        <v>20</v>
      </c>
      <c r="E4971" s="5">
        <v>26.0</v>
      </c>
      <c r="F4971" s="5">
        <v>16.0</v>
      </c>
      <c r="J4971" s="5" t="s">
        <v>1719</v>
      </c>
    </row>
    <row r="4972">
      <c r="A4972" s="3">
        <v>41.0</v>
      </c>
      <c r="B4972" s="4">
        <v>0.11659722222222223</v>
      </c>
      <c r="C4972" s="5" t="s">
        <v>15</v>
      </c>
      <c r="D4972" s="5" t="s">
        <v>20</v>
      </c>
      <c r="E4972" s="5">
        <v>25.0</v>
      </c>
      <c r="F4972" s="5">
        <v>18.0</v>
      </c>
      <c r="J4972" s="5" t="s">
        <v>137</v>
      </c>
    </row>
    <row r="4973">
      <c r="A4973" s="3">
        <v>41.0</v>
      </c>
      <c r="B4973" s="4">
        <v>0.1166087962962963</v>
      </c>
      <c r="C4973" s="5" t="s">
        <v>18</v>
      </c>
      <c r="D4973" s="5" t="s">
        <v>20</v>
      </c>
      <c r="E4973" s="5">
        <v>31.0</v>
      </c>
      <c r="F4973" s="5">
        <v>15.0</v>
      </c>
      <c r="J4973" s="5" t="s">
        <v>137</v>
      </c>
    </row>
    <row r="4974">
      <c r="A4974" s="3">
        <v>41.0</v>
      </c>
      <c r="B4974" s="4">
        <v>0.11866898148148149</v>
      </c>
      <c r="C4974" s="5" t="s">
        <v>22</v>
      </c>
      <c r="D4974" s="5" t="s">
        <v>88</v>
      </c>
      <c r="E4974" s="5">
        <v>27.0</v>
      </c>
      <c r="F4974" s="5">
        <v>21.0</v>
      </c>
    </row>
    <row r="4975">
      <c r="A4975" s="3">
        <v>41.0</v>
      </c>
      <c r="B4975" s="4">
        <v>0.11869212962962963</v>
      </c>
      <c r="C4975" s="5" t="s">
        <v>13</v>
      </c>
      <c r="D4975" s="5" t="s">
        <v>88</v>
      </c>
      <c r="E4975" s="5" t="s">
        <v>37</v>
      </c>
      <c r="F4975" s="5">
        <v>20.0</v>
      </c>
      <c r="G4975" s="5" t="s">
        <v>48</v>
      </c>
    </row>
    <row r="4976">
      <c r="A4976" s="3">
        <v>41.0</v>
      </c>
      <c r="B4976" s="4">
        <v>0.1189236111111111</v>
      </c>
      <c r="C4976" s="5" t="s">
        <v>10</v>
      </c>
      <c r="D4976" s="5" t="s">
        <v>88</v>
      </c>
      <c r="E4976" s="5">
        <v>19.0</v>
      </c>
      <c r="F4976" s="5">
        <v>17.0</v>
      </c>
      <c r="J4976" s="5" t="s">
        <v>1734</v>
      </c>
    </row>
    <row r="4977">
      <c r="A4977" s="3">
        <v>41.0</v>
      </c>
      <c r="B4977" s="4">
        <v>0.1189236111111111</v>
      </c>
      <c r="C4977" s="5" t="s">
        <v>1720</v>
      </c>
      <c r="D4977" s="5" t="s">
        <v>88</v>
      </c>
      <c r="E4977" s="5">
        <v>14.0</v>
      </c>
      <c r="F4977" s="5">
        <v>12.0</v>
      </c>
    </row>
    <row r="4978">
      <c r="A4978" s="3">
        <v>41.0</v>
      </c>
      <c r="B4978" s="4">
        <v>0.11896990740740741</v>
      </c>
      <c r="C4978" s="5" t="s">
        <v>21</v>
      </c>
      <c r="D4978" s="5" t="s">
        <v>88</v>
      </c>
      <c r="E4978" s="5">
        <v>11.0</v>
      </c>
      <c r="F4978" s="5">
        <v>8.0</v>
      </c>
    </row>
    <row r="4979">
      <c r="A4979" s="3">
        <v>41.0</v>
      </c>
      <c r="B4979" s="4">
        <v>0.11945601851851852</v>
      </c>
      <c r="C4979" s="5" t="s">
        <v>10</v>
      </c>
      <c r="D4979" s="5" t="s">
        <v>24</v>
      </c>
      <c r="E4979" s="5" t="s">
        <v>37</v>
      </c>
      <c r="F4979" s="5">
        <v>20.0</v>
      </c>
      <c r="G4979" s="5" t="s">
        <v>48</v>
      </c>
    </row>
    <row r="4980">
      <c r="A4980" s="3">
        <v>41.0</v>
      </c>
      <c r="B4980" s="4">
        <v>0.11969907407407407</v>
      </c>
      <c r="C4980" s="5" t="s">
        <v>21</v>
      </c>
      <c r="D4980" s="5" t="s">
        <v>24</v>
      </c>
      <c r="E4980" s="5">
        <v>22.0</v>
      </c>
      <c r="F4980" s="5">
        <v>10.0</v>
      </c>
    </row>
    <row r="4981">
      <c r="A4981" s="3">
        <v>41.0</v>
      </c>
      <c r="B4981" s="4">
        <v>0.12082175925925925</v>
      </c>
      <c r="C4981" s="5" t="s">
        <v>10</v>
      </c>
      <c r="D4981" s="5" t="s">
        <v>127</v>
      </c>
      <c r="E4981" s="5">
        <v>19.0</v>
      </c>
      <c r="F4981" s="5">
        <v>11.0</v>
      </c>
    </row>
    <row r="4982">
      <c r="A4982" s="3">
        <v>41.0</v>
      </c>
      <c r="B4982" s="4">
        <v>0.1227662037037037</v>
      </c>
      <c r="C4982" s="5" t="s">
        <v>21</v>
      </c>
      <c r="D4982" s="5" t="s">
        <v>20</v>
      </c>
      <c r="E4982" s="5" t="s">
        <v>37</v>
      </c>
      <c r="F4982" s="5">
        <v>20.0</v>
      </c>
      <c r="G4982" s="5" t="s">
        <v>48</v>
      </c>
    </row>
    <row r="4983">
      <c r="A4983" s="3">
        <v>41.0</v>
      </c>
      <c r="B4983" s="4">
        <v>0.12280092592592592</v>
      </c>
      <c r="C4983" s="5" t="s">
        <v>22</v>
      </c>
      <c r="D4983" s="5" t="s">
        <v>24</v>
      </c>
      <c r="E4983" s="5">
        <v>9.0</v>
      </c>
      <c r="F4983" s="5">
        <v>9.0</v>
      </c>
    </row>
    <row r="4984">
      <c r="A4984" s="3">
        <v>41.0</v>
      </c>
      <c r="B4984" s="4">
        <v>0.12295138888888889</v>
      </c>
      <c r="C4984" s="5" t="s">
        <v>22</v>
      </c>
      <c r="D4984" s="5" t="s">
        <v>127</v>
      </c>
      <c r="E4984" s="5">
        <v>3.0</v>
      </c>
      <c r="F4984" s="5">
        <v>3.0</v>
      </c>
    </row>
    <row r="4985">
      <c r="A4985" s="3">
        <v>42.0</v>
      </c>
      <c r="B4985" s="4">
        <v>0.011643518518518518</v>
      </c>
      <c r="C4985" s="5" t="s">
        <v>10</v>
      </c>
      <c r="D4985" s="5" t="s">
        <v>19</v>
      </c>
      <c r="E4985" s="5">
        <v>21.0</v>
      </c>
      <c r="F4985" s="5">
        <v>13.0</v>
      </c>
    </row>
    <row r="4986">
      <c r="A4986" s="3">
        <v>42.0</v>
      </c>
      <c r="B4986" s="4">
        <v>0.011689814814814814</v>
      </c>
      <c r="C4986" s="5" t="s">
        <v>15</v>
      </c>
      <c r="D4986" s="5" t="s">
        <v>19</v>
      </c>
      <c r="E4986" s="5">
        <v>22.0</v>
      </c>
      <c r="F4986" s="5">
        <v>11.0</v>
      </c>
    </row>
    <row r="4987">
      <c r="A4987" s="3">
        <v>42.0</v>
      </c>
      <c r="B4987" s="4">
        <v>0.02435185185185185</v>
      </c>
      <c r="C4987" s="5" t="s">
        <v>10</v>
      </c>
      <c r="D4987" s="5" t="s">
        <v>123</v>
      </c>
      <c r="E4987" s="5">
        <v>8.0</v>
      </c>
      <c r="F4987" s="5">
        <v>6.0</v>
      </c>
    </row>
    <row r="4988">
      <c r="A4988" s="3">
        <v>42.0</v>
      </c>
      <c r="B4988" s="4">
        <v>0.024363425925925927</v>
      </c>
      <c r="C4988" s="5" t="s">
        <v>21</v>
      </c>
      <c r="D4988" s="5" t="s">
        <v>123</v>
      </c>
      <c r="E4988" s="5" t="s">
        <v>30</v>
      </c>
      <c r="F4988" s="5" t="s">
        <v>30</v>
      </c>
      <c r="J4988" s="5" t="s">
        <v>350</v>
      </c>
    </row>
    <row r="4989">
      <c r="A4989" s="3">
        <v>42.0</v>
      </c>
      <c r="B4989" s="4">
        <v>0.024363425925925927</v>
      </c>
      <c r="C4989" s="5" t="s">
        <v>21</v>
      </c>
      <c r="D4989" s="5" t="s">
        <v>123</v>
      </c>
      <c r="E4989" s="5">
        <v>15.0</v>
      </c>
      <c r="F4989" s="5">
        <v>12.0</v>
      </c>
      <c r="J4989" s="5" t="s">
        <v>418</v>
      </c>
    </row>
    <row r="4990">
      <c r="A4990" s="3">
        <v>42.0</v>
      </c>
      <c r="B4990" s="4">
        <v>0.02454861111111111</v>
      </c>
      <c r="C4990" s="5" t="s">
        <v>18</v>
      </c>
      <c r="D4990" s="5" t="s">
        <v>123</v>
      </c>
      <c r="E4990" s="5">
        <v>24.0</v>
      </c>
      <c r="F4990" s="5">
        <v>17.0</v>
      </c>
    </row>
    <row r="4991">
      <c r="A4991" s="3">
        <v>42.0</v>
      </c>
      <c r="B4991" s="4">
        <v>0.03130787037037037</v>
      </c>
      <c r="C4991" s="5" t="s">
        <v>10</v>
      </c>
      <c r="D4991" s="5" t="s">
        <v>14</v>
      </c>
      <c r="E4991" s="5">
        <v>20.0</v>
      </c>
      <c r="F4991" s="5">
        <v>12.0</v>
      </c>
    </row>
    <row r="4992">
      <c r="A4992" s="3">
        <v>42.0</v>
      </c>
      <c r="B4992" s="4">
        <v>0.03353009259259259</v>
      </c>
      <c r="C4992" s="5" t="s">
        <v>10</v>
      </c>
      <c r="D4992" s="5" t="s">
        <v>19</v>
      </c>
      <c r="E4992" s="5">
        <v>26.0</v>
      </c>
      <c r="F4992" s="5">
        <v>18.0</v>
      </c>
    </row>
    <row r="4993">
      <c r="A4993" s="3">
        <v>42.0</v>
      </c>
      <c r="B4993" s="4">
        <v>0.03564814814814815</v>
      </c>
      <c r="C4993" s="5" t="s">
        <v>15</v>
      </c>
      <c r="D4993" s="5" t="s">
        <v>126</v>
      </c>
      <c r="E4993" s="5">
        <v>19.0</v>
      </c>
      <c r="F4993" s="5" t="s">
        <v>30</v>
      </c>
      <c r="J4993" s="5" t="s">
        <v>1030</v>
      </c>
    </row>
    <row r="4994">
      <c r="A4994" s="3">
        <v>42.0</v>
      </c>
      <c r="B4994" s="4">
        <v>0.036319444444444446</v>
      </c>
      <c r="C4994" s="5" t="s">
        <v>13</v>
      </c>
      <c r="D4994" s="5" t="s">
        <v>26</v>
      </c>
      <c r="E4994" s="5">
        <v>17.0</v>
      </c>
      <c r="F4994" s="5">
        <v>11.0</v>
      </c>
    </row>
    <row r="4995">
      <c r="A4995" s="3">
        <v>42.0</v>
      </c>
      <c r="B4995" s="4">
        <v>0.0493287037037037</v>
      </c>
      <c r="C4995" s="5" t="s">
        <v>13</v>
      </c>
      <c r="D4995" s="5" t="s">
        <v>20</v>
      </c>
      <c r="E4995" s="5" t="s">
        <v>37</v>
      </c>
      <c r="F4995" s="5">
        <v>20.0</v>
      </c>
      <c r="G4995" s="5" t="s">
        <v>48</v>
      </c>
      <c r="J4995" s="5" t="s">
        <v>1754</v>
      </c>
    </row>
    <row r="4996">
      <c r="A4996" s="3">
        <v>42.0</v>
      </c>
      <c r="B4996" s="4">
        <v>0.049479166666666664</v>
      </c>
      <c r="C4996" s="5" t="s">
        <v>18</v>
      </c>
      <c r="D4996" s="5" t="s">
        <v>20</v>
      </c>
      <c r="E4996" s="5">
        <v>33.0</v>
      </c>
      <c r="F4996" s="5">
        <v>17.0</v>
      </c>
      <c r="J4996" s="5" t="s">
        <v>1754</v>
      </c>
    </row>
    <row r="4997">
      <c r="A4997" s="3">
        <v>42.0</v>
      </c>
      <c r="B4997" s="4">
        <v>0.04949074074074074</v>
      </c>
      <c r="C4997" s="5" t="s">
        <v>22</v>
      </c>
      <c r="D4997" s="5" t="s">
        <v>20</v>
      </c>
      <c r="E4997" s="5">
        <v>15.0</v>
      </c>
      <c r="F4997" s="5">
        <v>3.0</v>
      </c>
      <c r="J4997" s="5" t="s">
        <v>1754</v>
      </c>
    </row>
    <row r="4998">
      <c r="A4998" s="3">
        <v>42.0</v>
      </c>
      <c r="B4998" s="4">
        <v>0.04950231481481481</v>
      </c>
      <c r="C4998" s="5" t="s">
        <v>15</v>
      </c>
      <c r="D4998" s="5" t="s">
        <v>20</v>
      </c>
      <c r="E4998" s="5">
        <v>35.0</v>
      </c>
      <c r="F4998" s="5">
        <v>18.0</v>
      </c>
      <c r="J4998" s="5" t="s">
        <v>1754</v>
      </c>
    </row>
    <row r="4999">
      <c r="A4999" s="3">
        <v>42.0</v>
      </c>
      <c r="B4999" s="4">
        <v>0.04951388888888889</v>
      </c>
      <c r="C4999" s="5" t="s">
        <v>21</v>
      </c>
      <c r="D4999" s="5" t="s">
        <v>20</v>
      </c>
      <c r="E4999" s="5">
        <v>38.0</v>
      </c>
      <c r="F4999" s="5">
        <v>13.0</v>
      </c>
      <c r="J4999" s="5" t="s">
        <v>1754</v>
      </c>
    </row>
    <row r="5000">
      <c r="A5000" s="3">
        <v>42.0</v>
      </c>
      <c r="B5000" s="4">
        <v>0.04951388888888889</v>
      </c>
      <c r="C5000" s="5" t="s">
        <v>10</v>
      </c>
      <c r="D5000" s="5" t="s">
        <v>20</v>
      </c>
      <c r="E5000" s="5" t="s">
        <v>30</v>
      </c>
      <c r="F5000" s="5" t="s">
        <v>30</v>
      </c>
      <c r="J5000" s="5" t="s">
        <v>17</v>
      </c>
    </row>
    <row r="5001">
      <c r="A5001" s="3">
        <v>42.0</v>
      </c>
      <c r="B5001" s="4">
        <v>0.04951388888888889</v>
      </c>
      <c r="C5001" s="5" t="s">
        <v>10</v>
      </c>
      <c r="D5001" s="5" t="s">
        <v>20</v>
      </c>
      <c r="E5001" s="5">
        <v>35.0</v>
      </c>
      <c r="F5001" s="5">
        <v>15.0</v>
      </c>
      <c r="J5001" s="5" t="s">
        <v>1755</v>
      </c>
    </row>
    <row r="5002">
      <c r="A5002" s="3">
        <v>42.0</v>
      </c>
      <c r="B5002" s="4">
        <v>0.05381944444444445</v>
      </c>
      <c r="C5002" s="5" t="s">
        <v>18</v>
      </c>
      <c r="D5002" s="5" t="s">
        <v>47</v>
      </c>
      <c r="E5002" s="5">
        <v>26.0</v>
      </c>
      <c r="F5002" s="5">
        <v>18.0</v>
      </c>
    </row>
    <row r="5003">
      <c r="A5003" s="3">
        <v>42.0</v>
      </c>
      <c r="B5003" s="4">
        <v>0.053877314814814815</v>
      </c>
      <c r="C5003" s="5" t="s">
        <v>13</v>
      </c>
      <c r="D5003" s="5" t="s">
        <v>47</v>
      </c>
      <c r="E5003" s="5">
        <v>20.0</v>
      </c>
      <c r="F5003" s="5">
        <v>18.0</v>
      </c>
    </row>
    <row r="5004">
      <c r="A5004" s="3">
        <v>42.0</v>
      </c>
      <c r="B5004" s="4">
        <v>0.05392361111111111</v>
      </c>
      <c r="C5004" s="5" t="s">
        <v>10</v>
      </c>
      <c r="D5004" s="5" t="s">
        <v>47</v>
      </c>
      <c r="E5004" s="5">
        <v>18.0</v>
      </c>
      <c r="F5004" s="5">
        <v>11.0</v>
      </c>
    </row>
    <row r="5005">
      <c r="A5005" s="3">
        <v>42.0</v>
      </c>
      <c r="B5005" s="4">
        <v>0.05408564814814815</v>
      </c>
      <c r="C5005" s="5" t="s">
        <v>22</v>
      </c>
      <c r="D5005" s="5" t="s">
        <v>47</v>
      </c>
      <c r="E5005" s="5">
        <v>7.0</v>
      </c>
      <c r="F5005" s="5">
        <v>7.0</v>
      </c>
    </row>
    <row r="5006">
      <c r="A5006" s="3">
        <v>42.0</v>
      </c>
      <c r="B5006" s="4">
        <v>0.05412037037037037</v>
      </c>
      <c r="C5006" s="5" t="s">
        <v>15</v>
      </c>
      <c r="D5006" s="5" t="s">
        <v>47</v>
      </c>
      <c r="E5006" s="5">
        <v>5.0</v>
      </c>
      <c r="F5006" s="5">
        <v>3.0</v>
      </c>
    </row>
    <row r="5007">
      <c r="A5007" s="3">
        <v>42.0</v>
      </c>
      <c r="B5007" s="4">
        <v>0.05420138888888889</v>
      </c>
      <c r="C5007" s="5" t="s">
        <v>21</v>
      </c>
      <c r="D5007" s="5" t="s">
        <v>47</v>
      </c>
      <c r="E5007" s="5">
        <v>6.0</v>
      </c>
      <c r="F5007" s="5">
        <v>1.0</v>
      </c>
      <c r="G5007" s="5" t="s">
        <v>48</v>
      </c>
    </row>
    <row r="5008">
      <c r="A5008" s="3">
        <v>42.0</v>
      </c>
      <c r="B5008" s="4">
        <v>0.05571759259259259</v>
      </c>
      <c r="C5008" s="5" t="s">
        <v>18</v>
      </c>
      <c r="D5008" s="5" t="s">
        <v>32</v>
      </c>
      <c r="E5008" s="5">
        <v>28.0</v>
      </c>
      <c r="F5008" s="5">
        <v>15.0</v>
      </c>
      <c r="J5008" s="5" t="s">
        <v>1756</v>
      </c>
    </row>
    <row r="5009">
      <c r="A5009" s="3">
        <v>42.0</v>
      </c>
      <c r="B5009" s="4">
        <v>0.05571759259259259</v>
      </c>
      <c r="C5009" s="5" t="s">
        <v>18</v>
      </c>
      <c r="D5009" s="5" t="s">
        <v>7</v>
      </c>
      <c r="E5009" s="5">
        <v>14.0</v>
      </c>
      <c r="F5009" s="5">
        <v>8.0</v>
      </c>
      <c r="H5009" s="5" t="s">
        <v>1757</v>
      </c>
      <c r="J5009" s="5" t="s">
        <v>1758</v>
      </c>
    </row>
    <row r="5010">
      <c r="A5010" s="3">
        <v>42.0</v>
      </c>
      <c r="B5010" s="4">
        <v>0.05649305555555555</v>
      </c>
      <c r="C5010" s="5" t="s">
        <v>18</v>
      </c>
      <c r="D5010" s="5" t="s">
        <v>32</v>
      </c>
      <c r="E5010" s="5">
        <v>3.0</v>
      </c>
      <c r="F5010" s="5">
        <v>3.0</v>
      </c>
      <c r="J5010" s="5" t="s">
        <v>1071</v>
      </c>
    </row>
    <row r="5011">
      <c r="A5011" s="3">
        <v>42.0</v>
      </c>
      <c r="B5011" s="4">
        <v>0.05731481481481481</v>
      </c>
      <c r="C5011" s="5" t="s">
        <v>18</v>
      </c>
      <c r="D5011" s="5" t="s">
        <v>93</v>
      </c>
      <c r="E5011" s="5">
        <v>14.0</v>
      </c>
      <c r="F5011" s="5">
        <v>4.0</v>
      </c>
      <c r="J5011" s="5" t="s">
        <v>1665</v>
      </c>
    </row>
    <row r="5012">
      <c r="A5012" s="3">
        <v>42.0</v>
      </c>
      <c r="B5012" s="4">
        <v>0.06094907407407407</v>
      </c>
      <c r="C5012" s="5" t="s">
        <v>22</v>
      </c>
      <c r="D5012" s="5" t="s">
        <v>24</v>
      </c>
      <c r="E5012" s="5">
        <v>19.0</v>
      </c>
      <c r="F5012" s="5">
        <v>19.0</v>
      </c>
    </row>
    <row r="5013">
      <c r="A5013" s="3">
        <v>42.0</v>
      </c>
      <c r="B5013" s="4">
        <v>0.06188657407407407</v>
      </c>
      <c r="C5013" s="5" t="s">
        <v>13</v>
      </c>
      <c r="D5013" s="5" t="s">
        <v>32</v>
      </c>
      <c r="E5013" s="5">
        <v>26.0</v>
      </c>
      <c r="F5013" s="5">
        <v>16.0</v>
      </c>
      <c r="J5013" s="5" t="s">
        <v>1619</v>
      </c>
    </row>
    <row r="5014">
      <c r="A5014" s="3">
        <v>42.0</v>
      </c>
      <c r="B5014" s="4">
        <v>0.06188657407407407</v>
      </c>
      <c r="C5014" s="5" t="s">
        <v>13</v>
      </c>
      <c r="D5014" s="5" t="s">
        <v>7</v>
      </c>
      <c r="E5014" s="5">
        <v>22.0</v>
      </c>
      <c r="H5014" s="5" t="s">
        <v>1759</v>
      </c>
      <c r="J5014" s="5" t="s">
        <v>1760</v>
      </c>
    </row>
    <row r="5015">
      <c r="A5015" s="3">
        <v>42.0</v>
      </c>
      <c r="B5015" s="4">
        <v>0.06195601851851852</v>
      </c>
      <c r="C5015" s="5" t="s">
        <v>13</v>
      </c>
      <c r="D5015" s="5" t="s">
        <v>32</v>
      </c>
      <c r="E5015" s="5">
        <v>14.0</v>
      </c>
      <c r="F5015" s="5">
        <v>4.0</v>
      </c>
      <c r="J5015" s="5" t="s">
        <v>1619</v>
      </c>
    </row>
    <row r="5016">
      <c r="A5016" s="3">
        <v>42.0</v>
      </c>
      <c r="B5016" s="4">
        <v>0.06303240740740741</v>
      </c>
      <c r="C5016" s="5" t="s">
        <v>10</v>
      </c>
      <c r="D5016" s="5" t="s">
        <v>35</v>
      </c>
      <c r="E5016" s="5">
        <v>31.0</v>
      </c>
      <c r="F5016" s="5">
        <v>16.0</v>
      </c>
    </row>
    <row r="5017">
      <c r="A5017" s="3">
        <v>42.0</v>
      </c>
      <c r="B5017" s="4">
        <v>0.0634375</v>
      </c>
      <c r="C5017" s="5" t="s">
        <v>10</v>
      </c>
      <c r="D5017" s="5" t="s">
        <v>7</v>
      </c>
      <c r="E5017" s="5">
        <v>16.0</v>
      </c>
      <c r="H5017" s="5" t="s">
        <v>1761</v>
      </c>
      <c r="J5017" s="5" t="s">
        <v>319</v>
      </c>
    </row>
    <row r="5018">
      <c r="A5018" s="3">
        <v>42.0</v>
      </c>
      <c r="B5018" s="4">
        <v>0.06377314814814815</v>
      </c>
      <c r="C5018" s="5" t="s">
        <v>10</v>
      </c>
      <c r="D5018" s="5" t="s">
        <v>7</v>
      </c>
      <c r="E5018" s="5">
        <v>6.0</v>
      </c>
      <c r="H5018" s="5" t="s">
        <v>1762</v>
      </c>
      <c r="J5018" s="5" t="s">
        <v>381</v>
      </c>
    </row>
    <row r="5019">
      <c r="A5019" s="3">
        <v>42.0</v>
      </c>
      <c r="B5019" s="4">
        <v>0.06399305555555555</v>
      </c>
      <c r="C5019" s="5" t="s">
        <v>22</v>
      </c>
      <c r="D5019" s="5" t="s">
        <v>25</v>
      </c>
      <c r="E5019" s="5">
        <v>9.0</v>
      </c>
      <c r="F5019" s="5">
        <v>5.0</v>
      </c>
      <c r="H5019" s="5" t="s">
        <v>1763</v>
      </c>
      <c r="J5019" s="5" t="s">
        <v>1764</v>
      </c>
    </row>
    <row r="5020">
      <c r="A5020" s="3">
        <v>42.0</v>
      </c>
      <c r="B5020" s="4">
        <v>0.06759259259259259</v>
      </c>
      <c r="C5020" s="5" t="s">
        <v>21</v>
      </c>
      <c r="D5020" s="5" t="s">
        <v>32</v>
      </c>
      <c r="E5020" s="5">
        <v>25.0</v>
      </c>
      <c r="F5020" s="5">
        <v>15.0</v>
      </c>
      <c r="J5020" s="5" t="s">
        <v>159</v>
      </c>
    </row>
    <row r="5021">
      <c r="A5021" s="3">
        <v>42.0</v>
      </c>
      <c r="B5021" s="4">
        <v>0.06759259259259259</v>
      </c>
      <c r="C5021" s="5" t="s">
        <v>21</v>
      </c>
      <c r="D5021" s="5" t="s">
        <v>7</v>
      </c>
      <c r="E5021" s="5">
        <v>29.0</v>
      </c>
      <c r="H5021" s="5" t="s">
        <v>1765</v>
      </c>
    </row>
    <row r="5022">
      <c r="A5022" s="3">
        <v>42.0</v>
      </c>
      <c r="B5022" s="4">
        <v>0.06766203703703703</v>
      </c>
      <c r="C5022" s="5" t="s">
        <v>21</v>
      </c>
      <c r="D5022" s="5" t="s">
        <v>32</v>
      </c>
      <c r="E5022" s="5">
        <v>19.0</v>
      </c>
      <c r="F5022" s="5">
        <v>9.0</v>
      </c>
      <c r="J5022" s="5" t="s">
        <v>186</v>
      </c>
    </row>
    <row r="5023">
      <c r="A5023" s="3">
        <v>42.0</v>
      </c>
      <c r="B5023" s="4">
        <v>0.06766203703703703</v>
      </c>
      <c r="C5023" s="5" t="s">
        <v>21</v>
      </c>
      <c r="D5023" s="5" t="s">
        <v>7</v>
      </c>
      <c r="E5023" s="5">
        <v>7.0</v>
      </c>
      <c r="H5023" s="5" t="s">
        <v>1766</v>
      </c>
    </row>
    <row r="5024">
      <c r="A5024" s="3">
        <v>42.0</v>
      </c>
      <c r="B5024" s="4">
        <v>0.06782407407407408</v>
      </c>
      <c r="C5024" s="5" t="s">
        <v>21</v>
      </c>
      <c r="D5024" s="5" t="s">
        <v>32</v>
      </c>
      <c r="E5024" s="5">
        <v>24.0</v>
      </c>
      <c r="F5024" s="5">
        <v>13.0</v>
      </c>
      <c r="J5024" s="5" t="s">
        <v>226</v>
      </c>
    </row>
    <row r="5025">
      <c r="A5025" s="3">
        <v>42.0</v>
      </c>
      <c r="B5025" s="4">
        <v>0.06782407407407408</v>
      </c>
      <c r="C5025" s="5" t="s">
        <v>21</v>
      </c>
      <c r="D5025" s="5" t="s">
        <v>7</v>
      </c>
      <c r="E5025" s="5">
        <v>9.0</v>
      </c>
      <c r="H5025" s="5" t="s">
        <v>1767</v>
      </c>
    </row>
    <row r="5026">
      <c r="A5026" s="3">
        <v>42.0</v>
      </c>
      <c r="B5026" s="4">
        <v>0.06956018518518518</v>
      </c>
      <c r="C5026" s="5" t="s">
        <v>15</v>
      </c>
      <c r="D5026" s="5" t="s">
        <v>7</v>
      </c>
      <c r="E5026" s="5">
        <v>14.0</v>
      </c>
      <c r="H5026" s="5" t="s">
        <v>1768</v>
      </c>
      <c r="J5026" s="5" t="s">
        <v>1769</v>
      </c>
    </row>
    <row r="5027">
      <c r="A5027" s="3">
        <v>42.0</v>
      </c>
      <c r="B5027" s="4">
        <v>0.07137731481481481</v>
      </c>
      <c r="C5027" s="5" t="s">
        <v>18</v>
      </c>
      <c r="D5027" s="5" t="s">
        <v>32</v>
      </c>
      <c r="E5027" s="5">
        <v>21.0</v>
      </c>
      <c r="F5027" s="5">
        <v>9.0</v>
      </c>
      <c r="J5027" s="5" t="s">
        <v>1770</v>
      </c>
    </row>
    <row r="5028">
      <c r="A5028" s="3">
        <v>42.0</v>
      </c>
      <c r="B5028" s="4">
        <v>0.07137731481481481</v>
      </c>
      <c r="C5028" s="5" t="s">
        <v>18</v>
      </c>
      <c r="D5028" s="5" t="s">
        <v>7</v>
      </c>
      <c r="E5028" s="5">
        <v>9.0</v>
      </c>
      <c r="H5028" s="5" t="s">
        <v>1771</v>
      </c>
    </row>
    <row r="5029">
      <c r="A5029" s="3">
        <v>42.0</v>
      </c>
      <c r="B5029" s="4">
        <v>0.0719675925925926</v>
      </c>
      <c r="C5029" s="5" t="s">
        <v>18</v>
      </c>
      <c r="D5029" s="5" t="s">
        <v>32</v>
      </c>
      <c r="E5029" s="5">
        <v>14.0</v>
      </c>
      <c r="F5029" s="5">
        <v>2.0</v>
      </c>
      <c r="J5029" s="5" t="s">
        <v>1770</v>
      </c>
    </row>
    <row r="5030">
      <c r="A5030" s="3">
        <v>42.0</v>
      </c>
      <c r="B5030" s="4">
        <v>0.0719675925925926</v>
      </c>
      <c r="C5030" s="5" t="s">
        <v>18</v>
      </c>
      <c r="D5030" s="5" t="s">
        <v>7</v>
      </c>
      <c r="E5030" s="5">
        <v>26.0</v>
      </c>
      <c r="H5030" s="5" t="s">
        <v>1772</v>
      </c>
    </row>
    <row r="5031">
      <c r="A5031" s="3">
        <v>42.0</v>
      </c>
      <c r="B5031" s="4">
        <v>0.07217592592592592</v>
      </c>
      <c r="C5031" s="5" t="s">
        <v>18</v>
      </c>
      <c r="D5031" s="5" t="s">
        <v>32</v>
      </c>
      <c r="E5031" s="5">
        <v>24.0</v>
      </c>
      <c r="F5031" s="5">
        <v>12.0</v>
      </c>
      <c r="J5031" s="5" t="s">
        <v>1770</v>
      </c>
    </row>
    <row r="5032">
      <c r="A5032" s="3">
        <v>42.0</v>
      </c>
      <c r="B5032" s="4">
        <v>0.07217592592592592</v>
      </c>
      <c r="C5032" s="5" t="s">
        <v>18</v>
      </c>
      <c r="D5032" s="5" t="s">
        <v>7</v>
      </c>
      <c r="E5032" s="5">
        <v>26.0</v>
      </c>
      <c r="H5032" s="5" t="s">
        <v>1773</v>
      </c>
    </row>
    <row r="5033">
      <c r="A5033" s="3">
        <v>42.0</v>
      </c>
      <c r="B5033" s="4">
        <v>0.07290509259259259</v>
      </c>
      <c r="C5033" s="5" t="s">
        <v>13</v>
      </c>
      <c r="D5033" s="5" t="s">
        <v>32</v>
      </c>
      <c r="E5033" s="5" t="s">
        <v>30</v>
      </c>
      <c r="F5033" s="5" t="s">
        <v>30</v>
      </c>
      <c r="J5033" s="5" t="s">
        <v>17</v>
      </c>
    </row>
    <row r="5034">
      <c r="A5034" s="3">
        <v>42.0</v>
      </c>
      <c r="B5034" s="4">
        <v>0.07290509259259259</v>
      </c>
      <c r="C5034" s="5" t="s">
        <v>13</v>
      </c>
      <c r="D5034" s="5" t="s">
        <v>32</v>
      </c>
      <c r="E5034" s="5">
        <v>31.0</v>
      </c>
      <c r="F5034" s="5">
        <v>26.0</v>
      </c>
      <c r="J5034" s="5" t="s">
        <v>1659</v>
      </c>
    </row>
    <row r="5035">
      <c r="A5035" s="3">
        <v>42.0</v>
      </c>
      <c r="B5035" s="4">
        <v>0.07290509259259259</v>
      </c>
      <c r="C5035" s="5" t="s">
        <v>13</v>
      </c>
      <c r="D5035" s="5" t="s">
        <v>7</v>
      </c>
      <c r="E5035" s="5">
        <v>25.0</v>
      </c>
      <c r="H5035" s="5" t="s">
        <v>1774</v>
      </c>
      <c r="I5035" s="5">
        <v>1.0</v>
      </c>
      <c r="J5035" s="5" t="s">
        <v>1760</v>
      </c>
    </row>
    <row r="5036">
      <c r="A5036" s="3">
        <v>42.0</v>
      </c>
      <c r="B5036" s="4">
        <v>0.07340277777777778</v>
      </c>
      <c r="C5036" s="5" t="s">
        <v>13</v>
      </c>
      <c r="D5036" s="5" t="s">
        <v>32</v>
      </c>
      <c r="E5036" s="5" t="s">
        <v>30</v>
      </c>
      <c r="F5036" s="5" t="s">
        <v>30</v>
      </c>
      <c r="J5036" s="5" t="s">
        <v>17</v>
      </c>
    </row>
    <row r="5037">
      <c r="A5037" s="3">
        <v>42.0</v>
      </c>
      <c r="B5037" s="4">
        <v>0.07340277777777778</v>
      </c>
      <c r="C5037" s="5" t="s">
        <v>13</v>
      </c>
      <c r="D5037" s="5" t="s">
        <v>32</v>
      </c>
      <c r="E5037" s="5" t="s">
        <v>37</v>
      </c>
      <c r="F5037" s="5">
        <v>20.0</v>
      </c>
      <c r="G5037" s="5" t="s">
        <v>48</v>
      </c>
      <c r="J5037" s="5" t="s">
        <v>1659</v>
      </c>
    </row>
    <row r="5038">
      <c r="A5038" s="3">
        <v>42.0</v>
      </c>
      <c r="B5038" s="4">
        <v>0.07340277777777778</v>
      </c>
      <c r="C5038" s="5" t="s">
        <v>13</v>
      </c>
      <c r="D5038" s="5" t="s">
        <v>7</v>
      </c>
      <c r="E5038" s="5">
        <v>43.0</v>
      </c>
      <c r="H5038" s="5" t="s">
        <v>1775</v>
      </c>
      <c r="I5038" s="5">
        <v>1.0</v>
      </c>
    </row>
    <row r="5039">
      <c r="A5039" s="3">
        <v>42.0</v>
      </c>
      <c r="B5039" s="4">
        <v>0.07842592592592593</v>
      </c>
      <c r="C5039" s="5" t="s">
        <v>22</v>
      </c>
      <c r="D5039" s="5" t="s">
        <v>75</v>
      </c>
      <c r="E5039" s="5" t="s">
        <v>30</v>
      </c>
      <c r="F5039" s="5" t="s">
        <v>30</v>
      </c>
      <c r="J5039" s="5" t="s">
        <v>17</v>
      </c>
    </row>
    <row r="5040">
      <c r="A5040" s="3">
        <v>42.0</v>
      </c>
      <c r="B5040" s="4">
        <v>0.07842592592592593</v>
      </c>
      <c r="C5040" s="5" t="s">
        <v>22</v>
      </c>
      <c r="D5040" s="5" t="s">
        <v>75</v>
      </c>
      <c r="E5040" s="5">
        <v>12.0</v>
      </c>
      <c r="F5040" s="5">
        <v>10.0</v>
      </c>
      <c r="J5040" s="5" t="s">
        <v>1642</v>
      </c>
    </row>
    <row r="5041">
      <c r="A5041" s="3">
        <v>42.0</v>
      </c>
      <c r="B5041" s="4">
        <v>0.07856481481481481</v>
      </c>
      <c r="C5041" s="5" t="s">
        <v>22</v>
      </c>
      <c r="D5041" s="5" t="s">
        <v>75</v>
      </c>
      <c r="E5041" s="5" t="s">
        <v>30</v>
      </c>
      <c r="F5041" s="5" t="s">
        <v>30</v>
      </c>
      <c r="J5041" s="5" t="s">
        <v>17</v>
      </c>
    </row>
    <row r="5042">
      <c r="A5042" s="3">
        <v>42.0</v>
      </c>
      <c r="B5042" s="4">
        <v>0.07856481481481481</v>
      </c>
      <c r="C5042" s="5" t="s">
        <v>22</v>
      </c>
      <c r="D5042" s="5" t="s">
        <v>75</v>
      </c>
      <c r="E5042" s="5">
        <v>18.0</v>
      </c>
      <c r="F5042" s="5">
        <v>16.0</v>
      </c>
      <c r="J5042" s="5" t="s">
        <v>1642</v>
      </c>
    </row>
    <row r="5043">
      <c r="A5043" s="3">
        <v>42.0</v>
      </c>
      <c r="B5043" s="4">
        <v>0.07861111111111112</v>
      </c>
      <c r="C5043" s="5" t="s">
        <v>22</v>
      </c>
      <c r="D5043" s="5" t="s">
        <v>75</v>
      </c>
      <c r="E5043" s="5" t="s">
        <v>30</v>
      </c>
      <c r="F5043" s="5" t="s">
        <v>30</v>
      </c>
      <c r="J5043" s="5" t="s">
        <v>17</v>
      </c>
    </row>
    <row r="5044">
      <c r="A5044" s="3">
        <v>42.0</v>
      </c>
      <c r="B5044" s="4">
        <v>0.07861111111111112</v>
      </c>
      <c r="C5044" s="5" t="s">
        <v>22</v>
      </c>
      <c r="D5044" s="5" t="s">
        <v>75</v>
      </c>
      <c r="E5044" s="5">
        <v>19.0</v>
      </c>
      <c r="F5044" s="5">
        <v>17.0</v>
      </c>
      <c r="J5044" s="5" t="s">
        <v>1642</v>
      </c>
    </row>
    <row r="5045">
      <c r="A5045" s="3">
        <v>42.0</v>
      </c>
      <c r="B5045" s="4">
        <v>0.07872685185185185</v>
      </c>
      <c r="C5045" s="5" t="s">
        <v>22</v>
      </c>
      <c r="D5045" s="5" t="s">
        <v>75</v>
      </c>
      <c r="E5045" s="5">
        <v>4.0</v>
      </c>
      <c r="F5045" s="5">
        <v>2.0</v>
      </c>
      <c r="J5045" s="5" t="s">
        <v>17</v>
      </c>
    </row>
    <row r="5046">
      <c r="A5046" s="3">
        <v>42.0</v>
      </c>
      <c r="B5046" s="4">
        <v>0.07872685185185185</v>
      </c>
      <c r="C5046" s="5" t="s">
        <v>22</v>
      </c>
      <c r="D5046" s="5" t="s">
        <v>75</v>
      </c>
      <c r="E5046" s="5">
        <v>9.0</v>
      </c>
      <c r="F5046" s="5">
        <v>7.0</v>
      </c>
      <c r="J5046" s="5" t="s">
        <v>1776</v>
      </c>
    </row>
    <row r="5047">
      <c r="A5047" s="3">
        <v>42.0</v>
      </c>
      <c r="B5047" s="4">
        <v>0.07991898148148148</v>
      </c>
      <c r="C5047" s="5" t="s">
        <v>10</v>
      </c>
      <c r="D5047" s="5" t="s">
        <v>32</v>
      </c>
      <c r="E5047" s="5">
        <v>18.0</v>
      </c>
      <c r="F5047" s="5">
        <v>6.0</v>
      </c>
      <c r="J5047" s="5" t="s">
        <v>68</v>
      </c>
    </row>
    <row r="5048">
      <c r="A5048" s="3">
        <v>42.0</v>
      </c>
      <c r="B5048" s="4">
        <v>0.07991898148148148</v>
      </c>
      <c r="C5048" s="5" t="s">
        <v>10</v>
      </c>
      <c r="D5048" s="5" t="s">
        <v>7</v>
      </c>
      <c r="E5048" s="5">
        <v>25.0</v>
      </c>
      <c r="H5048" s="5" t="s">
        <v>1777</v>
      </c>
      <c r="I5048" s="5">
        <v>1.0</v>
      </c>
    </row>
    <row r="5049">
      <c r="A5049" s="3">
        <v>42.0</v>
      </c>
      <c r="B5049" s="4">
        <v>0.08038194444444445</v>
      </c>
      <c r="C5049" s="5" t="s">
        <v>10</v>
      </c>
      <c r="D5049" s="5" t="s">
        <v>32</v>
      </c>
      <c r="E5049" s="5">
        <v>20.0</v>
      </c>
      <c r="F5049" s="5">
        <v>8.0</v>
      </c>
      <c r="J5049" s="5" t="s">
        <v>45</v>
      </c>
    </row>
    <row r="5050">
      <c r="A5050" s="3">
        <v>42.0</v>
      </c>
      <c r="B5050" s="4">
        <v>0.08038194444444445</v>
      </c>
      <c r="C5050" s="5" t="s">
        <v>10</v>
      </c>
      <c r="D5050" s="5" t="s">
        <v>7</v>
      </c>
      <c r="E5050" s="5">
        <v>16.0</v>
      </c>
      <c r="H5050" s="5" t="s">
        <v>1778</v>
      </c>
    </row>
    <row r="5051">
      <c r="A5051" s="3">
        <v>42.0</v>
      </c>
      <c r="B5051" s="4">
        <v>0.08101851851851852</v>
      </c>
      <c r="C5051" s="5" t="s">
        <v>22</v>
      </c>
      <c r="D5051" s="5" t="s">
        <v>7</v>
      </c>
      <c r="E5051" s="5">
        <v>17.0</v>
      </c>
      <c r="H5051" s="5" t="s">
        <v>1779</v>
      </c>
      <c r="J5051" s="5" t="s">
        <v>82</v>
      </c>
    </row>
    <row r="5052">
      <c r="A5052" s="3">
        <v>42.0</v>
      </c>
      <c r="B5052" s="4">
        <v>0.081875</v>
      </c>
      <c r="C5052" s="5" t="s">
        <v>22</v>
      </c>
      <c r="D5052" s="5" t="s">
        <v>97</v>
      </c>
      <c r="E5052" s="5">
        <v>19.0</v>
      </c>
      <c r="F5052" s="5">
        <v>14.0</v>
      </c>
      <c r="J5052" s="5" t="s">
        <v>1780</v>
      </c>
    </row>
    <row r="5053">
      <c r="A5053" s="3">
        <v>42.0</v>
      </c>
      <c r="B5053" s="4">
        <v>0.0825</v>
      </c>
      <c r="C5053" s="5" t="s">
        <v>21</v>
      </c>
      <c r="D5053" s="5" t="s">
        <v>35</v>
      </c>
      <c r="E5053" s="5">
        <v>33.0</v>
      </c>
      <c r="F5053" s="5">
        <v>18.0</v>
      </c>
    </row>
    <row r="5054">
      <c r="A5054" s="3">
        <v>42.0</v>
      </c>
      <c r="B5054" s="4">
        <v>0.08287037037037037</v>
      </c>
      <c r="C5054" s="5" t="s">
        <v>21</v>
      </c>
      <c r="D5054" s="5" t="s">
        <v>32</v>
      </c>
      <c r="E5054" s="5">
        <v>20.0</v>
      </c>
      <c r="F5054" s="5">
        <v>10.0</v>
      </c>
      <c r="J5054" s="5" t="s">
        <v>46</v>
      </c>
    </row>
    <row r="5055">
      <c r="A5055" s="3">
        <v>42.0</v>
      </c>
      <c r="B5055" s="4">
        <v>0.08287037037037037</v>
      </c>
      <c r="C5055" s="5" t="s">
        <v>21</v>
      </c>
      <c r="D5055" s="5" t="s">
        <v>7</v>
      </c>
      <c r="E5055" s="5">
        <v>9.0</v>
      </c>
      <c r="H5055" s="5" t="s">
        <v>1767</v>
      </c>
      <c r="I5055" s="5">
        <v>1.0</v>
      </c>
    </row>
    <row r="5056">
      <c r="A5056" s="3">
        <v>42.0</v>
      </c>
      <c r="B5056" s="4">
        <v>0.08414351851851852</v>
      </c>
      <c r="C5056" s="5" t="s">
        <v>15</v>
      </c>
      <c r="D5056" s="5" t="s">
        <v>7</v>
      </c>
      <c r="E5056" s="5">
        <v>42.0</v>
      </c>
      <c r="H5056" s="5" t="s">
        <v>1781</v>
      </c>
      <c r="I5056" s="5">
        <v>4.0</v>
      </c>
      <c r="J5056" s="5" t="s">
        <v>1782</v>
      </c>
    </row>
    <row r="5057">
      <c r="A5057" s="3">
        <v>42.0</v>
      </c>
      <c r="B5057" s="4">
        <v>0.08685185185185185</v>
      </c>
      <c r="C5057" s="5" t="s">
        <v>18</v>
      </c>
      <c r="D5057" s="5" t="s">
        <v>32</v>
      </c>
      <c r="E5057" s="5">
        <v>19.0</v>
      </c>
      <c r="F5057" s="5">
        <v>15.0</v>
      </c>
      <c r="J5057" s="5" t="s">
        <v>1599</v>
      </c>
    </row>
    <row r="5058">
      <c r="A5058" s="3">
        <v>42.0</v>
      </c>
      <c r="B5058" s="4">
        <v>0.08685185185185185</v>
      </c>
      <c r="C5058" s="5" t="s">
        <v>18</v>
      </c>
      <c r="D5058" s="5" t="s">
        <v>7</v>
      </c>
      <c r="E5058" s="5">
        <v>26.0</v>
      </c>
      <c r="H5058" s="5" t="s">
        <v>1783</v>
      </c>
      <c r="I5058" s="5">
        <v>1.0</v>
      </c>
    </row>
    <row r="5059">
      <c r="A5059" s="3">
        <v>42.0</v>
      </c>
      <c r="B5059" s="4">
        <v>0.08729166666666667</v>
      </c>
      <c r="C5059" s="5" t="s">
        <v>18</v>
      </c>
      <c r="D5059" s="5" t="s">
        <v>32</v>
      </c>
      <c r="E5059" s="5">
        <v>16.0</v>
      </c>
      <c r="F5059" s="5">
        <v>12.0</v>
      </c>
      <c r="J5059" s="5" t="s">
        <v>1599</v>
      </c>
    </row>
    <row r="5060">
      <c r="A5060" s="3">
        <v>42.0</v>
      </c>
      <c r="B5060" s="4">
        <v>0.08729166666666667</v>
      </c>
      <c r="C5060" s="5" t="s">
        <v>18</v>
      </c>
      <c r="D5060" s="5" t="s">
        <v>7</v>
      </c>
      <c r="E5060" s="5">
        <v>26.0</v>
      </c>
      <c r="H5060" s="5" t="s">
        <v>1784</v>
      </c>
    </row>
    <row r="5061">
      <c r="A5061" s="3">
        <v>42.0</v>
      </c>
      <c r="B5061" s="4">
        <v>0.08737268518518519</v>
      </c>
      <c r="C5061" s="5" t="s">
        <v>18</v>
      </c>
      <c r="D5061" s="5" t="s">
        <v>32</v>
      </c>
      <c r="E5061" s="5">
        <v>9.0</v>
      </c>
      <c r="F5061" s="5">
        <v>5.0</v>
      </c>
      <c r="J5061" s="5" t="s">
        <v>1599</v>
      </c>
    </row>
    <row r="5062">
      <c r="A5062" s="3">
        <v>42.0</v>
      </c>
      <c r="B5062" s="4">
        <v>0.08796296296296297</v>
      </c>
      <c r="C5062" s="5" t="s">
        <v>13</v>
      </c>
      <c r="D5062" s="5" t="s">
        <v>32</v>
      </c>
      <c r="E5062" s="5" t="s">
        <v>30</v>
      </c>
      <c r="F5062" s="5" t="s">
        <v>30</v>
      </c>
      <c r="J5062" s="5" t="s">
        <v>293</v>
      </c>
    </row>
    <row r="5063">
      <c r="A5063" s="3">
        <v>42.0</v>
      </c>
      <c r="B5063" s="4">
        <v>0.08796296296296297</v>
      </c>
      <c r="C5063" s="5" t="s">
        <v>13</v>
      </c>
      <c r="D5063" s="5" t="s">
        <v>32</v>
      </c>
      <c r="E5063" s="5">
        <v>24.0</v>
      </c>
      <c r="F5063" s="5">
        <v>14.0</v>
      </c>
      <c r="J5063" s="5" t="s">
        <v>1659</v>
      </c>
    </row>
    <row r="5064">
      <c r="A5064" s="3">
        <v>42.0</v>
      </c>
      <c r="B5064" s="4">
        <v>0.08805555555555555</v>
      </c>
      <c r="C5064" s="5" t="s">
        <v>13</v>
      </c>
      <c r="D5064" s="5" t="s">
        <v>32</v>
      </c>
      <c r="E5064" s="5" t="s">
        <v>30</v>
      </c>
      <c r="F5064" s="5" t="s">
        <v>30</v>
      </c>
      <c r="J5064" s="5" t="s">
        <v>293</v>
      </c>
    </row>
    <row r="5065">
      <c r="A5065" s="3">
        <v>42.0</v>
      </c>
      <c r="B5065" s="4">
        <v>0.08805555555555555</v>
      </c>
      <c r="C5065" s="5" t="s">
        <v>13</v>
      </c>
      <c r="D5065" s="5" t="s">
        <v>32</v>
      </c>
      <c r="E5065" s="5">
        <v>26.0</v>
      </c>
      <c r="F5065" s="5">
        <v>21.0</v>
      </c>
      <c r="J5065" s="5" t="s">
        <v>1659</v>
      </c>
    </row>
    <row r="5066">
      <c r="A5066" s="3">
        <v>42.0</v>
      </c>
      <c r="B5066" s="4">
        <v>0.08819444444444445</v>
      </c>
      <c r="C5066" s="5" t="s">
        <v>13</v>
      </c>
      <c r="D5066" s="5" t="s">
        <v>7</v>
      </c>
      <c r="E5066" s="5">
        <v>32.0</v>
      </c>
      <c r="H5066" s="5" t="s">
        <v>1785</v>
      </c>
      <c r="I5066" s="5">
        <v>1.0</v>
      </c>
    </row>
    <row r="5067">
      <c r="A5067" s="3">
        <v>42.0</v>
      </c>
      <c r="B5067" s="4">
        <v>0.08831018518518519</v>
      </c>
      <c r="C5067" s="5" t="s">
        <v>13</v>
      </c>
      <c r="D5067" s="5" t="s">
        <v>7</v>
      </c>
      <c r="E5067" s="5">
        <v>31.0</v>
      </c>
      <c r="H5067" s="5" t="s">
        <v>1786</v>
      </c>
    </row>
    <row r="5068">
      <c r="A5068" s="3">
        <v>42.0</v>
      </c>
      <c r="B5068" s="4">
        <v>0.08868055555555555</v>
      </c>
      <c r="C5068" s="5" t="s">
        <v>13</v>
      </c>
      <c r="D5068" s="5" t="s">
        <v>32</v>
      </c>
      <c r="E5068" s="5" t="s">
        <v>30</v>
      </c>
      <c r="F5068" s="5" t="s">
        <v>30</v>
      </c>
      <c r="J5068" s="5" t="s">
        <v>293</v>
      </c>
    </row>
    <row r="5069">
      <c r="A5069" s="3">
        <v>42.0</v>
      </c>
      <c r="B5069" s="4">
        <v>0.08868055555555555</v>
      </c>
      <c r="C5069" s="5" t="s">
        <v>13</v>
      </c>
      <c r="D5069" s="5" t="s">
        <v>32</v>
      </c>
      <c r="E5069" s="5">
        <v>26.0</v>
      </c>
      <c r="F5069" s="5">
        <v>21.0</v>
      </c>
      <c r="J5069" s="5" t="s">
        <v>1659</v>
      </c>
    </row>
    <row r="5070">
      <c r="A5070" s="3">
        <v>42.0</v>
      </c>
      <c r="B5070" s="4">
        <v>0.08868055555555555</v>
      </c>
      <c r="C5070" s="5" t="s">
        <v>13</v>
      </c>
      <c r="D5070" s="5" t="s">
        <v>7</v>
      </c>
      <c r="E5070" s="5">
        <v>32.0</v>
      </c>
      <c r="H5070" s="5" t="s">
        <v>1787</v>
      </c>
    </row>
    <row r="5071">
      <c r="A5071" s="3">
        <v>42.0</v>
      </c>
      <c r="B5071" s="4">
        <v>0.0896875</v>
      </c>
      <c r="C5071" s="5" t="s">
        <v>13</v>
      </c>
      <c r="D5071" s="5" t="s">
        <v>75</v>
      </c>
      <c r="E5071" s="5">
        <v>12.0</v>
      </c>
      <c r="F5071" s="5">
        <v>2.0</v>
      </c>
      <c r="J5071" s="5" t="s">
        <v>1788</v>
      </c>
    </row>
    <row r="5072">
      <c r="A5072" s="3">
        <v>42.0</v>
      </c>
      <c r="B5072" s="4">
        <v>0.09027777777777778</v>
      </c>
      <c r="C5072" s="5" t="s">
        <v>18</v>
      </c>
      <c r="D5072" s="5" t="s">
        <v>75</v>
      </c>
      <c r="E5072" s="5">
        <v>20.0</v>
      </c>
      <c r="F5072" s="5">
        <v>14.0</v>
      </c>
      <c r="J5072" s="5" t="s">
        <v>1788</v>
      </c>
    </row>
    <row r="5073">
      <c r="A5073" s="3">
        <v>42.0</v>
      </c>
      <c r="B5073" s="4">
        <v>0.09068287037037037</v>
      </c>
      <c r="C5073" s="5" t="s">
        <v>10</v>
      </c>
      <c r="D5073" s="5" t="s">
        <v>32</v>
      </c>
      <c r="E5073" s="5">
        <v>16.0</v>
      </c>
      <c r="F5073" s="5">
        <v>4.0</v>
      </c>
      <c r="J5073" s="5" t="s">
        <v>45</v>
      </c>
    </row>
    <row r="5074">
      <c r="A5074" s="3">
        <v>42.0</v>
      </c>
      <c r="B5074" s="4">
        <v>0.09068287037037037</v>
      </c>
      <c r="C5074" s="5" t="s">
        <v>10</v>
      </c>
      <c r="D5074" s="5" t="s">
        <v>7</v>
      </c>
      <c r="E5074" s="5">
        <v>18.0</v>
      </c>
      <c r="H5074" s="5" t="s">
        <v>1789</v>
      </c>
      <c r="I5074" s="5">
        <v>1.0</v>
      </c>
    </row>
    <row r="5075">
      <c r="A5075" s="3">
        <v>42.0</v>
      </c>
      <c r="B5075" s="4">
        <v>0.09109953703703703</v>
      </c>
      <c r="C5075" s="5" t="s">
        <v>10</v>
      </c>
      <c r="D5075" s="5" t="s">
        <v>32</v>
      </c>
      <c r="E5075" s="5">
        <v>28.0</v>
      </c>
      <c r="F5075" s="5">
        <v>16.0</v>
      </c>
      <c r="J5075" s="5" t="s">
        <v>45</v>
      </c>
    </row>
    <row r="5076">
      <c r="A5076" s="3">
        <v>42.0</v>
      </c>
      <c r="B5076" s="4">
        <v>0.09109953703703703</v>
      </c>
      <c r="C5076" s="5" t="s">
        <v>10</v>
      </c>
      <c r="D5076" s="5" t="s">
        <v>7</v>
      </c>
      <c r="E5076" s="5">
        <v>17.0</v>
      </c>
      <c r="H5076" s="5" t="s">
        <v>1790</v>
      </c>
    </row>
    <row r="5077">
      <c r="A5077" s="3">
        <v>42.0</v>
      </c>
      <c r="B5077" s="4">
        <v>0.09158564814814815</v>
      </c>
      <c r="C5077" s="5" t="s">
        <v>10</v>
      </c>
      <c r="D5077" s="5" t="s">
        <v>35</v>
      </c>
      <c r="E5077" s="5">
        <v>24.0</v>
      </c>
      <c r="F5077" s="5">
        <v>9.0</v>
      </c>
    </row>
    <row r="5078">
      <c r="A5078" s="3">
        <v>42.0</v>
      </c>
      <c r="B5078" s="4">
        <v>0.09253472222222223</v>
      </c>
      <c r="C5078" s="5" t="s">
        <v>22</v>
      </c>
      <c r="D5078" s="5" t="s">
        <v>7</v>
      </c>
      <c r="E5078" s="5">
        <v>18.0</v>
      </c>
      <c r="H5078" s="5" t="s">
        <v>1791</v>
      </c>
      <c r="J5078" s="5" t="s">
        <v>1311</v>
      </c>
    </row>
    <row r="5079">
      <c r="A5079" s="3">
        <v>42.0</v>
      </c>
      <c r="B5079" s="4">
        <v>0.09295138888888889</v>
      </c>
      <c r="C5079" s="5" t="s">
        <v>22</v>
      </c>
      <c r="D5079" s="5" t="s">
        <v>97</v>
      </c>
      <c r="E5079" s="5">
        <v>7.0</v>
      </c>
      <c r="J5079" s="5" t="s">
        <v>1792</v>
      </c>
    </row>
    <row r="5080">
      <c r="A5080" s="3">
        <v>42.0</v>
      </c>
      <c r="B5080" s="4">
        <v>0.09304398148148148</v>
      </c>
      <c r="C5080" s="5" t="s">
        <v>21</v>
      </c>
      <c r="D5080" s="5" t="s">
        <v>32</v>
      </c>
      <c r="E5080" s="5">
        <v>20.0</v>
      </c>
      <c r="F5080" s="5">
        <v>10.0</v>
      </c>
      <c r="J5080" s="5" t="s">
        <v>46</v>
      </c>
    </row>
    <row r="5081">
      <c r="A5081" s="3">
        <v>42.0</v>
      </c>
      <c r="B5081" s="4">
        <v>0.09309027777777777</v>
      </c>
      <c r="C5081" s="5" t="s">
        <v>21</v>
      </c>
      <c r="D5081" s="5" t="s">
        <v>32</v>
      </c>
      <c r="E5081" s="5">
        <v>23.0</v>
      </c>
      <c r="F5081" s="5">
        <v>13.0</v>
      </c>
      <c r="J5081" s="5" t="s">
        <v>46</v>
      </c>
    </row>
    <row r="5082">
      <c r="A5082" s="3">
        <v>42.0</v>
      </c>
      <c r="B5082" s="4">
        <v>0.09309027777777777</v>
      </c>
      <c r="C5082" s="5" t="s">
        <v>21</v>
      </c>
      <c r="D5082" s="5" t="s">
        <v>32</v>
      </c>
      <c r="E5082" s="5">
        <v>23.0</v>
      </c>
      <c r="F5082" s="5">
        <v>12.0</v>
      </c>
      <c r="J5082" s="5" t="s">
        <v>46</v>
      </c>
    </row>
    <row r="5083">
      <c r="A5083" s="3">
        <v>42.0</v>
      </c>
      <c r="B5083" s="4">
        <v>0.09314814814814815</v>
      </c>
      <c r="C5083" s="5" t="s">
        <v>21</v>
      </c>
      <c r="D5083" s="5" t="s">
        <v>7</v>
      </c>
      <c r="E5083" s="5">
        <v>41.0</v>
      </c>
      <c r="H5083" s="5" t="s">
        <v>1793</v>
      </c>
      <c r="I5083" s="5">
        <v>1.0</v>
      </c>
      <c r="J5083" s="5" t="s">
        <v>112</v>
      </c>
    </row>
    <row r="5084">
      <c r="A5084" s="3">
        <v>42.0</v>
      </c>
      <c r="B5084" s="4">
        <v>0.0954861111111111</v>
      </c>
      <c r="C5084" s="5" t="s">
        <v>15</v>
      </c>
      <c r="D5084" s="5" t="s">
        <v>184</v>
      </c>
      <c r="E5084" s="5" t="s">
        <v>30</v>
      </c>
      <c r="F5084" s="5" t="s">
        <v>30</v>
      </c>
      <c r="J5084" s="5" t="s">
        <v>17</v>
      </c>
    </row>
    <row r="5085">
      <c r="A5085" s="3">
        <v>42.0</v>
      </c>
      <c r="B5085" s="4">
        <v>0.0954861111111111</v>
      </c>
      <c r="C5085" s="5" t="s">
        <v>15</v>
      </c>
      <c r="D5085" s="5" t="s">
        <v>184</v>
      </c>
      <c r="E5085" s="5">
        <v>14.0</v>
      </c>
      <c r="F5085" s="5">
        <v>7.0</v>
      </c>
      <c r="J5085" s="5" t="s">
        <v>1794</v>
      </c>
    </row>
    <row r="5086">
      <c r="A5086" s="3">
        <v>42.0</v>
      </c>
      <c r="B5086" s="4">
        <v>0.09574074074074074</v>
      </c>
      <c r="C5086" s="5" t="s">
        <v>15</v>
      </c>
      <c r="D5086" s="5" t="s">
        <v>184</v>
      </c>
      <c r="E5086" s="5" t="s">
        <v>30</v>
      </c>
      <c r="F5086" s="5" t="s">
        <v>30</v>
      </c>
      <c r="J5086" s="5" t="s">
        <v>17</v>
      </c>
    </row>
    <row r="5087">
      <c r="A5087" s="3">
        <v>42.0</v>
      </c>
      <c r="B5087" s="4">
        <v>0.09574074074074074</v>
      </c>
      <c r="C5087" s="5" t="s">
        <v>15</v>
      </c>
      <c r="D5087" s="5" t="s">
        <v>184</v>
      </c>
      <c r="E5087" s="5">
        <v>15.0</v>
      </c>
      <c r="F5087" s="5">
        <v>8.0</v>
      </c>
      <c r="J5087" s="5" t="s">
        <v>1795</v>
      </c>
    </row>
    <row r="5088">
      <c r="A5088" s="3">
        <v>42.0</v>
      </c>
      <c r="B5088" s="4">
        <v>0.09614583333333333</v>
      </c>
      <c r="C5088" s="5" t="s">
        <v>15</v>
      </c>
      <c r="D5088" s="5" t="s">
        <v>184</v>
      </c>
      <c r="E5088" s="5">
        <v>14.0</v>
      </c>
      <c r="F5088" s="5">
        <v>7.0</v>
      </c>
      <c r="J5088" s="5" t="s">
        <v>17</v>
      </c>
    </row>
    <row r="5089">
      <c r="A5089" s="3">
        <v>42.0</v>
      </c>
      <c r="B5089" s="4">
        <v>0.09614583333333333</v>
      </c>
      <c r="C5089" s="5" t="s">
        <v>15</v>
      </c>
      <c r="D5089" s="5" t="s">
        <v>184</v>
      </c>
      <c r="E5089" s="5">
        <v>25.0</v>
      </c>
      <c r="F5089" s="5">
        <v>18.0</v>
      </c>
      <c r="J5089" s="5" t="s">
        <v>1795</v>
      </c>
    </row>
    <row r="5090">
      <c r="A5090" s="3">
        <v>42.0</v>
      </c>
      <c r="B5090" s="4">
        <v>0.09628472222222222</v>
      </c>
      <c r="C5090" s="5" t="s">
        <v>15</v>
      </c>
      <c r="D5090" s="5" t="s">
        <v>184</v>
      </c>
      <c r="E5090" s="5" t="s">
        <v>30</v>
      </c>
      <c r="F5090" s="5" t="s">
        <v>30</v>
      </c>
      <c r="J5090" s="5" t="s">
        <v>17</v>
      </c>
    </row>
    <row r="5091">
      <c r="A5091" s="3">
        <v>42.0</v>
      </c>
      <c r="B5091" s="4">
        <v>0.09628472222222222</v>
      </c>
      <c r="C5091" s="5" t="s">
        <v>15</v>
      </c>
      <c r="D5091" s="5" t="s">
        <v>184</v>
      </c>
      <c r="E5091" s="5">
        <v>26.0</v>
      </c>
      <c r="F5091" s="5">
        <v>19.0</v>
      </c>
      <c r="J5091" s="5" t="s">
        <v>1795</v>
      </c>
    </row>
    <row r="5092">
      <c r="A5092" s="3">
        <v>42.0</v>
      </c>
      <c r="B5092" s="4">
        <v>0.09825231481481482</v>
      </c>
      <c r="C5092" s="5" t="s">
        <v>21</v>
      </c>
      <c r="D5092" s="5" t="s">
        <v>24</v>
      </c>
      <c r="E5092" s="5">
        <v>23.0</v>
      </c>
      <c r="F5092" s="5">
        <v>11.0</v>
      </c>
    </row>
    <row r="5093">
      <c r="A5093" s="3">
        <v>42.0</v>
      </c>
      <c r="B5093" s="4">
        <v>0.09837962962962964</v>
      </c>
      <c r="C5093" s="5" t="s">
        <v>10</v>
      </c>
      <c r="D5093" s="5" t="s">
        <v>97</v>
      </c>
      <c r="E5093" s="5" t="s">
        <v>30</v>
      </c>
      <c r="J5093" s="5" t="s">
        <v>1796</v>
      </c>
    </row>
    <row r="5094">
      <c r="A5094" s="3">
        <v>42.0</v>
      </c>
      <c r="B5094" s="4">
        <v>0.09858796296296296</v>
      </c>
      <c r="C5094" s="5" t="s">
        <v>21</v>
      </c>
      <c r="D5094" s="5" t="s">
        <v>20</v>
      </c>
      <c r="E5094" s="5">
        <v>30.0</v>
      </c>
      <c r="F5094" s="5">
        <v>15.0</v>
      </c>
    </row>
    <row r="5095">
      <c r="A5095" s="3">
        <v>42.0</v>
      </c>
      <c r="B5095" s="4">
        <v>0.0993287037037037</v>
      </c>
      <c r="C5095" s="5" t="s">
        <v>21</v>
      </c>
      <c r="D5095" s="5" t="s">
        <v>24</v>
      </c>
      <c r="E5095" s="5">
        <v>22.0</v>
      </c>
      <c r="F5095" s="5">
        <v>10.0</v>
      </c>
    </row>
    <row r="5096">
      <c r="A5096" s="3">
        <v>42.0</v>
      </c>
      <c r="B5096" s="4">
        <v>0.10684027777777778</v>
      </c>
      <c r="C5096" s="5" t="s">
        <v>21</v>
      </c>
      <c r="D5096" s="5" t="s">
        <v>24</v>
      </c>
      <c r="E5096" s="5">
        <v>31.0</v>
      </c>
      <c r="F5096" s="5">
        <v>19.0</v>
      </c>
    </row>
    <row r="5097">
      <c r="A5097" s="3">
        <v>42.0</v>
      </c>
      <c r="B5097" s="4">
        <v>0.11115740740740741</v>
      </c>
      <c r="C5097" s="5" t="s">
        <v>21</v>
      </c>
      <c r="D5097" s="5" t="s">
        <v>19</v>
      </c>
      <c r="E5097" s="5">
        <v>9.0</v>
      </c>
      <c r="F5097" s="5">
        <v>7.0</v>
      </c>
    </row>
    <row r="5098">
      <c r="A5098" s="3">
        <v>42.0</v>
      </c>
      <c r="B5098" s="4">
        <v>0.11670138888888888</v>
      </c>
      <c r="C5098" s="5" t="s">
        <v>21</v>
      </c>
      <c r="D5098" s="5" t="s">
        <v>24</v>
      </c>
      <c r="E5098" s="5">
        <v>22.0</v>
      </c>
      <c r="F5098" s="5">
        <v>10.0</v>
      </c>
    </row>
    <row r="5099">
      <c r="A5099" s="3">
        <v>42.0</v>
      </c>
      <c r="B5099" s="4">
        <v>0.11685185185185185</v>
      </c>
      <c r="C5099" s="5" t="s">
        <v>21</v>
      </c>
      <c r="D5099" s="5" t="s">
        <v>24</v>
      </c>
      <c r="E5099" s="5">
        <v>33.0</v>
      </c>
      <c r="F5099" s="5">
        <v>21.0</v>
      </c>
    </row>
    <row r="5100">
      <c r="A5100" s="3">
        <v>42.0</v>
      </c>
      <c r="B5100" s="4">
        <v>0.12197916666666667</v>
      </c>
      <c r="C5100" s="5" t="s">
        <v>21</v>
      </c>
      <c r="D5100" s="5" t="s">
        <v>35</v>
      </c>
      <c r="E5100" s="5">
        <v>28.0</v>
      </c>
      <c r="F5100" s="5">
        <v>13.0</v>
      </c>
    </row>
    <row r="5101">
      <c r="A5101" s="3">
        <v>42.0</v>
      </c>
      <c r="B5101" s="4">
        <v>0.12530092592592593</v>
      </c>
      <c r="C5101" s="5" t="s">
        <v>21</v>
      </c>
      <c r="D5101" s="5" t="s">
        <v>23</v>
      </c>
      <c r="E5101" s="5">
        <v>7.0</v>
      </c>
      <c r="F5101" s="5">
        <v>7.0</v>
      </c>
    </row>
    <row r="5102">
      <c r="A5102" s="3">
        <v>42.0</v>
      </c>
      <c r="B5102" s="4">
        <v>0.12770833333333334</v>
      </c>
      <c r="C5102" s="5" t="s">
        <v>15</v>
      </c>
      <c r="D5102" s="5" t="s">
        <v>20</v>
      </c>
      <c r="E5102" s="5" t="s">
        <v>28</v>
      </c>
      <c r="F5102" s="5">
        <v>1.0</v>
      </c>
      <c r="G5102" s="5" t="s">
        <v>48</v>
      </c>
      <c r="J5102" s="5" t="s">
        <v>137</v>
      </c>
    </row>
    <row r="5103">
      <c r="A5103" s="3">
        <v>42.0</v>
      </c>
      <c r="B5103" s="4">
        <v>0.12777777777777777</v>
      </c>
      <c r="C5103" s="5" t="s">
        <v>21</v>
      </c>
      <c r="D5103" s="5" t="s">
        <v>20</v>
      </c>
      <c r="E5103" s="5">
        <v>37.0</v>
      </c>
      <c r="F5103" s="5">
        <v>12.0</v>
      </c>
      <c r="J5103" s="5" t="s">
        <v>137</v>
      </c>
    </row>
    <row r="5104">
      <c r="A5104" s="3">
        <v>42.0</v>
      </c>
      <c r="B5104" s="4">
        <v>0.1278125</v>
      </c>
      <c r="C5104" s="5" t="s">
        <v>22</v>
      </c>
      <c r="D5104" s="5" t="s">
        <v>20</v>
      </c>
      <c r="E5104" s="5">
        <v>19.0</v>
      </c>
      <c r="F5104" s="5">
        <v>7.0</v>
      </c>
      <c r="J5104" s="5" t="s">
        <v>137</v>
      </c>
    </row>
    <row r="5105">
      <c r="A5105" s="3">
        <v>42.0</v>
      </c>
      <c r="B5105" s="4">
        <v>0.12783564814814816</v>
      </c>
      <c r="C5105" s="5" t="s">
        <v>10</v>
      </c>
      <c r="D5105" s="5" t="s">
        <v>20</v>
      </c>
      <c r="E5105" s="5" t="s">
        <v>30</v>
      </c>
      <c r="F5105" s="5" t="s">
        <v>30</v>
      </c>
      <c r="J5105" s="5" t="s">
        <v>17</v>
      </c>
    </row>
    <row r="5106">
      <c r="A5106" s="3">
        <v>42.0</v>
      </c>
      <c r="B5106" s="4">
        <v>0.12783564814814816</v>
      </c>
      <c r="C5106" s="5" t="s">
        <v>10</v>
      </c>
      <c r="D5106" s="5" t="s">
        <v>20</v>
      </c>
      <c r="E5106" s="5">
        <v>37.0</v>
      </c>
      <c r="F5106" s="5">
        <v>17.0</v>
      </c>
      <c r="J5106" s="5" t="s">
        <v>137</v>
      </c>
    </row>
    <row r="5107">
      <c r="A5107" s="3">
        <v>42.0</v>
      </c>
      <c r="B5107" s="4">
        <v>0.1278587962962963</v>
      </c>
      <c r="C5107" s="5" t="s">
        <v>13</v>
      </c>
      <c r="D5107" s="5" t="s">
        <v>20</v>
      </c>
      <c r="E5107" s="5">
        <v>29.0</v>
      </c>
      <c r="F5107" s="5">
        <v>17.0</v>
      </c>
      <c r="J5107" s="5" t="s">
        <v>137</v>
      </c>
    </row>
    <row r="5108">
      <c r="A5108" s="3">
        <v>42.0</v>
      </c>
      <c r="B5108" s="4">
        <v>0.12788194444444445</v>
      </c>
      <c r="C5108" s="5" t="s">
        <v>18</v>
      </c>
      <c r="D5108" s="5" t="s">
        <v>20</v>
      </c>
      <c r="E5108" s="5">
        <v>33.0</v>
      </c>
      <c r="F5108" s="5">
        <v>17.0</v>
      </c>
      <c r="J5108" s="5" t="s">
        <v>137</v>
      </c>
    </row>
    <row r="5109">
      <c r="A5109" s="3">
        <v>42.0</v>
      </c>
      <c r="B5109" s="4">
        <v>0.12858796296296296</v>
      </c>
      <c r="C5109" s="5" t="s">
        <v>15</v>
      </c>
      <c r="D5109" s="5" t="s">
        <v>20</v>
      </c>
      <c r="E5109" s="5" t="s">
        <v>30</v>
      </c>
      <c r="F5109" s="5" t="s">
        <v>30</v>
      </c>
      <c r="J5109" s="5" t="s">
        <v>42</v>
      </c>
    </row>
    <row r="5110">
      <c r="A5110" s="3">
        <v>42.0</v>
      </c>
      <c r="B5110" s="4">
        <v>0.1258101851851852</v>
      </c>
      <c r="C5110" s="5" t="s">
        <v>15</v>
      </c>
      <c r="D5110" s="5" t="s">
        <v>20</v>
      </c>
      <c r="E5110" s="5">
        <v>15.0</v>
      </c>
      <c r="F5110" s="5">
        <v>8.0</v>
      </c>
      <c r="J5110" s="5" t="s">
        <v>473</v>
      </c>
    </row>
    <row r="5111">
      <c r="A5111" s="3">
        <v>42.0</v>
      </c>
      <c r="B5111" s="4">
        <v>0.13898148148148148</v>
      </c>
      <c r="C5111" s="5" t="s">
        <v>18</v>
      </c>
      <c r="D5111" s="5" t="s">
        <v>93</v>
      </c>
      <c r="E5111" s="5">
        <v>22.0</v>
      </c>
      <c r="F5111" s="5">
        <v>12.0</v>
      </c>
      <c r="J5111" s="5" t="s">
        <v>1797</v>
      </c>
    </row>
    <row r="5112">
      <c r="A5112" s="3">
        <v>43.0</v>
      </c>
      <c r="B5112" s="4">
        <v>0.012129629629629629</v>
      </c>
      <c r="C5112" s="5" t="s">
        <v>22</v>
      </c>
      <c r="D5112" s="5" t="s">
        <v>92</v>
      </c>
      <c r="E5112" s="5">
        <v>21.0</v>
      </c>
      <c r="F5112" s="5">
        <v>15.0</v>
      </c>
    </row>
    <row r="5113">
      <c r="A5113" s="3">
        <v>43.0</v>
      </c>
      <c r="B5113" s="4">
        <v>0.03141203703703704</v>
      </c>
      <c r="C5113" s="5" t="s">
        <v>10</v>
      </c>
      <c r="D5113" s="5" t="s">
        <v>14</v>
      </c>
      <c r="E5113" s="5">
        <v>12.0</v>
      </c>
      <c r="F5113" s="5">
        <v>4.0</v>
      </c>
    </row>
    <row r="5114">
      <c r="A5114" s="3">
        <v>43.0</v>
      </c>
      <c r="B5114" s="4">
        <v>0.04170138888888889</v>
      </c>
      <c r="C5114" s="5" t="s">
        <v>10</v>
      </c>
      <c r="D5114" s="5" t="s">
        <v>588</v>
      </c>
      <c r="E5114" s="5" t="s">
        <v>30</v>
      </c>
      <c r="F5114" s="5" t="s">
        <v>30</v>
      </c>
      <c r="J5114" s="5" t="s">
        <v>17</v>
      </c>
    </row>
    <row r="5115">
      <c r="A5115" s="3">
        <v>43.0</v>
      </c>
      <c r="B5115" s="4">
        <v>0.04170138888888889</v>
      </c>
      <c r="C5115" s="5" t="s">
        <v>10</v>
      </c>
      <c r="D5115" s="5" t="s">
        <v>588</v>
      </c>
      <c r="E5115" s="5">
        <v>27.0</v>
      </c>
      <c r="F5115" s="5">
        <v>19.0</v>
      </c>
      <c r="J5115" s="5" t="s">
        <v>40</v>
      </c>
    </row>
    <row r="5116">
      <c r="A5116" s="3">
        <v>43.0</v>
      </c>
      <c r="B5116" s="4">
        <v>0.04209490740740741</v>
      </c>
      <c r="C5116" s="5" t="s">
        <v>15</v>
      </c>
      <c r="D5116" s="5" t="s">
        <v>85</v>
      </c>
      <c r="E5116" s="5">
        <v>18.0</v>
      </c>
      <c r="F5116" s="5">
        <v>16.0</v>
      </c>
    </row>
    <row r="5117">
      <c r="A5117" s="3">
        <v>43.0</v>
      </c>
      <c r="B5117" s="4">
        <v>0.04327546296296296</v>
      </c>
      <c r="C5117" s="5" t="s">
        <v>18</v>
      </c>
      <c r="D5117" s="5" t="s">
        <v>85</v>
      </c>
      <c r="E5117" s="5">
        <v>19.0</v>
      </c>
      <c r="F5117" s="5">
        <v>13.0</v>
      </c>
    </row>
    <row r="5118">
      <c r="A5118" s="3">
        <v>43.0</v>
      </c>
      <c r="B5118" s="4">
        <v>0.04513888888888889</v>
      </c>
      <c r="C5118" s="5" t="s">
        <v>807</v>
      </c>
      <c r="D5118" s="5" t="s">
        <v>26</v>
      </c>
      <c r="E5118" s="5" t="s">
        <v>30</v>
      </c>
      <c r="F5118" s="5" t="s">
        <v>30</v>
      </c>
      <c r="J5118" s="5" t="s">
        <v>17</v>
      </c>
    </row>
    <row r="5119">
      <c r="A5119" s="3">
        <v>43.0</v>
      </c>
      <c r="B5119" s="4">
        <v>0.04513888888888889</v>
      </c>
      <c r="C5119" s="5" t="s">
        <v>807</v>
      </c>
      <c r="D5119" s="5" t="s">
        <v>26</v>
      </c>
      <c r="E5119" s="5">
        <v>18.0</v>
      </c>
      <c r="F5119" s="5">
        <v>19.0</v>
      </c>
      <c r="J5119" s="5" t="s">
        <v>40</v>
      </c>
    </row>
    <row r="5120">
      <c r="A5120" s="3">
        <v>43.0</v>
      </c>
      <c r="B5120" s="4">
        <v>0.042337962962962966</v>
      </c>
      <c r="C5120" s="5" t="s">
        <v>10</v>
      </c>
      <c r="D5120" s="5" t="s">
        <v>24</v>
      </c>
      <c r="E5120" s="5">
        <v>23.0</v>
      </c>
      <c r="F5120" s="5">
        <v>10.0</v>
      </c>
    </row>
    <row r="5121">
      <c r="A5121" s="3">
        <v>43.0</v>
      </c>
      <c r="B5121" s="4">
        <v>0.058159722222222224</v>
      </c>
      <c r="C5121" s="5" t="s">
        <v>10</v>
      </c>
      <c r="D5121" s="5" t="s">
        <v>14</v>
      </c>
      <c r="E5121" s="5">
        <v>12.0</v>
      </c>
      <c r="F5121" s="5">
        <v>4.0</v>
      </c>
    </row>
    <row r="5122">
      <c r="A5122" s="3">
        <v>43.0</v>
      </c>
      <c r="B5122" s="4">
        <v>0.06515046296296297</v>
      </c>
      <c r="C5122" s="5" t="s">
        <v>13</v>
      </c>
      <c r="D5122" s="5" t="s">
        <v>24</v>
      </c>
      <c r="E5122" s="5">
        <v>18.0</v>
      </c>
      <c r="F5122" s="5">
        <v>18.0</v>
      </c>
    </row>
    <row r="5123">
      <c r="A5123" s="3">
        <v>43.0</v>
      </c>
      <c r="B5123" s="4">
        <v>0.08837962962962963</v>
      </c>
      <c r="C5123" s="5" t="s">
        <v>15</v>
      </c>
      <c r="D5123" s="5" t="s">
        <v>184</v>
      </c>
      <c r="E5123" s="5">
        <v>17.0</v>
      </c>
      <c r="F5123" s="5">
        <v>10.0</v>
      </c>
    </row>
    <row r="5124">
      <c r="A5124" s="3">
        <v>43.0</v>
      </c>
      <c r="B5124" s="4">
        <v>0.09100694444444445</v>
      </c>
      <c r="C5124" s="5" t="s">
        <v>15</v>
      </c>
      <c r="D5124" s="5" t="s">
        <v>125</v>
      </c>
      <c r="E5124" s="5">
        <v>10.0</v>
      </c>
      <c r="F5124" s="5">
        <v>4.0</v>
      </c>
    </row>
    <row r="5125">
      <c r="A5125" s="3">
        <v>43.0</v>
      </c>
      <c r="B5125" s="4">
        <v>0.09103009259259259</v>
      </c>
      <c r="C5125" s="5" t="s">
        <v>10</v>
      </c>
      <c r="D5125" s="5" t="s">
        <v>125</v>
      </c>
      <c r="E5125" s="5">
        <v>12.0</v>
      </c>
      <c r="F5125" s="5">
        <v>10.0</v>
      </c>
    </row>
    <row r="5126">
      <c r="A5126" s="3">
        <v>43.0</v>
      </c>
      <c r="B5126" s="4">
        <v>0.09103009259259259</v>
      </c>
      <c r="C5126" s="5" t="s">
        <v>706</v>
      </c>
      <c r="D5126" s="5" t="s">
        <v>125</v>
      </c>
      <c r="E5126" s="5">
        <v>15.0</v>
      </c>
      <c r="F5126" s="5">
        <v>9.0</v>
      </c>
    </row>
    <row r="5127">
      <c r="A5127" s="3">
        <v>43.0</v>
      </c>
      <c r="B5127" s="4">
        <v>0.09106481481481482</v>
      </c>
      <c r="C5127" s="5" t="s">
        <v>13</v>
      </c>
      <c r="D5127" s="5" t="s">
        <v>125</v>
      </c>
      <c r="E5127" s="5">
        <v>18.0</v>
      </c>
      <c r="F5127" s="5">
        <v>20.0</v>
      </c>
      <c r="J5127" s="5" t="s">
        <v>1798</v>
      </c>
    </row>
    <row r="5128">
      <c r="A5128" s="3">
        <v>43.0</v>
      </c>
      <c r="B5128" s="4">
        <v>0.09107638888888889</v>
      </c>
      <c r="C5128" s="5" t="s">
        <v>807</v>
      </c>
      <c r="D5128" s="5" t="s">
        <v>125</v>
      </c>
      <c r="E5128" s="5">
        <v>24.0</v>
      </c>
      <c r="F5128" s="5">
        <v>17.0</v>
      </c>
    </row>
    <row r="5129">
      <c r="A5129" s="3">
        <v>43.0</v>
      </c>
      <c r="B5129" s="4">
        <v>0.09107638888888889</v>
      </c>
      <c r="C5129" s="5" t="s">
        <v>21</v>
      </c>
      <c r="D5129" s="5" t="s">
        <v>125</v>
      </c>
      <c r="E5129" s="5">
        <v>13.0</v>
      </c>
      <c r="F5129" s="5">
        <v>10.0</v>
      </c>
    </row>
    <row r="5130">
      <c r="A5130" s="3">
        <v>43.0</v>
      </c>
      <c r="B5130" s="4">
        <v>0.09108796296296297</v>
      </c>
      <c r="C5130" s="5" t="s">
        <v>18</v>
      </c>
      <c r="D5130" s="5" t="s">
        <v>125</v>
      </c>
      <c r="E5130" s="5">
        <v>13.0</v>
      </c>
      <c r="F5130" s="5">
        <v>10.0</v>
      </c>
    </row>
    <row r="5131">
      <c r="A5131" s="3">
        <v>43.0</v>
      </c>
      <c r="B5131" s="4">
        <v>0.09108796296296297</v>
      </c>
      <c r="C5131" s="5" t="s">
        <v>22</v>
      </c>
      <c r="D5131" s="5" t="s">
        <v>125</v>
      </c>
      <c r="E5131" s="5" t="s">
        <v>30</v>
      </c>
      <c r="F5131" s="5" t="s">
        <v>30</v>
      </c>
    </row>
    <row r="5132">
      <c r="A5132" s="3">
        <v>43.0</v>
      </c>
      <c r="B5132" s="4">
        <v>0.11862268518518519</v>
      </c>
      <c r="C5132" s="5" t="s">
        <v>13</v>
      </c>
      <c r="D5132" s="5" t="s">
        <v>74</v>
      </c>
      <c r="E5132" s="5">
        <v>19.0</v>
      </c>
      <c r="F5132" s="5">
        <v>11.0</v>
      </c>
    </row>
    <row r="5133">
      <c r="A5133" s="3">
        <v>43.0</v>
      </c>
      <c r="B5133" s="4">
        <v>0.11964120370370371</v>
      </c>
      <c r="C5133" s="5" t="s">
        <v>22</v>
      </c>
      <c r="D5133" s="5" t="s">
        <v>35</v>
      </c>
      <c r="E5133" s="5">
        <v>10.0</v>
      </c>
      <c r="F5133" s="5">
        <v>6.0</v>
      </c>
      <c r="J5133" s="5" t="s">
        <v>1799</v>
      </c>
    </row>
    <row r="5134">
      <c r="A5134" s="3">
        <v>43.0</v>
      </c>
      <c r="B5134" s="4">
        <v>0.11967592592592592</v>
      </c>
      <c r="C5134" s="5" t="s">
        <v>21</v>
      </c>
      <c r="D5134" s="5" t="s">
        <v>35</v>
      </c>
      <c r="E5134" s="5">
        <v>34.0</v>
      </c>
      <c r="F5134" s="5">
        <v>19.0</v>
      </c>
    </row>
    <row r="5135">
      <c r="A5135" s="3">
        <v>43.0</v>
      </c>
      <c r="B5135" s="4">
        <v>0.12013888888888889</v>
      </c>
      <c r="C5135" s="5" t="s">
        <v>21</v>
      </c>
      <c r="D5135" s="5" t="s">
        <v>47</v>
      </c>
      <c r="E5135" s="5">
        <v>25.0</v>
      </c>
      <c r="F5135" s="5">
        <v>20.0</v>
      </c>
    </row>
    <row r="5136">
      <c r="A5136" s="3">
        <v>43.0</v>
      </c>
      <c r="B5136" s="4">
        <v>0.12085648148148148</v>
      </c>
      <c r="C5136" s="5" t="s">
        <v>13</v>
      </c>
      <c r="D5136" s="5" t="s">
        <v>47</v>
      </c>
      <c r="E5136" s="5">
        <v>19.0</v>
      </c>
      <c r="F5136" s="5">
        <v>17.0</v>
      </c>
    </row>
    <row r="5137">
      <c r="A5137" s="3">
        <v>43.0</v>
      </c>
      <c r="B5137" s="4">
        <v>0.12086805555555556</v>
      </c>
      <c r="C5137" s="5" t="s">
        <v>22</v>
      </c>
      <c r="D5137" s="5" t="s">
        <v>47</v>
      </c>
      <c r="E5137" s="5">
        <v>16.0</v>
      </c>
      <c r="F5137" s="5">
        <v>16.0</v>
      </c>
    </row>
    <row r="5138">
      <c r="A5138" s="3">
        <v>43.0</v>
      </c>
      <c r="B5138" s="4">
        <v>0.12157407407407407</v>
      </c>
      <c r="C5138" s="5" t="s">
        <v>21</v>
      </c>
      <c r="D5138" s="5" t="s">
        <v>20</v>
      </c>
      <c r="E5138" s="5">
        <v>25.0</v>
      </c>
      <c r="F5138" s="5">
        <v>10.0</v>
      </c>
    </row>
    <row r="5139">
      <c r="A5139" s="3">
        <v>43.0</v>
      </c>
      <c r="B5139" s="4">
        <v>0.12178240740740741</v>
      </c>
      <c r="C5139" s="5" t="s">
        <v>21</v>
      </c>
      <c r="D5139" s="5" t="s">
        <v>32</v>
      </c>
      <c r="E5139" s="5">
        <v>24.0</v>
      </c>
      <c r="F5139" s="5">
        <v>14.0</v>
      </c>
      <c r="J5139" s="5" t="s">
        <v>46</v>
      </c>
    </row>
    <row r="5140">
      <c r="A5140" s="3">
        <v>43.0</v>
      </c>
      <c r="B5140" s="4">
        <v>0.12194444444444444</v>
      </c>
      <c r="C5140" s="5" t="s">
        <v>21</v>
      </c>
      <c r="D5140" s="5" t="s">
        <v>32</v>
      </c>
      <c r="E5140" s="5" t="s">
        <v>30</v>
      </c>
      <c r="F5140" s="5" t="s">
        <v>30</v>
      </c>
      <c r="J5140" s="5" t="s">
        <v>466</v>
      </c>
    </row>
    <row r="5141">
      <c r="A5141" s="3">
        <v>43.0</v>
      </c>
      <c r="B5141" s="4">
        <v>0.12194444444444444</v>
      </c>
      <c r="C5141" s="5" t="s">
        <v>21</v>
      </c>
      <c r="D5141" s="5" t="s">
        <v>32</v>
      </c>
      <c r="E5141" s="5">
        <v>30.0</v>
      </c>
      <c r="F5141" s="5">
        <v>19.0</v>
      </c>
      <c r="J5141" s="5" t="s">
        <v>467</v>
      </c>
    </row>
    <row r="5142">
      <c r="A5142" s="3">
        <v>43.0</v>
      </c>
      <c r="B5142" s="4">
        <v>0.12268518518518519</v>
      </c>
      <c r="C5142" s="5" t="s">
        <v>21</v>
      </c>
      <c r="D5142" s="5" t="s">
        <v>7</v>
      </c>
      <c r="E5142" s="5">
        <v>8.0</v>
      </c>
      <c r="H5142" s="5" t="s">
        <v>1800</v>
      </c>
    </row>
    <row r="5143">
      <c r="A5143" s="3">
        <v>43.0</v>
      </c>
      <c r="B5143" s="4">
        <v>0.12319444444444444</v>
      </c>
      <c r="C5143" s="5" t="s">
        <v>21</v>
      </c>
      <c r="D5143" s="5" t="s">
        <v>7</v>
      </c>
      <c r="E5143" s="5">
        <v>8.0</v>
      </c>
      <c r="J5143" s="5" t="s">
        <v>1801</v>
      </c>
    </row>
    <row r="5144">
      <c r="A5144" s="3">
        <v>43.0</v>
      </c>
      <c r="B5144" s="4">
        <v>0.1249537037037037</v>
      </c>
      <c r="C5144" s="5" t="s">
        <v>13</v>
      </c>
      <c r="D5144" s="5" t="s">
        <v>32</v>
      </c>
      <c r="E5144" s="5">
        <v>25.0</v>
      </c>
      <c r="F5144" s="5">
        <v>15.0</v>
      </c>
      <c r="J5144" s="5" t="s">
        <v>1619</v>
      </c>
    </row>
    <row r="5145">
      <c r="A5145" s="3">
        <v>43.0</v>
      </c>
      <c r="B5145" s="4">
        <v>0.125</v>
      </c>
      <c r="C5145" s="5" t="s">
        <v>13</v>
      </c>
      <c r="D5145" s="5" t="s">
        <v>32</v>
      </c>
      <c r="E5145" s="5">
        <v>17.0</v>
      </c>
      <c r="F5145" s="5">
        <v>7.0</v>
      </c>
      <c r="J5145" s="5" t="s">
        <v>1619</v>
      </c>
    </row>
    <row r="5146">
      <c r="A5146" s="3">
        <v>43.0</v>
      </c>
      <c r="B5146" s="4">
        <v>0.12508101851851852</v>
      </c>
      <c r="C5146" s="5" t="s">
        <v>13</v>
      </c>
      <c r="D5146" s="5" t="s">
        <v>7</v>
      </c>
      <c r="E5146" s="5">
        <v>21.0</v>
      </c>
      <c r="H5146" s="5" t="s">
        <v>1802</v>
      </c>
    </row>
    <row r="5147">
      <c r="A5147" s="3">
        <v>43.0</v>
      </c>
      <c r="B5147" s="4">
        <v>0.1280902777777778</v>
      </c>
      <c r="C5147" s="5" t="s">
        <v>21</v>
      </c>
      <c r="D5147" s="5" t="s">
        <v>32</v>
      </c>
      <c r="E5147" s="5">
        <v>21.0</v>
      </c>
      <c r="F5147" s="5">
        <v>10.0</v>
      </c>
      <c r="J5147" s="5" t="s">
        <v>17</v>
      </c>
    </row>
    <row r="5148">
      <c r="A5148" s="3">
        <v>43.0</v>
      </c>
      <c r="B5148" s="4">
        <v>0.1280902777777778</v>
      </c>
      <c r="C5148" s="5" t="s">
        <v>21</v>
      </c>
      <c r="D5148" s="5" t="s">
        <v>32</v>
      </c>
      <c r="E5148" s="5">
        <v>30.0</v>
      </c>
      <c r="F5148" s="5">
        <v>19.0</v>
      </c>
      <c r="J5148" s="5" t="s">
        <v>1803</v>
      </c>
    </row>
    <row r="5149">
      <c r="A5149" s="3">
        <v>43.0</v>
      </c>
      <c r="B5149" s="4">
        <v>0.12813657407407408</v>
      </c>
      <c r="C5149" s="5" t="s">
        <v>21</v>
      </c>
      <c r="D5149" s="5" t="s">
        <v>32</v>
      </c>
      <c r="E5149" s="5" t="s">
        <v>30</v>
      </c>
      <c r="F5149" s="5" t="s">
        <v>30</v>
      </c>
      <c r="J5149" s="5" t="s">
        <v>17</v>
      </c>
    </row>
    <row r="5150">
      <c r="A5150" s="3">
        <v>43.0</v>
      </c>
      <c r="B5150" s="4">
        <v>0.12813657407407408</v>
      </c>
      <c r="C5150" s="5" t="s">
        <v>21</v>
      </c>
      <c r="D5150" s="5" t="s">
        <v>32</v>
      </c>
      <c r="E5150" s="5">
        <v>27.0</v>
      </c>
      <c r="F5150" s="5">
        <v>17.0</v>
      </c>
      <c r="J5150" s="5" t="s">
        <v>1804</v>
      </c>
    </row>
    <row r="5151">
      <c r="A5151" s="3">
        <v>43.0</v>
      </c>
      <c r="B5151" s="4">
        <v>0.12815972222222222</v>
      </c>
      <c r="C5151" s="5" t="s">
        <v>21</v>
      </c>
      <c r="D5151" s="5" t="s">
        <v>32</v>
      </c>
      <c r="E5151" s="5" t="s">
        <v>30</v>
      </c>
      <c r="F5151" s="5" t="s">
        <v>30</v>
      </c>
      <c r="J5151" s="5" t="s">
        <v>17</v>
      </c>
    </row>
    <row r="5152">
      <c r="A5152" s="3">
        <v>43.0</v>
      </c>
      <c r="B5152" s="4">
        <v>0.12815972222222222</v>
      </c>
      <c r="C5152" s="5" t="s">
        <v>21</v>
      </c>
      <c r="D5152" s="5" t="s">
        <v>32</v>
      </c>
      <c r="E5152" s="5">
        <v>17.0</v>
      </c>
      <c r="F5152" s="5">
        <v>7.0</v>
      </c>
      <c r="J5152" s="5" t="s">
        <v>1804</v>
      </c>
    </row>
    <row r="5153">
      <c r="A5153" s="3">
        <v>43.0</v>
      </c>
      <c r="B5153" s="4">
        <v>0.12850694444444444</v>
      </c>
      <c r="C5153" s="5" t="s">
        <v>21</v>
      </c>
      <c r="D5153" s="5" t="s">
        <v>7</v>
      </c>
      <c r="E5153" s="5">
        <v>59.0</v>
      </c>
      <c r="H5153" s="5" t="s">
        <v>1805</v>
      </c>
    </row>
    <row r="5154">
      <c r="A5154" s="3">
        <v>43.0</v>
      </c>
      <c r="B5154" s="4">
        <v>0.12858796296296296</v>
      </c>
      <c r="C5154" s="5" t="s">
        <v>21</v>
      </c>
      <c r="D5154" s="5" t="s">
        <v>7</v>
      </c>
      <c r="E5154" s="5">
        <v>10.0</v>
      </c>
      <c r="H5154" s="5" t="s">
        <v>1806</v>
      </c>
    </row>
    <row r="5155">
      <c r="A5155" s="3">
        <v>43.0</v>
      </c>
      <c r="B5155" s="4">
        <v>0.13094907407407408</v>
      </c>
      <c r="C5155" s="5" t="s">
        <v>13</v>
      </c>
      <c r="D5155" s="5" t="s">
        <v>32</v>
      </c>
      <c r="E5155" s="5" t="s">
        <v>30</v>
      </c>
      <c r="F5155" s="5" t="s">
        <v>30</v>
      </c>
      <c r="J5155" s="5" t="s">
        <v>17</v>
      </c>
    </row>
    <row r="5156">
      <c r="A5156" s="3">
        <v>43.0</v>
      </c>
      <c r="B5156" s="4">
        <v>0.13094907407407408</v>
      </c>
      <c r="C5156" s="5" t="s">
        <v>13</v>
      </c>
      <c r="D5156" s="5" t="s">
        <v>32</v>
      </c>
      <c r="E5156" s="5">
        <v>28.0</v>
      </c>
      <c r="F5156" s="5">
        <v>18.0</v>
      </c>
      <c r="J5156" s="5" t="s">
        <v>1659</v>
      </c>
    </row>
    <row r="5157">
      <c r="A5157" s="3">
        <v>43.0</v>
      </c>
      <c r="B5157" s="4">
        <v>0.1309837962962963</v>
      </c>
      <c r="C5157" s="5" t="s">
        <v>13</v>
      </c>
      <c r="D5157" s="5" t="s">
        <v>32</v>
      </c>
      <c r="E5157" s="5" t="s">
        <v>30</v>
      </c>
      <c r="F5157" s="5" t="s">
        <v>30</v>
      </c>
      <c r="J5157" s="5" t="s">
        <v>17</v>
      </c>
    </row>
    <row r="5158">
      <c r="A5158" s="3">
        <v>43.0</v>
      </c>
      <c r="B5158" s="4">
        <v>0.1309837962962963</v>
      </c>
      <c r="C5158" s="5" t="s">
        <v>13</v>
      </c>
      <c r="D5158" s="5" t="s">
        <v>32</v>
      </c>
      <c r="E5158" s="5">
        <v>23.0</v>
      </c>
      <c r="F5158" s="5">
        <v>13.0</v>
      </c>
      <c r="J5158" s="5" t="s">
        <v>1659</v>
      </c>
    </row>
    <row r="5159">
      <c r="A5159" s="3">
        <v>43.0</v>
      </c>
      <c r="B5159" s="4">
        <v>0.13106481481481483</v>
      </c>
      <c r="C5159" s="5" t="s">
        <v>13</v>
      </c>
      <c r="D5159" s="5" t="s">
        <v>32</v>
      </c>
      <c r="E5159" s="5" t="s">
        <v>30</v>
      </c>
      <c r="F5159" s="5" t="s">
        <v>30</v>
      </c>
      <c r="J5159" s="5" t="s">
        <v>17</v>
      </c>
    </row>
    <row r="5160">
      <c r="A5160" s="3">
        <v>43.0</v>
      </c>
      <c r="B5160" s="4">
        <v>0.13106481481481483</v>
      </c>
      <c r="C5160" s="5" t="s">
        <v>13</v>
      </c>
      <c r="D5160" s="5" t="s">
        <v>32</v>
      </c>
      <c r="E5160" s="5">
        <v>16.0</v>
      </c>
      <c r="F5160" s="5">
        <v>6.0</v>
      </c>
      <c r="J5160" s="5" t="s">
        <v>1659</v>
      </c>
    </row>
    <row r="5161">
      <c r="A5161" s="3">
        <v>43.0</v>
      </c>
      <c r="B5161" s="4">
        <v>0.13126157407407407</v>
      </c>
      <c r="C5161" s="5" t="s">
        <v>13</v>
      </c>
      <c r="D5161" s="5" t="s">
        <v>7</v>
      </c>
      <c r="E5161" s="5">
        <v>32.0</v>
      </c>
      <c r="H5161" s="5" t="s">
        <v>1807</v>
      </c>
    </row>
    <row r="5162">
      <c r="A5162" s="3">
        <v>43.0</v>
      </c>
      <c r="B5162" s="4">
        <v>0.13135416666666666</v>
      </c>
      <c r="C5162" s="5" t="s">
        <v>13</v>
      </c>
      <c r="D5162" s="5" t="s">
        <v>7</v>
      </c>
      <c r="E5162" s="5">
        <v>27.0</v>
      </c>
      <c r="H5162" s="5" t="s">
        <v>1808</v>
      </c>
    </row>
    <row r="5163">
      <c r="A5163" s="3">
        <v>43.0</v>
      </c>
      <c r="B5163" s="4">
        <v>0.13315972222222222</v>
      </c>
      <c r="C5163" s="5" t="s">
        <v>21</v>
      </c>
      <c r="D5163" s="5" t="s">
        <v>32</v>
      </c>
      <c r="E5163" s="5" t="s">
        <v>37</v>
      </c>
      <c r="F5163" s="5">
        <v>20.0</v>
      </c>
      <c r="G5163" s="5" t="s">
        <v>48</v>
      </c>
      <c r="J5163" s="5" t="s">
        <v>159</v>
      </c>
    </row>
    <row r="5164">
      <c r="A5164" s="3">
        <v>43.0</v>
      </c>
      <c r="B5164" s="4">
        <v>0.13409722222222223</v>
      </c>
      <c r="C5164" s="5" t="s">
        <v>21</v>
      </c>
      <c r="D5164" s="5" t="s">
        <v>7</v>
      </c>
      <c r="E5164" s="5">
        <v>68.0</v>
      </c>
      <c r="H5164" s="5" t="s">
        <v>1809</v>
      </c>
      <c r="J5164" s="5" t="s">
        <v>1810</v>
      </c>
    </row>
    <row r="5165">
      <c r="A5165" s="3">
        <v>43.0</v>
      </c>
      <c r="B5165" s="4">
        <v>0.13506944444444444</v>
      </c>
      <c r="C5165" s="5" t="s">
        <v>21</v>
      </c>
      <c r="D5165" s="5" t="s">
        <v>32</v>
      </c>
      <c r="E5165" s="5">
        <v>27.0</v>
      </c>
      <c r="F5165" s="5">
        <v>17.0</v>
      </c>
      <c r="J5165" s="5" t="s">
        <v>46</v>
      </c>
    </row>
    <row r="5166">
      <c r="A5166" s="3">
        <v>43.0</v>
      </c>
      <c r="B5166" s="4">
        <v>0.13516203703703702</v>
      </c>
      <c r="C5166" s="5" t="s">
        <v>21</v>
      </c>
      <c r="D5166" s="5" t="s">
        <v>7</v>
      </c>
      <c r="E5166" s="5">
        <v>9.0</v>
      </c>
      <c r="H5166" s="5" t="s">
        <v>1811</v>
      </c>
    </row>
    <row r="5167">
      <c r="A5167" s="3">
        <v>43.0</v>
      </c>
      <c r="B5167" s="4">
        <v>0.13586805555555556</v>
      </c>
      <c r="C5167" s="5" t="s">
        <v>21</v>
      </c>
      <c r="D5167" s="5" t="s">
        <v>75</v>
      </c>
      <c r="E5167" s="5">
        <v>23.0</v>
      </c>
      <c r="F5167" s="5">
        <v>23.0</v>
      </c>
      <c r="J5167" s="5" t="s">
        <v>1030</v>
      </c>
    </row>
    <row r="5168">
      <c r="A5168" s="3">
        <v>43.0</v>
      </c>
      <c r="B5168" s="4">
        <v>0.1362847222222222</v>
      </c>
      <c r="C5168" s="5" t="s">
        <v>13</v>
      </c>
      <c r="D5168" s="5" t="s">
        <v>32</v>
      </c>
      <c r="E5168" s="5">
        <v>16.0</v>
      </c>
      <c r="F5168" s="5">
        <v>6.0</v>
      </c>
      <c r="J5168" s="5" t="s">
        <v>1812</v>
      </c>
    </row>
    <row r="5169">
      <c r="A5169" s="3">
        <v>43.0</v>
      </c>
      <c r="B5169" s="4">
        <v>0.1367824074074074</v>
      </c>
      <c r="C5169" s="5" t="s">
        <v>13</v>
      </c>
      <c r="D5169" s="5" t="s">
        <v>32</v>
      </c>
      <c r="E5169" s="5">
        <v>16.0</v>
      </c>
      <c r="F5169" s="5">
        <v>6.0</v>
      </c>
      <c r="J5169" s="5" t="s">
        <v>1812</v>
      </c>
    </row>
    <row r="5170">
      <c r="A5170" s="3">
        <v>43.0</v>
      </c>
      <c r="B5170" s="4">
        <v>0.13712962962962963</v>
      </c>
      <c r="C5170" s="5" t="s">
        <v>13</v>
      </c>
      <c r="D5170" s="5" t="s">
        <v>32</v>
      </c>
      <c r="E5170" s="5">
        <v>27.0</v>
      </c>
      <c r="F5170" s="5">
        <v>17.0</v>
      </c>
      <c r="J5170" s="5" t="s">
        <v>1813</v>
      </c>
    </row>
    <row r="5171">
      <c r="A5171" s="3">
        <v>43.0</v>
      </c>
      <c r="B5171" s="4">
        <v>0.1372685185185185</v>
      </c>
      <c r="C5171" s="5" t="s">
        <v>13</v>
      </c>
      <c r="D5171" s="5" t="s">
        <v>7</v>
      </c>
      <c r="E5171" s="5">
        <v>29.0</v>
      </c>
      <c r="H5171" s="5" t="s">
        <v>1814</v>
      </c>
    </row>
    <row r="5172">
      <c r="A5172" s="3">
        <v>43.0</v>
      </c>
      <c r="B5172" s="4">
        <v>0.13836805555555556</v>
      </c>
      <c r="C5172" s="5" t="s">
        <v>22</v>
      </c>
      <c r="D5172" s="5" t="s">
        <v>32</v>
      </c>
      <c r="E5172" s="5">
        <v>27.0</v>
      </c>
      <c r="F5172" s="5">
        <v>17.0</v>
      </c>
      <c r="J5172" s="5" t="s">
        <v>1815</v>
      </c>
    </row>
    <row r="5173">
      <c r="A5173" s="3">
        <v>43.0</v>
      </c>
      <c r="B5173" s="4">
        <v>0.13836805555555556</v>
      </c>
      <c r="C5173" s="5" t="s">
        <v>22</v>
      </c>
      <c r="D5173" s="5" t="s">
        <v>32</v>
      </c>
      <c r="E5173" s="5" t="s">
        <v>37</v>
      </c>
      <c r="F5173" s="5">
        <v>20.0</v>
      </c>
      <c r="G5173" s="5" t="s">
        <v>48</v>
      </c>
      <c r="J5173" s="5" t="s">
        <v>42</v>
      </c>
    </row>
    <row r="5174">
      <c r="A5174" s="3">
        <v>43.0</v>
      </c>
      <c r="B5174" s="4">
        <v>0.1393287037037037</v>
      </c>
      <c r="C5174" s="5" t="s">
        <v>22</v>
      </c>
      <c r="D5174" s="5" t="s">
        <v>7</v>
      </c>
      <c r="E5174" s="5">
        <v>17.0</v>
      </c>
      <c r="H5174" s="5" t="s">
        <v>1816</v>
      </c>
    </row>
    <row r="5175">
      <c r="A5175" s="3">
        <v>43.0</v>
      </c>
      <c r="B5175" s="4">
        <v>0.1399074074074074</v>
      </c>
      <c r="C5175" s="5" t="s">
        <v>21</v>
      </c>
      <c r="D5175" s="5" t="s">
        <v>32</v>
      </c>
      <c r="E5175" s="5" t="s">
        <v>28</v>
      </c>
      <c r="F5175" s="5">
        <v>1.0</v>
      </c>
      <c r="G5175" s="5" t="s">
        <v>48</v>
      </c>
      <c r="J5175" s="5" t="s">
        <v>1817</v>
      </c>
    </row>
    <row r="5176">
      <c r="A5176" s="3">
        <v>43.0</v>
      </c>
      <c r="B5176" s="4">
        <v>0.13993055555555556</v>
      </c>
      <c r="C5176" s="5" t="s">
        <v>21</v>
      </c>
      <c r="D5176" s="5" t="s">
        <v>32</v>
      </c>
      <c r="E5176" s="5">
        <v>23.0</v>
      </c>
      <c r="F5176" s="5">
        <v>13.0</v>
      </c>
      <c r="J5176" s="5" t="s">
        <v>42</v>
      </c>
    </row>
    <row r="5177">
      <c r="A5177" s="3">
        <v>43.0</v>
      </c>
      <c r="B5177" s="4">
        <v>0.13993055555555556</v>
      </c>
      <c r="C5177" s="5" t="s">
        <v>21</v>
      </c>
      <c r="D5177" s="5" t="s">
        <v>32</v>
      </c>
      <c r="E5177" s="5">
        <v>17.0</v>
      </c>
      <c r="F5177" s="5">
        <v>7.0</v>
      </c>
      <c r="J5177" s="5" t="s">
        <v>339</v>
      </c>
    </row>
    <row r="5178">
      <c r="A5178" s="3">
        <v>43.0</v>
      </c>
      <c r="B5178" s="4">
        <v>0.14023148148148148</v>
      </c>
      <c r="C5178" s="5" t="s">
        <v>21</v>
      </c>
      <c r="D5178" s="5" t="s">
        <v>32</v>
      </c>
      <c r="E5178" s="5" t="s">
        <v>30</v>
      </c>
      <c r="F5178" s="5" t="s">
        <v>30</v>
      </c>
      <c r="J5178" s="5" t="s">
        <v>42</v>
      </c>
    </row>
    <row r="5179">
      <c r="A5179" s="3">
        <v>43.0</v>
      </c>
      <c r="B5179" s="4">
        <v>0.14023148148148148</v>
      </c>
      <c r="C5179" s="5" t="s">
        <v>21</v>
      </c>
      <c r="D5179" s="5" t="s">
        <v>32</v>
      </c>
      <c r="E5179" s="5">
        <v>21.0</v>
      </c>
      <c r="F5179" s="5">
        <v>11.0</v>
      </c>
      <c r="J5179" s="5" t="s">
        <v>339</v>
      </c>
    </row>
    <row r="5180">
      <c r="A5180" s="3">
        <v>43.0</v>
      </c>
      <c r="B5180" s="4">
        <v>0.1418287037037037</v>
      </c>
      <c r="C5180" s="5" t="s">
        <v>22</v>
      </c>
      <c r="D5180" s="5" t="s">
        <v>25</v>
      </c>
      <c r="E5180" s="5">
        <v>20.0</v>
      </c>
      <c r="F5180" s="5">
        <v>16.0</v>
      </c>
    </row>
    <row r="5181">
      <c r="A5181" s="3">
        <v>43.0</v>
      </c>
      <c r="B5181" s="4">
        <v>0.1424074074074074</v>
      </c>
      <c r="C5181" s="5" t="s">
        <v>22</v>
      </c>
      <c r="D5181" s="5" t="s">
        <v>75</v>
      </c>
      <c r="E5181" s="5">
        <v>13.0</v>
      </c>
      <c r="F5181" s="5">
        <v>11.0</v>
      </c>
      <c r="J5181" s="5" t="s">
        <v>191</v>
      </c>
    </row>
    <row r="5182">
      <c r="A5182" s="3">
        <v>43.0</v>
      </c>
      <c r="B5182" s="4">
        <v>0.1424189814814815</v>
      </c>
      <c r="C5182" s="5" t="s">
        <v>22</v>
      </c>
      <c r="D5182" s="5" t="s">
        <v>75</v>
      </c>
      <c r="E5182" s="5">
        <v>14.0</v>
      </c>
      <c r="F5182" s="5">
        <v>12.0</v>
      </c>
      <c r="J5182" s="5" t="s">
        <v>191</v>
      </c>
    </row>
    <row r="5183">
      <c r="A5183" s="3">
        <v>43.0</v>
      </c>
      <c r="B5183" s="4">
        <v>0.14293981481481483</v>
      </c>
      <c r="C5183" s="5" t="s">
        <v>13</v>
      </c>
      <c r="D5183" s="5" t="s">
        <v>32</v>
      </c>
      <c r="E5183" s="5" t="s">
        <v>30</v>
      </c>
      <c r="F5183" s="5" t="s">
        <v>30</v>
      </c>
      <c r="J5183" s="5" t="s">
        <v>17</v>
      </c>
    </row>
    <row r="5184">
      <c r="A5184" s="3">
        <v>43.0</v>
      </c>
      <c r="B5184" s="4">
        <v>0.14293981481481483</v>
      </c>
      <c r="C5184" s="5" t="s">
        <v>13</v>
      </c>
      <c r="D5184" s="5" t="s">
        <v>32</v>
      </c>
      <c r="E5184" s="5">
        <v>29.0</v>
      </c>
      <c r="F5184" s="5">
        <v>19.0</v>
      </c>
      <c r="J5184" s="5" t="s">
        <v>1818</v>
      </c>
    </row>
    <row r="5185">
      <c r="A5185" s="3">
        <v>43.0</v>
      </c>
      <c r="B5185" s="4">
        <v>0.1431712962962963</v>
      </c>
      <c r="C5185" s="5" t="s">
        <v>13</v>
      </c>
      <c r="D5185" s="5" t="s">
        <v>32</v>
      </c>
      <c r="E5185" s="5" t="s">
        <v>30</v>
      </c>
      <c r="F5185" s="5" t="s">
        <v>30</v>
      </c>
      <c r="J5185" s="5" t="s">
        <v>17</v>
      </c>
    </row>
    <row r="5186">
      <c r="A5186" s="3">
        <v>43.0</v>
      </c>
      <c r="B5186" s="4">
        <v>0.1431712962962963</v>
      </c>
      <c r="C5186" s="5" t="s">
        <v>13</v>
      </c>
      <c r="D5186" s="5" t="s">
        <v>32</v>
      </c>
      <c r="E5186" s="5">
        <v>20.0</v>
      </c>
      <c r="F5186" s="5">
        <v>10.0</v>
      </c>
      <c r="J5186" s="5" t="s">
        <v>1818</v>
      </c>
    </row>
    <row r="5187">
      <c r="A5187" s="3">
        <v>43.0</v>
      </c>
      <c r="B5187" s="4">
        <v>0.14332175925925925</v>
      </c>
      <c r="C5187" s="5" t="s">
        <v>13</v>
      </c>
      <c r="D5187" s="5" t="s">
        <v>32</v>
      </c>
      <c r="E5187" s="5">
        <v>23.0</v>
      </c>
      <c r="F5187" s="5">
        <v>13.0</v>
      </c>
      <c r="J5187" s="5" t="s">
        <v>1819</v>
      </c>
    </row>
    <row r="5188">
      <c r="A5188" s="3">
        <v>43.0</v>
      </c>
      <c r="B5188" s="4">
        <v>0.14344907407407406</v>
      </c>
      <c r="C5188" s="5" t="s">
        <v>13</v>
      </c>
      <c r="D5188" s="5" t="s">
        <v>7</v>
      </c>
      <c r="E5188" s="5">
        <v>19.0</v>
      </c>
      <c r="H5188" s="5" t="s">
        <v>1820</v>
      </c>
    </row>
    <row r="5189">
      <c r="A5189" s="3">
        <v>43.0</v>
      </c>
      <c r="B5189" s="4">
        <v>0.14354166666666668</v>
      </c>
      <c r="C5189" s="5" t="s">
        <v>13</v>
      </c>
      <c r="D5189" s="5" t="s">
        <v>7</v>
      </c>
      <c r="E5189" s="5">
        <v>27.0</v>
      </c>
      <c r="H5189" s="5" t="s">
        <v>1808</v>
      </c>
    </row>
    <row r="5190">
      <c r="A5190" s="3">
        <v>43.0</v>
      </c>
      <c r="B5190" s="4">
        <v>0.14599537037037036</v>
      </c>
      <c r="C5190" s="5" t="s">
        <v>22</v>
      </c>
      <c r="D5190" s="5" t="s">
        <v>97</v>
      </c>
      <c r="E5190" s="5">
        <v>15.0</v>
      </c>
      <c r="J5190" s="5" t="s">
        <v>1821</v>
      </c>
    </row>
    <row r="5191">
      <c r="A5191" s="3">
        <v>43.0</v>
      </c>
      <c r="B5191" s="4">
        <v>0.1466550925925926</v>
      </c>
      <c r="C5191" s="5" t="s">
        <v>21</v>
      </c>
      <c r="D5191" s="5" t="s">
        <v>32</v>
      </c>
      <c r="E5191" s="5">
        <v>19.0</v>
      </c>
      <c r="F5191" s="5">
        <v>9.0</v>
      </c>
      <c r="J5191" s="5" t="s">
        <v>46</v>
      </c>
    </row>
    <row r="5192">
      <c r="A5192" s="3">
        <v>43.0</v>
      </c>
      <c r="B5192" s="4">
        <v>0.1471412037037037</v>
      </c>
      <c r="C5192" s="5" t="s">
        <v>13</v>
      </c>
      <c r="D5192" s="5" t="s">
        <v>75</v>
      </c>
      <c r="E5192" s="5">
        <v>17.0</v>
      </c>
      <c r="F5192" s="5">
        <v>7.0</v>
      </c>
      <c r="J5192" s="5" t="s">
        <v>1822</v>
      </c>
    </row>
    <row r="5193">
      <c r="A5193" s="3">
        <v>43.0</v>
      </c>
      <c r="B5193" s="4">
        <v>0.1489351851851852</v>
      </c>
      <c r="C5193" s="5" t="s">
        <v>21</v>
      </c>
      <c r="D5193" s="5" t="s">
        <v>75</v>
      </c>
      <c r="E5193" s="5">
        <v>14.0</v>
      </c>
      <c r="F5193" s="5">
        <v>14.0</v>
      </c>
      <c r="J5193" s="5" t="s">
        <v>1471</v>
      </c>
    </row>
    <row r="5194">
      <c r="A5194" s="3">
        <v>43.0</v>
      </c>
      <c r="B5194" s="4">
        <v>0.14969907407407407</v>
      </c>
      <c r="C5194" s="5" t="s">
        <v>13</v>
      </c>
      <c r="D5194" s="5" t="s">
        <v>129</v>
      </c>
      <c r="E5194" s="5">
        <v>10.0</v>
      </c>
      <c r="F5194" s="5">
        <v>10.0</v>
      </c>
    </row>
    <row r="5195">
      <c r="A5195" s="3">
        <v>43.0</v>
      </c>
      <c r="B5195" s="4">
        <v>0.15002314814814816</v>
      </c>
      <c r="C5195" s="5" t="s">
        <v>13</v>
      </c>
      <c r="D5195" s="5" t="s">
        <v>32</v>
      </c>
      <c r="E5195" s="5" t="s">
        <v>30</v>
      </c>
      <c r="F5195" s="5" t="s">
        <v>30</v>
      </c>
      <c r="J5195" s="5" t="s">
        <v>17</v>
      </c>
    </row>
    <row r="5196">
      <c r="A5196" s="3">
        <v>43.0</v>
      </c>
      <c r="B5196" s="4">
        <v>0.15002314814814816</v>
      </c>
      <c r="C5196" s="5" t="s">
        <v>13</v>
      </c>
      <c r="D5196" s="5" t="s">
        <v>32</v>
      </c>
      <c r="E5196" s="5">
        <v>14.0</v>
      </c>
      <c r="F5196" s="5">
        <v>4.0</v>
      </c>
      <c r="J5196" s="5" t="s">
        <v>1818</v>
      </c>
    </row>
    <row r="5197">
      <c r="A5197" s="3">
        <v>43.0</v>
      </c>
      <c r="B5197" s="4">
        <v>0.15008101851851852</v>
      </c>
      <c r="C5197" s="5" t="s">
        <v>13</v>
      </c>
      <c r="D5197" s="5" t="s">
        <v>32</v>
      </c>
      <c r="E5197" s="5" t="s">
        <v>30</v>
      </c>
      <c r="F5197" s="5" t="s">
        <v>30</v>
      </c>
      <c r="J5197" s="5" t="s">
        <v>17</v>
      </c>
    </row>
    <row r="5198">
      <c r="A5198" s="3">
        <v>43.0</v>
      </c>
      <c r="B5198" s="4">
        <v>0.15008101851851852</v>
      </c>
      <c r="C5198" s="5" t="s">
        <v>13</v>
      </c>
      <c r="D5198" s="5" t="s">
        <v>32</v>
      </c>
      <c r="E5198" s="5">
        <v>27.0</v>
      </c>
      <c r="F5198" s="5">
        <v>17.0</v>
      </c>
      <c r="J5198" s="5" t="s">
        <v>1818</v>
      </c>
    </row>
    <row r="5199">
      <c r="A5199" s="3">
        <v>43.0</v>
      </c>
      <c r="B5199" s="4">
        <v>0.1501736111111111</v>
      </c>
      <c r="C5199" s="5" t="s">
        <v>13</v>
      </c>
      <c r="D5199" s="5" t="s">
        <v>7</v>
      </c>
      <c r="E5199" s="5">
        <v>19.0</v>
      </c>
      <c r="H5199" s="5" t="s">
        <v>1820</v>
      </c>
    </row>
    <row r="5200">
      <c r="A5200" s="3">
        <v>43.0</v>
      </c>
      <c r="B5200" s="4">
        <v>0.15046296296296297</v>
      </c>
      <c r="C5200" s="5" t="s">
        <v>13</v>
      </c>
      <c r="D5200" s="5" t="s">
        <v>129</v>
      </c>
      <c r="E5200" s="5">
        <v>11.0</v>
      </c>
      <c r="F5200" s="5">
        <v>11.0</v>
      </c>
    </row>
    <row r="5201">
      <c r="A5201" s="3">
        <v>43.0</v>
      </c>
      <c r="B5201" s="4">
        <v>0.15398148148148147</v>
      </c>
      <c r="C5201" s="5" t="s">
        <v>15</v>
      </c>
      <c r="D5201" s="5" t="s">
        <v>97</v>
      </c>
      <c r="E5201" s="5">
        <v>12.0</v>
      </c>
      <c r="J5201" s="5" t="s">
        <v>1823</v>
      </c>
    </row>
    <row r="5202">
      <c r="A5202" s="3">
        <v>43.0</v>
      </c>
      <c r="B5202" s="4">
        <v>0.15409722222222222</v>
      </c>
      <c r="C5202" s="5" t="s">
        <v>15</v>
      </c>
      <c r="D5202" s="5" t="s">
        <v>25</v>
      </c>
      <c r="E5202" s="5">
        <v>20.0</v>
      </c>
      <c r="F5202" s="5">
        <v>15.0</v>
      </c>
    </row>
    <row r="5203">
      <c r="A5203" s="3">
        <v>44.0</v>
      </c>
      <c r="B5203" s="4">
        <v>0.015555555555555555</v>
      </c>
      <c r="C5203" s="5" t="s">
        <v>706</v>
      </c>
      <c r="D5203" s="5" t="s">
        <v>123</v>
      </c>
      <c r="E5203" s="5">
        <v>11.0</v>
      </c>
      <c r="F5203" s="5">
        <v>9.0</v>
      </c>
    </row>
    <row r="5204">
      <c r="A5204" s="3">
        <v>44.0</v>
      </c>
      <c r="B5204" s="4">
        <v>0.01810185185185185</v>
      </c>
      <c r="C5204" s="5" t="s">
        <v>10</v>
      </c>
      <c r="D5204" s="5" t="s">
        <v>88</v>
      </c>
      <c r="E5204" s="5">
        <v>23.0</v>
      </c>
      <c r="F5204" s="5">
        <v>21.0</v>
      </c>
      <c r="J5204" s="5" t="s">
        <v>1824</v>
      </c>
    </row>
    <row r="5205">
      <c r="A5205" s="3">
        <v>44.0</v>
      </c>
      <c r="B5205" s="4">
        <v>0.01814814814814815</v>
      </c>
      <c r="C5205" s="5" t="s">
        <v>22</v>
      </c>
      <c r="D5205" s="5" t="s">
        <v>88</v>
      </c>
      <c r="E5205" s="5">
        <v>17.0</v>
      </c>
      <c r="F5205" s="5">
        <v>11.0</v>
      </c>
    </row>
    <row r="5206">
      <c r="A5206" s="3">
        <v>44.0</v>
      </c>
      <c r="B5206" s="4">
        <v>0.02133101851851852</v>
      </c>
      <c r="C5206" s="5" t="s">
        <v>10</v>
      </c>
      <c r="D5206" s="5" t="s">
        <v>14</v>
      </c>
      <c r="E5206" s="5">
        <v>18.0</v>
      </c>
      <c r="F5206" s="5">
        <v>10.0</v>
      </c>
    </row>
    <row r="5207">
      <c r="A5207" s="3">
        <v>44.0</v>
      </c>
      <c r="B5207" s="4">
        <v>0.02587962962962963</v>
      </c>
      <c r="C5207" s="5" t="s">
        <v>13</v>
      </c>
      <c r="D5207" s="5" t="s">
        <v>32</v>
      </c>
      <c r="E5207" s="5" t="s">
        <v>30</v>
      </c>
      <c r="F5207" s="5" t="s">
        <v>30</v>
      </c>
      <c r="J5207" s="5" t="s">
        <v>42</v>
      </c>
    </row>
    <row r="5208">
      <c r="A5208" s="3">
        <v>44.0</v>
      </c>
      <c r="B5208" s="4">
        <v>0.02587962962962963</v>
      </c>
      <c r="C5208" s="5" t="s">
        <v>13</v>
      </c>
      <c r="D5208" s="5" t="s">
        <v>32</v>
      </c>
      <c r="E5208" s="5">
        <v>14.0</v>
      </c>
      <c r="F5208" s="5">
        <v>6.0</v>
      </c>
      <c r="J5208" s="5" t="s">
        <v>1825</v>
      </c>
    </row>
    <row r="5209">
      <c r="A5209" s="3">
        <v>44.0</v>
      </c>
      <c r="B5209" s="4">
        <v>0.026238425925925925</v>
      </c>
      <c r="C5209" s="5" t="s">
        <v>21</v>
      </c>
      <c r="D5209" s="5" t="s">
        <v>20</v>
      </c>
      <c r="E5209" s="5">
        <v>27.0</v>
      </c>
      <c r="F5209" s="5">
        <v>12.0</v>
      </c>
    </row>
    <row r="5210">
      <c r="A5210" s="3">
        <v>44.0</v>
      </c>
      <c r="B5210" s="4">
        <v>0.02625</v>
      </c>
      <c r="C5210" s="5" t="s">
        <v>13</v>
      </c>
      <c r="D5210" s="5" t="s">
        <v>24</v>
      </c>
      <c r="E5210" s="5">
        <v>2.0</v>
      </c>
      <c r="F5210" s="5">
        <v>2.0</v>
      </c>
    </row>
    <row r="5211">
      <c r="A5211" s="3">
        <v>44.0</v>
      </c>
      <c r="B5211" s="4">
        <v>0.026851851851851852</v>
      </c>
      <c r="C5211" s="5" t="s">
        <v>13</v>
      </c>
      <c r="D5211" s="5" t="s">
        <v>19</v>
      </c>
      <c r="E5211" s="5">
        <v>4.0</v>
      </c>
      <c r="F5211" s="5">
        <v>4.0</v>
      </c>
    </row>
    <row r="5212">
      <c r="A5212" s="3">
        <v>44.0</v>
      </c>
      <c r="B5212" s="4">
        <v>0.03263888888888889</v>
      </c>
      <c r="C5212" s="5" t="s">
        <v>18</v>
      </c>
      <c r="D5212" s="5" t="s">
        <v>24</v>
      </c>
      <c r="E5212" s="5">
        <v>25.0</v>
      </c>
      <c r="F5212" s="5">
        <v>18.0</v>
      </c>
    </row>
    <row r="5213">
      <c r="A5213" s="3">
        <v>44.0</v>
      </c>
      <c r="B5213" s="4">
        <v>0.03304398148148148</v>
      </c>
      <c r="C5213" s="5" t="s">
        <v>10</v>
      </c>
      <c r="D5213" s="5" t="s">
        <v>24</v>
      </c>
      <c r="E5213" s="5" t="s">
        <v>30</v>
      </c>
      <c r="F5213" s="5" t="s">
        <v>30</v>
      </c>
      <c r="J5213" s="5" t="s">
        <v>17</v>
      </c>
    </row>
    <row r="5214">
      <c r="A5214" s="3">
        <v>44.0</v>
      </c>
      <c r="B5214" s="4">
        <v>0.03304398148148148</v>
      </c>
      <c r="C5214" s="5" t="s">
        <v>10</v>
      </c>
      <c r="D5214" s="5" t="s">
        <v>24</v>
      </c>
      <c r="E5214" s="5">
        <v>22.0</v>
      </c>
      <c r="F5214" s="5">
        <v>9.0</v>
      </c>
      <c r="J5214" s="5" t="s">
        <v>1826</v>
      </c>
    </row>
    <row r="5215">
      <c r="A5215" s="3">
        <v>44.0</v>
      </c>
      <c r="B5215" s="4">
        <v>0.03337962962962963</v>
      </c>
      <c r="C5215" s="5" t="s">
        <v>807</v>
      </c>
      <c r="D5215" s="5" t="s">
        <v>88</v>
      </c>
      <c r="E5215" s="5">
        <v>11.0</v>
      </c>
      <c r="F5215" s="5">
        <v>8.0</v>
      </c>
    </row>
    <row r="5216">
      <c r="A5216" s="3">
        <v>44.0</v>
      </c>
      <c r="B5216" s="4">
        <v>0.033622685185185186</v>
      </c>
      <c r="C5216" s="5" t="s">
        <v>706</v>
      </c>
      <c r="D5216" s="5" t="s">
        <v>88</v>
      </c>
      <c r="E5216" s="5" t="s">
        <v>30</v>
      </c>
      <c r="F5216" s="5" t="s">
        <v>30</v>
      </c>
      <c r="J5216" s="5" t="s">
        <v>1827</v>
      </c>
    </row>
    <row r="5217">
      <c r="A5217" s="3">
        <v>44.0</v>
      </c>
      <c r="B5217" s="4">
        <v>0.03576388888888889</v>
      </c>
      <c r="C5217" s="5" t="s">
        <v>10</v>
      </c>
      <c r="D5217" s="5" t="s">
        <v>24</v>
      </c>
      <c r="E5217" s="5" t="s">
        <v>30</v>
      </c>
      <c r="F5217" s="5" t="s">
        <v>30</v>
      </c>
      <c r="J5217" s="5" t="s">
        <v>42</v>
      </c>
    </row>
    <row r="5218">
      <c r="A5218" s="3">
        <v>44.0</v>
      </c>
      <c r="B5218" s="4">
        <v>0.03576388888888889</v>
      </c>
      <c r="C5218" s="5" t="s">
        <v>10</v>
      </c>
      <c r="D5218" s="5" t="s">
        <v>24</v>
      </c>
      <c r="E5218" s="5">
        <v>31.0</v>
      </c>
      <c r="F5218" s="5">
        <v>18.0</v>
      </c>
      <c r="J5218" s="5" t="s">
        <v>43</v>
      </c>
    </row>
    <row r="5219">
      <c r="A5219" s="3">
        <v>44.0</v>
      </c>
      <c r="B5219" s="4">
        <v>0.039699074074074074</v>
      </c>
      <c r="C5219" s="5" t="s">
        <v>706</v>
      </c>
      <c r="D5219" s="5" t="s">
        <v>88</v>
      </c>
      <c r="E5219" s="5" t="s">
        <v>37</v>
      </c>
      <c r="F5219" s="5">
        <v>20.0</v>
      </c>
    </row>
    <row r="5220">
      <c r="A5220" s="3">
        <v>44.0</v>
      </c>
      <c r="B5220" s="4">
        <v>0.042986111111111114</v>
      </c>
      <c r="C5220" s="5" t="s">
        <v>15</v>
      </c>
      <c r="D5220" s="5" t="s">
        <v>184</v>
      </c>
      <c r="E5220" s="5">
        <v>18.0</v>
      </c>
      <c r="F5220" s="5">
        <v>7.0</v>
      </c>
    </row>
    <row r="5221">
      <c r="A5221" s="3">
        <v>44.0</v>
      </c>
      <c r="B5221" s="4">
        <v>0.04508101851851852</v>
      </c>
      <c r="C5221" s="5" t="s">
        <v>15</v>
      </c>
      <c r="D5221" s="5" t="s">
        <v>88</v>
      </c>
      <c r="E5221" s="5">
        <v>14.0</v>
      </c>
      <c r="F5221" s="5">
        <v>12.0</v>
      </c>
    </row>
    <row r="5222">
      <c r="A5222" s="3">
        <v>44.0</v>
      </c>
      <c r="B5222" s="4">
        <v>0.045625</v>
      </c>
      <c r="C5222" s="5" t="s">
        <v>15</v>
      </c>
      <c r="D5222" s="5" t="s">
        <v>88</v>
      </c>
      <c r="E5222" s="5">
        <v>11.0</v>
      </c>
      <c r="F5222" s="5">
        <v>9.0</v>
      </c>
    </row>
    <row r="5223">
      <c r="A5223" s="3">
        <v>44.0</v>
      </c>
      <c r="B5223" s="4">
        <v>0.04905092592592593</v>
      </c>
      <c r="C5223" s="5" t="s">
        <v>10</v>
      </c>
      <c r="D5223" s="5" t="s">
        <v>24</v>
      </c>
      <c r="E5223" s="5" t="s">
        <v>30</v>
      </c>
      <c r="F5223" s="5" t="s">
        <v>30</v>
      </c>
      <c r="J5223" s="5" t="s">
        <v>17</v>
      </c>
    </row>
    <row r="5224">
      <c r="A5224" s="3">
        <v>44.0</v>
      </c>
      <c r="B5224" s="4">
        <v>0.04905092592592593</v>
      </c>
      <c r="C5224" s="5" t="s">
        <v>10</v>
      </c>
      <c r="D5224" s="5" t="s">
        <v>24</v>
      </c>
      <c r="E5224" s="5">
        <v>34.0</v>
      </c>
      <c r="F5224" s="5">
        <v>21.0</v>
      </c>
      <c r="J5224" s="5" t="s">
        <v>1828</v>
      </c>
    </row>
    <row r="5225">
      <c r="A5225" s="3">
        <v>44.0</v>
      </c>
      <c r="B5225" s="4">
        <v>0.04905092592592593</v>
      </c>
      <c r="C5225" s="5" t="s">
        <v>706</v>
      </c>
      <c r="D5225" s="5" t="s">
        <v>24</v>
      </c>
      <c r="E5225" s="5" t="s">
        <v>30</v>
      </c>
      <c r="F5225" s="5" t="s">
        <v>30</v>
      </c>
    </row>
    <row r="5226">
      <c r="A5226" s="3">
        <v>44.0</v>
      </c>
      <c r="B5226" s="4">
        <v>0.04990740740740741</v>
      </c>
      <c r="C5226" s="5" t="s">
        <v>10</v>
      </c>
      <c r="D5226" s="5" t="s">
        <v>20</v>
      </c>
      <c r="E5226" s="5" t="s">
        <v>30</v>
      </c>
      <c r="F5226" s="5" t="s">
        <v>30</v>
      </c>
      <c r="J5226" s="5" t="s">
        <v>17</v>
      </c>
    </row>
    <row r="5227">
      <c r="A5227" s="3">
        <v>44.0</v>
      </c>
      <c r="B5227" s="4">
        <v>0.04990740740740741</v>
      </c>
      <c r="C5227" s="5" t="s">
        <v>10</v>
      </c>
      <c r="D5227" s="5" t="s">
        <v>20</v>
      </c>
      <c r="E5227" s="5">
        <v>24.0</v>
      </c>
      <c r="F5227" s="5">
        <v>4.0</v>
      </c>
      <c r="J5227" s="5" t="s">
        <v>40</v>
      </c>
    </row>
    <row r="5228">
      <c r="A5228" s="3">
        <v>44.0</v>
      </c>
      <c r="B5228" s="4">
        <v>0.04990740740740741</v>
      </c>
      <c r="C5228" s="5" t="s">
        <v>706</v>
      </c>
      <c r="D5228" s="5" t="s">
        <v>20</v>
      </c>
      <c r="E5228" s="5">
        <v>25.0</v>
      </c>
      <c r="F5228" s="5">
        <v>15.0</v>
      </c>
    </row>
    <row r="5229">
      <c r="A5229" s="3">
        <v>44.0</v>
      </c>
      <c r="B5229" s="4">
        <v>0.05165509259259259</v>
      </c>
      <c r="C5229" s="5" t="s">
        <v>10</v>
      </c>
      <c r="D5229" s="5" t="s">
        <v>41</v>
      </c>
      <c r="E5229" s="5">
        <v>27.0</v>
      </c>
      <c r="F5229" s="5">
        <v>17.0</v>
      </c>
      <c r="J5229" s="5" t="s">
        <v>1829</v>
      </c>
    </row>
    <row r="5230">
      <c r="A5230" s="3">
        <v>44.0</v>
      </c>
      <c r="B5230" s="4">
        <v>0.055706018518518516</v>
      </c>
      <c r="C5230" s="5" t="s">
        <v>21</v>
      </c>
      <c r="D5230" s="5" t="s">
        <v>24</v>
      </c>
      <c r="E5230" s="5">
        <v>22.0</v>
      </c>
      <c r="F5230" s="5">
        <v>10.0</v>
      </c>
      <c r="J5230" s="5" t="s">
        <v>1058</v>
      </c>
    </row>
    <row r="5231">
      <c r="A5231" s="3">
        <v>44.0</v>
      </c>
      <c r="B5231" s="4">
        <v>0.05572916666666667</v>
      </c>
      <c r="C5231" s="5" t="s">
        <v>18</v>
      </c>
      <c r="D5231" s="5" t="s">
        <v>24</v>
      </c>
      <c r="E5231" s="5">
        <v>17.0</v>
      </c>
      <c r="F5231" s="5">
        <v>10.0</v>
      </c>
    </row>
    <row r="5232">
      <c r="A5232" s="3">
        <v>44.0</v>
      </c>
      <c r="B5232" s="4">
        <v>0.061689814814814815</v>
      </c>
      <c r="C5232" s="5" t="s">
        <v>21</v>
      </c>
      <c r="D5232" s="5" t="s">
        <v>24</v>
      </c>
      <c r="E5232" s="5">
        <v>22.0</v>
      </c>
      <c r="F5232" s="5">
        <v>10.0</v>
      </c>
      <c r="J5232" s="5" t="s">
        <v>1058</v>
      </c>
    </row>
    <row r="5233">
      <c r="A5233" s="3">
        <v>44.0</v>
      </c>
      <c r="B5233" s="4">
        <v>0.06516203703703703</v>
      </c>
      <c r="C5233" s="5" t="s">
        <v>21</v>
      </c>
      <c r="D5233" s="5" t="s">
        <v>146</v>
      </c>
      <c r="E5233" s="5" t="s">
        <v>30</v>
      </c>
      <c r="F5233" s="5" t="s">
        <v>30</v>
      </c>
      <c r="J5233" s="5" t="s">
        <v>350</v>
      </c>
    </row>
    <row r="5234">
      <c r="A5234" s="3">
        <v>44.0</v>
      </c>
      <c r="B5234" s="4">
        <v>0.06516203703703703</v>
      </c>
      <c r="C5234" s="5" t="s">
        <v>21</v>
      </c>
      <c r="D5234" s="5" t="s">
        <v>146</v>
      </c>
      <c r="E5234" s="5">
        <v>11.0</v>
      </c>
      <c r="F5234" s="5">
        <v>9.0</v>
      </c>
      <c r="J5234" s="5" t="s">
        <v>418</v>
      </c>
    </row>
    <row r="5235">
      <c r="A5235" s="3">
        <v>44.0</v>
      </c>
      <c r="B5235" s="4">
        <v>0.06765046296296297</v>
      </c>
      <c r="C5235" s="5" t="s">
        <v>13</v>
      </c>
      <c r="D5235" s="5" t="s">
        <v>146</v>
      </c>
      <c r="E5235" s="5">
        <v>20.0</v>
      </c>
      <c r="F5235" s="5">
        <v>17.0</v>
      </c>
    </row>
    <row r="5236">
      <c r="A5236" s="3">
        <v>44.0</v>
      </c>
      <c r="B5236" s="4">
        <v>0.06780092592592593</v>
      </c>
      <c r="C5236" s="5" t="s">
        <v>22</v>
      </c>
      <c r="D5236" s="5" t="s">
        <v>146</v>
      </c>
      <c r="E5236" s="5">
        <v>16.0</v>
      </c>
      <c r="F5236" s="5">
        <v>8.0</v>
      </c>
      <c r="J5236" s="5" t="s">
        <v>1830</v>
      </c>
    </row>
    <row r="5237">
      <c r="A5237" s="3">
        <v>44.0</v>
      </c>
      <c r="B5237" s="4">
        <v>0.0678125</v>
      </c>
      <c r="C5237" s="5" t="s">
        <v>706</v>
      </c>
      <c r="D5237" s="5" t="s">
        <v>146</v>
      </c>
      <c r="E5237" s="5">
        <v>4.0</v>
      </c>
      <c r="F5237" s="5">
        <v>4.0</v>
      </c>
    </row>
    <row r="5238">
      <c r="A5238" s="3">
        <v>44.0</v>
      </c>
      <c r="B5238" s="4">
        <v>0.06994212962962963</v>
      </c>
      <c r="C5238" s="5" t="s">
        <v>22</v>
      </c>
      <c r="D5238" s="5" t="s">
        <v>146</v>
      </c>
      <c r="E5238" s="5">
        <v>24.0</v>
      </c>
      <c r="F5238" s="5">
        <v>16.0</v>
      </c>
      <c r="J5238" s="5" t="s">
        <v>1830</v>
      </c>
    </row>
    <row r="5239">
      <c r="A5239" s="3">
        <v>44.0</v>
      </c>
      <c r="B5239" s="4">
        <v>0.07086805555555556</v>
      </c>
      <c r="C5239" s="5" t="s">
        <v>21</v>
      </c>
      <c r="D5239" s="5" t="s">
        <v>20</v>
      </c>
      <c r="E5239" s="5" t="s">
        <v>37</v>
      </c>
      <c r="F5239" s="5">
        <v>20.0</v>
      </c>
    </row>
    <row r="5240">
      <c r="A5240" s="3">
        <v>44.0</v>
      </c>
      <c r="B5240" s="4">
        <v>0.08445601851851851</v>
      </c>
      <c r="C5240" s="5" t="s">
        <v>21</v>
      </c>
      <c r="D5240" s="5" t="s">
        <v>24</v>
      </c>
      <c r="E5240" s="5">
        <v>30.0</v>
      </c>
      <c r="F5240" s="5">
        <v>18.0</v>
      </c>
    </row>
    <row r="5241">
      <c r="A5241" s="3">
        <v>44.0</v>
      </c>
      <c r="B5241" s="4">
        <v>0.08638888888888889</v>
      </c>
      <c r="C5241" s="5" t="s">
        <v>15</v>
      </c>
      <c r="D5241" s="5" t="s">
        <v>20</v>
      </c>
      <c r="E5241" s="5" t="s">
        <v>28</v>
      </c>
      <c r="F5241" s="5">
        <v>1.0</v>
      </c>
      <c r="J5241" s="5" t="s">
        <v>137</v>
      </c>
    </row>
    <row r="5242">
      <c r="A5242" s="3">
        <v>44.0</v>
      </c>
      <c r="B5242" s="4">
        <v>0.08644675925925926</v>
      </c>
      <c r="C5242" s="5" t="s">
        <v>807</v>
      </c>
      <c r="D5242" s="5" t="s">
        <v>20</v>
      </c>
      <c r="E5242" s="5">
        <v>24.0</v>
      </c>
      <c r="F5242" s="5">
        <v>12.0</v>
      </c>
      <c r="J5242" s="5" t="s">
        <v>137</v>
      </c>
    </row>
    <row r="5243">
      <c r="A5243" s="3">
        <v>44.0</v>
      </c>
      <c r="B5243" s="4">
        <v>0.08649305555555556</v>
      </c>
      <c r="C5243" s="5" t="s">
        <v>18</v>
      </c>
      <c r="D5243" s="5" t="s">
        <v>20</v>
      </c>
      <c r="E5243" s="5">
        <v>32.0</v>
      </c>
      <c r="F5243" s="5">
        <v>16.0</v>
      </c>
      <c r="J5243" s="5" t="s">
        <v>137</v>
      </c>
    </row>
    <row r="5244">
      <c r="A5244" s="3">
        <v>44.0</v>
      </c>
      <c r="B5244" s="4">
        <v>0.08650462962962963</v>
      </c>
      <c r="C5244" s="5" t="s">
        <v>22</v>
      </c>
      <c r="D5244" s="5" t="s">
        <v>20</v>
      </c>
      <c r="E5244" s="5">
        <v>30.0</v>
      </c>
      <c r="F5244" s="5">
        <v>18.0</v>
      </c>
      <c r="J5244" s="5" t="s">
        <v>137</v>
      </c>
    </row>
    <row r="5245">
      <c r="A5245" s="3">
        <v>44.0</v>
      </c>
      <c r="B5245" s="4">
        <v>0.08652777777777777</v>
      </c>
      <c r="C5245" s="5" t="s">
        <v>706</v>
      </c>
      <c r="D5245" s="5" t="s">
        <v>20</v>
      </c>
      <c r="E5245" s="5">
        <v>22.0</v>
      </c>
      <c r="F5245" s="5">
        <v>12.0</v>
      </c>
      <c r="J5245" s="5" t="s">
        <v>137</v>
      </c>
    </row>
    <row r="5246">
      <c r="A5246" s="3">
        <v>44.0</v>
      </c>
      <c r="B5246" s="4">
        <v>0.08652777777777777</v>
      </c>
      <c r="C5246" s="5" t="s">
        <v>10</v>
      </c>
      <c r="D5246" s="5" t="s">
        <v>20</v>
      </c>
      <c r="E5246" s="5" t="s">
        <v>30</v>
      </c>
      <c r="F5246" s="5" t="s">
        <v>30</v>
      </c>
      <c r="J5246" s="5" t="s">
        <v>17</v>
      </c>
    </row>
    <row r="5247">
      <c r="A5247" s="3">
        <v>44.0</v>
      </c>
      <c r="B5247" s="4">
        <v>0.08652777777777777</v>
      </c>
      <c r="C5247" s="5" t="s">
        <v>10</v>
      </c>
      <c r="D5247" s="5" t="s">
        <v>20</v>
      </c>
      <c r="E5247" s="5">
        <v>28.0</v>
      </c>
      <c r="F5247" s="5">
        <v>8.0</v>
      </c>
      <c r="J5247" s="5" t="s">
        <v>456</v>
      </c>
    </row>
    <row r="5248">
      <c r="A5248" s="3">
        <v>44.0</v>
      </c>
      <c r="B5248" s="4">
        <v>0.08653935185185185</v>
      </c>
      <c r="C5248" s="5" t="s">
        <v>13</v>
      </c>
      <c r="D5248" s="5" t="s">
        <v>20</v>
      </c>
      <c r="E5248" s="5">
        <v>17.0</v>
      </c>
      <c r="F5248" s="5">
        <v>5.0</v>
      </c>
      <c r="J5248" s="5" t="s">
        <v>137</v>
      </c>
    </row>
    <row r="5249">
      <c r="A5249" s="3">
        <v>44.0</v>
      </c>
      <c r="B5249" s="4">
        <v>0.086875</v>
      </c>
      <c r="C5249" s="5" t="s">
        <v>706</v>
      </c>
      <c r="D5249" s="5" t="s">
        <v>24</v>
      </c>
      <c r="E5249" s="5" t="s">
        <v>37</v>
      </c>
      <c r="F5249" s="5">
        <v>20.0</v>
      </c>
    </row>
    <row r="5250">
      <c r="A5250" s="3">
        <v>44.0</v>
      </c>
      <c r="B5250" s="4">
        <v>0.08688657407407407</v>
      </c>
      <c r="C5250" s="5" t="s">
        <v>22</v>
      </c>
      <c r="D5250" s="5" t="s">
        <v>24</v>
      </c>
      <c r="F5250" s="5">
        <v>0.0</v>
      </c>
    </row>
    <row r="5251">
      <c r="A5251" s="3">
        <v>44.0</v>
      </c>
      <c r="B5251" s="4">
        <v>0.08690972222222222</v>
      </c>
      <c r="C5251" s="5" t="s">
        <v>13</v>
      </c>
      <c r="D5251" s="5" t="s">
        <v>24</v>
      </c>
      <c r="E5251" s="5">
        <v>14.0</v>
      </c>
      <c r="F5251" s="5">
        <v>14.0</v>
      </c>
    </row>
    <row r="5252">
      <c r="A5252" s="3">
        <v>44.0</v>
      </c>
      <c r="B5252" s="4">
        <v>0.09064814814814814</v>
      </c>
      <c r="C5252" s="5" t="s">
        <v>13</v>
      </c>
      <c r="D5252" s="5" t="s">
        <v>24</v>
      </c>
      <c r="E5252" s="5">
        <v>17.0</v>
      </c>
      <c r="F5252" s="5">
        <v>17.0</v>
      </c>
    </row>
    <row r="5253">
      <c r="A5253" s="3">
        <v>44.0</v>
      </c>
      <c r="B5253" s="4">
        <v>0.0935300925925926</v>
      </c>
      <c r="C5253" s="5" t="s">
        <v>15</v>
      </c>
      <c r="D5253" s="5" t="s">
        <v>184</v>
      </c>
      <c r="E5253" s="5">
        <v>29.0</v>
      </c>
      <c r="F5253" s="5">
        <v>18.0</v>
      </c>
    </row>
    <row r="5254">
      <c r="A5254" s="3">
        <v>44.0</v>
      </c>
      <c r="B5254" s="4">
        <v>0.09655092592592593</v>
      </c>
      <c r="C5254" s="5" t="s">
        <v>21</v>
      </c>
      <c r="D5254" s="5" t="s">
        <v>24</v>
      </c>
      <c r="E5254" s="5" t="s">
        <v>30</v>
      </c>
      <c r="F5254" s="5" t="s">
        <v>30</v>
      </c>
      <c r="J5254" s="5" t="s">
        <v>42</v>
      </c>
    </row>
    <row r="5255">
      <c r="A5255" s="3">
        <v>44.0</v>
      </c>
      <c r="B5255" s="4">
        <v>0.09655092592592593</v>
      </c>
      <c r="C5255" s="5" t="s">
        <v>21</v>
      </c>
      <c r="D5255" s="5" t="s">
        <v>24</v>
      </c>
      <c r="E5255" s="5">
        <v>22.0</v>
      </c>
      <c r="F5255" s="5">
        <v>10.0</v>
      </c>
      <c r="J5255" s="5" t="s">
        <v>1831</v>
      </c>
    </row>
    <row r="5256">
      <c r="A5256" s="3">
        <v>44.0</v>
      </c>
      <c r="B5256" s="4">
        <v>0.0965625</v>
      </c>
      <c r="C5256" s="5" t="s">
        <v>10</v>
      </c>
      <c r="D5256" s="5" t="s">
        <v>24</v>
      </c>
      <c r="E5256" s="5" t="s">
        <v>30</v>
      </c>
      <c r="F5256" s="5" t="s">
        <v>30</v>
      </c>
      <c r="J5256" s="5" t="s">
        <v>42</v>
      </c>
    </row>
    <row r="5257">
      <c r="A5257" s="3">
        <v>44.0</v>
      </c>
      <c r="B5257" s="4">
        <v>0.0965625</v>
      </c>
      <c r="C5257" s="5" t="s">
        <v>10</v>
      </c>
      <c r="D5257" s="5" t="s">
        <v>24</v>
      </c>
      <c r="E5257" s="5">
        <v>29.0</v>
      </c>
      <c r="F5257" s="5">
        <v>16.0</v>
      </c>
      <c r="J5257" s="5" t="s">
        <v>43</v>
      </c>
    </row>
    <row r="5258">
      <c r="A5258" s="3">
        <v>44.0</v>
      </c>
      <c r="B5258" s="4">
        <v>0.09783564814814814</v>
      </c>
      <c r="C5258" s="5" t="s">
        <v>21</v>
      </c>
      <c r="D5258" s="5" t="s">
        <v>24</v>
      </c>
      <c r="E5258" s="5" t="s">
        <v>30</v>
      </c>
      <c r="F5258" s="5" t="s">
        <v>30</v>
      </c>
      <c r="J5258" s="5" t="s">
        <v>42</v>
      </c>
    </row>
    <row r="5259">
      <c r="A5259" s="3">
        <v>44.0</v>
      </c>
      <c r="B5259" s="4">
        <v>0.09783564814814814</v>
      </c>
      <c r="C5259" s="5" t="s">
        <v>21</v>
      </c>
      <c r="D5259" s="5" t="s">
        <v>24</v>
      </c>
      <c r="E5259" s="5">
        <v>22.0</v>
      </c>
      <c r="F5259" s="5">
        <v>10.0</v>
      </c>
      <c r="J5259" s="5" t="s">
        <v>1831</v>
      </c>
    </row>
    <row r="5260">
      <c r="A5260" s="3">
        <v>44.0</v>
      </c>
      <c r="B5260" s="4">
        <v>0.09784722222222222</v>
      </c>
      <c r="C5260" s="5" t="s">
        <v>10</v>
      </c>
      <c r="D5260" s="5" t="s">
        <v>24</v>
      </c>
      <c r="E5260" s="5" t="s">
        <v>30</v>
      </c>
      <c r="F5260" s="5" t="s">
        <v>30</v>
      </c>
      <c r="J5260" s="5" t="s">
        <v>42</v>
      </c>
    </row>
    <row r="5261">
      <c r="A5261" s="3">
        <v>44.0</v>
      </c>
      <c r="B5261" s="4">
        <v>0.09784722222222222</v>
      </c>
      <c r="C5261" s="5" t="s">
        <v>10</v>
      </c>
      <c r="D5261" s="5" t="s">
        <v>24</v>
      </c>
      <c r="E5261" s="5">
        <v>26.0</v>
      </c>
      <c r="F5261" s="5">
        <v>13.0</v>
      </c>
      <c r="J5261" s="5" t="s">
        <v>43</v>
      </c>
    </row>
    <row r="5262">
      <c r="A5262" s="3">
        <v>44.0</v>
      </c>
      <c r="B5262" s="4">
        <v>0.09888888888888889</v>
      </c>
      <c r="C5262" s="5" t="s">
        <v>21</v>
      </c>
      <c r="D5262" s="5" t="s">
        <v>256</v>
      </c>
      <c r="E5262" s="5">
        <v>23.0</v>
      </c>
      <c r="F5262" s="5">
        <v>10.0</v>
      </c>
      <c r="J5262" s="5" t="s">
        <v>1832</v>
      </c>
    </row>
    <row r="5263">
      <c r="A5263" s="3">
        <v>44.0</v>
      </c>
      <c r="B5263" s="4">
        <v>0.09930555555555555</v>
      </c>
      <c r="C5263" s="5" t="s">
        <v>21</v>
      </c>
      <c r="D5263" s="5" t="s">
        <v>25</v>
      </c>
      <c r="E5263" s="5">
        <v>22.0</v>
      </c>
      <c r="F5263" s="5">
        <v>12.0</v>
      </c>
    </row>
    <row r="5264">
      <c r="A5264" s="3">
        <v>44.0</v>
      </c>
      <c r="B5264" s="4">
        <v>0.10005787037037037</v>
      </c>
      <c r="C5264" s="5" t="s">
        <v>10</v>
      </c>
      <c r="D5264" s="5" t="s">
        <v>88</v>
      </c>
      <c r="E5264" s="5">
        <v>10.0</v>
      </c>
      <c r="F5264" s="5">
        <v>8.0</v>
      </c>
    </row>
    <row r="5265">
      <c r="A5265" s="3">
        <v>44.0</v>
      </c>
      <c r="B5265" s="4">
        <v>0.10017361111111112</v>
      </c>
      <c r="C5265" s="5" t="s">
        <v>21</v>
      </c>
      <c r="D5265" s="5" t="s">
        <v>88</v>
      </c>
      <c r="E5265" s="5">
        <v>13.0</v>
      </c>
      <c r="F5265" s="5">
        <v>10.0</v>
      </c>
    </row>
    <row r="5266">
      <c r="A5266" s="3">
        <v>44.0</v>
      </c>
      <c r="B5266" s="4">
        <v>0.1006712962962963</v>
      </c>
      <c r="C5266" s="5" t="s">
        <v>22</v>
      </c>
      <c r="D5266" s="5" t="s">
        <v>88</v>
      </c>
      <c r="E5266" s="5">
        <v>30.0</v>
      </c>
      <c r="F5266" s="5">
        <v>24.0</v>
      </c>
      <c r="J5266" s="5" t="s">
        <v>1833</v>
      </c>
    </row>
    <row r="5267">
      <c r="A5267" s="3">
        <v>44.0</v>
      </c>
      <c r="B5267" s="4">
        <v>0.1030324074074074</v>
      </c>
      <c r="C5267" s="5" t="s">
        <v>22</v>
      </c>
      <c r="D5267" s="5" t="s">
        <v>41</v>
      </c>
      <c r="E5267" s="5">
        <v>5.0</v>
      </c>
      <c r="F5267" s="5">
        <v>5.0</v>
      </c>
      <c r="J5267" s="5" t="s">
        <v>17</v>
      </c>
    </row>
    <row r="5268">
      <c r="A5268" s="3">
        <v>44.0</v>
      </c>
      <c r="B5268" s="4">
        <v>0.1030324074074074</v>
      </c>
      <c r="C5268" s="5" t="s">
        <v>22</v>
      </c>
      <c r="D5268" s="5" t="s">
        <v>41</v>
      </c>
      <c r="E5268" s="5">
        <v>13.0</v>
      </c>
      <c r="F5268" s="5">
        <v>13.0</v>
      </c>
      <c r="J5268" s="5" t="s">
        <v>40</v>
      </c>
    </row>
    <row r="5269">
      <c r="A5269" s="3">
        <v>44.0</v>
      </c>
      <c r="B5269" s="4">
        <v>0.10559027777777778</v>
      </c>
      <c r="C5269" s="5" t="s">
        <v>21</v>
      </c>
      <c r="D5269" s="5" t="s">
        <v>24</v>
      </c>
      <c r="E5269" s="5">
        <v>22.0</v>
      </c>
      <c r="F5269" s="5">
        <v>10.0</v>
      </c>
      <c r="J5269" s="5" t="s">
        <v>1058</v>
      </c>
    </row>
    <row r="5270">
      <c r="A5270" s="3">
        <v>44.0</v>
      </c>
      <c r="B5270" s="4">
        <v>0.10741898148148148</v>
      </c>
      <c r="C5270" s="5" t="s">
        <v>21</v>
      </c>
      <c r="D5270" s="5" t="s">
        <v>35</v>
      </c>
      <c r="E5270" s="5">
        <v>33.0</v>
      </c>
      <c r="F5270" s="5">
        <v>18.0</v>
      </c>
    </row>
    <row r="5271">
      <c r="A5271" s="3">
        <v>44.0</v>
      </c>
      <c r="B5271" s="4">
        <v>0.10765046296296296</v>
      </c>
      <c r="C5271" s="5" t="s">
        <v>21</v>
      </c>
      <c r="D5271" s="5" t="s">
        <v>24</v>
      </c>
      <c r="E5271" s="5">
        <v>31.0</v>
      </c>
      <c r="F5271" s="5">
        <v>19.0</v>
      </c>
    </row>
    <row r="5272">
      <c r="A5272" s="3">
        <v>44.0</v>
      </c>
      <c r="B5272" s="4">
        <v>0.10824074074074073</v>
      </c>
      <c r="C5272" s="5" t="s">
        <v>706</v>
      </c>
      <c r="D5272" s="5" t="s">
        <v>125</v>
      </c>
      <c r="E5272" s="5">
        <v>20.0</v>
      </c>
      <c r="F5272" s="5">
        <v>18.0</v>
      </c>
    </row>
    <row r="5273">
      <c r="A5273" s="3">
        <v>44.0</v>
      </c>
      <c r="B5273" s="4">
        <v>0.1091087962962963</v>
      </c>
      <c r="C5273" s="5" t="s">
        <v>18</v>
      </c>
      <c r="D5273" s="5" t="s">
        <v>35</v>
      </c>
      <c r="E5273" s="5">
        <v>14.0</v>
      </c>
      <c r="F5273" s="5">
        <v>4.0</v>
      </c>
    </row>
    <row r="5274">
      <c r="A5274" s="3">
        <v>44.0</v>
      </c>
      <c r="B5274" s="4">
        <v>0.10912037037037037</v>
      </c>
      <c r="C5274" s="5" t="s">
        <v>10</v>
      </c>
      <c r="D5274" s="5" t="s">
        <v>35</v>
      </c>
      <c r="E5274" s="5">
        <v>31.0</v>
      </c>
      <c r="F5274" s="5">
        <v>16.0</v>
      </c>
    </row>
    <row r="5275">
      <c r="A5275" s="3">
        <v>44.0</v>
      </c>
      <c r="B5275" s="4">
        <v>0.109375</v>
      </c>
      <c r="C5275" s="5" t="s">
        <v>15</v>
      </c>
      <c r="D5275" s="5" t="s">
        <v>35</v>
      </c>
      <c r="E5275" s="5">
        <v>20.0</v>
      </c>
      <c r="F5275" s="5">
        <v>18.0</v>
      </c>
    </row>
    <row r="5276">
      <c r="A5276" s="3">
        <v>44.0</v>
      </c>
      <c r="B5276" s="4">
        <v>0.109375</v>
      </c>
      <c r="C5276" s="5" t="s">
        <v>807</v>
      </c>
      <c r="D5276" s="5" t="s">
        <v>35</v>
      </c>
      <c r="E5276" s="5">
        <v>20.0</v>
      </c>
      <c r="F5276" s="5">
        <v>18.0</v>
      </c>
    </row>
    <row r="5277">
      <c r="A5277" s="3">
        <v>44.0</v>
      </c>
      <c r="B5277" s="4">
        <v>0.10939814814814815</v>
      </c>
      <c r="C5277" s="5" t="s">
        <v>22</v>
      </c>
      <c r="D5277" s="5" t="s">
        <v>35</v>
      </c>
      <c r="E5277" s="5">
        <v>15.0</v>
      </c>
      <c r="F5277" s="5">
        <v>11.0</v>
      </c>
    </row>
    <row r="5278">
      <c r="A5278" s="3">
        <v>44.0</v>
      </c>
      <c r="B5278" s="4">
        <v>0.10940972222222223</v>
      </c>
      <c r="C5278" s="5" t="s">
        <v>13</v>
      </c>
      <c r="D5278" s="5" t="s">
        <v>35</v>
      </c>
      <c r="E5278" s="5" t="s">
        <v>28</v>
      </c>
      <c r="F5278" s="5">
        <v>1.0</v>
      </c>
    </row>
    <row r="5279">
      <c r="A5279" s="3">
        <v>44.0</v>
      </c>
      <c r="B5279" s="4">
        <v>0.10960648148148149</v>
      </c>
      <c r="C5279" s="5" t="s">
        <v>273</v>
      </c>
      <c r="D5279" s="5" t="s">
        <v>35</v>
      </c>
      <c r="E5279" s="5">
        <v>2.0</v>
      </c>
      <c r="F5279" s="5">
        <v>2.0</v>
      </c>
      <c r="J5279" s="5" t="s">
        <v>607</v>
      </c>
    </row>
    <row r="5280">
      <c r="A5280" s="3">
        <v>44.0</v>
      </c>
      <c r="B5280" s="4">
        <v>0.11010416666666667</v>
      </c>
      <c r="C5280" s="5" t="s">
        <v>13</v>
      </c>
      <c r="D5280" s="5" t="s">
        <v>25</v>
      </c>
      <c r="E5280" s="5">
        <v>17.0</v>
      </c>
      <c r="F5280" s="5">
        <v>15.0</v>
      </c>
      <c r="J5280" s="5" t="s">
        <v>42</v>
      </c>
    </row>
    <row r="5281">
      <c r="A5281" s="3">
        <v>44.0</v>
      </c>
      <c r="B5281" s="4">
        <v>0.11010416666666667</v>
      </c>
      <c r="C5281" s="5" t="s">
        <v>13</v>
      </c>
      <c r="D5281" s="5" t="s">
        <v>25</v>
      </c>
      <c r="E5281" s="5">
        <v>11.0</v>
      </c>
      <c r="F5281" s="5">
        <v>9.0</v>
      </c>
      <c r="J5281" s="5" t="s">
        <v>43</v>
      </c>
    </row>
    <row r="5282">
      <c r="A5282" s="3">
        <v>44.0</v>
      </c>
      <c r="B5282" s="4">
        <v>0.11059027777777777</v>
      </c>
      <c r="C5282" s="5" t="s">
        <v>273</v>
      </c>
      <c r="D5282" s="5" t="s">
        <v>32</v>
      </c>
      <c r="E5282" s="5">
        <v>4.0</v>
      </c>
      <c r="F5282" s="5">
        <v>4.0</v>
      </c>
      <c r="H5282" s="5" t="s">
        <v>1834</v>
      </c>
      <c r="J5282" s="5" t="s">
        <v>607</v>
      </c>
    </row>
    <row r="5283">
      <c r="A5283" s="3">
        <v>44.0</v>
      </c>
      <c r="B5283" s="4">
        <v>0.11121527777777777</v>
      </c>
      <c r="C5283" s="5" t="s">
        <v>10</v>
      </c>
      <c r="D5283" s="5" t="s">
        <v>88</v>
      </c>
      <c r="E5283" s="5" t="s">
        <v>30</v>
      </c>
      <c r="F5283" s="5" t="s">
        <v>30</v>
      </c>
      <c r="J5283" s="5" t="s">
        <v>42</v>
      </c>
    </row>
    <row r="5284">
      <c r="A5284" s="3">
        <v>44.0</v>
      </c>
      <c r="B5284" s="4">
        <v>0.11121527777777777</v>
      </c>
      <c r="C5284" s="5" t="s">
        <v>10</v>
      </c>
      <c r="D5284" s="5" t="s">
        <v>88</v>
      </c>
      <c r="E5284" s="5">
        <v>16.0</v>
      </c>
      <c r="F5284" s="5">
        <v>14.0</v>
      </c>
      <c r="J5284" s="5" t="s">
        <v>43</v>
      </c>
    </row>
    <row r="5285">
      <c r="A5285" s="3">
        <v>44.0</v>
      </c>
      <c r="B5285" s="4">
        <v>0.11175925925925925</v>
      </c>
      <c r="C5285" s="5" t="s">
        <v>21</v>
      </c>
      <c r="D5285" s="5" t="s">
        <v>35</v>
      </c>
      <c r="E5285" s="5">
        <v>33.0</v>
      </c>
      <c r="F5285" s="5">
        <v>18.0</v>
      </c>
    </row>
    <row r="5286">
      <c r="A5286" s="3">
        <v>44.0</v>
      </c>
      <c r="B5286" s="4">
        <v>0.11179398148148148</v>
      </c>
      <c r="C5286" s="5" t="s">
        <v>706</v>
      </c>
      <c r="D5286" s="5" t="s">
        <v>24</v>
      </c>
      <c r="E5286" s="5">
        <v>10.0</v>
      </c>
      <c r="F5286" s="5">
        <v>8.0</v>
      </c>
    </row>
    <row r="5287">
      <c r="A5287" s="3">
        <v>44.0</v>
      </c>
      <c r="B5287" s="4">
        <v>0.11251157407407407</v>
      </c>
      <c r="C5287" s="5" t="s">
        <v>13</v>
      </c>
      <c r="D5287" s="5" t="s">
        <v>24</v>
      </c>
      <c r="E5287" s="5" t="s">
        <v>30</v>
      </c>
      <c r="F5287" s="5" t="s">
        <v>30</v>
      </c>
      <c r="J5287" s="5" t="s">
        <v>1835</v>
      </c>
    </row>
    <row r="5288">
      <c r="A5288" s="3">
        <v>44.0</v>
      </c>
      <c r="B5288" s="4">
        <v>0.11258101851851852</v>
      </c>
      <c r="C5288" s="5" t="s">
        <v>22</v>
      </c>
      <c r="D5288" s="5" t="s">
        <v>24</v>
      </c>
      <c r="E5288" s="5">
        <v>12.0</v>
      </c>
      <c r="F5288" s="5">
        <v>12.0</v>
      </c>
    </row>
    <row r="5289">
      <c r="A5289" s="3">
        <v>44.0</v>
      </c>
      <c r="B5289" s="4">
        <v>0.11292824074074075</v>
      </c>
      <c r="C5289" s="5" t="s">
        <v>10</v>
      </c>
      <c r="D5289" s="5" t="s">
        <v>20</v>
      </c>
      <c r="E5289" s="5" t="s">
        <v>30</v>
      </c>
      <c r="F5289" s="5" t="s">
        <v>30</v>
      </c>
      <c r="J5289" s="5" t="s">
        <v>17</v>
      </c>
    </row>
    <row r="5290">
      <c r="A5290" s="3">
        <v>44.0</v>
      </c>
      <c r="B5290" s="4">
        <v>0.11292824074074075</v>
      </c>
      <c r="C5290" s="5" t="s">
        <v>10</v>
      </c>
      <c r="D5290" s="5" t="s">
        <v>20</v>
      </c>
      <c r="E5290" s="5">
        <v>30.0</v>
      </c>
      <c r="F5290" s="5">
        <v>10.0</v>
      </c>
      <c r="J5290" s="5" t="s">
        <v>456</v>
      </c>
    </row>
    <row r="5291">
      <c r="A5291" s="3">
        <v>44.0</v>
      </c>
      <c r="B5291" s="4">
        <v>0.1129861111111111</v>
      </c>
      <c r="C5291" s="5" t="s">
        <v>21</v>
      </c>
      <c r="D5291" s="5" t="s">
        <v>20</v>
      </c>
      <c r="E5291" s="5">
        <v>35.0</v>
      </c>
      <c r="F5291" s="5">
        <v>10.0</v>
      </c>
      <c r="J5291" s="5" t="s">
        <v>1836</v>
      </c>
    </row>
    <row r="5292">
      <c r="A5292" s="3">
        <v>44.0</v>
      </c>
      <c r="B5292" s="4">
        <v>0.11627314814814815</v>
      </c>
      <c r="C5292" s="5" t="s">
        <v>10</v>
      </c>
      <c r="D5292" s="5" t="s">
        <v>20</v>
      </c>
      <c r="E5292" s="5" t="s">
        <v>30</v>
      </c>
      <c r="F5292" s="5" t="s">
        <v>30</v>
      </c>
      <c r="J5292" s="5" t="s">
        <v>17</v>
      </c>
    </row>
    <row r="5293">
      <c r="A5293" s="3">
        <v>44.0</v>
      </c>
      <c r="B5293" s="4">
        <v>0.11640046296296297</v>
      </c>
      <c r="C5293" s="5" t="s">
        <v>10</v>
      </c>
      <c r="D5293" s="5" t="s">
        <v>20</v>
      </c>
      <c r="E5293" s="5">
        <v>35.0</v>
      </c>
      <c r="F5293" s="5">
        <v>15.0</v>
      </c>
      <c r="J5293" s="5" t="s">
        <v>456</v>
      </c>
    </row>
    <row r="5294">
      <c r="A5294" s="3">
        <v>44.0</v>
      </c>
      <c r="B5294" s="4">
        <v>0.11715277777777777</v>
      </c>
      <c r="C5294" s="5" t="s">
        <v>21</v>
      </c>
      <c r="D5294" s="5" t="s">
        <v>20</v>
      </c>
      <c r="E5294" s="5">
        <v>29.0</v>
      </c>
      <c r="F5294" s="5">
        <v>14.0</v>
      </c>
    </row>
    <row r="5295">
      <c r="A5295" s="3">
        <v>44.0</v>
      </c>
      <c r="B5295" s="4">
        <v>0.11729166666666667</v>
      </c>
      <c r="C5295" s="5" t="s">
        <v>10</v>
      </c>
      <c r="D5295" s="5" t="s">
        <v>47</v>
      </c>
      <c r="E5295" s="5">
        <v>21.0</v>
      </c>
      <c r="F5295" s="5">
        <v>14.0</v>
      </c>
    </row>
    <row r="5296">
      <c r="A5296" s="3">
        <v>44.0</v>
      </c>
      <c r="B5296" s="4">
        <v>0.11736111111111111</v>
      </c>
      <c r="C5296" s="5" t="s">
        <v>807</v>
      </c>
      <c r="D5296" s="5" t="s">
        <v>47</v>
      </c>
      <c r="E5296" s="5">
        <v>19.0</v>
      </c>
      <c r="F5296" s="5">
        <v>17.0</v>
      </c>
    </row>
    <row r="5297">
      <c r="A5297" s="3">
        <v>44.0</v>
      </c>
      <c r="B5297" s="4">
        <v>0.11736111111111111</v>
      </c>
      <c r="C5297" s="5" t="s">
        <v>21</v>
      </c>
      <c r="D5297" s="5" t="s">
        <v>47</v>
      </c>
      <c r="E5297" s="5">
        <v>19.0</v>
      </c>
      <c r="F5297" s="5">
        <v>14.0</v>
      </c>
    </row>
    <row r="5298">
      <c r="A5298" s="3">
        <v>44.0</v>
      </c>
      <c r="B5298" s="4">
        <v>0.11738425925925926</v>
      </c>
      <c r="C5298" s="5" t="s">
        <v>13</v>
      </c>
      <c r="D5298" s="5" t="s">
        <v>47</v>
      </c>
      <c r="E5298" s="5">
        <v>17.0</v>
      </c>
      <c r="F5298" s="5">
        <v>15.0</v>
      </c>
    </row>
    <row r="5299">
      <c r="A5299" s="3">
        <v>44.0</v>
      </c>
      <c r="B5299" s="4">
        <v>0.11739583333333334</v>
      </c>
      <c r="C5299" s="5" t="s">
        <v>22</v>
      </c>
      <c r="D5299" s="5" t="s">
        <v>47</v>
      </c>
      <c r="E5299" s="5">
        <v>17.0</v>
      </c>
      <c r="F5299" s="5">
        <v>15.0</v>
      </c>
    </row>
    <row r="5300">
      <c r="A5300" s="3">
        <v>44.0</v>
      </c>
      <c r="B5300" s="4">
        <v>0.11762731481481481</v>
      </c>
      <c r="C5300" s="5" t="s">
        <v>706</v>
      </c>
      <c r="D5300" s="5" t="s">
        <v>47</v>
      </c>
      <c r="E5300" s="5">
        <v>5.0</v>
      </c>
      <c r="F5300" s="5">
        <v>5.0</v>
      </c>
    </row>
    <row r="5301">
      <c r="A5301" s="3">
        <v>44.0</v>
      </c>
      <c r="B5301" s="4">
        <v>0.11767361111111112</v>
      </c>
      <c r="C5301" s="5" t="s">
        <v>18</v>
      </c>
      <c r="D5301" s="5" t="s">
        <v>47</v>
      </c>
      <c r="E5301" s="5">
        <v>12.0</v>
      </c>
      <c r="F5301" s="5">
        <v>4.0</v>
      </c>
    </row>
    <row r="5302">
      <c r="A5302" s="3">
        <v>44.0</v>
      </c>
      <c r="B5302" s="4">
        <v>0.11783564814814815</v>
      </c>
      <c r="C5302" s="5" t="s">
        <v>15</v>
      </c>
      <c r="D5302" s="5" t="s">
        <v>47</v>
      </c>
      <c r="E5302" s="5">
        <v>4.0</v>
      </c>
      <c r="F5302" s="5">
        <v>2.0</v>
      </c>
    </row>
    <row r="5303">
      <c r="A5303" s="3">
        <v>44.0</v>
      </c>
      <c r="B5303" s="4">
        <v>0.1183912037037037</v>
      </c>
      <c r="C5303" s="5" t="s">
        <v>10</v>
      </c>
      <c r="D5303" s="5" t="s">
        <v>32</v>
      </c>
      <c r="E5303" s="5">
        <v>28.0</v>
      </c>
      <c r="F5303" s="5">
        <v>16.0</v>
      </c>
      <c r="J5303" s="5" t="s">
        <v>55</v>
      </c>
    </row>
    <row r="5304">
      <c r="A5304" s="3">
        <v>44.0</v>
      </c>
      <c r="B5304" s="4">
        <v>0.11922453703703703</v>
      </c>
      <c r="C5304" s="5" t="s">
        <v>10</v>
      </c>
      <c r="D5304" s="5" t="s">
        <v>7</v>
      </c>
      <c r="E5304" s="5">
        <v>29.0</v>
      </c>
      <c r="H5304" s="5" t="s">
        <v>1837</v>
      </c>
    </row>
    <row r="5305">
      <c r="A5305" s="3">
        <v>44.0</v>
      </c>
      <c r="B5305" s="4">
        <v>0.11944444444444445</v>
      </c>
      <c r="C5305" s="5" t="s">
        <v>10</v>
      </c>
      <c r="D5305" s="5" t="s">
        <v>7</v>
      </c>
      <c r="E5305" s="5">
        <v>13.0</v>
      </c>
      <c r="H5305" s="5" t="s">
        <v>1838</v>
      </c>
    </row>
    <row r="5306">
      <c r="A5306" s="3">
        <v>44.0</v>
      </c>
      <c r="B5306" s="4">
        <v>0.12091435185185186</v>
      </c>
      <c r="C5306" s="5" t="s">
        <v>21</v>
      </c>
      <c r="D5306" s="5" t="s">
        <v>32</v>
      </c>
      <c r="E5306" s="5" t="s">
        <v>30</v>
      </c>
      <c r="F5306" s="5" t="s">
        <v>30</v>
      </c>
      <c r="J5306" s="5" t="s">
        <v>17</v>
      </c>
    </row>
    <row r="5307">
      <c r="A5307" s="3">
        <v>44.0</v>
      </c>
      <c r="B5307" s="4">
        <v>0.12091435185185186</v>
      </c>
      <c r="C5307" s="5" t="s">
        <v>21</v>
      </c>
      <c r="D5307" s="5" t="s">
        <v>32</v>
      </c>
      <c r="E5307" s="5">
        <v>28.0</v>
      </c>
      <c r="F5307" s="5">
        <v>16.0</v>
      </c>
      <c r="J5307" s="5" t="s">
        <v>392</v>
      </c>
    </row>
    <row r="5308">
      <c r="A5308" s="3">
        <v>44.0</v>
      </c>
      <c r="B5308" s="4">
        <v>0.12099537037037036</v>
      </c>
      <c r="C5308" s="5" t="s">
        <v>21</v>
      </c>
      <c r="D5308" s="5" t="s">
        <v>32</v>
      </c>
      <c r="E5308" s="5" t="s">
        <v>30</v>
      </c>
      <c r="F5308" s="5" t="s">
        <v>30</v>
      </c>
      <c r="J5308" s="5" t="s">
        <v>17</v>
      </c>
    </row>
    <row r="5309">
      <c r="A5309" s="3">
        <v>44.0</v>
      </c>
      <c r="B5309" s="4">
        <v>0.12099537037037036</v>
      </c>
      <c r="C5309" s="5" t="s">
        <v>21</v>
      </c>
      <c r="D5309" s="5" t="s">
        <v>32</v>
      </c>
      <c r="E5309" s="5">
        <v>14.0</v>
      </c>
      <c r="F5309" s="5">
        <v>3.0</v>
      </c>
      <c r="J5309" s="5" t="s">
        <v>138</v>
      </c>
    </row>
    <row r="5310">
      <c r="A5310" s="3">
        <v>44.0</v>
      </c>
      <c r="B5310" s="4">
        <v>0.12105324074074074</v>
      </c>
      <c r="C5310" s="5" t="s">
        <v>21</v>
      </c>
      <c r="D5310" s="5" t="s">
        <v>32</v>
      </c>
      <c r="E5310" s="5" t="s">
        <v>30</v>
      </c>
      <c r="F5310" s="5" t="s">
        <v>30</v>
      </c>
      <c r="J5310" s="5" t="s">
        <v>17</v>
      </c>
    </row>
    <row r="5311">
      <c r="A5311" s="3">
        <v>44.0</v>
      </c>
      <c r="B5311" s="4">
        <v>0.12105324074074074</v>
      </c>
      <c r="C5311" s="5" t="s">
        <v>21</v>
      </c>
      <c r="D5311" s="5" t="s">
        <v>32</v>
      </c>
      <c r="E5311" s="5">
        <v>27.0</v>
      </c>
      <c r="F5311" s="5">
        <v>17.0</v>
      </c>
      <c r="J5311" s="5" t="s">
        <v>138</v>
      </c>
    </row>
    <row r="5312">
      <c r="A5312" s="3">
        <v>44.0</v>
      </c>
      <c r="B5312" s="4">
        <v>0.12123842592592593</v>
      </c>
      <c r="C5312" s="5" t="s">
        <v>21</v>
      </c>
      <c r="D5312" s="5" t="s">
        <v>7</v>
      </c>
      <c r="E5312" s="5">
        <v>41.0</v>
      </c>
      <c r="H5312" s="5" t="s">
        <v>1839</v>
      </c>
    </row>
    <row r="5313">
      <c r="A5313" s="3">
        <v>44.0</v>
      </c>
      <c r="B5313" s="4">
        <v>0.12126157407407408</v>
      </c>
      <c r="C5313" s="5" t="s">
        <v>21</v>
      </c>
      <c r="D5313" s="5" t="s">
        <v>7</v>
      </c>
      <c r="E5313" s="5">
        <v>10.0</v>
      </c>
      <c r="H5313" s="5" t="s">
        <v>1840</v>
      </c>
    </row>
    <row r="5314">
      <c r="A5314" s="3">
        <v>44.0</v>
      </c>
      <c r="B5314" s="4">
        <v>0.12129629629629629</v>
      </c>
      <c r="C5314" s="5" t="s">
        <v>21</v>
      </c>
      <c r="D5314" s="5" t="s">
        <v>7</v>
      </c>
      <c r="E5314" s="5">
        <v>8.0</v>
      </c>
      <c r="H5314" s="5" t="s">
        <v>1841</v>
      </c>
    </row>
    <row r="5315">
      <c r="A5315" s="3">
        <v>44.0</v>
      </c>
      <c r="B5315" s="4">
        <v>0.12340277777777778</v>
      </c>
      <c r="C5315" s="5" t="s">
        <v>807</v>
      </c>
      <c r="D5315" s="5" t="s">
        <v>7</v>
      </c>
      <c r="E5315" s="5">
        <v>24.0</v>
      </c>
      <c r="H5315" s="5" t="s">
        <v>1842</v>
      </c>
      <c r="I5315" s="5">
        <v>3.0</v>
      </c>
      <c r="J5315" s="5" t="s">
        <v>1843</v>
      </c>
    </row>
    <row r="5316">
      <c r="A5316" s="3">
        <v>44.0</v>
      </c>
      <c r="B5316" s="4">
        <v>0.12541666666666668</v>
      </c>
      <c r="C5316" s="5" t="s">
        <v>18</v>
      </c>
      <c r="D5316" s="5" t="s">
        <v>25</v>
      </c>
      <c r="E5316" s="5">
        <v>19.0</v>
      </c>
      <c r="F5316" s="5">
        <v>13.0</v>
      </c>
      <c r="J5316" s="5" t="s">
        <v>1844</v>
      </c>
    </row>
    <row r="5317">
      <c r="A5317" s="3">
        <v>44.0</v>
      </c>
      <c r="B5317" s="4">
        <v>0.12599537037037037</v>
      </c>
      <c r="C5317" s="5" t="s">
        <v>13</v>
      </c>
      <c r="D5317" s="5" t="s">
        <v>25</v>
      </c>
      <c r="E5317" s="5">
        <v>19.0</v>
      </c>
      <c r="F5317" s="5">
        <v>17.0</v>
      </c>
      <c r="J5317" s="5" t="s">
        <v>1845</v>
      </c>
    </row>
    <row r="5318">
      <c r="A5318" s="3">
        <v>44.0</v>
      </c>
      <c r="B5318" s="4">
        <v>0.1274074074074074</v>
      </c>
      <c r="C5318" s="5" t="s">
        <v>13</v>
      </c>
      <c r="D5318" s="5" t="s">
        <v>32</v>
      </c>
      <c r="E5318" s="5">
        <v>12.0</v>
      </c>
      <c r="F5318" s="5">
        <v>2.0</v>
      </c>
      <c r="J5318" s="5" t="s">
        <v>1619</v>
      </c>
    </row>
    <row r="5319">
      <c r="A5319" s="3">
        <v>44.0</v>
      </c>
      <c r="B5319" s="4">
        <v>0.12748842592592594</v>
      </c>
      <c r="C5319" s="5" t="s">
        <v>13</v>
      </c>
      <c r="D5319" s="5" t="s">
        <v>32</v>
      </c>
      <c r="E5319" s="5">
        <v>17.0</v>
      </c>
      <c r="F5319" s="5">
        <v>7.0</v>
      </c>
      <c r="J5319" s="5" t="s">
        <v>1619</v>
      </c>
    </row>
    <row r="5320">
      <c r="A5320" s="3">
        <v>44.0</v>
      </c>
      <c r="B5320" s="4">
        <v>0.12875</v>
      </c>
      <c r="C5320" s="5" t="s">
        <v>22</v>
      </c>
      <c r="D5320" s="5" t="s">
        <v>7</v>
      </c>
      <c r="E5320" s="5">
        <v>30.0</v>
      </c>
      <c r="H5320" s="5" t="s">
        <v>1846</v>
      </c>
      <c r="J5320" s="5" t="s">
        <v>109</v>
      </c>
    </row>
    <row r="5321">
      <c r="A5321" s="3">
        <v>44.0</v>
      </c>
      <c r="B5321" s="4">
        <v>0.13083333333333333</v>
      </c>
      <c r="C5321" s="5" t="s">
        <v>18</v>
      </c>
      <c r="D5321" s="5" t="s">
        <v>32</v>
      </c>
      <c r="E5321" s="5">
        <v>15.0</v>
      </c>
      <c r="F5321" s="5">
        <v>6.0</v>
      </c>
      <c r="J5321" s="5" t="s">
        <v>1847</v>
      </c>
    </row>
    <row r="5322">
      <c r="A5322" s="3">
        <v>44.0</v>
      </c>
      <c r="B5322" s="4">
        <v>0.13106481481481483</v>
      </c>
      <c r="C5322" s="5" t="s">
        <v>18</v>
      </c>
      <c r="D5322" s="5" t="s">
        <v>32</v>
      </c>
      <c r="E5322" s="5">
        <v>20.0</v>
      </c>
      <c r="F5322" s="5">
        <v>11.0</v>
      </c>
      <c r="J5322" s="5" t="s">
        <v>1847</v>
      </c>
    </row>
    <row r="5323">
      <c r="A5323" s="3">
        <v>44.0</v>
      </c>
      <c r="B5323" s="4">
        <v>0.1312037037037037</v>
      </c>
      <c r="C5323" s="5" t="s">
        <v>18</v>
      </c>
      <c r="D5323" s="5" t="s">
        <v>7</v>
      </c>
      <c r="E5323" s="5">
        <v>8.0</v>
      </c>
      <c r="H5323" s="5" t="s">
        <v>1848</v>
      </c>
    </row>
    <row r="5324">
      <c r="A5324" s="3">
        <v>44.0</v>
      </c>
      <c r="B5324" s="4">
        <v>0.13184027777777776</v>
      </c>
      <c r="C5324" s="5" t="s">
        <v>18</v>
      </c>
      <c r="D5324" s="5" t="s">
        <v>32</v>
      </c>
      <c r="E5324" s="5">
        <v>31.0</v>
      </c>
      <c r="F5324" s="5">
        <v>22.0</v>
      </c>
      <c r="J5324" s="5" t="s">
        <v>1849</v>
      </c>
    </row>
    <row r="5325">
      <c r="A5325" s="3">
        <v>44.0</v>
      </c>
      <c r="B5325" s="4">
        <v>0.13189814814814815</v>
      </c>
      <c r="C5325" s="5" t="s">
        <v>18</v>
      </c>
      <c r="D5325" s="5" t="s">
        <v>7</v>
      </c>
      <c r="E5325" s="5">
        <v>8.0</v>
      </c>
      <c r="H5325" s="5" t="s">
        <v>1850</v>
      </c>
    </row>
    <row r="5326">
      <c r="A5326" s="3">
        <v>44.0</v>
      </c>
      <c r="B5326" s="4">
        <v>0.134375</v>
      </c>
      <c r="C5326" s="5" t="s">
        <v>15</v>
      </c>
      <c r="D5326" s="5" t="s">
        <v>41</v>
      </c>
      <c r="E5326" s="5">
        <v>2.0</v>
      </c>
      <c r="F5326" s="5">
        <v>2.0</v>
      </c>
    </row>
    <row r="5327">
      <c r="A5327" s="3">
        <v>44.0</v>
      </c>
      <c r="B5327" s="4">
        <v>0.1348263888888889</v>
      </c>
      <c r="C5327" s="5" t="s">
        <v>15</v>
      </c>
      <c r="D5327" s="5" t="s">
        <v>7</v>
      </c>
      <c r="E5327" s="5">
        <v>33.0</v>
      </c>
      <c r="H5327" s="5" t="s">
        <v>1851</v>
      </c>
      <c r="J5327" s="5" t="s">
        <v>156</v>
      </c>
    </row>
    <row r="5328">
      <c r="A5328" s="3">
        <v>44.0</v>
      </c>
      <c r="B5328" s="4">
        <v>0.13703703703703704</v>
      </c>
      <c r="C5328" s="5" t="s">
        <v>22</v>
      </c>
      <c r="D5328" s="5" t="s">
        <v>25</v>
      </c>
      <c r="E5328" s="5">
        <v>5.0</v>
      </c>
      <c r="F5328" s="5">
        <v>1.0</v>
      </c>
      <c r="H5328" s="5" t="s">
        <v>1852</v>
      </c>
      <c r="J5328" s="5" t="s">
        <v>1853</v>
      </c>
    </row>
    <row r="5329">
      <c r="A5329" s="3">
        <v>44.0</v>
      </c>
      <c r="B5329" s="4">
        <v>0.13950231481481482</v>
      </c>
      <c r="C5329" s="5" t="s">
        <v>706</v>
      </c>
      <c r="D5329" s="5" t="s">
        <v>32</v>
      </c>
      <c r="E5329" s="5">
        <v>20.0</v>
      </c>
      <c r="F5329" s="5">
        <v>9.0</v>
      </c>
      <c r="J5329" s="5" t="s">
        <v>760</v>
      </c>
    </row>
    <row r="5330">
      <c r="A5330" s="3">
        <v>44.0</v>
      </c>
      <c r="B5330" s="4">
        <v>0.1400347222222222</v>
      </c>
      <c r="C5330" s="5" t="s">
        <v>706</v>
      </c>
      <c r="D5330" s="5" t="s">
        <v>7</v>
      </c>
      <c r="E5330" s="5">
        <v>26.0</v>
      </c>
      <c r="H5330" s="5" t="s">
        <v>1854</v>
      </c>
    </row>
    <row r="5331">
      <c r="A5331" s="3">
        <v>44.0</v>
      </c>
      <c r="B5331" s="4">
        <v>0.14194444444444446</v>
      </c>
      <c r="C5331" s="5" t="s">
        <v>13</v>
      </c>
      <c r="D5331" s="5" t="s">
        <v>75</v>
      </c>
      <c r="E5331" s="5">
        <v>20.0</v>
      </c>
      <c r="F5331" s="5">
        <v>10.0</v>
      </c>
      <c r="J5331" s="5" t="s">
        <v>1855</v>
      </c>
    </row>
    <row r="5332">
      <c r="A5332" s="3">
        <v>44.0</v>
      </c>
      <c r="B5332" s="4">
        <v>0.14289351851851853</v>
      </c>
      <c r="C5332" s="5" t="s">
        <v>21</v>
      </c>
      <c r="D5332" s="5" t="s">
        <v>20</v>
      </c>
      <c r="E5332" s="5" t="s">
        <v>30</v>
      </c>
      <c r="F5332" s="5" t="s">
        <v>30</v>
      </c>
      <c r="J5332" s="5" t="s">
        <v>350</v>
      </c>
    </row>
    <row r="5333">
      <c r="A5333" s="3">
        <v>44.0</v>
      </c>
      <c r="B5333" s="4">
        <v>0.14289351851851853</v>
      </c>
      <c r="C5333" s="5" t="s">
        <v>21</v>
      </c>
      <c r="D5333" s="5" t="s">
        <v>20</v>
      </c>
      <c r="E5333" s="5">
        <v>25.0</v>
      </c>
      <c r="F5333" s="5">
        <v>10.0</v>
      </c>
      <c r="J5333" s="5" t="s">
        <v>1856</v>
      </c>
    </row>
    <row r="5334">
      <c r="A5334" s="3">
        <v>44.0</v>
      </c>
      <c r="B5334" s="4">
        <v>0.14297453703703702</v>
      </c>
      <c r="C5334" s="5" t="s">
        <v>21</v>
      </c>
      <c r="D5334" s="5" t="s">
        <v>32</v>
      </c>
      <c r="E5334" s="5" t="s">
        <v>30</v>
      </c>
      <c r="F5334" s="5" t="s">
        <v>30</v>
      </c>
      <c r="J5334" s="5" t="s">
        <v>17</v>
      </c>
    </row>
    <row r="5335">
      <c r="A5335" s="3">
        <v>44.0</v>
      </c>
      <c r="B5335" s="4">
        <v>0.14297453703703702</v>
      </c>
      <c r="C5335" s="5" t="s">
        <v>21</v>
      </c>
      <c r="D5335" s="5" t="s">
        <v>32</v>
      </c>
      <c r="E5335" s="5">
        <v>30.0</v>
      </c>
      <c r="F5335" s="5">
        <v>18.0</v>
      </c>
      <c r="J5335" s="5" t="s">
        <v>159</v>
      </c>
    </row>
    <row r="5336">
      <c r="A5336" s="3">
        <v>44.0</v>
      </c>
      <c r="B5336" s="4">
        <v>0.14311342592592594</v>
      </c>
      <c r="C5336" s="5" t="s">
        <v>21</v>
      </c>
      <c r="D5336" s="5" t="s">
        <v>32</v>
      </c>
      <c r="E5336" s="5" t="s">
        <v>30</v>
      </c>
      <c r="F5336" s="5" t="s">
        <v>30</v>
      </c>
      <c r="J5336" s="5" t="s">
        <v>17</v>
      </c>
    </row>
    <row r="5337">
      <c r="A5337" s="3">
        <v>44.0</v>
      </c>
      <c r="B5337" s="4">
        <v>0.14311342592592594</v>
      </c>
      <c r="C5337" s="5" t="s">
        <v>21</v>
      </c>
      <c r="D5337" s="5" t="s">
        <v>32</v>
      </c>
      <c r="E5337" s="5">
        <v>28.0</v>
      </c>
      <c r="F5337" s="5">
        <v>17.0</v>
      </c>
      <c r="J5337" s="5" t="s">
        <v>46</v>
      </c>
    </row>
    <row r="5338">
      <c r="A5338" s="3">
        <v>44.0</v>
      </c>
      <c r="B5338" s="4">
        <v>0.14335648148148147</v>
      </c>
      <c r="C5338" s="5" t="s">
        <v>21</v>
      </c>
      <c r="D5338" s="5" t="s">
        <v>7</v>
      </c>
      <c r="E5338" s="5">
        <v>27.0</v>
      </c>
      <c r="H5338" s="5" t="s">
        <v>1857</v>
      </c>
    </row>
    <row r="5339">
      <c r="A5339" s="3">
        <v>44.0</v>
      </c>
      <c r="B5339" s="4">
        <v>0.14340277777777777</v>
      </c>
      <c r="C5339" s="5" t="s">
        <v>21</v>
      </c>
      <c r="D5339" s="5" t="s">
        <v>7</v>
      </c>
      <c r="E5339" s="5">
        <v>10.0</v>
      </c>
      <c r="H5339" s="5" t="s">
        <v>1858</v>
      </c>
    </row>
    <row r="5340">
      <c r="A5340" s="3">
        <v>44.0</v>
      </c>
      <c r="B5340" s="4">
        <v>0.14436342592592594</v>
      </c>
      <c r="C5340" s="5" t="s">
        <v>807</v>
      </c>
      <c r="D5340" s="5" t="s">
        <v>11</v>
      </c>
      <c r="E5340" s="5">
        <v>12.0</v>
      </c>
      <c r="F5340" s="5">
        <v>9.0</v>
      </c>
    </row>
    <row r="5341">
      <c r="A5341" s="3">
        <v>44.0</v>
      </c>
      <c r="B5341" s="4">
        <v>0.14686342592592594</v>
      </c>
      <c r="C5341" s="5" t="s">
        <v>706</v>
      </c>
      <c r="D5341" s="5" t="s">
        <v>75</v>
      </c>
      <c r="E5341" s="5">
        <v>18.0</v>
      </c>
      <c r="F5341" s="5">
        <v>16.0</v>
      </c>
      <c r="J5341" s="5" t="s">
        <v>1859</v>
      </c>
    </row>
    <row r="5342">
      <c r="A5342" s="3">
        <v>44.0</v>
      </c>
      <c r="B5342" s="4">
        <v>0.14715277777777777</v>
      </c>
      <c r="C5342" s="5" t="s">
        <v>807</v>
      </c>
      <c r="D5342" s="5" t="s">
        <v>129</v>
      </c>
      <c r="E5342" s="5">
        <v>20.0</v>
      </c>
      <c r="F5342" s="5">
        <v>12.0</v>
      </c>
      <c r="J5342" s="5" t="s">
        <v>1860</v>
      </c>
    </row>
    <row r="5343">
      <c r="A5343" s="3">
        <v>44.0</v>
      </c>
      <c r="B5343" s="4">
        <v>0.14744212962962963</v>
      </c>
      <c r="C5343" s="5" t="s">
        <v>706</v>
      </c>
      <c r="D5343" s="5" t="s">
        <v>25</v>
      </c>
      <c r="E5343" s="5">
        <v>17.0</v>
      </c>
      <c r="F5343" s="5">
        <v>17.0</v>
      </c>
      <c r="J5343" s="5" t="s">
        <v>1861</v>
      </c>
    </row>
    <row r="5344">
      <c r="A5344" s="3">
        <v>44.0</v>
      </c>
      <c r="B5344" s="4">
        <v>0.14844907407407407</v>
      </c>
      <c r="C5344" s="5" t="s">
        <v>22</v>
      </c>
      <c r="D5344" s="5" t="s">
        <v>75</v>
      </c>
      <c r="E5344" s="5">
        <v>20.0</v>
      </c>
      <c r="F5344" s="5">
        <v>18.0</v>
      </c>
      <c r="J5344" s="5" t="s">
        <v>1862</v>
      </c>
    </row>
    <row r="5345">
      <c r="A5345" s="3">
        <v>44.0</v>
      </c>
      <c r="B5345" s="4">
        <v>0.1489699074074074</v>
      </c>
      <c r="C5345" s="5" t="s">
        <v>13</v>
      </c>
      <c r="D5345" s="5" t="s">
        <v>32</v>
      </c>
      <c r="E5345" s="5">
        <v>23.0</v>
      </c>
      <c r="F5345" s="5">
        <v>13.0</v>
      </c>
      <c r="J5345" s="5" t="s">
        <v>1863</v>
      </c>
    </row>
    <row r="5346">
      <c r="A5346" s="3">
        <v>44.0</v>
      </c>
      <c r="B5346" s="4">
        <v>0.14907407407407408</v>
      </c>
      <c r="C5346" s="5" t="s">
        <v>13</v>
      </c>
      <c r="D5346" s="5" t="s">
        <v>7</v>
      </c>
      <c r="E5346" s="5">
        <v>19.0</v>
      </c>
      <c r="H5346" s="5" t="s">
        <v>1864</v>
      </c>
      <c r="J5346" s="5" t="s">
        <v>1760</v>
      </c>
    </row>
    <row r="5347">
      <c r="A5347" s="3">
        <v>44.0</v>
      </c>
      <c r="B5347" s="4">
        <v>0.14928240740740742</v>
      </c>
      <c r="C5347" s="5" t="s">
        <v>13</v>
      </c>
      <c r="D5347" s="5" t="s">
        <v>74</v>
      </c>
      <c r="E5347" s="5">
        <v>8.0</v>
      </c>
      <c r="F5347" s="5">
        <v>0.0</v>
      </c>
      <c r="J5347" s="5" t="s">
        <v>1865</v>
      </c>
    </row>
    <row r="5348">
      <c r="A5348" s="3">
        <v>44.0</v>
      </c>
      <c r="B5348" s="4">
        <v>0.15069444444444444</v>
      </c>
      <c r="C5348" s="5" t="s">
        <v>22</v>
      </c>
      <c r="D5348" s="5" t="s">
        <v>7</v>
      </c>
      <c r="E5348" s="5">
        <v>30.0</v>
      </c>
      <c r="H5348" s="5" t="s">
        <v>1866</v>
      </c>
      <c r="J5348" s="5" t="s">
        <v>1698</v>
      </c>
    </row>
    <row r="5349">
      <c r="A5349" s="3">
        <v>44.0</v>
      </c>
      <c r="B5349" s="4">
        <v>0.1517013888888889</v>
      </c>
      <c r="C5349" s="5" t="s">
        <v>18</v>
      </c>
      <c r="D5349" s="5" t="s">
        <v>32</v>
      </c>
      <c r="E5349" s="5">
        <v>19.0</v>
      </c>
      <c r="F5349" s="5">
        <v>9.0</v>
      </c>
      <c r="J5349" s="5" t="s">
        <v>1376</v>
      </c>
    </row>
    <row r="5350">
      <c r="A5350" s="3">
        <v>44.0</v>
      </c>
      <c r="B5350" s="4">
        <v>0.1517939814814815</v>
      </c>
      <c r="C5350" s="5" t="s">
        <v>18</v>
      </c>
      <c r="D5350" s="5" t="s">
        <v>7</v>
      </c>
      <c r="E5350" s="5">
        <v>10.0</v>
      </c>
      <c r="H5350" s="5" t="s">
        <v>1867</v>
      </c>
      <c r="I5350" s="5">
        <v>1.0</v>
      </c>
    </row>
    <row r="5351">
      <c r="A5351" s="3">
        <v>44.0</v>
      </c>
      <c r="B5351" s="4">
        <v>0.1537962962962963</v>
      </c>
      <c r="C5351" s="5" t="s">
        <v>18</v>
      </c>
      <c r="D5351" s="5" t="s">
        <v>32</v>
      </c>
      <c r="E5351" s="5">
        <v>18.0</v>
      </c>
      <c r="F5351" s="5" t="s">
        <v>30</v>
      </c>
      <c r="J5351" s="5" t="s">
        <v>1868</v>
      </c>
    </row>
    <row r="5352">
      <c r="A5352" s="3">
        <v>44.0</v>
      </c>
      <c r="B5352" s="4">
        <v>0.15408564814814815</v>
      </c>
      <c r="C5352" s="5" t="s">
        <v>18</v>
      </c>
      <c r="D5352" s="5" t="s">
        <v>7</v>
      </c>
      <c r="E5352" s="5">
        <v>28.0</v>
      </c>
      <c r="H5352" s="5" t="s">
        <v>1869</v>
      </c>
    </row>
    <row r="5353">
      <c r="A5353" s="3">
        <v>44.0</v>
      </c>
      <c r="B5353" s="4">
        <v>0.15453703703703703</v>
      </c>
      <c r="C5353" s="5" t="s">
        <v>13</v>
      </c>
      <c r="D5353" s="5" t="s">
        <v>25</v>
      </c>
      <c r="E5353" s="5" t="s">
        <v>30</v>
      </c>
      <c r="F5353" s="5" t="s">
        <v>30</v>
      </c>
      <c r="J5353" s="5" t="s">
        <v>17</v>
      </c>
    </row>
    <row r="5354">
      <c r="A5354" s="3">
        <v>44.0</v>
      </c>
      <c r="B5354" s="4">
        <v>0.15453703703703703</v>
      </c>
      <c r="C5354" s="5" t="s">
        <v>13</v>
      </c>
      <c r="D5354" s="5" t="s">
        <v>25</v>
      </c>
      <c r="E5354" s="5">
        <v>21.0</v>
      </c>
      <c r="F5354" s="5">
        <v>19.0</v>
      </c>
      <c r="J5354" s="5" t="s">
        <v>1870</v>
      </c>
    </row>
    <row r="5355">
      <c r="A5355" s="3">
        <v>44.0</v>
      </c>
      <c r="B5355" s="4">
        <v>0.1556712962962963</v>
      </c>
      <c r="C5355" s="5" t="s">
        <v>15</v>
      </c>
      <c r="D5355" s="5" t="s">
        <v>146</v>
      </c>
      <c r="E5355" s="5">
        <v>7.0</v>
      </c>
      <c r="F5355" s="5">
        <v>5.0</v>
      </c>
    </row>
    <row r="5356">
      <c r="A5356" s="3">
        <v>44.0</v>
      </c>
      <c r="B5356" s="4">
        <v>0.15633101851851852</v>
      </c>
      <c r="C5356" s="5" t="s">
        <v>807</v>
      </c>
      <c r="D5356" s="5" t="s">
        <v>25</v>
      </c>
      <c r="E5356" s="5">
        <v>21.0</v>
      </c>
      <c r="F5356" s="5">
        <v>16.0</v>
      </c>
      <c r="J5356" s="5" t="s">
        <v>1871</v>
      </c>
    </row>
    <row r="5357">
      <c r="A5357" s="3">
        <v>44.0</v>
      </c>
      <c r="B5357" s="4">
        <v>0.15737268518518518</v>
      </c>
      <c r="C5357" s="5" t="s">
        <v>706</v>
      </c>
      <c r="D5357" s="5" t="s">
        <v>32</v>
      </c>
      <c r="E5357" s="5">
        <v>23.0</v>
      </c>
      <c r="F5357" s="5">
        <v>12.0</v>
      </c>
      <c r="J5357" s="5" t="s">
        <v>1872</v>
      </c>
    </row>
    <row r="5358">
      <c r="A5358" s="3">
        <v>44.0</v>
      </c>
      <c r="B5358" s="4">
        <v>0.15746527777777777</v>
      </c>
      <c r="C5358" s="5" t="s">
        <v>706</v>
      </c>
      <c r="D5358" s="5" t="s">
        <v>32</v>
      </c>
      <c r="E5358" s="5">
        <v>13.0</v>
      </c>
      <c r="F5358" s="5">
        <v>2.0</v>
      </c>
      <c r="J5358" s="5" t="s">
        <v>1872</v>
      </c>
    </row>
    <row r="5359">
      <c r="A5359" s="3">
        <v>44.0</v>
      </c>
      <c r="B5359" s="4">
        <v>0.15752314814814813</v>
      </c>
      <c r="C5359" s="5" t="s">
        <v>706</v>
      </c>
      <c r="D5359" s="5" t="s">
        <v>32</v>
      </c>
      <c r="E5359" s="5" t="s">
        <v>28</v>
      </c>
      <c r="F5359" s="5">
        <v>1.0</v>
      </c>
      <c r="G5359" s="5" t="s">
        <v>48</v>
      </c>
      <c r="J5359" s="5" t="s">
        <v>1872</v>
      </c>
    </row>
    <row r="5360">
      <c r="A5360" s="3">
        <v>44.0</v>
      </c>
      <c r="B5360" s="4">
        <v>0.15769675925925927</v>
      </c>
      <c r="C5360" s="5" t="s">
        <v>706</v>
      </c>
      <c r="D5360" s="5" t="s">
        <v>7</v>
      </c>
      <c r="E5360" s="5">
        <v>11.0</v>
      </c>
      <c r="H5360" s="5" t="s">
        <v>1873</v>
      </c>
    </row>
    <row r="5361">
      <c r="A5361" s="3">
        <v>44.0</v>
      </c>
      <c r="B5361" s="4">
        <v>0.15834490740740742</v>
      </c>
      <c r="C5361" s="5" t="s">
        <v>10</v>
      </c>
      <c r="D5361" s="5" t="s">
        <v>32</v>
      </c>
      <c r="E5361" s="5">
        <v>29.0</v>
      </c>
      <c r="F5361" s="5">
        <v>17.0</v>
      </c>
      <c r="J5361" s="5" t="s">
        <v>45</v>
      </c>
    </row>
    <row r="5362">
      <c r="A5362" s="3">
        <v>44.0</v>
      </c>
      <c r="B5362" s="4">
        <v>0.15842592592592591</v>
      </c>
      <c r="C5362" s="5" t="s">
        <v>10</v>
      </c>
      <c r="D5362" s="5" t="s">
        <v>32</v>
      </c>
      <c r="E5362" s="5">
        <v>20.0</v>
      </c>
      <c r="F5362" s="5">
        <v>8.0</v>
      </c>
      <c r="J5362" s="5" t="s">
        <v>45</v>
      </c>
    </row>
    <row r="5363">
      <c r="A5363" s="3">
        <v>44.0</v>
      </c>
      <c r="B5363" s="4">
        <v>0.15861111111111112</v>
      </c>
      <c r="C5363" s="5" t="s">
        <v>10</v>
      </c>
      <c r="D5363" s="5" t="s">
        <v>7</v>
      </c>
      <c r="E5363" s="5">
        <v>5.0</v>
      </c>
      <c r="H5363" s="5" t="s">
        <v>1874</v>
      </c>
    </row>
    <row r="5364">
      <c r="A5364" s="3">
        <v>44.0</v>
      </c>
      <c r="B5364" s="4">
        <v>0.15863425925925925</v>
      </c>
      <c r="C5364" s="5" t="s">
        <v>10</v>
      </c>
      <c r="D5364" s="5" t="s">
        <v>7</v>
      </c>
      <c r="E5364" s="5">
        <v>10.0</v>
      </c>
      <c r="H5364" s="5" t="s">
        <v>1858</v>
      </c>
    </row>
    <row r="5365">
      <c r="A5365" s="3">
        <v>44.0</v>
      </c>
      <c r="B5365" s="4">
        <v>0.15940972222222222</v>
      </c>
      <c r="C5365" s="5" t="s">
        <v>22</v>
      </c>
      <c r="D5365" s="5" t="s">
        <v>75</v>
      </c>
      <c r="E5365" s="5">
        <v>17.0</v>
      </c>
      <c r="F5365" s="5">
        <v>15.0</v>
      </c>
      <c r="H5365" s="5" t="s">
        <v>1875</v>
      </c>
      <c r="J5365" s="5" t="s">
        <v>1876</v>
      </c>
    </row>
    <row r="5366">
      <c r="A5366" s="3">
        <v>44.0</v>
      </c>
      <c r="B5366" s="4">
        <v>0.16015046296296295</v>
      </c>
      <c r="C5366" s="5" t="s">
        <v>10</v>
      </c>
      <c r="D5366" s="5" t="s">
        <v>32</v>
      </c>
      <c r="E5366" s="5">
        <v>22.0</v>
      </c>
      <c r="F5366" s="5">
        <v>10.0</v>
      </c>
      <c r="J5366" s="5" t="s">
        <v>1170</v>
      </c>
    </row>
    <row r="5367">
      <c r="A5367" s="3">
        <v>44.0</v>
      </c>
      <c r="B5367" s="4">
        <v>0.1602199074074074</v>
      </c>
      <c r="C5367" s="5" t="s">
        <v>10</v>
      </c>
      <c r="D5367" s="5" t="s">
        <v>32</v>
      </c>
      <c r="E5367" s="5">
        <v>20.0</v>
      </c>
      <c r="F5367" s="5">
        <v>8.0</v>
      </c>
      <c r="J5367" s="5" t="s">
        <v>1170</v>
      </c>
    </row>
    <row r="5368">
      <c r="A5368" s="3">
        <v>44.0</v>
      </c>
      <c r="B5368" s="4">
        <v>0.16032407407407406</v>
      </c>
      <c r="C5368" s="5" t="s">
        <v>10</v>
      </c>
      <c r="D5368" s="5" t="s">
        <v>32</v>
      </c>
      <c r="E5368" s="5">
        <v>16.0</v>
      </c>
      <c r="F5368" s="5">
        <v>4.0</v>
      </c>
      <c r="J5368" s="5" t="s">
        <v>1170</v>
      </c>
    </row>
    <row r="5369">
      <c r="A5369" s="3">
        <v>44.0</v>
      </c>
      <c r="B5369" s="4">
        <v>0.1605324074074074</v>
      </c>
      <c r="C5369" s="5" t="s">
        <v>10</v>
      </c>
      <c r="D5369" s="5" t="s">
        <v>7</v>
      </c>
      <c r="E5369" s="5">
        <v>16.0</v>
      </c>
      <c r="H5369" s="5" t="s">
        <v>1877</v>
      </c>
    </row>
    <row r="5370">
      <c r="A5370" s="3">
        <v>44.0</v>
      </c>
      <c r="B5370" s="4">
        <v>0.1605902777777778</v>
      </c>
      <c r="C5370" s="5" t="s">
        <v>10</v>
      </c>
      <c r="D5370" s="5" t="s">
        <v>7</v>
      </c>
      <c r="E5370" s="5">
        <v>14.0</v>
      </c>
      <c r="H5370" s="5" t="s">
        <v>1878</v>
      </c>
    </row>
    <row r="5371">
      <c r="A5371" s="3">
        <v>44.0</v>
      </c>
      <c r="B5371" s="4">
        <v>0.16077546296296297</v>
      </c>
      <c r="C5371" s="5" t="s">
        <v>10</v>
      </c>
      <c r="D5371" s="5" t="s">
        <v>32</v>
      </c>
      <c r="E5371" s="5">
        <v>17.0</v>
      </c>
      <c r="F5371" s="5">
        <v>5.0</v>
      </c>
      <c r="J5371" s="5" t="s">
        <v>68</v>
      </c>
    </row>
    <row r="5372">
      <c r="A5372" s="3">
        <v>44.0</v>
      </c>
      <c r="B5372" s="4">
        <v>0.1620949074074074</v>
      </c>
      <c r="C5372" s="5" t="s">
        <v>21</v>
      </c>
      <c r="D5372" s="5" t="s">
        <v>25</v>
      </c>
      <c r="E5372" s="5">
        <v>30.0</v>
      </c>
      <c r="F5372" s="5">
        <v>20.0</v>
      </c>
      <c r="J5372" s="5" t="s">
        <v>1879</v>
      </c>
    </row>
    <row r="5373">
      <c r="A5373" s="3">
        <v>44.0</v>
      </c>
      <c r="B5373" s="4">
        <v>0.1623263888888889</v>
      </c>
      <c r="C5373" s="5" t="s">
        <v>21</v>
      </c>
      <c r="D5373" s="5" t="s">
        <v>20</v>
      </c>
      <c r="E5373" s="5">
        <v>25.0</v>
      </c>
      <c r="F5373" s="5">
        <v>10.0</v>
      </c>
      <c r="J5373" s="5" t="s">
        <v>1058</v>
      </c>
    </row>
    <row r="5374">
      <c r="A5374" s="3">
        <v>44.0</v>
      </c>
      <c r="B5374" s="4">
        <v>0.16273148148148148</v>
      </c>
      <c r="C5374" s="5" t="s">
        <v>21</v>
      </c>
      <c r="D5374" s="5" t="s">
        <v>32</v>
      </c>
      <c r="E5374" s="5">
        <v>21.0</v>
      </c>
      <c r="F5374" s="5">
        <v>9.0</v>
      </c>
      <c r="J5374" s="5" t="s">
        <v>46</v>
      </c>
    </row>
    <row r="5375">
      <c r="A5375" s="3">
        <v>44.0</v>
      </c>
      <c r="B5375" s="4">
        <v>0.16280092592592593</v>
      </c>
      <c r="C5375" s="5" t="s">
        <v>21</v>
      </c>
      <c r="D5375" s="5" t="s">
        <v>32</v>
      </c>
      <c r="E5375" s="5">
        <v>17.0</v>
      </c>
      <c r="F5375" s="5">
        <v>6.0</v>
      </c>
      <c r="J5375" s="5" t="s">
        <v>46</v>
      </c>
    </row>
    <row r="5376">
      <c r="A5376" s="3">
        <v>44.0</v>
      </c>
      <c r="B5376" s="4">
        <v>0.1628587962962963</v>
      </c>
      <c r="C5376" s="5" t="s">
        <v>21</v>
      </c>
      <c r="D5376" s="5" t="s">
        <v>7</v>
      </c>
      <c r="E5376" s="5">
        <v>9.0</v>
      </c>
      <c r="H5376" s="5" t="s">
        <v>1880</v>
      </c>
    </row>
    <row r="5377">
      <c r="A5377" s="3">
        <v>44.0</v>
      </c>
      <c r="B5377" s="4">
        <v>0.163125</v>
      </c>
      <c r="C5377" s="5" t="s">
        <v>807</v>
      </c>
      <c r="D5377" s="5" t="s">
        <v>25</v>
      </c>
      <c r="E5377" s="5">
        <v>10.0</v>
      </c>
      <c r="F5377" s="5">
        <v>8.0</v>
      </c>
      <c r="J5377" s="5" t="s">
        <v>1881</v>
      </c>
    </row>
    <row r="5378">
      <c r="A5378" s="3">
        <v>44.0</v>
      </c>
      <c r="B5378" s="4">
        <v>0.16407407407407407</v>
      </c>
      <c r="C5378" s="5" t="s">
        <v>807</v>
      </c>
      <c r="D5378" s="5" t="s">
        <v>7</v>
      </c>
      <c r="E5378" s="5">
        <v>26.0</v>
      </c>
      <c r="H5378" s="5" t="s">
        <v>1882</v>
      </c>
      <c r="J5378" s="5" t="s">
        <v>1883</v>
      </c>
    </row>
    <row r="5379">
      <c r="A5379" s="3">
        <v>44.0</v>
      </c>
      <c r="B5379" s="4">
        <v>0.16527777777777777</v>
      </c>
      <c r="C5379" s="5" t="s">
        <v>807</v>
      </c>
      <c r="D5379" s="5" t="s">
        <v>75</v>
      </c>
      <c r="E5379" s="5">
        <v>9.0</v>
      </c>
      <c r="F5379" s="5">
        <v>6.0</v>
      </c>
      <c r="J5379" s="5" t="s">
        <v>1884</v>
      </c>
    </row>
    <row r="5380">
      <c r="A5380" s="3">
        <v>44.0</v>
      </c>
      <c r="B5380" s="4">
        <v>0.16563657407407406</v>
      </c>
      <c r="C5380" s="5" t="s">
        <v>10</v>
      </c>
      <c r="D5380" s="5" t="s">
        <v>25</v>
      </c>
      <c r="E5380" s="5">
        <v>21.0</v>
      </c>
      <c r="F5380" s="5">
        <v>11.0</v>
      </c>
      <c r="J5380" s="5" t="s">
        <v>1844</v>
      </c>
    </row>
    <row r="5381">
      <c r="A5381" s="3">
        <v>44.0</v>
      </c>
      <c r="B5381" s="4">
        <v>0.1663888888888889</v>
      </c>
      <c r="C5381" s="5" t="s">
        <v>13</v>
      </c>
      <c r="D5381" s="5" t="s">
        <v>74</v>
      </c>
      <c r="E5381" s="5">
        <v>23.0</v>
      </c>
      <c r="F5381" s="5">
        <v>15.0</v>
      </c>
    </row>
    <row r="5382">
      <c r="A5382" s="3">
        <v>44.0</v>
      </c>
      <c r="B5382" s="4">
        <v>0.16684027777777777</v>
      </c>
      <c r="C5382" s="5" t="s">
        <v>13</v>
      </c>
      <c r="D5382" s="5" t="s">
        <v>25</v>
      </c>
      <c r="E5382" s="5" t="s">
        <v>30</v>
      </c>
      <c r="F5382" s="5" t="s">
        <v>30</v>
      </c>
      <c r="J5382" s="5" t="s">
        <v>17</v>
      </c>
    </row>
    <row r="5383">
      <c r="A5383" s="3">
        <v>44.0</v>
      </c>
      <c r="B5383" s="4">
        <v>0.16684027777777777</v>
      </c>
      <c r="C5383" s="5" t="s">
        <v>13</v>
      </c>
      <c r="D5383" s="5" t="s">
        <v>25</v>
      </c>
      <c r="E5383" s="5">
        <v>19.0</v>
      </c>
      <c r="F5383" s="5">
        <v>17.0</v>
      </c>
      <c r="J5383" s="5" t="s">
        <v>1885</v>
      </c>
    </row>
    <row r="5384">
      <c r="A5384" s="3">
        <v>44.0</v>
      </c>
      <c r="B5384" s="4">
        <v>0.16722222222222222</v>
      </c>
      <c r="C5384" s="5" t="s">
        <v>10</v>
      </c>
      <c r="D5384" s="5" t="s">
        <v>25</v>
      </c>
      <c r="E5384" s="5">
        <v>14.0</v>
      </c>
      <c r="F5384" s="5">
        <v>4.0</v>
      </c>
      <c r="H5384" s="5" t="s">
        <v>1886</v>
      </c>
      <c r="J5384" s="5" t="s">
        <v>1871</v>
      </c>
    </row>
    <row r="5385">
      <c r="A5385" s="3">
        <v>44.0</v>
      </c>
      <c r="B5385" s="4">
        <v>0.16854166666666667</v>
      </c>
      <c r="C5385" s="5" t="s">
        <v>22</v>
      </c>
      <c r="D5385" s="5" t="s">
        <v>146</v>
      </c>
      <c r="E5385" s="5">
        <v>23.0</v>
      </c>
      <c r="F5385" s="5">
        <v>15.0</v>
      </c>
      <c r="J5385" s="5" t="s">
        <v>1887</v>
      </c>
    </row>
    <row r="5386">
      <c r="A5386" s="3">
        <v>44.0</v>
      </c>
      <c r="B5386" s="4">
        <v>0.16921296296296295</v>
      </c>
      <c r="C5386" s="5" t="s">
        <v>13</v>
      </c>
      <c r="D5386" s="5" t="s">
        <v>32</v>
      </c>
      <c r="E5386" s="5" t="s">
        <v>30</v>
      </c>
      <c r="F5386" s="5" t="s">
        <v>30</v>
      </c>
      <c r="J5386" s="5" t="s">
        <v>17</v>
      </c>
    </row>
    <row r="5387">
      <c r="A5387" s="3">
        <v>44.0</v>
      </c>
      <c r="B5387" s="4">
        <v>0.16921296296296295</v>
      </c>
      <c r="C5387" s="5" t="s">
        <v>13</v>
      </c>
      <c r="D5387" s="5" t="s">
        <v>32</v>
      </c>
      <c r="E5387" s="5">
        <v>19.0</v>
      </c>
      <c r="F5387" s="5">
        <v>14.0</v>
      </c>
      <c r="J5387" s="5" t="s">
        <v>1659</v>
      </c>
    </row>
    <row r="5388">
      <c r="A5388" s="3">
        <v>44.0</v>
      </c>
      <c r="B5388" s="4">
        <v>0.16929398148148148</v>
      </c>
      <c r="C5388" s="5" t="s">
        <v>13</v>
      </c>
      <c r="D5388" s="5" t="s">
        <v>32</v>
      </c>
      <c r="E5388" s="5" t="s">
        <v>30</v>
      </c>
      <c r="F5388" s="5" t="s">
        <v>30</v>
      </c>
      <c r="J5388" s="5" t="s">
        <v>17</v>
      </c>
    </row>
    <row r="5389">
      <c r="A5389" s="3">
        <v>44.0</v>
      </c>
      <c r="B5389" s="4">
        <v>0.16929398148148148</v>
      </c>
      <c r="C5389" s="5" t="s">
        <v>13</v>
      </c>
      <c r="D5389" s="5" t="s">
        <v>32</v>
      </c>
      <c r="E5389" s="5">
        <v>22.0</v>
      </c>
      <c r="F5389" s="5">
        <v>17.0</v>
      </c>
      <c r="J5389" s="5" t="s">
        <v>1659</v>
      </c>
    </row>
    <row r="5390">
      <c r="A5390" s="3">
        <v>44.0</v>
      </c>
      <c r="B5390" s="4">
        <v>0.16950231481481481</v>
      </c>
      <c r="C5390" s="5" t="s">
        <v>13</v>
      </c>
      <c r="D5390" s="5" t="s">
        <v>7</v>
      </c>
      <c r="E5390" s="5">
        <v>36.0</v>
      </c>
      <c r="H5390" s="5" t="s">
        <v>1888</v>
      </c>
      <c r="J5390" s="5" t="s">
        <v>1760</v>
      </c>
    </row>
    <row r="5391">
      <c r="A5391" s="3">
        <v>44.0</v>
      </c>
      <c r="B5391" s="4">
        <v>0.16966435185185186</v>
      </c>
      <c r="C5391" s="5" t="s">
        <v>13</v>
      </c>
      <c r="D5391" s="5" t="s">
        <v>7</v>
      </c>
      <c r="E5391" s="5">
        <v>40.0</v>
      </c>
      <c r="H5391" s="5" t="s">
        <v>1889</v>
      </c>
      <c r="J5391" s="5" t="s">
        <v>1760</v>
      </c>
    </row>
    <row r="5392">
      <c r="A5392" s="3">
        <v>44.0</v>
      </c>
      <c r="B5392" s="4">
        <v>0.17121527777777779</v>
      </c>
      <c r="C5392" s="5" t="s">
        <v>22</v>
      </c>
      <c r="D5392" s="5" t="s">
        <v>75</v>
      </c>
      <c r="E5392" s="5">
        <v>13.0</v>
      </c>
      <c r="F5392" s="5">
        <v>11.0</v>
      </c>
      <c r="H5392" s="5" t="s">
        <v>1890</v>
      </c>
      <c r="J5392" s="5" t="s">
        <v>1891</v>
      </c>
    </row>
    <row r="5393">
      <c r="A5393" s="3">
        <v>44.0</v>
      </c>
      <c r="B5393" s="4">
        <v>0.17173611111111112</v>
      </c>
      <c r="C5393" s="5" t="s">
        <v>18</v>
      </c>
      <c r="D5393" s="5" t="s">
        <v>32</v>
      </c>
      <c r="E5393" s="5" t="s">
        <v>1723</v>
      </c>
      <c r="F5393" s="5">
        <v>18.0</v>
      </c>
      <c r="J5393" s="5" t="s">
        <v>1613</v>
      </c>
    </row>
    <row r="5394">
      <c r="A5394" s="3">
        <v>44.0</v>
      </c>
      <c r="B5394" s="4">
        <v>0.17188657407407407</v>
      </c>
      <c r="C5394" s="5" t="s">
        <v>18</v>
      </c>
      <c r="D5394" s="5" t="s">
        <v>7</v>
      </c>
      <c r="E5394" s="5">
        <v>21.0</v>
      </c>
      <c r="H5394" s="5" t="s">
        <v>1892</v>
      </c>
    </row>
    <row r="5395">
      <c r="A5395" s="3">
        <v>44.0</v>
      </c>
      <c r="B5395" s="4">
        <v>0.17202546296296295</v>
      </c>
      <c r="C5395" s="5" t="s">
        <v>18</v>
      </c>
      <c r="D5395" s="5" t="s">
        <v>32</v>
      </c>
      <c r="E5395" s="5">
        <v>23.0</v>
      </c>
      <c r="F5395" s="5">
        <v>15.0</v>
      </c>
      <c r="J5395" s="5" t="s">
        <v>1613</v>
      </c>
    </row>
    <row r="5396">
      <c r="A5396" s="3">
        <v>44.0</v>
      </c>
      <c r="B5396" s="4">
        <v>0.1721412037037037</v>
      </c>
      <c r="C5396" s="5" t="s">
        <v>18</v>
      </c>
      <c r="D5396" s="5" t="s">
        <v>7</v>
      </c>
      <c r="E5396" s="5">
        <v>36.0</v>
      </c>
      <c r="H5396" s="5" t="s">
        <v>1888</v>
      </c>
    </row>
    <row r="5397">
      <c r="A5397" s="3">
        <v>44.0</v>
      </c>
      <c r="B5397" s="4">
        <v>0.1724074074074074</v>
      </c>
      <c r="C5397" s="5" t="s">
        <v>18</v>
      </c>
      <c r="D5397" s="5" t="s">
        <v>32</v>
      </c>
      <c r="E5397" s="5" t="s">
        <v>1893</v>
      </c>
      <c r="F5397" s="5">
        <v>13.0</v>
      </c>
      <c r="J5397" s="5" t="s">
        <v>1613</v>
      </c>
    </row>
    <row r="5398">
      <c r="A5398" s="3">
        <v>44.0</v>
      </c>
      <c r="B5398" s="4">
        <v>0.1724652777777778</v>
      </c>
      <c r="C5398" s="5" t="s">
        <v>18</v>
      </c>
      <c r="D5398" s="5" t="s">
        <v>7</v>
      </c>
      <c r="E5398" s="5">
        <v>26.0</v>
      </c>
      <c r="H5398" s="5" t="s">
        <v>1894</v>
      </c>
    </row>
    <row r="5399">
      <c r="A5399" s="3">
        <v>44.0</v>
      </c>
      <c r="B5399" s="4">
        <v>0.17333333333333334</v>
      </c>
      <c r="C5399" s="5" t="s">
        <v>10</v>
      </c>
      <c r="D5399" s="5" t="s">
        <v>25</v>
      </c>
      <c r="E5399" s="5">
        <v>23.0</v>
      </c>
      <c r="F5399" s="5">
        <v>13.0</v>
      </c>
    </row>
    <row r="5400">
      <c r="A5400" s="3">
        <v>44.0</v>
      </c>
      <c r="B5400" s="4">
        <v>0.17395833333333333</v>
      </c>
      <c r="C5400" s="5" t="s">
        <v>15</v>
      </c>
      <c r="D5400" s="5" t="s">
        <v>32</v>
      </c>
      <c r="E5400" s="5">
        <v>14.0</v>
      </c>
      <c r="F5400" s="5">
        <v>6.0</v>
      </c>
      <c r="J5400" s="5" t="s">
        <v>1895</v>
      </c>
    </row>
    <row r="5401">
      <c r="A5401" s="3">
        <v>44.0</v>
      </c>
      <c r="B5401" s="4">
        <v>0.1741550925925926</v>
      </c>
      <c r="C5401" s="5" t="s">
        <v>15</v>
      </c>
      <c r="D5401" s="5" t="s">
        <v>7</v>
      </c>
      <c r="E5401" s="5">
        <v>24.0</v>
      </c>
      <c r="H5401" s="5" t="s">
        <v>1896</v>
      </c>
    </row>
    <row r="5402">
      <c r="A5402" s="3">
        <v>44.0</v>
      </c>
      <c r="B5402" s="4">
        <v>0.17456018518518518</v>
      </c>
      <c r="C5402" s="5" t="s">
        <v>15</v>
      </c>
      <c r="D5402" s="5" t="s">
        <v>74</v>
      </c>
      <c r="E5402" s="5">
        <v>18.0</v>
      </c>
      <c r="F5402" s="5">
        <v>13.0</v>
      </c>
      <c r="H5402" s="5" t="s">
        <v>1897</v>
      </c>
      <c r="J5402" s="5" t="s">
        <v>1898</v>
      </c>
    </row>
    <row r="5403">
      <c r="A5403" s="3">
        <v>44.0</v>
      </c>
      <c r="B5403" s="4">
        <v>0.17694444444444443</v>
      </c>
      <c r="C5403" s="5" t="s">
        <v>706</v>
      </c>
      <c r="D5403" s="5" t="s">
        <v>32</v>
      </c>
      <c r="E5403" s="5" t="s">
        <v>37</v>
      </c>
      <c r="F5403" s="5">
        <v>20.0</v>
      </c>
      <c r="G5403" s="5" t="s">
        <v>48</v>
      </c>
      <c r="J5403" s="5" t="s">
        <v>760</v>
      </c>
    </row>
    <row r="5404">
      <c r="A5404" s="3">
        <v>44.0</v>
      </c>
      <c r="B5404" s="4">
        <v>0.17756944444444445</v>
      </c>
      <c r="C5404" s="5" t="s">
        <v>706</v>
      </c>
      <c r="D5404" s="5" t="s">
        <v>7</v>
      </c>
      <c r="E5404" s="5">
        <v>72.0</v>
      </c>
      <c r="H5404" s="5" t="s">
        <v>1899</v>
      </c>
      <c r="I5404" s="5">
        <v>1.0</v>
      </c>
      <c r="J5404" s="5" t="s">
        <v>112</v>
      </c>
    </row>
    <row r="5405">
      <c r="A5405" s="3">
        <v>44.0</v>
      </c>
      <c r="B5405" s="4">
        <v>0.18130787037037038</v>
      </c>
      <c r="C5405" s="5" t="s">
        <v>21</v>
      </c>
      <c r="D5405" s="5" t="s">
        <v>88</v>
      </c>
      <c r="E5405" s="5">
        <v>15.0</v>
      </c>
      <c r="F5405" s="5">
        <v>12.0</v>
      </c>
      <c r="J5405" s="5" t="s">
        <v>1900</v>
      </c>
    </row>
    <row r="5406">
      <c r="A5406" s="3">
        <v>44.0</v>
      </c>
      <c r="B5406" s="4">
        <v>0.18211805555555555</v>
      </c>
      <c r="C5406" s="5" t="s">
        <v>13</v>
      </c>
      <c r="D5406" s="5" t="s">
        <v>19</v>
      </c>
      <c r="E5406" s="5">
        <v>5.0</v>
      </c>
      <c r="F5406" s="5">
        <v>5.0</v>
      </c>
      <c r="J5406" s="5" t="s">
        <v>1901</v>
      </c>
    </row>
    <row r="5407">
      <c r="A5407" s="3">
        <v>44.0</v>
      </c>
      <c r="B5407" s="4">
        <v>0.18283564814814815</v>
      </c>
      <c r="C5407" s="5" t="s">
        <v>10</v>
      </c>
      <c r="D5407" s="5" t="s">
        <v>88</v>
      </c>
      <c r="E5407" s="5" t="s">
        <v>30</v>
      </c>
      <c r="F5407" s="5" t="s">
        <v>30</v>
      </c>
      <c r="J5407" s="5" t="s">
        <v>1902</v>
      </c>
    </row>
    <row r="5408">
      <c r="A5408" s="3">
        <v>44.0</v>
      </c>
      <c r="B5408" s="4">
        <v>0.1830439814814815</v>
      </c>
      <c r="C5408" s="5" t="s">
        <v>10</v>
      </c>
      <c r="D5408" s="5" t="s">
        <v>25</v>
      </c>
      <c r="E5408" s="5" t="s">
        <v>28</v>
      </c>
      <c r="F5408" s="5">
        <v>1.0</v>
      </c>
      <c r="H5408" s="5" t="s">
        <v>1903</v>
      </c>
      <c r="J5408" s="5" t="s">
        <v>1904</v>
      </c>
    </row>
    <row r="5409">
      <c r="A5409" s="3">
        <v>44.0</v>
      </c>
      <c r="B5409" s="4">
        <v>0.1831597222222222</v>
      </c>
      <c r="C5409" s="5" t="s">
        <v>273</v>
      </c>
      <c r="D5409" s="5" t="s">
        <v>25</v>
      </c>
      <c r="E5409" s="5">
        <v>6.0</v>
      </c>
      <c r="F5409" s="5">
        <v>6.0</v>
      </c>
      <c r="H5409" s="5" t="s">
        <v>1905</v>
      </c>
    </row>
    <row r="5410">
      <c r="A5410" s="3">
        <v>44.0</v>
      </c>
      <c r="B5410" s="4">
        <v>0.18354166666666666</v>
      </c>
      <c r="C5410" s="5" t="s">
        <v>18</v>
      </c>
      <c r="D5410" s="5" t="s">
        <v>25</v>
      </c>
      <c r="E5410" s="5">
        <v>21.0</v>
      </c>
      <c r="F5410" s="5">
        <v>15.0</v>
      </c>
    </row>
    <row r="5411">
      <c r="A5411" s="3">
        <v>44.0</v>
      </c>
      <c r="B5411" s="4">
        <v>0.18666666666666668</v>
      </c>
      <c r="C5411" s="5" t="s">
        <v>18</v>
      </c>
      <c r="D5411" s="5" t="s">
        <v>11</v>
      </c>
      <c r="E5411" s="5">
        <v>6.0</v>
      </c>
      <c r="F5411" s="5">
        <v>3.0</v>
      </c>
      <c r="J5411" s="5" t="s">
        <v>1906</v>
      </c>
    </row>
    <row r="5412">
      <c r="A5412" s="3">
        <v>44.0</v>
      </c>
      <c r="B5412" s="4">
        <v>0.18738425925925925</v>
      </c>
      <c r="C5412" s="5" t="s">
        <v>706</v>
      </c>
      <c r="D5412" s="5" t="s">
        <v>92</v>
      </c>
      <c r="E5412" s="5">
        <v>17.0</v>
      </c>
      <c r="F5412" s="5">
        <v>15.0</v>
      </c>
      <c r="J5412" s="5" t="s">
        <v>1907</v>
      </c>
    </row>
    <row r="5413">
      <c r="A5413" s="3">
        <v>44.0</v>
      </c>
      <c r="B5413" s="4">
        <v>0.18802083333333333</v>
      </c>
      <c r="C5413" s="5" t="s">
        <v>21</v>
      </c>
      <c r="D5413" s="5" t="s">
        <v>14</v>
      </c>
      <c r="E5413" s="5" t="s">
        <v>30</v>
      </c>
      <c r="F5413" s="5" t="s">
        <v>30</v>
      </c>
      <c r="J5413" s="5" t="s">
        <v>1908</v>
      </c>
    </row>
    <row r="5414">
      <c r="A5414" s="3">
        <v>44.0</v>
      </c>
      <c r="B5414" s="4">
        <v>0.18802083333333333</v>
      </c>
      <c r="C5414" s="5" t="s">
        <v>21</v>
      </c>
      <c r="D5414" s="5" t="s">
        <v>14</v>
      </c>
      <c r="E5414" s="5">
        <v>11.0</v>
      </c>
      <c r="F5414" s="5">
        <v>9.0</v>
      </c>
      <c r="J5414" s="5" t="s">
        <v>1909</v>
      </c>
    </row>
    <row r="5415">
      <c r="A5415" s="3">
        <v>44.0</v>
      </c>
      <c r="B5415" s="4">
        <v>0.1935185185185185</v>
      </c>
      <c r="C5415" s="5" t="s">
        <v>807</v>
      </c>
      <c r="D5415" s="5" t="s">
        <v>125</v>
      </c>
      <c r="E5415" s="5">
        <v>10.0</v>
      </c>
      <c r="F5415" s="5">
        <v>3.0</v>
      </c>
      <c r="J5415" s="5" t="s">
        <v>1910</v>
      </c>
    </row>
    <row r="5416">
      <c r="A5416" s="3">
        <v>44.0</v>
      </c>
      <c r="B5416" s="4">
        <v>0.19457175925925926</v>
      </c>
      <c r="C5416" s="5" t="s">
        <v>22</v>
      </c>
      <c r="D5416" s="5" t="s">
        <v>92</v>
      </c>
      <c r="E5416" s="5">
        <v>23.0</v>
      </c>
      <c r="F5416" s="5">
        <v>17.0</v>
      </c>
      <c r="J5416" s="5" t="s">
        <v>1911</v>
      </c>
    </row>
    <row r="5417">
      <c r="A5417" s="3">
        <v>45.0</v>
      </c>
      <c r="B5417" s="4">
        <v>0.018993055555555555</v>
      </c>
      <c r="C5417" s="5" t="s">
        <v>18</v>
      </c>
      <c r="D5417" s="5" t="s">
        <v>125</v>
      </c>
      <c r="E5417" s="5">
        <v>11.0</v>
      </c>
      <c r="F5417" s="5">
        <v>8.0</v>
      </c>
    </row>
    <row r="5418">
      <c r="A5418" s="3">
        <v>45.0</v>
      </c>
      <c r="B5418" s="4">
        <v>0.022627314814814815</v>
      </c>
      <c r="C5418" s="5" t="s">
        <v>10</v>
      </c>
      <c r="D5418" s="5" t="s">
        <v>97</v>
      </c>
      <c r="E5418" s="5" t="s">
        <v>30</v>
      </c>
      <c r="F5418" s="5">
        <v>5.0</v>
      </c>
      <c r="J5418" s="5" t="s">
        <v>1582</v>
      </c>
    </row>
    <row r="5419">
      <c r="A5419" s="3">
        <v>45.0</v>
      </c>
      <c r="B5419" s="4">
        <v>0.041493055555555554</v>
      </c>
      <c r="C5419" s="5" t="s">
        <v>18</v>
      </c>
      <c r="D5419" s="5" t="s">
        <v>93</v>
      </c>
      <c r="E5419" s="5">
        <v>16.0</v>
      </c>
      <c r="F5419" s="5">
        <v>5.0</v>
      </c>
      <c r="J5419" s="5" t="s">
        <v>1912</v>
      </c>
    </row>
    <row r="5420">
      <c r="A5420" s="3">
        <v>45.0</v>
      </c>
      <c r="B5420" s="4">
        <v>0.0422337962962963</v>
      </c>
      <c r="C5420" s="5" t="s">
        <v>18</v>
      </c>
      <c r="D5420" s="5" t="s">
        <v>93</v>
      </c>
      <c r="E5420" s="5">
        <v>23.0</v>
      </c>
      <c r="F5420" s="5">
        <v>15.0</v>
      </c>
      <c r="J5420" s="5" t="s">
        <v>1913</v>
      </c>
    </row>
    <row r="5421">
      <c r="A5421" s="3">
        <v>45.0</v>
      </c>
      <c r="B5421" s="4">
        <v>0.04766203703703704</v>
      </c>
      <c r="C5421" s="5" t="s">
        <v>21</v>
      </c>
      <c r="D5421" s="5" t="s">
        <v>20</v>
      </c>
      <c r="E5421" s="5">
        <v>25.0</v>
      </c>
      <c r="F5421" s="5">
        <v>10.0</v>
      </c>
      <c r="J5421" s="5" t="s">
        <v>1058</v>
      </c>
    </row>
    <row r="5422">
      <c r="A5422" s="3">
        <v>45.0</v>
      </c>
      <c r="B5422" s="4">
        <v>0.04767361111111111</v>
      </c>
      <c r="C5422" s="5" t="s">
        <v>10</v>
      </c>
      <c r="D5422" s="5" t="s">
        <v>24</v>
      </c>
      <c r="E5422" s="5">
        <v>22.0</v>
      </c>
      <c r="F5422" s="5">
        <v>9.0</v>
      </c>
    </row>
    <row r="5423">
      <c r="A5423" s="3">
        <v>45.0</v>
      </c>
      <c r="B5423" s="4">
        <v>0.049039351851851855</v>
      </c>
      <c r="C5423" s="5" t="s">
        <v>21</v>
      </c>
      <c r="D5423" s="5" t="s">
        <v>24</v>
      </c>
      <c r="E5423" s="5">
        <v>22.0</v>
      </c>
      <c r="F5423" s="5">
        <v>10.0</v>
      </c>
      <c r="J5423" s="5" t="s">
        <v>1058</v>
      </c>
    </row>
    <row r="5424">
      <c r="A5424" s="3">
        <v>45.0</v>
      </c>
      <c r="B5424" s="4">
        <v>0.07207175925925927</v>
      </c>
      <c r="C5424" s="5" t="s">
        <v>10</v>
      </c>
      <c r="D5424" s="5" t="s">
        <v>20</v>
      </c>
      <c r="E5424" s="5" t="s">
        <v>30</v>
      </c>
      <c r="F5424" s="5" t="s">
        <v>30</v>
      </c>
      <c r="J5424" s="5" t="s">
        <v>17</v>
      </c>
    </row>
    <row r="5425">
      <c r="A5425" s="3">
        <v>45.0</v>
      </c>
      <c r="B5425" s="4">
        <v>0.07207175925925927</v>
      </c>
      <c r="C5425" s="5" t="s">
        <v>10</v>
      </c>
      <c r="D5425" s="5" t="s">
        <v>20</v>
      </c>
      <c r="E5425" s="5" t="s">
        <v>37</v>
      </c>
      <c r="F5425" s="5">
        <v>20.0</v>
      </c>
      <c r="J5425" s="5" t="s">
        <v>40</v>
      </c>
    </row>
    <row r="5426">
      <c r="A5426" s="3">
        <v>45.0</v>
      </c>
      <c r="B5426" s="4">
        <v>0.07210648148148148</v>
      </c>
      <c r="C5426" s="5" t="s">
        <v>21</v>
      </c>
      <c r="D5426" s="5" t="s">
        <v>20</v>
      </c>
      <c r="E5426" s="5">
        <v>25.0</v>
      </c>
      <c r="F5426" s="5">
        <v>10.0</v>
      </c>
      <c r="J5426" s="5" t="s">
        <v>1058</v>
      </c>
    </row>
    <row r="5427">
      <c r="A5427" s="3">
        <v>45.0</v>
      </c>
      <c r="B5427" s="4">
        <v>0.07482638888888889</v>
      </c>
      <c r="C5427" s="5" t="s">
        <v>10</v>
      </c>
      <c r="D5427" s="5" t="s">
        <v>20</v>
      </c>
      <c r="E5427" s="5" t="s">
        <v>30</v>
      </c>
      <c r="F5427" s="5" t="s">
        <v>30</v>
      </c>
      <c r="J5427" s="5" t="s">
        <v>17</v>
      </c>
    </row>
    <row r="5428">
      <c r="A5428" s="3">
        <v>45.0</v>
      </c>
      <c r="B5428" s="4">
        <v>0.07482638888888889</v>
      </c>
      <c r="C5428" s="5" t="s">
        <v>10</v>
      </c>
      <c r="D5428" s="5" t="s">
        <v>20</v>
      </c>
      <c r="E5428" s="5">
        <v>19.0</v>
      </c>
      <c r="F5428" s="5">
        <v>9.0</v>
      </c>
      <c r="J5428" s="5" t="s">
        <v>40</v>
      </c>
    </row>
    <row r="5429">
      <c r="A5429" s="3">
        <v>45.0</v>
      </c>
      <c r="B5429" s="4">
        <v>0.07543981481481482</v>
      </c>
      <c r="C5429" s="5" t="s">
        <v>18</v>
      </c>
      <c r="D5429" s="5" t="s">
        <v>602</v>
      </c>
      <c r="E5429" s="5">
        <v>10.0</v>
      </c>
      <c r="F5429" s="5">
        <v>7.0</v>
      </c>
      <c r="H5429" s="5" t="s">
        <v>1914</v>
      </c>
    </row>
    <row r="5430">
      <c r="A5430" s="3">
        <v>45.0</v>
      </c>
      <c r="B5430" s="4">
        <v>0.07993055555555556</v>
      </c>
      <c r="C5430" s="5" t="s">
        <v>13</v>
      </c>
      <c r="D5430" s="5" t="s">
        <v>602</v>
      </c>
      <c r="E5430" s="5">
        <v>20.0</v>
      </c>
      <c r="F5430" s="5">
        <v>15.0</v>
      </c>
    </row>
    <row r="5431">
      <c r="A5431" s="3">
        <v>45.0</v>
      </c>
      <c r="B5431" s="4">
        <v>0.08505787037037037</v>
      </c>
      <c r="C5431" s="5" t="s">
        <v>15</v>
      </c>
      <c r="D5431" s="5" t="s">
        <v>602</v>
      </c>
      <c r="E5431" s="5" t="s">
        <v>30</v>
      </c>
      <c r="F5431" s="5" t="s">
        <v>30</v>
      </c>
      <c r="J5431" s="5" t="s">
        <v>17</v>
      </c>
    </row>
    <row r="5432">
      <c r="A5432" s="3">
        <v>45.0</v>
      </c>
      <c r="B5432" s="4">
        <v>0.08505787037037037</v>
      </c>
      <c r="C5432" s="5" t="s">
        <v>15</v>
      </c>
      <c r="D5432" s="5" t="s">
        <v>602</v>
      </c>
      <c r="E5432" s="5">
        <v>22.0</v>
      </c>
      <c r="F5432" s="5">
        <v>16.0</v>
      </c>
      <c r="J5432" s="5" t="s">
        <v>40</v>
      </c>
    </row>
    <row r="5433">
      <c r="A5433" s="3">
        <v>45.0</v>
      </c>
      <c r="B5433" s="4">
        <v>0.09664351851851852</v>
      </c>
      <c r="C5433" s="5" t="s">
        <v>21</v>
      </c>
      <c r="D5433" s="5" t="s">
        <v>88</v>
      </c>
      <c r="E5433" s="5">
        <v>21.0</v>
      </c>
      <c r="F5433" s="5">
        <v>18.0</v>
      </c>
    </row>
    <row r="5434">
      <c r="A5434" s="3">
        <v>45.0</v>
      </c>
      <c r="B5434" s="4">
        <v>0.09771990740740741</v>
      </c>
      <c r="C5434" s="5" t="s">
        <v>21</v>
      </c>
      <c r="D5434" s="5" t="s">
        <v>24</v>
      </c>
      <c r="E5434" s="5">
        <v>22.0</v>
      </c>
      <c r="F5434" s="5">
        <v>10.0</v>
      </c>
      <c r="J5434" s="5" t="s">
        <v>1058</v>
      </c>
    </row>
    <row r="5435">
      <c r="A5435" s="3">
        <v>45.0</v>
      </c>
      <c r="B5435" s="4">
        <v>0.10180555555555555</v>
      </c>
      <c r="C5435" s="5" t="s">
        <v>15</v>
      </c>
      <c r="D5435" s="5" t="s">
        <v>92</v>
      </c>
      <c r="F5435" s="5">
        <v>19.0</v>
      </c>
      <c r="J5435" s="5" t="s">
        <v>1915</v>
      </c>
    </row>
    <row r="5436">
      <c r="A5436" s="3">
        <v>45.0</v>
      </c>
      <c r="B5436" s="4">
        <v>0.10923611111111112</v>
      </c>
      <c r="C5436" s="5" t="s">
        <v>15</v>
      </c>
      <c r="D5436" s="5" t="s">
        <v>24</v>
      </c>
      <c r="E5436" s="5">
        <v>16.0</v>
      </c>
      <c r="F5436" s="5">
        <v>5.0</v>
      </c>
    </row>
    <row r="5437">
      <c r="A5437" s="3">
        <v>45.0</v>
      </c>
      <c r="B5437" s="4">
        <v>0.1097337962962963</v>
      </c>
      <c r="C5437" s="5" t="s">
        <v>18</v>
      </c>
      <c r="D5437" s="5" t="s">
        <v>24</v>
      </c>
      <c r="E5437" s="5">
        <v>18.0</v>
      </c>
      <c r="F5437" s="5">
        <v>10.0</v>
      </c>
    </row>
    <row r="5438">
      <c r="A5438" s="3">
        <v>45.0</v>
      </c>
      <c r="B5438" s="4">
        <v>0.11123842592592592</v>
      </c>
      <c r="C5438" s="5" t="s">
        <v>13</v>
      </c>
      <c r="D5438" s="5" t="s">
        <v>20</v>
      </c>
      <c r="E5438" s="5">
        <v>17.0</v>
      </c>
      <c r="F5438" s="5">
        <v>5.0</v>
      </c>
      <c r="J5438" s="5" t="s">
        <v>137</v>
      </c>
    </row>
    <row r="5439">
      <c r="A5439" s="3">
        <v>45.0</v>
      </c>
      <c r="B5439" s="4">
        <v>0.11133101851851852</v>
      </c>
      <c r="C5439" s="5" t="s">
        <v>10</v>
      </c>
      <c r="D5439" s="5" t="s">
        <v>20</v>
      </c>
      <c r="E5439" s="5" t="s">
        <v>30</v>
      </c>
      <c r="F5439" s="5" t="s">
        <v>30</v>
      </c>
      <c r="J5439" s="5" t="s">
        <v>17</v>
      </c>
    </row>
    <row r="5440">
      <c r="A5440" s="3">
        <v>45.0</v>
      </c>
      <c r="B5440" s="4">
        <v>0.11133101851851852</v>
      </c>
      <c r="C5440" s="5" t="s">
        <v>10</v>
      </c>
      <c r="D5440" s="5" t="s">
        <v>20</v>
      </c>
      <c r="E5440" s="5">
        <v>30.0</v>
      </c>
      <c r="F5440" s="5">
        <v>10.0</v>
      </c>
      <c r="J5440" s="5" t="s">
        <v>1916</v>
      </c>
    </row>
    <row r="5441">
      <c r="A5441" s="3">
        <v>45.0</v>
      </c>
      <c r="B5441" s="4">
        <v>0.11134259259259259</v>
      </c>
      <c r="C5441" s="5" t="s">
        <v>21</v>
      </c>
      <c r="D5441" s="5" t="s">
        <v>20</v>
      </c>
      <c r="E5441" s="5">
        <v>35.0</v>
      </c>
      <c r="F5441" s="5">
        <v>10.0</v>
      </c>
      <c r="J5441" s="5" t="s">
        <v>1917</v>
      </c>
    </row>
    <row r="5442">
      <c r="A5442" s="3">
        <v>45.0</v>
      </c>
      <c r="B5442" s="4">
        <v>0.11135416666666667</v>
      </c>
      <c r="C5442" s="5" t="s">
        <v>15</v>
      </c>
      <c r="D5442" s="5" t="s">
        <v>20</v>
      </c>
      <c r="E5442" s="5">
        <v>32.0</v>
      </c>
      <c r="F5442" s="5">
        <v>15.0</v>
      </c>
      <c r="J5442" s="5" t="s">
        <v>137</v>
      </c>
    </row>
    <row r="5443">
      <c r="A5443" s="3">
        <v>45.0</v>
      </c>
      <c r="B5443" s="4">
        <v>0.11136574074074074</v>
      </c>
      <c r="C5443" s="5" t="s">
        <v>18</v>
      </c>
      <c r="D5443" s="5" t="s">
        <v>20</v>
      </c>
      <c r="E5443" s="5">
        <v>29.0</v>
      </c>
      <c r="F5443" s="5">
        <v>13.0</v>
      </c>
      <c r="J5443" s="5" t="s">
        <v>137</v>
      </c>
    </row>
    <row r="5444">
      <c r="A5444" s="3">
        <v>45.0</v>
      </c>
      <c r="B5444" s="4">
        <v>0.11137731481481482</v>
      </c>
      <c r="C5444" s="5" t="s">
        <v>22</v>
      </c>
      <c r="D5444" s="5" t="s">
        <v>20</v>
      </c>
      <c r="E5444" s="5">
        <v>25.0</v>
      </c>
      <c r="F5444" s="5">
        <v>23.0</v>
      </c>
      <c r="J5444" s="5" t="s">
        <v>137</v>
      </c>
    </row>
    <row r="5445">
      <c r="A5445" s="3">
        <v>45.0</v>
      </c>
      <c r="B5445" s="4">
        <v>0.11204861111111111</v>
      </c>
      <c r="C5445" s="5" t="s">
        <v>15</v>
      </c>
      <c r="D5445" s="5" t="s">
        <v>24</v>
      </c>
      <c r="E5445" s="5">
        <v>30.0</v>
      </c>
      <c r="F5445" s="5">
        <v>19.0</v>
      </c>
    </row>
    <row r="5446">
      <c r="A5446" s="3">
        <v>45.0</v>
      </c>
      <c r="B5446" s="4">
        <v>0.11451388888888889</v>
      </c>
      <c r="C5446" s="5" t="s">
        <v>13</v>
      </c>
      <c r="D5446" s="5" t="s">
        <v>75</v>
      </c>
      <c r="E5446" s="5">
        <v>17.0</v>
      </c>
      <c r="F5446" s="5">
        <v>7.0</v>
      </c>
    </row>
    <row r="5447">
      <c r="A5447" s="3">
        <v>45.0</v>
      </c>
      <c r="B5447" s="4">
        <v>0.11454861111111111</v>
      </c>
      <c r="C5447" s="5" t="s">
        <v>21</v>
      </c>
      <c r="D5447" s="5" t="s">
        <v>75</v>
      </c>
      <c r="E5447" s="5" t="s">
        <v>37</v>
      </c>
      <c r="F5447" s="5">
        <v>20.0</v>
      </c>
    </row>
    <row r="5448">
      <c r="A5448" s="3">
        <v>45.0</v>
      </c>
      <c r="B5448" s="4">
        <v>0.11472222222222223</v>
      </c>
      <c r="C5448" s="5" t="s">
        <v>10</v>
      </c>
      <c r="D5448" s="5" t="s">
        <v>75</v>
      </c>
      <c r="E5448" s="5">
        <v>6.0</v>
      </c>
      <c r="F5448" s="5">
        <v>6.0</v>
      </c>
      <c r="J5448" s="5" t="s">
        <v>1918</v>
      </c>
    </row>
    <row r="5449">
      <c r="A5449" s="3">
        <v>45.0</v>
      </c>
      <c r="B5449" s="4">
        <v>0.11475694444444444</v>
      </c>
      <c r="C5449" s="5" t="s">
        <v>15</v>
      </c>
      <c r="D5449" s="5" t="s">
        <v>75</v>
      </c>
      <c r="E5449" s="5">
        <v>20.0</v>
      </c>
      <c r="F5449" s="5">
        <v>15.0</v>
      </c>
    </row>
    <row r="5450">
      <c r="A5450" s="3">
        <v>45.0</v>
      </c>
      <c r="B5450" s="4">
        <v>0.11476851851851852</v>
      </c>
      <c r="C5450" s="5" t="s">
        <v>18</v>
      </c>
      <c r="D5450" s="5" t="s">
        <v>75</v>
      </c>
      <c r="E5450" s="5">
        <v>13.0</v>
      </c>
      <c r="F5450" s="5">
        <v>6.0</v>
      </c>
    </row>
    <row r="5451">
      <c r="A5451" s="3">
        <v>45.0</v>
      </c>
      <c r="B5451" s="4">
        <v>0.11476851851851852</v>
      </c>
      <c r="C5451" s="5" t="s">
        <v>22</v>
      </c>
      <c r="D5451" s="5" t="s">
        <v>75</v>
      </c>
      <c r="E5451" s="5">
        <v>5.0</v>
      </c>
      <c r="F5451" s="5">
        <v>3.0</v>
      </c>
      <c r="J5451" s="5" t="s">
        <v>1919</v>
      </c>
    </row>
    <row r="5452">
      <c r="A5452" s="3">
        <v>46.0</v>
      </c>
      <c r="B5452" s="4">
        <v>0.008287037037037037</v>
      </c>
      <c r="C5452" s="5" t="s">
        <v>18</v>
      </c>
      <c r="D5452" s="5" t="s">
        <v>24</v>
      </c>
      <c r="E5452" s="5">
        <v>23.0</v>
      </c>
      <c r="F5452" s="5">
        <v>15.0</v>
      </c>
    </row>
    <row r="5453">
      <c r="A5453" s="3">
        <v>46.0</v>
      </c>
      <c r="B5453" s="4">
        <v>0.012407407407407407</v>
      </c>
      <c r="C5453" s="5" t="s">
        <v>13</v>
      </c>
      <c r="D5453" s="5" t="s">
        <v>20</v>
      </c>
      <c r="E5453" s="5">
        <v>25.0</v>
      </c>
      <c r="F5453" s="5">
        <v>13.0</v>
      </c>
      <c r="J5453" s="5" t="s">
        <v>137</v>
      </c>
    </row>
    <row r="5454">
      <c r="A5454" s="3">
        <v>46.0</v>
      </c>
      <c r="B5454" s="4">
        <v>0.012430555555555556</v>
      </c>
      <c r="C5454" s="5" t="s">
        <v>18</v>
      </c>
      <c r="D5454" s="5" t="s">
        <v>20</v>
      </c>
      <c r="E5454" s="5">
        <v>30.0</v>
      </c>
      <c r="F5454" s="5">
        <v>14.0</v>
      </c>
      <c r="J5454" s="5" t="s">
        <v>137</v>
      </c>
    </row>
    <row r="5455">
      <c r="A5455" s="3">
        <v>46.0</v>
      </c>
      <c r="B5455" s="4">
        <v>0.01244212962962963</v>
      </c>
      <c r="C5455" s="5" t="s">
        <v>15</v>
      </c>
      <c r="D5455" s="5" t="s">
        <v>20</v>
      </c>
      <c r="E5455" s="5">
        <v>28.0</v>
      </c>
      <c r="F5455" s="5">
        <v>11.0</v>
      </c>
      <c r="J5455" s="5" t="s">
        <v>137</v>
      </c>
    </row>
    <row r="5456">
      <c r="A5456" s="3">
        <v>46.0</v>
      </c>
      <c r="B5456" s="4">
        <v>0.012465277777777778</v>
      </c>
      <c r="C5456" s="5" t="s">
        <v>21</v>
      </c>
      <c r="D5456" s="5" t="s">
        <v>20</v>
      </c>
      <c r="E5456" s="5">
        <v>38.0</v>
      </c>
      <c r="F5456" s="5">
        <v>13.0</v>
      </c>
      <c r="J5456" s="5" t="s">
        <v>137</v>
      </c>
    </row>
    <row r="5457">
      <c r="A5457" s="3">
        <v>46.0</v>
      </c>
      <c r="B5457" s="4">
        <v>0.012476851851851852</v>
      </c>
      <c r="C5457" s="5" t="s">
        <v>10</v>
      </c>
      <c r="D5457" s="5" t="s">
        <v>20</v>
      </c>
      <c r="E5457" s="5" t="s">
        <v>30</v>
      </c>
      <c r="F5457" s="5" t="s">
        <v>30</v>
      </c>
      <c r="J5457" s="5" t="s">
        <v>17</v>
      </c>
    </row>
    <row r="5458">
      <c r="A5458" s="3">
        <v>46.0</v>
      </c>
      <c r="B5458" s="4">
        <v>0.012476851851851852</v>
      </c>
      <c r="C5458" s="5" t="s">
        <v>10</v>
      </c>
      <c r="D5458" s="5" t="s">
        <v>20</v>
      </c>
      <c r="E5458" s="5">
        <v>30.0</v>
      </c>
      <c r="F5458" s="5">
        <v>10.0</v>
      </c>
      <c r="J5458" s="5" t="s">
        <v>456</v>
      </c>
    </row>
    <row r="5459">
      <c r="A5459" s="3">
        <v>46.0</v>
      </c>
      <c r="B5459" s="4">
        <v>0.012488425925925925</v>
      </c>
      <c r="C5459" s="5" t="s">
        <v>22</v>
      </c>
      <c r="D5459" s="5" t="s">
        <v>20</v>
      </c>
      <c r="E5459" s="5">
        <v>14.0</v>
      </c>
      <c r="F5459" s="5">
        <v>12.0</v>
      </c>
      <c r="J5459" s="5" t="s">
        <v>137</v>
      </c>
    </row>
    <row r="5460">
      <c r="A5460" s="3">
        <v>46.0</v>
      </c>
      <c r="B5460" s="4">
        <v>0.013402777777777777</v>
      </c>
      <c r="C5460" s="5" t="s">
        <v>22</v>
      </c>
      <c r="D5460" s="5" t="s">
        <v>35</v>
      </c>
      <c r="E5460" s="5" t="s">
        <v>30</v>
      </c>
      <c r="F5460" s="5" t="s">
        <v>30</v>
      </c>
      <c r="J5460" s="5" t="s">
        <v>42</v>
      </c>
    </row>
    <row r="5461">
      <c r="A5461" s="3">
        <v>46.0</v>
      </c>
      <c r="B5461" s="4">
        <v>0.013402777777777777</v>
      </c>
      <c r="C5461" s="5" t="s">
        <v>22</v>
      </c>
      <c r="D5461" s="5" t="s">
        <v>35</v>
      </c>
      <c r="E5461" s="5">
        <v>14.0</v>
      </c>
      <c r="F5461" s="5">
        <v>9.0</v>
      </c>
      <c r="J5461" s="5" t="s">
        <v>43</v>
      </c>
    </row>
    <row r="5462">
      <c r="A5462" s="3">
        <v>46.0</v>
      </c>
      <c r="B5462" s="4">
        <v>0.014189814814814815</v>
      </c>
      <c r="C5462" s="5" t="s">
        <v>10</v>
      </c>
      <c r="D5462" s="5" t="s">
        <v>32</v>
      </c>
      <c r="E5462" s="5">
        <v>18.0</v>
      </c>
      <c r="F5462" s="5">
        <v>6.0</v>
      </c>
      <c r="J5462" s="5" t="s">
        <v>45</v>
      </c>
    </row>
    <row r="5463">
      <c r="A5463" s="3">
        <v>46.0</v>
      </c>
      <c r="B5463" s="4">
        <v>0.014490740740740742</v>
      </c>
      <c r="C5463" s="5" t="s">
        <v>10</v>
      </c>
      <c r="D5463" s="5" t="s">
        <v>7</v>
      </c>
      <c r="E5463" s="5">
        <v>17.0</v>
      </c>
      <c r="H5463" s="5" t="s">
        <v>1920</v>
      </c>
    </row>
    <row r="5464">
      <c r="A5464" s="3">
        <v>46.0</v>
      </c>
      <c r="B5464" s="4">
        <v>0.01505787037037037</v>
      </c>
      <c r="C5464" s="5" t="s">
        <v>10</v>
      </c>
      <c r="D5464" s="5" t="s">
        <v>20</v>
      </c>
      <c r="E5464" s="5">
        <v>39.0</v>
      </c>
      <c r="F5464" s="5">
        <v>19.0</v>
      </c>
    </row>
    <row r="5465">
      <c r="A5465" s="3">
        <v>46.0</v>
      </c>
      <c r="B5465" s="4">
        <v>0.015324074074074073</v>
      </c>
      <c r="C5465" s="5" t="s">
        <v>21</v>
      </c>
      <c r="D5465" s="5" t="s">
        <v>32</v>
      </c>
      <c r="E5465" s="5">
        <v>25.0</v>
      </c>
      <c r="F5465" s="5">
        <v>14.0</v>
      </c>
      <c r="H5465" s="5" t="s">
        <v>1921</v>
      </c>
      <c r="I5465" s="5">
        <v>1.0</v>
      </c>
      <c r="J5465" s="5" t="s">
        <v>1922</v>
      </c>
    </row>
    <row r="5466">
      <c r="A5466" s="3">
        <v>46.0</v>
      </c>
      <c r="B5466" s="4">
        <v>0.01752314814814815</v>
      </c>
      <c r="C5466" s="5" t="s">
        <v>10</v>
      </c>
      <c r="D5466" s="5" t="s">
        <v>19</v>
      </c>
      <c r="E5466" s="5">
        <v>17.0</v>
      </c>
      <c r="F5466" s="5">
        <v>9.0</v>
      </c>
    </row>
    <row r="5467">
      <c r="A5467" s="3">
        <v>46.0</v>
      </c>
      <c r="B5467" s="4">
        <v>0.021435185185185186</v>
      </c>
      <c r="C5467" s="5" t="s">
        <v>1923</v>
      </c>
      <c r="D5467" s="5" t="s">
        <v>20</v>
      </c>
      <c r="E5467" s="5">
        <v>11.0</v>
      </c>
      <c r="F5467" s="5">
        <v>10.0</v>
      </c>
    </row>
    <row r="5468">
      <c r="A5468" s="3">
        <v>46.0</v>
      </c>
      <c r="B5468" s="4">
        <v>0.02574074074074074</v>
      </c>
      <c r="C5468" s="5" t="s">
        <v>15</v>
      </c>
      <c r="D5468" s="5" t="s">
        <v>26</v>
      </c>
      <c r="E5468" s="5" t="s">
        <v>37</v>
      </c>
      <c r="F5468" s="5">
        <v>20.0</v>
      </c>
    </row>
    <row r="5469">
      <c r="A5469" s="3">
        <v>46.0</v>
      </c>
      <c r="B5469" s="4">
        <v>0.027800925925925927</v>
      </c>
      <c r="C5469" s="5" t="s">
        <v>1923</v>
      </c>
      <c r="D5469" s="5" t="s">
        <v>85</v>
      </c>
      <c r="E5469" s="5">
        <v>18.0</v>
      </c>
      <c r="F5469" s="5">
        <v>17.0</v>
      </c>
    </row>
    <row r="5470">
      <c r="A5470" s="3">
        <v>46.0</v>
      </c>
      <c r="B5470" s="4">
        <v>0.028009259259259258</v>
      </c>
      <c r="C5470" s="5" t="s">
        <v>10</v>
      </c>
      <c r="D5470" s="5" t="s">
        <v>24</v>
      </c>
      <c r="E5470" s="5">
        <v>28.0</v>
      </c>
      <c r="F5470" s="5">
        <v>15.0</v>
      </c>
      <c r="J5470" s="5" t="s">
        <v>43</v>
      </c>
    </row>
    <row r="5471">
      <c r="A5471" s="3">
        <v>46.0</v>
      </c>
      <c r="B5471" s="4">
        <v>0.028009259259259258</v>
      </c>
      <c r="C5471" s="5" t="s">
        <v>10</v>
      </c>
      <c r="D5471" s="5" t="s">
        <v>24</v>
      </c>
      <c r="E5471" s="5" t="s">
        <v>30</v>
      </c>
      <c r="F5471" s="5" t="s">
        <v>30</v>
      </c>
      <c r="J5471" s="5" t="s">
        <v>42</v>
      </c>
    </row>
    <row r="5472">
      <c r="A5472" s="3">
        <v>46.0</v>
      </c>
      <c r="B5472" s="4">
        <v>0.03403935185185185</v>
      </c>
      <c r="C5472" s="5" t="s">
        <v>1923</v>
      </c>
      <c r="D5472" s="5" t="s">
        <v>7</v>
      </c>
      <c r="E5472" s="5">
        <v>9.0</v>
      </c>
      <c r="H5472" s="5" t="s">
        <v>1924</v>
      </c>
      <c r="J5472" s="5" t="s">
        <v>1925</v>
      </c>
    </row>
    <row r="5473">
      <c r="A5473" s="3">
        <v>46.0</v>
      </c>
      <c r="B5473" s="4">
        <v>0.03633101851851852</v>
      </c>
      <c r="C5473" s="5" t="s">
        <v>22</v>
      </c>
      <c r="D5473" s="5" t="s">
        <v>47</v>
      </c>
      <c r="E5473" s="5">
        <v>22.0</v>
      </c>
      <c r="F5473" s="5">
        <v>20.0</v>
      </c>
      <c r="J5473" s="5" t="s">
        <v>1926</v>
      </c>
    </row>
    <row r="5474">
      <c r="A5474" s="3">
        <v>46.0</v>
      </c>
      <c r="B5474" s="4">
        <v>0.03634259259259259</v>
      </c>
      <c r="C5474" s="5" t="s">
        <v>18</v>
      </c>
      <c r="D5474" s="5" t="s">
        <v>47</v>
      </c>
      <c r="E5474" s="5">
        <v>27.0</v>
      </c>
      <c r="F5474" s="5">
        <v>19.0</v>
      </c>
    </row>
    <row r="5475">
      <c r="A5475" s="3">
        <v>46.0</v>
      </c>
      <c r="B5475" s="4">
        <v>0.036516203703703703</v>
      </c>
      <c r="C5475" s="5" t="s">
        <v>13</v>
      </c>
      <c r="D5475" s="5" t="s">
        <v>47</v>
      </c>
      <c r="E5475" s="5">
        <v>17.0</v>
      </c>
      <c r="F5475" s="5">
        <v>15.0</v>
      </c>
    </row>
    <row r="5476">
      <c r="A5476" s="3">
        <v>46.0</v>
      </c>
      <c r="B5476" s="4">
        <v>0.03652777777777778</v>
      </c>
      <c r="C5476" s="5" t="s">
        <v>1923</v>
      </c>
      <c r="D5476" s="5" t="s">
        <v>47</v>
      </c>
      <c r="E5476" s="5">
        <v>19.0</v>
      </c>
      <c r="F5476" s="5">
        <v>18.0</v>
      </c>
    </row>
    <row r="5477">
      <c r="A5477" s="3">
        <v>46.0</v>
      </c>
      <c r="B5477" s="4">
        <v>0.036550925925925924</v>
      </c>
      <c r="C5477" s="5" t="s">
        <v>21</v>
      </c>
      <c r="D5477" s="5" t="s">
        <v>47</v>
      </c>
      <c r="E5477" s="5">
        <v>16.0</v>
      </c>
      <c r="F5477" s="5">
        <v>11.0</v>
      </c>
    </row>
    <row r="5478">
      <c r="A5478" s="3">
        <v>46.0</v>
      </c>
      <c r="B5478" s="4">
        <v>0.036689814814814814</v>
      </c>
      <c r="C5478" s="5" t="s">
        <v>10</v>
      </c>
      <c r="D5478" s="5" t="s">
        <v>47</v>
      </c>
      <c r="E5478" s="5">
        <v>13.0</v>
      </c>
      <c r="F5478" s="5">
        <v>6.0</v>
      </c>
    </row>
    <row r="5479">
      <c r="A5479" s="3">
        <v>46.0</v>
      </c>
      <c r="B5479" s="4">
        <v>0.03673611111111111</v>
      </c>
      <c r="C5479" s="5" t="s">
        <v>15</v>
      </c>
      <c r="D5479" s="5" t="s">
        <v>47</v>
      </c>
      <c r="E5479" s="5">
        <v>4.0</v>
      </c>
      <c r="F5479" s="5">
        <v>2.0</v>
      </c>
    </row>
    <row r="5480">
      <c r="A5480" s="3">
        <v>46.0</v>
      </c>
      <c r="B5480" s="4">
        <v>0.0372337962962963</v>
      </c>
      <c r="C5480" s="5" t="s">
        <v>18</v>
      </c>
      <c r="D5480" s="5" t="s">
        <v>32</v>
      </c>
      <c r="E5480" s="5">
        <v>25.0</v>
      </c>
      <c r="F5480" s="5">
        <v>14.0</v>
      </c>
      <c r="J5480" s="5" t="s">
        <v>1927</v>
      </c>
    </row>
    <row r="5481">
      <c r="A5481" s="3">
        <v>46.0</v>
      </c>
      <c r="B5481" s="4">
        <v>0.037627314814814815</v>
      </c>
      <c r="C5481" s="5" t="s">
        <v>18</v>
      </c>
      <c r="D5481" s="5" t="s">
        <v>7</v>
      </c>
      <c r="E5481" s="5">
        <v>13.0</v>
      </c>
      <c r="H5481" s="5" t="s">
        <v>1928</v>
      </c>
    </row>
    <row r="5482">
      <c r="A5482" s="3">
        <v>46.0</v>
      </c>
      <c r="B5482" s="4">
        <v>0.03771990740740741</v>
      </c>
      <c r="C5482" s="5" t="s">
        <v>18</v>
      </c>
      <c r="D5482" s="5" t="s">
        <v>32</v>
      </c>
      <c r="E5482" s="5">
        <v>20.0</v>
      </c>
      <c r="F5482" s="5">
        <v>9.0</v>
      </c>
      <c r="J5482" s="5" t="s">
        <v>1927</v>
      </c>
    </row>
    <row r="5483">
      <c r="A5483" s="3">
        <v>46.0</v>
      </c>
      <c r="B5483" s="4">
        <v>0.03802083333333333</v>
      </c>
      <c r="C5483" s="5" t="s">
        <v>18</v>
      </c>
      <c r="D5483" s="5" t="s">
        <v>7</v>
      </c>
      <c r="E5483" s="5">
        <v>7.0</v>
      </c>
      <c r="H5483" s="5" t="s">
        <v>1929</v>
      </c>
      <c r="J5483" s="5" t="s">
        <v>1930</v>
      </c>
    </row>
    <row r="5484">
      <c r="A5484" s="3">
        <v>46.0</v>
      </c>
      <c r="B5484" s="4">
        <v>0.03819444444444445</v>
      </c>
      <c r="C5484" s="5" t="s">
        <v>18</v>
      </c>
      <c r="D5484" s="5" t="s">
        <v>32</v>
      </c>
      <c r="E5484" s="5">
        <v>14.0</v>
      </c>
      <c r="F5484" s="5">
        <v>8.0</v>
      </c>
      <c r="J5484" s="5" t="s">
        <v>1931</v>
      </c>
    </row>
    <row r="5485">
      <c r="A5485" s="3">
        <v>46.0</v>
      </c>
      <c r="B5485" s="4">
        <v>0.039282407407407405</v>
      </c>
      <c r="C5485" s="5" t="s">
        <v>22</v>
      </c>
      <c r="D5485" s="5" t="s">
        <v>7</v>
      </c>
      <c r="E5485" s="5">
        <v>27.0</v>
      </c>
      <c r="H5485" s="5" t="s">
        <v>1932</v>
      </c>
      <c r="J5485" s="5" t="s">
        <v>109</v>
      </c>
    </row>
    <row r="5486">
      <c r="A5486" s="3">
        <v>46.0</v>
      </c>
      <c r="B5486" s="4">
        <v>0.040219907407407406</v>
      </c>
      <c r="C5486" s="5" t="s">
        <v>1923</v>
      </c>
      <c r="D5486" s="5" t="s">
        <v>1933</v>
      </c>
      <c r="E5486" s="5">
        <v>4.0</v>
      </c>
      <c r="F5486" s="5">
        <v>4.0</v>
      </c>
    </row>
    <row r="5487">
      <c r="A5487" s="3">
        <v>46.0</v>
      </c>
      <c r="B5487" s="4">
        <v>0.0425462962962963</v>
      </c>
      <c r="C5487" s="5" t="s">
        <v>13</v>
      </c>
      <c r="D5487" s="5" t="s">
        <v>32</v>
      </c>
      <c r="E5487" s="5">
        <v>14.0</v>
      </c>
      <c r="F5487" s="5">
        <v>4.0</v>
      </c>
      <c r="J5487" s="5" t="s">
        <v>1934</v>
      </c>
    </row>
    <row r="5488">
      <c r="A5488" s="3">
        <v>46.0</v>
      </c>
      <c r="B5488" s="4">
        <v>0.042743055555555555</v>
      </c>
      <c r="C5488" s="5" t="s">
        <v>13</v>
      </c>
      <c r="D5488" s="5" t="s">
        <v>74</v>
      </c>
      <c r="E5488" s="5">
        <v>18.0</v>
      </c>
      <c r="F5488" s="5">
        <v>10.0</v>
      </c>
    </row>
    <row r="5489">
      <c r="A5489" s="3">
        <v>46.0</v>
      </c>
      <c r="B5489" s="4">
        <v>0.04310185185185185</v>
      </c>
      <c r="C5489" s="5" t="s">
        <v>21</v>
      </c>
      <c r="D5489" s="5" t="s">
        <v>32</v>
      </c>
      <c r="E5489" s="5">
        <v>27.0</v>
      </c>
      <c r="F5489" s="5">
        <v>16.0</v>
      </c>
      <c r="J5489" s="5" t="s">
        <v>159</v>
      </c>
    </row>
    <row r="5490">
      <c r="A5490" s="3">
        <v>46.0</v>
      </c>
      <c r="B5490" s="4">
        <v>0.04313657407407408</v>
      </c>
      <c r="C5490" s="5" t="s">
        <v>21</v>
      </c>
      <c r="D5490" s="5" t="s">
        <v>32</v>
      </c>
      <c r="E5490" s="5">
        <v>16.0</v>
      </c>
      <c r="F5490" s="5">
        <v>5.0</v>
      </c>
      <c r="J5490" s="5" t="s">
        <v>46</v>
      </c>
    </row>
    <row r="5491">
      <c r="A5491" s="3">
        <v>46.0</v>
      </c>
      <c r="B5491" s="4">
        <v>0.0431712962962963</v>
      </c>
      <c r="C5491" s="5" t="s">
        <v>21</v>
      </c>
      <c r="D5491" s="5" t="s">
        <v>32</v>
      </c>
      <c r="E5491" s="5">
        <v>14.0</v>
      </c>
      <c r="F5491" s="5">
        <v>3.0</v>
      </c>
      <c r="J5491" s="5" t="s">
        <v>46</v>
      </c>
    </row>
    <row r="5492">
      <c r="A5492" s="3">
        <v>46.0</v>
      </c>
      <c r="B5492" s="4">
        <v>0.04344907407407408</v>
      </c>
      <c r="C5492" s="5" t="s">
        <v>21</v>
      </c>
      <c r="D5492" s="5" t="s">
        <v>7</v>
      </c>
      <c r="E5492" s="5">
        <v>36.0</v>
      </c>
      <c r="H5492" s="5" t="s">
        <v>1935</v>
      </c>
    </row>
    <row r="5493">
      <c r="A5493" s="3">
        <v>46.0</v>
      </c>
      <c r="B5493" s="4">
        <v>0.04355324074074074</v>
      </c>
      <c r="C5493" s="5" t="s">
        <v>21</v>
      </c>
      <c r="D5493" s="5" t="s">
        <v>7</v>
      </c>
      <c r="E5493" s="5">
        <v>7.0</v>
      </c>
      <c r="H5493" s="5" t="s">
        <v>1936</v>
      </c>
    </row>
    <row r="5494">
      <c r="A5494" s="3">
        <v>46.0</v>
      </c>
      <c r="B5494" s="4">
        <v>0.04358796296296296</v>
      </c>
      <c r="C5494" s="5" t="s">
        <v>21</v>
      </c>
      <c r="D5494" s="5" t="s">
        <v>7</v>
      </c>
      <c r="E5494" s="5">
        <v>9.0</v>
      </c>
      <c r="H5494" s="5" t="s">
        <v>1937</v>
      </c>
    </row>
    <row r="5495">
      <c r="A5495" s="3">
        <v>46.0</v>
      </c>
      <c r="B5495" s="4">
        <v>0.04583333333333333</v>
      </c>
      <c r="C5495" s="5" t="s">
        <v>1923</v>
      </c>
      <c r="D5495" s="5" t="s">
        <v>7</v>
      </c>
      <c r="E5495" s="5">
        <v>44.0</v>
      </c>
      <c r="H5495" s="5" t="s">
        <v>1938</v>
      </c>
      <c r="I5495" s="5">
        <v>3.0</v>
      </c>
      <c r="J5495" s="5" t="s">
        <v>1939</v>
      </c>
    </row>
    <row r="5496">
      <c r="A5496" s="3">
        <v>46.0</v>
      </c>
      <c r="B5496" s="4">
        <v>0.04739583333333333</v>
      </c>
      <c r="C5496" s="5" t="s">
        <v>10</v>
      </c>
      <c r="D5496" s="5" t="s">
        <v>35</v>
      </c>
      <c r="E5496" s="5">
        <v>38.0</v>
      </c>
      <c r="F5496" s="5">
        <v>23.0</v>
      </c>
    </row>
    <row r="5497">
      <c r="A5497" s="3">
        <v>46.0</v>
      </c>
      <c r="B5497" s="4">
        <v>0.04787037037037037</v>
      </c>
      <c r="C5497" s="5" t="s">
        <v>10</v>
      </c>
      <c r="D5497" s="5" t="s">
        <v>32</v>
      </c>
      <c r="E5497" s="5">
        <v>21.0</v>
      </c>
      <c r="F5497" s="5">
        <v>9.0</v>
      </c>
      <c r="J5497" s="5" t="s">
        <v>45</v>
      </c>
    </row>
    <row r="5498">
      <c r="A5498" s="3">
        <v>46.0</v>
      </c>
      <c r="B5498" s="4">
        <v>0.04791666666666667</v>
      </c>
      <c r="C5498" s="5" t="s">
        <v>10</v>
      </c>
      <c r="D5498" s="5" t="s">
        <v>32</v>
      </c>
      <c r="E5498" s="5">
        <v>17.0</v>
      </c>
      <c r="F5498" s="5">
        <v>5.0</v>
      </c>
      <c r="J5498" s="5" t="s">
        <v>45</v>
      </c>
    </row>
    <row r="5499">
      <c r="A5499" s="3">
        <v>46.0</v>
      </c>
      <c r="B5499" s="4">
        <v>0.048032407407407406</v>
      </c>
      <c r="C5499" s="5" t="s">
        <v>10</v>
      </c>
      <c r="D5499" s="5" t="s">
        <v>7</v>
      </c>
      <c r="E5499" s="5">
        <v>17.0</v>
      </c>
      <c r="H5499" s="5" t="s">
        <v>1940</v>
      </c>
    </row>
    <row r="5500">
      <c r="A5500" s="3">
        <v>46.0</v>
      </c>
      <c r="B5500" s="4">
        <v>0.04811342592592593</v>
      </c>
      <c r="C5500" s="5" t="s">
        <v>10</v>
      </c>
      <c r="D5500" s="5" t="s">
        <v>7</v>
      </c>
      <c r="E5500" s="5">
        <v>18.0</v>
      </c>
      <c r="H5500" s="5" t="s">
        <v>1941</v>
      </c>
    </row>
    <row r="5501">
      <c r="A5501" s="3">
        <v>46.0</v>
      </c>
      <c r="B5501" s="4">
        <v>0.04917824074074074</v>
      </c>
      <c r="C5501" s="5" t="s">
        <v>15</v>
      </c>
      <c r="D5501" s="5" t="s">
        <v>26</v>
      </c>
      <c r="E5501" s="5">
        <v>15.0</v>
      </c>
      <c r="F5501" s="5">
        <v>10.0</v>
      </c>
      <c r="J5501" s="5" t="s">
        <v>1942</v>
      </c>
    </row>
    <row r="5502">
      <c r="A5502" s="3">
        <v>46.0</v>
      </c>
      <c r="B5502" s="4">
        <v>0.0499537037037037</v>
      </c>
      <c r="C5502" s="5" t="s">
        <v>18</v>
      </c>
      <c r="D5502" s="5" t="s">
        <v>32</v>
      </c>
      <c r="E5502" s="5">
        <v>30.0</v>
      </c>
      <c r="F5502" s="5">
        <v>18.0</v>
      </c>
      <c r="J5502" s="5" t="s">
        <v>1943</v>
      </c>
    </row>
    <row r="5503">
      <c r="A5503" s="3">
        <v>46.0</v>
      </c>
      <c r="B5503" s="4">
        <v>0.050277777777777775</v>
      </c>
      <c r="C5503" s="5" t="s">
        <v>18</v>
      </c>
      <c r="D5503" s="5" t="s">
        <v>7</v>
      </c>
      <c r="E5503" s="5">
        <v>15.0</v>
      </c>
      <c r="H5503" s="5" t="s">
        <v>1944</v>
      </c>
    </row>
    <row r="5504">
      <c r="A5504" s="3">
        <v>46.0</v>
      </c>
      <c r="B5504" s="4">
        <v>0.05099537037037037</v>
      </c>
      <c r="C5504" s="5" t="s">
        <v>18</v>
      </c>
      <c r="D5504" s="5" t="s">
        <v>32</v>
      </c>
      <c r="E5504" s="5">
        <v>15.0</v>
      </c>
      <c r="F5504" s="5">
        <v>4.0</v>
      </c>
      <c r="J5504" s="5" t="s">
        <v>1650</v>
      </c>
    </row>
    <row r="5505">
      <c r="A5505" s="3">
        <v>46.0</v>
      </c>
      <c r="B5505" s="4">
        <v>0.05112268518518519</v>
      </c>
      <c r="C5505" s="5" t="s">
        <v>18</v>
      </c>
      <c r="D5505" s="5" t="s">
        <v>7</v>
      </c>
      <c r="E5505" s="5">
        <v>10.0</v>
      </c>
      <c r="H5505" s="5" t="s">
        <v>1945</v>
      </c>
    </row>
    <row r="5506">
      <c r="A5506" s="3">
        <v>46.0</v>
      </c>
      <c r="B5506" s="4">
        <v>0.05206018518518519</v>
      </c>
      <c r="C5506" s="5" t="s">
        <v>22</v>
      </c>
      <c r="D5506" s="5" t="s">
        <v>7</v>
      </c>
      <c r="E5506" s="5">
        <v>20.0</v>
      </c>
      <c r="H5506" s="5" t="s">
        <v>1946</v>
      </c>
      <c r="I5506" s="5">
        <v>1.0</v>
      </c>
      <c r="J5506" s="5" t="s">
        <v>1947</v>
      </c>
    </row>
    <row r="5507">
      <c r="A5507" s="3">
        <v>46.0</v>
      </c>
      <c r="B5507" s="4">
        <v>0.05326388888888889</v>
      </c>
      <c r="C5507" s="5" t="s">
        <v>15</v>
      </c>
      <c r="D5507" s="5" t="s">
        <v>24</v>
      </c>
      <c r="E5507" s="5">
        <v>24.0</v>
      </c>
      <c r="F5507" s="5">
        <v>13.0</v>
      </c>
    </row>
    <row r="5508">
      <c r="A5508" s="3">
        <v>46.0</v>
      </c>
      <c r="B5508" s="4">
        <v>0.06763888888888889</v>
      </c>
      <c r="C5508" s="5" t="s">
        <v>1923</v>
      </c>
      <c r="D5508" s="5" t="s">
        <v>20</v>
      </c>
      <c r="E5508" s="5">
        <v>14.0</v>
      </c>
      <c r="F5508" s="5">
        <v>13.0</v>
      </c>
    </row>
    <row r="5509">
      <c r="A5509" s="3">
        <v>46.0</v>
      </c>
      <c r="B5509" s="4">
        <v>0.06765046296296297</v>
      </c>
      <c r="C5509" s="5" t="s">
        <v>22</v>
      </c>
      <c r="D5509" s="5" t="s">
        <v>20</v>
      </c>
      <c r="E5509" s="5">
        <v>15.0</v>
      </c>
      <c r="F5509" s="5">
        <v>13.0</v>
      </c>
    </row>
    <row r="5510">
      <c r="A5510" s="3">
        <v>46.0</v>
      </c>
      <c r="B5510" s="4">
        <v>0.06766203703703703</v>
      </c>
      <c r="C5510" s="5" t="s">
        <v>18</v>
      </c>
      <c r="D5510" s="5" t="s">
        <v>20</v>
      </c>
      <c r="E5510" s="5">
        <v>13.0</v>
      </c>
      <c r="F5510" s="5">
        <v>7.0</v>
      </c>
    </row>
    <row r="5511">
      <c r="A5511" s="3">
        <v>46.0</v>
      </c>
      <c r="B5511" s="4">
        <v>0.06770833333333333</v>
      </c>
      <c r="C5511" s="5" t="s">
        <v>15</v>
      </c>
      <c r="D5511" s="5" t="s">
        <v>20</v>
      </c>
      <c r="E5511" s="5">
        <v>24.0</v>
      </c>
      <c r="F5511" s="5">
        <v>17.0</v>
      </c>
    </row>
    <row r="5512">
      <c r="A5512" s="3">
        <v>46.0</v>
      </c>
      <c r="B5512" s="4">
        <v>0.06771990740740741</v>
      </c>
      <c r="C5512" s="5" t="s">
        <v>21</v>
      </c>
      <c r="D5512" s="5" t="s">
        <v>20</v>
      </c>
      <c r="E5512" s="5">
        <v>34.0</v>
      </c>
      <c r="F5512" s="5">
        <v>19.0</v>
      </c>
    </row>
    <row r="5513">
      <c r="A5513" s="3">
        <v>46.0</v>
      </c>
      <c r="B5513" s="4">
        <v>0.06773148148148148</v>
      </c>
      <c r="C5513" s="5" t="s">
        <v>10</v>
      </c>
      <c r="D5513" s="5" t="s">
        <v>20</v>
      </c>
      <c r="E5513" s="5">
        <v>22.0</v>
      </c>
      <c r="F5513" s="5">
        <v>12.0</v>
      </c>
    </row>
    <row r="5514">
      <c r="A5514" s="3">
        <v>46.0</v>
      </c>
      <c r="B5514" s="4">
        <v>0.06774305555555556</v>
      </c>
      <c r="C5514" s="5" t="s">
        <v>13</v>
      </c>
      <c r="D5514" s="5" t="s">
        <v>20</v>
      </c>
      <c r="E5514" s="5">
        <v>20.0</v>
      </c>
      <c r="F5514" s="5">
        <v>18.0</v>
      </c>
    </row>
    <row r="5515">
      <c r="A5515" s="3">
        <v>46.0</v>
      </c>
      <c r="B5515" s="4">
        <v>0.06872685185185186</v>
      </c>
      <c r="C5515" s="5" t="s">
        <v>21</v>
      </c>
      <c r="D5515" s="5" t="s">
        <v>47</v>
      </c>
      <c r="E5515" s="5">
        <v>20.0</v>
      </c>
      <c r="F5515" s="5">
        <v>15.0</v>
      </c>
    </row>
    <row r="5516">
      <c r="A5516" s="3">
        <v>46.0</v>
      </c>
      <c r="B5516" s="4">
        <v>0.06886574074074074</v>
      </c>
      <c r="C5516" s="5" t="s">
        <v>10</v>
      </c>
      <c r="D5516" s="5" t="s">
        <v>47</v>
      </c>
      <c r="E5516" s="5">
        <v>19.0</v>
      </c>
      <c r="F5516" s="5">
        <v>12.0</v>
      </c>
    </row>
    <row r="5517">
      <c r="A5517" s="3">
        <v>46.0</v>
      </c>
      <c r="B5517" s="4">
        <v>0.06895833333333333</v>
      </c>
      <c r="C5517" s="5" t="s">
        <v>1923</v>
      </c>
      <c r="D5517" s="5" t="s">
        <v>47</v>
      </c>
      <c r="E5517" s="5">
        <v>16.0</v>
      </c>
      <c r="F5517" s="5">
        <v>15.0</v>
      </c>
    </row>
    <row r="5518">
      <c r="A5518" s="3">
        <v>46.0</v>
      </c>
      <c r="B5518" s="4">
        <v>0.06902777777777777</v>
      </c>
      <c r="C5518" s="5" t="s">
        <v>18</v>
      </c>
      <c r="D5518" s="5" t="s">
        <v>47</v>
      </c>
      <c r="E5518" s="5">
        <v>13.0</v>
      </c>
      <c r="F5518" s="5">
        <v>5.0</v>
      </c>
    </row>
    <row r="5519">
      <c r="A5519" s="3">
        <v>46.0</v>
      </c>
      <c r="B5519" s="4">
        <v>0.06909722222222223</v>
      </c>
      <c r="C5519" s="5" t="s">
        <v>13</v>
      </c>
      <c r="D5519" s="5" t="s">
        <v>47</v>
      </c>
      <c r="E5519" s="5">
        <v>8.0</v>
      </c>
      <c r="F5519" s="5">
        <v>6.0</v>
      </c>
    </row>
    <row r="5520">
      <c r="A5520" s="3">
        <v>46.0</v>
      </c>
      <c r="B5520" s="4">
        <v>0.06914351851851852</v>
      </c>
      <c r="C5520" s="5" t="s">
        <v>22</v>
      </c>
      <c r="D5520" s="5" t="s">
        <v>47</v>
      </c>
      <c r="E5520" s="5">
        <v>10.0</v>
      </c>
      <c r="F5520" s="5">
        <v>8.0</v>
      </c>
    </row>
    <row r="5521">
      <c r="A5521" s="3">
        <v>46.0</v>
      </c>
      <c r="B5521" s="4">
        <v>0.0693287037037037</v>
      </c>
      <c r="C5521" s="5" t="s">
        <v>15</v>
      </c>
      <c r="D5521" s="5" t="s">
        <v>47</v>
      </c>
      <c r="E5521" s="5">
        <v>7.0</v>
      </c>
      <c r="F5521" s="5">
        <v>5.0</v>
      </c>
    </row>
    <row r="5522">
      <c r="A5522" s="3">
        <v>46.0</v>
      </c>
      <c r="B5522" s="4">
        <v>0.07001157407407407</v>
      </c>
      <c r="C5522" s="5" t="s">
        <v>13</v>
      </c>
      <c r="D5522" s="5" t="s">
        <v>92</v>
      </c>
      <c r="E5522" s="5">
        <v>2.0</v>
      </c>
      <c r="F5522" s="5">
        <v>4.0</v>
      </c>
    </row>
    <row r="5523">
      <c r="A5523" s="3">
        <v>46.0</v>
      </c>
      <c r="B5523" s="4">
        <v>0.07006944444444445</v>
      </c>
      <c r="C5523" s="5" t="s">
        <v>22</v>
      </c>
      <c r="D5523" s="5" t="s">
        <v>92</v>
      </c>
      <c r="E5523" s="5" t="s">
        <v>30</v>
      </c>
      <c r="F5523" s="5" t="s">
        <v>30</v>
      </c>
      <c r="J5523" s="5" t="s">
        <v>42</v>
      </c>
    </row>
    <row r="5524">
      <c r="A5524" s="3">
        <v>46.0</v>
      </c>
      <c r="B5524" s="4">
        <v>0.07006944444444445</v>
      </c>
      <c r="C5524" s="5" t="s">
        <v>22</v>
      </c>
      <c r="D5524" s="5" t="s">
        <v>92</v>
      </c>
      <c r="E5524" s="5" t="s">
        <v>30</v>
      </c>
      <c r="F5524" s="5" t="s">
        <v>30</v>
      </c>
      <c r="J5524" s="5" t="s">
        <v>43</v>
      </c>
    </row>
    <row r="5525">
      <c r="A5525" s="3">
        <v>46.0</v>
      </c>
      <c r="B5525" s="4">
        <v>0.0700925925925926</v>
      </c>
      <c r="C5525" s="5" t="s">
        <v>1923</v>
      </c>
      <c r="D5525" s="5" t="s">
        <v>92</v>
      </c>
      <c r="E5525" s="5">
        <v>24.0</v>
      </c>
      <c r="F5525" s="5">
        <v>16.0</v>
      </c>
    </row>
    <row r="5526">
      <c r="A5526" s="3">
        <v>46.0</v>
      </c>
      <c r="B5526" s="4">
        <v>0.0713425925925926</v>
      </c>
      <c r="C5526" s="5" t="s">
        <v>21</v>
      </c>
      <c r="D5526" s="5" t="s">
        <v>32</v>
      </c>
      <c r="E5526" s="5">
        <v>20.0</v>
      </c>
      <c r="F5526" s="5">
        <v>9.0</v>
      </c>
      <c r="J5526" s="5" t="s">
        <v>40</v>
      </c>
    </row>
    <row r="5527">
      <c r="A5527" s="3">
        <v>46.0</v>
      </c>
      <c r="B5527" s="4">
        <v>0.0713425925925926</v>
      </c>
      <c r="C5527" s="5" t="s">
        <v>21</v>
      </c>
      <c r="D5527" s="5" t="s">
        <v>32</v>
      </c>
      <c r="E5527" s="5" t="s">
        <v>30</v>
      </c>
      <c r="F5527" s="5" t="s">
        <v>30</v>
      </c>
      <c r="J5527" s="5" t="s">
        <v>17</v>
      </c>
    </row>
    <row r="5528">
      <c r="A5528" s="3">
        <v>46.0</v>
      </c>
      <c r="B5528" s="4">
        <v>0.07136574074074074</v>
      </c>
      <c r="C5528" s="5" t="s">
        <v>21</v>
      </c>
      <c r="D5528" s="5" t="s">
        <v>32</v>
      </c>
      <c r="E5528" s="5">
        <v>14.0</v>
      </c>
      <c r="F5528" s="5">
        <v>3.0</v>
      </c>
      <c r="J5528" s="5" t="s">
        <v>40</v>
      </c>
    </row>
    <row r="5529">
      <c r="A5529" s="3">
        <v>46.0</v>
      </c>
      <c r="B5529" s="4">
        <v>0.07136574074074074</v>
      </c>
      <c r="C5529" s="5" t="s">
        <v>21</v>
      </c>
      <c r="D5529" s="5" t="s">
        <v>32</v>
      </c>
      <c r="E5529" s="5" t="s">
        <v>30</v>
      </c>
      <c r="F5529" s="5" t="s">
        <v>30</v>
      </c>
      <c r="J5529" s="5" t="s">
        <v>17</v>
      </c>
    </row>
    <row r="5530">
      <c r="A5530" s="3">
        <v>46.0</v>
      </c>
      <c r="B5530" s="4">
        <v>0.07138888888888889</v>
      </c>
      <c r="C5530" s="5" t="s">
        <v>21</v>
      </c>
      <c r="D5530" s="5" t="s">
        <v>32</v>
      </c>
      <c r="E5530" s="5">
        <v>19.0</v>
      </c>
      <c r="F5530" s="5">
        <v>8.0</v>
      </c>
      <c r="J5530" s="5" t="s">
        <v>40</v>
      </c>
    </row>
    <row r="5531">
      <c r="A5531" s="3">
        <v>46.0</v>
      </c>
      <c r="B5531" s="4">
        <v>0.07138888888888889</v>
      </c>
      <c r="C5531" s="5" t="s">
        <v>21</v>
      </c>
      <c r="D5531" s="5" t="s">
        <v>32</v>
      </c>
      <c r="E5531" s="5" t="s">
        <v>30</v>
      </c>
      <c r="F5531" s="5" t="s">
        <v>30</v>
      </c>
      <c r="J5531" s="5" t="s">
        <v>17</v>
      </c>
    </row>
    <row r="5532">
      <c r="A5532" s="3">
        <v>46.0</v>
      </c>
      <c r="B5532" s="4">
        <v>0.0719675925925926</v>
      </c>
      <c r="C5532" s="5" t="s">
        <v>21</v>
      </c>
      <c r="D5532" s="5" t="s">
        <v>7</v>
      </c>
      <c r="E5532" s="5">
        <v>35.0</v>
      </c>
      <c r="H5532" s="5" t="s">
        <v>1948</v>
      </c>
    </row>
    <row r="5533">
      <c r="A5533" s="3">
        <v>46.0</v>
      </c>
      <c r="B5533" s="4">
        <v>0.07200231481481481</v>
      </c>
      <c r="C5533" s="5" t="s">
        <v>21</v>
      </c>
      <c r="D5533" s="5" t="s">
        <v>7</v>
      </c>
      <c r="E5533" s="5">
        <v>10.0</v>
      </c>
      <c r="H5533" s="5" t="s">
        <v>1949</v>
      </c>
    </row>
    <row r="5534">
      <c r="A5534" s="3">
        <v>46.0</v>
      </c>
      <c r="B5534" s="4">
        <v>0.07296296296296297</v>
      </c>
      <c r="C5534" s="5" t="s">
        <v>10</v>
      </c>
      <c r="D5534" s="5" t="s">
        <v>32</v>
      </c>
      <c r="E5534" s="5">
        <v>16.0</v>
      </c>
      <c r="F5534" s="5">
        <v>4.0</v>
      </c>
      <c r="J5534" s="5" t="s">
        <v>1170</v>
      </c>
    </row>
    <row r="5535">
      <c r="A5535" s="3">
        <v>46.0</v>
      </c>
      <c r="B5535" s="4">
        <v>0.07300925925925926</v>
      </c>
      <c r="C5535" s="5" t="s">
        <v>10</v>
      </c>
      <c r="D5535" s="5" t="s">
        <v>32</v>
      </c>
      <c r="E5535" s="5">
        <v>35.0</v>
      </c>
      <c r="F5535" s="5">
        <v>23.0</v>
      </c>
      <c r="J5535" s="5" t="s">
        <v>1170</v>
      </c>
    </row>
    <row r="5536">
      <c r="A5536" s="3">
        <v>46.0</v>
      </c>
      <c r="B5536" s="4">
        <v>0.07300925925925926</v>
      </c>
      <c r="C5536" s="5" t="s">
        <v>10</v>
      </c>
      <c r="D5536" s="5" t="s">
        <v>32</v>
      </c>
      <c r="E5536" s="5" t="s">
        <v>30</v>
      </c>
      <c r="F5536" s="5" t="s">
        <v>30</v>
      </c>
      <c r="J5536" s="5" t="s">
        <v>1170</v>
      </c>
    </row>
    <row r="5537">
      <c r="A5537" s="3">
        <v>46.0</v>
      </c>
      <c r="B5537" s="4">
        <v>0.07334490740740741</v>
      </c>
      <c r="C5537" s="5" t="s">
        <v>10</v>
      </c>
      <c r="D5537" s="5" t="s">
        <v>7</v>
      </c>
      <c r="E5537" s="5">
        <v>17.0</v>
      </c>
      <c r="H5537" s="5" t="s">
        <v>1950</v>
      </c>
    </row>
    <row r="5538">
      <c r="A5538" s="3">
        <v>46.0</v>
      </c>
      <c r="B5538" s="4">
        <v>0.0769212962962963</v>
      </c>
      <c r="C5538" s="5" t="s">
        <v>1923</v>
      </c>
      <c r="D5538" s="5" t="s">
        <v>7</v>
      </c>
      <c r="E5538" s="5">
        <v>35.0</v>
      </c>
      <c r="H5538" s="5" t="s">
        <v>1951</v>
      </c>
      <c r="J5538" s="5" t="s">
        <v>1939</v>
      </c>
    </row>
    <row r="5539">
      <c r="A5539" s="3">
        <v>46.0</v>
      </c>
      <c r="B5539" s="4">
        <v>0.07914351851851852</v>
      </c>
      <c r="C5539" s="5" t="s">
        <v>1923</v>
      </c>
      <c r="D5539" s="5" t="s">
        <v>32</v>
      </c>
      <c r="E5539" s="5" t="s">
        <v>30</v>
      </c>
      <c r="F5539" s="5" t="s">
        <v>30</v>
      </c>
      <c r="J5539" s="5" t="s">
        <v>1952</v>
      </c>
    </row>
    <row r="5540">
      <c r="A5540" s="3">
        <v>46.0</v>
      </c>
      <c r="B5540" s="4">
        <v>0.07924768518518518</v>
      </c>
      <c r="C5540" s="5" t="s">
        <v>1923</v>
      </c>
      <c r="D5540" s="5" t="s">
        <v>7</v>
      </c>
      <c r="E5540" s="5">
        <v>3.0</v>
      </c>
      <c r="H5540" s="5" t="s">
        <v>1953</v>
      </c>
      <c r="J5540" s="5" t="s">
        <v>607</v>
      </c>
    </row>
    <row r="5541">
      <c r="A5541" s="3">
        <v>46.0</v>
      </c>
      <c r="B5541" s="4">
        <v>0.08074074074074074</v>
      </c>
      <c r="C5541" s="5" t="s">
        <v>18</v>
      </c>
      <c r="D5541" s="5" t="s">
        <v>32</v>
      </c>
      <c r="E5541" s="5">
        <v>18.0</v>
      </c>
      <c r="F5541" s="5">
        <v>7.0</v>
      </c>
      <c r="J5541" s="5" t="s">
        <v>1650</v>
      </c>
    </row>
    <row r="5542">
      <c r="A5542" s="3">
        <v>46.0</v>
      </c>
      <c r="B5542" s="4">
        <v>0.08079861111111111</v>
      </c>
      <c r="C5542" s="5" t="s">
        <v>18</v>
      </c>
      <c r="D5542" s="5" t="s">
        <v>7</v>
      </c>
      <c r="E5542" s="5">
        <v>7.0</v>
      </c>
      <c r="H5542" s="5" t="s">
        <v>1954</v>
      </c>
    </row>
    <row r="5543">
      <c r="A5543" s="3">
        <v>46.0</v>
      </c>
      <c r="B5543" s="4">
        <v>0.0808912037037037</v>
      </c>
      <c r="C5543" s="5" t="s">
        <v>18</v>
      </c>
      <c r="D5543" s="5" t="s">
        <v>32</v>
      </c>
      <c r="E5543" s="5">
        <v>25.0</v>
      </c>
      <c r="F5543" s="5">
        <v>19.0</v>
      </c>
      <c r="J5543" s="5" t="s">
        <v>1931</v>
      </c>
    </row>
    <row r="5544">
      <c r="A5544" s="3">
        <v>46.0</v>
      </c>
      <c r="B5544" s="4">
        <v>0.08126157407407407</v>
      </c>
      <c r="C5544" s="5" t="s">
        <v>18</v>
      </c>
      <c r="D5544" s="5" t="s">
        <v>7</v>
      </c>
      <c r="E5544" s="5">
        <v>20.0</v>
      </c>
      <c r="H5544" s="5" t="s">
        <v>1955</v>
      </c>
    </row>
    <row r="5545">
      <c r="A5545" s="3">
        <v>46.0</v>
      </c>
      <c r="B5545" s="4">
        <v>0.08136574074074074</v>
      </c>
      <c r="C5545" s="5" t="s">
        <v>18</v>
      </c>
      <c r="D5545" s="5" t="s">
        <v>7</v>
      </c>
      <c r="E5545" s="5">
        <v>6.0</v>
      </c>
      <c r="H5545" s="5" t="s">
        <v>1956</v>
      </c>
      <c r="J5545" s="5" t="s">
        <v>1957</v>
      </c>
    </row>
    <row r="5546">
      <c r="A5546" s="3">
        <v>46.0</v>
      </c>
      <c r="B5546" s="4">
        <v>0.08138888888888889</v>
      </c>
      <c r="C5546" s="5" t="s">
        <v>18</v>
      </c>
      <c r="D5546" s="5" t="s">
        <v>7</v>
      </c>
      <c r="E5546" s="5">
        <v>1.0</v>
      </c>
      <c r="H5546" s="5" t="s">
        <v>1958</v>
      </c>
      <c r="J5546" s="5" t="s">
        <v>1957</v>
      </c>
    </row>
    <row r="5547">
      <c r="A5547" s="3">
        <v>46.0</v>
      </c>
      <c r="B5547" s="4">
        <v>0.0815162037037037</v>
      </c>
      <c r="C5547" s="5" t="s">
        <v>18</v>
      </c>
      <c r="D5547" s="5" t="s">
        <v>32</v>
      </c>
      <c r="E5547" s="5">
        <v>12.0</v>
      </c>
      <c r="F5547" s="5">
        <v>6.0</v>
      </c>
      <c r="J5547" s="5" t="s">
        <v>1931</v>
      </c>
    </row>
    <row r="5548">
      <c r="A5548" s="3">
        <v>46.0</v>
      </c>
      <c r="B5548" s="4">
        <v>0.08418981481481481</v>
      </c>
      <c r="C5548" s="5" t="s">
        <v>22</v>
      </c>
      <c r="D5548" s="5" t="s">
        <v>97</v>
      </c>
      <c r="E5548" s="5">
        <v>9.0</v>
      </c>
      <c r="J5548" s="5" t="s">
        <v>1959</v>
      </c>
    </row>
    <row r="5549">
      <c r="A5549" s="3">
        <v>46.0</v>
      </c>
      <c r="B5549" s="4">
        <v>0.08569444444444445</v>
      </c>
      <c r="C5549" s="5" t="s">
        <v>15</v>
      </c>
      <c r="D5549" s="5" t="s">
        <v>7</v>
      </c>
      <c r="E5549" s="5">
        <v>28.0</v>
      </c>
      <c r="H5549" s="5" t="s">
        <v>1960</v>
      </c>
      <c r="I5549" s="5">
        <v>2.0</v>
      </c>
      <c r="J5549" s="5" t="s">
        <v>1961</v>
      </c>
    </row>
    <row r="5550">
      <c r="A5550" s="3">
        <v>46.0</v>
      </c>
      <c r="B5550" s="4">
        <v>0.08709490740740741</v>
      </c>
      <c r="C5550" s="5" t="s">
        <v>13</v>
      </c>
      <c r="D5550" s="5" t="s">
        <v>32</v>
      </c>
      <c r="E5550" s="5" t="s">
        <v>30</v>
      </c>
      <c r="F5550" s="5" t="s">
        <v>30</v>
      </c>
      <c r="J5550" s="5" t="s">
        <v>17</v>
      </c>
    </row>
    <row r="5551">
      <c r="A5551" s="3">
        <v>46.0</v>
      </c>
      <c r="B5551" s="4">
        <v>0.08709490740740741</v>
      </c>
      <c r="C5551" s="5" t="s">
        <v>13</v>
      </c>
      <c r="D5551" s="5" t="s">
        <v>32</v>
      </c>
      <c r="E5551" s="5">
        <v>24.0</v>
      </c>
      <c r="F5551" s="5">
        <v>14.0</v>
      </c>
      <c r="J5551" s="5" t="s">
        <v>1818</v>
      </c>
    </row>
    <row r="5552">
      <c r="A5552" s="3">
        <v>46.0</v>
      </c>
      <c r="B5552" s="4">
        <v>0.08715277777777777</v>
      </c>
      <c r="C5552" s="5" t="s">
        <v>13</v>
      </c>
      <c r="D5552" s="5" t="s">
        <v>32</v>
      </c>
      <c r="E5552" s="5" t="s">
        <v>30</v>
      </c>
      <c r="F5552" s="5" t="s">
        <v>30</v>
      </c>
      <c r="J5552" s="5" t="s">
        <v>17</v>
      </c>
    </row>
    <row r="5553">
      <c r="A5553" s="3">
        <v>46.0</v>
      </c>
      <c r="B5553" s="4">
        <v>0.08715277777777777</v>
      </c>
      <c r="C5553" s="5" t="s">
        <v>13</v>
      </c>
      <c r="D5553" s="5" t="s">
        <v>32</v>
      </c>
      <c r="E5553" s="5">
        <v>23.0</v>
      </c>
      <c r="F5553" s="5">
        <v>13.0</v>
      </c>
      <c r="J5553" s="5" t="s">
        <v>1818</v>
      </c>
    </row>
    <row r="5554">
      <c r="A5554" s="3">
        <v>46.0</v>
      </c>
      <c r="B5554" s="4">
        <v>0.08724537037037038</v>
      </c>
      <c r="C5554" s="5" t="s">
        <v>13</v>
      </c>
      <c r="D5554" s="5" t="s">
        <v>7</v>
      </c>
      <c r="E5554" s="5">
        <v>18.0</v>
      </c>
      <c r="H5554" s="5" t="s">
        <v>1962</v>
      </c>
      <c r="J5554" s="5" t="s">
        <v>1760</v>
      </c>
    </row>
    <row r="5555">
      <c r="A5555" s="3">
        <v>46.0</v>
      </c>
      <c r="B5555" s="4">
        <v>0.08733796296296296</v>
      </c>
      <c r="C5555" s="5" t="s">
        <v>13</v>
      </c>
      <c r="D5555" s="5" t="s">
        <v>7</v>
      </c>
      <c r="E5555" s="5">
        <v>23.0</v>
      </c>
      <c r="H5555" s="5" t="s">
        <v>1963</v>
      </c>
      <c r="J5555" s="5" t="s">
        <v>1760</v>
      </c>
    </row>
    <row r="5556">
      <c r="A5556" s="3">
        <v>46.0</v>
      </c>
      <c r="B5556" s="4">
        <v>0.08998842592592593</v>
      </c>
      <c r="C5556" s="5" t="s">
        <v>21</v>
      </c>
      <c r="D5556" s="5" t="s">
        <v>32</v>
      </c>
      <c r="E5556" s="5">
        <v>21.0</v>
      </c>
      <c r="F5556" s="5">
        <v>10.0</v>
      </c>
      <c r="J5556" s="5" t="s">
        <v>159</v>
      </c>
    </row>
    <row r="5557">
      <c r="A5557" s="3">
        <v>46.0</v>
      </c>
      <c r="B5557" s="4">
        <v>0.09004629629629629</v>
      </c>
      <c r="C5557" s="5" t="s">
        <v>21</v>
      </c>
      <c r="D5557" s="5" t="s">
        <v>32</v>
      </c>
      <c r="E5557" s="5">
        <v>25.0</v>
      </c>
      <c r="F5557" s="5">
        <v>14.0</v>
      </c>
      <c r="J5557" s="5" t="s">
        <v>46</v>
      </c>
    </row>
    <row r="5558">
      <c r="A5558" s="3">
        <v>46.0</v>
      </c>
      <c r="B5558" s="4">
        <v>0.09006944444444444</v>
      </c>
      <c r="C5558" s="5" t="s">
        <v>21</v>
      </c>
      <c r="D5558" s="5" t="s">
        <v>32</v>
      </c>
      <c r="E5558" s="5">
        <v>21.0</v>
      </c>
      <c r="F5558" s="5">
        <v>10.0</v>
      </c>
      <c r="J5558" s="5" t="s">
        <v>46</v>
      </c>
    </row>
    <row r="5559">
      <c r="A5559" s="3">
        <v>46.0</v>
      </c>
      <c r="B5559" s="4">
        <v>0.09028935185185186</v>
      </c>
      <c r="C5559" s="5" t="s">
        <v>21</v>
      </c>
      <c r="D5559" s="5" t="s">
        <v>7</v>
      </c>
      <c r="E5559" s="5">
        <v>31.0</v>
      </c>
      <c r="H5559" s="5" t="s">
        <v>1964</v>
      </c>
    </row>
    <row r="5560">
      <c r="A5560" s="3">
        <v>46.0</v>
      </c>
      <c r="B5560" s="4">
        <v>0.09034722222222222</v>
      </c>
      <c r="C5560" s="5" t="s">
        <v>21</v>
      </c>
      <c r="D5560" s="5" t="s">
        <v>7</v>
      </c>
      <c r="E5560" s="5">
        <v>10.0</v>
      </c>
      <c r="H5560" s="5" t="s">
        <v>1949</v>
      </c>
    </row>
    <row r="5561">
      <c r="A5561" s="3">
        <v>46.0</v>
      </c>
      <c r="B5561" s="4">
        <v>0.09037037037037036</v>
      </c>
      <c r="C5561" s="5" t="s">
        <v>21</v>
      </c>
      <c r="D5561" s="5" t="s">
        <v>7</v>
      </c>
      <c r="E5561" s="5">
        <v>8.0</v>
      </c>
      <c r="H5561" s="5" t="s">
        <v>1965</v>
      </c>
    </row>
    <row r="5562">
      <c r="A5562" s="3">
        <v>46.0</v>
      </c>
      <c r="B5562" s="4">
        <v>0.09097222222222222</v>
      </c>
      <c r="C5562" s="5" t="s">
        <v>10</v>
      </c>
      <c r="D5562" s="5" t="s">
        <v>20</v>
      </c>
      <c r="E5562" s="5" t="s">
        <v>30</v>
      </c>
      <c r="F5562" s="5" t="s">
        <v>30</v>
      </c>
      <c r="J5562" s="5" t="s">
        <v>1734</v>
      </c>
    </row>
    <row r="5563">
      <c r="A5563" s="3">
        <v>46.0</v>
      </c>
      <c r="B5563" s="4">
        <v>0.0915162037037037</v>
      </c>
      <c r="C5563" s="5" t="s">
        <v>10</v>
      </c>
      <c r="D5563" s="5" t="s">
        <v>32</v>
      </c>
      <c r="E5563" s="5">
        <v>30.0</v>
      </c>
      <c r="F5563" s="5">
        <v>18.0</v>
      </c>
      <c r="J5563" s="5" t="s">
        <v>55</v>
      </c>
    </row>
    <row r="5564">
      <c r="A5564" s="3">
        <v>46.0</v>
      </c>
      <c r="B5564" s="4">
        <v>0.09181712962962962</v>
      </c>
      <c r="C5564" s="5" t="s">
        <v>10</v>
      </c>
      <c r="D5564" s="5" t="s">
        <v>7</v>
      </c>
      <c r="E5564" s="5">
        <v>18.0</v>
      </c>
      <c r="H5564" s="5" t="s">
        <v>1966</v>
      </c>
    </row>
    <row r="5565">
      <c r="A5565" s="3">
        <v>46.0</v>
      </c>
      <c r="B5565" s="4">
        <v>0.09252314814814815</v>
      </c>
      <c r="C5565" s="5" t="s">
        <v>10</v>
      </c>
      <c r="D5565" s="5" t="s">
        <v>20</v>
      </c>
      <c r="E5565" s="5">
        <v>15.0</v>
      </c>
      <c r="F5565" s="5">
        <v>5.0</v>
      </c>
    </row>
    <row r="5566">
      <c r="A5566" s="3">
        <v>46.0</v>
      </c>
      <c r="B5566" s="4">
        <v>0.09616898148148148</v>
      </c>
      <c r="C5566" s="5" t="s">
        <v>1923</v>
      </c>
      <c r="D5566" s="5" t="s">
        <v>7</v>
      </c>
      <c r="E5566" s="5">
        <v>16.0</v>
      </c>
      <c r="H5566" s="5" t="s">
        <v>1967</v>
      </c>
      <c r="J5566" s="5" t="s">
        <v>1968</v>
      </c>
    </row>
    <row r="5567">
      <c r="A5567" s="3">
        <v>46.0</v>
      </c>
      <c r="B5567" s="4">
        <v>0.09768518518518518</v>
      </c>
      <c r="C5567" s="5" t="s">
        <v>1923</v>
      </c>
      <c r="D5567" s="5" t="s">
        <v>36</v>
      </c>
      <c r="E5567" s="5">
        <v>8.0</v>
      </c>
      <c r="F5567" s="5">
        <v>7.0</v>
      </c>
    </row>
    <row r="5568">
      <c r="A5568" s="3">
        <v>46.0</v>
      </c>
      <c r="B5568" s="4">
        <v>0.09768518518518518</v>
      </c>
      <c r="C5568" s="5" t="s">
        <v>1923</v>
      </c>
      <c r="D5568" s="5" t="s">
        <v>86</v>
      </c>
      <c r="E5568" s="5">
        <v>2.0</v>
      </c>
    </row>
    <row r="5569">
      <c r="A5569" s="3">
        <v>46.0</v>
      </c>
      <c r="B5569" s="4">
        <v>0.09880787037037037</v>
      </c>
      <c r="C5569" s="5" t="s">
        <v>18</v>
      </c>
      <c r="D5569" s="5" t="s">
        <v>32</v>
      </c>
      <c r="E5569" s="5" t="s">
        <v>30</v>
      </c>
      <c r="F5569" s="5" t="s">
        <v>30</v>
      </c>
      <c r="J5569" s="5" t="s">
        <v>1969</v>
      </c>
    </row>
    <row r="5570">
      <c r="A5570" s="3">
        <v>46.0</v>
      </c>
      <c r="B5570" s="4">
        <v>0.0992013888888889</v>
      </c>
      <c r="C5570" s="5" t="s">
        <v>18</v>
      </c>
      <c r="D5570" s="5" t="s">
        <v>32</v>
      </c>
      <c r="E5570" s="5">
        <v>25.0</v>
      </c>
      <c r="F5570" s="5">
        <v>19.0</v>
      </c>
      <c r="J5570" s="5" t="s">
        <v>1931</v>
      </c>
    </row>
    <row r="5571">
      <c r="A5571" s="3">
        <v>46.0</v>
      </c>
      <c r="B5571" s="4">
        <v>0.09934027777777778</v>
      </c>
      <c r="C5571" s="5" t="s">
        <v>18</v>
      </c>
      <c r="D5571" s="5" t="s">
        <v>7</v>
      </c>
      <c r="E5571" s="5">
        <v>22.0</v>
      </c>
      <c r="H5571" s="5" t="s">
        <v>1970</v>
      </c>
    </row>
    <row r="5572">
      <c r="A5572" s="3">
        <v>46.0</v>
      </c>
      <c r="B5572" s="4">
        <v>0.10008101851851851</v>
      </c>
      <c r="C5572" s="5" t="s">
        <v>22</v>
      </c>
      <c r="D5572" s="5" t="s">
        <v>7</v>
      </c>
      <c r="E5572" s="5">
        <v>33.0</v>
      </c>
      <c r="H5572" s="5" t="s">
        <v>1971</v>
      </c>
      <c r="J5572" s="5" t="s">
        <v>109</v>
      </c>
    </row>
    <row r="5573">
      <c r="A5573" s="3">
        <v>46.0</v>
      </c>
      <c r="B5573" s="4">
        <v>0.10078703703703704</v>
      </c>
      <c r="C5573" s="5" t="s">
        <v>22</v>
      </c>
      <c r="D5573" s="5" t="s">
        <v>97</v>
      </c>
      <c r="E5573" s="5">
        <v>10.0</v>
      </c>
      <c r="J5573" s="5" t="s">
        <v>1972</v>
      </c>
    </row>
    <row r="5574">
      <c r="A5574" s="3">
        <v>46.0</v>
      </c>
      <c r="B5574" s="4">
        <v>0.10233796296296296</v>
      </c>
      <c r="C5574" s="5" t="s">
        <v>15</v>
      </c>
      <c r="D5574" s="5" t="s">
        <v>7</v>
      </c>
      <c r="E5574" s="5">
        <v>28.0</v>
      </c>
      <c r="H5574" s="5" t="s">
        <v>1973</v>
      </c>
      <c r="I5574" s="5">
        <v>2.0</v>
      </c>
      <c r="J5574" s="5" t="s">
        <v>1961</v>
      </c>
    </row>
    <row r="5575">
      <c r="A5575" s="3">
        <v>46.0</v>
      </c>
      <c r="B5575" s="4">
        <v>0.10393518518518519</v>
      </c>
      <c r="C5575" s="5" t="s">
        <v>13</v>
      </c>
      <c r="D5575" s="5" t="s">
        <v>32</v>
      </c>
      <c r="E5575" s="5" t="s">
        <v>30</v>
      </c>
      <c r="F5575" s="5" t="s">
        <v>30</v>
      </c>
      <c r="J5575" s="5" t="s">
        <v>17</v>
      </c>
    </row>
    <row r="5576">
      <c r="A5576" s="3">
        <v>46.0</v>
      </c>
      <c r="B5576" s="4">
        <v>0.10393518518518519</v>
      </c>
      <c r="C5576" s="5" t="s">
        <v>13</v>
      </c>
      <c r="D5576" s="5" t="s">
        <v>32</v>
      </c>
      <c r="E5576" s="5">
        <v>14.0</v>
      </c>
      <c r="F5576" s="5">
        <v>4.0</v>
      </c>
      <c r="J5576" s="5" t="s">
        <v>1818</v>
      </c>
    </row>
    <row r="5577">
      <c r="A5577" s="3">
        <v>46.0</v>
      </c>
      <c r="B5577" s="4">
        <v>0.10413194444444444</v>
      </c>
      <c r="C5577" s="5" t="s">
        <v>13</v>
      </c>
      <c r="D5577" s="5" t="s">
        <v>32</v>
      </c>
      <c r="E5577" s="5" t="s">
        <v>30</v>
      </c>
      <c r="F5577" s="5" t="s">
        <v>30</v>
      </c>
      <c r="J5577" s="5" t="s">
        <v>17</v>
      </c>
    </row>
    <row r="5578">
      <c r="A5578" s="3">
        <v>46.0</v>
      </c>
      <c r="B5578" s="4">
        <v>0.10413194444444444</v>
      </c>
      <c r="C5578" s="5" t="s">
        <v>13</v>
      </c>
      <c r="D5578" s="5" t="s">
        <v>32</v>
      </c>
      <c r="E5578" s="5">
        <v>20.0</v>
      </c>
      <c r="F5578" s="5">
        <v>15.0</v>
      </c>
      <c r="J5578" s="5" t="s">
        <v>1659</v>
      </c>
    </row>
    <row r="5579">
      <c r="A5579" s="3">
        <v>46.0</v>
      </c>
      <c r="B5579" s="4">
        <v>0.10422453703703703</v>
      </c>
      <c r="C5579" s="5" t="s">
        <v>13</v>
      </c>
      <c r="D5579" s="5" t="s">
        <v>7</v>
      </c>
      <c r="E5579" s="5">
        <v>28.0</v>
      </c>
      <c r="H5579" s="5" t="s">
        <v>1974</v>
      </c>
    </row>
    <row r="5580">
      <c r="A5580" s="3">
        <v>46.0</v>
      </c>
      <c r="B5580" s="4">
        <v>0.10532407407407407</v>
      </c>
      <c r="C5580" s="5" t="s">
        <v>21</v>
      </c>
      <c r="D5580" s="5" t="s">
        <v>32</v>
      </c>
      <c r="E5580" s="5" t="s">
        <v>37</v>
      </c>
      <c r="F5580" s="5">
        <v>20.0</v>
      </c>
      <c r="G5580" s="5" t="s">
        <v>48</v>
      </c>
      <c r="J5580" s="5" t="s">
        <v>159</v>
      </c>
    </row>
    <row r="5581">
      <c r="A5581" s="3">
        <v>46.0</v>
      </c>
      <c r="B5581" s="4">
        <v>0.10534722222222222</v>
      </c>
      <c r="C5581" s="5" t="s">
        <v>21</v>
      </c>
      <c r="D5581" s="5" t="s">
        <v>32</v>
      </c>
      <c r="E5581" s="5">
        <v>13.0</v>
      </c>
      <c r="F5581" s="5">
        <v>2.0</v>
      </c>
      <c r="J5581" s="5" t="s">
        <v>46</v>
      </c>
    </row>
    <row r="5582">
      <c r="A5582" s="3">
        <v>46.0</v>
      </c>
      <c r="B5582" s="4">
        <v>0.10538194444444444</v>
      </c>
      <c r="C5582" s="5" t="s">
        <v>21</v>
      </c>
      <c r="D5582" s="5" t="s">
        <v>32</v>
      </c>
      <c r="E5582" s="5">
        <v>14.0</v>
      </c>
      <c r="F5582" s="5">
        <v>3.0</v>
      </c>
      <c r="J5582" s="5" t="s">
        <v>46</v>
      </c>
    </row>
    <row r="5583">
      <c r="A5583" s="3">
        <v>46.0</v>
      </c>
      <c r="B5583" s="4">
        <v>0.10563657407407408</v>
      </c>
      <c r="C5583" s="5" t="s">
        <v>21</v>
      </c>
      <c r="D5583" s="5" t="s">
        <v>7</v>
      </c>
      <c r="E5583" s="5">
        <v>56.0</v>
      </c>
      <c r="H5583" s="5" t="s">
        <v>1975</v>
      </c>
      <c r="I5583" s="5">
        <v>1.0</v>
      </c>
    </row>
    <row r="5584">
      <c r="A5584" s="3">
        <v>46.0</v>
      </c>
      <c r="B5584" s="4">
        <v>0.10869212962962962</v>
      </c>
      <c r="C5584" s="5" t="s">
        <v>13</v>
      </c>
      <c r="D5584" s="5" t="s">
        <v>92</v>
      </c>
      <c r="E5584" s="5">
        <v>6.0</v>
      </c>
      <c r="F5584" s="5">
        <v>8.0</v>
      </c>
    </row>
    <row r="5585">
      <c r="A5585" s="3">
        <v>46.0</v>
      </c>
      <c r="B5585" s="4">
        <v>0.1095949074074074</v>
      </c>
      <c r="C5585" s="5" t="s">
        <v>13</v>
      </c>
      <c r="D5585" s="5" t="s">
        <v>146</v>
      </c>
      <c r="E5585" s="5" t="s">
        <v>30</v>
      </c>
      <c r="F5585" s="5" t="s">
        <v>30</v>
      </c>
      <c r="J5585" s="5" t="s">
        <v>17</v>
      </c>
    </row>
    <row r="5586">
      <c r="A5586" s="3">
        <v>46.0</v>
      </c>
      <c r="B5586" s="4">
        <v>0.1095949074074074</v>
      </c>
      <c r="C5586" s="5" t="s">
        <v>13</v>
      </c>
      <c r="D5586" s="5" t="s">
        <v>146</v>
      </c>
      <c r="E5586" s="5">
        <v>22.0</v>
      </c>
      <c r="F5586" s="5">
        <v>19.0</v>
      </c>
      <c r="J5586" s="5" t="s">
        <v>40</v>
      </c>
    </row>
    <row r="5587">
      <c r="A5587" s="3">
        <v>46.0</v>
      </c>
      <c r="B5587" s="4">
        <v>0.10293981481481482</v>
      </c>
      <c r="C5587" s="5" t="s">
        <v>1923</v>
      </c>
      <c r="D5587" s="5" t="s">
        <v>35</v>
      </c>
      <c r="E5587" s="5">
        <v>7.0</v>
      </c>
      <c r="F5587" s="5">
        <v>6.0</v>
      </c>
      <c r="H5587" s="5" t="s">
        <v>1976</v>
      </c>
    </row>
    <row r="5588">
      <c r="A5588" s="3">
        <v>46.0</v>
      </c>
      <c r="B5588" s="4">
        <v>0.11197916666666667</v>
      </c>
      <c r="C5588" s="5" t="s">
        <v>21</v>
      </c>
      <c r="D5588" s="5" t="s">
        <v>35</v>
      </c>
      <c r="E5588" s="5">
        <v>28.0</v>
      </c>
      <c r="F5588" s="5">
        <v>13.0</v>
      </c>
    </row>
    <row r="5589">
      <c r="A5589" s="3">
        <v>46.0</v>
      </c>
      <c r="B5589" s="4">
        <v>0.1121875</v>
      </c>
      <c r="C5589" s="5" t="s">
        <v>21</v>
      </c>
      <c r="D5589" s="5" t="s">
        <v>32</v>
      </c>
      <c r="E5589" s="5">
        <v>30.0</v>
      </c>
      <c r="F5589" s="5">
        <v>19.0</v>
      </c>
      <c r="J5589" s="5" t="s">
        <v>46</v>
      </c>
    </row>
    <row r="5590">
      <c r="A5590" s="3">
        <v>46.0</v>
      </c>
      <c r="B5590" s="4">
        <v>0.1121875</v>
      </c>
      <c r="C5590" s="5" t="s">
        <v>21</v>
      </c>
      <c r="D5590" s="5" t="s">
        <v>32</v>
      </c>
      <c r="E5590" s="5">
        <v>27.0</v>
      </c>
      <c r="F5590" s="5">
        <v>16.0</v>
      </c>
      <c r="J5590" s="5" t="s">
        <v>46</v>
      </c>
    </row>
    <row r="5591">
      <c r="A5591" s="3">
        <v>46.0</v>
      </c>
      <c r="B5591" s="4">
        <v>0.11224537037037037</v>
      </c>
      <c r="C5591" s="5" t="s">
        <v>21</v>
      </c>
      <c r="D5591" s="5" t="s">
        <v>32</v>
      </c>
      <c r="E5591" s="5">
        <v>29.0</v>
      </c>
      <c r="F5591" s="5">
        <v>18.0</v>
      </c>
      <c r="J5591" s="5" t="s">
        <v>46</v>
      </c>
    </row>
    <row r="5592">
      <c r="A5592" s="3">
        <v>46.0</v>
      </c>
      <c r="B5592" s="4">
        <v>0.11260416666666667</v>
      </c>
      <c r="C5592" s="5" t="s">
        <v>21</v>
      </c>
      <c r="D5592" s="5" t="s">
        <v>7</v>
      </c>
      <c r="E5592" s="5">
        <v>10.0</v>
      </c>
      <c r="H5592" s="5" t="s">
        <v>1977</v>
      </c>
    </row>
    <row r="5593">
      <c r="A5593" s="3">
        <v>46.0</v>
      </c>
      <c r="B5593" s="4">
        <v>0.11266203703703703</v>
      </c>
      <c r="C5593" s="5" t="s">
        <v>21</v>
      </c>
      <c r="D5593" s="5" t="s">
        <v>7</v>
      </c>
      <c r="E5593" s="5">
        <v>10.0</v>
      </c>
      <c r="H5593" s="5" t="s">
        <v>1977</v>
      </c>
    </row>
    <row r="5594">
      <c r="A5594" s="3">
        <v>46.0</v>
      </c>
      <c r="B5594" s="4">
        <v>0.07100694444444444</v>
      </c>
      <c r="C5594" s="5" t="s">
        <v>21</v>
      </c>
      <c r="D5594" s="5" t="s">
        <v>7</v>
      </c>
      <c r="E5594" s="5">
        <v>7.0</v>
      </c>
      <c r="H5594" s="5" t="s">
        <v>1978</v>
      </c>
    </row>
    <row r="5595">
      <c r="A5595" s="3">
        <v>46.0</v>
      </c>
      <c r="B5595" s="4">
        <v>0.11305555555555556</v>
      </c>
      <c r="C5595" s="5" t="s">
        <v>10</v>
      </c>
      <c r="D5595" s="5" t="s">
        <v>32</v>
      </c>
      <c r="E5595" s="5">
        <v>31.0</v>
      </c>
      <c r="F5595" s="5">
        <v>19.0</v>
      </c>
      <c r="J5595" s="5" t="s">
        <v>55</v>
      </c>
    </row>
    <row r="5596">
      <c r="A5596" s="3">
        <v>46.0</v>
      </c>
      <c r="B5596" s="4">
        <v>0.11324074074074074</v>
      </c>
      <c r="C5596" s="5" t="s">
        <v>10</v>
      </c>
      <c r="D5596" s="5" t="s">
        <v>7</v>
      </c>
      <c r="E5596" s="5">
        <v>23.0</v>
      </c>
      <c r="H5596" s="5" t="s">
        <v>1979</v>
      </c>
    </row>
    <row r="5597">
      <c r="A5597" s="3">
        <v>46.0</v>
      </c>
      <c r="B5597" s="4">
        <v>0.11519675925925926</v>
      </c>
      <c r="C5597" s="5" t="s">
        <v>1923</v>
      </c>
      <c r="D5597" s="5" t="s">
        <v>7</v>
      </c>
      <c r="E5597" s="5">
        <v>76.0</v>
      </c>
      <c r="H5597" s="5" t="s">
        <v>1980</v>
      </c>
      <c r="J5597" s="5" t="s">
        <v>741</v>
      </c>
    </row>
    <row r="5598">
      <c r="A5598" s="3">
        <v>46.0</v>
      </c>
      <c r="B5598" s="4">
        <v>0.11681712962962963</v>
      </c>
      <c r="C5598" s="5" t="s">
        <v>18</v>
      </c>
      <c r="D5598" s="5" t="s">
        <v>32</v>
      </c>
      <c r="E5598" s="5">
        <v>22.0</v>
      </c>
      <c r="F5598" s="5">
        <v>11.0</v>
      </c>
      <c r="J5598" s="5" t="s">
        <v>1981</v>
      </c>
    </row>
    <row r="5599">
      <c r="A5599" s="3">
        <v>46.0</v>
      </c>
      <c r="B5599" s="4">
        <v>0.11708333333333333</v>
      </c>
      <c r="C5599" s="5" t="s">
        <v>18</v>
      </c>
      <c r="D5599" s="5" t="s">
        <v>7</v>
      </c>
      <c r="E5599" s="5">
        <v>17.0</v>
      </c>
      <c r="H5599" s="5" t="s">
        <v>1982</v>
      </c>
    </row>
    <row r="5600">
      <c r="A5600" s="3">
        <v>46.0</v>
      </c>
      <c r="B5600" s="4">
        <v>0.11746527777777778</v>
      </c>
      <c r="C5600" s="5" t="s">
        <v>18</v>
      </c>
      <c r="D5600" s="5" t="s">
        <v>32</v>
      </c>
      <c r="E5600" s="5">
        <v>31.0</v>
      </c>
      <c r="F5600" s="5">
        <v>20.0</v>
      </c>
      <c r="J5600" s="5" t="s">
        <v>1650</v>
      </c>
    </row>
    <row r="5601">
      <c r="A5601" s="3">
        <v>46.0</v>
      </c>
      <c r="B5601" s="4">
        <v>0.1175462962962963</v>
      </c>
      <c r="C5601" s="5" t="s">
        <v>18</v>
      </c>
      <c r="D5601" s="5" t="s">
        <v>7</v>
      </c>
      <c r="E5601" s="5">
        <v>16.0</v>
      </c>
      <c r="H5601" s="5" t="s">
        <v>1983</v>
      </c>
    </row>
    <row r="5602">
      <c r="A5602" s="3">
        <v>46.0</v>
      </c>
      <c r="B5602" s="4">
        <v>0.11789351851851852</v>
      </c>
      <c r="C5602" s="5" t="s">
        <v>18</v>
      </c>
      <c r="D5602" s="5" t="s">
        <v>32</v>
      </c>
      <c r="E5602" s="5">
        <v>18.0</v>
      </c>
      <c r="F5602" s="5">
        <v>12.0</v>
      </c>
      <c r="J5602" s="5" t="s">
        <v>1931</v>
      </c>
    </row>
    <row r="5603">
      <c r="A5603" s="3">
        <v>46.0</v>
      </c>
      <c r="B5603" s="4">
        <v>0.11799768518518519</v>
      </c>
      <c r="C5603" s="5" t="s">
        <v>18</v>
      </c>
      <c r="D5603" s="5" t="s">
        <v>7</v>
      </c>
      <c r="E5603" s="5">
        <v>28.0</v>
      </c>
      <c r="H5603" s="5" t="s">
        <v>1984</v>
      </c>
    </row>
    <row r="5604">
      <c r="A5604" s="3">
        <v>46.0</v>
      </c>
      <c r="B5604" s="4">
        <v>0.11834490740740741</v>
      </c>
      <c r="C5604" s="5" t="s">
        <v>18</v>
      </c>
      <c r="D5604" s="5" t="s">
        <v>32</v>
      </c>
      <c r="E5604" s="5">
        <v>22.0</v>
      </c>
      <c r="F5604" s="5">
        <v>16.0</v>
      </c>
      <c r="J5604" s="5" t="s">
        <v>1931</v>
      </c>
    </row>
    <row r="5605">
      <c r="A5605" s="3">
        <v>46.0</v>
      </c>
      <c r="B5605" s="4">
        <v>0.11844907407407407</v>
      </c>
      <c r="C5605" s="5" t="s">
        <v>18</v>
      </c>
      <c r="D5605" s="5" t="s">
        <v>7</v>
      </c>
      <c r="E5605" s="5">
        <v>27.0</v>
      </c>
      <c r="H5605" s="5" t="s">
        <v>1985</v>
      </c>
    </row>
    <row r="5606">
      <c r="A5606" s="3">
        <v>46.0</v>
      </c>
      <c r="B5606" s="4">
        <v>0.11864583333333334</v>
      </c>
      <c r="C5606" s="5" t="s">
        <v>18</v>
      </c>
      <c r="D5606" s="5" t="s">
        <v>32</v>
      </c>
      <c r="E5606" s="5">
        <v>24.0</v>
      </c>
      <c r="F5606" s="5">
        <v>18.0</v>
      </c>
      <c r="J5606" s="5" t="s">
        <v>1931</v>
      </c>
    </row>
    <row r="5607">
      <c r="A5607" s="3">
        <v>46.0</v>
      </c>
      <c r="B5607" s="4">
        <v>0.11869212962962963</v>
      </c>
      <c r="C5607" s="5" t="s">
        <v>18</v>
      </c>
      <c r="D5607" s="5" t="s">
        <v>7</v>
      </c>
      <c r="E5607" s="5">
        <v>21.0</v>
      </c>
      <c r="H5607" s="5" t="s">
        <v>1986</v>
      </c>
    </row>
    <row r="5608">
      <c r="A5608" s="3">
        <v>46.0</v>
      </c>
      <c r="B5608" s="4">
        <v>0.1197337962962963</v>
      </c>
      <c r="C5608" s="5" t="s">
        <v>22</v>
      </c>
      <c r="D5608" s="5" t="s">
        <v>7</v>
      </c>
      <c r="E5608" s="5">
        <v>28.0</v>
      </c>
      <c r="H5608" s="5" t="s">
        <v>1987</v>
      </c>
      <c r="I5608" s="5">
        <v>1.0</v>
      </c>
      <c r="J5608" s="5" t="s">
        <v>1988</v>
      </c>
    </row>
    <row r="5609">
      <c r="A5609" s="3">
        <v>46.0</v>
      </c>
      <c r="B5609" s="4">
        <v>0.12125</v>
      </c>
      <c r="C5609" s="5" t="s">
        <v>10</v>
      </c>
      <c r="D5609" s="5" t="s">
        <v>85</v>
      </c>
      <c r="E5609" s="5" t="s">
        <v>30</v>
      </c>
      <c r="F5609" s="5" t="s">
        <v>30</v>
      </c>
      <c r="J5609" s="5" t="s">
        <v>42</v>
      </c>
    </row>
    <row r="5610">
      <c r="A5610" s="3">
        <v>46.0</v>
      </c>
      <c r="B5610" s="4">
        <v>0.12125</v>
      </c>
      <c r="C5610" s="5" t="s">
        <v>10</v>
      </c>
      <c r="D5610" s="5" t="s">
        <v>85</v>
      </c>
      <c r="E5610" s="5">
        <v>28.0</v>
      </c>
      <c r="F5610" s="5">
        <v>23.0</v>
      </c>
      <c r="J5610" s="5" t="s">
        <v>1989</v>
      </c>
    </row>
    <row r="5611">
      <c r="A5611" s="3">
        <v>46.0</v>
      </c>
      <c r="B5611" s="4">
        <v>0.12130787037037037</v>
      </c>
      <c r="C5611" s="5" t="s">
        <v>1923</v>
      </c>
      <c r="D5611" s="5" t="s">
        <v>24</v>
      </c>
      <c r="E5611" s="5">
        <v>16.0</v>
      </c>
      <c r="F5611" s="5">
        <v>15.0</v>
      </c>
    </row>
    <row r="5612">
      <c r="A5612" s="3">
        <v>46.0</v>
      </c>
      <c r="B5612" s="4">
        <v>0.12174768518518518</v>
      </c>
      <c r="C5612" s="5" t="s">
        <v>10</v>
      </c>
      <c r="D5612" s="5" t="s">
        <v>588</v>
      </c>
      <c r="E5612" s="5" t="s">
        <v>30</v>
      </c>
      <c r="F5612" s="5" t="s">
        <v>30</v>
      </c>
      <c r="J5612" s="5" t="s">
        <v>42</v>
      </c>
    </row>
    <row r="5613">
      <c r="A5613" s="3">
        <v>46.0</v>
      </c>
      <c r="B5613" s="4">
        <v>0.12174768518518518</v>
      </c>
      <c r="C5613" s="5" t="s">
        <v>10</v>
      </c>
      <c r="D5613" s="5" t="s">
        <v>588</v>
      </c>
      <c r="E5613" s="5">
        <v>18.0</v>
      </c>
      <c r="F5613" s="5">
        <v>10.0</v>
      </c>
      <c r="J5613" s="5" t="s">
        <v>43</v>
      </c>
    </row>
    <row r="5614">
      <c r="A5614" s="3">
        <v>46.0</v>
      </c>
      <c r="B5614" s="4">
        <v>0.12184027777777778</v>
      </c>
      <c r="C5614" s="5" t="s">
        <v>1923</v>
      </c>
      <c r="D5614" s="5" t="s">
        <v>19</v>
      </c>
      <c r="E5614" s="5">
        <v>13.0</v>
      </c>
      <c r="F5614" s="5">
        <v>12.0</v>
      </c>
    </row>
    <row r="5615">
      <c r="A5615" s="3">
        <v>46.0</v>
      </c>
      <c r="B5615" s="4">
        <v>0.12481481481481481</v>
      </c>
      <c r="C5615" s="5" t="s">
        <v>1923</v>
      </c>
      <c r="D5615" s="5" t="s">
        <v>92</v>
      </c>
      <c r="E5615" s="5">
        <v>19.0</v>
      </c>
      <c r="F5615" s="5">
        <v>11.0</v>
      </c>
    </row>
    <row r="5616">
      <c r="A5616" s="3">
        <v>46.0</v>
      </c>
      <c r="B5616" s="4">
        <v>0.1277199074074074</v>
      </c>
      <c r="C5616" s="5" t="s">
        <v>15</v>
      </c>
      <c r="D5616" s="5" t="s">
        <v>184</v>
      </c>
      <c r="E5616" s="5" t="s">
        <v>30</v>
      </c>
      <c r="F5616" s="5" t="s">
        <v>30</v>
      </c>
      <c r="J5616" s="5" t="s">
        <v>17</v>
      </c>
    </row>
    <row r="5617">
      <c r="A5617" s="3">
        <v>46.0</v>
      </c>
      <c r="B5617" s="4">
        <v>0.1277199074074074</v>
      </c>
      <c r="C5617" s="5" t="s">
        <v>15</v>
      </c>
      <c r="D5617" s="5" t="s">
        <v>184</v>
      </c>
      <c r="E5617" s="5">
        <v>23.0</v>
      </c>
      <c r="F5617" s="5">
        <v>12.0</v>
      </c>
      <c r="J5617" s="5" t="s">
        <v>40</v>
      </c>
    </row>
    <row r="5618">
      <c r="A5618" s="3">
        <v>46.0</v>
      </c>
      <c r="B5618" s="4">
        <v>0.1292824074074074</v>
      </c>
      <c r="C5618" s="5" t="s">
        <v>21</v>
      </c>
      <c r="D5618" s="5" t="s">
        <v>35</v>
      </c>
      <c r="E5618" s="5">
        <v>25.0</v>
      </c>
      <c r="F5618" s="5">
        <v>10.0</v>
      </c>
      <c r="J5618" s="5" t="s">
        <v>1058</v>
      </c>
    </row>
    <row r="5619">
      <c r="A5619" s="3">
        <v>46.0</v>
      </c>
      <c r="B5619" s="4">
        <v>0.1297800925925926</v>
      </c>
      <c r="C5619" s="5" t="s">
        <v>21</v>
      </c>
      <c r="D5619" s="5" t="s">
        <v>126</v>
      </c>
      <c r="E5619" s="5" t="s">
        <v>30</v>
      </c>
      <c r="F5619" s="5" t="s">
        <v>30</v>
      </c>
      <c r="J5619" s="5" t="s">
        <v>17</v>
      </c>
    </row>
    <row r="5620">
      <c r="A5620" s="3">
        <v>46.0</v>
      </c>
      <c r="B5620" s="4">
        <v>0.1297800925925926</v>
      </c>
      <c r="C5620" s="5" t="s">
        <v>21</v>
      </c>
      <c r="D5620" s="5" t="s">
        <v>126</v>
      </c>
      <c r="E5620" s="5">
        <v>13.0</v>
      </c>
      <c r="F5620" s="5">
        <v>11.0</v>
      </c>
      <c r="H5620" s="5" t="s">
        <v>1990</v>
      </c>
      <c r="J5620" s="5" t="s">
        <v>40</v>
      </c>
    </row>
    <row r="5621">
      <c r="A5621" s="3">
        <v>46.0</v>
      </c>
      <c r="B5621" s="4">
        <v>0.13113425925925926</v>
      </c>
      <c r="C5621" s="5" t="s">
        <v>15</v>
      </c>
      <c r="D5621" s="5" t="s">
        <v>97</v>
      </c>
      <c r="E5621" s="5" t="s">
        <v>30</v>
      </c>
      <c r="J5621" s="5" t="s">
        <v>1991</v>
      </c>
    </row>
    <row r="5622">
      <c r="A5622" s="3">
        <v>46.0</v>
      </c>
      <c r="B5622" s="4">
        <v>0.1360185185185185</v>
      </c>
      <c r="C5622" s="5" t="s">
        <v>10</v>
      </c>
      <c r="D5622" s="5" t="s">
        <v>97</v>
      </c>
      <c r="E5622" s="5">
        <v>20.0</v>
      </c>
      <c r="J5622" s="5" t="s">
        <v>1992</v>
      </c>
    </row>
    <row r="5623">
      <c r="A5623" s="3">
        <v>46.0</v>
      </c>
      <c r="B5623" s="4">
        <v>0.13652777777777778</v>
      </c>
      <c r="C5623" s="5" t="s">
        <v>10</v>
      </c>
      <c r="D5623" s="5" t="s">
        <v>88</v>
      </c>
      <c r="E5623" s="5">
        <v>18.0</v>
      </c>
      <c r="F5623" s="5">
        <v>16.0</v>
      </c>
    </row>
    <row r="5624">
      <c r="A5624" s="3">
        <v>47.0</v>
      </c>
      <c r="B5624" s="4">
        <v>0.022256944444444444</v>
      </c>
      <c r="C5624" s="5" t="s">
        <v>273</v>
      </c>
      <c r="D5624" s="5" t="s">
        <v>32</v>
      </c>
      <c r="E5624" s="5">
        <v>23.0</v>
      </c>
      <c r="F5624" s="5">
        <v>15.0</v>
      </c>
      <c r="J5624" s="5" t="s">
        <v>1993</v>
      </c>
    </row>
    <row r="5625">
      <c r="A5625" s="3">
        <v>47.0</v>
      </c>
      <c r="B5625" s="4">
        <v>0.022314814814814815</v>
      </c>
      <c r="C5625" s="5" t="s">
        <v>273</v>
      </c>
      <c r="D5625" s="5" t="s">
        <v>7</v>
      </c>
      <c r="E5625" s="5">
        <v>7.0</v>
      </c>
      <c r="H5625" s="5" t="s">
        <v>1994</v>
      </c>
      <c r="J5625" s="5" t="s">
        <v>607</v>
      </c>
    </row>
    <row r="5626">
      <c r="A5626" s="3">
        <v>47.0</v>
      </c>
      <c r="B5626" s="4">
        <v>0.02246527777777778</v>
      </c>
      <c r="C5626" s="5" t="s">
        <v>13</v>
      </c>
      <c r="D5626" s="5" t="s">
        <v>492</v>
      </c>
      <c r="E5626" s="5">
        <v>26.0</v>
      </c>
      <c r="F5626" s="5">
        <v>18.0</v>
      </c>
    </row>
    <row r="5627">
      <c r="A5627" s="3">
        <v>47.0</v>
      </c>
      <c r="B5627" s="4">
        <v>0.026770833333333334</v>
      </c>
      <c r="C5627" s="5" t="s">
        <v>22</v>
      </c>
      <c r="D5627" s="5" t="s">
        <v>92</v>
      </c>
      <c r="E5627" s="5">
        <v>14.0</v>
      </c>
      <c r="F5627" s="5">
        <v>7.0</v>
      </c>
    </row>
    <row r="5628">
      <c r="A5628" s="3">
        <v>47.0</v>
      </c>
      <c r="B5628" s="4">
        <v>0.02724537037037037</v>
      </c>
      <c r="C5628" s="5" t="s">
        <v>22</v>
      </c>
      <c r="D5628" s="5" t="s">
        <v>88</v>
      </c>
      <c r="E5628" s="5">
        <v>21.0</v>
      </c>
      <c r="F5628" s="5">
        <v>14.0</v>
      </c>
    </row>
    <row r="5629">
      <c r="A5629" s="3">
        <v>47.0</v>
      </c>
      <c r="B5629" s="4">
        <v>0.029733796296296296</v>
      </c>
      <c r="C5629" s="5" t="s">
        <v>10</v>
      </c>
      <c r="D5629" s="5" t="s">
        <v>41</v>
      </c>
      <c r="E5629" s="5" t="s">
        <v>30</v>
      </c>
      <c r="F5629" s="5" t="s">
        <v>30</v>
      </c>
      <c r="J5629" s="5" t="s">
        <v>42</v>
      </c>
    </row>
    <row r="5630">
      <c r="A5630" s="3">
        <v>47.0</v>
      </c>
      <c r="B5630" s="4">
        <v>0.029733796296296296</v>
      </c>
      <c r="C5630" s="5" t="s">
        <v>10</v>
      </c>
      <c r="D5630" s="5" t="s">
        <v>41</v>
      </c>
      <c r="E5630" s="5">
        <v>20.0</v>
      </c>
      <c r="F5630" s="5">
        <v>10.0</v>
      </c>
      <c r="J5630" s="5" t="s">
        <v>43</v>
      </c>
    </row>
    <row r="5631">
      <c r="A5631" s="3">
        <v>47.0</v>
      </c>
      <c r="B5631" s="4">
        <v>0.045231481481481484</v>
      </c>
      <c r="C5631" s="5" t="s">
        <v>10</v>
      </c>
      <c r="D5631" s="5" t="s">
        <v>41</v>
      </c>
      <c r="E5631" s="5">
        <v>13.0</v>
      </c>
      <c r="F5631" s="5">
        <v>3.0</v>
      </c>
    </row>
    <row r="5632">
      <c r="A5632" s="3">
        <v>47.0</v>
      </c>
      <c r="B5632" s="4">
        <v>0.04549768518518518</v>
      </c>
      <c r="C5632" s="5" t="s">
        <v>10</v>
      </c>
      <c r="D5632" s="5" t="s">
        <v>32</v>
      </c>
      <c r="E5632" s="5" t="s">
        <v>30</v>
      </c>
      <c r="F5632" s="5" t="s">
        <v>30</v>
      </c>
      <c r="J5632" s="5" t="s">
        <v>42</v>
      </c>
    </row>
    <row r="5633">
      <c r="A5633" s="3">
        <v>47.0</v>
      </c>
      <c r="B5633" s="4">
        <v>0.04549768518518518</v>
      </c>
      <c r="C5633" s="5" t="s">
        <v>10</v>
      </c>
      <c r="D5633" s="5" t="s">
        <v>32</v>
      </c>
      <c r="E5633" s="5">
        <v>16.0</v>
      </c>
      <c r="F5633" s="5">
        <v>4.0</v>
      </c>
      <c r="J5633" s="5" t="s">
        <v>45</v>
      </c>
    </row>
    <row r="5634">
      <c r="A5634" s="3">
        <v>47.0</v>
      </c>
      <c r="B5634" s="4">
        <v>0.045821759259259257</v>
      </c>
      <c r="C5634" s="5" t="s">
        <v>10</v>
      </c>
      <c r="D5634" s="5" t="s">
        <v>41</v>
      </c>
      <c r="E5634" s="5">
        <v>13.0</v>
      </c>
      <c r="F5634" s="5">
        <v>3.0</v>
      </c>
    </row>
    <row r="5635">
      <c r="A5635" s="3">
        <v>47.0</v>
      </c>
      <c r="B5635" s="4">
        <v>0.0591087962962963</v>
      </c>
      <c r="C5635" s="5" t="s">
        <v>15</v>
      </c>
      <c r="D5635" s="5" t="s">
        <v>11</v>
      </c>
      <c r="E5635" s="5">
        <v>9.0</v>
      </c>
      <c r="F5635" s="5">
        <v>7.0</v>
      </c>
    </row>
    <row r="5636">
      <c r="A5636" s="3">
        <v>47.0</v>
      </c>
      <c r="B5636" s="4">
        <v>0.0644212962962963</v>
      </c>
      <c r="C5636" s="5" t="s">
        <v>18</v>
      </c>
      <c r="D5636" s="5" t="s">
        <v>88</v>
      </c>
      <c r="E5636" s="5">
        <v>18.0</v>
      </c>
      <c r="F5636" s="5">
        <v>15.0</v>
      </c>
    </row>
    <row r="5637">
      <c r="A5637" s="3">
        <v>47.0</v>
      </c>
      <c r="B5637" s="4">
        <v>0.06445601851851852</v>
      </c>
      <c r="C5637" s="5" t="s">
        <v>10</v>
      </c>
      <c r="D5637" s="5" t="s">
        <v>88</v>
      </c>
      <c r="E5637" s="5">
        <v>16.0</v>
      </c>
      <c r="F5637" s="5">
        <v>14.0</v>
      </c>
    </row>
    <row r="5638">
      <c r="A5638" s="3">
        <v>47.0</v>
      </c>
      <c r="B5638" s="4">
        <v>0.0642361111111111</v>
      </c>
      <c r="C5638" s="5" t="s">
        <v>13</v>
      </c>
      <c r="D5638" s="5" t="s">
        <v>24</v>
      </c>
      <c r="E5638" s="5">
        <v>14.0</v>
      </c>
      <c r="F5638" s="5">
        <v>14.0</v>
      </c>
    </row>
    <row r="5639">
      <c r="A5639" s="3">
        <v>47.0</v>
      </c>
      <c r="B5639" s="4">
        <v>0.06564814814814815</v>
      </c>
      <c r="C5639" s="5" t="s">
        <v>15</v>
      </c>
      <c r="D5639" s="5" t="s">
        <v>24</v>
      </c>
      <c r="E5639" s="5">
        <v>16.0</v>
      </c>
      <c r="F5639" s="5">
        <v>5.0</v>
      </c>
    </row>
    <row r="5640">
      <c r="A5640" s="3">
        <v>47.0</v>
      </c>
      <c r="B5640" s="4">
        <v>0.06565972222222222</v>
      </c>
      <c r="C5640" s="5" t="s">
        <v>18</v>
      </c>
      <c r="D5640" s="5" t="s">
        <v>24</v>
      </c>
      <c r="E5640" s="5">
        <v>18.0</v>
      </c>
      <c r="F5640" s="5">
        <v>10.0</v>
      </c>
    </row>
    <row r="5641">
      <c r="A5641" s="3">
        <v>47.0</v>
      </c>
      <c r="B5641" s="4">
        <v>0.0656712962962963</v>
      </c>
      <c r="C5641" s="5" t="s">
        <v>22</v>
      </c>
      <c r="D5641" s="5" t="s">
        <v>24</v>
      </c>
      <c r="E5641" s="5">
        <v>3.0</v>
      </c>
      <c r="F5641" s="5">
        <v>3.0</v>
      </c>
    </row>
    <row r="5642">
      <c r="A5642" s="3">
        <v>47.0</v>
      </c>
      <c r="B5642" s="4">
        <v>0.06568287037037036</v>
      </c>
      <c r="C5642" s="5" t="s">
        <v>10</v>
      </c>
      <c r="D5642" s="5" t="s">
        <v>24</v>
      </c>
      <c r="E5642" s="5">
        <v>31.0</v>
      </c>
      <c r="F5642" s="5">
        <v>18.0</v>
      </c>
    </row>
    <row r="5643">
      <c r="A5643" s="3">
        <v>47.0</v>
      </c>
      <c r="B5643" s="4">
        <v>0.06570601851851852</v>
      </c>
      <c r="C5643" s="5" t="s">
        <v>21</v>
      </c>
      <c r="D5643" s="5" t="s">
        <v>24</v>
      </c>
      <c r="E5643" s="5">
        <v>22.0</v>
      </c>
      <c r="F5643" s="5">
        <v>10.0</v>
      </c>
      <c r="J5643" s="5" t="s">
        <v>1058</v>
      </c>
    </row>
    <row r="5644">
      <c r="A5644" s="3">
        <v>47.0</v>
      </c>
      <c r="B5644" s="4">
        <v>0.06815972222222222</v>
      </c>
      <c r="C5644" s="5" t="s">
        <v>10</v>
      </c>
      <c r="D5644" s="5" t="s">
        <v>20</v>
      </c>
      <c r="E5644" s="5" t="s">
        <v>30</v>
      </c>
      <c r="F5644" s="5" t="s">
        <v>30</v>
      </c>
      <c r="J5644" s="5" t="s">
        <v>17</v>
      </c>
    </row>
    <row r="5645">
      <c r="A5645" s="3">
        <v>47.0</v>
      </c>
      <c r="B5645" s="4">
        <v>0.06815972222222222</v>
      </c>
      <c r="C5645" s="5" t="s">
        <v>10</v>
      </c>
      <c r="D5645" s="5" t="s">
        <v>20</v>
      </c>
      <c r="E5645" s="5">
        <v>32.0</v>
      </c>
      <c r="F5645" s="5">
        <v>12.0</v>
      </c>
      <c r="J5645" s="5" t="s">
        <v>456</v>
      </c>
    </row>
    <row r="5646">
      <c r="A5646" s="3">
        <v>47.0</v>
      </c>
      <c r="B5646" s="4">
        <v>0.0681712962962963</v>
      </c>
      <c r="C5646" s="5" t="s">
        <v>21</v>
      </c>
      <c r="D5646" s="5" t="s">
        <v>20</v>
      </c>
      <c r="E5646" s="5">
        <v>35.0</v>
      </c>
      <c r="F5646" s="5">
        <v>10.0</v>
      </c>
      <c r="J5646" s="5" t="s">
        <v>1836</v>
      </c>
    </row>
    <row r="5647">
      <c r="A5647" s="3">
        <v>47.0</v>
      </c>
      <c r="B5647" s="4">
        <v>0.0682175925925926</v>
      </c>
      <c r="C5647" s="5" t="s">
        <v>18</v>
      </c>
      <c r="D5647" s="5" t="s">
        <v>20</v>
      </c>
      <c r="E5647" s="5">
        <v>31.0</v>
      </c>
      <c r="F5647" s="5">
        <v>15.0</v>
      </c>
      <c r="J5647" s="5" t="s">
        <v>137</v>
      </c>
    </row>
    <row r="5648">
      <c r="A5648" s="3">
        <v>47.0</v>
      </c>
      <c r="B5648" s="4">
        <v>0.06824074074074074</v>
      </c>
      <c r="C5648" s="5" t="s">
        <v>22</v>
      </c>
      <c r="D5648" s="5" t="s">
        <v>20</v>
      </c>
      <c r="E5648" s="5">
        <v>29.0</v>
      </c>
      <c r="F5648" s="5">
        <v>17.0</v>
      </c>
      <c r="J5648" s="5" t="s">
        <v>137</v>
      </c>
    </row>
    <row r="5649">
      <c r="A5649" s="3">
        <v>47.0</v>
      </c>
      <c r="B5649" s="4">
        <v>0.06825231481481482</v>
      </c>
      <c r="C5649" s="5" t="s">
        <v>15</v>
      </c>
      <c r="D5649" s="5" t="s">
        <v>20</v>
      </c>
      <c r="E5649" s="5">
        <v>36.0</v>
      </c>
      <c r="F5649" s="5">
        <v>19.0</v>
      </c>
      <c r="J5649" s="5" t="s">
        <v>137</v>
      </c>
    </row>
    <row r="5650">
      <c r="A5650" s="3">
        <v>47.0</v>
      </c>
      <c r="B5650" s="4">
        <v>0.06829861111111112</v>
      </c>
      <c r="C5650" s="5" t="s">
        <v>13</v>
      </c>
      <c r="D5650" s="5" t="s">
        <v>20</v>
      </c>
      <c r="E5650" s="5">
        <v>28.0</v>
      </c>
      <c r="F5650" s="5">
        <v>13.0</v>
      </c>
      <c r="J5650" s="5" t="s">
        <v>137</v>
      </c>
    </row>
    <row r="5651">
      <c r="A5651" s="3">
        <v>47.0</v>
      </c>
      <c r="B5651" s="4">
        <v>0.07390046296296296</v>
      </c>
      <c r="C5651" s="5" t="s">
        <v>10</v>
      </c>
      <c r="D5651" s="5" t="s">
        <v>24</v>
      </c>
      <c r="E5651" s="5">
        <v>17.0</v>
      </c>
      <c r="F5651" s="5">
        <v>4.0</v>
      </c>
    </row>
    <row r="5652">
      <c r="A5652" s="3">
        <v>47.0</v>
      </c>
      <c r="B5652" s="4">
        <v>0.07885416666666667</v>
      </c>
      <c r="C5652" s="5" t="s">
        <v>21</v>
      </c>
      <c r="D5652" s="5" t="s">
        <v>24</v>
      </c>
      <c r="E5652" s="5">
        <v>28.0</v>
      </c>
      <c r="F5652" s="5">
        <v>16.0</v>
      </c>
    </row>
    <row r="5653">
      <c r="A5653" s="3">
        <v>47.0</v>
      </c>
      <c r="B5653" s="4">
        <v>0.08105324074074075</v>
      </c>
      <c r="C5653" s="5" t="s">
        <v>18</v>
      </c>
      <c r="D5653" s="5" t="s">
        <v>19</v>
      </c>
      <c r="E5653" s="5" t="s">
        <v>30</v>
      </c>
      <c r="F5653" s="5" t="s">
        <v>30</v>
      </c>
    </row>
    <row r="5654">
      <c r="A5654" s="3">
        <v>47.0</v>
      </c>
      <c r="B5654" s="4">
        <v>0.08122685185185186</v>
      </c>
      <c r="C5654" s="5" t="s">
        <v>15</v>
      </c>
      <c r="D5654" s="5" t="s">
        <v>20</v>
      </c>
      <c r="E5654" s="5">
        <v>47.0</v>
      </c>
      <c r="F5654" s="5">
        <v>20.0</v>
      </c>
      <c r="J5654" s="5" t="s">
        <v>1995</v>
      </c>
    </row>
    <row r="5655">
      <c r="A5655" s="3">
        <v>47.0</v>
      </c>
      <c r="B5655" s="4">
        <v>0.08128472222222222</v>
      </c>
      <c r="C5655" s="5" t="s">
        <v>10</v>
      </c>
      <c r="D5655" s="5" t="s">
        <v>20</v>
      </c>
      <c r="E5655" s="5" t="s">
        <v>30</v>
      </c>
      <c r="F5655" s="5" t="s">
        <v>30</v>
      </c>
      <c r="J5655" s="5" t="s">
        <v>17</v>
      </c>
    </row>
    <row r="5656">
      <c r="A5656" s="3">
        <v>47.0</v>
      </c>
      <c r="B5656" s="4">
        <v>0.08128472222222222</v>
      </c>
      <c r="C5656" s="5" t="s">
        <v>10</v>
      </c>
      <c r="D5656" s="5" t="s">
        <v>20</v>
      </c>
      <c r="E5656" s="5">
        <v>46.0</v>
      </c>
      <c r="F5656" s="5">
        <v>16.0</v>
      </c>
      <c r="J5656" s="5" t="s">
        <v>1996</v>
      </c>
    </row>
    <row r="5657">
      <c r="A5657" s="3">
        <v>47.0</v>
      </c>
      <c r="B5657" s="4">
        <v>0.0812962962962963</v>
      </c>
      <c r="C5657" s="5" t="s">
        <v>18</v>
      </c>
      <c r="D5657" s="5" t="s">
        <v>20</v>
      </c>
      <c r="E5657" s="5">
        <v>43.0</v>
      </c>
      <c r="F5657" s="5">
        <v>17.0</v>
      </c>
      <c r="J5657" s="5" t="s">
        <v>1995</v>
      </c>
    </row>
    <row r="5658">
      <c r="A5658" s="3">
        <v>47.0</v>
      </c>
      <c r="B5658" s="4">
        <v>0.08130787037037036</v>
      </c>
      <c r="C5658" s="5" t="s">
        <v>22</v>
      </c>
      <c r="D5658" s="5" t="s">
        <v>20</v>
      </c>
      <c r="E5658" s="5" t="s">
        <v>30</v>
      </c>
      <c r="F5658" s="5" t="s">
        <v>30</v>
      </c>
      <c r="J5658" s="5" t="s">
        <v>1995</v>
      </c>
    </row>
    <row r="5659">
      <c r="A5659" s="3">
        <v>47.0</v>
      </c>
      <c r="B5659" s="4">
        <v>0.08131944444444444</v>
      </c>
      <c r="C5659" s="5" t="s">
        <v>21</v>
      </c>
      <c r="D5659" s="5" t="s">
        <v>20</v>
      </c>
      <c r="E5659" s="5" t="s">
        <v>30</v>
      </c>
      <c r="F5659" s="5" t="s">
        <v>30</v>
      </c>
      <c r="J5659" s="5" t="s">
        <v>1995</v>
      </c>
    </row>
    <row r="5660">
      <c r="A5660" s="3">
        <v>47.0</v>
      </c>
      <c r="B5660" s="4">
        <v>0.10277777777777777</v>
      </c>
      <c r="C5660" s="5" t="s">
        <v>10</v>
      </c>
      <c r="D5660" s="5" t="s">
        <v>20</v>
      </c>
      <c r="E5660" s="5" t="s">
        <v>30</v>
      </c>
      <c r="F5660" s="5" t="s">
        <v>30</v>
      </c>
      <c r="J5660" s="5" t="s">
        <v>17</v>
      </c>
    </row>
    <row r="5661">
      <c r="A5661" s="3">
        <v>47.0</v>
      </c>
      <c r="B5661" s="4">
        <v>0.10277777777777777</v>
      </c>
      <c r="C5661" s="5" t="s">
        <v>10</v>
      </c>
      <c r="D5661" s="5" t="s">
        <v>20</v>
      </c>
      <c r="E5661" s="5">
        <v>39.0</v>
      </c>
      <c r="F5661" s="5">
        <v>19.0</v>
      </c>
      <c r="J5661" s="5" t="s">
        <v>1997</v>
      </c>
    </row>
    <row r="5662">
      <c r="A5662" s="3">
        <v>47.0</v>
      </c>
      <c r="B5662" s="4">
        <v>0.10278935185185185</v>
      </c>
      <c r="C5662" s="5" t="s">
        <v>21</v>
      </c>
      <c r="D5662" s="5" t="s">
        <v>20</v>
      </c>
      <c r="E5662" s="5">
        <v>42.0</v>
      </c>
      <c r="F5662" s="5">
        <v>17.0</v>
      </c>
      <c r="J5662" s="5" t="s">
        <v>137</v>
      </c>
    </row>
    <row r="5663">
      <c r="A5663" s="3">
        <v>47.0</v>
      </c>
      <c r="B5663" s="4">
        <v>0.10280092592592592</v>
      </c>
      <c r="C5663" s="5" t="s">
        <v>18</v>
      </c>
      <c r="D5663" s="5" t="s">
        <v>20</v>
      </c>
      <c r="E5663" s="5">
        <v>33.0</v>
      </c>
      <c r="F5663" s="5">
        <v>17.0</v>
      </c>
      <c r="J5663" s="5" t="s">
        <v>137</v>
      </c>
    </row>
    <row r="5664">
      <c r="A5664" s="3">
        <v>47.0</v>
      </c>
      <c r="B5664" s="4">
        <v>0.10282407407407407</v>
      </c>
      <c r="C5664" s="5" t="s">
        <v>15</v>
      </c>
      <c r="D5664" s="5" t="s">
        <v>20</v>
      </c>
      <c r="E5664" s="5">
        <v>24.0</v>
      </c>
      <c r="F5664" s="5">
        <v>7.0</v>
      </c>
      <c r="J5664" s="5" t="s">
        <v>137</v>
      </c>
    </row>
    <row r="5665">
      <c r="A5665" s="3">
        <v>47.0</v>
      </c>
      <c r="B5665" s="4">
        <v>0.10717592592592592</v>
      </c>
      <c r="C5665" s="5" t="s">
        <v>10</v>
      </c>
      <c r="D5665" s="5" t="s">
        <v>24</v>
      </c>
      <c r="E5665" s="5">
        <v>16.0</v>
      </c>
      <c r="F5665" s="5">
        <v>3.0</v>
      </c>
    </row>
    <row r="5666">
      <c r="A5666" s="3">
        <v>47.0</v>
      </c>
      <c r="B5666" s="4">
        <v>0.10875</v>
      </c>
      <c r="C5666" s="5" t="s">
        <v>10</v>
      </c>
      <c r="D5666" s="5" t="s">
        <v>20</v>
      </c>
      <c r="E5666" s="5" t="s">
        <v>30</v>
      </c>
      <c r="F5666" s="5" t="s">
        <v>30</v>
      </c>
      <c r="J5666" s="5" t="s">
        <v>17</v>
      </c>
    </row>
    <row r="5667">
      <c r="A5667" s="3">
        <v>47.0</v>
      </c>
      <c r="B5667" s="4">
        <v>0.10875</v>
      </c>
      <c r="C5667" s="5" t="s">
        <v>10</v>
      </c>
      <c r="D5667" s="5" t="s">
        <v>20</v>
      </c>
      <c r="E5667" s="5">
        <v>39.0</v>
      </c>
      <c r="F5667" s="5">
        <v>19.0</v>
      </c>
      <c r="J5667" s="5" t="s">
        <v>1997</v>
      </c>
    </row>
    <row r="5668">
      <c r="A5668" s="3">
        <v>47.0</v>
      </c>
      <c r="B5668" s="4">
        <v>0.10877314814814815</v>
      </c>
      <c r="C5668" s="5" t="s">
        <v>15</v>
      </c>
      <c r="D5668" s="5" t="s">
        <v>20</v>
      </c>
      <c r="E5668" s="5">
        <v>32.0</v>
      </c>
      <c r="F5668" s="5">
        <v>15.0</v>
      </c>
      <c r="J5668" s="5" t="s">
        <v>137</v>
      </c>
    </row>
    <row r="5669">
      <c r="A5669" s="3">
        <v>47.0</v>
      </c>
      <c r="B5669" s="4">
        <v>0.1087962962962963</v>
      </c>
      <c r="C5669" s="5" t="s">
        <v>21</v>
      </c>
      <c r="D5669" s="5" t="s">
        <v>20</v>
      </c>
      <c r="E5669" s="5">
        <v>44.0</v>
      </c>
      <c r="F5669" s="5">
        <v>19.0</v>
      </c>
      <c r="J5669" s="5" t="s">
        <v>137</v>
      </c>
    </row>
    <row r="5670">
      <c r="A5670" s="3">
        <v>47.0</v>
      </c>
      <c r="B5670" s="4">
        <v>0.10880787037037037</v>
      </c>
      <c r="C5670" s="5" t="s">
        <v>18</v>
      </c>
      <c r="D5670" s="5" t="s">
        <v>20</v>
      </c>
      <c r="E5670" s="5">
        <v>26.0</v>
      </c>
      <c r="F5670" s="5">
        <v>10.0</v>
      </c>
      <c r="J5670" s="5" t="s">
        <v>137</v>
      </c>
    </row>
    <row r="5671">
      <c r="A5671" s="3">
        <v>47.0</v>
      </c>
      <c r="B5671" s="4">
        <v>0.11109953703703704</v>
      </c>
      <c r="C5671" s="5" t="s">
        <v>13</v>
      </c>
      <c r="D5671" s="5" t="s">
        <v>96</v>
      </c>
      <c r="E5671" s="5">
        <v>7.0</v>
      </c>
      <c r="F5671" s="5">
        <v>6.0</v>
      </c>
    </row>
    <row r="5672">
      <c r="A5672" s="3">
        <v>47.0</v>
      </c>
      <c r="B5672" s="4">
        <v>0.11185185185185186</v>
      </c>
      <c r="C5672" s="5" t="s">
        <v>22</v>
      </c>
      <c r="D5672" s="5" t="s">
        <v>19</v>
      </c>
      <c r="E5672" s="5">
        <v>7.0</v>
      </c>
      <c r="F5672" s="5">
        <v>7.0</v>
      </c>
    </row>
    <row r="5673">
      <c r="A5673" s="3">
        <v>47.0</v>
      </c>
      <c r="B5673" s="4">
        <v>0.11186342592592592</v>
      </c>
      <c r="C5673" s="5" t="s">
        <v>13</v>
      </c>
      <c r="D5673" s="5" t="s">
        <v>588</v>
      </c>
      <c r="E5673" s="5">
        <v>3.0</v>
      </c>
      <c r="F5673" s="5">
        <v>2.0</v>
      </c>
    </row>
    <row r="5674">
      <c r="A5674" s="3">
        <v>47.0</v>
      </c>
      <c r="B5674" s="4">
        <v>0.11240740740740741</v>
      </c>
      <c r="C5674" s="5" t="s">
        <v>13</v>
      </c>
      <c r="D5674" s="5" t="s">
        <v>129</v>
      </c>
      <c r="E5674" s="5">
        <v>16.0</v>
      </c>
      <c r="F5674" s="5">
        <v>16.0</v>
      </c>
    </row>
    <row r="5675">
      <c r="A5675" s="3">
        <v>47.0</v>
      </c>
      <c r="B5675" s="4">
        <v>0.11285879629629629</v>
      </c>
      <c r="C5675" s="5" t="s">
        <v>13</v>
      </c>
      <c r="D5675" s="5" t="s">
        <v>96</v>
      </c>
      <c r="E5675" s="5">
        <v>19.0</v>
      </c>
      <c r="F5675" s="5">
        <v>18.0</v>
      </c>
    </row>
    <row r="5676">
      <c r="A5676" s="3">
        <v>47.0</v>
      </c>
      <c r="B5676" s="4">
        <v>0.11998842592592593</v>
      </c>
      <c r="C5676" s="5" t="s">
        <v>22</v>
      </c>
      <c r="D5676" s="5" t="s">
        <v>96</v>
      </c>
      <c r="E5676" s="5" t="s">
        <v>30</v>
      </c>
      <c r="F5676" s="5" t="s">
        <v>30</v>
      </c>
      <c r="J5676" s="5" t="s">
        <v>17</v>
      </c>
    </row>
    <row r="5677">
      <c r="A5677" s="3">
        <v>47.0</v>
      </c>
      <c r="B5677" s="4">
        <v>0.11998842592592593</v>
      </c>
      <c r="C5677" s="5" t="s">
        <v>22</v>
      </c>
      <c r="D5677" s="5" t="s">
        <v>96</v>
      </c>
      <c r="E5677" s="5" t="s">
        <v>37</v>
      </c>
      <c r="F5677" s="5">
        <v>20.0</v>
      </c>
      <c r="J5677" s="5" t="s">
        <v>40</v>
      </c>
    </row>
    <row r="5678">
      <c r="A5678" s="3">
        <v>47.0</v>
      </c>
      <c r="B5678" s="4">
        <v>0.11677083333333334</v>
      </c>
      <c r="C5678" s="5" t="s">
        <v>22</v>
      </c>
      <c r="D5678" s="5" t="s">
        <v>92</v>
      </c>
      <c r="E5678" s="5">
        <v>12.0</v>
      </c>
      <c r="F5678" s="5">
        <v>5.0</v>
      </c>
    </row>
    <row r="5679">
      <c r="A5679" s="3">
        <v>48.0</v>
      </c>
      <c r="B5679" s="4">
        <v>0.011122685185185185</v>
      </c>
      <c r="C5679" s="5" t="s">
        <v>22</v>
      </c>
      <c r="D5679" s="5" t="s">
        <v>11</v>
      </c>
      <c r="E5679" s="5" t="s">
        <v>37</v>
      </c>
      <c r="F5679" s="5">
        <v>20.0</v>
      </c>
    </row>
    <row r="5680">
      <c r="A5680" s="3">
        <v>48.0</v>
      </c>
      <c r="B5680" s="4">
        <v>0.012604166666666666</v>
      </c>
      <c r="C5680" s="5" t="s">
        <v>21</v>
      </c>
      <c r="D5680" s="5" t="s">
        <v>20</v>
      </c>
      <c r="E5680" s="5">
        <v>32.0</v>
      </c>
      <c r="F5680" s="5">
        <v>17.0</v>
      </c>
    </row>
    <row r="5681">
      <c r="A5681" s="3">
        <v>48.0</v>
      </c>
      <c r="B5681" s="4">
        <v>0.012615740740740742</v>
      </c>
      <c r="C5681" s="5" t="s">
        <v>10</v>
      </c>
      <c r="D5681" s="5" t="s">
        <v>20</v>
      </c>
      <c r="E5681" s="5" t="s">
        <v>30</v>
      </c>
      <c r="F5681" s="5" t="s">
        <v>30</v>
      </c>
      <c r="J5681" s="5" t="s">
        <v>17</v>
      </c>
    </row>
    <row r="5682">
      <c r="A5682" s="3">
        <v>48.0</v>
      </c>
      <c r="B5682" s="4">
        <v>0.012615740740740742</v>
      </c>
      <c r="C5682" s="5" t="s">
        <v>10</v>
      </c>
      <c r="D5682" s="5" t="s">
        <v>20</v>
      </c>
      <c r="E5682" s="5">
        <v>18.0</v>
      </c>
      <c r="F5682" s="5">
        <v>8.0</v>
      </c>
      <c r="J5682" s="5" t="s">
        <v>40</v>
      </c>
    </row>
    <row r="5683">
      <c r="A5683" s="3">
        <v>48.0</v>
      </c>
      <c r="B5683" s="4">
        <v>0.013981481481481482</v>
      </c>
      <c r="C5683" s="5" t="s">
        <v>21</v>
      </c>
      <c r="D5683" s="5" t="s">
        <v>24</v>
      </c>
      <c r="E5683" s="5">
        <v>22.0</v>
      </c>
      <c r="F5683" s="5">
        <v>10.0</v>
      </c>
      <c r="J5683" s="5" t="s">
        <v>1058</v>
      </c>
    </row>
    <row r="5684">
      <c r="A5684" s="3">
        <v>48.0</v>
      </c>
      <c r="B5684" s="4">
        <v>0.013993055555555555</v>
      </c>
      <c r="C5684" s="5" t="s">
        <v>10</v>
      </c>
      <c r="D5684" s="5" t="s">
        <v>24</v>
      </c>
      <c r="E5684" s="5">
        <v>23.0</v>
      </c>
      <c r="F5684" s="5">
        <v>10.0</v>
      </c>
    </row>
    <row r="5685">
      <c r="A5685" s="3">
        <v>48.0</v>
      </c>
      <c r="B5685" s="4">
        <v>0.01724537037037037</v>
      </c>
      <c r="C5685" s="5" t="s">
        <v>22</v>
      </c>
      <c r="D5685" s="5" t="s">
        <v>36</v>
      </c>
      <c r="E5685" s="5">
        <v>20.0</v>
      </c>
      <c r="F5685" s="5">
        <v>6.0</v>
      </c>
    </row>
    <row r="5686">
      <c r="A5686" s="3">
        <v>48.0</v>
      </c>
      <c r="B5686" s="4">
        <v>0.017986111111111112</v>
      </c>
      <c r="C5686" s="5" t="s">
        <v>13</v>
      </c>
      <c r="D5686" s="5" t="s">
        <v>14</v>
      </c>
      <c r="E5686" s="5">
        <v>10.0</v>
      </c>
      <c r="F5686" s="5">
        <v>9.0</v>
      </c>
    </row>
    <row r="5687">
      <c r="A5687" s="3">
        <v>48.0</v>
      </c>
      <c r="B5687" s="4">
        <v>0.034513888888888886</v>
      </c>
      <c r="C5687" s="5" t="s">
        <v>13</v>
      </c>
      <c r="D5687" s="5" t="s">
        <v>24</v>
      </c>
      <c r="E5687" s="5">
        <v>9.0</v>
      </c>
      <c r="F5687" s="5">
        <v>9.0</v>
      </c>
    </row>
    <row r="5688">
      <c r="A5688" s="3">
        <v>48.0</v>
      </c>
      <c r="B5688" s="4">
        <v>0.03582175925925926</v>
      </c>
      <c r="C5688" s="5" t="s">
        <v>10</v>
      </c>
      <c r="D5688" s="5" t="s">
        <v>24</v>
      </c>
      <c r="E5688" s="5">
        <v>23.0</v>
      </c>
      <c r="F5688" s="5">
        <v>10.0</v>
      </c>
    </row>
    <row r="5689">
      <c r="A5689" s="3">
        <v>48.0</v>
      </c>
      <c r="B5689" s="4">
        <v>0.036631944444444446</v>
      </c>
      <c r="C5689" s="5" t="s">
        <v>10</v>
      </c>
      <c r="D5689" s="5" t="s">
        <v>41</v>
      </c>
      <c r="E5689" s="5" t="s">
        <v>28</v>
      </c>
      <c r="F5689" s="5">
        <v>1.0</v>
      </c>
    </row>
    <row r="5690">
      <c r="A5690" s="3">
        <v>48.0</v>
      </c>
      <c r="B5690" s="4">
        <v>0.03747685185185185</v>
      </c>
      <c r="C5690" s="5" t="s">
        <v>10</v>
      </c>
      <c r="D5690" s="5" t="s">
        <v>35</v>
      </c>
      <c r="E5690" s="5">
        <v>25.0</v>
      </c>
      <c r="F5690" s="5">
        <v>10.0</v>
      </c>
      <c r="H5690" s="5" t="s">
        <v>1998</v>
      </c>
    </row>
    <row r="5691">
      <c r="A5691" s="3">
        <v>48.0</v>
      </c>
      <c r="B5691" s="4">
        <v>0.04057870370370371</v>
      </c>
      <c r="C5691" s="5" t="s">
        <v>10</v>
      </c>
      <c r="D5691" s="5" t="s">
        <v>19</v>
      </c>
      <c r="E5691" s="5">
        <v>18.0</v>
      </c>
      <c r="F5691" s="5">
        <v>10.0</v>
      </c>
      <c r="J5691" s="5" t="s">
        <v>1999</v>
      </c>
    </row>
    <row r="5692">
      <c r="A5692" s="3">
        <v>48.0</v>
      </c>
      <c r="B5692" s="4">
        <v>0.05684027777777778</v>
      </c>
      <c r="C5692" s="5" t="s">
        <v>134</v>
      </c>
      <c r="D5692" s="5" t="s">
        <v>19</v>
      </c>
      <c r="E5692" s="5" t="s">
        <v>37</v>
      </c>
      <c r="F5692" s="5">
        <v>20.0</v>
      </c>
      <c r="J5692" s="5" t="s">
        <v>2000</v>
      </c>
    </row>
    <row r="5693">
      <c r="A5693" s="3">
        <v>48.0</v>
      </c>
      <c r="B5693" s="4">
        <v>0.06822916666666666</v>
      </c>
      <c r="C5693" s="5" t="s">
        <v>18</v>
      </c>
      <c r="D5693" s="5" t="s">
        <v>93</v>
      </c>
      <c r="E5693" s="5">
        <v>14.0</v>
      </c>
      <c r="F5693" s="5">
        <v>3.0</v>
      </c>
    </row>
    <row r="5694">
      <c r="A5694" s="3">
        <v>48.0</v>
      </c>
      <c r="B5694" s="4">
        <v>0.06898148148148148</v>
      </c>
      <c r="C5694" s="5" t="s">
        <v>10</v>
      </c>
      <c r="D5694" s="5" t="s">
        <v>32</v>
      </c>
      <c r="E5694" s="5">
        <v>28.0</v>
      </c>
      <c r="F5694" s="5">
        <v>16.0</v>
      </c>
      <c r="J5694" s="5" t="s">
        <v>2001</v>
      </c>
    </row>
    <row r="5695">
      <c r="A5695" s="3">
        <v>48.0</v>
      </c>
      <c r="B5695" s="4">
        <v>0.07005787037037037</v>
      </c>
      <c r="C5695" s="5" t="s">
        <v>10</v>
      </c>
      <c r="D5695" s="5" t="s">
        <v>32</v>
      </c>
      <c r="E5695" s="5" t="s">
        <v>30</v>
      </c>
      <c r="F5695" s="5" t="s">
        <v>30</v>
      </c>
      <c r="J5695" s="5" t="s">
        <v>42</v>
      </c>
    </row>
    <row r="5696">
      <c r="A5696" s="3">
        <v>48.0</v>
      </c>
      <c r="B5696" s="4">
        <v>0.07005787037037037</v>
      </c>
      <c r="C5696" s="5" t="s">
        <v>10</v>
      </c>
      <c r="D5696" s="5" t="s">
        <v>32</v>
      </c>
      <c r="E5696" s="5" t="s">
        <v>28</v>
      </c>
      <c r="F5696" s="5">
        <v>1.0</v>
      </c>
      <c r="G5696" s="5" t="s">
        <v>48</v>
      </c>
      <c r="J5696" s="5" t="s">
        <v>479</v>
      </c>
    </row>
    <row r="5697">
      <c r="A5697" s="3">
        <v>48.0</v>
      </c>
      <c r="B5697" s="4">
        <v>0.07043981481481482</v>
      </c>
      <c r="C5697" s="5" t="s">
        <v>22</v>
      </c>
      <c r="D5697" s="5" t="s">
        <v>25</v>
      </c>
      <c r="E5697" s="5">
        <v>9.0</v>
      </c>
      <c r="F5697" s="5">
        <v>4.0</v>
      </c>
    </row>
    <row r="5698">
      <c r="A5698" s="3">
        <v>48.0</v>
      </c>
      <c r="B5698" s="4">
        <v>0.07063657407407407</v>
      </c>
      <c r="C5698" s="5" t="s">
        <v>10</v>
      </c>
      <c r="D5698" s="5" t="s">
        <v>7</v>
      </c>
      <c r="E5698" s="5">
        <v>17.0</v>
      </c>
      <c r="H5698" s="5" t="s">
        <v>2002</v>
      </c>
    </row>
    <row r="5699">
      <c r="A5699" s="3">
        <v>48.0</v>
      </c>
      <c r="B5699" s="4">
        <v>0.07150462962962963</v>
      </c>
      <c r="C5699" s="5" t="s">
        <v>10</v>
      </c>
      <c r="D5699" s="5" t="s">
        <v>97</v>
      </c>
      <c r="E5699" s="5">
        <v>11.0</v>
      </c>
      <c r="J5699" s="5" t="s">
        <v>2003</v>
      </c>
    </row>
    <row r="5700">
      <c r="A5700" s="3">
        <v>48.0</v>
      </c>
      <c r="B5700" s="4">
        <v>0.07216435185185185</v>
      </c>
      <c r="C5700" s="5" t="s">
        <v>134</v>
      </c>
      <c r="D5700" s="5" t="s">
        <v>97</v>
      </c>
      <c r="E5700" s="5">
        <v>9.0</v>
      </c>
      <c r="J5700" s="5" t="s">
        <v>2004</v>
      </c>
    </row>
    <row r="5701">
      <c r="A5701" s="3">
        <v>48.0</v>
      </c>
      <c r="B5701" s="4">
        <v>0.07288194444444444</v>
      </c>
      <c r="C5701" s="5" t="s">
        <v>134</v>
      </c>
      <c r="D5701" s="5" t="s">
        <v>146</v>
      </c>
      <c r="E5701" s="5">
        <v>11.0</v>
      </c>
      <c r="F5701" s="5">
        <v>10.0</v>
      </c>
    </row>
    <row r="5702">
      <c r="A5702" s="3">
        <v>48.0</v>
      </c>
      <c r="B5702" s="4">
        <v>0.07306712962962963</v>
      </c>
      <c r="C5702" s="5" t="s">
        <v>10</v>
      </c>
      <c r="D5702" s="5" t="s">
        <v>32</v>
      </c>
      <c r="E5702" s="5" t="s">
        <v>30</v>
      </c>
      <c r="F5702" s="5" t="s">
        <v>30</v>
      </c>
      <c r="J5702" s="5" t="s">
        <v>42</v>
      </c>
    </row>
    <row r="5703">
      <c r="A5703" s="3">
        <v>48.0</v>
      </c>
      <c r="B5703" s="4">
        <v>0.07306712962962963</v>
      </c>
      <c r="C5703" s="5" t="s">
        <v>10</v>
      </c>
      <c r="D5703" s="5" t="s">
        <v>32</v>
      </c>
      <c r="E5703" s="5">
        <v>16.0</v>
      </c>
      <c r="F5703" s="5">
        <v>4.0</v>
      </c>
      <c r="J5703" s="5" t="s">
        <v>2005</v>
      </c>
    </row>
    <row r="5704">
      <c r="A5704" s="3">
        <v>48.0</v>
      </c>
      <c r="B5704" s="4">
        <v>0.07755787037037037</v>
      </c>
      <c r="C5704" s="5" t="s">
        <v>10</v>
      </c>
      <c r="D5704" s="5" t="s">
        <v>24</v>
      </c>
      <c r="E5704" s="5">
        <v>25.0</v>
      </c>
      <c r="F5704" s="5">
        <v>12.0</v>
      </c>
      <c r="J5704" s="5" t="s">
        <v>17</v>
      </c>
    </row>
    <row r="5705">
      <c r="A5705" s="3">
        <v>48.0</v>
      </c>
      <c r="B5705" s="4">
        <v>0.07755787037037037</v>
      </c>
      <c r="C5705" s="5" t="s">
        <v>10</v>
      </c>
      <c r="D5705" s="5" t="s">
        <v>24</v>
      </c>
      <c r="E5705" s="5">
        <v>29.0</v>
      </c>
      <c r="F5705" s="5">
        <v>16.0</v>
      </c>
      <c r="J5705" s="5" t="s">
        <v>40</v>
      </c>
    </row>
    <row r="5706">
      <c r="A5706" s="3">
        <v>48.0</v>
      </c>
      <c r="B5706" s="4">
        <v>0.07762731481481482</v>
      </c>
      <c r="C5706" s="5" t="s">
        <v>21</v>
      </c>
      <c r="D5706" s="5" t="s">
        <v>24</v>
      </c>
      <c r="E5706" s="5" t="s">
        <v>28</v>
      </c>
      <c r="F5706" s="5">
        <v>1.0</v>
      </c>
    </row>
    <row r="5707">
      <c r="A5707" s="3">
        <v>48.0</v>
      </c>
      <c r="B5707" s="4">
        <v>0.07768518518518519</v>
      </c>
      <c r="C5707" s="5" t="s">
        <v>13</v>
      </c>
      <c r="D5707" s="5" t="s">
        <v>24</v>
      </c>
      <c r="E5707" s="5">
        <v>2.0</v>
      </c>
      <c r="F5707" s="5">
        <v>2.0</v>
      </c>
    </row>
    <row r="5708">
      <c r="A5708" s="3">
        <v>48.0</v>
      </c>
      <c r="B5708" s="4">
        <v>0.07769675925925926</v>
      </c>
      <c r="C5708" s="5" t="s">
        <v>15</v>
      </c>
      <c r="D5708" s="5" t="s">
        <v>24</v>
      </c>
      <c r="E5708" s="5">
        <v>18.0</v>
      </c>
      <c r="F5708" s="5">
        <v>7.0</v>
      </c>
    </row>
    <row r="5709">
      <c r="A5709" s="3">
        <v>48.0</v>
      </c>
      <c r="B5709" s="4">
        <v>0.07724537037037037</v>
      </c>
      <c r="C5709" s="5" t="s">
        <v>18</v>
      </c>
      <c r="D5709" s="5" t="s">
        <v>24</v>
      </c>
      <c r="E5709" s="5">
        <v>15.0</v>
      </c>
      <c r="F5709" s="5">
        <v>7.0</v>
      </c>
    </row>
    <row r="5710">
      <c r="A5710" s="3">
        <v>48.0</v>
      </c>
      <c r="B5710" s="4">
        <v>0.0777199074074074</v>
      </c>
      <c r="C5710" s="5" t="s">
        <v>22</v>
      </c>
      <c r="D5710" s="5" t="s">
        <v>24</v>
      </c>
      <c r="E5710" s="5">
        <v>20.0</v>
      </c>
      <c r="F5710" s="5">
        <v>20.0</v>
      </c>
      <c r="J5710" s="5" t="s">
        <v>1926</v>
      </c>
    </row>
    <row r="5711">
      <c r="A5711" s="3">
        <v>48.0</v>
      </c>
      <c r="B5711" s="4">
        <v>0.07774305555555555</v>
      </c>
      <c r="C5711" s="5" t="s">
        <v>134</v>
      </c>
      <c r="D5711" s="5" t="s">
        <v>24</v>
      </c>
      <c r="E5711" s="5">
        <v>25.0</v>
      </c>
      <c r="F5711" s="5">
        <v>17.0</v>
      </c>
    </row>
    <row r="5712">
      <c r="A5712" s="3">
        <v>48.0</v>
      </c>
      <c r="B5712" s="4">
        <v>0.08050925925925925</v>
      </c>
      <c r="C5712" s="5" t="s">
        <v>22</v>
      </c>
      <c r="D5712" s="5" t="s">
        <v>88</v>
      </c>
      <c r="E5712" s="5">
        <v>25.0</v>
      </c>
      <c r="F5712" s="5">
        <v>18.0</v>
      </c>
    </row>
    <row r="5713">
      <c r="A5713" s="3">
        <v>48.0</v>
      </c>
      <c r="B5713" s="4">
        <v>0.08056712962962963</v>
      </c>
      <c r="C5713" s="5" t="s">
        <v>13</v>
      </c>
      <c r="D5713" s="5" t="s">
        <v>88</v>
      </c>
      <c r="E5713" s="5">
        <v>2.0</v>
      </c>
      <c r="F5713" s="5">
        <v>4.0</v>
      </c>
    </row>
    <row r="5714">
      <c r="A5714" s="3">
        <v>48.0</v>
      </c>
      <c r="B5714" s="4">
        <v>0.08065972222222222</v>
      </c>
      <c r="C5714" s="5" t="s">
        <v>15</v>
      </c>
      <c r="D5714" s="5" t="s">
        <v>88</v>
      </c>
      <c r="E5714" s="5">
        <v>11.0</v>
      </c>
      <c r="F5714" s="5">
        <v>9.0</v>
      </c>
    </row>
    <row r="5715">
      <c r="A5715" s="3">
        <v>48.0</v>
      </c>
      <c r="B5715" s="4">
        <v>0.08069444444444444</v>
      </c>
      <c r="C5715" s="5" t="s">
        <v>134</v>
      </c>
      <c r="D5715" s="5" t="s">
        <v>88</v>
      </c>
      <c r="E5715" s="5">
        <v>14.0</v>
      </c>
      <c r="F5715" s="5">
        <v>13.0</v>
      </c>
    </row>
    <row r="5716">
      <c r="A5716" s="3">
        <v>48.0</v>
      </c>
      <c r="B5716" s="4">
        <v>0.08108796296296296</v>
      </c>
      <c r="C5716" s="5" t="s">
        <v>13</v>
      </c>
      <c r="D5716" s="5" t="s">
        <v>125</v>
      </c>
      <c r="E5716" s="5" t="s">
        <v>28</v>
      </c>
      <c r="F5716" s="5">
        <v>1.0</v>
      </c>
    </row>
    <row r="5717">
      <c r="A5717" s="3">
        <v>48.0</v>
      </c>
      <c r="B5717" s="4">
        <v>0.08113425925925925</v>
      </c>
      <c r="C5717" s="5" t="s">
        <v>22</v>
      </c>
      <c r="D5717" s="5" t="s">
        <v>125</v>
      </c>
      <c r="E5717" s="5">
        <v>12.0</v>
      </c>
      <c r="F5717" s="5">
        <v>8.0</v>
      </c>
    </row>
    <row r="5718">
      <c r="A5718" s="3">
        <v>48.0</v>
      </c>
      <c r="B5718" s="4">
        <v>0.08118055555555556</v>
      </c>
      <c r="C5718" s="5" t="s">
        <v>15</v>
      </c>
      <c r="D5718" s="5" t="s">
        <v>125</v>
      </c>
      <c r="E5718" s="5">
        <v>9.0</v>
      </c>
      <c r="F5718" s="5">
        <v>3.0</v>
      </c>
    </row>
    <row r="5719">
      <c r="A5719" s="3">
        <v>48.0</v>
      </c>
      <c r="B5719" s="4">
        <v>0.08121527777777778</v>
      </c>
      <c r="C5719" s="5" t="s">
        <v>134</v>
      </c>
      <c r="D5719" s="5" t="s">
        <v>125</v>
      </c>
      <c r="E5719" s="5">
        <v>15.0</v>
      </c>
      <c r="F5719" s="5">
        <v>10.0</v>
      </c>
    </row>
    <row r="5720">
      <c r="A5720" s="3">
        <v>48.0</v>
      </c>
      <c r="B5720" s="4">
        <v>0.08225694444444444</v>
      </c>
      <c r="C5720" s="5" t="s">
        <v>22</v>
      </c>
      <c r="D5720" s="5" t="s">
        <v>88</v>
      </c>
      <c r="E5720" s="5">
        <v>18.0</v>
      </c>
      <c r="F5720" s="5">
        <v>11.0</v>
      </c>
    </row>
    <row r="5721">
      <c r="A5721" s="3">
        <v>48.0</v>
      </c>
      <c r="B5721" s="4">
        <v>0.09502314814814815</v>
      </c>
      <c r="C5721" s="5" t="s">
        <v>15</v>
      </c>
      <c r="D5721" s="5" t="s">
        <v>184</v>
      </c>
      <c r="E5721" s="5">
        <v>21.0</v>
      </c>
      <c r="F5721" s="5">
        <v>10.0</v>
      </c>
    </row>
    <row r="5722">
      <c r="A5722" s="3">
        <v>48.0</v>
      </c>
      <c r="B5722" s="4">
        <v>0.09505787037037038</v>
      </c>
      <c r="C5722" s="5" t="s">
        <v>10</v>
      </c>
      <c r="D5722" s="5" t="s">
        <v>24</v>
      </c>
      <c r="E5722" s="5">
        <v>26.0</v>
      </c>
      <c r="F5722" s="5">
        <v>13.0</v>
      </c>
    </row>
    <row r="5723">
      <c r="A5723" s="3">
        <v>48.0</v>
      </c>
      <c r="B5723" s="4">
        <v>0.09652777777777778</v>
      </c>
      <c r="C5723" s="5" t="s">
        <v>10</v>
      </c>
      <c r="D5723" s="5" t="s">
        <v>47</v>
      </c>
      <c r="E5723" s="5">
        <v>22.0</v>
      </c>
      <c r="F5723" s="5">
        <v>15.0</v>
      </c>
    </row>
    <row r="5724">
      <c r="A5724" s="3">
        <v>48.0</v>
      </c>
      <c r="B5724" s="4">
        <v>0.09658564814814814</v>
      </c>
      <c r="C5724" s="5" t="s">
        <v>21</v>
      </c>
      <c r="D5724" s="5" t="s">
        <v>47</v>
      </c>
      <c r="E5724" s="5">
        <v>18.0</v>
      </c>
      <c r="F5724" s="5">
        <v>13.0</v>
      </c>
    </row>
    <row r="5725">
      <c r="A5725" s="3">
        <v>48.0</v>
      </c>
      <c r="B5725" s="4">
        <v>0.09659722222222222</v>
      </c>
      <c r="C5725" s="5" t="s">
        <v>22</v>
      </c>
      <c r="D5725" s="5" t="s">
        <v>47</v>
      </c>
      <c r="E5725" s="5">
        <v>19.0</v>
      </c>
      <c r="F5725" s="5">
        <v>17.0</v>
      </c>
    </row>
    <row r="5726">
      <c r="A5726" s="3">
        <v>48.0</v>
      </c>
      <c r="B5726" s="4">
        <v>0.09666666666666666</v>
      </c>
      <c r="C5726" s="5" t="s">
        <v>18</v>
      </c>
      <c r="D5726" s="5" t="s">
        <v>47</v>
      </c>
      <c r="E5726" s="5">
        <v>13.0</v>
      </c>
      <c r="F5726" s="5">
        <v>5.0</v>
      </c>
    </row>
    <row r="5727">
      <c r="A5727" s="3">
        <v>48.0</v>
      </c>
      <c r="B5727" s="4">
        <v>0.09668981481481481</v>
      </c>
      <c r="C5727" s="5" t="s">
        <v>13</v>
      </c>
      <c r="D5727" s="5" t="s">
        <v>47</v>
      </c>
      <c r="E5727" s="5">
        <v>11.0</v>
      </c>
      <c r="F5727" s="5">
        <v>9.0</v>
      </c>
    </row>
    <row r="5728">
      <c r="A5728" s="3">
        <v>48.0</v>
      </c>
      <c r="B5728" s="4">
        <v>0.09690972222222222</v>
      </c>
      <c r="C5728" s="5" t="s">
        <v>15</v>
      </c>
      <c r="D5728" s="5" t="s">
        <v>47</v>
      </c>
      <c r="E5728" s="5">
        <v>9.0</v>
      </c>
      <c r="F5728" s="5">
        <v>7.0</v>
      </c>
    </row>
    <row r="5729">
      <c r="A5729" s="3">
        <v>48.0</v>
      </c>
      <c r="B5729" s="4">
        <v>0.09699074074074074</v>
      </c>
      <c r="C5729" s="5" t="s">
        <v>134</v>
      </c>
      <c r="D5729" s="5" t="s">
        <v>47</v>
      </c>
      <c r="E5729" s="5">
        <v>8.0</v>
      </c>
      <c r="F5729" s="5">
        <v>8.0</v>
      </c>
    </row>
    <row r="5730">
      <c r="A5730" s="3">
        <v>48.0</v>
      </c>
      <c r="B5730" s="4">
        <v>0.09925925925925926</v>
      </c>
      <c r="C5730" s="5" t="s">
        <v>10</v>
      </c>
      <c r="D5730" s="5" t="s">
        <v>32</v>
      </c>
      <c r="E5730" s="5" t="s">
        <v>30</v>
      </c>
      <c r="F5730" s="5" t="s">
        <v>30</v>
      </c>
      <c r="J5730" s="5" t="s">
        <v>42</v>
      </c>
    </row>
    <row r="5731">
      <c r="A5731" s="3">
        <v>48.0</v>
      </c>
      <c r="B5731" s="4">
        <v>0.09925925925925926</v>
      </c>
      <c r="C5731" s="5" t="s">
        <v>10</v>
      </c>
      <c r="D5731" s="5" t="s">
        <v>32</v>
      </c>
      <c r="E5731" s="5">
        <v>18.0</v>
      </c>
      <c r="F5731" s="5">
        <v>6.0</v>
      </c>
      <c r="J5731" s="5" t="s">
        <v>2006</v>
      </c>
    </row>
    <row r="5732">
      <c r="A5732" s="3">
        <v>48.0</v>
      </c>
      <c r="B5732" s="4">
        <v>0.09956018518518518</v>
      </c>
      <c r="C5732" s="5" t="s">
        <v>10</v>
      </c>
      <c r="D5732" s="5" t="s">
        <v>7</v>
      </c>
      <c r="E5732" s="5">
        <v>17.0</v>
      </c>
      <c r="H5732" s="5" t="s">
        <v>2007</v>
      </c>
    </row>
    <row r="5733">
      <c r="A5733" s="3">
        <v>48.0</v>
      </c>
      <c r="B5733" s="4">
        <v>0.09962962962962962</v>
      </c>
      <c r="C5733" s="5" t="s">
        <v>10</v>
      </c>
      <c r="D5733" s="5" t="s">
        <v>32</v>
      </c>
      <c r="E5733" s="5" t="s">
        <v>30</v>
      </c>
      <c r="F5733" s="5" t="s">
        <v>30</v>
      </c>
      <c r="J5733" s="5" t="s">
        <v>42</v>
      </c>
    </row>
    <row r="5734">
      <c r="A5734" s="3">
        <v>48.0</v>
      </c>
      <c r="B5734" s="4">
        <v>0.09962962962962962</v>
      </c>
      <c r="C5734" s="5" t="s">
        <v>10</v>
      </c>
      <c r="D5734" s="5" t="s">
        <v>32</v>
      </c>
      <c r="E5734" s="5">
        <v>17.0</v>
      </c>
      <c r="F5734" s="5">
        <v>5.0</v>
      </c>
      <c r="J5734" s="5" t="s">
        <v>2006</v>
      </c>
    </row>
    <row r="5735">
      <c r="A5735" s="3">
        <v>48.0</v>
      </c>
      <c r="B5735" s="4">
        <v>0.09976851851851852</v>
      </c>
      <c r="C5735" s="5" t="s">
        <v>10</v>
      </c>
      <c r="D5735" s="5" t="s">
        <v>7</v>
      </c>
      <c r="E5735" s="5">
        <v>15.0</v>
      </c>
      <c r="H5735" s="5" t="s">
        <v>2008</v>
      </c>
    </row>
    <row r="5736">
      <c r="A5736" s="3">
        <v>48.0</v>
      </c>
      <c r="B5736" s="4">
        <v>0.10173611111111111</v>
      </c>
      <c r="C5736" s="5" t="s">
        <v>22</v>
      </c>
      <c r="D5736" s="5" t="s">
        <v>7</v>
      </c>
      <c r="E5736" s="5">
        <v>25.0</v>
      </c>
      <c r="H5736" s="5" t="s">
        <v>2009</v>
      </c>
      <c r="J5736" s="5" t="s">
        <v>1698</v>
      </c>
    </row>
    <row r="5737">
      <c r="A5737" s="3">
        <v>48.0</v>
      </c>
      <c r="B5737" s="4">
        <v>0.10325231481481481</v>
      </c>
      <c r="C5737" s="5" t="s">
        <v>21</v>
      </c>
      <c r="D5737" s="5" t="s">
        <v>75</v>
      </c>
      <c r="E5737" s="5">
        <v>16.0</v>
      </c>
      <c r="F5737" s="5">
        <v>16.0</v>
      </c>
    </row>
    <row r="5738">
      <c r="A5738" s="3">
        <v>48.0</v>
      </c>
      <c r="B5738" s="4">
        <v>0.10364583333333334</v>
      </c>
      <c r="C5738" s="5" t="s">
        <v>21</v>
      </c>
      <c r="D5738" s="5" t="s">
        <v>32</v>
      </c>
      <c r="E5738" s="5" t="s">
        <v>30</v>
      </c>
      <c r="F5738" s="5" t="s">
        <v>30</v>
      </c>
      <c r="J5738" s="5" t="s">
        <v>17</v>
      </c>
    </row>
    <row r="5739">
      <c r="A5739" s="3">
        <v>48.0</v>
      </c>
      <c r="B5739" s="4">
        <v>0.10364583333333334</v>
      </c>
      <c r="C5739" s="5" t="s">
        <v>21</v>
      </c>
      <c r="D5739" s="5" t="s">
        <v>32</v>
      </c>
      <c r="E5739" s="5">
        <v>18.0</v>
      </c>
      <c r="F5739" s="5">
        <v>7.0</v>
      </c>
      <c r="J5739" s="5" t="s">
        <v>2010</v>
      </c>
    </row>
    <row r="5740">
      <c r="A5740" s="3">
        <v>48.0</v>
      </c>
      <c r="B5740" s="4">
        <v>0.1037037037037037</v>
      </c>
      <c r="C5740" s="5" t="s">
        <v>21</v>
      </c>
      <c r="D5740" s="5" t="s">
        <v>32</v>
      </c>
      <c r="E5740" s="5" t="s">
        <v>30</v>
      </c>
      <c r="F5740" s="5" t="s">
        <v>30</v>
      </c>
      <c r="J5740" s="5" t="s">
        <v>17</v>
      </c>
    </row>
    <row r="5741">
      <c r="A5741" s="3">
        <v>48.0</v>
      </c>
      <c r="B5741" s="4">
        <v>0.1037037037037037</v>
      </c>
      <c r="C5741" s="5" t="s">
        <v>21</v>
      </c>
      <c r="D5741" s="5" t="s">
        <v>32</v>
      </c>
      <c r="E5741" s="5">
        <v>14.0</v>
      </c>
      <c r="F5741" s="5">
        <v>3.0</v>
      </c>
      <c r="J5741" s="5" t="s">
        <v>2011</v>
      </c>
    </row>
    <row r="5742">
      <c r="A5742" s="3">
        <v>48.0</v>
      </c>
      <c r="B5742" s="4">
        <v>0.10376157407407408</v>
      </c>
      <c r="C5742" s="5" t="s">
        <v>21</v>
      </c>
      <c r="D5742" s="5" t="s">
        <v>32</v>
      </c>
      <c r="E5742" s="5" t="s">
        <v>30</v>
      </c>
      <c r="F5742" s="5" t="s">
        <v>30</v>
      </c>
      <c r="J5742" s="5" t="s">
        <v>17</v>
      </c>
    </row>
    <row r="5743">
      <c r="A5743" s="3">
        <v>48.0</v>
      </c>
      <c r="B5743" s="4">
        <v>0.10376157407407408</v>
      </c>
      <c r="C5743" s="5" t="s">
        <v>21</v>
      </c>
      <c r="D5743" s="5" t="s">
        <v>32</v>
      </c>
      <c r="E5743" s="5">
        <v>27.0</v>
      </c>
      <c r="F5743" s="5">
        <v>16.0</v>
      </c>
      <c r="J5743" s="5" t="s">
        <v>2011</v>
      </c>
    </row>
    <row r="5744">
      <c r="A5744" s="3">
        <v>48.0</v>
      </c>
      <c r="B5744" s="4">
        <v>0.10414351851851852</v>
      </c>
      <c r="C5744" s="5" t="s">
        <v>21</v>
      </c>
      <c r="D5744" s="5" t="s">
        <v>7</v>
      </c>
      <c r="E5744" s="5">
        <v>49.0</v>
      </c>
      <c r="H5744" s="5" t="s">
        <v>2012</v>
      </c>
    </row>
    <row r="5745">
      <c r="A5745" s="3">
        <v>48.0</v>
      </c>
      <c r="B5745" s="4">
        <v>0.10431712962962963</v>
      </c>
      <c r="C5745" s="5" t="s">
        <v>21</v>
      </c>
      <c r="D5745" s="5" t="s">
        <v>7</v>
      </c>
      <c r="E5745" s="5">
        <v>19.0</v>
      </c>
      <c r="H5745" s="5" t="s">
        <v>2013</v>
      </c>
      <c r="I5745" s="5">
        <v>1.0</v>
      </c>
    </row>
    <row r="5746">
      <c r="A5746" s="3">
        <v>48.0</v>
      </c>
      <c r="B5746" s="4">
        <v>0.10512731481481481</v>
      </c>
      <c r="C5746" s="5" t="s">
        <v>18</v>
      </c>
      <c r="D5746" s="5" t="s">
        <v>75</v>
      </c>
      <c r="E5746" s="5">
        <v>21.0</v>
      </c>
      <c r="F5746" s="5">
        <v>14.0</v>
      </c>
    </row>
    <row r="5747">
      <c r="A5747" s="3">
        <v>48.0</v>
      </c>
      <c r="B5747" s="4">
        <v>0.1057638888888889</v>
      </c>
      <c r="C5747" s="5" t="s">
        <v>18</v>
      </c>
      <c r="D5747" s="5" t="s">
        <v>32</v>
      </c>
      <c r="E5747" s="5">
        <v>12.0</v>
      </c>
      <c r="F5747" s="5">
        <v>6.0</v>
      </c>
      <c r="J5747" s="5" t="s">
        <v>1599</v>
      </c>
    </row>
    <row r="5748">
      <c r="A5748" s="3">
        <v>48.0</v>
      </c>
      <c r="B5748" s="4">
        <v>0.10586805555555556</v>
      </c>
      <c r="C5748" s="5" t="s">
        <v>18</v>
      </c>
      <c r="D5748" s="5" t="s">
        <v>32</v>
      </c>
      <c r="E5748" s="5">
        <v>12.0</v>
      </c>
      <c r="F5748" s="5">
        <v>6.0</v>
      </c>
      <c r="J5748" s="5" t="s">
        <v>1599</v>
      </c>
    </row>
    <row r="5749">
      <c r="A5749" s="3">
        <v>48.0</v>
      </c>
      <c r="B5749" s="4">
        <v>0.1059375</v>
      </c>
      <c r="C5749" s="5" t="s">
        <v>18</v>
      </c>
      <c r="D5749" s="5" t="s">
        <v>32</v>
      </c>
      <c r="E5749" s="5">
        <v>24.0</v>
      </c>
      <c r="F5749" s="5">
        <v>18.0</v>
      </c>
      <c r="J5749" s="5" t="s">
        <v>1599</v>
      </c>
    </row>
    <row r="5750">
      <c r="A5750" s="3">
        <v>48.0</v>
      </c>
      <c r="B5750" s="4">
        <v>0.10608796296296297</v>
      </c>
      <c r="C5750" s="5" t="s">
        <v>18</v>
      </c>
      <c r="D5750" s="5" t="s">
        <v>7</v>
      </c>
      <c r="E5750" s="5">
        <v>22.0</v>
      </c>
      <c r="H5750" s="5" t="s">
        <v>2014</v>
      </c>
      <c r="I5750" s="5">
        <v>1.0</v>
      </c>
    </row>
    <row r="5751">
      <c r="A5751" s="3">
        <v>48.0</v>
      </c>
      <c r="B5751" s="4">
        <v>0.1070138888888889</v>
      </c>
      <c r="C5751" s="5" t="s">
        <v>13</v>
      </c>
      <c r="D5751" s="5" t="s">
        <v>32</v>
      </c>
      <c r="E5751" s="5">
        <v>9.0</v>
      </c>
      <c r="F5751" s="5">
        <v>4.0</v>
      </c>
      <c r="J5751" s="5" t="s">
        <v>2015</v>
      </c>
    </row>
    <row r="5752">
      <c r="A5752" s="3">
        <v>48.0</v>
      </c>
      <c r="B5752" s="4">
        <v>0.10707175925925926</v>
      </c>
      <c r="C5752" s="5" t="s">
        <v>13</v>
      </c>
      <c r="D5752" s="5" t="s">
        <v>32</v>
      </c>
      <c r="E5752" s="5" t="s">
        <v>30</v>
      </c>
      <c r="F5752" s="5" t="s">
        <v>30</v>
      </c>
      <c r="J5752" s="5" t="s">
        <v>2015</v>
      </c>
    </row>
    <row r="5753">
      <c r="A5753" s="3">
        <v>48.0</v>
      </c>
      <c r="B5753" s="4">
        <v>0.10880787037037037</v>
      </c>
      <c r="C5753" s="5" t="s">
        <v>15</v>
      </c>
      <c r="D5753" s="5" t="s">
        <v>32</v>
      </c>
      <c r="E5753" s="5" t="s">
        <v>30</v>
      </c>
      <c r="F5753" s="5" t="s">
        <v>30</v>
      </c>
      <c r="J5753" s="5" t="s">
        <v>42</v>
      </c>
    </row>
    <row r="5754">
      <c r="A5754" s="3">
        <v>48.0</v>
      </c>
      <c r="B5754" s="4">
        <v>0.10880787037037037</v>
      </c>
      <c r="C5754" s="5" t="s">
        <v>15</v>
      </c>
      <c r="D5754" s="5" t="s">
        <v>32</v>
      </c>
      <c r="E5754" s="5">
        <v>6.0</v>
      </c>
      <c r="F5754" s="5">
        <v>6.0</v>
      </c>
      <c r="J5754" s="5" t="s">
        <v>2016</v>
      </c>
    </row>
    <row r="5755">
      <c r="A5755" s="3">
        <v>48.0</v>
      </c>
      <c r="B5755" s="4">
        <v>0.10887731481481482</v>
      </c>
      <c r="C5755" s="5" t="s">
        <v>15</v>
      </c>
      <c r="D5755" s="5" t="s">
        <v>32</v>
      </c>
      <c r="E5755" s="5">
        <v>3.0</v>
      </c>
      <c r="F5755" s="5">
        <v>3.0</v>
      </c>
      <c r="J5755" s="5" t="s">
        <v>42</v>
      </c>
    </row>
    <row r="5756">
      <c r="A5756" s="3">
        <v>48.0</v>
      </c>
      <c r="B5756" s="4">
        <v>0.10887731481481482</v>
      </c>
      <c r="C5756" s="5" t="s">
        <v>15</v>
      </c>
      <c r="D5756" s="5" t="s">
        <v>32</v>
      </c>
      <c r="E5756" s="5">
        <v>2.0</v>
      </c>
      <c r="F5756" s="5">
        <v>2.0</v>
      </c>
      <c r="J5756" s="5" t="s">
        <v>2016</v>
      </c>
    </row>
    <row r="5757">
      <c r="A5757" s="3">
        <v>48.0</v>
      </c>
      <c r="B5757" s="4">
        <v>0.10899305555555555</v>
      </c>
      <c r="C5757" s="5" t="s">
        <v>15</v>
      </c>
      <c r="D5757" s="5" t="s">
        <v>32</v>
      </c>
      <c r="E5757" s="5" t="s">
        <v>30</v>
      </c>
      <c r="F5757" s="5" t="s">
        <v>30</v>
      </c>
      <c r="J5757" s="5" t="s">
        <v>42</v>
      </c>
    </row>
    <row r="5758">
      <c r="A5758" s="3">
        <v>48.0</v>
      </c>
      <c r="B5758" s="4">
        <v>0.10899305555555555</v>
      </c>
      <c r="C5758" s="5" t="s">
        <v>15</v>
      </c>
      <c r="D5758" s="5" t="s">
        <v>32</v>
      </c>
      <c r="E5758" s="5">
        <v>12.0</v>
      </c>
      <c r="J5758" s="5" t="s">
        <v>2016</v>
      </c>
    </row>
    <row r="5759">
      <c r="A5759" s="3">
        <v>48.0</v>
      </c>
      <c r="B5759" s="4">
        <v>0.1097800925925926</v>
      </c>
      <c r="C5759" s="5" t="s">
        <v>15</v>
      </c>
      <c r="D5759" s="5" t="s">
        <v>32</v>
      </c>
      <c r="E5759" s="5">
        <v>14.0</v>
      </c>
      <c r="F5759" s="5">
        <v>10.0</v>
      </c>
      <c r="J5759" s="5" t="s">
        <v>101</v>
      </c>
    </row>
    <row r="5760">
      <c r="A5760" s="3">
        <v>48.0</v>
      </c>
      <c r="B5760" s="4">
        <v>0.10984953703703704</v>
      </c>
      <c r="C5760" s="5" t="s">
        <v>15</v>
      </c>
      <c r="D5760" s="5" t="s">
        <v>32</v>
      </c>
      <c r="E5760" s="5">
        <v>22.0</v>
      </c>
      <c r="F5760" s="5">
        <v>18.0</v>
      </c>
      <c r="J5760" s="5" t="s">
        <v>101</v>
      </c>
    </row>
    <row r="5761">
      <c r="A5761" s="3">
        <v>48.0</v>
      </c>
      <c r="B5761" s="4">
        <v>0.10991898148148148</v>
      </c>
      <c r="C5761" s="5" t="s">
        <v>15</v>
      </c>
      <c r="D5761" s="5" t="s">
        <v>32</v>
      </c>
      <c r="E5761" s="5">
        <v>16.0</v>
      </c>
      <c r="F5761" s="5">
        <v>12.0</v>
      </c>
      <c r="J5761" s="5" t="s">
        <v>2017</v>
      </c>
    </row>
    <row r="5762">
      <c r="A5762" s="3">
        <v>48.0</v>
      </c>
      <c r="B5762" s="4">
        <v>0.11016203703703703</v>
      </c>
      <c r="C5762" s="5" t="s">
        <v>15</v>
      </c>
      <c r="D5762" s="5" t="s">
        <v>7</v>
      </c>
      <c r="E5762" s="5">
        <v>4.0</v>
      </c>
      <c r="H5762" s="5" t="s">
        <v>2018</v>
      </c>
    </row>
    <row r="5763">
      <c r="A5763" s="3">
        <v>48.0</v>
      </c>
      <c r="B5763" s="4">
        <v>0.11027777777777778</v>
      </c>
      <c r="C5763" s="5" t="s">
        <v>15</v>
      </c>
      <c r="D5763" s="5" t="s">
        <v>7</v>
      </c>
      <c r="E5763" s="5">
        <v>3.0</v>
      </c>
      <c r="H5763" s="5" t="s">
        <v>2019</v>
      </c>
    </row>
    <row r="5764">
      <c r="A5764" s="3">
        <v>48.0</v>
      </c>
      <c r="B5764" s="4">
        <v>0.11071759259259259</v>
      </c>
      <c r="C5764" s="5" t="s">
        <v>15</v>
      </c>
      <c r="D5764" s="5" t="s">
        <v>7</v>
      </c>
      <c r="E5764" s="5">
        <v>16.0</v>
      </c>
      <c r="H5764" s="5" t="s">
        <v>2020</v>
      </c>
    </row>
    <row r="5765">
      <c r="A5765" s="3">
        <v>48.0</v>
      </c>
      <c r="B5765" s="4">
        <v>0.11203703703703703</v>
      </c>
      <c r="C5765" s="5" t="s">
        <v>134</v>
      </c>
      <c r="D5765" s="5" t="s">
        <v>32</v>
      </c>
      <c r="E5765" s="5" t="s">
        <v>37</v>
      </c>
      <c r="F5765" s="5">
        <v>20.0</v>
      </c>
      <c r="G5765" s="5" t="s">
        <v>48</v>
      </c>
      <c r="J5765" s="5" t="s">
        <v>42</v>
      </c>
    </row>
    <row r="5766">
      <c r="A5766" s="3">
        <v>48.0</v>
      </c>
      <c r="B5766" s="4">
        <v>0.11203703703703703</v>
      </c>
      <c r="C5766" s="5" t="s">
        <v>134</v>
      </c>
      <c r="D5766" s="5" t="s">
        <v>32</v>
      </c>
      <c r="E5766" s="5">
        <v>13.0</v>
      </c>
      <c r="F5766" s="5">
        <v>5.0</v>
      </c>
      <c r="J5766" s="5" t="s">
        <v>2021</v>
      </c>
    </row>
    <row r="5767">
      <c r="A5767" s="3">
        <v>48.0</v>
      </c>
      <c r="B5767" s="4">
        <v>0.11238425925925925</v>
      </c>
      <c r="C5767" s="5" t="s">
        <v>134</v>
      </c>
      <c r="D5767" s="5" t="s">
        <v>86</v>
      </c>
      <c r="E5767" s="5">
        <v>7.0</v>
      </c>
    </row>
    <row r="5768">
      <c r="A5768" s="3">
        <v>48.0</v>
      </c>
      <c r="B5768" s="4">
        <v>0.11256944444444444</v>
      </c>
      <c r="C5768" s="5" t="s">
        <v>134</v>
      </c>
      <c r="D5768" s="5" t="s">
        <v>7</v>
      </c>
      <c r="E5768" s="5">
        <v>17.0</v>
      </c>
      <c r="H5768" s="5" t="s">
        <v>2022</v>
      </c>
    </row>
    <row r="5769">
      <c r="A5769" s="3">
        <v>48.0</v>
      </c>
      <c r="B5769" s="4">
        <v>0.11387731481481482</v>
      </c>
      <c r="C5769" s="5" t="s">
        <v>10</v>
      </c>
      <c r="D5769" s="5" t="s">
        <v>32</v>
      </c>
      <c r="E5769" s="5">
        <v>31.0</v>
      </c>
      <c r="F5769" s="5">
        <v>19.0</v>
      </c>
      <c r="J5769" s="5" t="s">
        <v>2023</v>
      </c>
    </row>
    <row r="5770">
      <c r="A5770" s="3">
        <v>48.0</v>
      </c>
      <c r="B5770" s="4">
        <v>0.11396990740740741</v>
      </c>
      <c r="C5770" s="5" t="s">
        <v>10</v>
      </c>
      <c r="D5770" s="5" t="s">
        <v>7</v>
      </c>
      <c r="E5770" s="5">
        <v>15.0</v>
      </c>
      <c r="H5770" s="5" t="s">
        <v>2024</v>
      </c>
      <c r="J5770" s="5" t="s">
        <v>377</v>
      </c>
    </row>
    <row r="5771">
      <c r="A5771" s="3">
        <v>48.0</v>
      </c>
      <c r="B5771" s="4">
        <v>0.1140625</v>
      </c>
      <c r="C5771" s="5" t="s">
        <v>10</v>
      </c>
      <c r="D5771" s="5" t="s">
        <v>7</v>
      </c>
      <c r="E5771" s="5">
        <v>3.0</v>
      </c>
      <c r="H5771" s="5" t="s">
        <v>2025</v>
      </c>
      <c r="J5771" s="5" t="s">
        <v>381</v>
      </c>
    </row>
    <row r="5772">
      <c r="A5772" s="3">
        <v>48.0</v>
      </c>
      <c r="B5772" s="4">
        <v>0.11421296296296296</v>
      </c>
      <c r="C5772" s="5" t="s">
        <v>10</v>
      </c>
      <c r="D5772" s="5" t="s">
        <v>32</v>
      </c>
      <c r="E5772" s="5" t="s">
        <v>30</v>
      </c>
      <c r="F5772" s="5" t="s">
        <v>30</v>
      </c>
      <c r="J5772" s="5" t="s">
        <v>42</v>
      </c>
    </row>
    <row r="5773">
      <c r="A5773" s="3">
        <v>48.0</v>
      </c>
      <c r="B5773" s="4">
        <v>0.11421296296296296</v>
      </c>
      <c r="C5773" s="5" t="s">
        <v>10</v>
      </c>
      <c r="D5773" s="5" t="s">
        <v>32</v>
      </c>
      <c r="E5773" s="5">
        <v>19.0</v>
      </c>
      <c r="F5773" s="5">
        <v>7.0</v>
      </c>
      <c r="J5773" s="5" t="s">
        <v>479</v>
      </c>
    </row>
    <row r="5774">
      <c r="A5774" s="3">
        <v>48.0</v>
      </c>
      <c r="B5774" s="4">
        <v>0.11432870370370371</v>
      </c>
      <c r="C5774" s="5" t="s">
        <v>10</v>
      </c>
      <c r="D5774" s="5" t="s">
        <v>7</v>
      </c>
      <c r="E5774" s="5">
        <v>16.0</v>
      </c>
      <c r="H5774" s="5" t="s">
        <v>2026</v>
      </c>
      <c r="J5774" s="5" t="s">
        <v>377</v>
      </c>
    </row>
    <row r="5775">
      <c r="A5775" s="3">
        <v>48.0</v>
      </c>
      <c r="B5775" s="4">
        <v>0.11435185185185186</v>
      </c>
      <c r="C5775" s="5" t="s">
        <v>10</v>
      </c>
      <c r="D5775" s="5" t="s">
        <v>7</v>
      </c>
      <c r="E5775" s="5">
        <v>2.0</v>
      </c>
      <c r="H5775" s="5" t="s">
        <v>2027</v>
      </c>
      <c r="I5775" s="5">
        <v>1.0</v>
      </c>
      <c r="J5775" s="5" t="s">
        <v>381</v>
      </c>
    </row>
    <row r="5776">
      <c r="A5776" s="3">
        <v>48.0</v>
      </c>
      <c r="B5776" s="4">
        <v>0.11527777777777778</v>
      </c>
      <c r="C5776" s="5" t="s">
        <v>22</v>
      </c>
      <c r="D5776" s="5" t="s">
        <v>25</v>
      </c>
      <c r="E5776" s="5">
        <v>7.0</v>
      </c>
      <c r="F5776" s="5">
        <v>2.0</v>
      </c>
    </row>
    <row r="5777">
      <c r="A5777" s="3">
        <v>48.0</v>
      </c>
      <c r="B5777" s="4">
        <v>0.11554398148148148</v>
      </c>
      <c r="C5777" s="5" t="s">
        <v>22</v>
      </c>
      <c r="D5777" s="5" t="s">
        <v>7</v>
      </c>
      <c r="E5777" s="5">
        <v>29.0</v>
      </c>
      <c r="H5777" s="5" t="s">
        <v>2028</v>
      </c>
      <c r="J5777" s="5" t="s">
        <v>1698</v>
      </c>
    </row>
    <row r="5778">
      <c r="A5778" s="3">
        <v>48.0</v>
      </c>
      <c r="B5778" s="4">
        <v>0.11695601851851851</v>
      </c>
      <c r="C5778" s="5" t="s">
        <v>21</v>
      </c>
      <c r="D5778" s="5" t="s">
        <v>32</v>
      </c>
      <c r="E5778" s="5" t="s">
        <v>30</v>
      </c>
      <c r="F5778" s="5" t="s">
        <v>30</v>
      </c>
      <c r="J5778" s="5" t="s">
        <v>42</v>
      </c>
    </row>
    <row r="5779">
      <c r="A5779" s="3">
        <v>48.0</v>
      </c>
      <c r="B5779" s="4">
        <v>0.11695601851851851</v>
      </c>
      <c r="C5779" s="5" t="s">
        <v>21</v>
      </c>
      <c r="D5779" s="5" t="s">
        <v>32</v>
      </c>
      <c r="E5779" s="5">
        <v>21.0</v>
      </c>
      <c r="F5779" s="5">
        <v>10.0</v>
      </c>
      <c r="J5779" s="5" t="s">
        <v>339</v>
      </c>
    </row>
    <row r="5780">
      <c r="A5780" s="3">
        <v>48.0</v>
      </c>
      <c r="B5780" s="4">
        <v>0.11701388888888889</v>
      </c>
      <c r="C5780" s="5" t="s">
        <v>21</v>
      </c>
      <c r="D5780" s="5" t="s">
        <v>32</v>
      </c>
      <c r="E5780" s="5" t="s">
        <v>30</v>
      </c>
      <c r="F5780" s="5" t="s">
        <v>30</v>
      </c>
      <c r="J5780" s="5" t="s">
        <v>42</v>
      </c>
    </row>
    <row r="5781">
      <c r="A5781" s="3">
        <v>48.0</v>
      </c>
      <c r="B5781" s="4">
        <v>0.11701388888888889</v>
      </c>
      <c r="C5781" s="5" t="s">
        <v>21</v>
      </c>
      <c r="D5781" s="5" t="s">
        <v>32</v>
      </c>
      <c r="E5781" s="5">
        <v>19.0</v>
      </c>
      <c r="F5781" s="5">
        <v>8.0</v>
      </c>
      <c r="J5781" s="5" t="s">
        <v>339</v>
      </c>
    </row>
    <row r="5782">
      <c r="A5782" s="3">
        <v>48.0</v>
      </c>
      <c r="B5782" s="4">
        <v>0.11706018518518518</v>
      </c>
      <c r="C5782" s="5" t="s">
        <v>21</v>
      </c>
      <c r="D5782" s="5" t="s">
        <v>32</v>
      </c>
      <c r="E5782" s="5" t="s">
        <v>30</v>
      </c>
      <c r="F5782" s="5" t="s">
        <v>30</v>
      </c>
      <c r="J5782" s="5" t="s">
        <v>42</v>
      </c>
    </row>
    <row r="5783">
      <c r="A5783" s="3">
        <v>48.0</v>
      </c>
      <c r="B5783" s="4">
        <v>0.11706018518518518</v>
      </c>
      <c r="C5783" s="5" t="s">
        <v>21</v>
      </c>
      <c r="D5783" s="5" t="s">
        <v>32</v>
      </c>
      <c r="E5783" s="5">
        <v>16.0</v>
      </c>
      <c r="F5783" s="5">
        <v>5.0</v>
      </c>
      <c r="J5783" s="5" t="s">
        <v>339</v>
      </c>
    </row>
    <row r="5784">
      <c r="A5784" s="3">
        <v>48.0</v>
      </c>
      <c r="B5784" s="4">
        <v>0.11716435185185185</v>
      </c>
      <c r="C5784" s="5" t="s">
        <v>21</v>
      </c>
      <c r="D5784" s="5" t="s">
        <v>7</v>
      </c>
      <c r="E5784" s="5">
        <v>10.0</v>
      </c>
      <c r="H5784" s="5" t="s">
        <v>2029</v>
      </c>
    </row>
    <row r="5785">
      <c r="A5785" s="3">
        <v>48.0</v>
      </c>
      <c r="B5785" s="4">
        <v>0.1171875</v>
      </c>
      <c r="C5785" s="5" t="s">
        <v>21</v>
      </c>
      <c r="D5785" s="5" t="s">
        <v>7</v>
      </c>
      <c r="E5785" s="5">
        <v>9.0</v>
      </c>
      <c r="H5785" s="5" t="s">
        <v>2030</v>
      </c>
    </row>
    <row r="5786">
      <c r="A5786" s="3">
        <v>48.0</v>
      </c>
      <c r="B5786" s="4">
        <v>0.11722222222222223</v>
      </c>
      <c r="C5786" s="5" t="s">
        <v>21</v>
      </c>
      <c r="D5786" s="5" t="s">
        <v>7</v>
      </c>
      <c r="E5786" s="5">
        <v>10.0</v>
      </c>
      <c r="H5786" s="5" t="s">
        <v>2029</v>
      </c>
      <c r="I5786" s="5">
        <v>1.0</v>
      </c>
    </row>
    <row r="5787">
      <c r="A5787" s="3">
        <v>48.0</v>
      </c>
      <c r="B5787" s="4">
        <v>0.11753472222222222</v>
      </c>
      <c r="C5787" s="5" t="s">
        <v>10</v>
      </c>
      <c r="D5787" s="5" t="s">
        <v>24</v>
      </c>
      <c r="E5787" s="5" t="s">
        <v>28</v>
      </c>
      <c r="F5787" s="5">
        <v>1.0</v>
      </c>
      <c r="J5787" s="5" t="s">
        <v>17</v>
      </c>
    </row>
    <row r="5788">
      <c r="A5788" s="3">
        <v>48.0</v>
      </c>
      <c r="B5788" s="4">
        <v>0.11753472222222222</v>
      </c>
      <c r="C5788" s="5" t="s">
        <v>10</v>
      </c>
      <c r="D5788" s="5" t="s">
        <v>24</v>
      </c>
      <c r="E5788" s="5" t="s">
        <v>28</v>
      </c>
      <c r="F5788" s="5">
        <v>1.0</v>
      </c>
      <c r="J5788" s="5" t="s">
        <v>40</v>
      </c>
    </row>
    <row r="5789">
      <c r="A5789" s="3">
        <v>48.0</v>
      </c>
      <c r="B5789" s="4">
        <v>0.1178125</v>
      </c>
      <c r="C5789" s="5" t="s">
        <v>13</v>
      </c>
      <c r="D5789" s="5" t="s">
        <v>24</v>
      </c>
      <c r="E5789" s="5">
        <v>16.0</v>
      </c>
      <c r="F5789" s="5">
        <v>16.0</v>
      </c>
    </row>
    <row r="5790">
      <c r="A5790" s="3">
        <v>48.0</v>
      </c>
      <c r="B5790" s="4">
        <v>0.12006944444444445</v>
      </c>
      <c r="C5790" s="5" t="s">
        <v>13</v>
      </c>
      <c r="D5790" s="5" t="s">
        <v>75</v>
      </c>
      <c r="E5790" s="5">
        <v>22.0</v>
      </c>
      <c r="F5790" s="5">
        <v>12.0</v>
      </c>
    </row>
    <row r="5791">
      <c r="A5791" s="3">
        <v>48.0</v>
      </c>
      <c r="B5791" s="4">
        <v>0.12021990740740741</v>
      </c>
      <c r="C5791" s="5" t="s">
        <v>13</v>
      </c>
      <c r="D5791" s="5" t="s">
        <v>32</v>
      </c>
      <c r="E5791" s="5" t="s">
        <v>37</v>
      </c>
      <c r="F5791" s="5">
        <v>20.0</v>
      </c>
      <c r="G5791" s="5" t="s">
        <v>48</v>
      </c>
      <c r="J5791" s="5" t="s">
        <v>2031</v>
      </c>
    </row>
    <row r="5792">
      <c r="A5792" s="3">
        <v>48.0</v>
      </c>
      <c r="B5792" s="4">
        <v>0.12034722222222222</v>
      </c>
      <c r="C5792" s="5" t="s">
        <v>13</v>
      </c>
      <c r="D5792" s="5" t="s">
        <v>32</v>
      </c>
      <c r="E5792" s="5" t="s">
        <v>30</v>
      </c>
      <c r="F5792" s="5" t="s">
        <v>30</v>
      </c>
      <c r="J5792" s="5" t="s">
        <v>17</v>
      </c>
    </row>
    <row r="5793">
      <c r="A5793" s="3">
        <v>48.0</v>
      </c>
      <c r="B5793" s="4">
        <v>0.12034722222222222</v>
      </c>
      <c r="C5793" s="5" t="s">
        <v>13</v>
      </c>
      <c r="D5793" s="5" t="s">
        <v>32</v>
      </c>
      <c r="E5793" s="5">
        <v>20.0</v>
      </c>
      <c r="F5793" s="5">
        <v>15.0</v>
      </c>
      <c r="J5793" s="5" t="s">
        <v>1659</v>
      </c>
    </row>
    <row r="5794">
      <c r="A5794" s="3">
        <v>48.0</v>
      </c>
      <c r="B5794" s="4">
        <v>0.12112268518518518</v>
      </c>
      <c r="C5794" s="5" t="s">
        <v>13</v>
      </c>
      <c r="D5794" s="5" t="s">
        <v>7</v>
      </c>
      <c r="E5794" s="5">
        <v>59.0</v>
      </c>
      <c r="H5794" s="5" t="s">
        <v>2032</v>
      </c>
      <c r="J5794" s="5" t="s">
        <v>2033</v>
      </c>
    </row>
    <row r="5795">
      <c r="A5795" s="3">
        <v>48.0</v>
      </c>
      <c r="B5795" s="4">
        <v>0.1216087962962963</v>
      </c>
      <c r="C5795" s="5" t="s">
        <v>13</v>
      </c>
      <c r="D5795" s="5" t="s">
        <v>7</v>
      </c>
      <c r="E5795" s="5">
        <v>30.0</v>
      </c>
      <c r="H5795" s="5" t="s">
        <v>2034</v>
      </c>
      <c r="I5795" s="5">
        <v>1.0</v>
      </c>
      <c r="J5795" s="5" t="s">
        <v>2035</v>
      </c>
    </row>
    <row r="5796">
      <c r="A5796" s="3">
        <v>48.0</v>
      </c>
      <c r="B5796" s="4">
        <v>0.12365740740740741</v>
      </c>
      <c r="C5796" s="5" t="s">
        <v>22</v>
      </c>
      <c r="D5796" s="5" t="s">
        <v>24</v>
      </c>
      <c r="E5796" s="5">
        <v>17.0</v>
      </c>
      <c r="F5796" s="5">
        <v>17.0</v>
      </c>
    </row>
    <row r="5797">
      <c r="A5797" s="3">
        <v>48.0</v>
      </c>
      <c r="B5797" s="4">
        <v>0.12366898148148148</v>
      </c>
      <c r="C5797" s="5" t="s">
        <v>15</v>
      </c>
      <c r="D5797" s="5" t="s">
        <v>24</v>
      </c>
      <c r="E5797" s="5">
        <v>14.0</v>
      </c>
      <c r="F5797" s="5">
        <v>3.0</v>
      </c>
    </row>
    <row r="5798">
      <c r="A5798" s="3">
        <v>48.0</v>
      </c>
      <c r="B5798" s="4">
        <v>0.12371527777777777</v>
      </c>
      <c r="C5798" s="5" t="s">
        <v>21</v>
      </c>
      <c r="D5798" s="5" t="s">
        <v>24</v>
      </c>
      <c r="E5798" s="5">
        <v>16.0</v>
      </c>
      <c r="F5798" s="5">
        <v>4.0</v>
      </c>
    </row>
    <row r="5799">
      <c r="A5799" s="3">
        <v>48.0</v>
      </c>
      <c r="B5799" s="4">
        <v>0.12372685185185185</v>
      </c>
      <c r="C5799" s="5" t="s">
        <v>13</v>
      </c>
      <c r="D5799" s="5" t="s">
        <v>24</v>
      </c>
      <c r="E5799" s="5">
        <v>19.0</v>
      </c>
      <c r="F5799" s="5">
        <v>19.0</v>
      </c>
    </row>
    <row r="5800">
      <c r="A5800" s="3">
        <v>48.0</v>
      </c>
      <c r="B5800" s="4">
        <v>0.12373842592592593</v>
      </c>
      <c r="C5800" s="5" t="s">
        <v>10</v>
      </c>
      <c r="D5800" s="5" t="s">
        <v>24</v>
      </c>
      <c r="E5800" s="5">
        <v>25.0</v>
      </c>
      <c r="F5800" s="5">
        <v>12.0</v>
      </c>
    </row>
    <row r="5801">
      <c r="A5801" s="3">
        <v>48.0</v>
      </c>
      <c r="B5801" s="4">
        <v>0.12375</v>
      </c>
      <c r="C5801" s="5" t="s">
        <v>18</v>
      </c>
      <c r="D5801" s="5" t="s">
        <v>24</v>
      </c>
      <c r="E5801" s="5">
        <v>11.0</v>
      </c>
      <c r="F5801" s="5">
        <v>3.0</v>
      </c>
    </row>
    <row r="5802">
      <c r="A5802" s="3">
        <v>48.0</v>
      </c>
      <c r="B5802" s="4">
        <v>0.1237962962962963</v>
      </c>
      <c r="C5802" s="5" t="s">
        <v>134</v>
      </c>
      <c r="D5802" s="5" t="s">
        <v>24</v>
      </c>
      <c r="E5802" s="5">
        <v>16.0</v>
      </c>
      <c r="F5802" s="5">
        <v>8.0</v>
      </c>
    </row>
    <row r="5803">
      <c r="A5803" s="3">
        <v>48.0</v>
      </c>
      <c r="B5803" s="4">
        <v>0.12672453703703704</v>
      </c>
      <c r="C5803" s="5" t="s">
        <v>21</v>
      </c>
      <c r="D5803" s="5" t="s">
        <v>88</v>
      </c>
      <c r="E5803" s="5">
        <v>26.0</v>
      </c>
      <c r="F5803" s="5">
        <v>23.0</v>
      </c>
    </row>
    <row r="5804">
      <c r="A5804" s="3">
        <v>48.0</v>
      </c>
      <c r="B5804" s="4">
        <v>0.1268287037037037</v>
      </c>
      <c r="C5804" s="5" t="s">
        <v>10</v>
      </c>
      <c r="D5804" s="5" t="s">
        <v>88</v>
      </c>
      <c r="E5804" s="5">
        <v>19.0</v>
      </c>
      <c r="F5804" s="5">
        <v>17.0</v>
      </c>
    </row>
    <row r="5805">
      <c r="A5805" s="3">
        <v>48.0</v>
      </c>
      <c r="B5805" s="4">
        <v>0.13135416666666666</v>
      </c>
      <c r="C5805" s="5" t="s">
        <v>134</v>
      </c>
      <c r="D5805" s="5" t="s">
        <v>97</v>
      </c>
      <c r="E5805" s="5">
        <v>29.0</v>
      </c>
      <c r="J5805" s="5" t="s">
        <v>2036</v>
      </c>
    </row>
    <row r="5806">
      <c r="A5806" s="3">
        <v>48.0</v>
      </c>
      <c r="B5806" s="4">
        <v>0.13675925925925925</v>
      </c>
      <c r="C5806" s="5" t="s">
        <v>22</v>
      </c>
      <c r="D5806" s="5" t="s">
        <v>27</v>
      </c>
      <c r="E5806" s="5">
        <v>20.0</v>
      </c>
      <c r="F5806" s="5">
        <v>15.0</v>
      </c>
    </row>
    <row r="5807">
      <c r="A5807" s="3">
        <v>48.0</v>
      </c>
      <c r="B5807" s="4">
        <v>0.13791666666666666</v>
      </c>
      <c r="C5807" s="5" t="s">
        <v>21</v>
      </c>
      <c r="D5807" s="5" t="s">
        <v>20</v>
      </c>
      <c r="E5807" s="5">
        <v>31.0</v>
      </c>
      <c r="F5807" s="5">
        <v>16.0</v>
      </c>
    </row>
    <row r="5808">
      <c r="A5808" s="3">
        <v>49.0</v>
      </c>
      <c r="B5808" s="4">
        <v>0.011481481481481481</v>
      </c>
      <c r="C5808" s="5" t="s">
        <v>10</v>
      </c>
      <c r="D5808" s="5" t="s">
        <v>588</v>
      </c>
      <c r="E5808" s="5">
        <v>25.0</v>
      </c>
      <c r="F5808" s="5">
        <v>17.0</v>
      </c>
    </row>
    <row r="5809">
      <c r="A5809" s="3">
        <v>49.0</v>
      </c>
      <c r="B5809" s="4">
        <v>0.011608796296296296</v>
      </c>
      <c r="C5809" s="5" t="s">
        <v>21</v>
      </c>
      <c r="D5809" s="5" t="s">
        <v>14</v>
      </c>
      <c r="E5809" s="5">
        <v>15.0</v>
      </c>
      <c r="F5809" s="5">
        <v>13.0</v>
      </c>
    </row>
    <row r="5810">
      <c r="A5810" s="3">
        <v>49.0</v>
      </c>
      <c r="B5810" s="4">
        <v>0.012986111111111111</v>
      </c>
      <c r="C5810" s="5" t="s">
        <v>13</v>
      </c>
      <c r="D5810" s="5" t="s">
        <v>24</v>
      </c>
      <c r="E5810" s="5">
        <v>10.0</v>
      </c>
      <c r="F5810" s="5">
        <v>10.0</v>
      </c>
    </row>
    <row r="5811">
      <c r="A5811" s="3">
        <v>49.0</v>
      </c>
      <c r="B5811" s="4">
        <v>0.013009259259259259</v>
      </c>
      <c r="C5811" s="5" t="s">
        <v>10</v>
      </c>
      <c r="D5811" s="5" t="s">
        <v>24</v>
      </c>
      <c r="E5811" s="5" t="s">
        <v>28</v>
      </c>
      <c r="F5811" s="5">
        <v>1.0</v>
      </c>
    </row>
    <row r="5812">
      <c r="A5812" s="3">
        <v>49.0</v>
      </c>
      <c r="B5812" s="4">
        <v>0.013020833333333334</v>
      </c>
      <c r="C5812" s="5" t="s">
        <v>21</v>
      </c>
      <c r="D5812" s="5" t="s">
        <v>24</v>
      </c>
      <c r="E5812" s="5">
        <v>22.0</v>
      </c>
      <c r="F5812" s="5">
        <v>10.0</v>
      </c>
      <c r="J5812" s="5" t="s">
        <v>2037</v>
      </c>
    </row>
    <row r="5813">
      <c r="A5813" s="3">
        <v>49.0</v>
      </c>
      <c r="B5813" s="4">
        <v>0.013032407407407407</v>
      </c>
      <c r="C5813" s="5" t="s">
        <v>15</v>
      </c>
      <c r="D5813" s="5" t="s">
        <v>24</v>
      </c>
      <c r="E5813" s="5">
        <v>30.0</v>
      </c>
      <c r="F5813" s="5" t="e">
        <v>#REF!</v>
      </c>
    </row>
    <row r="5814">
      <c r="A5814" s="3">
        <v>49.0</v>
      </c>
      <c r="B5814" s="4">
        <v>0.013032407407407407</v>
      </c>
      <c r="C5814" s="5" t="s">
        <v>18</v>
      </c>
      <c r="D5814" s="5" t="s">
        <v>24</v>
      </c>
      <c r="E5814" s="5">
        <v>26.0</v>
      </c>
      <c r="F5814" s="5">
        <v>18.0</v>
      </c>
    </row>
    <row r="5815">
      <c r="A5815" s="3">
        <v>49.0</v>
      </c>
      <c r="B5815" s="4">
        <v>0.013043981481481481</v>
      </c>
      <c r="C5815" s="5" t="s">
        <v>22</v>
      </c>
      <c r="D5815" s="5" t="s">
        <v>24</v>
      </c>
      <c r="E5815" s="5">
        <v>3.0</v>
      </c>
      <c r="F5815" s="5">
        <v>3.0</v>
      </c>
    </row>
    <row r="5816">
      <c r="A5816" s="3">
        <v>49.0</v>
      </c>
      <c r="B5816" s="4">
        <v>0.014143518518518519</v>
      </c>
      <c r="C5816" s="5" t="s">
        <v>15</v>
      </c>
      <c r="D5816" s="5" t="s">
        <v>20</v>
      </c>
      <c r="E5816" s="5">
        <v>22.0</v>
      </c>
      <c r="F5816" s="5">
        <v>5.0</v>
      </c>
      <c r="J5816" s="5" t="s">
        <v>137</v>
      </c>
    </row>
    <row r="5817">
      <c r="A5817" s="3">
        <v>49.0</v>
      </c>
      <c r="B5817" s="4">
        <v>0.014155092592592592</v>
      </c>
      <c r="C5817" s="5" t="s">
        <v>18</v>
      </c>
      <c r="D5817" s="5" t="s">
        <v>20</v>
      </c>
      <c r="E5817" s="5">
        <v>26.0</v>
      </c>
      <c r="F5817" s="5">
        <v>10.0</v>
      </c>
      <c r="J5817" s="5" t="s">
        <v>137</v>
      </c>
    </row>
    <row r="5818">
      <c r="A5818" s="3">
        <v>49.0</v>
      </c>
      <c r="B5818" s="4">
        <v>0.014166666666666666</v>
      </c>
      <c r="C5818" s="5" t="s">
        <v>22</v>
      </c>
      <c r="D5818" s="5" t="s">
        <v>20</v>
      </c>
      <c r="E5818" s="5">
        <v>15.0</v>
      </c>
      <c r="F5818" s="5">
        <v>3.0</v>
      </c>
      <c r="J5818" s="5" t="s">
        <v>137</v>
      </c>
    </row>
    <row r="5819">
      <c r="A5819" s="3">
        <v>49.0</v>
      </c>
      <c r="B5819" s="4">
        <v>0.014178240740740741</v>
      </c>
      <c r="C5819" s="5" t="s">
        <v>21</v>
      </c>
      <c r="D5819" s="5" t="s">
        <v>20</v>
      </c>
      <c r="E5819" s="5">
        <v>45.0</v>
      </c>
      <c r="F5819" s="5">
        <v>20.0</v>
      </c>
      <c r="J5819" s="5" t="s">
        <v>137</v>
      </c>
    </row>
    <row r="5820">
      <c r="A5820" s="3">
        <v>49.0</v>
      </c>
      <c r="B5820" s="4">
        <v>0.014189814814814815</v>
      </c>
      <c r="C5820" s="5" t="s">
        <v>10</v>
      </c>
      <c r="D5820" s="5" t="s">
        <v>20</v>
      </c>
      <c r="E5820" s="5" t="s">
        <v>30</v>
      </c>
      <c r="F5820" s="5" t="s">
        <v>30</v>
      </c>
      <c r="J5820" s="5" t="s">
        <v>17</v>
      </c>
    </row>
    <row r="5821">
      <c r="A5821" s="3">
        <v>49.0</v>
      </c>
      <c r="B5821" s="4">
        <v>0.014189814814814815</v>
      </c>
      <c r="C5821" s="5" t="s">
        <v>10</v>
      </c>
      <c r="D5821" s="5" t="s">
        <v>20</v>
      </c>
      <c r="E5821" s="5">
        <v>29.0</v>
      </c>
      <c r="F5821" s="5">
        <v>9.0</v>
      </c>
      <c r="J5821" s="5" t="s">
        <v>456</v>
      </c>
    </row>
    <row r="5822">
      <c r="A5822" s="3">
        <v>49.0</v>
      </c>
      <c r="B5822" s="4">
        <v>0.014212962962962964</v>
      </c>
      <c r="C5822" s="5" t="s">
        <v>13</v>
      </c>
      <c r="D5822" s="5" t="s">
        <v>20</v>
      </c>
      <c r="E5822" s="5">
        <v>26.0</v>
      </c>
      <c r="F5822" s="5">
        <v>14.0</v>
      </c>
      <c r="J5822" s="5" t="s">
        <v>137</v>
      </c>
    </row>
    <row r="5823">
      <c r="A5823" s="3">
        <v>49.0</v>
      </c>
      <c r="B5823" s="4">
        <v>0.0284375</v>
      </c>
      <c r="C5823" s="5" t="s">
        <v>21</v>
      </c>
      <c r="D5823" s="5" t="s">
        <v>47</v>
      </c>
      <c r="E5823" s="5">
        <v>25.0</v>
      </c>
      <c r="F5823" s="5">
        <v>20.0</v>
      </c>
    </row>
    <row r="5824">
      <c r="A5824" s="3">
        <v>49.0</v>
      </c>
      <c r="B5824" s="4">
        <v>0.0284375</v>
      </c>
      <c r="C5824" s="5" t="s">
        <v>18</v>
      </c>
      <c r="D5824" s="5" t="s">
        <v>47</v>
      </c>
      <c r="E5824" s="5">
        <v>24.0</v>
      </c>
      <c r="F5824" s="5">
        <v>16.0</v>
      </c>
    </row>
    <row r="5825">
      <c r="A5825" s="3">
        <v>49.0</v>
      </c>
      <c r="B5825" s="4">
        <v>0.02847222222222222</v>
      </c>
      <c r="C5825" s="5" t="s">
        <v>15</v>
      </c>
      <c r="D5825" s="5" t="s">
        <v>47</v>
      </c>
      <c r="E5825" s="5">
        <v>21.0</v>
      </c>
      <c r="F5825" s="5">
        <v>19.0</v>
      </c>
    </row>
    <row r="5826">
      <c r="A5826" s="3">
        <v>49.0</v>
      </c>
      <c r="B5826" s="4">
        <v>0.028576388888888887</v>
      </c>
      <c r="C5826" s="5" t="s">
        <v>13</v>
      </c>
      <c r="D5826" s="5" t="s">
        <v>47</v>
      </c>
      <c r="E5826" s="5">
        <v>20.0</v>
      </c>
      <c r="F5826" s="5">
        <v>18.0</v>
      </c>
    </row>
    <row r="5827">
      <c r="A5827" s="3">
        <v>49.0</v>
      </c>
      <c r="B5827" s="4">
        <v>0.028622685185185185</v>
      </c>
      <c r="C5827" s="5" t="s">
        <v>10</v>
      </c>
      <c r="D5827" s="5" t="s">
        <v>47</v>
      </c>
      <c r="E5827" s="5">
        <v>16.0</v>
      </c>
      <c r="F5827" s="5">
        <v>9.0</v>
      </c>
    </row>
    <row r="5828">
      <c r="A5828" s="3">
        <v>49.0</v>
      </c>
      <c r="B5828" s="4">
        <v>0.028680555555555556</v>
      </c>
      <c r="C5828" s="5" t="s">
        <v>134</v>
      </c>
      <c r="D5828" s="5" t="s">
        <v>47</v>
      </c>
      <c r="E5828" s="5" t="s">
        <v>30</v>
      </c>
      <c r="F5828" s="5" t="s">
        <v>30</v>
      </c>
      <c r="J5828" s="5" t="s">
        <v>607</v>
      </c>
    </row>
    <row r="5829">
      <c r="A5829" s="3">
        <v>49.0</v>
      </c>
      <c r="B5829" s="4">
        <v>0.028715277777777777</v>
      </c>
      <c r="C5829" s="5" t="s">
        <v>22</v>
      </c>
      <c r="D5829" s="5" t="s">
        <v>47</v>
      </c>
      <c r="E5829" s="5">
        <v>11.0</v>
      </c>
      <c r="F5829" s="5">
        <v>9.0</v>
      </c>
    </row>
    <row r="5830">
      <c r="A5830" s="3">
        <v>49.0</v>
      </c>
      <c r="B5830" s="4">
        <v>0.029513888888888888</v>
      </c>
      <c r="C5830" s="5" t="s">
        <v>21</v>
      </c>
      <c r="D5830" s="5" t="s">
        <v>32</v>
      </c>
      <c r="E5830" s="5">
        <v>21.0</v>
      </c>
      <c r="F5830" s="5">
        <v>10.0</v>
      </c>
      <c r="J5830" s="5" t="s">
        <v>46</v>
      </c>
    </row>
    <row r="5831">
      <c r="A5831" s="3">
        <v>49.0</v>
      </c>
      <c r="B5831" s="4">
        <v>0.02991898148148148</v>
      </c>
      <c r="C5831" s="5" t="s">
        <v>21</v>
      </c>
      <c r="D5831" s="5" t="s">
        <v>7</v>
      </c>
      <c r="E5831" s="5">
        <v>29.0</v>
      </c>
      <c r="H5831" s="5" t="s">
        <v>2038</v>
      </c>
    </row>
    <row r="5832">
      <c r="A5832" s="3">
        <v>49.0</v>
      </c>
      <c r="B5832" s="4">
        <v>0.03025462962962963</v>
      </c>
      <c r="C5832" s="5" t="s">
        <v>21</v>
      </c>
      <c r="D5832" s="5" t="s">
        <v>20</v>
      </c>
      <c r="E5832" s="5">
        <v>30.0</v>
      </c>
      <c r="F5832" s="5">
        <v>15.0</v>
      </c>
    </row>
    <row r="5833">
      <c r="A5833" s="3">
        <v>49.0</v>
      </c>
      <c r="B5833" s="4">
        <v>0.031342592592592596</v>
      </c>
      <c r="C5833" s="5" t="s">
        <v>18</v>
      </c>
      <c r="D5833" s="5" t="s">
        <v>32</v>
      </c>
      <c r="E5833" s="5">
        <v>24.0</v>
      </c>
      <c r="F5833" s="5">
        <v>10.0</v>
      </c>
      <c r="J5833" s="5" t="s">
        <v>2039</v>
      </c>
    </row>
    <row r="5834">
      <c r="A5834" s="3">
        <v>49.0</v>
      </c>
      <c r="B5834" s="4">
        <v>0.03167824074074074</v>
      </c>
      <c r="C5834" s="5" t="s">
        <v>18</v>
      </c>
      <c r="D5834" s="5" t="s">
        <v>7</v>
      </c>
      <c r="E5834" s="5">
        <v>15.0</v>
      </c>
      <c r="H5834" s="5" t="s">
        <v>2040</v>
      </c>
    </row>
    <row r="5835">
      <c r="A5835" s="3">
        <v>49.0</v>
      </c>
      <c r="B5835" s="4">
        <v>0.032337962962962964</v>
      </c>
      <c r="C5835" s="5" t="s">
        <v>18</v>
      </c>
      <c r="D5835" s="5" t="s">
        <v>32</v>
      </c>
      <c r="E5835" s="5">
        <v>27.0</v>
      </c>
      <c r="F5835" s="5">
        <v>18.0</v>
      </c>
      <c r="J5835" s="5" t="s">
        <v>1613</v>
      </c>
    </row>
    <row r="5836">
      <c r="A5836" s="3">
        <v>49.0</v>
      </c>
      <c r="B5836" s="4">
        <v>0.03260416666666666</v>
      </c>
      <c r="C5836" s="5" t="s">
        <v>18</v>
      </c>
      <c r="D5836" s="5" t="s">
        <v>7</v>
      </c>
      <c r="E5836" s="5">
        <v>33.0</v>
      </c>
      <c r="H5836" s="5" t="s">
        <v>2041</v>
      </c>
      <c r="I5836" s="5">
        <v>1.0</v>
      </c>
    </row>
    <row r="5837">
      <c r="A5837" s="3">
        <v>49.0</v>
      </c>
      <c r="B5837" s="4">
        <v>0.034074074074074076</v>
      </c>
      <c r="C5837" s="5" t="s">
        <v>15</v>
      </c>
      <c r="D5837" s="5" t="s">
        <v>146</v>
      </c>
      <c r="E5837" s="5">
        <v>17.0</v>
      </c>
      <c r="F5837" s="5">
        <v>15.0</v>
      </c>
      <c r="H5837" s="5" t="s">
        <v>2042</v>
      </c>
    </row>
    <row r="5838">
      <c r="A5838" s="3">
        <v>49.0</v>
      </c>
      <c r="B5838" s="4">
        <v>0.035833333333333335</v>
      </c>
      <c r="C5838" s="5" t="s">
        <v>10</v>
      </c>
      <c r="D5838" s="5" t="s">
        <v>32</v>
      </c>
      <c r="E5838" s="5">
        <v>18.0</v>
      </c>
      <c r="F5838" s="5">
        <v>6.0</v>
      </c>
      <c r="J5838" s="5" t="s">
        <v>2043</v>
      </c>
    </row>
    <row r="5839">
      <c r="A5839" s="3">
        <v>49.0</v>
      </c>
      <c r="B5839" s="4">
        <v>0.03587962962962963</v>
      </c>
      <c r="C5839" s="5" t="s">
        <v>10</v>
      </c>
      <c r="D5839" s="5" t="s">
        <v>32</v>
      </c>
      <c r="E5839" s="5">
        <v>30.0</v>
      </c>
      <c r="F5839" s="5">
        <v>18.0</v>
      </c>
      <c r="J5839" s="5" t="s">
        <v>45</v>
      </c>
    </row>
    <row r="5840">
      <c r="A5840" s="3">
        <v>49.0</v>
      </c>
      <c r="B5840" s="4">
        <v>0.03605324074074074</v>
      </c>
      <c r="C5840" s="5" t="s">
        <v>10</v>
      </c>
      <c r="D5840" s="5" t="s">
        <v>7</v>
      </c>
      <c r="E5840" s="5">
        <v>22.0</v>
      </c>
      <c r="H5840" s="5" t="s">
        <v>2044</v>
      </c>
    </row>
    <row r="5841">
      <c r="A5841" s="3">
        <v>49.0</v>
      </c>
      <c r="B5841" s="4">
        <v>0.03621527777777778</v>
      </c>
      <c r="C5841" s="5" t="s">
        <v>10</v>
      </c>
      <c r="D5841" s="5" t="s">
        <v>7</v>
      </c>
      <c r="E5841" s="5">
        <v>14.0</v>
      </c>
      <c r="H5841" s="5" t="s">
        <v>2045</v>
      </c>
    </row>
    <row r="5842">
      <c r="A5842" s="3">
        <v>49.0</v>
      </c>
      <c r="B5842" s="4">
        <v>0.03657407407407407</v>
      </c>
      <c r="C5842" s="5" t="s">
        <v>10</v>
      </c>
      <c r="D5842" s="5" t="s">
        <v>20</v>
      </c>
      <c r="E5842" s="5">
        <v>36.0</v>
      </c>
      <c r="F5842" s="5">
        <v>16.0</v>
      </c>
    </row>
    <row r="5843">
      <c r="A5843" s="3">
        <v>49.0</v>
      </c>
      <c r="B5843" s="4">
        <v>0.03726851851851852</v>
      </c>
      <c r="C5843" s="5" t="s">
        <v>134</v>
      </c>
      <c r="D5843" s="5" t="s">
        <v>32</v>
      </c>
      <c r="E5843" s="5">
        <v>21.0</v>
      </c>
      <c r="F5843" s="5">
        <v>13.0</v>
      </c>
      <c r="J5843" s="5" t="s">
        <v>2046</v>
      </c>
    </row>
    <row r="5844">
      <c r="A5844" s="3">
        <v>49.0</v>
      </c>
      <c r="B5844" s="4">
        <v>0.037384259259259256</v>
      </c>
      <c r="C5844" s="5" t="s">
        <v>134</v>
      </c>
      <c r="D5844" s="5" t="s">
        <v>7</v>
      </c>
      <c r="E5844" s="5">
        <v>15.0</v>
      </c>
      <c r="H5844" s="5" t="s">
        <v>2047</v>
      </c>
      <c r="J5844" s="5" t="s">
        <v>607</v>
      </c>
    </row>
    <row r="5845">
      <c r="A5845" s="3">
        <v>49.0</v>
      </c>
      <c r="B5845" s="4">
        <v>0.03940972222222222</v>
      </c>
      <c r="C5845" s="5" t="s">
        <v>18</v>
      </c>
      <c r="D5845" s="5" t="s">
        <v>709</v>
      </c>
      <c r="E5845" s="5" t="s">
        <v>30</v>
      </c>
      <c r="F5845" s="5" t="s">
        <v>30</v>
      </c>
      <c r="J5845" s="5" t="s">
        <v>2048</v>
      </c>
    </row>
    <row r="5846">
      <c r="A5846" s="3">
        <v>49.0</v>
      </c>
      <c r="B5846" s="4">
        <v>0.041087962962962965</v>
      </c>
      <c r="C5846" s="5" t="s">
        <v>22</v>
      </c>
      <c r="D5846" s="5" t="s">
        <v>588</v>
      </c>
      <c r="E5846" s="5">
        <v>27.0</v>
      </c>
      <c r="F5846" s="5">
        <v>12.0</v>
      </c>
    </row>
    <row r="5847">
      <c r="A5847" s="3">
        <v>49.0</v>
      </c>
      <c r="B5847" s="4">
        <v>0.04334490740740741</v>
      </c>
      <c r="C5847" s="5" t="s">
        <v>13</v>
      </c>
      <c r="D5847" s="5" t="s">
        <v>35</v>
      </c>
      <c r="E5847" s="5">
        <v>20.0</v>
      </c>
      <c r="F5847" s="5">
        <v>18.0</v>
      </c>
    </row>
    <row r="5848">
      <c r="A5848" s="3">
        <v>49.0</v>
      </c>
      <c r="B5848" s="4">
        <v>0.044189814814814814</v>
      </c>
      <c r="C5848" s="5" t="s">
        <v>13</v>
      </c>
      <c r="D5848" s="5" t="s">
        <v>32</v>
      </c>
      <c r="E5848" s="5" t="s">
        <v>30</v>
      </c>
      <c r="F5848" s="5" t="s">
        <v>30</v>
      </c>
      <c r="J5848" s="5" t="s">
        <v>17</v>
      </c>
    </row>
    <row r="5849">
      <c r="A5849" s="3">
        <v>49.0</v>
      </c>
      <c r="B5849" s="4">
        <v>0.044189814814814814</v>
      </c>
      <c r="C5849" s="5" t="s">
        <v>13</v>
      </c>
      <c r="D5849" s="5" t="s">
        <v>32</v>
      </c>
      <c r="E5849" s="5">
        <v>15.0</v>
      </c>
      <c r="F5849" s="5">
        <v>10.0</v>
      </c>
      <c r="J5849" s="5" t="s">
        <v>1659</v>
      </c>
    </row>
    <row r="5850">
      <c r="A5850" s="3">
        <v>49.0</v>
      </c>
      <c r="B5850" s="4">
        <v>0.044305555555555556</v>
      </c>
      <c r="C5850" s="5" t="s">
        <v>13</v>
      </c>
      <c r="D5850" s="5" t="s">
        <v>7</v>
      </c>
      <c r="E5850" s="5">
        <v>18.0</v>
      </c>
      <c r="H5850" s="5" t="s">
        <v>2049</v>
      </c>
      <c r="J5850" s="5" t="s">
        <v>2050</v>
      </c>
    </row>
    <row r="5851">
      <c r="A5851" s="3">
        <v>49.0</v>
      </c>
      <c r="B5851" s="4">
        <v>0.04445601851851852</v>
      </c>
      <c r="C5851" s="5" t="s">
        <v>13</v>
      </c>
      <c r="D5851" s="5" t="s">
        <v>32</v>
      </c>
      <c r="E5851" s="5" t="s">
        <v>30</v>
      </c>
      <c r="F5851" s="5" t="s">
        <v>30</v>
      </c>
      <c r="J5851" s="5" t="s">
        <v>17</v>
      </c>
    </row>
    <row r="5852">
      <c r="A5852" s="3">
        <v>49.0</v>
      </c>
      <c r="B5852" s="4">
        <v>0.04445601851851852</v>
      </c>
      <c r="C5852" s="5" t="s">
        <v>13</v>
      </c>
      <c r="D5852" s="5" t="s">
        <v>32</v>
      </c>
      <c r="E5852" s="5">
        <v>24.0</v>
      </c>
      <c r="F5852" s="5">
        <v>18.0</v>
      </c>
      <c r="J5852" s="5" t="s">
        <v>1659</v>
      </c>
    </row>
    <row r="5853">
      <c r="A5853" s="3">
        <v>49.0</v>
      </c>
      <c r="B5853" s="4">
        <v>0.04456018518518518</v>
      </c>
      <c r="C5853" s="5" t="s">
        <v>13</v>
      </c>
      <c r="D5853" s="5" t="s">
        <v>7</v>
      </c>
      <c r="E5853" s="5">
        <v>18.0</v>
      </c>
      <c r="H5853" s="5" t="s">
        <v>2049</v>
      </c>
      <c r="I5853" s="5">
        <v>1.0</v>
      </c>
      <c r="J5853" s="5" t="s">
        <v>2050</v>
      </c>
    </row>
    <row r="5854">
      <c r="A5854" s="3">
        <v>49.0</v>
      </c>
      <c r="B5854" s="4">
        <v>0.0450462962962963</v>
      </c>
      <c r="C5854" s="5" t="s">
        <v>13</v>
      </c>
      <c r="D5854" s="5" t="s">
        <v>32</v>
      </c>
      <c r="E5854" s="5" t="s">
        <v>30</v>
      </c>
      <c r="F5854" s="5" t="s">
        <v>30</v>
      </c>
      <c r="J5854" s="5" t="s">
        <v>17</v>
      </c>
    </row>
    <row r="5855">
      <c r="A5855" s="3">
        <v>49.0</v>
      </c>
      <c r="B5855" s="4">
        <v>0.0450462962962963</v>
      </c>
      <c r="C5855" s="5" t="s">
        <v>13</v>
      </c>
      <c r="D5855" s="5" t="s">
        <v>32</v>
      </c>
      <c r="E5855" s="5">
        <v>24.0</v>
      </c>
      <c r="F5855" s="5">
        <v>18.0</v>
      </c>
      <c r="J5855" s="5" t="s">
        <v>1659</v>
      </c>
    </row>
    <row r="5856">
      <c r="A5856" s="3">
        <v>49.0</v>
      </c>
      <c r="B5856" s="4">
        <v>0.04552083333333334</v>
      </c>
      <c r="C5856" s="5" t="s">
        <v>13</v>
      </c>
      <c r="D5856" s="5" t="s">
        <v>7</v>
      </c>
      <c r="E5856" s="5">
        <v>27.0</v>
      </c>
      <c r="H5856" s="5" t="s">
        <v>2051</v>
      </c>
    </row>
    <row r="5857">
      <c r="A5857" s="3">
        <v>49.0</v>
      </c>
      <c r="B5857" s="4">
        <v>0.04679398148148148</v>
      </c>
      <c r="C5857" s="5" t="s">
        <v>21</v>
      </c>
      <c r="D5857" s="5" t="s">
        <v>32</v>
      </c>
      <c r="E5857" s="5">
        <v>17.0</v>
      </c>
      <c r="F5857" s="5">
        <v>11.0</v>
      </c>
      <c r="J5857" s="5" t="s">
        <v>350</v>
      </c>
    </row>
    <row r="5858">
      <c r="A5858" s="3">
        <v>49.0</v>
      </c>
      <c r="B5858" s="4">
        <v>0.04679398148148148</v>
      </c>
      <c r="C5858" s="5" t="s">
        <v>21</v>
      </c>
      <c r="D5858" s="5" t="s">
        <v>32</v>
      </c>
      <c r="E5858" s="5">
        <v>17.0</v>
      </c>
      <c r="F5858" s="5">
        <v>11.0</v>
      </c>
      <c r="J5858" s="5" t="s">
        <v>2052</v>
      </c>
    </row>
    <row r="5859">
      <c r="A5859" s="3">
        <v>49.0</v>
      </c>
      <c r="B5859" s="4">
        <v>0.046875</v>
      </c>
      <c r="C5859" s="5" t="s">
        <v>21</v>
      </c>
      <c r="D5859" s="5" t="s">
        <v>32</v>
      </c>
      <c r="E5859" s="5">
        <v>15.0</v>
      </c>
      <c r="F5859" s="5">
        <v>9.0</v>
      </c>
      <c r="J5859" s="5" t="s">
        <v>2053</v>
      </c>
    </row>
    <row r="5860">
      <c r="A5860" s="3">
        <v>49.0</v>
      </c>
      <c r="B5860" s="4">
        <v>0.04729166666666667</v>
      </c>
      <c r="C5860" s="5" t="s">
        <v>21</v>
      </c>
      <c r="D5860" s="5" t="s">
        <v>7</v>
      </c>
      <c r="E5860" s="5">
        <v>49.0</v>
      </c>
      <c r="H5860" s="5" t="s">
        <v>2054</v>
      </c>
    </row>
    <row r="5861">
      <c r="A5861" s="3">
        <v>49.0</v>
      </c>
      <c r="B5861" s="4">
        <v>0.04833333333333333</v>
      </c>
      <c r="C5861" s="5" t="s">
        <v>18</v>
      </c>
      <c r="D5861" s="5" t="s">
        <v>32</v>
      </c>
      <c r="E5861" s="5">
        <v>11.0</v>
      </c>
      <c r="F5861" s="5">
        <v>5.0</v>
      </c>
      <c r="J5861" s="5" t="s">
        <v>2055</v>
      </c>
    </row>
    <row r="5862">
      <c r="A5862" s="3">
        <v>49.0</v>
      </c>
      <c r="B5862" s="4">
        <v>0.04833333333333333</v>
      </c>
      <c r="C5862" s="5" t="s">
        <v>18</v>
      </c>
      <c r="D5862" s="5" t="s">
        <v>32</v>
      </c>
      <c r="E5862" s="5" t="s">
        <v>30</v>
      </c>
      <c r="F5862" s="5" t="s">
        <v>30</v>
      </c>
      <c r="J5862" s="5" t="s">
        <v>17</v>
      </c>
    </row>
    <row r="5863">
      <c r="A5863" s="3">
        <v>49.0</v>
      </c>
      <c r="B5863" s="4">
        <v>0.04869212962962963</v>
      </c>
      <c r="C5863" s="5" t="s">
        <v>18</v>
      </c>
      <c r="D5863" s="5" t="s">
        <v>32</v>
      </c>
      <c r="E5863" s="5">
        <v>17.0</v>
      </c>
      <c r="F5863" s="5">
        <v>6.0</v>
      </c>
      <c r="J5863" s="5" t="s">
        <v>1650</v>
      </c>
    </row>
    <row r="5864">
      <c r="A5864" s="3">
        <v>49.0</v>
      </c>
      <c r="B5864" s="4">
        <v>0.04878472222222222</v>
      </c>
      <c r="C5864" s="5" t="s">
        <v>18</v>
      </c>
      <c r="D5864" s="5" t="s">
        <v>7</v>
      </c>
      <c r="E5864" s="5">
        <v>15.0</v>
      </c>
      <c r="H5864" s="5" t="s">
        <v>2056</v>
      </c>
      <c r="I5864" s="5">
        <v>1.0</v>
      </c>
    </row>
    <row r="5865">
      <c r="A5865" s="3">
        <v>49.0</v>
      </c>
      <c r="B5865" s="4">
        <v>0.04931712962962963</v>
      </c>
      <c r="C5865" s="5" t="s">
        <v>18</v>
      </c>
      <c r="D5865" s="5" t="s">
        <v>32</v>
      </c>
      <c r="E5865" s="5">
        <v>26.0</v>
      </c>
      <c r="F5865" s="5">
        <v>15.0</v>
      </c>
      <c r="J5865" s="5" t="s">
        <v>1650</v>
      </c>
    </row>
    <row r="5866">
      <c r="A5866" s="3">
        <v>49.0</v>
      </c>
      <c r="B5866" s="4">
        <v>0.04939814814814815</v>
      </c>
      <c r="C5866" s="5" t="s">
        <v>18</v>
      </c>
      <c r="D5866" s="5" t="s">
        <v>7</v>
      </c>
      <c r="E5866" s="5">
        <v>17.0</v>
      </c>
      <c r="H5866" s="5" t="s">
        <v>2057</v>
      </c>
    </row>
    <row r="5867">
      <c r="A5867" s="3">
        <v>49.0</v>
      </c>
      <c r="B5867" s="4">
        <v>0.050069444444444444</v>
      </c>
      <c r="C5867" s="5" t="s">
        <v>15</v>
      </c>
      <c r="D5867" s="5" t="s">
        <v>32</v>
      </c>
      <c r="E5867" s="5">
        <v>27.0</v>
      </c>
      <c r="F5867" s="5">
        <v>19.0</v>
      </c>
      <c r="J5867" s="5" t="s">
        <v>1895</v>
      </c>
    </row>
    <row r="5868">
      <c r="A5868" s="3">
        <v>49.0</v>
      </c>
      <c r="B5868" s="4">
        <v>0.05009259259259259</v>
      </c>
      <c r="C5868" s="5" t="s">
        <v>15</v>
      </c>
      <c r="D5868" s="5" t="s">
        <v>32</v>
      </c>
      <c r="E5868" s="5">
        <v>26.0</v>
      </c>
      <c r="F5868" s="5">
        <v>18.0</v>
      </c>
      <c r="J5868" s="5" t="s">
        <v>1895</v>
      </c>
    </row>
    <row r="5869">
      <c r="A5869" s="3">
        <v>49.0</v>
      </c>
      <c r="B5869" s="4">
        <v>0.050277777777777775</v>
      </c>
      <c r="C5869" s="5" t="s">
        <v>15</v>
      </c>
      <c r="D5869" s="5" t="s">
        <v>7</v>
      </c>
      <c r="E5869" s="5">
        <v>18.0</v>
      </c>
      <c r="H5869" s="5" t="s">
        <v>2058</v>
      </c>
      <c r="I5869" s="5">
        <v>1.0</v>
      </c>
    </row>
    <row r="5870">
      <c r="A5870" s="3">
        <v>49.0</v>
      </c>
      <c r="B5870" s="4">
        <v>0.05033564814814815</v>
      </c>
      <c r="C5870" s="5" t="s">
        <v>15</v>
      </c>
      <c r="D5870" s="5" t="s">
        <v>7</v>
      </c>
      <c r="E5870" s="5">
        <v>10.0</v>
      </c>
      <c r="H5870" s="5" t="s">
        <v>2059</v>
      </c>
    </row>
    <row r="5871">
      <c r="A5871" s="3">
        <v>49.0</v>
      </c>
      <c r="B5871" s="4">
        <v>0.05206018518518519</v>
      </c>
      <c r="C5871" s="5" t="s">
        <v>273</v>
      </c>
      <c r="D5871" s="5" t="s">
        <v>32</v>
      </c>
      <c r="E5871" s="5">
        <v>12.0</v>
      </c>
      <c r="F5871" s="5">
        <v>4.0</v>
      </c>
      <c r="J5871" s="5" t="s">
        <v>1247</v>
      </c>
    </row>
    <row r="5872">
      <c r="A5872" s="3">
        <v>49.0</v>
      </c>
      <c r="B5872" s="4">
        <v>0.052141203703703703</v>
      </c>
      <c r="C5872" s="5" t="s">
        <v>273</v>
      </c>
      <c r="D5872" s="5" t="s">
        <v>32</v>
      </c>
      <c r="E5872" s="5">
        <v>15.0</v>
      </c>
      <c r="F5872" s="5">
        <v>7.0</v>
      </c>
      <c r="J5872" s="5" t="s">
        <v>1247</v>
      </c>
    </row>
    <row r="5873">
      <c r="A5873" s="3">
        <v>49.0</v>
      </c>
      <c r="B5873" s="4">
        <v>0.0521875</v>
      </c>
      <c r="C5873" s="5" t="s">
        <v>273</v>
      </c>
      <c r="D5873" s="5" t="s">
        <v>32</v>
      </c>
      <c r="E5873" s="5" t="s">
        <v>28</v>
      </c>
      <c r="F5873" s="5">
        <v>1.0</v>
      </c>
      <c r="G5873" s="5" t="s">
        <v>48</v>
      </c>
      <c r="J5873" s="5" t="s">
        <v>1247</v>
      </c>
    </row>
    <row r="5874">
      <c r="A5874" s="3">
        <v>49.0</v>
      </c>
      <c r="B5874" s="4">
        <v>0.05274305555555556</v>
      </c>
      <c r="C5874" s="5" t="s">
        <v>273</v>
      </c>
      <c r="D5874" s="5" t="s">
        <v>7</v>
      </c>
      <c r="E5874" s="5">
        <v>12.0</v>
      </c>
      <c r="H5874" s="5" t="s">
        <v>2060</v>
      </c>
    </row>
    <row r="5875">
      <c r="A5875" s="3">
        <v>49.0</v>
      </c>
      <c r="B5875" s="4">
        <v>0.05299768518518518</v>
      </c>
      <c r="C5875" s="5" t="s">
        <v>273</v>
      </c>
      <c r="D5875" s="5" t="s">
        <v>7</v>
      </c>
      <c r="E5875" s="5">
        <v>17.0</v>
      </c>
      <c r="H5875" s="5" t="s">
        <v>2061</v>
      </c>
      <c r="I5875" s="5">
        <v>1.0</v>
      </c>
    </row>
    <row r="5876">
      <c r="A5876" s="3">
        <v>49.0</v>
      </c>
      <c r="B5876" s="4">
        <v>0.05361111111111111</v>
      </c>
      <c r="C5876" s="5" t="s">
        <v>10</v>
      </c>
      <c r="D5876" s="5" t="s">
        <v>20</v>
      </c>
      <c r="E5876" s="5" t="s">
        <v>37</v>
      </c>
      <c r="F5876" s="5">
        <v>20.0</v>
      </c>
    </row>
    <row r="5877">
      <c r="A5877" s="3">
        <v>49.0</v>
      </c>
      <c r="B5877" s="4">
        <v>0.05921296296296296</v>
      </c>
      <c r="C5877" s="5" t="s">
        <v>13</v>
      </c>
      <c r="D5877" s="5" t="s">
        <v>32</v>
      </c>
      <c r="E5877" s="5" t="s">
        <v>30</v>
      </c>
      <c r="F5877" s="5" t="s">
        <v>30</v>
      </c>
      <c r="J5877" s="5" t="s">
        <v>17</v>
      </c>
    </row>
    <row r="5878">
      <c r="A5878" s="3">
        <v>49.0</v>
      </c>
      <c r="B5878" s="4">
        <v>0.05921296296296296</v>
      </c>
      <c r="C5878" s="5" t="s">
        <v>13</v>
      </c>
      <c r="D5878" s="5" t="s">
        <v>32</v>
      </c>
      <c r="E5878" s="5">
        <v>21.0</v>
      </c>
      <c r="F5878" s="5">
        <v>8.0</v>
      </c>
      <c r="J5878" s="5" t="s">
        <v>1818</v>
      </c>
    </row>
    <row r="5879">
      <c r="A5879" s="3">
        <v>49.0</v>
      </c>
      <c r="B5879" s="4">
        <v>0.059305555555555556</v>
      </c>
      <c r="C5879" s="5" t="s">
        <v>13</v>
      </c>
      <c r="D5879" s="5" t="s">
        <v>7</v>
      </c>
      <c r="E5879" s="5">
        <v>20.0</v>
      </c>
      <c r="H5879" s="5" t="s">
        <v>2062</v>
      </c>
      <c r="I5879" s="5">
        <v>1.0</v>
      </c>
    </row>
    <row r="5880">
      <c r="A5880" s="3">
        <v>49.0</v>
      </c>
      <c r="B5880" s="4">
        <v>0.06008101851851852</v>
      </c>
      <c r="C5880" s="5" t="s">
        <v>13</v>
      </c>
      <c r="D5880" s="5" t="s">
        <v>32</v>
      </c>
      <c r="E5880" s="5" t="s">
        <v>30</v>
      </c>
      <c r="F5880" s="5" t="s">
        <v>30</v>
      </c>
      <c r="J5880" s="5" t="s">
        <v>17</v>
      </c>
    </row>
    <row r="5881">
      <c r="A5881" s="3">
        <v>49.0</v>
      </c>
      <c r="B5881" s="4">
        <v>0.06008101851851852</v>
      </c>
      <c r="C5881" s="5" t="s">
        <v>13</v>
      </c>
      <c r="D5881" s="5" t="s">
        <v>32</v>
      </c>
      <c r="E5881" s="5">
        <v>22.0</v>
      </c>
      <c r="F5881" s="5">
        <v>9.0</v>
      </c>
      <c r="J5881" s="5" t="s">
        <v>1818</v>
      </c>
    </row>
    <row r="5882">
      <c r="A5882" s="3">
        <v>49.0</v>
      </c>
      <c r="B5882" s="4">
        <v>0.06015046296296296</v>
      </c>
      <c r="C5882" s="5" t="s">
        <v>13</v>
      </c>
      <c r="D5882" s="5" t="s">
        <v>7</v>
      </c>
      <c r="E5882" s="5">
        <v>18.0</v>
      </c>
      <c r="H5882" s="5" t="s">
        <v>2063</v>
      </c>
    </row>
    <row r="5883">
      <c r="A5883" s="3">
        <v>49.0</v>
      </c>
      <c r="B5883" s="4">
        <v>0.060474537037037035</v>
      </c>
      <c r="C5883" s="5" t="s">
        <v>13</v>
      </c>
      <c r="D5883" s="5" t="s">
        <v>32</v>
      </c>
      <c r="E5883" s="5" t="s">
        <v>37</v>
      </c>
      <c r="F5883" s="5">
        <v>20.0</v>
      </c>
      <c r="G5883" s="5" t="s">
        <v>48</v>
      </c>
      <c r="J5883" s="5" t="s">
        <v>1659</v>
      </c>
    </row>
    <row r="5884">
      <c r="A5884" s="3">
        <v>49.0</v>
      </c>
      <c r="B5884" s="4">
        <v>0.060474537037037035</v>
      </c>
      <c r="C5884" s="5" t="s">
        <v>13</v>
      </c>
      <c r="D5884" s="5" t="s">
        <v>7</v>
      </c>
      <c r="E5884" s="5">
        <v>46.0</v>
      </c>
      <c r="H5884" s="5" t="s">
        <v>2064</v>
      </c>
      <c r="I5884" s="5">
        <v>1.0</v>
      </c>
      <c r="J5884" s="5" t="s">
        <v>112</v>
      </c>
    </row>
    <row r="5885">
      <c r="A5885" s="3">
        <v>49.0</v>
      </c>
      <c r="B5885" s="4">
        <v>0.062280092592592595</v>
      </c>
      <c r="C5885" s="5" t="s">
        <v>21</v>
      </c>
      <c r="D5885" s="5" t="s">
        <v>32</v>
      </c>
      <c r="E5885" s="5">
        <v>11.0</v>
      </c>
      <c r="F5885" s="5">
        <v>5.0</v>
      </c>
      <c r="J5885" s="5" t="s">
        <v>2065</v>
      </c>
    </row>
    <row r="5886">
      <c r="A5886" s="3">
        <v>49.0</v>
      </c>
      <c r="B5886" s="4">
        <v>0.062280092592592595</v>
      </c>
      <c r="C5886" s="5" t="s">
        <v>21</v>
      </c>
      <c r="D5886" s="5" t="s">
        <v>32</v>
      </c>
      <c r="E5886" s="5" t="s">
        <v>30</v>
      </c>
      <c r="F5886" s="5" t="s">
        <v>30</v>
      </c>
      <c r="J5886" s="5" t="s">
        <v>350</v>
      </c>
    </row>
    <row r="5887">
      <c r="A5887" s="3">
        <v>49.0</v>
      </c>
      <c r="B5887" s="4">
        <v>0.06243055555555556</v>
      </c>
      <c r="C5887" s="5" t="s">
        <v>21</v>
      </c>
      <c r="D5887" s="5" t="s">
        <v>32</v>
      </c>
      <c r="E5887" s="5">
        <v>26.0</v>
      </c>
      <c r="F5887" s="5">
        <v>15.0</v>
      </c>
      <c r="J5887" s="5" t="s">
        <v>2066</v>
      </c>
    </row>
    <row r="5888">
      <c r="A5888" s="3">
        <v>49.0</v>
      </c>
      <c r="B5888" s="4">
        <v>0.06261574074074074</v>
      </c>
      <c r="C5888" s="5" t="s">
        <v>21</v>
      </c>
      <c r="D5888" s="5" t="s">
        <v>7</v>
      </c>
      <c r="E5888" s="5">
        <v>25.0</v>
      </c>
      <c r="H5888" s="5" t="s">
        <v>2067</v>
      </c>
      <c r="I5888" s="5">
        <v>1.0</v>
      </c>
    </row>
    <row r="5889">
      <c r="A5889" s="3">
        <v>49.0</v>
      </c>
      <c r="B5889" s="4">
        <v>0.06344907407407407</v>
      </c>
      <c r="C5889" s="5" t="s">
        <v>21</v>
      </c>
      <c r="D5889" s="5" t="s">
        <v>35</v>
      </c>
      <c r="E5889" s="5">
        <v>27.0</v>
      </c>
      <c r="F5889" s="5">
        <v>12.0</v>
      </c>
    </row>
    <row r="5890">
      <c r="A5890" s="3">
        <v>49.0</v>
      </c>
      <c r="B5890" s="4">
        <v>0.06417824074074074</v>
      </c>
      <c r="C5890" s="5" t="s">
        <v>18</v>
      </c>
      <c r="D5890" s="5" t="s">
        <v>32</v>
      </c>
      <c r="E5890" s="5">
        <v>29.0</v>
      </c>
      <c r="F5890" s="5">
        <v>18.0</v>
      </c>
      <c r="J5890" s="5" t="s">
        <v>2068</v>
      </c>
    </row>
    <row r="5891">
      <c r="A5891" s="3">
        <v>49.0</v>
      </c>
      <c r="B5891" s="4">
        <v>0.06427083333333333</v>
      </c>
      <c r="C5891" s="5" t="s">
        <v>18</v>
      </c>
      <c r="D5891" s="5" t="s">
        <v>7</v>
      </c>
      <c r="E5891" s="5">
        <v>13.0</v>
      </c>
      <c r="H5891" s="5" t="s">
        <v>2069</v>
      </c>
    </row>
    <row r="5892">
      <c r="A5892" s="3">
        <v>49.0</v>
      </c>
      <c r="B5892" s="4">
        <v>0.06489583333333333</v>
      </c>
      <c r="C5892" s="5" t="s">
        <v>18</v>
      </c>
      <c r="D5892" s="5" t="s">
        <v>32</v>
      </c>
      <c r="E5892" s="5">
        <v>23.0</v>
      </c>
      <c r="F5892" s="5">
        <v>17.0</v>
      </c>
      <c r="J5892" s="5" t="s">
        <v>2070</v>
      </c>
    </row>
    <row r="5893">
      <c r="A5893" s="3">
        <v>49.0</v>
      </c>
      <c r="B5893" s="4">
        <v>0.06520833333333333</v>
      </c>
      <c r="C5893" s="5" t="s">
        <v>18</v>
      </c>
      <c r="D5893" s="5" t="s">
        <v>7</v>
      </c>
      <c r="E5893" s="5">
        <v>25.0</v>
      </c>
      <c r="H5893" s="5" t="s">
        <v>2071</v>
      </c>
    </row>
    <row r="5894">
      <c r="A5894" s="3">
        <v>49.0</v>
      </c>
      <c r="B5894" s="4">
        <v>0.065625</v>
      </c>
      <c r="C5894" s="5" t="s">
        <v>18</v>
      </c>
      <c r="D5894" s="5" t="s">
        <v>32</v>
      </c>
      <c r="E5894" s="5">
        <v>23.0</v>
      </c>
      <c r="F5894" s="5">
        <v>17.0</v>
      </c>
      <c r="J5894" s="5" t="s">
        <v>1599</v>
      </c>
    </row>
    <row r="5895">
      <c r="A5895" s="3">
        <v>49.0</v>
      </c>
      <c r="B5895" s="4">
        <v>0.0656712962962963</v>
      </c>
      <c r="C5895" s="5" t="s">
        <v>18</v>
      </c>
      <c r="D5895" s="5" t="s">
        <v>7</v>
      </c>
      <c r="E5895" s="5">
        <v>20.0</v>
      </c>
      <c r="H5895" s="5" t="s">
        <v>2072</v>
      </c>
      <c r="I5895" s="5">
        <v>1.0</v>
      </c>
    </row>
    <row r="5896">
      <c r="A5896" s="3">
        <v>49.0</v>
      </c>
      <c r="B5896" s="4">
        <v>0.06618055555555556</v>
      </c>
      <c r="C5896" s="5" t="s">
        <v>18</v>
      </c>
      <c r="D5896" s="5" t="s">
        <v>32</v>
      </c>
      <c r="E5896" s="5" t="s">
        <v>37</v>
      </c>
      <c r="F5896" s="5">
        <v>20.0</v>
      </c>
      <c r="G5896" s="5" t="s">
        <v>48</v>
      </c>
      <c r="H5896" s="5" t="s">
        <v>2073</v>
      </c>
      <c r="J5896" s="5" t="s">
        <v>2074</v>
      </c>
    </row>
    <row r="5897">
      <c r="A5897" s="3">
        <v>49.0</v>
      </c>
      <c r="B5897" s="4">
        <v>0.0679513888888889</v>
      </c>
      <c r="C5897" s="5" t="s">
        <v>15</v>
      </c>
      <c r="D5897" s="5" t="s">
        <v>74</v>
      </c>
      <c r="E5897" s="5">
        <v>20.0</v>
      </c>
      <c r="F5897" s="5">
        <v>13.0</v>
      </c>
    </row>
    <row r="5898">
      <c r="A5898" s="3">
        <v>49.0</v>
      </c>
      <c r="B5898" s="4">
        <v>0.06887731481481481</v>
      </c>
      <c r="C5898" s="5" t="s">
        <v>273</v>
      </c>
      <c r="D5898" s="5" t="s">
        <v>32</v>
      </c>
      <c r="E5898" s="5" t="s">
        <v>30</v>
      </c>
      <c r="F5898" s="5" t="s">
        <v>30</v>
      </c>
      <c r="J5898" s="5" t="s">
        <v>1123</v>
      </c>
    </row>
    <row r="5899">
      <c r="A5899" s="3">
        <v>49.0</v>
      </c>
      <c r="B5899" s="4">
        <v>0.06890046296296297</v>
      </c>
      <c r="C5899" s="5" t="s">
        <v>273</v>
      </c>
      <c r="D5899" s="5" t="s">
        <v>32</v>
      </c>
      <c r="E5899" s="5" t="s">
        <v>30</v>
      </c>
      <c r="F5899" s="5" t="s">
        <v>30</v>
      </c>
      <c r="J5899" s="5" t="s">
        <v>2075</v>
      </c>
    </row>
    <row r="5900">
      <c r="A5900" s="3">
        <v>49.0</v>
      </c>
      <c r="B5900" s="4">
        <v>0.0690162037037037</v>
      </c>
      <c r="C5900" s="5" t="s">
        <v>273</v>
      </c>
      <c r="D5900" s="5" t="s">
        <v>7</v>
      </c>
      <c r="E5900" s="5">
        <v>12.0</v>
      </c>
      <c r="H5900" s="5" t="s">
        <v>728</v>
      </c>
      <c r="I5900" s="5">
        <v>0.5</v>
      </c>
    </row>
    <row r="5901">
      <c r="A5901" s="3">
        <v>49.0</v>
      </c>
      <c r="B5901" s="4">
        <v>0.06922453703703704</v>
      </c>
      <c r="C5901" s="5" t="s">
        <v>10</v>
      </c>
      <c r="D5901" s="5" t="s">
        <v>32</v>
      </c>
      <c r="E5901" s="5">
        <v>20.0</v>
      </c>
      <c r="F5901" s="5">
        <v>8.0</v>
      </c>
      <c r="J5901" s="5" t="s">
        <v>2043</v>
      </c>
    </row>
    <row r="5902">
      <c r="A5902" s="3">
        <v>49.0</v>
      </c>
      <c r="B5902" s="4">
        <v>0.0693287037037037</v>
      </c>
      <c r="C5902" s="5" t="s">
        <v>10</v>
      </c>
      <c r="D5902" s="5" t="s">
        <v>7</v>
      </c>
      <c r="E5902" s="5">
        <v>19.0</v>
      </c>
      <c r="H5902" s="5" t="s">
        <v>2076</v>
      </c>
      <c r="I5902" s="5">
        <v>0.5</v>
      </c>
    </row>
    <row r="5903">
      <c r="A5903" s="3">
        <v>49.0</v>
      </c>
      <c r="B5903" s="4">
        <v>0.07017361111111112</v>
      </c>
      <c r="C5903" s="5" t="s">
        <v>13</v>
      </c>
      <c r="D5903" s="5" t="s">
        <v>26</v>
      </c>
      <c r="E5903" s="5" t="s">
        <v>30</v>
      </c>
      <c r="F5903" s="5" t="s">
        <v>30</v>
      </c>
      <c r="J5903" s="5" t="s">
        <v>17</v>
      </c>
    </row>
    <row r="5904">
      <c r="A5904" s="3">
        <v>49.0</v>
      </c>
      <c r="B5904" s="4">
        <v>0.07017361111111112</v>
      </c>
      <c r="C5904" s="5" t="s">
        <v>13</v>
      </c>
      <c r="D5904" s="5" t="s">
        <v>26</v>
      </c>
      <c r="E5904" s="5">
        <v>25.0</v>
      </c>
      <c r="F5904" s="5">
        <v>19.0</v>
      </c>
      <c r="J5904" s="5" t="s">
        <v>40</v>
      </c>
    </row>
    <row r="5905">
      <c r="A5905" s="3">
        <v>49.0</v>
      </c>
      <c r="B5905" s="4">
        <v>0.07893518518518519</v>
      </c>
      <c r="C5905" s="5" t="s">
        <v>10</v>
      </c>
      <c r="D5905" s="5" t="s">
        <v>20</v>
      </c>
      <c r="E5905" s="5">
        <v>23.0</v>
      </c>
      <c r="F5905" s="5">
        <v>3.0</v>
      </c>
      <c r="J5905" s="5" t="s">
        <v>137</v>
      </c>
    </row>
    <row r="5906">
      <c r="A5906" s="3">
        <v>49.0</v>
      </c>
      <c r="B5906" s="4">
        <v>0.07962962962962963</v>
      </c>
      <c r="C5906" s="5" t="s">
        <v>22</v>
      </c>
      <c r="D5906" s="5" t="s">
        <v>24</v>
      </c>
      <c r="E5906" s="5" t="s">
        <v>28</v>
      </c>
      <c r="F5906" s="5">
        <v>1.0</v>
      </c>
    </row>
    <row r="5907">
      <c r="A5907" s="3">
        <v>49.0</v>
      </c>
      <c r="B5907" s="4">
        <v>0.07936342592592592</v>
      </c>
      <c r="C5907" s="5" t="s">
        <v>10</v>
      </c>
      <c r="D5907" s="5" t="s">
        <v>24</v>
      </c>
      <c r="E5907" s="5">
        <v>17.0</v>
      </c>
      <c r="F5907" s="5">
        <v>4.0</v>
      </c>
    </row>
    <row r="5908">
      <c r="A5908" s="3">
        <v>49.0</v>
      </c>
      <c r="B5908" s="4">
        <v>0.08326388888888889</v>
      </c>
      <c r="C5908" s="5" t="s">
        <v>22</v>
      </c>
      <c r="D5908" s="5" t="s">
        <v>24</v>
      </c>
      <c r="E5908" s="5">
        <v>18.0</v>
      </c>
      <c r="F5908" s="5">
        <v>18.0</v>
      </c>
    </row>
    <row r="5909">
      <c r="A5909" s="3">
        <v>49.0</v>
      </c>
      <c r="B5909" s="4">
        <v>0.09737268518518519</v>
      </c>
      <c r="C5909" s="5" t="s">
        <v>13</v>
      </c>
      <c r="D5909" s="5" t="s">
        <v>19</v>
      </c>
      <c r="E5909" s="5">
        <v>2.0</v>
      </c>
      <c r="F5909" s="5">
        <v>2.0</v>
      </c>
    </row>
    <row r="5910">
      <c r="A5910" s="3">
        <v>49.0</v>
      </c>
      <c r="B5910" s="4">
        <v>0.10018518518518518</v>
      </c>
      <c r="C5910" s="5" t="s">
        <v>21</v>
      </c>
      <c r="D5910" s="5" t="s">
        <v>19</v>
      </c>
      <c r="E5910" s="5">
        <v>16.0</v>
      </c>
      <c r="F5910" s="5">
        <v>14.0</v>
      </c>
      <c r="J5910" s="5" t="s">
        <v>2077</v>
      </c>
    </row>
    <row r="5911">
      <c r="A5911" s="3">
        <v>49.0</v>
      </c>
      <c r="B5911" s="4">
        <v>0.10180555555555555</v>
      </c>
      <c r="C5911" s="5" t="s">
        <v>10</v>
      </c>
      <c r="D5911" s="5" t="s">
        <v>24</v>
      </c>
      <c r="E5911" s="5" t="s">
        <v>30</v>
      </c>
      <c r="F5911" s="5" t="s">
        <v>30</v>
      </c>
      <c r="J5911" s="5" t="s">
        <v>17</v>
      </c>
    </row>
    <row r="5912">
      <c r="A5912" s="3">
        <v>49.0</v>
      </c>
      <c r="B5912" s="4">
        <v>0.10180555555555555</v>
      </c>
      <c r="C5912" s="5" t="s">
        <v>10</v>
      </c>
      <c r="D5912" s="5" t="s">
        <v>24</v>
      </c>
      <c r="E5912" s="5">
        <v>25.0</v>
      </c>
      <c r="F5912" s="5">
        <v>12.0</v>
      </c>
      <c r="J5912" s="5" t="s">
        <v>40</v>
      </c>
    </row>
    <row r="5913">
      <c r="A5913" s="3">
        <v>49.0</v>
      </c>
      <c r="B5913" s="4">
        <v>0.10300925925925926</v>
      </c>
      <c r="C5913" s="5" t="s">
        <v>21</v>
      </c>
      <c r="D5913" s="5" t="s">
        <v>88</v>
      </c>
      <c r="E5913" s="5">
        <v>17.0</v>
      </c>
      <c r="F5913" s="5">
        <v>14.0</v>
      </c>
    </row>
    <row r="5914">
      <c r="A5914" s="3">
        <v>49.0</v>
      </c>
      <c r="B5914" s="4">
        <v>0.10310185185185185</v>
      </c>
      <c r="C5914" s="5" t="s">
        <v>22</v>
      </c>
      <c r="D5914" s="5" t="s">
        <v>88</v>
      </c>
      <c r="E5914" s="5">
        <v>22.0</v>
      </c>
      <c r="F5914" s="5">
        <v>15.0</v>
      </c>
    </row>
    <row r="5915">
      <c r="A5915" s="3">
        <v>49.0</v>
      </c>
      <c r="B5915" s="4">
        <v>0.10549768518518518</v>
      </c>
      <c r="C5915" s="5" t="s">
        <v>22</v>
      </c>
      <c r="D5915" s="5" t="s">
        <v>88</v>
      </c>
      <c r="E5915" s="5">
        <v>24.0</v>
      </c>
      <c r="F5915" s="5">
        <v>17.0</v>
      </c>
    </row>
    <row r="5916">
      <c r="A5916" s="3">
        <v>49.0</v>
      </c>
      <c r="B5916" s="4">
        <v>0.10555555555555556</v>
      </c>
      <c r="C5916" s="5" t="s">
        <v>21</v>
      </c>
      <c r="D5916" s="5" t="s">
        <v>88</v>
      </c>
      <c r="E5916" s="5">
        <v>18.0</v>
      </c>
      <c r="F5916" s="5">
        <v>15.0</v>
      </c>
    </row>
    <row r="5917">
      <c r="A5917" s="3">
        <v>49.0</v>
      </c>
      <c r="B5917" s="4">
        <v>0.10732638888888889</v>
      </c>
      <c r="C5917" s="5" t="s">
        <v>10</v>
      </c>
      <c r="D5917" s="5" t="s">
        <v>24</v>
      </c>
      <c r="E5917" s="5">
        <v>25.0</v>
      </c>
      <c r="F5917" s="5">
        <v>12.0</v>
      </c>
    </row>
    <row r="5918">
      <c r="A5918" s="3">
        <v>49.0</v>
      </c>
      <c r="B5918" s="4">
        <v>0.1080787037037037</v>
      </c>
      <c r="C5918" s="5" t="s">
        <v>15</v>
      </c>
      <c r="D5918" s="5" t="s">
        <v>11</v>
      </c>
      <c r="E5918" s="5">
        <v>15.0</v>
      </c>
      <c r="F5918" s="5">
        <v>13.0</v>
      </c>
    </row>
    <row r="5919">
      <c r="A5919" s="3">
        <v>49.0</v>
      </c>
      <c r="B5919" s="4">
        <v>0.11070601851851852</v>
      </c>
      <c r="C5919" s="5" t="s">
        <v>15</v>
      </c>
      <c r="D5919" s="5" t="s">
        <v>24</v>
      </c>
      <c r="E5919" s="5" t="s">
        <v>30</v>
      </c>
      <c r="F5919" s="5" t="s">
        <v>30</v>
      </c>
      <c r="J5919" s="5" t="s">
        <v>17</v>
      </c>
    </row>
    <row r="5920">
      <c r="A5920" s="3">
        <v>49.0</v>
      </c>
      <c r="B5920" s="4">
        <v>0.11070601851851852</v>
      </c>
      <c r="C5920" s="5" t="s">
        <v>15</v>
      </c>
      <c r="D5920" s="5" t="s">
        <v>24</v>
      </c>
      <c r="E5920" s="5">
        <v>16.0</v>
      </c>
      <c r="F5920" s="5">
        <v>5.0</v>
      </c>
      <c r="J5920" s="5" t="s">
        <v>40</v>
      </c>
    </row>
    <row r="5921">
      <c r="A5921" s="3">
        <v>49.0</v>
      </c>
      <c r="B5921" s="4">
        <v>0.11076388888888888</v>
      </c>
      <c r="C5921" s="5" t="s">
        <v>13</v>
      </c>
      <c r="D5921" s="5" t="s">
        <v>24</v>
      </c>
      <c r="E5921" s="5" t="s">
        <v>30</v>
      </c>
      <c r="F5921" s="5" t="s">
        <v>30</v>
      </c>
      <c r="J5921" s="5" t="s">
        <v>42</v>
      </c>
    </row>
    <row r="5922">
      <c r="A5922" s="3">
        <v>49.0</v>
      </c>
      <c r="B5922" s="4">
        <v>0.11076388888888888</v>
      </c>
      <c r="C5922" s="5" t="s">
        <v>13</v>
      </c>
      <c r="D5922" s="5" t="s">
        <v>24</v>
      </c>
      <c r="E5922" s="5" t="s">
        <v>30</v>
      </c>
      <c r="F5922" s="5" t="s">
        <v>30</v>
      </c>
      <c r="J5922" s="5" t="s">
        <v>43</v>
      </c>
    </row>
    <row r="5923">
      <c r="A5923" s="3">
        <v>49.0</v>
      </c>
      <c r="B5923" s="4">
        <v>0.11140046296296297</v>
      </c>
      <c r="C5923" s="5" t="s">
        <v>15</v>
      </c>
      <c r="D5923" s="5" t="s">
        <v>74</v>
      </c>
      <c r="E5923" s="5">
        <v>15.0</v>
      </c>
      <c r="F5923" s="5">
        <v>8.0</v>
      </c>
    </row>
    <row r="5924">
      <c r="A5924" s="3">
        <v>49.0</v>
      </c>
      <c r="B5924" s="4">
        <v>0.1114699074074074</v>
      </c>
      <c r="C5924" s="5" t="s">
        <v>13</v>
      </c>
      <c r="D5924" s="5" t="s">
        <v>74</v>
      </c>
      <c r="E5924" s="5">
        <v>12.0</v>
      </c>
      <c r="F5924" s="5">
        <v>4.0</v>
      </c>
      <c r="J5924" s="5" t="s">
        <v>2078</v>
      </c>
    </row>
    <row r="5925">
      <c r="A5925" s="3">
        <v>49.0</v>
      </c>
      <c r="B5925" s="4">
        <v>0.1114699074074074</v>
      </c>
      <c r="C5925" s="5" t="s">
        <v>13</v>
      </c>
      <c r="D5925" s="5" t="s">
        <v>74</v>
      </c>
      <c r="E5925" s="5" t="s">
        <v>30</v>
      </c>
      <c r="F5925" s="5" t="s">
        <v>30</v>
      </c>
      <c r="J5925" s="5" t="s">
        <v>42</v>
      </c>
    </row>
    <row r="5926">
      <c r="A5926" s="3">
        <v>49.0</v>
      </c>
      <c r="B5926" s="4">
        <v>0.11182870370370371</v>
      </c>
      <c r="C5926" s="5" t="s">
        <v>13</v>
      </c>
      <c r="D5926" s="5" t="s">
        <v>25</v>
      </c>
      <c r="E5926" s="5" t="s">
        <v>30</v>
      </c>
      <c r="F5926" s="5" t="s">
        <v>30</v>
      </c>
      <c r="J5926" s="5" t="s">
        <v>42</v>
      </c>
    </row>
    <row r="5927">
      <c r="A5927" s="3">
        <v>49.0</v>
      </c>
      <c r="B5927" s="4">
        <v>0.11182870370370371</v>
      </c>
      <c r="C5927" s="5" t="s">
        <v>13</v>
      </c>
      <c r="D5927" s="5" t="s">
        <v>25</v>
      </c>
      <c r="E5927" s="5">
        <v>11.0</v>
      </c>
      <c r="F5927" s="5">
        <v>9.0</v>
      </c>
      <c r="H5927" s="5" t="s">
        <v>2079</v>
      </c>
    </row>
    <row r="5928">
      <c r="A5928" s="3">
        <v>49.0</v>
      </c>
      <c r="B5928" s="4">
        <v>0.11224537037037037</v>
      </c>
      <c r="C5928" s="5" t="s">
        <v>13</v>
      </c>
      <c r="D5928" s="5" t="s">
        <v>75</v>
      </c>
      <c r="E5928" s="5" t="s">
        <v>28</v>
      </c>
      <c r="F5928" s="5">
        <v>1.0</v>
      </c>
      <c r="J5928" s="5" t="s">
        <v>2080</v>
      </c>
    </row>
    <row r="5929">
      <c r="A5929" s="3">
        <v>49.0</v>
      </c>
      <c r="B5929" s="4">
        <v>0.11799768518518519</v>
      </c>
      <c r="C5929" s="5" t="s">
        <v>21</v>
      </c>
      <c r="D5929" s="5" t="s">
        <v>88</v>
      </c>
      <c r="E5929" s="5">
        <v>18.0</v>
      </c>
      <c r="F5929" s="5">
        <v>15.0</v>
      </c>
    </row>
    <row r="5930">
      <c r="A5930" s="3">
        <v>49.0</v>
      </c>
      <c r="B5930" s="4">
        <v>0.12076388888888889</v>
      </c>
      <c r="C5930" s="5" t="s">
        <v>10</v>
      </c>
      <c r="D5930" s="5" t="s">
        <v>24</v>
      </c>
      <c r="E5930" s="5">
        <v>19.0</v>
      </c>
      <c r="F5930" s="5">
        <v>6.0</v>
      </c>
    </row>
    <row r="5931">
      <c r="A5931" s="3">
        <v>49.0</v>
      </c>
      <c r="B5931" s="4">
        <v>0.1220138888888889</v>
      </c>
      <c r="C5931" s="5" t="s">
        <v>22</v>
      </c>
      <c r="D5931" s="5" t="s">
        <v>11</v>
      </c>
      <c r="E5931" s="5" t="s">
        <v>28</v>
      </c>
      <c r="F5931" s="5">
        <v>1.0</v>
      </c>
    </row>
    <row r="5932">
      <c r="A5932" s="3">
        <v>49.0</v>
      </c>
      <c r="B5932" s="4">
        <v>0.12226851851851851</v>
      </c>
      <c r="C5932" s="5" t="s">
        <v>134</v>
      </c>
      <c r="D5932" s="5" t="s">
        <v>125</v>
      </c>
      <c r="E5932" s="5" t="s">
        <v>30</v>
      </c>
      <c r="F5932" s="5" t="s">
        <v>30</v>
      </c>
      <c r="J5932" s="5" t="s">
        <v>607</v>
      </c>
    </row>
    <row r="5933">
      <c r="A5933" s="3">
        <v>49.0</v>
      </c>
      <c r="B5933" s="4">
        <v>0.12289351851851851</v>
      </c>
      <c r="C5933" s="5" t="s">
        <v>13</v>
      </c>
      <c r="D5933" s="5" t="s">
        <v>88</v>
      </c>
      <c r="E5933" s="5">
        <v>15.0</v>
      </c>
      <c r="F5933" s="5">
        <v>17.0</v>
      </c>
    </row>
    <row r="5934">
      <c r="A5934" s="3">
        <v>49.0</v>
      </c>
      <c r="B5934" s="4">
        <v>0.12717592592592591</v>
      </c>
      <c r="C5934" s="5" t="s">
        <v>18</v>
      </c>
      <c r="D5934" s="5" t="s">
        <v>74</v>
      </c>
      <c r="E5934" s="5">
        <v>19.0</v>
      </c>
      <c r="F5934" s="5">
        <v>18.0</v>
      </c>
    </row>
    <row r="5935">
      <c r="A5935" s="3">
        <v>49.0</v>
      </c>
      <c r="B5935" s="4">
        <v>0.12739583333333335</v>
      </c>
      <c r="C5935" s="5" t="s">
        <v>21</v>
      </c>
      <c r="D5935" s="5" t="s">
        <v>35</v>
      </c>
      <c r="E5935" s="5">
        <v>25.0</v>
      </c>
      <c r="F5935" s="5">
        <v>10.0</v>
      </c>
      <c r="J5935" s="5" t="s">
        <v>1058</v>
      </c>
    </row>
    <row r="5936">
      <c r="A5936" s="3">
        <v>49.0</v>
      </c>
      <c r="B5936" s="4">
        <v>0.12756944444444446</v>
      </c>
      <c r="C5936" s="5" t="s">
        <v>22</v>
      </c>
      <c r="D5936" s="5" t="s">
        <v>74</v>
      </c>
      <c r="E5936" s="5">
        <v>17.0</v>
      </c>
      <c r="F5936" s="5">
        <v>11.0</v>
      </c>
    </row>
    <row r="5937">
      <c r="A5937" s="3">
        <v>49.0</v>
      </c>
      <c r="B5937" s="4">
        <v>0.1277199074074074</v>
      </c>
      <c r="C5937" s="5" t="s">
        <v>21</v>
      </c>
      <c r="D5937" s="5" t="s">
        <v>35</v>
      </c>
      <c r="E5937" s="5">
        <v>25.0</v>
      </c>
      <c r="F5937" s="5">
        <v>10.0</v>
      </c>
      <c r="J5937" s="5" t="s">
        <v>1058</v>
      </c>
    </row>
    <row r="5938">
      <c r="A5938" s="3">
        <v>49.0</v>
      </c>
      <c r="B5938" s="4">
        <v>0.12913194444444445</v>
      </c>
      <c r="C5938" s="5" t="s">
        <v>22</v>
      </c>
      <c r="D5938" s="5" t="s">
        <v>74</v>
      </c>
      <c r="E5938" s="5">
        <v>13.0</v>
      </c>
      <c r="F5938" s="5">
        <v>7.0</v>
      </c>
    </row>
    <row r="5939">
      <c r="A5939" s="3">
        <v>49.0</v>
      </c>
      <c r="B5939" s="4">
        <v>0.12915509259259259</v>
      </c>
      <c r="C5939" s="5" t="s">
        <v>18</v>
      </c>
      <c r="D5939" s="5" t="s">
        <v>74</v>
      </c>
      <c r="E5939" s="5">
        <v>23.0</v>
      </c>
      <c r="F5939" s="5">
        <v>22.0</v>
      </c>
    </row>
    <row r="5940">
      <c r="A5940" s="3">
        <v>49.0</v>
      </c>
      <c r="B5940" s="4">
        <v>0.1282060185185185</v>
      </c>
      <c r="C5940" s="5" t="s">
        <v>13</v>
      </c>
      <c r="D5940" s="5" t="s">
        <v>74</v>
      </c>
      <c r="E5940" s="5" t="s">
        <v>30</v>
      </c>
      <c r="F5940" s="5" t="s">
        <v>30</v>
      </c>
      <c r="J5940" s="5" t="s">
        <v>42</v>
      </c>
    </row>
    <row r="5941">
      <c r="A5941" s="3">
        <v>49.0</v>
      </c>
      <c r="B5941" s="4">
        <v>0.1282060185185185</v>
      </c>
      <c r="C5941" s="5" t="s">
        <v>13</v>
      </c>
      <c r="D5941" s="5" t="s">
        <v>74</v>
      </c>
      <c r="E5941" s="5">
        <v>24.0</v>
      </c>
      <c r="F5941" s="5">
        <v>16.0</v>
      </c>
      <c r="J5941" s="5" t="s">
        <v>43</v>
      </c>
    </row>
    <row r="5942">
      <c r="A5942" s="3">
        <v>49.0</v>
      </c>
      <c r="B5942" s="4">
        <v>0.12832175925925926</v>
      </c>
      <c r="C5942" s="5" t="s">
        <v>22</v>
      </c>
      <c r="D5942" s="5" t="s">
        <v>74</v>
      </c>
      <c r="E5942" s="5" t="s">
        <v>30</v>
      </c>
      <c r="F5942" s="5" t="s">
        <v>30</v>
      </c>
      <c r="J5942" s="5" t="s">
        <v>42</v>
      </c>
    </row>
    <row r="5943">
      <c r="A5943" s="3">
        <v>49.0</v>
      </c>
      <c r="B5943" s="4">
        <v>0.12782407407407406</v>
      </c>
      <c r="C5943" s="5" t="s">
        <v>22</v>
      </c>
      <c r="D5943" s="5" t="s">
        <v>74</v>
      </c>
      <c r="E5943" s="5">
        <v>17.0</v>
      </c>
      <c r="F5943" s="5">
        <v>11.0</v>
      </c>
      <c r="J5943" s="5" t="s">
        <v>43</v>
      </c>
    </row>
    <row r="5944">
      <c r="A5944" s="3">
        <v>49.0</v>
      </c>
      <c r="B5944" s="4">
        <v>0.1283449074074074</v>
      </c>
      <c r="C5944" s="5" t="s">
        <v>18</v>
      </c>
      <c r="D5944" s="5" t="s">
        <v>74</v>
      </c>
      <c r="E5944" s="5" t="s">
        <v>30</v>
      </c>
      <c r="F5944" s="5" t="s">
        <v>30</v>
      </c>
      <c r="J5944" s="5" t="s">
        <v>42</v>
      </c>
    </row>
    <row r="5945">
      <c r="A5945" s="3">
        <v>49.0</v>
      </c>
      <c r="B5945" s="4">
        <v>0.1283449074074074</v>
      </c>
      <c r="C5945" s="5" t="s">
        <v>18</v>
      </c>
      <c r="D5945" s="5" t="s">
        <v>74</v>
      </c>
      <c r="E5945" s="5">
        <v>13.0</v>
      </c>
      <c r="F5945" s="5">
        <v>12.0</v>
      </c>
      <c r="J5945" s="5" t="s">
        <v>43</v>
      </c>
    </row>
    <row r="5946">
      <c r="A5946" s="3">
        <v>49.0</v>
      </c>
      <c r="B5946" s="4">
        <v>0.12837962962962962</v>
      </c>
      <c r="C5946" s="5" t="s">
        <v>21</v>
      </c>
      <c r="D5946" s="5" t="s">
        <v>35</v>
      </c>
      <c r="E5946" s="5" t="s">
        <v>30</v>
      </c>
      <c r="F5946" s="5" t="s">
        <v>30</v>
      </c>
      <c r="J5946" s="5" t="s">
        <v>42</v>
      </c>
    </row>
    <row r="5947">
      <c r="A5947" s="3">
        <v>49.0</v>
      </c>
      <c r="B5947" s="4">
        <v>0.12837962962962962</v>
      </c>
      <c r="C5947" s="5" t="s">
        <v>21</v>
      </c>
      <c r="D5947" s="5" t="s">
        <v>35</v>
      </c>
      <c r="E5947" s="5">
        <v>25.0</v>
      </c>
      <c r="F5947" s="5">
        <v>10.0</v>
      </c>
      <c r="J5947" s="5" t="s">
        <v>2081</v>
      </c>
    </row>
    <row r="5948">
      <c r="A5948" s="3">
        <v>49.0</v>
      </c>
      <c r="B5948" s="4">
        <v>0.12878472222222223</v>
      </c>
      <c r="C5948" s="5" t="s">
        <v>13</v>
      </c>
      <c r="D5948" s="5" t="s">
        <v>74</v>
      </c>
      <c r="E5948" s="5" t="s">
        <v>30</v>
      </c>
      <c r="F5948" s="5" t="s">
        <v>30</v>
      </c>
      <c r="J5948" s="5" t="s">
        <v>42</v>
      </c>
    </row>
    <row r="5949">
      <c r="A5949" s="3">
        <v>49.0</v>
      </c>
      <c r="B5949" s="4">
        <v>0.12878472222222223</v>
      </c>
      <c r="C5949" s="5" t="s">
        <v>13</v>
      </c>
      <c r="D5949" s="5" t="s">
        <v>74</v>
      </c>
      <c r="E5949" s="5">
        <v>19.0</v>
      </c>
      <c r="F5949" s="5">
        <v>11.0</v>
      </c>
      <c r="J5949" s="5" t="s">
        <v>43</v>
      </c>
    </row>
    <row r="5950">
      <c r="A5950" s="3">
        <v>49.0</v>
      </c>
      <c r="B5950" s="4">
        <v>0.1293287037037037</v>
      </c>
      <c r="C5950" s="5" t="s">
        <v>134</v>
      </c>
      <c r="D5950" s="5" t="s">
        <v>146</v>
      </c>
      <c r="E5950" s="5" t="s">
        <v>30</v>
      </c>
      <c r="F5950" s="5" t="s">
        <v>30</v>
      </c>
      <c r="J5950" s="5" t="s">
        <v>607</v>
      </c>
    </row>
    <row r="5951">
      <c r="A5951" s="3">
        <v>49.0</v>
      </c>
      <c r="B5951" s="4">
        <v>0.12957175925925926</v>
      </c>
      <c r="C5951" s="5" t="s">
        <v>18</v>
      </c>
      <c r="D5951" s="5" t="s">
        <v>74</v>
      </c>
      <c r="E5951" s="5">
        <v>17.0</v>
      </c>
      <c r="F5951" s="5">
        <v>16.0</v>
      </c>
    </row>
    <row r="5952">
      <c r="A5952" s="3">
        <v>49.0</v>
      </c>
      <c r="B5952" s="4">
        <v>0.1295949074074074</v>
      </c>
      <c r="C5952" s="5" t="s">
        <v>13</v>
      </c>
      <c r="D5952" s="5" t="s">
        <v>74</v>
      </c>
      <c r="E5952" s="5" t="s">
        <v>30</v>
      </c>
      <c r="F5952" s="5" t="s">
        <v>30</v>
      </c>
      <c r="J5952" s="5" t="s">
        <v>42</v>
      </c>
    </row>
    <row r="5953">
      <c r="A5953" s="3">
        <v>49.0</v>
      </c>
      <c r="B5953" s="4">
        <v>0.1295949074074074</v>
      </c>
      <c r="C5953" s="5" t="s">
        <v>13</v>
      </c>
      <c r="D5953" s="5" t="s">
        <v>74</v>
      </c>
      <c r="E5953" s="5">
        <v>21.0</v>
      </c>
      <c r="F5953" s="5">
        <v>13.0</v>
      </c>
      <c r="J5953" s="5" t="s">
        <v>43</v>
      </c>
    </row>
    <row r="5954">
      <c r="A5954" s="3">
        <v>49.0</v>
      </c>
      <c r="B5954" s="4">
        <v>0.1300925925925926</v>
      </c>
      <c r="C5954" s="5" t="s">
        <v>13</v>
      </c>
      <c r="D5954" s="5" t="s">
        <v>24</v>
      </c>
      <c r="E5954" s="5" t="s">
        <v>30</v>
      </c>
      <c r="F5954" s="5" t="s">
        <v>30</v>
      </c>
      <c r="J5954" s="5" t="s">
        <v>42</v>
      </c>
    </row>
    <row r="5955">
      <c r="A5955" s="3">
        <v>49.0</v>
      </c>
      <c r="B5955" s="4">
        <v>0.1300925925925926</v>
      </c>
      <c r="C5955" s="5" t="s">
        <v>13</v>
      </c>
      <c r="D5955" s="5" t="s">
        <v>24</v>
      </c>
      <c r="E5955" s="5">
        <v>4.0</v>
      </c>
      <c r="F5955" s="5">
        <v>4.0</v>
      </c>
      <c r="J5955" s="5" t="s">
        <v>43</v>
      </c>
    </row>
    <row r="5956">
      <c r="A5956" s="3">
        <v>49.0</v>
      </c>
      <c r="B5956" s="4">
        <v>0.13011574074074075</v>
      </c>
      <c r="C5956" s="5" t="s">
        <v>13</v>
      </c>
      <c r="D5956" s="5" t="s">
        <v>74</v>
      </c>
      <c r="E5956" s="5" t="s">
        <v>30</v>
      </c>
      <c r="F5956" s="5" t="s">
        <v>30</v>
      </c>
      <c r="J5956" s="5" t="s">
        <v>42</v>
      </c>
    </row>
    <row r="5957">
      <c r="A5957" s="3">
        <v>49.0</v>
      </c>
      <c r="B5957" s="4">
        <v>0.13011574074074075</v>
      </c>
      <c r="C5957" s="5" t="s">
        <v>13</v>
      </c>
      <c r="D5957" s="5" t="s">
        <v>74</v>
      </c>
      <c r="E5957" s="5">
        <v>24.0</v>
      </c>
      <c r="F5957" s="5">
        <v>16.0</v>
      </c>
      <c r="J5957" s="5" t="s">
        <v>43</v>
      </c>
    </row>
    <row r="5958">
      <c r="A5958" s="3">
        <v>49.0</v>
      </c>
      <c r="B5958" s="4">
        <v>0.08950231481481481</v>
      </c>
      <c r="C5958" s="5" t="s">
        <v>21</v>
      </c>
      <c r="D5958" s="5" t="s">
        <v>88</v>
      </c>
      <c r="E5958" s="5">
        <v>27.0</v>
      </c>
      <c r="F5958" s="5">
        <v>24.0</v>
      </c>
    </row>
    <row r="5959">
      <c r="A5959" s="3">
        <v>49.0</v>
      </c>
      <c r="B5959" s="4">
        <v>0.13136574074074073</v>
      </c>
      <c r="C5959" s="5" t="s">
        <v>21</v>
      </c>
      <c r="D5959" s="5" t="s">
        <v>20</v>
      </c>
      <c r="E5959" s="5">
        <v>30.0</v>
      </c>
      <c r="F5959" s="5">
        <v>15.0</v>
      </c>
    </row>
    <row r="5960">
      <c r="A5960" s="3">
        <v>49.0</v>
      </c>
      <c r="B5960" s="4">
        <v>0.13304398148148147</v>
      </c>
      <c r="C5960" s="5" t="s">
        <v>13</v>
      </c>
      <c r="D5960" s="5" t="s">
        <v>24</v>
      </c>
      <c r="E5960" s="5">
        <v>16.0</v>
      </c>
      <c r="F5960" s="5">
        <v>16.0</v>
      </c>
    </row>
    <row r="5961">
      <c r="A5961" s="3">
        <v>49.0</v>
      </c>
      <c r="B5961" s="4">
        <v>0.1348148148148148</v>
      </c>
      <c r="C5961" s="5" t="s">
        <v>21</v>
      </c>
      <c r="D5961" s="5" t="s">
        <v>24</v>
      </c>
      <c r="E5961" s="5" t="s">
        <v>30</v>
      </c>
      <c r="F5961" s="5" t="s">
        <v>30</v>
      </c>
      <c r="J5961" s="5" t="s">
        <v>350</v>
      </c>
    </row>
    <row r="5962">
      <c r="A5962" s="3">
        <v>49.0</v>
      </c>
      <c r="B5962" s="4">
        <v>0.1348148148148148</v>
      </c>
      <c r="C5962" s="5" t="s">
        <v>21</v>
      </c>
      <c r="D5962" s="5" t="s">
        <v>24</v>
      </c>
      <c r="E5962" s="5">
        <v>22.0</v>
      </c>
      <c r="F5962" s="5">
        <v>10.0</v>
      </c>
      <c r="J5962" s="5" t="s">
        <v>1856</v>
      </c>
    </row>
    <row r="5963">
      <c r="A5963" s="3">
        <v>49.0</v>
      </c>
      <c r="B5963" s="4">
        <v>0.1363888888888889</v>
      </c>
      <c r="C5963" s="5" t="s">
        <v>18</v>
      </c>
      <c r="D5963" s="5" t="s">
        <v>24</v>
      </c>
      <c r="E5963" s="5">
        <v>5.0</v>
      </c>
      <c r="F5963" s="5">
        <v>2.0</v>
      </c>
    </row>
    <row r="5964">
      <c r="A5964" s="3">
        <v>49.0</v>
      </c>
      <c r="B5964" s="4">
        <v>0.1375462962962963</v>
      </c>
      <c r="C5964" s="5" t="s">
        <v>10</v>
      </c>
      <c r="D5964" s="5" t="s">
        <v>24</v>
      </c>
      <c r="E5964" s="5">
        <v>16.0</v>
      </c>
      <c r="F5964" s="5">
        <v>3.0</v>
      </c>
    </row>
    <row r="5965">
      <c r="A5965" s="3">
        <v>49.0</v>
      </c>
      <c r="B5965" s="4">
        <v>0.13850694444444445</v>
      </c>
      <c r="C5965" s="5" t="s">
        <v>21</v>
      </c>
      <c r="D5965" s="5" t="s">
        <v>24</v>
      </c>
      <c r="E5965" s="5">
        <v>23.0</v>
      </c>
      <c r="F5965" s="5">
        <v>11.0</v>
      </c>
    </row>
    <row r="5966">
      <c r="A5966" s="3">
        <v>49.0</v>
      </c>
      <c r="B5966" s="4">
        <v>0.14048611111111112</v>
      </c>
      <c r="C5966" s="5" t="s">
        <v>13</v>
      </c>
      <c r="D5966" s="5" t="s">
        <v>88</v>
      </c>
      <c r="E5966" s="5">
        <v>9.0</v>
      </c>
      <c r="F5966" s="5">
        <v>11.0</v>
      </c>
    </row>
    <row r="5967">
      <c r="A5967" s="3">
        <v>49.0</v>
      </c>
      <c r="B5967" s="4">
        <v>0.14244212962962963</v>
      </c>
      <c r="C5967" s="5" t="s">
        <v>10</v>
      </c>
      <c r="D5967" s="5" t="s">
        <v>125</v>
      </c>
      <c r="E5967" s="5" t="s">
        <v>28</v>
      </c>
      <c r="F5967" s="5">
        <v>1.0</v>
      </c>
    </row>
    <row r="5968">
      <c r="A5968" s="3">
        <v>49.0</v>
      </c>
      <c r="B5968" s="4">
        <v>0.14457175925925925</v>
      </c>
      <c r="C5968" s="5" t="s">
        <v>21</v>
      </c>
      <c r="D5968" s="5" t="s">
        <v>47</v>
      </c>
      <c r="E5968" s="5">
        <v>24.0</v>
      </c>
      <c r="F5968" s="5">
        <v>19.0</v>
      </c>
    </row>
    <row r="5969">
      <c r="A5969" s="3">
        <v>49.0</v>
      </c>
      <c r="B5969" s="4">
        <v>0.14458333333333334</v>
      </c>
      <c r="C5969" s="5" t="s">
        <v>18</v>
      </c>
      <c r="D5969" s="5" t="s">
        <v>47</v>
      </c>
      <c r="E5969" s="5">
        <v>30.0</v>
      </c>
      <c r="F5969" s="5">
        <v>22.0</v>
      </c>
    </row>
    <row r="5970">
      <c r="A5970" s="3">
        <v>49.0</v>
      </c>
      <c r="B5970" s="4">
        <v>0.14475694444444445</v>
      </c>
      <c r="C5970" s="5" t="s">
        <v>10</v>
      </c>
      <c r="D5970" s="5" t="s">
        <v>47</v>
      </c>
      <c r="E5970" s="5">
        <v>19.0</v>
      </c>
      <c r="F5970" s="5">
        <v>12.0</v>
      </c>
    </row>
    <row r="5971">
      <c r="A5971" s="3">
        <v>49.0</v>
      </c>
      <c r="B5971" s="4">
        <v>0.14478009259259259</v>
      </c>
      <c r="C5971" s="5" t="s">
        <v>22</v>
      </c>
      <c r="D5971" s="5" t="s">
        <v>47</v>
      </c>
      <c r="E5971" s="5">
        <v>17.0</v>
      </c>
      <c r="F5971" s="5">
        <v>15.0</v>
      </c>
    </row>
    <row r="5972">
      <c r="A5972" s="3">
        <v>49.0</v>
      </c>
      <c r="B5972" s="4">
        <v>0.14511574074074074</v>
      </c>
      <c r="C5972" s="5" t="s">
        <v>13</v>
      </c>
      <c r="D5972" s="5" t="s">
        <v>47</v>
      </c>
      <c r="E5972" s="5">
        <v>14.0</v>
      </c>
      <c r="F5972" s="5">
        <v>12.0</v>
      </c>
    </row>
    <row r="5973">
      <c r="A5973" s="3">
        <v>49.0</v>
      </c>
      <c r="B5973" s="4">
        <v>0.14516203703703703</v>
      </c>
      <c r="C5973" s="5" t="s">
        <v>15</v>
      </c>
      <c r="D5973" s="5" t="s">
        <v>47</v>
      </c>
      <c r="E5973" s="5">
        <v>7.0</v>
      </c>
      <c r="F5973" s="5">
        <v>5.0</v>
      </c>
    </row>
    <row r="5974">
      <c r="A5974" s="3">
        <v>49.0</v>
      </c>
      <c r="B5974" s="4">
        <v>0.1456712962962963</v>
      </c>
      <c r="C5974" s="5" t="s">
        <v>18</v>
      </c>
      <c r="D5974" s="5" t="s">
        <v>88</v>
      </c>
      <c r="E5974" s="5">
        <v>21.0</v>
      </c>
      <c r="F5974" s="5">
        <v>18.0</v>
      </c>
    </row>
    <row r="5975">
      <c r="A5975" s="3">
        <v>49.0</v>
      </c>
      <c r="B5975" s="4">
        <v>0.14699074074074073</v>
      </c>
      <c r="C5975" s="5" t="s">
        <v>21</v>
      </c>
      <c r="D5975" s="5" t="s">
        <v>20</v>
      </c>
      <c r="E5975" s="5">
        <v>25.0</v>
      </c>
      <c r="F5975" s="5">
        <v>10.0</v>
      </c>
      <c r="J5975" s="5" t="s">
        <v>1058</v>
      </c>
    </row>
    <row r="5976">
      <c r="A5976" s="3">
        <v>49.0</v>
      </c>
      <c r="B5976" s="4">
        <v>0.14752314814814815</v>
      </c>
      <c r="C5976" s="5" t="s">
        <v>18</v>
      </c>
      <c r="D5976" s="5" t="s">
        <v>75</v>
      </c>
      <c r="E5976" s="5">
        <v>26.0</v>
      </c>
      <c r="F5976" s="5">
        <v>19.0</v>
      </c>
    </row>
    <row r="5977">
      <c r="A5977" s="3">
        <v>49.0</v>
      </c>
      <c r="B5977" s="4">
        <v>0.14765046296296297</v>
      </c>
      <c r="C5977" s="5" t="s">
        <v>22</v>
      </c>
      <c r="D5977" s="5" t="s">
        <v>75</v>
      </c>
      <c r="E5977" s="5">
        <v>4.0</v>
      </c>
      <c r="F5977" s="5">
        <v>2.0</v>
      </c>
      <c r="J5977" s="5" t="s">
        <v>2082</v>
      </c>
    </row>
    <row r="5978">
      <c r="A5978" s="3">
        <v>49.0</v>
      </c>
      <c r="B5978" s="4">
        <v>0.14756944444444445</v>
      </c>
      <c r="C5978" s="5" t="s">
        <v>15</v>
      </c>
      <c r="D5978" s="5" t="s">
        <v>75</v>
      </c>
      <c r="E5978" s="5">
        <v>22.0</v>
      </c>
      <c r="F5978" s="5">
        <v>17.0</v>
      </c>
    </row>
    <row r="5979">
      <c r="A5979" s="3">
        <v>49.0</v>
      </c>
      <c r="B5979" s="4">
        <v>0.14763888888888888</v>
      </c>
      <c r="C5979" s="5" t="s">
        <v>21</v>
      </c>
      <c r="D5979" s="5" t="s">
        <v>75</v>
      </c>
      <c r="E5979" s="5">
        <v>17.0</v>
      </c>
      <c r="F5979" s="5">
        <v>17.0</v>
      </c>
    </row>
    <row r="5980">
      <c r="A5980" s="3">
        <v>49.0</v>
      </c>
      <c r="B5980" s="4">
        <v>0.14765046296296297</v>
      </c>
      <c r="C5980" s="5" t="s">
        <v>10</v>
      </c>
      <c r="D5980" s="5" t="s">
        <v>75</v>
      </c>
      <c r="E5980" s="5" t="s">
        <v>28</v>
      </c>
      <c r="F5980" s="5">
        <v>1.0</v>
      </c>
      <c r="J5980" s="5" t="s">
        <v>2083</v>
      </c>
    </row>
    <row r="5981">
      <c r="A5981" s="3">
        <v>49.0</v>
      </c>
      <c r="B5981" s="4">
        <v>0.14766203703703704</v>
      </c>
      <c r="C5981" s="5" t="s">
        <v>13</v>
      </c>
      <c r="D5981" s="5" t="s">
        <v>75</v>
      </c>
      <c r="E5981" s="5" t="s">
        <v>30</v>
      </c>
      <c r="F5981" s="5" t="s">
        <v>30</v>
      </c>
      <c r="J5981" s="5" t="s">
        <v>42</v>
      </c>
    </row>
    <row r="5982">
      <c r="A5982" s="3">
        <v>49.0</v>
      </c>
      <c r="B5982" s="4">
        <v>0.14766203703703704</v>
      </c>
      <c r="C5982" s="5" t="s">
        <v>13</v>
      </c>
      <c r="D5982" s="5" t="s">
        <v>75</v>
      </c>
      <c r="E5982" s="5">
        <v>13.0</v>
      </c>
      <c r="F5982" s="5">
        <v>3.0</v>
      </c>
      <c r="J5982" s="5" t="s">
        <v>2084</v>
      </c>
    </row>
    <row r="5983">
      <c r="A5983" s="3">
        <v>49.0</v>
      </c>
      <c r="B5983" s="4">
        <v>0.1522337962962963</v>
      </c>
      <c r="C5983" s="5" t="s">
        <v>21</v>
      </c>
      <c r="D5983" s="5" t="s">
        <v>129</v>
      </c>
      <c r="E5983" s="5">
        <v>17.0</v>
      </c>
      <c r="F5983" s="5">
        <v>15.0</v>
      </c>
      <c r="J5983" s="5" t="s">
        <v>2085</v>
      </c>
    </row>
    <row r="5984">
      <c r="A5984" s="3">
        <v>49.0</v>
      </c>
      <c r="B5984" s="4">
        <v>0.15225694444444443</v>
      </c>
      <c r="C5984" s="5" t="s">
        <v>22</v>
      </c>
      <c r="D5984" s="5" t="s">
        <v>129</v>
      </c>
      <c r="E5984" s="5" t="s">
        <v>30</v>
      </c>
      <c r="F5984" s="5" t="s">
        <v>30</v>
      </c>
      <c r="J5984" s="5" t="s">
        <v>17</v>
      </c>
    </row>
    <row r="5985">
      <c r="A5985" s="3">
        <v>49.0</v>
      </c>
      <c r="B5985" s="4">
        <v>0.15225694444444443</v>
      </c>
      <c r="C5985" s="5" t="s">
        <v>22</v>
      </c>
      <c r="D5985" s="5" t="s">
        <v>129</v>
      </c>
      <c r="E5985" s="5">
        <v>7.0</v>
      </c>
      <c r="F5985" s="5">
        <v>9.0</v>
      </c>
      <c r="J5985" s="5" t="s">
        <v>2086</v>
      </c>
    </row>
    <row r="5986">
      <c r="A5986" s="3">
        <v>49.0</v>
      </c>
      <c r="B5986" s="4">
        <v>0.15226851851851853</v>
      </c>
      <c r="C5986" s="5" t="s">
        <v>18</v>
      </c>
      <c r="D5986" s="5" t="s">
        <v>129</v>
      </c>
      <c r="E5986" s="5">
        <v>19.0</v>
      </c>
      <c r="F5986" s="5">
        <v>16.0</v>
      </c>
    </row>
    <row r="5987">
      <c r="A5987" s="3">
        <v>49.0</v>
      </c>
      <c r="B5987" s="4">
        <v>0.1522800925925926</v>
      </c>
      <c r="C5987" s="5" t="s">
        <v>15</v>
      </c>
      <c r="D5987" s="5" t="s">
        <v>129</v>
      </c>
      <c r="E5987" s="5">
        <v>23.0</v>
      </c>
      <c r="F5987" s="5">
        <v>10.0</v>
      </c>
    </row>
    <row r="5988">
      <c r="A5988" s="3">
        <v>49.0</v>
      </c>
      <c r="B5988" s="4">
        <v>0.15229166666666666</v>
      </c>
      <c r="C5988" s="5" t="s">
        <v>10</v>
      </c>
      <c r="D5988" s="5" t="s">
        <v>129</v>
      </c>
      <c r="E5988" s="5">
        <v>24.0</v>
      </c>
      <c r="F5988" s="5">
        <v>19.0</v>
      </c>
    </row>
    <row r="5989">
      <c r="A5989" s="3">
        <v>49.0</v>
      </c>
      <c r="B5989" s="4">
        <v>0.15230324074074075</v>
      </c>
      <c r="C5989" s="5" t="s">
        <v>13</v>
      </c>
      <c r="D5989" s="5" t="s">
        <v>129</v>
      </c>
      <c r="E5989" s="5" t="s">
        <v>30</v>
      </c>
      <c r="F5989" s="5" t="s">
        <v>30</v>
      </c>
      <c r="J5989" s="5" t="s">
        <v>42</v>
      </c>
    </row>
    <row r="5990">
      <c r="A5990" s="3">
        <v>49.0</v>
      </c>
      <c r="B5990" s="4">
        <v>0.15230324074074075</v>
      </c>
      <c r="C5990" s="5" t="s">
        <v>13</v>
      </c>
      <c r="D5990" s="5" t="s">
        <v>129</v>
      </c>
      <c r="E5990" s="5">
        <v>11.0</v>
      </c>
      <c r="F5990" s="5">
        <v>11.0</v>
      </c>
      <c r="J5990" s="5" t="s">
        <v>2087</v>
      </c>
    </row>
    <row r="5991">
      <c r="A5991" s="3">
        <v>49.0</v>
      </c>
      <c r="B5991" s="4">
        <v>0.15243055555555557</v>
      </c>
      <c r="C5991" s="5" t="s">
        <v>134</v>
      </c>
      <c r="D5991" s="5" t="s">
        <v>129</v>
      </c>
      <c r="E5991" s="5" t="s">
        <v>30</v>
      </c>
      <c r="F5991" s="5" t="s">
        <v>30</v>
      </c>
      <c r="J5991" s="5" t="s">
        <v>2088</v>
      </c>
    </row>
    <row r="5992">
      <c r="A5992" s="3">
        <v>49.0</v>
      </c>
      <c r="B5992" s="4">
        <v>0.15416666666666667</v>
      </c>
      <c r="C5992" s="5" t="s">
        <v>13</v>
      </c>
      <c r="D5992" s="5" t="s">
        <v>32</v>
      </c>
      <c r="E5992" s="5">
        <v>23.0</v>
      </c>
      <c r="F5992" s="5">
        <v>10.0</v>
      </c>
      <c r="J5992" s="5" t="s">
        <v>1619</v>
      </c>
    </row>
    <row r="5993">
      <c r="A5993" s="3">
        <v>49.0</v>
      </c>
      <c r="B5993" s="4">
        <v>0.15439814814814815</v>
      </c>
      <c r="C5993" s="5" t="s">
        <v>13</v>
      </c>
      <c r="D5993" s="5" t="s">
        <v>7</v>
      </c>
      <c r="E5993" s="5">
        <v>24.0</v>
      </c>
      <c r="H5993" s="5" t="s">
        <v>2089</v>
      </c>
    </row>
    <row r="5994">
      <c r="A5994" s="3">
        <v>49.0</v>
      </c>
      <c r="B5994" s="4">
        <v>0.1544675925925926</v>
      </c>
      <c r="C5994" s="5" t="s">
        <v>13</v>
      </c>
      <c r="D5994" s="5" t="s">
        <v>32</v>
      </c>
      <c r="E5994" s="5">
        <v>28.0</v>
      </c>
      <c r="F5994" s="5">
        <v>15.0</v>
      </c>
      <c r="J5994" s="5" t="s">
        <v>1619</v>
      </c>
    </row>
    <row r="5995">
      <c r="A5995" s="3">
        <v>49.0</v>
      </c>
      <c r="B5995" s="4">
        <v>0.15457175925925926</v>
      </c>
      <c r="C5995" s="5" t="s">
        <v>13</v>
      </c>
      <c r="D5995" s="5" t="s">
        <v>7</v>
      </c>
      <c r="E5995" s="5">
        <v>23.0</v>
      </c>
      <c r="H5995" s="5" t="s">
        <v>2090</v>
      </c>
      <c r="J5995" s="5" t="s">
        <v>2091</v>
      </c>
    </row>
    <row r="5996">
      <c r="A5996" s="3">
        <v>49.0</v>
      </c>
      <c r="B5996" s="4">
        <v>0.15649305555555557</v>
      </c>
      <c r="C5996" s="5" t="s">
        <v>21</v>
      </c>
      <c r="D5996" s="5" t="s">
        <v>32</v>
      </c>
      <c r="E5996" s="5">
        <v>23.0</v>
      </c>
      <c r="F5996" s="5">
        <v>12.0</v>
      </c>
      <c r="J5996" s="5" t="s">
        <v>46</v>
      </c>
    </row>
    <row r="5997">
      <c r="A5997" s="3">
        <v>49.0</v>
      </c>
      <c r="B5997" s="4">
        <v>0.15653935185185186</v>
      </c>
      <c r="C5997" s="5" t="s">
        <v>21</v>
      </c>
      <c r="D5997" s="5" t="s">
        <v>32</v>
      </c>
      <c r="E5997" s="5">
        <v>18.0</v>
      </c>
      <c r="F5997" s="5">
        <v>7.0</v>
      </c>
      <c r="J5997" s="5" t="s">
        <v>46</v>
      </c>
    </row>
    <row r="5998">
      <c r="A5998" s="3">
        <v>49.0</v>
      </c>
      <c r="B5998" s="4">
        <v>0.15666666666666668</v>
      </c>
      <c r="C5998" s="5" t="s">
        <v>21</v>
      </c>
      <c r="D5998" s="5" t="s">
        <v>7</v>
      </c>
      <c r="E5998" s="5">
        <v>7.0</v>
      </c>
      <c r="H5998" s="5" t="s">
        <v>2092</v>
      </c>
    </row>
    <row r="5999">
      <c r="A5999" s="3">
        <v>49.0</v>
      </c>
      <c r="B5999" s="4">
        <v>0.1566898148148148</v>
      </c>
      <c r="C5999" s="5" t="s">
        <v>21</v>
      </c>
      <c r="D5999" s="5" t="s">
        <v>7</v>
      </c>
      <c r="E5999" s="5">
        <v>7.0</v>
      </c>
      <c r="H5999" s="5" t="s">
        <v>2092</v>
      </c>
    </row>
    <row r="6000">
      <c r="A6000" s="3">
        <v>49.0</v>
      </c>
      <c r="B6000" s="4">
        <v>0.15710648148148149</v>
      </c>
      <c r="C6000" s="5" t="s">
        <v>10</v>
      </c>
      <c r="D6000" s="5" t="s">
        <v>25</v>
      </c>
      <c r="E6000" s="5">
        <v>30.0</v>
      </c>
      <c r="F6000" s="5">
        <v>18.0</v>
      </c>
      <c r="H6000" s="5" t="s">
        <v>2093</v>
      </c>
      <c r="J6000" s="5" t="s">
        <v>2094</v>
      </c>
    </row>
    <row r="6001">
      <c r="A6001" s="3">
        <v>49.0</v>
      </c>
      <c r="B6001" s="4">
        <v>0.15721064814814814</v>
      </c>
      <c r="C6001" s="5" t="s">
        <v>21</v>
      </c>
      <c r="D6001" s="5" t="s">
        <v>25</v>
      </c>
      <c r="E6001" s="5" t="s">
        <v>30</v>
      </c>
      <c r="F6001" s="5" t="s">
        <v>30</v>
      </c>
      <c r="J6001" s="5" t="s">
        <v>350</v>
      </c>
    </row>
    <row r="6002">
      <c r="A6002" s="3">
        <v>49.0</v>
      </c>
      <c r="B6002" s="4">
        <v>0.15721064814814814</v>
      </c>
      <c r="C6002" s="5" t="s">
        <v>21</v>
      </c>
      <c r="D6002" s="5" t="s">
        <v>25</v>
      </c>
      <c r="E6002" s="5">
        <v>16.0</v>
      </c>
      <c r="F6002" s="5">
        <v>6.0</v>
      </c>
      <c r="H6002" s="5" t="s">
        <v>2095</v>
      </c>
      <c r="J6002" s="5" t="s">
        <v>2096</v>
      </c>
    </row>
    <row r="6003">
      <c r="A6003" s="3">
        <v>49.0</v>
      </c>
      <c r="B6003" s="4">
        <v>0.1592361111111111</v>
      </c>
      <c r="C6003" s="5" t="s">
        <v>15</v>
      </c>
      <c r="D6003" s="5" t="s">
        <v>11</v>
      </c>
      <c r="E6003" s="5">
        <v>19.0</v>
      </c>
      <c r="F6003" s="5">
        <v>17.0</v>
      </c>
    </row>
    <row r="6004">
      <c r="A6004" s="3">
        <v>49.0</v>
      </c>
      <c r="B6004" s="4">
        <v>0.16192129629629629</v>
      </c>
      <c r="C6004" s="5" t="s">
        <v>18</v>
      </c>
      <c r="D6004" s="5" t="s">
        <v>32</v>
      </c>
      <c r="E6004" s="5">
        <v>19.0</v>
      </c>
      <c r="F6004" s="5">
        <v>7.0</v>
      </c>
      <c r="J6004" s="5" t="s">
        <v>1770</v>
      </c>
    </row>
    <row r="6005">
      <c r="A6005" s="3">
        <v>49.0</v>
      </c>
      <c r="B6005" s="4">
        <v>0.16215277777777778</v>
      </c>
      <c r="C6005" s="5" t="s">
        <v>18</v>
      </c>
      <c r="D6005" s="5" t="s">
        <v>7</v>
      </c>
      <c r="E6005" s="5">
        <v>11.0</v>
      </c>
      <c r="H6005" s="5" t="s">
        <v>2097</v>
      </c>
    </row>
    <row r="6006">
      <c r="A6006" s="3">
        <v>49.0</v>
      </c>
      <c r="B6006" s="4">
        <v>0.16236111111111112</v>
      </c>
      <c r="C6006" s="5" t="s">
        <v>18</v>
      </c>
      <c r="D6006" s="5" t="s">
        <v>32</v>
      </c>
      <c r="E6006" s="5">
        <v>17.0</v>
      </c>
      <c r="F6006" s="5">
        <v>5.0</v>
      </c>
      <c r="J6006" s="5" t="s">
        <v>1770</v>
      </c>
    </row>
    <row r="6007">
      <c r="A6007" s="3">
        <v>49.0</v>
      </c>
      <c r="B6007" s="4">
        <v>0.16248842592592594</v>
      </c>
      <c r="C6007" s="5" t="s">
        <v>18</v>
      </c>
      <c r="D6007" s="5" t="s">
        <v>7</v>
      </c>
      <c r="E6007" s="5">
        <v>13.0</v>
      </c>
      <c r="H6007" s="5" t="s">
        <v>2098</v>
      </c>
    </row>
    <row r="6008">
      <c r="A6008" s="3">
        <v>49.0</v>
      </c>
      <c r="B6008" s="4">
        <v>0.16261574074074073</v>
      </c>
      <c r="C6008" s="5" t="s">
        <v>18</v>
      </c>
      <c r="D6008" s="5" t="s">
        <v>32</v>
      </c>
      <c r="E6008" s="5">
        <v>19.0</v>
      </c>
      <c r="F6008" s="5">
        <v>7.0</v>
      </c>
      <c r="J6008" s="5" t="s">
        <v>1770</v>
      </c>
    </row>
    <row r="6009">
      <c r="A6009" s="3">
        <v>49.0</v>
      </c>
      <c r="B6009" s="4">
        <v>0.16267361111111112</v>
      </c>
      <c r="C6009" s="5" t="s">
        <v>18</v>
      </c>
      <c r="D6009" s="5" t="s">
        <v>7</v>
      </c>
      <c r="E6009" s="5">
        <v>15.0</v>
      </c>
      <c r="H6009" s="5" t="s">
        <v>2099</v>
      </c>
    </row>
    <row r="6010">
      <c r="A6010" s="3">
        <v>49.0</v>
      </c>
      <c r="B6010" s="4">
        <v>0.16293981481481482</v>
      </c>
      <c r="C6010" s="5" t="s">
        <v>18</v>
      </c>
      <c r="D6010" s="5" t="s">
        <v>88</v>
      </c>
      <c r="E6010" s="5">
        <v>19.0</v>
      </c>
      <c r="F6010" s="5">
        <v>16.0</v>
      </c>
    </row>
    <row r="6011">
      <c r="A6011" s="3">
        <v>49.0</v>
      </c>
      <c r="B6011" s="4">
        <v>0.16377314814814814</v>
      </c>
      <c r="C6011" s="5" t="s">
        <v>21</v>
      </c>
      <c r="D6011" s="5" t="s">
        <v>32</v>
      </c>
      <c r="E6011" s="5">
        <v>13.0</v>
      </c>
      <c r="F6011" s="5">
        <v>2.0</v>
      </c>
      <c r="J6011" s="5" t="s">
        <v>46</v>
      </c>
    </row>
    <row r="6012">
      <c r="A6012" s="3">
        <v>49.0</v>
      </c>
      <c r="B6012" s="4">
        <v>0.1637962962962963</v>
      </c>
      <c r="C6012" s="5" t="s">
        <v>21</v>
      </c>
      <c r="D6012" s="5" t="s">
        <v>32</v>
      </c>
      <c r="E6012" s="5">
        <v>30.0</v>
      </c>
      <c r="F6012" s="5">
        <v>19.0</v>
      </c>
      <c r="J6012" s="5" t="s">
        <v>46</v>
      </c>
    </row>
    <row r="6013">
      <c r="A6013" s="3">
        <v>49.0</v>
      </c>
      <c r="B6013" s="4">
        <v>0.16381944444444443</v>
      </c>
      <c r="C6013" s="5" t="s">
        <v>21</v>
      </c>
      <c r="D6013" s="5" t="s">
        <v>32</v>
      </c>
      <c r="E6013" s="5">
        <v>17.0</v>
      </c>
      <c r="F6013" s="5">
        <v>6.0</v>
      </c>
      <c r="J6013" s="5" t="s">
        <v>46</v>
      </c>
    </row>
    <row r="6014">
      <c r="A6014" s="3">
        <v>49.0</v>
      </c>
      <c r="B6014" s="4">
        <v>0.16395833333333334</v>
      </c>
      <c r="C6014" s="5" t="s">
        <v>21</v>
      </c>
      <c r="D6014" s="5" t="s">
        <v>7</v>
      </c>
      <c r="E6014" s="5">
        <v>10.0</v>
      </c>
      <c r="H6014" s="5" t="s">
        <v>2100</v>
      </c>
    </row>
    <row r="6015">
      <c r="A6015" s="3">
        <v>49.0</v>
      </c>
      <c r="B6015" s="4">
        <v>0.16399305555555554</v>
      </c>
      <c r="C6015" s="5" t="s">
        <v>21</v>
      </c>
      <c r="D6015" s="5" t="s">
        <v>7</v>
      </c>
      <c r="E6015" s="5">
        <v>8.0</v>
      </c>
      <c r="H6015" s="5" t="s">
        <v>2101</v>
      </c>
    </row>
    <row r="6016">
      <c r="A6016" s="3">
        <v>49.0</v>
      </c>
      <c r="B6016" s="4">
        <v>0.16430555555555557</v>
      </c>
      <c r="C6016" s="5" t="s">
        <v>21</v>
      </c>
      <c r="D6016" s="5" t="s">
        <v>129</v>
      </c>
      <c r="E6016" s="5">
        <v>8.0</v>
      </c>
      <c r="F6016" s="5">
        <v>5.0</v>
      </c>
    </row>
    <row r="6017">
      <c r="A6017" s="3">
        <v>49.0</v>
      </c>
      <c r="B6017" s="4">
        <v>0.16446759259259258</v>
      </c>
      <c r="C6017" s="5" t="s">
        <v>13</v>
      </c>
      <c r="D6017" s="5" t="s">
        <v>129</v>
      </c>
      <c r="E6017" s="5" t="s">
        <v>30</v>
      </c>
      <c r="F6017" s="5" t="s">
        <v>30</v>
      </c>
      <c r="J6017" s="5" t="s">
        <v>42</v>
      </c>
    </row>
    <row r="6018">
      <c r="A6018" s="3">
        <v>49.0</v>
      </c>
      <c r="B6018" s="4">
        <v>0.16458333333333333</v>
      </c>
      <c r="C6018" s="5" t="s">
        <v>13</v>
      </c>
      <c r="D6018" s="5" t="s">
        <v>129</v>
      </c>
      <c r="E6018" s="5">
        <v>5.0</v>
      </c>
      <c r="F6018" s="5">
        <v>5.0</v>
      </c>
      <c r="J6018" s="5" t="s">
        <v>43</v>
      </c>
    </row>
    <row r="6019">
      <c r="A6019" s="3">
        <v>49.0</v>
      </c>
      <c r="B6019" s="4">
        <v>0.1647337962962963</v>
      </c>
      <c r="C6019" s="5" t="s">
        <v>22</v>
      </c>
      <c r="D6019" s="5" t="s">
        <v>129</v>
      </c>
      <c r="E6019" s="5" t="s">
        <v>30</v>
      </c>
      <c r="F6019" s="5" t="s">
        <v>30</v>
      </c>
      <c r="J6019" s="5" t="s">
        <v>17</v>
      </c>
    </row>
    <row r="6020">
      <c r="A6020" s="3">
        <v>49.0</v>
      </c>
      <c r="B6020" s="4">
        <v>0.1647337962962963</v>
      </c>
      <c r="C6020" s="5" t="s">
        <v>22</v>
      </c>
      <c r="D6020" s="5" t="s">
        <v>129</v>
      </c>
      <c r="E6020" s="5">
        <v>12.0</v>
      </c>
      <c r="F6020" s="5">
        <v>14.0</v>
      </c>
      <c r="J6020" s="5" t="s">
        <v>40</v>
      </c>
    </row>
    <row r="6021">
      <c r="A6021" s="3">
        <v>49.0</v>
      </c>
      <c r="B6021" s="4">
        <v>0.16541666666666666</v>
      </c>
      <c r="C6021" s="5" t="s">
        <v>22</v>
      </c>
      <c r="D6021" s="5" t="s">
        <v>47</v>
      </c>
      <c r="E6021" s="5">
        <v>20.0</v>
      </c>
      <c r="F6021" s="5">
        <v>18.0</v>
      </c>
    </row>
    <row r="6022">
      <c r="A6022" s="3">
        <v>49.0</v>
      </c>
      <c r="B6022" s="4">
        <v>0.16543981481481482</v>
      </c>
      <c r="C6022" s="5" t="s">
        <v>10</v>
      </c>
      <c r="D6022" s="5" t="s">
        <v>47</v>
      </c>
      <c r="E6022" s="5">
        <v>22.0</v>
      </c>
      <c r="F6022" s="5">
        <v>15.0</v>
      </c>
    </row>
    <row r="6023">
      <c r="A6023" s="3">
        <v>49.0</v>
      </c>
      <c r="B6023" s="4">
        <v>0.16556712962962963</v>
      </c>
      <c r="C6023" s="5" t="s">
        <v>18</v>
      </c>
      <c r="D6023" s="5" t="s">
        <v>47</v>
      </c>
      <c r="E6023" s="5">
        <v>18.0</v>
      </c>
      <c r="F6023" s="5">
        <v>10.0</v>
      </c>
    </row>
    <row r="6024">
      <c r="A6024" s="3">
        <v>49.0</v>
      </c>
      <c r="B6024" s="4">
        <v>0.12391203703703704</v>
      </c>
      <c r="C6024" s="5" t="s">
        <v>15</v>
      </c>
      <c r="D6024" s="5" t="s">
        <v>47</v>
      </c>
      <c r="E6024" s="5">
        <v>18.0</v>
      </c>
      <c r="F6024" s="5">
        <v>16.0</v>
      </c>
    </row>
    <row r="6025">
      <c r="A6025" s="3">
        <v>49.0</v>
      </c>
      <c r="B6025" s="4">
        <v>0.14475694444444445</v>
      </c>
      <c r="C6025" s="5" t="s">
        <v>13</v>
      </c>
      <c r="D6025" s="5" t="s">
        <v>47</v>
      </c>
      <c r="E6025" s="5">
        <v>17.0</v>
      </c>
      <c r="F6025" s="5">
        <v>15.0</v>
      </c>
    </row>
    <row r="6026">
      <c r="A6026" s="3">
        <v>49.0</v>
      </c>
      <c r="B6026" s="4">
        <v>0.1448611111111111</v>
      </c>
      <c r="C6026" s="5" t="s">
        <v>21</v>
      </c>
      <c r="D6026" s="5" t="s">
        <v>47</v>
      </c>
      <c r="E6026" s="5">
        <v>8.0</v>
      </c>
      <c r="F6026" s="5">
        <v>3.0</v>
      </c>
    </row>
    <row r="6027">
      <c r="A6027" s="3">
        <v>49.0</v>
      </c>
      <c r="B6027" s="4">
        <v>0.16574074074074074</v>
      </c>
      <c r="C6027" s="5" t="s">
        <v>134</v>
      </c>
      <c r="D6027" s="5" t="s">
        <v>47</v>
      </c>
      <c r="E6027" s="5" t="s">
        <v>30</v>
      </c>
      <c r="F6027" s="5" t="s">
        <v>30</v>
      </c>
      <c r="J6027" s="5" t="s">
        <v>2102</v>
      </c>
    </row>
    <row r="6028">
      <c r="A6028" s="3">
        <v>49.0</v>
      </c>
      <c r="B6028" s="4">
        <v>0.16670138888888889</v>
      </c>
      <c r="C6028" s="5" t="s">
        <v>10</v>
      </c>
      <c r="D6028" s="5" t="s">
        <v>24</v>
      </c>
      <c r="E6028" s="5">
        <v>29.0</v>
      </c>
      <c r="F6028" s="5">
        <v>16.0</v>
      </c>
    </row>
    <row r="6029">
      <c r="A6029" s="3">
        <v>49.0</v>
      </c>
      <c r="B6029" s="4">
        <v>0.17025462962962962</v>
      </c>
      <c r="C6029" s="5" t="s">
        <v>22</v>
      </c>
      <c r="D6029" s="5" t="s">
        <v>95</v>
      </c>
      <c r="E6029" s="5">
        <v>8.0</v>
      </c>
    </row>
    <row r="6030">
      <c r="A6030" s="3">
        <v>49.0</v>
      </c>
      <c r="B6030" s="4">
        <v>0.17555555555555555</v>
      </c>
      <c r="C6030" s="5" t="s">
        <v>13</v>
      </c>
      <c r="D6030" s="5" t="s">
        <v>32</v>
      </c>
      <c r="E6030" s="5">
        <v>23.0</v>
      </c>
      <c r="F6030" s="5">
        <v>9.0</v>
      </c>
      <c r="J6030" s="5" t="s">
        <v>2103</v>
      </c>
    </row>
    <row r="6031">
      <c r="A6031" s="3">
        <v>49.0</v>
      </c>
      <c r="B6031" s="4">
        <v>0.17601851851851852</v>
      </c>
      <c r="C6031" s="5" t="s">
        <v>13</v>
      </c>
      <c r="D6031" s="5" t="s">
        <v>7</v>
      </c>
      <c r="E6031" s="5">
        <v>30.0</v>
      </c>
      <c r="H6031" s="5" t="s">
        <v>2104</v>
      </c>
    </row>
    <row r="6032">
      <c r="A6032" s="3">
        <v>49.0</v>
      </c>
      <c r="B6032" s="4">
        <v>0.17731481481481481</v>
      </c>
      <c r="C6032" s="5" t="s">
        <v>22</v>
      </c>
      <c r="D6032" s="5" t="s">
        <v>421</v>
      </c>
      <c r="E6032" s="5" t="s">
        <v>30</v>
      </c>
      <c r="F6032" s="5" t="s">
        <v>30</v>
      </c>
      <c r="J6032" s="5" t="s">
        <v>42</v>
      </c>
    </row>
    <row r="6033">
      <c r="A6033" s="3">
        <v>49.0</v>
      </c>
      <c r="B6033" s="4">
        <v>0.17731481481481481</v>
      </c>
      <c r="C6033" s="5" t="s">
        <v>22</v>
      </c>
      <c r="D6033" s="5" t="s">
        <v>421</v>
      </c>
      <c r="E6033" s="5">
        <v>16.0</v>
      </c>
      <c r="F6033" s="5">
        <v>11.0</v>
      </c>
      <c r="J6033" s="5" t="s">
        <v>43</v>
      </c>
    </row>
    <row r="6034">
      <c r="A6034" s="3">
        <v>49.0</v>
      </c>
      <c r="B6034" s="4">
        <v>0.1778587962962963</v>
      </c>
      <c r="C6034" s="5" t="s">
        <v>21</v>
      </c>
      <c r="D6034" s="5" t="s">
        <v>32</v>
      </c>
      <c r="E6034" s="5">
        <v>13.0</v>
      </c>
      <c r="F6034" s="5">
        <v>2.0</v>
      </c>
      <c r="J6034" s="5" t="s">
        <v>46</v>
      </c>
    </row>
    <row r="6035">
      <c r="A6035" s="3">
        <v>49.0</v>
      </c>
      <c r="B6035" s="4">
        <v>0.17787037037037037</v>
      </c>
      <c r="C6035" s="5" t="s">
        <v>21</v>
      </c>
      <c r="D6035" s="5" t="s">
        <v>32</v>
      </c>
      <c r="E6035" s="5">
        <v>24.0</v>
      </c>
      <c r="F6035" s="5">
        <v>13.0</v>
      </c>
      <c r="J6035" s="5" t="s">
        <v>2066</v>
      </c>
    </row>
    <row r="6036">
      <c r="A6036" s="3">
        <v>49.0</v>
      </c>
      <c r="B6036" s="4">
        <v>0.1779050925925926</v>
      </c>
      <c r="C6036" s="5" t="s">
        <v>21</v>
      </c>
      <c r="D6036" s="5" t="s">
        <v>32</v>
      </c>
      <c r="E6036" s="5">
        <v>15.0</v>
      </c>
      <c r="F6036" s="5">
        <v>4.0</v>
      </c>
      <c r="J6036" s="5" t="s">
        <v>46</v>
      </c>
    </row>
    <row r="6037">
      <c r="A6037" s="3">
        <v>49.0</v>
      </c>
      <c r="B6037" s="4">
        <v>0.17837962962962964</v>
      </c>
      <c r="C6037" s="5" t="s">
        <v>21</v>
      </c>
      <c r="D6037" s="5" t="s">
        <v>7</v>
      </c>
      <c r="E6037" s="5">
        <v>33.0</v>
      </c>
      <c r="H6037" s="5" t="s">
        <v>2105</v>
      </c>
    </row>
    <row r="6038">
      <c r="A6038" s="3">
        <v>49.0</v>
      </c>
      <c r="B6038" s="4">
        <v>0.17875</v>
      </c>
      <c r="C6038" s="5" t="s">
        <v>21</v>
      </c>
      <c r="D6038" s="5" t="s">
        <v>129</v>
      </c>
      <c r="E6038" s="5">
        <v>20.0</v>
      </c>
      <c r="F6038" s="5">
        <v>18.0</v>
      </c>
    </row>
    <row r="6039">
      <c r="A6039" s="3">
        <v>49.0</v>
      </c>
      <c r="B6039" s="4">
        <v>0.1795138888888889</v>
      </c>
      <c r="C6039" s="5" t="s">
        <v>13</v>
      </c>
      <c r="D6039" s="5" t="s">
        <v>129</v>
      </c>
      <c r="E6039" s="5" t="s">
        <v>30</v>
      </c>
      <c r="F6039" s="5" t="s">
        <v>30</v>
      </c>
      <c r="J6039" s="5" t="s">
        <v>42</v>
      </c>
    </row>
    <row r="6040">
      <c r="A6040" s="3">
        <v>49.0</v>
      </c>
      <c r="B6040" s="4">
        <v>0.1795138888888889</v>
      </c>
      <c r="C6040" s="5" t="s">
        <v>13</v>
      </c>
      <c r="D6040" s="5" t="s">
        <v>129</v>
      </c>
      <c r="E6040" s="5">
        <v>9.0</v>
      </c>
      <c r="F6040" s="5">
        <v>9.0</v>
      </c>
      <c r="J6040" s="5" t="s">
        <v>43</v>
      </c>
    </row>
    <row r="6041">
      <c r="A6041" s="3">
        <v>49.0</v>
      </c>
      <c r="B6041" s="4">
        <v>0.18037037037037038</v>
      </c>
      <c r="C6041" s="5" t="s">
        <v>10</v>
      </c>
      <c r="D6041" s="5" t="s">
        <v>146</v>
      </c>
      <c r="E6041" s="5" t="s">
        <v>37</v>
      </c>
      <c r="F6041" s="5">
        <v>20.0</v>
      </c>
    </row>
    <row r="6042">
      <c r="A6042" s="3">
        <v>49.0</v>
      </c>
      <c r="B6042" s="4">
        <v>0.18116898148148147</v>
      </c>
      <c r="C6042" s="5" t="s">
        <v>10</v>
      </c>
      <c r="D6042" s="5" t="s">
        <v>97</v>
      </c>
      <c r="E6042" s="5">
        <v>17.0</v>
      </c>
      <c r="J6042" s="5" t="s">
        <v>2106</v>
      </c>
    </row>
    <row r="6043">
      <c r="A6043" s="3">
        <v>49.0</v>
      </c>
      <c r="B6043" s="4">
        <v>0.18130787037037038</v>
      </c>
      <c r="C6043" s="5" t="s">
        <v>22</v>
      </c>
      <c r="D6043" s="5" t="s">
        <v>97</v>
      </c>
      <c r="E6043" s="5">
        <v>7.0</v>
      </c>
      <c r="J6043" s="5" t="s">
        <v>2107</v>
      </c>
    </row>
    <row r="6044">
      <c r="A6044" s="3">
        <v>49.0</v>
      </c>
      <c r="B6044" s="4">
        <v>0.18230324074074075</v>
      </c>
      <c r="C6044" s="5" t="s">
        <v>13</v>
      </c>
      <c r="D6044" s="5" t="s">
        <v>75</v>
      </c>
      <c r="E6044" s="5" t="s">
        <v>30</v>
      </c>
      <c r="F6044" s="5" t="s">
        <v>30</v>
      </c>
      <c r="J6044" s="5" t="s">
        <v>42</v>
      </c>
    </row>
    <row r="6045">
      <c r="A6045" s="3">
        <v>49.0</v>
      </c>
      <c r="B6045" s="4">
        <v>0.18230324074074075</v>
      </c>
      <c r="C6045" s="5" t="s">
        <v>13</v>
      </c>
      <c r="D6045" s="5" t="s">
        <v>75</v>
      </c>
      <c r="E6045" s="5">
        <v>24.0</v>
      </c>
      <c r="F6045" s="5">
        <v>14.0</v>
      </c>
      <c r="J6045" s="5" t="s">
        <v>43</v>
      </c>
    </row>
    <row r="6046">
      <c r="A6046" s="3">
        <v>49.0</v>
      </c>
      <c r="B6046" s="4">
        <v>0.18231481481481482</v>
      </c>
      <c r="C6046" s="5" t="s">
        <v>21</v>
      </c>
      <c r="D6046" s="5" t="s">
        <v>75</v>
      </c>
      <c r="E6046" s="5">
        <v>5.0</v>
      </c>
      <c r="F6046" s="5">
        <v>5.0</v>
      </c>
      <c r="J6046" s="5" t="s">
        <v>2108</v>
      </c>
    </row>
    <row r="6047">
      <c r="A6047" s="3">
        <v>49.0</v>
      </c>
      <c r="B6047" s="4">
        <v>0.18238425925925925</v>
      </c>
      <c r="C6047" s="5" t="s">
        <v>10</v>
      </c>
      <c r="D6047" s="5" t="s">
        <v>75</v>
      </c>
      <c r="E6047" s="5">
        <v>6.0</v>
      </c>
      <c r="F6047" s="5">
        <v>4.0</v>
      </c>
      <c r="J6047" s="5" t="s">
        <v>2109</v>
      </c>
    </row>
    <row r="6048">
      <c r="A6048" s="3">
        <v>49.0</v>
      </c>
      <c r="B6048" s="4">
        <v>0.18246527777777777</v>
      </c>
      <c r="C6048" s="5" t="s">
        <v>15</v>
      </c>
      <c r="D6048" s="5" t="s">
        <v>75</v>
      </c>
      <c r="E6048" s="5">
        <v>14.0</v>
      </c>
      <c r="F6048" s="5">
        <v>9.0</v>
      </c>
      <c r="J6048" s="5" t="s">
        <v>2110</v>
      </c>
    </row>
    <row r="6049">
      <c r="A6049" s="3">
        <v>49.0</v>
      </c>
      <c r="B6049" s="4">
        <v>0.1825</v>
      </c>
      <c r="C6049" s="5" t="s">
        <v>18</v>
      </c>
      <c r="D6049" s="5" t="s">
        <v>75</v>
      </c>
      <c r="E6049" s="5">
        <v>18.0</v>
      </c>
      <c r="F6049" s="5">
        <v>11.0</v>
      </c>
    </row>
    <row r="6050">
      <c r="A6050" s="3">
        <v>49.0</v>
      </c>
      <c r="B6050" s="4">
        <v>0.18347222222222223</v>
      </c>
      <c r="C6050" s="5" t="s">
        <v>13</v>
      </c>
      <c r="D6050" s="5" t="s">
        <v>129</v>
      </c>
      <c r="E6050" s="5" t="s">
        <v>30</v>
      </c>
      <c r="F6050" s="5" t="s">
        <v>30</v>
      </c>
      <c r="J6050" s="5" t="s">
        <v>42</v>
      </c>
    </row>
    <row r="6051">
      <c r="A6051" s="3">
        <v>49.0</v>
      </c>
      <c r="B6051" s="4">
        <v>0.18347222222222223</v>
      </c>
      <c r="C6051" s="5" t="s">
        <v>13</v>
      </c>
      <c r="D6051" s="5" t="s">
        <v>129</v>
      </c>
      <c r="E6051" s="5">
        <v>10.0</v>
      </c>
      <c r="F6051" s="5">
        <v>10.0</v>
      </c>
      <c r="J6051" s="5" t="s">
        <v>43</v>
      </c>
    </row>
    <row r="6052">
      <c r="A6052" s="3">
        <v>49.0</v>
      </c>
      <c r="B6052" s="4">
        <v>0.18363425925925925</v>
      </c>
      <c r="C6052" s="5" t="s">
        <v>134</v>
      </c>
      <c r="D6052" s="5" t="s">
        <v>129</v>
      </c>
      <c r="E6052" s="5" t="s">
        <v>30</v>
      </c>
      <c r="F6052" s="5" t="s">
        <v>30</v>
      </c>
      <c r="J6052" s="5" t="s">
        <v>2111</v>
      </c>
    </row>
    <row r="6053">
      <c r="A6053" s="3">
        <v>49.0</v>
      </c>
      <c r="B6053" s="4">
        <v>0.18364583333333334</v>
      </c>
      <c r="C6053" s="5" t="s">
        <v>10</v>
      </c>
      <c r="D6053" s="5" t="s">
        <v>129</v>
      </c>
      <c r="E6053" s="5" t="s">
        <v>37</v>
      </c>
      <c r="F6053" s="5">
        <v>20.0</v>
      </c>
    </row>
    <row r="6054">
      <c r="A6054" s="3">
        <v>49.0</v>
      </c>
      <c r="B6054" s="4">
        <v>0.1836574074074074</v>
      </c>
      <c r="C6054" s="5" t="s">
        <v>21</v>
      </c>
      <c r="D6054" s="5" t="s">
        <v>129</v>
      </c>
      <c r="E6054" s="5">
        <v>11.0</v>
      </c>
      <c r="F6054" s="5">
        <v>9.0</v>
      </c>
      <c r="J6054" s="5" t="s">
        <v>2112</v>
      </c>
    </row>
    <row r="6055">
      <c r="A6055" s="3">
        <v>49.0</v>
      </c>
      <c r="B6055" s="4">
        <v>0.18366898148148147</v>
      </c>
      <c r="C6055" s="5" t="s">
        <v>15</v>
      </c>
      <c r="D6055" s="5" t="s">
        <v>129</v>
      </c>
      <c r="E6055" s="5">
        <v>24.0</v>
      </c>
      <c r="F6055" s="5">
        <v>11.0</v>
      </c>
    </row>
    <row r="6056">
      <c r="A6056" s="3">
        <v>49.0</v>
      </c>
      <c r="B6056" s="4">
        <v>0.18368055555555557</v>
      </c>
      <c r="C6056" s="5" t="s">
        <v>18</v>
      </c>
      <c r="D6056" s="5" t="s">
        <v>129</v>
      </c>
      <c r="E6056" s="5">
        <v>19.0</v>
      </c>
      <c r="F6056" s="5">
        <v>16.0</v>
      </c>
    </row>
    <row r="6057">
      <c r="A6057" s="3">
        <v>49.0</v>
      </c>
      <c r="B6057" s="4">
        <v>0.1849074074074074</v>
      </c>
      <c r="C6057" s="5" t="s">
        <v>13</v>
      </c>
      <c r="D6057" s="5" t="s">
        <v>129</v>
      </c>
      <c r="E6057" s="5" t="s">
        <v>30</v>
      </c>
      <c r="F6057" s="5" t="s">
        <v>30</v>
      </c>
      <c r="J6057" s="5" t="s">
        <v>42</v>
      </c>
    </row>
    <row r="6058">
      <c r="A6058" s="3">
        <v>49.0</v>
      </c>
      <c r="B6058" s="4">
        <v>0.1849074074074074</v>
      </c>
      <c r="C6058" s="5" t="s">
        <v>13</v>
      </c>
      <c r="D6058" s="5" t="s">
        <v>129</v>
      </c>
      <c r="E6058" s="5">
        <v>9.0</v>
      </c>
      <c r="F6058" s="5">
        <v>9.0</v>
      </c>
      <c r="J6058" s="5" t="s">
        <v>43</v>
      </c>
    </row>
    <row r="6059">
      <c r="A6059" s="3">
        <v>49.0</v>
      </c>
      <c r="B6059" s="4">
        <v>0.18725694444444443</v>
      </c>
      <c r="C6059" s="5" t="s">
        <v>10</v>
      </c>
      <c r="D6059" s="5" t="s">
        <v>41</v>
      </c>
      <c r="E6059" s="5">
        <v>19.0</v>
      </c>
      <c r="F6059" s="5">
        <v>14.0</v>
      </c>
    </row>
    <row r="6060">
      <c r="A6060" s="3">
        <v>49.0</v>
      </c>
      <c r="B6060" s="4">
        <v>0.1883912037037037</v>
      </c>
      <c r="C6060" s="5" t="s">
        <v>134</v>
      </c>
      <c r="D6060" s="5" t="s">
        <v>129</v>
      </c>
      <c r="E6060" s="5" t="s">
        <v>30</v>
      </c>
      <c r="F6060" s="5" t="s">
        <v>30</v>
      </c>
      <c r="J6060" s="5" t="s">
        <v>607</v>
      </c>
    </row>
    <row r="6061">
      <c r="A6061" s="3">
        <v>49.0</v>
      </c>
      <c r="B6061" s="4">
        <v>0.19069444444444444</v>
      </c>
      <c r="C6061" s="5" t="s">
        <v>10</v>
      </c>
      <c r="D6061" s="5" t="s">
        <v>402</v>
      </c>
      <c r="E6061" s="5">
        <v>6.0</v>
      </c>
      <c r="F6061" s="5">
        <v>6.0</v>
      </c>
      <c r="J6061" s="5" t="s">
        <v>2113</v>
      </c>
    </row>
    <row r="6062">
      <c r="A6062" s="3">
        <v>49.0</v>
      </c>
      <c r="B6062" s="4">
        <v>0.19185185185185186</v>
      </c>
      <c r="C6062" s="5" t="s">
        <v>22</v>
      </c>
      <c r="D6062" s="5" t="s">
        <v>97</v>
      </c>
      <c r="E6062" s="5">
        <v>11.0</v>
      </c>
      <c r="J6062" s="5" t="s">
        <v>2114</v>
      </c>
    </row>
    <row r="6063">
      <c r="A6063" s="3">
        <v>49.0</v>
      </c>
      <c r="B6063" s="4">
        <v>0.19219907407407408</v>
      </c>
      <c r="C6063" s="5" t="s">
        <v>13</v>
      </c>
      <c r="D6063" s="5" t="s">
        <v>75</v>
      </c>
      <c r="E6063" s="5" t="s">
        <v>30</v>
      </c>
      <c r="F6063" s="5" t="s">
        <v>30</v>
      </c>
      <c r="J6063" s="5" t="s">
        <v>42</v>
      </c>
    </row>
    <row r="6064">
      <c r="A6064" s="3">
        <v>49.0</v>
      </c>
      <c r="B6064" s="4">
        <v>0.19219907407407408</v>
      </c>
      <c r="C6064" s="5" t="s">
        <v>13</v>
      </c>
      <c r="D6064" s="5" t="s">
        <v>75</v>
      </c>
      <c r="E6064" s="5">
        <v>16.0</v>
      </c>
      <c r="F6064" s="5">
        <v>6.0</v>
      </c>
      <c r="J6064" s="5" t="s">
        <v>43</v>
      </c>
    </row>
    <row r="6065">
      <c r="A6065" s="3">
        <v>49.0</v>
      </c>
      <c r="B6065" s="4">
        <v>0.19221064814814814</v>
      </c>
      <c r="C6065" s="5" t="s">
        <v>10</v>
      </c>
      <c r="D6065" s="5" t="s">
        <v>75</v>
      </c>
      <c r="E6065" s="5">
        <v>9.0</v>
      </c>
      <c r="F6065" s="5">
        <v>7.0</v>
      </c>
      <c r="J6065" s="5" t="s">
        <v>2115</v>
      </c>
    </row>
    <row r="6066">
      <c r="A6066" s="3">
        <v>49.0</v>
      </c>
      <c r="B6066" s="4">
        <v>0.19224537037037037</v>
      </c>
      <c r="C6066" s="5" t="s">
        <v>15</v>
      </c>
      <c r="D6066" s="5" t="s">
        <v>75</v>
      </c>
      <c r="E6066" s="5">
        <v>17.0</v>
      </c>
      <c r="F6066" s="5">
        <v>12.0</v>
      </c>
    </row>
    <row r="6067">
      <c r="A6067" s="3">
        <v>49.0</v>
      </c>
      <c r="B6067" s="4">
        <v>0.19225694444444444</v>
      </c>
      <c r="C6067" s="5" t="s">
        <v>18</v>
      </c>
      <c r="D6067" s="5" t="s">
        <v>75</v>
      </c>
      <c r="E6067" s="5">
        <v>24.0</v>
      </c>
      <c r="F6067" s="5">
        <v>17.0</v>
      </c>
    </row>
    <row r="6068">
      <c r="A6068" s="3">
        <v>49.0</v>
      </c>
      <c r="B6068" s="4">
        <v>0.1922685185185185</v>
      </c>
      <c r="C6068" s="5" t="s">
        <v>22</v>
      </c>
      <c r="D6068" s="5" t="s">
        <v>75</v>
      </c>
      <c r="E6068" s="5">
        <v>21.0</v>
      </c>
      <c r="F6068" s="5">
        <v>19.0</v>
      </c>
    </row>
    <row r="6069">
      <c r="A6069" s="3">
        <v>50.0</v>
      </c>
      <c r="B6069" s="4">
        <v>0.017986111111111112</v>
      </c>
      <c r="C6069" s="5" t="s">
        <v>134</v>
      </c>
      <c r="D6069" s="5" t="s">
        <v>97</v>
      </c>
      <c r="E6069" s="5" t="s">
        <v>30</v>
      </c>
      <c r="F6069" s="5" t="s">
        <v>30</v>
      </c>
      <c r="J6069" s="5" t="s">
        <v>2116</v>
      </c>
    </row>
    <row r="6070">
      <c r="A6070" s="3">
        <v>50.0</v>
      </c>
      <c r="B6070" s="4">
        <v>0.018449074074074073</v>
      </c>
      <c r="C6070" s="5" t="s">
        <v>13</v>
      </c>
      <c r="D6070" s="5" t="s">
        <v>75</v>
      </c>
      <c r="E6070" s="5" t="s">
        <v>37</v>
      </c>
      <c r="F6070" s="5">
        <v>20.0</v>
      </c>
      <c r="J6070" s="5" t="s">
        <v>42</v>
      </c>
    </row>
    <row r="6071">
      <c r="A6071" s="3">
        <v>50.0</v>
      </c>
      <c r="B6071" s="4">
        <v>0.02042824074074074</v>
      </c>
      <c r="C6071" s="5" t="s">
        <v>13</v>
      </c>
      <c r="D6071" s="5" t="s">
        <v>75</v>
      </c>
      <c r="E6071" s="5" t="s">
        <v>28</v>
      </c>
      <c r="F6071" s="5">
        <v>1.0</v>
      </c>
      <c r="J6071" s="5" t="s">
        <v>2117</v>
      </c>
    </row>
    <row r="6072">
      <c r="A6072" s="3">
        <v>50.0</v>
      </c>
      <c r="B6072" s="4">
        <v>0.021550925925925925</v>
      </c>
      <c r="C6072" s="5" t="s">
        <v>134</v>
      </c>
      <c r="D6072" s="5" t="s">
        <v>146</v>
      </c>
      <c r="E6072" s="5">
        <v>11.0</v>
      </c>
      <c r="F6072" s="5">
        <v>10.0</v>
      </c>
    </row>
    <row r="6073">
      <c r="A6073" s="3">
        <v>50.0</v>
      </c>
      <c r="B6073" s="4">
        <v>0.02454861111111111</v>
      </c>
      <c r="C6073" s="5" t="s">
        <v>134</v>
      </c>
      <c r="D6073" s="5" t="s">
        <v>47</v>
      </c>
      <c r="E6073" s="5">
        <v>14.0</v>
      </c>
      <c r="F6073" s="5">
        <v>14.0</v>
      </c>
    </row>
    <row r="6074">
      <c r="A6074" s="3">
        <v>50.0</v>
      </c>
      <c r="B6074" s="4">
        <v>0.025578703703703704</v>
      </c>
      <c r="C6074" s="5" t="s">
        <v>10</v>
      </c>
      <c r="D6074" s="5" t="s">
        <v>14</v>
      </c>
      <c r="E6074" s="5">
        <v>16.0</v>
      </c>
      <c r="F6074" s="5">
        <v>8.0</v>
      </c>
    </row>
    <row r="6075">
      <c r="A6075" s="3">
        <v>50.0</v>
      </c>
      <c r="B6075" s="4">
        <v>0.026504629629629628</v>
      </c>
      <c r="C6075" s="5" t="s">
        <v>21</v>
      </c>
      <c r="D6075" s="5" t="s">
        <v>125</v>
      </c>
      <c r="E6075" s="5">
        <v>15.0</v>
      </c>
      <c r="F6075" s="5">
        <v>13.0</v>
      </c>
    </row>
    <row r="6076">
      <c r="A6076" s="3">
        <v>50.0</v>
      </c>
      <c r="B6076" s="4">
        <v>0.027789351851851853</v>
      </c>
      <c r="C6076" s="5" t="s">
        <v>22</v>
      </c>
      <c r="D6076" s="5" t="s">
        <v>92</v>
      </c>
      <c r="E6076" s="5">
        <v>18.0</v>
      </c>
      <c r="F6076" s="5">
        <v>11.0</v>
      </c>
    </row>
    <row r="6077">
      <c r="A6077" s="3">
        <v>50.0</v>
      </c>
      <c r="B6077" s="4">
        <v>0.02966435185185185</v>
      </c>
      <c r="C6077" s="5" t="s">
        <v>13</v>
      </c>
      <c r="D6077" s="5" t="s">
        <v>146</v>
      </c>
      <c r="E6077" s="5" t="s">
        <v>30</v>
      </c>
      <c r="F6077" s="5" t="s">
        <v>30</v>
      </c>
      <c r="J6077" s="5" t="s">
        <v>42</v>
      </c>
    </row>
    <row r="6078">
      <c r="A6078" s="3">
        <v>50.0</v>
      </c>
      <c r="B6078" s="4">
        <v>0.02966435185185185</v>
      </c>
      <c r="C6078" s="5" t="s">
        <v>13</v>
      </c>
      <c r="D6078" s="5" t="s">
        <v>146</v>
      </c>
      <c r="E6078" s="5">
        <v>11.0</v>
      </c>
      <c r="F6078" s="5">
        <v>8.0</v>
      </c>
      <c r="J6078" s="5" t="s">
        <v>43</v>
      </c>
    </row>
    <row r="6079">
      <c r="A6079" s="3">
        <v>50.0</v>
      </c>
      <c r="B6079" s="4">
        <v>0.03045138888888889</v>
      </c>
      <c r="C6079" s="5" t="s">
        <v>22</v>
      </c>
      <c r="D6079" s="5" t="s">
        <v>19</v>
      </c>
      <c r="E6079" s="5">
        <v>17.0</v>
      </c>
      <c r="F6079" s="5">
        <v>17.0</v>
      </c>
    </row>
    <row r="6080">
      <c r="A6080" s="3">
        <v>50.0</v>
      </c>
      <c r="B6080" s="4">
        <v>0.030520833333333334</v>
      </c>
      <c r="C6080" s="5" t="s">
        <v>15</v>
      </c>
      <c r="D6080" s="5" t="s">
        <v>19</v>
      </c>
      <c r="E6080" s="5">
        <v>23.0</v>
      </c>
      <c r="F6080" s="5">
        <v>12.0</v>
      </c>
    </row>
    <row r="6081">
      <c r="A6081" s="3">
        <v>50.0</v>
      </c>
      <c r="B6081" s="4">
        <v>0.04275462962962963</v>
      </c>
      <c r="C6081" s="5" t="s">
        <v>134</v>
      </c>
      <c r="D6081" s="5" t="s">
        <v>126</v>
      </c>
      <c r="E6081" s="5">
        <v>17.0</v>
      </c>
      <c r="F6081" s="5">
        <v>13.0</v>
      </c>
    </row>
    <row r="6082">
      <c r="A6082" s="3">
        <v>50.0</v>
      </c>
      <c r="B6082" s="4">
        <v>0.04275462962962963</v>
      </c>
      <c r="C6082" s="5" t="s">
        <v>134</v>
      </c>
      <c r="D6082" s="5" t="s">
        <v>86</v>
      </c>
      <c r="E6082" s="5">
        <v>9.0</v>
      </c>
    </row>
    <row r="6083">
      <c r="A6083" s="3">
        <v>50.0</v>
      </c>
      <c r="B6083" s="4">
        <v>0.0493287037037037</v>
      </c>
      <c r="C6083" s="5" t="s">
        <v>18</v>
      </c>
      <c r="D6083" s="5" t="s">
        <v>93</v>
      </c>
      <c r="E6083" s="5" t="s">
        <v>37</v>
      </c>
      <c r="F6083" s="5">
        <v>20.0</v>
      </c>
      <c r="J6083" s="5" t="s">
        <v>2118</v>
      </c>
    </row>
    <row r="6084">
      <c r="A6084" s="3">
        <v>50.0</v>
      </c>
      <c r="B6084" s="4">
        <v>0.05303240740740741</v>
      </c>
      <c r="C6084" s="5" t="s">
        <v>10</v>
      </c>
      <c r="D6084" s="5" t="s">
        <v>127</v>
      </c>
      <c r="E6084" s="5" t="s">
        <v>30</v>
      </c>
      <c r="F6084" s="5" t="s">
        <v>30</v>
      </c>
      <c r="J6084" s="5" t="s">
        <v>17</v>
      </c>
    </row>
    <row r="6085">
      <c r="A6085" s="3">
        <v>50.0</v>
      </c>
      <c r="B6085" s="4">
        <v>0.05303240740740741</v>
      </c>
      <c r="C6085" s="5" t="s">
        <v>10</v>
      </c>
      <c r="D6085" s="5" t="s">
        <v>127</v>
      </c>
      <c r="E6085" s="5">
        <v>26.0</v>
      </c>
      <c r="F6085" s="5">
        <v>18.0</v>
      </c>
      <c r="J6085" s="5" t="s">
        <v>40</v>
      </c>
    </row>
    <row r="6086">
      <c r="A6086" s="3">
        <v>50.0</v>
      </c>
      <c r="B6086" s="4">
        <v>0.05402777777777778</v>
      </c>
      <c r="C6086" s="5" t="s">
        <v>13</v>
      </c>
      <c r="D6086" s="5" t="s">
        <v>20</v>
      </c>
      <c r="E6086" s="5">
        <v>20.0</v>
      </c>
      <c r="F6086" s="5">
        <v>18.0</v>
      </c>
    </row>
    <row r="6087">
      <c r="A6087" s="3">
        <v>50.0</v>
      </c>
      <c r="B6087" s="4">
        <v>0.05402777777777778</v>
      </c>
      <c r="C6087" s="5" t="s">
        <v>10</v>
      </c>
      <c r="D6087" s="5" t="s">
        <v>20</v>
      </c>
      <c r="E6087" s="5" t="s">
        <v>30</v>
      </c>
      <c r="F6087" s="5" t="s">
        <v>30</v>
      </c>
      <c r="J6087" s="5" t="s">
        <v>17</v>
      </c>
    </row>
    <row r="6088">
      <c r="A6088" s="3">
        <v>50.0</v>
      </c>
      <c r="B6088" s="4">
        <v>0.05402777777777778</v>
      </c>
      <c r="C6088" s="5" t="s">
        <v>10</v>
      </c>
      <c r="D6088" s="5" t="s">
        <v>20</v>
      </c>
      <c r="E6088" s="5" t="s">
        <v>30</v>
      </c>
      <c r="F6088" s="5" t="s">
        <v>30</v>
      </c>
      <c r="J6088" s="5" t="s">
        <v>40</v>
      </c>
    </row>
    <row r="6089">
      <c r="A6089" s="3">
        <v>50.0</v>
      </c>
      <c r="B6089" s="4">
        <v>0.05402777777777778</v>
      </c>
      <c r="C6089" s="5" t="s">
        <v>21</v>
      </c>
      <c r="D6089" s="5" t="s">
        <v>20</v>
      </c>
      <c r="E6089" s="5" t="s">
        <v>30</v>
      </c>
      <c r="F6089" s="5" t="s">
        <v>30</v>
      </c>
    </row>
    <row r="6090">
      <c r="A6090" s="3">
        <v>50.0</v>
      </c>
      <c r="B6090" s="4">
        <v>0.05402777777777778</v>
      </c>
      <c r="C6090" s="5" t="s">
        <v>15</v>
      </c>
      <c r="D6090" s="5" t="s">
        <v>20</v>
      </c>
      <c r="E6090" s="5" t="s">
        <v>30</v>
      </c>
      <c r="F6090" s="5" t="s">
        <v>30</v>
      </c>
    </row>
    <row r="6091">
      <c r="A6091" s="3">
        <v>50.0</v>
      </c>
      <c r="B6091" s="4">
        <v>0.05402777777777778</v>
      </c>
      <c r="C6091" s="5" t="s">
        <v>18</v>
      </c>
      <c r="D6091" s="5" t="s">
        <v>20</v>
      </c>
      <c r="E6091" s="5" t="s">
        <v>30</v>
      </c>
      <c r="F6091" s="5" t="s">
        <v>30</v>
      </c>
    </row>
    <row r="6092">
      <c r="A6092" s="3">
        <v>50.0</v>
      </c>
      <c r="B6092" s="4">
        <v>0.05402777777777778</v>
      </c>
      <c r="C6092" s="5" t="s">
        <v>22</v>
      </c>
      <c r="D6092" s="5" t="s">
        <v>20</v>
      </c>
      <c r="E6092" s="5" t="s">
        <v>30</v>
      </c>
      <c r="F6092" s="5" t="s">
        <v>30</v>
      </c>
    </row>
    <row r="6093">
      <c r="A6093" s="3">
        <v>50.0</v>
      </c>
      <c r="B6093" s="4">
        <v>0.054108796296296294</v>
      </c>
      <c r="C6093" s="5" t="s">
        <v>134</v>
      </c>
      <c r="D6093" s="5" t="s">
        <v>20</v>
      </c>
      <c r="E6093" s="5" t="s">
        <v>30</v>
      </c>
      <c r="F6093" s="5" t="s">
        <v>30</v>
      </c>
      <c r="J6093" s="5" t="s">
        <v>42</v>
      </c>
    </row>
    <row r="6094">
      <c r="A6094" s="3">
        <v>50.0</v>
      </c>
      <c r="B6094" s="4">
        <v>0.054108796296296294</v>
      </c>
      <c r="C6094" s="5" t="s">
        <v>134</v>
      </c>
      <c r="D6094" s="5" t="s">
        <v>20</v>
      </c>
      <c r="E6094" s="5">
        <v>6.0</v>
      </c>
      <c r="F6094" s="5">
        <v>6.0</v>
      </c>
      <c r="J6094" s="5" t="s">
        <v>43</v>
      </c>
    </row>
    <row r="6095">
      <c r="A6095" s="3">
        <v>50.0</v>
      </c>
      <c r="B6095" s="4">
        <v>0.054953703703703706</v>
      </c>
      <c r="C6095" s="5" t="s">
        <v>134</v>
      </c>
      <c r="D6095" s="5" t="s">
        <v>75</v>
      </c>
      <c r="E6095" s="5">
        <v>19.0</v>
      </c>
      <c r="F6095" s="5">
        <v>18.0</v>
      </c>
    </row>
    <row r="6096">
      <c r="A6096" s="3">
        <v>50.0</v>
      </c>
      <c r="B6096" s="4">
        <v>0.05556712962962963</v>
      </c>
      <c r="C6096" s="5" t="s">
        <v>13</v>
      </c>
      <c r="D6096" s="5" t="s">
        <v>74</v>
      </c>
      <c r="E6096" s="5">
        <v>24.0</v>
      </c>
      <c r="F6096" s="5">
        <v>16.0</v>
      </c>
    </row>
    <row r="6097">
      <c r="A6097" s="3">
        <v>50.0</v>
      </c>
      <c r="B6097" s="4">
        <v>0.05557870370370371</v>
      </c>
      <c r="C6097" s="5" t="s">
        <v>134</v>
      </c>
      <c r="D6097" s="5" t="s">
        <v>74</v>
      </c>
      <c r="E6097" s="5">
        <v>19.0</v>
      </c>
      <c r="F6097" s="5">
        <v>14.0</v>
      </c>
    </row>
    <row r="6098">
      <c r="A6098" s="3">
        <v>50.0</v>
      </c>
      <c r="B6098" s="4">
        <v>0.05559027777777778</v>
      </c>
      <c r="C6098" s="5" t="s">
        <v>21</v>
      </c>
      <c r="D6098" s="5" t="s">
        <v>74</v>
      </c>
      <c r="E6098" s="5">
        <v>30.0</v>
      </c>
      <c r="F6098" s="5">
        <v>15.0</v>
      </c>
    </row>
    <row r="6099">
      <c r="A6099" s="3">
        <v>50.0</v>
      </c>
      <c r="B6099" s="4">
        <v>0.055601851851851854</v>
      </c>
      <c r="C6099" s="5" t="s">
        <v>15</v>
      </c>
      <c r="D6099" s="5" t="s">
        <v>74</v>
      </c>
      <c r="E6099" s="5">
        <v>10.0</v>
      </c>
      <c r="F6099" s="5">
        <v>3.0</v>
      </c>
    </row>
    <row r="6100">
      <c r="A6100" s="3">
        <v>50.0</v>
      </c>
      <c r="B6100" s="4">
        <v>0.05561342592592593</v>
      </c>
      <c r="C6100" s="5" t="s">
        <v>18</v>
      </c>
      <c r="D6100" s="5" t="s">
        <v>74</v>
      </c>
      <c r="E6100" s="5">
        <v>10.0</v>
      </c>
      <c r="F6100" s="5">
        <v>9.0</v>
      </c>
    </row>
    <row r="6101">
      <c r="A6101" s="3">
        <v>50.0</v>
      </c>
      <c r="B6101" s="4">
        <v>0.055625</v>
      </c>
      <c r="C6101" s="5" t="s">
        <v>22</v>
      </c>
      <c r="D6101" s="5" t="s">
        <v>74</v>
      </c>
      <c r="E6101" s="5">
        <v>11.0</v>
      </c>
      <c r="F6101" s="5">
        <v>5.0</v>
      </c>
    </row>
    <row r="6102">
      <c r="A6102" s="3">
        <v>50.0</v>
      </c>
      <c r="B6102" s="4">
        <v>0.055983796296296295</v>
      </c>
      <c r="C6102" s="5" t="s">
        <v>13</v>
      </c>
      <c r="D6102" s="5" t="s">
        <v>146</v>
      </c>
      <c r="E6102" s="5">
        <v>21.0</v>
      </c>
      <c r="F6102" s="5">
        <v>18.0</v>
      </c>
    </row>
    <row r="6103">
      <c r="A6103" s="3">
        <v>50.0</v>
      </c>
      <c r="B6103" s="4">
        <v>0.08076388888888889</v>
      </c>
      <c r="C6103" s="5" t="s">
        <v>13</v>
      </c>
      <c r="D6103" s="5" t="s">
        <v>20</v>
      </c>
      <c r="E6103" s="5">
        <v>29.0</v>
      </c>
      <c r="F6103" s="5">
        <v>17.0</v>
      </c>
      <c r="J6103" s="5" t="s">
        <v>137</v>
      </c>
    </row>
    <row r="6104">
      <c r="A6104" s="3">
        <v>50.0</v>
      </c>
      <c r="B6104" s="4">
        <v>0.08078703703703703</v>
      </c>
      <c r="C6104" s="5" t="s">
        <v>134</v>
      </c>
      <c r="D6104" s="5" t="s">
        <v>20</v>
      </c>
      <c r="E6104" s="5" t="s">
        <v>30</v>
      </c>
      <c r="F6104" s="5" t="s">
        <v>30</v>
      </c>
      <c r="J6104" s="5" t="s">
        <v>42</v>
      </c>
    </row>
    <row r="6105">
      <c r="A6105" s="3">
        <v>50.0</v>
      </c>
      <c r="B6105" s="4">
        <v>0.08078703703703703</v>
      </c>
      <c r="C6105" s="5" t="s">
        <v>134</v>
      </c>
      <c r="D6105" s="5" t="s">
        <v>20</v>
      </c>
      <c r="E6105" s="5">
        <v>24.0</v>
      </c>
      <c r="F6105" s="5">
        <v>14.0</v>
      </c>
      <c r="J6105" s="5" t="s">
        <v>2119</v>
      </c>
    </row>
    <row r="6106">
      <c r="A6106" s="3">
        <v>50.0</v>
      </c>
      <c r="B6106" s="4">
        <v>0.08082175925925926</v>
      </c>
      <c r="C6106" s="5" t="s">
        <v>10</v>
      </c>
      <c r="D6106" s="5" t="s">
        <v>20</v>
      </c>
      <c r="E6106" s="5" t="s">
        <v>30</v>
      </c>
      <c r="F6106" s="5" t="s">
        <v>30</v>
      </c>
      <c r="J6106" s="5" t="s">
        <v>17</v>
      </c>
    </row>
    <row r="6107">
      <c r="A6107" s="3">
        <v>50.0</v>
      </c>
      <c r="B6107" s="4">
        <v>0.08082175925925926</v>
      </c>
      <c r="C6107" s="5" t="s">
        <v>10</v>
      </c>
      <c r="D6107" s="5" t="s">
        <v>20</v>
      </c>
      <c r="E6107" s="5">
        <v>33.0</v>
      </c>
      <c r="F6107" s="5">
        <v>13.0</v>
      </c>
      <c r="J6107" s="5" t="s">
        <v>2120</v>
      </c>
    </row>
    <row r="6108">
      <c r="A6108" s="3">
        <v>50.0</v>
      </c>
      <c r="B6108" s="4">
        <v>0.08082175925925926</v>
      </c>
      <c r="C6108" s="5" t="s">
        <v>21</v>
      </c>
      <c r="D6108" s="5" t="s">
        <v>20</v>
      </c>
      <c r="E6108" s="5">
        <v>30.0</v>
      </c>
      <c r="F6108" s="5">
        <v>15.0</v>
      </c>
      <c r="J6108" s="5" t="s">
        <v>2121</v>
      </c>
    </row>
    <row r="6109">
      <c r="A6109" s="3">
        <v>50.0</v>
      </c>
      <c r="B6109" s="4">
        <v>0.08084490740740741</v>
      </c>
      <c r="C6109" s="5" t="s">
        <v>15</v>
      </c>
      <c r="D6109" s="5" t="s">
        <v>20</v>
      </c>
      <c r="E6109" s="5">
        <v>32.0</v>
      </c>
      <c r="F6109" s="5">
        <v>15.0</v>
      </c>
      <c r="J6109" s="5" t="s">
        <v>137</v>
      </c>
    </row>
    <row r="6110">
      <c r="A6110" s="3">
        <v>50.0</v>
      </c>
      <c r="B6110" s="4">
        <v>0.08084490740740741</v>
      </c>
      <c r="C6110" s="5" t="s">
        <v>18</v>
      </c>
      <c r="D6110" s="5" t="s">
        <v>20</v>
      </c>
      <c r="E6110" s="5">
        <v>23.0</v>
      </c>
      <c r="F6110" s="5">
        <v>11.0</v>
      </c>
      <c r="J6110" s="5" t="s">
        <v>137</v>
      </c>
    </row>
    <row r="6111">
      <c r="A6111" s="3">
        <v>50.0</v>
      </c>
      <c r="B6111" s="4">
        <v>0.08085648148148149</v>
      </c>
      <c r="C6111" s="5" t="s">
        <v>22</v>
      </c>
      <c r="D6111" s="5" t="s">
        <v>20</v>
      </c>
      <c r="E6111" s="5">
        <v>20.0</v>
      </c>
      <c r="F6111" s="5">
        <v>8.0</v>
      </c>
      <c r="J6111" s="5" t="s">
        <v>137</v>
      </c>
    </row>
    <row r="6112">
      <c r="A6112" s="3">
        <v>50.0</v>
      </c>
      <c r="B6112" s="4">
        <v>0.08119212962962963</v>
      </c>
      <c r="C6112" s="5" t="s">
        <v>13</v>
      </c>
      <c r="D6112" s="5" t="s">
        <v>24</v>
      </c>
      <c r="E6112" s="5">
        <v>13.0</v>
      </c>
      <c r="F6112" s="5">
        <v>13.0</v>
      </c>
    </row>
    <row r="6113">
      <c r="A6113" s="3">
        <v>50.0</v>
      </c>
      <c r="B6113" s="4">
        <v>0.08121527777777778</v>
      </c>
      <c r="C6113" s="5" t="s">
        <v>22</v>
      </c>
      <c r="D6113" s="5" t="s">
        <v>24</v>
      </c>
      <c r="E6113" s="5">
        <v>16.0</v>
      </c>
      <c r="F6113" s="5">
        <v>16.0</v>
      </c>
    </row>
    <row r="6114">
      <c r="A6114" s="3">
        <v>50.0</v>
      </c>
      <c r="B6114" s="4">
        <v>0.08122685185185186</v>
      </c>
      <c r="C6114" s="5" t="s">
        <v>15</v>
      </c>
      <c r="D6114" s="5" t="s">
        <v>24</v>
      </c>
      <c r="E6114" s="5">
        <v>19.0</v>
      </c>
      <c r="F6114" s="5">
        <v>8.0</v>
      </c>
    </row>
    <row r="6115">
      <c r="A6115" s="3">
        <v>50.0</v>
      </c>
      <c r="B6115" s="4">
        <v>0.08122685185185186</v>
      </c>
      <c r="C6115" s="5" t="s">
        <v>18</v>
      </c>
      <c r="D6115" s="5" t="s">
        <v>24</v>
      </c>
      <c r="E6115" s="5">
        <v>20.0</v>
      </c>
      <c r="F6115" s="5">
        <v>17.0</v>
      </c>
    </row>
    <row r="6116">
      <c r="A6116" s="3">
        <v>50.0</v>
      </c>
      <c r="B6116" s="4">
        <v>0.08123842592592592</v>
      </c>
      <c r="C6116" s="5" t="s">
        <v>21</v>
      </c>
      <c r="D6116" s="5" t="s">
        <v>24</v>
      </c>
      <c r="E6116" s="5">
        <v>22.0</v>
      </c>
      <c r="F6116" s="5">
        <v>10.0</v>
      </c>
      <c r="J6116" s="5" t="s">
        <v>1058</v>
      </c>
    </row>
    <row r="6117">
      <c r="A6117" s="3">
        <v>50.0</v>
      </c>
      <c r="B6117" s="4">
        <v>0.08125</v>
      </c>
      <c r="C6117" s="5" t="s">
        <v>10</v>
      </c>
      <c r="D6117" s="5" t="s">
        <v>24</v>
      </c>
      <c r="E6117" s="5">
        <v>32.0</v>
      </c>
      <c r="F6117" s="5">
        <v>19.0</v>
      </c>
    </row>
    <row r="6118">
      <c r="A6118" s="3">
        <v>50.0</v>
      </c>
      <c r="B6118" s="4">
        <v>0.08126157407407407</v>
      </c>
      <c r="C6118" s="5" t="s">
        <v>134</v>
      </c>
      <c r="D6118" s="5" t="s">
        <v>24</v>
      </c>
      <c r="E6118" s="5">
        <v>23.0</v>
      </c>
      <c r="F6118" s="5">
        <v>15.0</v>
      </c>
    </row>
    <row r="6119">
      <c r="A6119" s="3">
        <v>50.0</v>
      </c>
      <c r="B6119" s="4">
        <v>0.08237268518518519</v>
      </c>
      <c r="C6119" s="5" t="s">
        <v>21</v>
      </c>
      <c r="D6119" s="5" t="s">
        <v>20</v>
      </c>
      <c r="E6119" s="5">
        <v>39.0</v>
      </c>
      <c r="F6119" s="5">
        <v>14.0</v>
      </c>
      <c r="J6119" s="5" t="s">
        <v>137</v>
      </c>
    </row>
    <row r="6120">
      <c r="A6120" s="3">
        <v>50.0</v>
      </c>
      <c r="B6120" s="4">
        <v>0.0828125</v>
      </c>
      <c r="C6120" s="5" t="s">
        <v>21</v>
      </c>
      <c r="D6120" s="5" t="s">
        <v>24</v>
      </c>
      <c r="E6120" s="5">
        <v>27.0</v>
      </c>
      <c r="F6120" s="5">
        <v>15.0</v>
      </c>
    </row>
    <row r="6121">
      <c r="A6121" s="3">
        <v>50.0</v>
      </c>
      <c r="B6121" s="4">
        <v>0.08305555555555555</v>
      </c>
      <c r="C6121" s="5" t="s">
        <v>21</v>
      </c>
      <c r="D6121" s="5" t="s">
        <v>127</v>
      </c>
      <c r="E6121" s="5" t="s">
        <v>30</v>
      </c>
      <c r="F6121" s="5" t="s">
        <v>30</v>
      </c>
      <c r="J6121" s="5" t="s">
        <v>350</v>
      </c>
    </row>
    <row r="6122">
      <c r="A6122" s="3">
        <v>50.0</v>
      </c>
      <c r="B6122" s="4">
        <v>0.08305555555555555</v>
      </c>
      <c r="C6122" s="5" t="s">
        <v>21</v>
      </c>
      <c r="D6122" s="5" t="s">
        <v>127</v>
      </c>
      <c r="E6122" s="5">
        <v>18.0</v>
      </c>
      <c r="F6122" s="5">
        <v>16.0</v>
      </c>
      <c r="J6122" s="5" t="s">
        <v>418</v>
      </c>
    </row>
    <row r="6123">
      <c r="A6123" s="3">
        <v>50.0</v>
      </c>
      <c r="B6123" s="4">
        <v>0.08403935185185185</v>
      </c>
      <c r="C6123" s="5" t="s">
        <v>21</v>
      </c>
      <c r="D6123" s="5" t="s">
        <v>20</v>
      </c>
      <c r="E6123" s="5" t="s">
        <v>30</v>
      </c>
      <c r="F6123" s="5" t="s">
        <v>30</v>
      </c>
      <c r="J6123" s="5" t="s">
        <v>42</v>
      </c>
    </row>
    <row r="6124">
      <c r="A6124" s="3">
        <v>50.0</v>
      </c>
      <c r="B6124" s="4">
        <v>0.08403935185185185</v>
      </c>
      <c r="C6124" s="5" t="s">
        <v>21</v>
      </c>
      <c r="D6124" s="5" t="s">
        <v>20</v>
      </c>
      <c r="E6124" s="5">
        <v>35.0</v>
      </c>
      <c r="F6124" s="5">
        <v>10.0</v>
      </c>
      <c r="J6124" s="5" t="s">
        <v>2122</v>
      </c>
    </row>
    <row r="6125">
      <c r="A6125" s="3">
        <v>50.0</v>
      </c>
      <c r="B6125" s="4">
        <v>0.08965277777777778</v>
      </c>
      <c r="C6125" s="5" t="s">
        <v>21</v>
      </c>
      <c r="D6125" s="5" t="s">
        <v>20</v>
      </c>
      <c r="E6125" s="5" t="s">
        <v>30</v>
      </c>
      <c r="F6125" s="5" t="s">
        <v>30</v>
      </c>
      <c r="J6125" s="5" t="s">
        <v>42</v>
      </c>
    </row>
    <row r="6126">
      <c r="A6126" s="3">
        <v>50.0</v>
      </c>
      <c r="B6126" s="4">
        <v>0.08965277777777778</v>
      </c>
      <c r="C6126" s="5" t="s">
        <v>21</v>
      </c>
      <c r="D6126" s="5" t="s">
        <v>20</v>
      </c>
      <c r="E6126" s="5">
        <v>35.0</v>
      </c>
      <c r="F6126" s="5">
        <v>10.0</v>
      </c>
      <c r="J6126" s="5" t="s">
        <v>2122</v>
      </c>
    </row>
    <row r="6127">
      <c r="A6127" s="3">
        <v>50.0</v>
      </c>
      <c r="B6127" s="4">
        <v>0.09004629629629629</v>
      </c>
      <c r="C6127" s="5" t="s">
        <v>21</v>
      </c>
      <c r="D6127" s="5" t="s">
        <v>41</v>
      </c>
      <c r="E6127" s="5">
        <v>17.0</v>
      </c>
      <c r="F6127" s="5">
        <v>12.0</v>
      </c>
    </row>
    <row r="6128">
      <c r="A6128" s="3">
        <v>50.0</v>
      </c>
      <c r="B6128" s="4">
        <v>0.09166666666666666</v>
      </c>
      <c r="C6128" s="5" t="s">
        <v>18</v>
      </c>
      <c r="D6128" s="5" t="s">
        <v>93</v>
      </c>
      <c r="E6128" s="5">
        <v>21.0</v>
      </c>
      <c r="F6128" s="5">
        <v>10.0</v>
      </c>
    </row>
    <row r="6129">
      <c r="A6129" s="3">
        <v>50.0</v>
      </c>
      <c r="B6129" s="4">
        <v>0.10668981481481482</v>
      </c>
      <c r="C6129" s="5" t="s">
        <v>15</v>
      </c>
      <c r="D6129" s="5" t="s">
        <v>20</v>
      </c>
      <c r="E6129" s="5">
        <v>30.0</v>
      </c>
      <c r="F6129" s="5">
        <v>19.0</v>
      </c>
    </row>
    <row r="6130">
      <c r="A6130" s="3">
        <v>50.0</v>
      </c>
      <c r="B6130" s="4">
        <v>0.10754629629629629</v>
      </c>
      <c r="C6130" s="5" t="s">
        <v>15</v>
      </c>
      <c r="D6130" s="5" t="s">
        <v>11</v>
      </c>
      <c r="E6130" s="5">
        <v>19.0</v>
      </c>
      <c r="F6130" s="5">
        <v>17.0</v>
      </c>
    </row>
    <row r="6131">
      <c r="A6131" s="3">
        <v>50.0</v>
      </c>
      <c r="B6131" s="4">
        <v>0.11378472222222222</v>
      </c>
      <c r="C6131" s="5" t="s">
        <v>22</v>
      </c>
      <c r="D6131" s="5" t="s">
        <v>20</v>
      </c>
      <c r="E6131" s="5">
        <v>28.0</v>
      </c>
      <c r="F6131" s="5">
        <v>16.0</v>
      </c>
      <c r="J6131" s="5" t="s">
        <v>137</v>
      </c>
    </row>
    <row r="6132">
      <c r="A6132" s="3">
        <v>50.0</v>
      </c>
      <c r="B6132" s="4">
        <v>0.11516203703703703</v>
      </c>
      <c r="C6132" s="5" t="s">
        <v>22</v>
      </c>
      <c r="D6132" s="5" t="s">
        <v>24</v>
      </c>
      <c r="E6132" s="5">
        <v>13.0</v>
      </c>
      <c r="F6132" s="5">
        <v>13.0</v>
      </c>
    </row>
    <row r="6133">
      <c r="A6133" s="3">
        <v>50.0</v>
      </c>
      <c r="B6133" s="4">
        <v>0.11539351851851852</v>
      </c>
      <c r="C6133" s="5" t="s">
        <v>22</v>
      </c>
      <c r="D6133" s="5" t="s">
        <v>24</v>
      </c>
      <c r="E6133" s="5">
        <v>19.0</v>
      </c>
      <c r="F6133" s="5">
        <v>19.0</v>
      </c>
    </row>
    <row r="6134">
      <c r="A6134" s="3">
        <v>50.0</v>
      </c>
      <c r="B6134" s="4">
        <v>0.12196759259259259</v>
      </c>
      <c r="C6134" s="5" t="s">
        <v>22</v>
      </c>
      <c r="D6134" s="5" t="s">
        <v>47</v>
      </c>
      <c r="E6134" s="5">
        <v>16.0</v>
      </c>
      <c r="F6134" s="5">
        <v>14.0</v>
      </c>
    </row>
    <row r="6135">
      <c r="A6135" s="3">
        <v>51.0</v>
      </c>
      <c r="B6135" s="4">
        <v>0.014918981481481481</v>
      </c>
      <c r="C6135" s="5" t="s">
        <v>21</v>
      </c>
      <c r="D6135" s="5" t="s">
        <v>20</v>
      </c>
      <c r="E6135" s="5">
        <v>35.0</v>
      </c>
      <c r="F6135" s="5">
        <v>10.0</v>
      </c>
      <c r="J6135" s="5" t="s">
        <v>2123</v>
      </c>
    </row>
    <row r="6136">
      <c r="A6136" s="3">
        <v>51.0</v>
      </c>
      <c r="B6136" s="4">
        <v>0.014930555555555556</v>
      </c>
      <c r="C6136" s="5" t="s">
        <v>10</v>
      </c>
      <c r="D6136" s="5" t="s">
        <v>20</v>
      </c>
      <c r="E6136" s="5" t="s">
        <v>30</v>
      </c>
      <c r="F6136" s="5" t="s">
        <v>30</v>
      </c>
      <c r="J6136" s="5" t="s">
        <v>17</v>
      </c>
    </row>
    <row r="6137">
      <c r="A6137" s="3">
        <v>51.0</v>
      </c>
      <c r="B6137" s="4">
        <v>0.014930555555555556</v>
      </c>
      <c r="C6137" s="5" t="s">
        <v>10</v>
      </c>
      <c r="D6137" s="5" t="s">
        <v>20</v>
      </c>
      <c r="E6137" s="5">
        <v>35.0</v>
      </c>
      <c r="F6137" s="5">
        <v>15.0</v>
      </c>
      <c r="J6137" s="5" t="s">
        <v>40</v>
      </c>
    </row>
    <row r="6138">
      <c r="A6138" s="3">
        <v>51.0</v>
      </c>
      <c r="B6138" s="4">
        <v>0.015185185185185185</v>
      </c>
      <c r="C6138" s="5" t="s">
        <v>15</v>
      </c>
      <c r="D6138" s="5" t="s">
        <v>24</v>
      </c>
      <c r="E6138" s="5">
        <v>26.0</v>
      </c>
      <c r="F6138" s="5">
        <v>15.0</v>
      </c>
    </row>
    <row r="6139">
      <c r="A6139" s="3">
        <v>51.0</v>
      </c>
      <c r="B6139" s="4">
        <v>0.015196759259259259</v>
      </c>
      <c r="C6139" s="5" t="s">
        <v>18</v>
      </c>
      <c r="D6139" s="5" t="s">
        <v>24</v>
      </c>
      <c r="E6139" s="5">
        <v>18.0</v>
      </c>
      <c r="F6139" s="5">
        <v>10.0</v>
      </c>
    </row>
    <row r="6140">
      <c r="A6140" s="3">
        <v>51.0</v>
      </c>
      <c r="B6140" s="4">
        <v>0.01888888888888889</v>
      </c>
      <c r="C6140" s="5" t="s">
        <v>15</v>
      </c>
      <c r="D6140" s="5" t="s">
        <v>20</v>
      </c>
      <c r="E6140" s="5">
        <v>21.0</v>
      </c>
      <c r="F6140" s="5">
        <v>14.0</v>
      </c>
    </row>
    <row r="6141">
      <c r="A6141" s="3">
        <v>51.0</v>
      </c>
      <c r="B6141" s="4">
        <v>0.021840277777777778</v>
      </c>
      <c r="C6141" s="5" t="s">
        <v>18</v>
      </c>
      <c r="D6141" s="5" t="s">
        <v>32</v>
      </c>
      <c r="E6141" s="5">
        <v>21.0</v>
      </c>
      <c r="F6141" s="5">
        <v>8.0</v>
      </c>
      <c r="J6141" s="5" t="s">
        <v>2124</v>
      </c>
    </row>
    <row r="6142">
      <c r="A6142" s="3">
        <v>51.0</v>
      </c>
      <c r="B6142" s="4">
        <v>0.022048611111111113</v>
      </c>
      <c r="C6142" s="5" t="s">
        <v>18</v>
      </c>
      <c r="D6142" s="5" t="s">
        <v>7</v>
      </c>
      <c r="E6142" s="5">
        <v>14.0</v>
      </c>
      <c r="H6142" s="5" t="s">
        <v>2125</v>
      </c>
      <c r="I6142" s="5">
        <v>1.0</v>
      </c>
    </row>
    <row r="6143">
      <c r="A6143" s="3">
        <v>51.0</v>
      </c>
      <c r="B6143" s="4">
        <v>0.022407407407407407</v>
      </c>
      <c r="C6143" s="5" t="s">
        <v>18</v>
      </c>
      <c r="D6143" s="5" t="s">
        <v>32</v>
      </c>
      <c r="E6143" s="5">
        <v>30.0</v>
      </c>
      <c r="F6143" s="5">
        <v>17.0</v>
      </c>
      <c r="J6143" s="5" t="s">
        <v>2124</v>
      </c>
    </row>
    <row r="6144">
      <c r="A6144" s="3">
        <v>51.0</v>
      </c>
      <c r="B6144" s="4">
        <v>0.022511574074074073</v>
      </c>
      <c r="C6144" s="5" t="s">
        <v>18</v>
      </c>
      <c r="D6144" s="5" t="s">
        <v>7</v>
      </c>
      <c r="E6144" s="5">
        <v>13.0</v>
      </c>
      <c r="H6144" s="5" t="s">
        <v>2126</v>
      </c>
    </row>
    <row r="6145">
      <c r="A6145" s="3">
        <v>51.0</v>
      </c>
      <c r="B6145" s="4">
        <v>0.022962962962962963</v>
      </c>
      <c r="C6145" s="5" t="s">
        <v>10</v>
      </c>
      <c r="D6145" s="5" t="s">
        <v>32</v>
      </c>
      <c r="E6145" s="5">
        <v>27.0</v>
      </c>
      <c r="F6145" s="5">
        <v>15.0</v>
      </c>
      <c r="J6145" s="5" t="s">
        <v>2127</v>
      </c>
    </row>
    <row r="6146">
      <c r="A6146" s="3">
        <v>51.0</v>
      </c>
      <c r="B6146" s="4">
        <v>0.02335648148148148</v>
      </c>
      <c r="C6146" s="5" t="s">
        <v>10</v>
      </c>
      <c r="D6146" s="5" t="s">
        <v>7</v>
      </c>
      <c r="E6146" s="5">
        <v>32.0</v>
      </c>
      <c r="H6146" s="5" t="s">
        <v>2128</v>
      </c>
    </row>
    <row r="6147">
      <c r="A6147" s="3">
        <v>51.0</v>
      </c>
      <c r="B6147" s="4">
        <v>0.023900462962962964</v>
      </c>
      <c r="C6147" s="5" t="s">
        <v>21</v>
      </c>
      <c r="D6147" s="5" t="s">
        <v>32</v>
      </c>
      <c r="E6147" s="5" t="s">
        <v>30</v>
      </c>
      <c r="F6147" s="5" t="s">
        <v>30</v>
      </c>
      <c r="J6147" s="5" t="s">
        <v>17</v>
      </c>
    </row>
    <row r="6148">
      <c r="A6148" s="3">
        <v>51.0</v>
      </c>
      <c r="B6148" s="4">
        <v>0.023900462962962964</v>
      </c>
      <c r="C6148" s="5" t="s">
        <v>21</v>
      </c>
      <c r="D6148" s="5" t="s">
        <v>32</v>
      </c>
      <c r="E6148" s="5">
        <v>27.0</v>
      </c>
      <c r="F6148" s="5">
        <v>16.0</v>
      </c>
      <c r="J6148" s="5" t="s">
        <v>1173</v>
      </c>
    </row>
    <row r="6149">
      <c r="A6149" s="3">
        <v>51.0</v>
      </c>
      <c r="B6149" s="4">
        <v>0.024386574074074074</v>
      </c>
      <c r="C6149" s="5" t="s">
        <v>21</v>
      </c>
      <c r="D6149" s="5" t="s">
        <v>7</v>
      </c>
      <c r="E6149" s="5">
        <v>74.0</v>
      </c>
      <c r="H6149" s="5" t="s">
        <v>2129</v>
      </c>
      <c r="I6149" s="5">
        <v>1.0</v>
      </c>
    </row>
    <row r="6150">
      <c r="A6150" s="3">
        <v>51.0</v>
      </c>
      <c r="B6150" s="4">
        <v>0.024675925925925928</v>
      </c>
      <c r="C6150" s="5" t="s">
        <v>21</v>
      </c>
      <c r="D6150" s="5" t="s">
        <v>20</v>
      </c>
      <c r="E6150" s="5">
        <v>25.0</v>
      </c>
      <c r="F6150" s="5">
        <v>10.0</v>
      </c>
      <c r="J6150" s="5" t="s">
        <v>2130</v>
      </c>
    </row>
    <row r="6151">
      <c r="A6151" s="3">
        <v>51.0</v>
      </c>
      <c r="B6151" s="4">
        <v>0.024814814814814814</v>
      </c>
      <c r="C6151" s="5" t="s">
        <v>10</v>
      </c>
      <c r="D6151" s="5" t="s">
        <v>20</v>
      </c>
      <c r="E6151" s="5" t="s">
        <v>30</v>
      </c>
      <c r="F6151" s="5" t="s">
        <v>30</v>
      </c>
      <c r="J6151" s="5" t="s">
        <v>17</v>
      </c>
    </row>
    <row r="6152">
      <c r="A6152" s="3">
        <v>51.0</v>
      </c>
      <c r="B6152" s="4">
        <v>0.024814814814814814</v>
      </c>
      <c r="C6152" s="5" t="s">
        <v>10</v>
      </c>
      <c r="D6152" s="5" t="s">
        <v>20</v>
      </c>
      <c r="E6152" s="5">
        <v>30.0</v>
      </c>
      <c r="F6152" s="5">
        <v>15.0</v>
      </c>
      <c r="J6152" s="5" t="s">
        <v>40</v>
      </c>
    </row>
    <row r="6153">
      <c r="A6153" s="3">
        <v>51.0</v>
      </c>
      <c r="B6153" s="4">
        <v>0.025578703703703704</v>
      </c>
      <c r="C6153" s="5" t="s">
        <v>15</v>
      </c>
      <c r="D6153" s="5" t="s">
        <v>25</v>
      </c>
      <c r="E6153" s="5">
        <v>11.0</v>
      </c>
      <c r="F6153" s="5">
        <v>7.0</v>
      </c>
    </row>
    <row r="6154">
      <c r="A6154" s="3">
        <v>51.0</v>
      </c>
      <c r="B6154" s="4">
        <v>0.025902777777777778</v>
      </c>
      <c r="C6154" s="5" t="s">
        <v>15</v>
      </c>
      <c r="D6154" s="5" t="s">
        <v>75</v>
      </c>
      <c r="E6154" s="5">
        <v>19.0</v>
      </c>
      <c r="F6154" s="5">
        <v>15.0</v>
      </c>
    </row>
    <row r="6155">
      <c r="A6155" s="3">
        <v>51.0</v>
      </c>
      <c r="B6155" s="4">
        <v>0.02675925925925926</v>
      </c>
      <c r="C6155" s="5" t="s">
        <v>13</v>
      </c>
      <c r="D6155" s="5" t="s">
        <v>588</v>
      </c>
      <c r="E6155" s="5">
        <v>13.0</v>
      </c>
      <c r="F6155" s="5">
        <v>12.0</v>
      </c>
    </row>
    <row r="6156">
      <c r="A6156" s="3">
        <v>51.0</v>
      </c>
      <c r="B6156" s="4">
        <v>0.028217592592592593</v>
      </c>
      <c r="C6156" s="5" t="s">
        <v>13</v>
      </c>
      <c r="D6156" s="5" t="s">
        <v>32</v>
      </c>
      <c r="E6156" s="5">
        <v>26.0</v>
      </c>
      <c r="F6156" s="5">
        <v>7.0</v>
      </c>
      <c r="J6156" s="5" t="s">
        <v>2131</v>
      </c>
    </row>
    <row r="6157">
      <c r="A6157" s="3">
        <v>51.0</v>
      </c>
      <c r="B6157" s="4">
        <v>0.028703703703703703</v>
      </c>
      <c r="C6157" s="5" t="s">
        <v>13</v>
      </c>
      <c r="D6157" s="5" t="s">
        <v>7</v>
      </c>
      <c r="E6157" s="5">
        <v>17.0</v>
      </c>
      <c r="H6157" s="5" t="s">
        <v>2132</v>
      </c>
    </row>
    <row r="6158">
      <c r="A6158" s="3">
        <v>51.0</v>
      </c>
      <c r="B6158" s="4">
        <v>0.028796296296296296</v>
      </c>
      <c r="C6158" s="5" t="s">
        <v>13</v>
      </c>
      <c r="D6158" s="5" t="s">
        <v>32</v>
      </c>
      <c r="E6158" s="5">
        <v>24.0</v>
      </c>
      <c r="F6158" s="5">
        <v>15.0</v>
      </c>
      <c r="J6158" s="5" t="s">
        <v>216</v>
      </c>
    </row>
    <row r="6159">
      <c r="A6159" s="3">
        <v>51.0</v>
      </c>
      <c r="B6159" s="4">
        <v>0.02974537037037037</v>
      </c>
      <c r="C6159" s="5" t="s">
        <v>13</v>
      </c>
      <c r="D6159" s="5" t="s">
        <v>7</v>
      </c>
      <c r="E6159" s="5">
        <v>20.0</v>
      </c>
      <c r="H6159" s="5" t="s">
        <v>2133</v>
      </c>
    </row>
    <row r="6160">
      <c r="A6160" s="3">
        <v>51.0</v>
      </c>
      <c r="B6160" s="4">
        <v>0.03217592592592593</v>
      </c>
      <c r="C6160" s="5" t="s">
        <v>13</v>
      </c>
      <c r="D6160" s="5" t="s">
        <v>74</v>
      </c>
      <c r="E6160" s="5">
        <v>12.0</v>
      </c>
      <c r="F6160" s="5">
        <v>4.0</v>
      </c>
    </row>
    <row r="6161">
      <c r="A6161" s="3">
        <v>51.0</v>
      </c>
      <c r="B6161" s="4">
        <v>0.032615740740740744</v>
      </c>
      <c r="C6161" s="5" t="s">
        <v>13</v>
      </c>
      <c r="D6161" s="5" t="s">
        <v>74</v>
      </c>
      <c r="E6161" s="5" t="s">
        <v>30</v>
      </c>
      <c r="F6161" s="5" t="s">
        <v>30</v>
      </c>
      <c r="J6161" s="5" t="s">
        <v>17</v>
      </c>
    </row>
    <row r="6162">
      <c r="A6162" s="3">
        <v>51.0</v>
      </c>
      <c r="B6162" s="4">
        <v>0.032615740740740744</v>
      </c>
      <c r="C6162" s="5" t="s">
        <v>13</v>
      </c>
      <c r="D6162" s="5" t="s">
        <v>74</v>
      </c>
      <c r="E6162" s="5">
        <v>27.0</v>
      </c>
      <c r="F6162" s="5">
        <v>19.0</v>
      </c>
      <c r="J6162" s="5" t="s">
        <v>40</v>
      </c>
    </row>
    <row r="6163">
      <c r="A6163" s="3">
        <v>51.0</v>
      </c>
      <c r="B6163" s="4">
        <v>0.03319444444444444</v>
      </c>
      <c r="C6163" s="5" t="s">
        <v>21</v>
      </c>
      <c r="D6163" s="5" t="s">
        <v>32</v>
      </c>
      <c r="E6163" s="5" t="s">
        <v>30</v>
      </c>
      <c r="F6163" s="5" t="s">
        <v>30</v>
      </c>
      <c r="J6163" s="5" t="s">
        <v>17</v>
      </c>
    </row>
    <row r="6164">
      <c r="A6164" s="3">
        <v>51.0</v>
      </c>
      <c r="B6164" s="4">
        <v>0.03319444444444444</v>
      </c>
      <c r="C6164" s="5" t="s">
        <v>21</v>
      </c>
      <c r="D6164" s="5" t="s">
        <v>32</v>
      </c>
      <c r="E6164" s="5">
        <v>29.0</v>
      </c>
      <c r="F6164" s="5">
        <v>18.0</v>
      </c>
      <c r="J6164" s="5" t="s">
        <v>2134</v>
      </c>
    </row>
    <row r="6165">
      <c r="A6165" s="3">
        <v>51.0</v>
      </c>
      <c r="B6165" s="4">
        <v>0.033368055555555554</v>
      </c>
      <c r="C6165" s="5" t="s">
        <v>21</v>
      </c>
      <c r="D6165" s="5" t="s">
        <v>7</v>
      </c>
      <c r="E6165" s="5">
        <v>56.0</v>
      </c>
      <c r="H6165" s="5" t="s">
        <v>2135</v>
      </c>
    </row>
    <row r="6166">
      <c r="A6166" s="3">
        <v>51.0</v>
      </c>
      <c r="B6166" s="4">
        <v>0.03420138888888889</v>
      </c>
      <c r="C6166" s="5" t="s">
        <v>13</v>
      </c>
      <c r="D6166" s="5" t="s">
        <v>26</v>
      </c>
      <c r="E6166" s="5" t="s">
        <v>28</v>
      </c>
      <c r="F6166" s="5">
        <v>1.0</v>
      </c>
    </row>
    <row r="6167">
      <c r="A6167" s="3">
        <v>51.0</v>
      </c>
      <c r="B6167" s="4">
        <v>0.034583333333333334</v>
      </c>
      <c r="C6167" s="5" t="s">
        <v>10</v>
      </c>
      <c r="D6167" s="5" t="s">
        <v>32</v>
      </c>
      <c r="E6167" s="5">
        <v>23.0</v>
      </c>
      <c r="F6167" s="5">
        <v>11.0</v>
      </c>
      <c r="J6167" s="5" t="s">
        <v>45</v>
      </c>
    </row>
    <row r="6168">
      <c r="A6168" s="3">
        <v>51.0</v>
      </c>
      <c r="B6168" s="4">
        <v>0.034756944444444444</v>
      </c>
      <c r="C6168" s="5" t="s">
        <v>10</v>
      </c>
      <c r="D6168" s="5" t="s">
        <v>7</v>
      </c>
      <c r="E6168" s="5">
        <v>21.0</v>
      </c>
      <c r="H6168" s="5" t="s">
        <v>2136</v>
      </c>
      <c r="I6168" s="5">
        <v>1.0</v>
      </c>
    </row>
    <row r="6169">
      <c r="A6169" s="3">
        <v>51.0</v>
      </c>
      <c r="B6169" s="4">
        <v>0.034826388888888886</v>
      </c>
      <c r="C6169" s="5" t="s">
        <v>10</v>
      </c>
      <c r="D6169" s="5" t="s">
        <v>32</v>
      </c>
      <c r="E6169" s="5">
        <v>14.0</v>
      </c>
      <c r="F6169" s="5">
        <v>2.0</v>
      </c>
      <c r="J6169" s="5" t="s">
        <v>32</v>
      </c>
    </row>
    <row r="6170">
      <c r="A6170" s="3">
        <v>51.0</v>
      </c>
      <c r="B6170" s="4">
        <v>0.035486111111111114</v>
      </c>
      <c r="C6170" s="5" t="s">
        <v>13</v>
      </c>
      <c r="D6170" s="5" t="s">
        <v>74</v>
      </c>
      <c r="E6170" s="5">
        <v>26.0</v>
      </c>
      <c r="F6170" s="5">
        <v>18.0</v>
      </c>
      <c r="J6170" s="5" t="s">
        <v>40</v>
      </c>
    </row>
    <row r="6171">
      <c r="A6171" s="3">
        <v>51.0</v>
      </c>
      <c r="B6171" s="4">
        <v>0.035486111111111114</v>
      </c>
      <c r="C6171" s="5" t="s">
        <v>13</v>
      </c>
      <c r="D6171" s="5" t="s">
        <v>74</v>
      </c>
      <c r="E6171" s="5" t="s">
        <v>30</v>
      </c>
      <c r="F6171" s="5" t="s">
        <v>30</v>
      </c>
      <c r="J6171" s="5" t="s">
        <v>17</v>
      </c>
    </row>
    <row r="6172">
      <c r="A6172" s="3">
        <v>51.0</v>
      </c>
      <c r="B6172" s="4">
        <v>0.03576388888888889</v>
      </c>
      <c r="C6172" s="5" t="s">
        <v>13</v>
      </c>
      <c r="D6172" s="5" t="s">
        <v>26</v>
      </c>
      <c r="E6172" s="5">
        <v>8.0</v>
      </c>
      <c r="F6172" s="5">
        <v>2.0</v>
      </c>
    </row>
    <row r="6173">
      <c r="A6173" s="3">
        <v>51.0</v>
      </c>
      <c r="B6173" s="4">
        <v>0.0362962962962963</v>
      </c>
      <c r="C6173" s="5" t="s">
        <v>13</v>
      </c>
      <c r="D6173" s="5" t="s">
        <v>74</v>
      </c>
      <c r="E6173" s="5">
        <v>18.0</v>
      </c>
      <c r="F6173" s="5">
        <v>10.0</v>
      </c>
      <c r="I6173" s="5">
        <v>1.0</v>
      </c>
      <c r="J6173" s="5" t="s">
        <v>2137</v>
      </c>
    </row>
    <row r="6174">
      <c r="A6174" s="3">
        <v>51.0</v>
      </c>
      <c r="B6174" s="4">
        <v>0.03690972222222222</v>
      </c>
      <c r="C6174" s="5" t="s">
        <v>15</v>
      </c>
      <c r="D6174" s="5" t="s">
        <v>24</v>
      </c>
      <c r="E6174" s="5">
        <v>23.0</v>
      </c>
      <c r="F6174" s="5">
        <v>16.0</v>
      </c>
    </row>
    <row r="6175">
      <c r="A6175" s="3">
        <v>51.0</v>
      </c>
      <c r="B6175" s="4">
        <v>0.04002314814814815</v>
      </c>
      <c r="C6175" s="5" t="s">
        <v>22</v>
      </c>
      <c r="D6175" s="5" t="s">
        <v>36</v>
      </c>
      <c r="E6175" s="5">
        <v>20.0</v>
      </c>
      <c r="F6175" s="5">
        <v>5.0</v>
      </c>
    </row>
    <row r="6176">
      <c r="A6176" s="3">
        <v>51.0</v>
      </c>
      <c r="B6176" s="4">
        <v>0.04287037037037037</v>
      </c>
      <c r="C6176" s="5" t="s">
        <v>15</v>
      </c>
      <c r="D6176" s="5" t="s">
        <v>19</v>
      </c>
      <c r="E6176" s="5">
        <v>26.0</v>
      </c>
      <c r="F6176" s="5">
        <v>15.0</v>
      </c>
    </row>
    <row r="6177">
      <c r="A6177" s="3">
        <v>51.0</v>
      </c>
      <c r="B6177" s="4">
        <v>0.04393518518518519</v>
      </c>
      <c r="C6177" s="5" t="s">
        <v>22</v>
      </c>
      <c r="D6177" s="5" t="s">
        <v>588</v>
      </c>
      <c r="E6177" s="5">
        <v>19.0</v>
      </c>
      <c r="F6177" s="5">
        <v>4.0</v>
      </c>
    </row>
    <row r="6178">
      <c r="A6178" s="3">
        <v>51.0</v>
      </c>
      <c r="B6178" s="4">
        <v>0.04449074074074074</v>
      </c>
      <c r="C6178" s="5" t="s">
        <v>22</v>
      </c>
      <c r="D6178" s="5" t="s">
        <v>588</v>
      </c>
      <c r="E6178" s="5" t="s">
        <v>30</v>
      </c>
      <c r="F6178" s="5" t="s">
        <v>30</v>
      </c>
      <c r="J6178" s="5" t="s">
        <v>42</v>
      </c>
    </row>
    <row r="6179">
      <c r="A6179" s="3">
        <v>51.0</v>
      </c>
      <c r="B6179" s="4">
        <v>0.04449074074074074</v>
      </c>
      <c r="C6179" s="5" t="s">
        <v>22</v>
      </c>
      <c r="D6179" s="5" t="s">
        <v>588</v>
      </c>
      <c r="E6179" s="5">
        <v>19.0</v>
      </c>
      <c r="F6179" s="5">
        <v>4.0</v>
      </c>
      <c r="J6179" s="5" t="s">
        <v>43</v>
      </c>
    </row>
    <row r="6180">
      <c r="A6180" s="3">
        <v>51.0</v>
      </c>
      <c r="B6180" s="4">
        <v>0.04753472222222222</v>
      </c>
      <c r="C6180" s="5" t="s">
        <v>22</v>
      </c>
      <c r="D6180" s="5" t="s">
        <v>20</v>
      </c>
      <c r="E6180" s="5">
        <v>18.0</v>
      </c>
      <c r="F6180" s="5">
        <v>16.0</v>
      </c>
    </row>
    <row r="6181">
      <c r="A6181" s="3">
        <v>51.0</v>
      </c>
      <c r="B6181" s="4">
        <v>0.04951388888888889</v>
      </c>
      <c r="C6181" s="5" t="s">
        <v>10</v>
      </c>
      <c r="D6181" s="5" t="s">
        <v>47</v>
      </c>
      <c r="E6181" s="5">
        <v>24.0</v>
      </c>
      <c r="F6181" s="5">
        <v>19.0</v>
      </c>
    </row>
    <row r="6182">
      <c r="A6182" s="3">
        <v>51.0</v>
      </c>
      <c r="B6182" s="4">
        <v>0.04962962962962963</v>
      </c>
      <c r="C6182" s="5" t="s">
        <v>18</v>
      </c>
      <c r="D6182" s="5" t="s">
        <v>47</v>
      </c>
      <c r="E6182" s="5">
        <v>19.0</v>
      </c>
      <c r="F6182" s="5">
        <v>11.0</v>
      </c>
    </row>
    <row r="6183">
      <c r="A6183" s="3">
        <v>51.0</v>
      </c>
      <c r="B6183" s="4">
        <v>0.04974537037037037</v>
      </c>
      <c r="C6183" s="5" t="s">
        <v>134</v>
      </c>
      <c r="D6183" s="5" t="s">
        <v>47</v>
      </c>
      <c r="E6183" s="5">
        <v>18.0</v>
      </c>
      <c r="F6183" s="5">
        <v>18.0</v>
      </c>
    </row>
    <row r="6184">
      <c r="A6184" s="3">
        <v>51.0</v>
      </c>
      <c r="B6184" s="4">
        <v>0.04986111111111111</v>
      </c>
      <c r="C6184" s="5" t="s">
        <v>13</v>
      </c>
      <c r="D6184" s="5" t="s">
        <v>47</v>
      </c>
      <c r="E6184" s="5">
        <v>17.0</v>
      </c>
      <c r="F6184" s="5">
        <v>15.0</v>
      </c>
    </row>
    <row r="6185">
      <c r="A6185" s="3">
        <v>51.0</v>
      </c>
      <c r="B6185" s="4">
        <v>0.04988425925925926</v>
      </c>
      <c r="C6185" s="5" t="s">
        <v>15</v>
      </c>
      <c r="D6185" s="5" t="s">
        <v>47</v>
      </c>
      <c r="E6185" s="5">
        <v>12.0</v>
      </c>
      <c r="F6185" s="5">
        <v>10.0</v>
      </c>
    </row>
    <row r="6186">
      <c r="A6186" s="3">
        <v>51.0</v>
      </c>
      <c r="B6186" s="4">
        <v>0.050277777777777775</v>
      </c>
      <c r="C6186" s="5" t="s">
        <v>10</v>
      </c>
      <c r="D6186" s="5" t="s">
        <v>32</v>
      </c>
      <c r="E6186" s="5" t="s">
        <v>30</v>
      </c>
      <c r="F6186" s="5" t="s">
        <v>30</v>
      </c>
      <c r="J6186" s="5" t="s">
        <v>42</v>
      </c>
    </row>
    <row r="6187">
      <c r="A6187" s="3">
        <v>51.0</v>
      </c>
      <c r="B6187" s="4">
        <v>0.050277777777777775</v>
      </c>
      <c r="C6187" s="5" t="s">
        <v>10</v>
      </c>
      <c r="D6187" s="5" t="s">
        <v>32</v>
      </c>
      <c r="E6187" s="5">
        <v>25.0</v>
      </c>
      <c r="F6187" s="5">
        <v>13.0</v>
      </c>
      <c r="J6187" s="5" t="s">
        <v>479</v>
      </c>
    </row>
    <row r="6188">
      <c r="A6188" s="3">
        <v>51.0</v>
      </c>
      <c r="B6188" s="4">
        <v>0.050381944444444444</v>
      </c>
      <c r="C6188" s="5" t="s">
        <v>10</v>
      </c>
      <c r="D6188" s="5" t="s">
        <v>7</v>
      </c>
      <c r="E6188" s="5">
        <v>17.0</v>
      </c>
      <c r="H6188" s="5" t="s">
        <v>2138</v>
      </c>
    </row>
    <row r="6189">
      <c r="A6189" s="3">
        <v>51.0</v>
      </c>
      <c r="B6189" s="4">
        <v>0.05043981481481481</v>
      </c>
      <c r="C6189" s="5" t="s">
        <v>10</v>
      </c>
      <c r="D6189" s="5" t="s">
        <v>32</v>
      </c>
      <c r="E6189" s="5" t="s">
        <v>30</v>
      </c>
      <c r="F6189" s="5" t="s">
        <v>30</v>
      </c>
      <c r="J6189" s="5" t="s">
        <v>42</v>
      </c>
    </row>
    <row r="6190">
      <c r="A6190" s="3">
        <v>51.0</v>
      </c>
      <c r="B6190" s="4">
        <v>0.05043981481481481</v>
      </c>
      <c r="C6190" s="5" t="s">
        <v>10</v>
      </c>
      <c r="D6190" s="5" t="s">
        <v>32</v>
      </c>
      <c r="E6190" s="5">
        <v>24.0</v>
      </c>
      <c r="F6190" s="5">
        <v>12.0</v>
      </c>
      <c r="J6190" s="5" t="s">
        <v>43</v>
      </c>
    </row>
    <row r="6191">
      <c r="A6191" s="3">
        <v>51.0</v>
      </c>
      <c r="B6191" s="4">
        <v>0.050520833333333334</v>
      </c>
      <c r="C6191" s="5" t="s">
        <v>10</v>
      </c>
      <c r="D6191" s="5" t="s">
        <v>7</v>
      </c>
      <c r="E6191" s="5">
        <v>13.0</v>
      </c>
      <c r="H6191" s="5" t="s">
        <v>2139</v>
      </c>
      <c r="I6191" s="5">
        <v>1.0</v>
      </c>
    </row>
    <row r="6192">
      <c r="A6192" s="3">
        <v>51.0</v>
      </c>
      <c r="B6192" s="4">
        <v>0.051458333333333335</v>
      </c>
      <c r="C6192" s="5" t="s">
        <v>18</v>
      </c>
      <c r="D6192" s="5" t="s">
        <v>32</v>
      </c>
      <c r="E6192" s="5">
        <v>28.0</v>
      </c>
      <c r="F6192" s="5">
        <v>14.0</v>
      </c>
      <c r="J6192" s="5" t="s">
        <v>2140</v>
      </c>
    </row>
    <row r="6193">
      <c r="A6193" s="3">
        <v>51.0</v>
      </c>
      <c r="B6193" s="4">
        <v>0.051666666666666666</v>
      </c>
      <c r="C6193" s="5" t="s">
        <v>18</v>
      </c>
      <c r="D6193" s="5" t="s">
        <v>7</v>
      </c>
      <c r="E6193" s="5">
        <v>13.0</v>
      </c>
      <c r="H6193" s="5" t="s">
        <v>2141</v>
      </c>
    </row>
    <row r="6194">
      <c r="A6194" s="3">
        <v>51.0</v>
      </c>
      <c r="B6194" s="4">
        <v>0.052314814814814814</v>
      </c>
      <c r="C6194" s="5" t="s">
        <v>18</v>
      </c>
      <c r="D6194" s="5" t="s">
        <v>32</v>
      </c>
      <c r="E6194" s="5" t="s">
        <v>30</v>
      </c>
      <c r="F6194" s="5" t="s">
        <v>30</v>
      </c>
      <c r="J6194" s="5" t="s">
        <v>42</v>
      </c>
    </row>
    <row r="6195">
      <c r="A6195" s="3">
        <v>51.0</v>
      </c>
      <c r="B6195" s="4">
        <v>0.07662037037037037</v>
      </c>
      <c r="C6195" s="5" t="s">
        <v>18</v>
      </c>
      <c r="D6195" s="5" t="s">
        <v>32</v>
      </c>
      <c r="E6195" s="5">
        <v>12.0</v>
      </c>
      <c r="F6195" s="5">
        <v>3.0</v>
      </c>
      <c r="J6195" s="5" t="s">
        <v>2142</v>
      </c>
    </row>
    <row r="6196">
      <c r="A6196" s="3">
        <v>51.0</v>
      </c>
      <c r="B6196" s="4">
        <v>0.052592592592592594</v>
      </c>
      <c r="C6196" s="5" t="s">
        <v>18</v>
      </c>
      <c r="D6196" s="5" t="s">
        <v>7</v>
      </c>
      <c r="E6196" s="5">
        <v>29.0</v>
      </c>
      <c r="H6196" s="5" t="s">
        <v>2143</v>
      </c>
      <c r="I6196" s="5">
        <v>1.0</v>
      </c>
    </row>
    <row r="6197">
      <c r="A6197" s="3">
        <v>51.0</v>
      </c>
      <c r="B6197" s="4">
        <v>0.05331018518518518</v>
      </c>
      <c r="C6197" s="5" t="s">
        <v>15</v>
      </c>
      <c r="D6197" s="5" t="s">
        <v>88</v>
      </c>
      <c r="E6197" s="5">
        <v>20.0</v>
      </c>
      <c r="F6197" s="5">
        <v>18.0</v>
      </c>
    </row>
    <row r="6198">
      <c r="A6198" s="3">
        <v>51.0</v>
      </c>
      <c r="B6198" s="4">
        <v>0.054699074074074074</v>
      </c>
      <c r="C6198" s="5" t="s">
        <v>18</v>
      </c>
      <c r="D6198" s="5" t="s">
        <v>35</v>
      </c>
      <c r="E6198" s="5">
        <v>23.0</v>
      </c>
      <c r="F6198" s="5">
        <v>17.0</v>
      </c>
    </row>
    <row r="6199">
      <c r="A6199" s="3">
        <v>51.0</v>
      </c>
      <c r="B6199" s="4">
        <v>0.05523148148148148</v>
      </c>
      <c r="C6199" s="5" t="s">
        <v>22</v>
      </c>
      <c r="D6199" s="5" t="s">
        <v>24</v>
      </c>
      <c r="E6199" s="5">
        <v>18.0</v>
      </c>
      <c r="F6199" s="5">
        <v>18.0</v>
      </c>
    </row>
    <row r="6200">
      <c r="A6200" s="3">
        <v>51.0</v>
      </c>
      <c r="B6200" s="4">
        <v>0.05703703703703704</v>
      </c>
      <c r="C6200" s="5" t="s">
        <v>13</v>
      </c>
      <c r="D6200" s="5" t="s">
        <v>24</v>
      </c>
      <c r="E6200" s="5">
        <v>2.0</v>
      </c>
      <c r="F6200" s="5">
        <v>2.0</v>
      </c>
    </row>
    <row r="6201">
      <c r="A6201" s="3">
        <v>51.0</v>
      </c>
      <c r="B6201" s="4">
        <v>0.05721064814814815</v>
      </c>
      <c r="C6201" s="5" t="s">
        <v>21</v>
      </c>
      <c r="D6201" s="5" t="s">
        <v>256</v>
      </c>
      <c r="E6201" s="5" t="s">
        <v>37</v>
      </c>
      <c r="F6201" s="5">
        <v>20.0</v>
      </c>
    </row>
    <row r="6202">
      <c r="A6202" s="3">
        <v>51.0</v>
      </c>
      <c r="B6202" s="4">
        <v>0.07177083333333334</v>
      </c>
      <c r="C6202" s="5" t="s">
        <v>134</v>
      </c>
      <c r="D6202" s="5" t="s">
        <v>20</v>
      </c>
      <c r="E6202" s="5" t="s">
        <v>30</v>
      </c>
      <c r="F6202" s="5" t="s">
        <v>30</v>
      </c>
      <c r="J6202" s="5" t="s">
        <v>42</v>
      </c>
    </row>
    <row r="6203">
      <c r="A6203" s="3">
        <v>51.0</v>
      </c>
      <c r="B6203" s="4">
        <v>0.07177083333333334</v>
      </c>
      <c r="C6203" s="5" t="s">
        <v>134</v>
      </c>
      <c r="D6203" s="5" t="s">
        <v>20</v>
      </c>
      <c r="E6203" s="5">
        <v>24.0</v>
      </c>
      <c r="F6203" s="5">
        <v>14.0</v>
      </c>
      <c r="J6203" s="5" t="s">
        <v>2144</v>
      </c>
    </row>
    <row r="6204">
      <c r="A6204" s="3">
        <v>51.0</v>
      </c>
      <c r="B6204" s="4">
        <v>0.07185185185185185</v>
      </c>
      <c r="C6204" s="5" t="s">
        <v>10</v>
      </c>
      <c r="D6204" s="5" t="s">
        <v>20</v>
      </c>
      <c r="E6204" s="5" t="s">
        <v>30</v>
      </c>
      <c r="F6204" s="5" t="s">
        <v>30</v>
      </c>
      <c r="J6204" s="5" t="s">
        <v>17</v>
      </c>
    </row>
    <row r="6205">
      <c r="A6205" s="3">
        <v>51.0</v>
      </c>
      <c r="B6205" s="4">
        <v>0.07185185185185185</v>
      </c>
      <c r="C6205" s="5" t="s">
        <v>10</v>
      </c>
      <c r="D6205" s="5" t="s">
        <v>20</v>
      </c>
      <c r="E6205" s="5">
        <v>29.0</v>
      </c>
      <c r="F6205" s="5">
        <v>9.0</v>
      </c>
      <c r="J6205" s="5" t="s">
        <v>2120</v>
      </c>
    </row>
    <row r="6206">
      <c r="A6206" s="3">
        <v>51.0</v>
      </c>
      <c r="B6206" s="4">
        <v>0.07186342592592593</v>
      </c>
      <c r="C6206" s="5" t="s">
        <v>21</v>
      </c>
      <c r="D6206" s="5" t="s">
        <v>20</v>
      </c>
      <c r="E6206" s="5">
        <v>39.0</v>
      </c>
      <c r="F6206" s="5">
        <v>14.0</v>
      </c>
      <c r="J6206" s="5" t="s">
        <v>137</v>
      </c>
    </row>
    <row r="6207">
      <c r="A6207" s="3">
        <v>51.0</v>
      </c>
      <c r="B6207" s="4">
        <v>0.071875</v>
      </c>
      <c r="C6207" s="5" t="s">
        <v>15</v>
      </c>
      <c r="D6207" s="5" t="s">
        <v>20</v>
      </c>
      <c r="E6207" s="5">
        <v>33.0</v>
      </c>
      <c r="F6207" s="5">
        <v>16.0</v>
      </c>
      <c r="J6207" s="5" t="s">
        <v>137</v>
      </c>
    </row>
    <row r="6208">
      <c r="A6208" s="3">
        <v>51.0</v>
      </c>
      <c r="B6208" s="4">
        <v>0.07188657407407407</v>
      </c>
      <c r="C6208" s="5" t="s">
        <v>18</v>
      </c>
      <c r="D6208" s="5" t="s">
        <v>20</v>
      </c>
      <c r="E6208" s="5">
        <v>34.0</v>
      </c>
      <c r="F6208" s="5">
        <v>16.0</v>
      </c>
      <c r="J6208" s="5" t="s">
        <v>137</v>
      </c>
    </row>
    <row r="6209">
      <c r="A6209" s="3">
        <v>51.0</v>
      </c>
      <c r="B6209" s="4">
        <v>0.07189814814814814</v>
      </c>
      <c r="C6209" s="5" t="s">
        <v>22</v>
      </c>
      <c r="D6209" s="5" t="s">
        <v>20</v>
      </c>
      <c r="E6209" s="5">
        <v>21.0</v>
      </c>
      <c r="F6209" s="5">
        <v>9.0</v>
      </c>
      <c r="J6209" s="5" t="s">
        <v>137</v>
      </c>
    </row>
    <row r="6210">
      <c r="A6210" s="3">
        <v>51.0</v>
      </c>
      <c r="B6210" s="4">
        <v>0.07222222222222222</v>
      </c>
      <c r="C6210" s="5" t="s">
        <v>10</v>
      </c>
      <c r="D6210" s="5" t="s">
        <v>35</v>
      </c>
      <c r="E6210" s="5" t="s">
        <v>28</v>
      </c>
      <c r="F6210" s="5">
        <v>1.0</v>
      </c>
      <c r="H6210" s="5" t="s">
        <v>149</v>
      </c>
    </row>
    <row r="6211">
      <c r="A6211" s="3">
        <v>51.0</v>
      </c>
      <c r="B6211" s="4">
        <v>0.07407407407407407</v>
      </c>
      <c r="C6211" s="5" t="s">
        <v>13</v>
      </c>
      <c r="D6211" s="5" t="s">
        <v>14</v>
      </c>
      <c r="E6211" s="5" t="s">
        <v>37</v>
      </c>
      <c r="F6211" s="5">
        <v>20.0</v>
      </c>
    </row>
    <row r="6212">
      <c r="A6212" s="3">
        <v>51.0</v>
      </c>
      <c r="B6212" s="4">
        <v>0.07564814814814814</v>
      </c>
      <c r="C6212" s="5" t="s">
        <v>18</v>
      </c>
      <c r="D6212" s="5" t="s">
        <v>20</v>
      </c>
      <c r="E6212" s="5" t="s">
        <v>37</v>
      </c>
      <c r="F6212" s="5">
        <v>20.0</v>
      </c>
      <c r="J6212" s="5" t="s">
        <v>137</v>
      </c>
    </row>
    <row r="6213">
      <c r="A6213" s="3">
        <v>51.0</v>
      </c>
      <c r="B6213" s="4">
        <v>0.07567129629629629</v>
      </c>
      <c r="C6213" s="5" t="s">
        <v>15</v>
      </c>
      <c r="D6213" s="5" t="s">
        <v>20</v>
      </c>
      <c r="E6213" s="5">
        <v>21.0</v>
      </c>
      <c r="F6213" s="5">
        <v>4.0</v>
      </c>
      <c r="J6213" s="5" t="s">
        <v>137</v>
      </c>
    </row>
    <row r="6214">
      <c r="A6214" s="3">
        <v>51.0</v>
      </c>
      <c r="B6214" s="4">
        <v>0.07568287037037037</v>
      </c>
      <c r="C6214" s="5" t="s">
        <v>22</v>
      </c>
      <c r="D6214" s="5" t="s">
        <v>20</v>
      </c>
      <c r="E6214" s="5">
        <v>24.0</v>
      </c>
      <c r="F6214" s="5">
        <v>12.0</v>
      </c>
      <c r="J6214" s="5" t="s">
        <v>137</v>
      </c>
    </row>
    <row r="6215">
      <c r="A6215" s="3">
        <v>51.0</v>
      </c>
      <c r="B6215" s="4">
        <v>0.07570601851851852</v>
      </c>
      <c r="C6215" s="5" t="s">
        <v>21</v>
      </c>
      <c r="D6215" s="5" t="s">
        <v>20</v>
      </c>
      <c r="E6215" s="5">
        <v>39.0</v>
      </c>
      <c r="F6215" s="5">
        <v>14.0</v>
      </c>
      <c r="J6215" s="5" t="s">
        <v>137</v>
      </c>
    </row>
    <row r="6216">
      <c r="A6216" s="3">
        <v>51.0</v>
      </c>
      <c r="B6216" s="4">
        <v>0.07572916666666667</v>
      </c>
      <c r="C6216" s="5" t="s">
        <v>134</v>
      </c>
      <c r="D6216" s="5" t="s">
        <v>20</v>
      </c>
      <c r="E6216" s="5" t="s">
        <v>30</v>
      </c>
      <c r="F6216" s="5" t="s">
        <v>30</v>
      </c>
      <c r="J6216" s="5" t="s">
        <v>42</v>
      </c>
    </row>
    <row r="6217">
      <c r="A6217" s="3">
        <v>51.0</v>
      </c>
      <c r="B6217" s="4">
        <v>0.07572916666666667</v>
      </c>
      <c r="C6217" s="5" t="s">
        <v>134</v>
      </c>
      <c r="D6217" s="5" t="s">
        <v>20</v>
      </c>
      <c r="E6217" s="5">
        <v>12.0</v>
      </c>
      <c r="F6217" s="5">
        <v>2.0</v>
      </c>
      <c r="J6217" s="5" t="s">
        <v>2144</v>
      </c>
    </row>
    <row r="6218">
      <c r="A6218" s="3">
        <v>51.0</v>
      </c>
      <c r="B6218" s="4">
        <v>0.07577546296296296</v>
      </c>
      <c r="C6218" s="5" t="s">
        <v>10</v>
      </c>
      <c r="D6218" s="5" t="s">
        <v>20</v>
      </c>
      <c r="E6218" s="5" t="s">
        <v>30</v>
      </c>
      <c r="F6218" s="5" t="s">
        <v>30</v>
      </c>
      <c r="J6218" s="5" t="s">
        <v>17</v>
      </c>
    </row>
    <row r="6219">
      <c r="A6219" s="3">
        <v>51.0</v>
      </c>
      <c r="B6219" s="4">
        <v>0.07577546296296296</v>
      </c>
      <c r="C6219" s="5" t="s">
        <v>10</v>
      </c>
      <c r="D6219" s="5" t="s">
        <v>20</v>
      </c>
      <c r="E6219" s="5">
        <v>37.0</v>
      </c>
      <c r="F6219" s="5">
        <v>17.0</v>
      </c>
      <c r="J6219" s="5" t="s">
        <v>2120</v>
      </c>
    </row>
    <row r="6220">
      <c r="A6220" s="3">
        <v>51.0</v>
      </c>
      <c r="B6220" s="4">
        <v>0.07788194444444445</v>
      </c>
      <c r="C6220" s="5" t="s">
        <v>15</v>
      </c>
      <c r="D6220" s="5" t="s">
        <v>47</v>
      </c>
      <c r="E6220" s="5">
        <v>13.0</v>
      </c>
      <c r="F6220" s="5">
        <v>11.0</v>
      </c>
    </row>
    <row r="6221">
      <c r="A6221" s="3">
        <v>51.0</v>
      </c>
      <c r="B6221" s="4">
        <v>0.07789351851851851</v>
      </c>
      <c r="C6221" s="5" t="s">
        <v>21</v>
      </c>
      <c r="D6221" s="5" t="s">
        <v>47</v>
      </c>
      <c r="E6221" s="5">
        <v>16.0</v>
      </c>
      <c r="F6221" s="5">
        <v>11.0</v>
      </c>
    </row>
    <row r="6222">
      <c r="A6222" s="3">
        <v>51.0</v>
      </c>
      <c r="B6222" s="4">
        <v>0.078125</v>
      </c>
      <c r="C6222" s="5" t="s">
        <v>21</v>
      </c>
      <c r="D6222" s="5" t="s">
        <v>32</v>
      </c>
      <c r="E6222" s="5" t="s">
        <v>30</v>
      </c>
      <c r="F6222" s="5" t="s">
        <v>30</v>
      </c>
      <c r="J6222" s="5" t="s">
        <v>17</v>
      </c>
    </row>
    <row r="6223">
      <c r="A6223" s="3">
        <v>51.0</v>
      </c>
      <c r="B6223" s="4">
        <v>0.078125</v>
      </c>
      <c r="C6223" s="5" t="s">
        <v>21</v>
      </c>
      <c r="D6223" s="5" t="s">
        <v>32</v>
      </c>
      <c r="E6223" s="5" t="s">
        <v>30</v>
      </c>
      <c r="F6223" s="5" t="s">
        <v>30</v>
      </c>
      <c r="J6223" s="5" t="s">
        <v>2145</v>
      </c>
    </row>
    <row r="6224">
      <c r="A6224" s="3">
        <v>51.0</v>
      </c>
      <c r="B6224" s="4">
        <v>0.078125</v>
      </c>
      <c r="C6224" s="5" t="s">
        <v>21</v>
      </c>
      <c r="D6224" s="5" t="s">
        <v>32</v>
      </c>
      <c r="E6224" s="5">
        <v>21.0</v>
      </c>
      <c r="F6224" s="5">
        <v>10.0</v>
      </c>
      <c r="J6224" s="5" t="s">
        <v>2146</v>
      </c>
    </row>
    <row r="6225">
      <c r="A6225" s="3">
        <v>51.0</v>
      </c>
      <c r="B6225" s="4">
        <v>0.07837962962962963</v>
      </c>
      <c r="C6225" s="5" t="s">
        <v>21</v>
      </c>
      <c r="D6225" s="5" t="s">
        <v>7</v>
      </c>
      <c r="E6225" s="5">
        <v>66.0</v>
      </c>
      <c r="H6225" s="5" t="s">
        <v>2147</v>
      </c>
    </row>
    <row r="6226">
      <c r="A6226" s="3">
        <v>51.0</v>
      </c>
      <c r="B6226" s="4">
        <v>0.07871527777777777</v>
      </c>
      <c r="C6226" s="5" t="s">
        <v>21</v>
      </c>
      <c r="D6226" s="5" t="s">
        <v>32</v>
      </c>
      <c r="E6226" s="5">
        <v>27.0</v>
      </c>
      <c r="F6226" s="5">
        <v>16.0</v>
      </c>
      <c r="J6226" s="5" t="s">
        <v>258</v>
      </c>
    </row>
    <row r="6227">
      <c r="A6227" s="3">
        <v>51.0</v>
      </c>
      <c r="B6227" s="4">
        <v>0.07876157407407407</v>
      </c>
      <c r="C6227" s="5" t="s">
        <v>21</v>
      </c>
      <c r="D6227" s="5" t="s">
        <v>7</v>
      </c>
      <c r="E6227" s="5">
        <v>8.0</v>
      </c>
      <c r="H6227" s="5" t="s">
        <v>2148</v>
      </c>
    </row>
    <row r="6228">
      <c r="A6228" s="3">
        <v>51.0</v>
      </c>
      <c r="B6228" s="4">
        <v>0.07891203703703703</v>
      </c>
      <c r="C6228" s="5" t="s">
        <v>21</v>
      </c>
      <c r="D6228" s="5" t="s">
        <v>7</v>
      </c>
      <c r="E6228" s="5">
        <v>12.0</v>
      </c>
      <c r="H6228" s="5" t="s">
        <v>2149</v>
      </c>
      <c r="I6228" s="5">
        <v>1.0</v>
      </c>
    </row>
    <row r="6229">
      <c r="A6229" s="3">
        <v>51.0</v>
      </c>
      <c r="B6229" s="4">
        <v>0.07939814814814815</v>
      </c>
      <c r="C6229" s="5" t="s">
        <v>10</v>
      </c>
      <c r="D6229" s="5" t="s">
        <v>32</v>
      </c>
      <c r="E6229" s="5" t="s">
        <v>30</v>
      </c>
      <c r="F6229" s="5" t="s">
        <v>30</v>
      </c>
      <c r="J6229" s="5" t="s">
        <v>17</v>
      </c>
    </row>
    <row r="6230">
      <c r="A6230" s="3">
        <v>51.0</v>
      </c>
      <c r="B6230" s="4">
        <v>0.07939814814814815</v>
      </c>
      <c r="C6230" s="5" t="s">
        <v>10</v>
      </c>
      <c r="D6230" s="5" t="s">
        <v>32</v>
      </c>
      <c r="E6230" s="5">
        <v>28.0</v>
      </c>
      <c r="F6230" s="5">
        <v>16.0</v>
      </c>
      <c r="J6230" s="5" t="s">
        <v>2150</v>
      </c>
    </row>
    <row r="6231">
      <c r="A6231" s="3">
        <v>51.0</v>
      </c>
      <c r="B6231" s="4">
        <v>0.07980324074074074</v>
      </c>
      <c r="C6231" s="5" t="s">
        <v>10</v>
      </c>
      <c r="D6231" s="5" t="s">
        <v>7</v>
      </c>
      <c r="E6231" s="5">
        <v>22.0</v>
      </c>
      <c r="H6231" s="5" t="s">
        <v>2151</v>
      </c>
    </row>
    <row r="6232">
      <c r="A6232" s="3">
        <v>51.0</v>
      </c>
      <c r="B6232" s="4">
        <v>0.07990740740740741</v>
      </c>
      <c r="C6232" s="5" t="s">
        <v>10</v>
      </c>
      <c r="D6232" s="5" t="s">
        <v>7</v>
      </c>
      <c r="E6232" s="5">
        <v>18.0</v>
      </c>
      <c r="H6232" s="5" t="s">
        <v>2152</v>
      </c>
    </row>
    <row r="6233">
      <c r="A6233" s="3">
        <v>51.0</v>
      </c>
      <c r="B6233" s="4">
        <v>0.08063657407407407</v>
      </c>
      <c r="C6233" s="5" t="s">
        <v>134</v>
      </c>
      <c r="D6233" s="5" t="s">
        <v>32</v>
      </c>
      <c r="E6233" s="5" t="s">
        <v>30</v>
      </c>
      <c r="F6233" s="5" t="s">
        <v>30</v>
      </c>
      <c r="J6233" s="5" t="s">
        <v>17</v>
      </c>
    </row>
    <row r="6234">
      <c r="A6234" s="3">
        <v>51.0</v>
      </c>
      <c r="B6234" s="4">
        <v>0.08063657407407407</v>
      </c>
      <c r="C6234" s="5" t="s">
        <v>134</v>
      </c>
      <c r="D6234" s="5" t="s">
        <v>32</v>
      </c>
      <c r="E6234" s="5">
        <v>16.0</v>
      </c>
      <c r="F6234" s="5">
        <v>11.0</v>
      </c>
      <c r="J6234" s="5" t="s">
        <v>2153</v>
      </c>
    </row>
    <row r="6235">
      <c r="A6235" s="3">
        <v>51.0</v>
      </c>
      <c r="B6235" s="4">
        <v>0.08094907407407408</v>
      </c>
      <c r="C6235" s="5" t="s">
        <v>134</v>
      </c>
      <c r="D6235" s="5" t="s">
        <v>7</v>
      </c>
      <c r="E6235" s="5">
        <v>23.0</v>
      </c>
      <c r="H6235" s="5" t="s">
        <v>2154</v>
      </c>
    </row>
    <row r="6236">
      <c r="A6236" s="3">
        <v>51.0</v>
      </c>
      <c r="B6236" s="4">
        <v>0.08180555555555556</v>
      </c>
      <c r="C6236" s="5" t="s">
        <v>22</v>
      </c>
      <c r="D6236" s="5" t="s">
        <v>32</v>
      </c>
      <c r="E6236" s="5">
        <v>20.0</v>
      </c>
      <c r="F6236" s="5">
        <v>11.0</v>
      </c>
      <c r="J6236" s="5" t="s">
        <v>2155</v>
      </c>
    </row>
    <row r="6237">
      <c r="A6237" s="3">
        <v>51.0</v>
      </c>
      <c r="B6237" s="4">
        <v>0.08215277777777778</v>
      </c>
      <c r="C6237" s="5" t="s">
        <v>22</v>
      </c>
      <c r="D6237" s="5" t="s">
        <v>7</v>
      </c>
      <c r="E6237" s="5">
        <v>21.0</v>
      </c>
      <c r="H6237" s="5" t="s">
        <v>2156</v>
      </c>
      <c r="I6237" s="5">
        <v>1.0</v>
      </c>
    </row>
    <row r="6238">
      <c r="A6238" s="3">
        <v>51.0</v>
      </c>
      <c r="B6238" s="4">
        <v>0.0831712962962963</v>
      </c>
      <c r="C6238" s="5" t="s">
        <v>10</v>
      </c>
      <c r="D6238" s="5" t="s">
        <v>88</v>
      </c>
      <c r="E6238" s="5">
        <v>27.0</v>
      </c>
      <c r="F6238" s="5">
        <v>20.0</v>
      </c>
    </row>
    <row r="6239">
      <c r="A6239" s="3">
        <v>51.0</v>
      </c>
      <c r="B6239" s="4">
        <v>0.08394675925925926</v>
      </c>
      <c r="C6239" s="5" t="s">
        <v>18</v>
      </c>
      <c r="D6239" s="5" t="s">
        <v>20</v>
      </c>
      <c r="E6239" s="5">
        <v>24.0</v>
      </c>
      <c r="F6239" s="5">
        <v>18.0</v>
      </c>
    </row>
    <row r="6240">
      <c r="A6240" s="3">
        <v>51.0</v>
      </c>
      <c r="B6240" s="4">
        <v>0.08395833333333333</v>
      </c>
      <c r="C6240" s="5" t="s">
        <v>22</v>
      </c>
      <c r="D6240" s="5" t="s">
        <v>20</v>
      </c>
      <c r="E6240" s="5">
        <v>12.0</v>
      </c>
      <c r="F6240" s="5">
        <v>12.0</v>
      </c>
    </row>
    <row r="6241">
      <c r="A6241" s="3">
        <v>51.0</v>
      </c>
      <c r="B6241" s="4">
        <v>0.08395833333333333</v>
      </c>
      <c r="C6241" s="5" t="s">
        <v>15</v>
      </c>
      <c r="D6241" s="5" t="s">
        <v>20</v>
      </c>
      <c r="E6241" s="5">
        <v>24.0</v>
      </c>
      <c r="F6241" s="5">
        <v>17.0</v>
      </c>
    </row>
    <row r="6242">
      <c r="A6242" s="3">
        <v>51.0</v>
      </c>
      <c r="B6242" s="4">
        <v>0.08400462962962962</v>
      </c>
      <c r="C6242" s="5" t="s">
        <v>21</v>
      </c>
      <c r="D6242" s="5" t="s">
        <v>20</v>
      </c>
      <c r="E6242" s="5">
        <v>24.0</v>
      </c>
      <c r="F6242" s="5">
        <v>9.0</v>
      </c>
    </row>
    <row r="6243">
      <c r="A6243" s="3">
        <v>51.0</v>
      </c>
      <c r="B6243" s="4">
        <v>0.0840162037037037</v>
      </c>
      <c r="C6243" s="5" t="s">
        <v>10</v>
      </c>
      <c r="D6243" s="5" t="s">
        <v>20</v>
      </c>
      <c r="E6243" s="5" t="s">
        <v>30</v>
      </c>
      <c r="F6243" s="5" t="s">
        <v>30</v>
      </c>
      <c r="J6243" s="5" t="s">
        <v>17</v>
      </c>
    </row>
    <row r="6244">
      <c r="A6244" s="3">
        <v>51.0</v>
      </c>
      <c r="B6244" s="4">
        <v>0.0840162037037037</v>
      </c>
      <c r="C6244" s="5" t="s">
        <v>10</v>
      </c>
      <c r="D6244" s="5" t="s">
        <v>20</v>
      </c>
      <c r="E6244" s="5">
        <v>21.0</v>
      </c>
      <c r="F6244" s="5">
        <v>11.0</v>
      </c>
      <c r="J6244" s="5" t="s">
        <v>40</v>
      </c>
    </row>
    <row r="6245">
      <c r="A6245" s="3">
        <v>51.0</v>
      </c>
      <c r="B6245" s="4">
        <v>0.08402777777777778</v>
      </c>
      <c r="C6245" s="5" t="s">
        <v>134</v>
      </c>
      <c r="D6245" s="5" t="s">
        <v>20</v>
      </c>
      <c r="E6245" s="5" t="s">
        <v>30</v>
      </c>
      <c r="F6245" s="5" t="s">
        <v>30</v>
      </c>
      <c r="J6245" s="5" t="s">
        <v>42</v>
      </c>
    </row>
    <row r="6246">
      <c r="A6246" s="3">
        <v>51.0</v>
      </c>
      <c r="B6246" s="4">
        <v>0.08402777777777778</v>
      </c>
      <c r="C6246" s="5" t="s">
        <v>134</v>
      </c>
      <c r="D6246" s="5" t="s">
        <v>20</v>
      </c>
      <c r="E6246" s="5">
        <v>11.0</v>
      </c>
      <c r="F6246" s="5">
        <v>11.0</v>
      </c>
      <c r="J6246" s="5" t="s">
        <v>43</v>
      </c>
    </row>
    <row r="6247">
      <c r="A6247" s="3">
        <v>51.0</v>
      </c>
      <c r="B6247" s="4">
        <v>0.0855787037037037</v>
      </c>
      <c r="C6247" s="5" t="s">
        <v>134</v>
      </c>
      <c r="D6247" s="5" t="s">
        <v>20</v>
      </c>
      <c r="E6247" s="5" t="s">
        <v>30</v>
      </c>
      <c r="F6247" s="5" t="s">
        <v>30</v>
      </c>
      <c r="J6247" s="5" t="s">
        <v>42</v>
      </c>
    </row>
    <row r="6248">
      <c r="A6248" s="3">
        <v>51.0</v>
      </c>
      <c r="B6248" s="4">
        <v>0.0855787037037037</v>
      </c>
      <c r="C6248" s="5" t="s">
        <v>134</v>
      </c>
      <c r="D6248" s="5" t="s">
        <v>20</v>
      </c>
      <c r="E6248" s="5">
        <v>2.0</v>
      </c>
      <c r="F6248" s="5">
        <v>2.0</v>
      </c>
      <c r="J6248" s="5" t="s">
        <v>43</v>
      </c>
    </row>
    <row r="6249">
      <c r="A6249" s="3">
        <v>51.0</v>
      </c>
      <c r="B6249" s="4">
        <v>0.0855787037037037</v>
      </c>
      <c r="C6249" s="5" t="s">
        <v>10</v>
      </c>
      <c r="D6249" s="5" t="s">
        <v>20</v>
      </c>
      <c r="E6249" s="5" t="s">
        <v>30</v>
      </c>
      <c r="F6249" s="5" t="s">
        <v>30</v>
      </c>
      <c r="J6249" s="5" t="s">
        <v>17</v>
      </c>
    </row>
    <row r="6250">
      <c r="A6250" s="3">
        <v>51.0</v>
      </c>
      <c r="B6250" s="4">
        <v>0.0855787037037037</v>
      </c>
      <c r="C6250" s="5" t="s">
        <v>10</v>
      </c>
      <c r="D6250" s="5" t="s">
        <v>20</v>
      </c>
      <c r="E6250" s="5" t="s">
        <v>30</v>
      </c>
      <c r="F6250" s="5" t="s">
        <v>30</v>
      </c>
      <c r="J6250" s="5" t="s">
        <v>40</v>
      </c>
    </row>
    <row r="6251">
      <c r="A6251" s="3">
        <v>51.0</v>
      </c>
      <c r="B6251" s="4">
        <v>0.0855787037037037</v>
      </c>
      <c r="C6251" s="5" t="s">
        <v>21</v>
      </c>
      <c r="D6251" s="5" t="s">
        <v>20</v>
      </c>
      <c r="E6251" s="5" t="s">
        <v>30</v>
      </c>
      <c r="F6251" s="5" t="s">
        <v>30</v>
      </c>
    </row>
    <row r="6252">
      <c r="A6252" s="3">
        <v>51.0</v>
      </c>
      <c r="B6252" s="4">
        <v>0.0855787037037037</v>
      </c>
      <c r="C6252" s="5" t="s">
        <v>15</v>
      </c>
      <c r="D6252" s="5" t="s">
        <v>20</v>
      </c>
      <c r="E6252" s="5" t="s">
        <v>30</v>
      </c>
      <c r="F6252" s="5" t="s">
        <v>30</v>
      </c>
    </row>
    <row r="6253">
      <c r="A6253" s="3">
        <v>51.0</v>
      </c>
      <c r="B6253" s="4">
        <v>0.0855787037037037</v>
      </c>
      <c r="C6253" s="5" t="s">
        <v>22</v>
      </c>
      <c r="D6253" s="5" t="s">
        <v>20</v>
      </c>
      <c r="E6253" s="5" t="s">
        <v>30</v>
      </c>
      <c r="F6253" s="5" t="s">
        <v>30</v>
      </c>
    </row>
    <row r="6254">
      <c r="A6254" s="3">
        <v>51.0</v>
      </c>
      <c r="B6254" s="4">
        <v>0.0855787037037037</v>
      </c>
      <c r="C6254" s="5" t="s">
        <v>18</v>
      </c>
      <c r="D6254" s="5" t="s">
        <v>20</v>
      </c>
      <c r="E6254" s="5" t="s">
        <v>30</v>
      </c>
      <c r="F6254" s="5" t="s">
        <v>30</v>
      </c>
    </row>
    <row r="6255">
      <c r="A6255" s="3">
        <v>51.0</v>
      </c>
      <c r="B6255" s="4">
        <v>0.08793981481481482</v>
      </c>
      <c r="C6255" s="5" t="s">
        <v>10</v>
      </c>
      <c r="D6255" s="5" t="s">
        <v>35</v>
      </c>
      <c r="E6255" s="5">
        <v>34.0</v>
      </c>
      <c r="F6255" s="5">
        <v>19.0</v>
      </c>
    </row>
    <row r="6256">
      <c r="A6256" s="3">
        <v>51.0</v>
      </c>
      <c r="B6256" s="4">
        <v>0.09071759259259259</v>
      </c>
      <c r="C6256" s="5" t="s">
        <v>13</v>
      </c>
      <c r="D6256" s="5" t="s">
        <v>24</v>
      </c>
      <c r="E6256" s="5">
        <v>7.0</v>
      </c>
      <c r="F6256" s="5">
        <v>7.0</v>
      </c>
    </row>
    <row r="6257">
      <c r="A6257" s="3">
        <v>51.0</v>
      </c>
      <c r="B6257" s="4">
        <v>0.10271990740740741</v>
      </c>
      <c r="C6257" s="5" t="s">
        <v>15</v>
      </c>
      <c r="D6257" s="5" t="s">
        <v>20</v>
      </c>
      <c r="E6257" s="5" t="s">
        <v>37</v>
      </c>
      <c r="F6257" s="5">
        <v>20.0</v>
      </c>
    </row>
    <row r="6258">
      <c r="A6258" s="3">
        <v>51.0</v>
      </c>
      <c r="B6258" s="4">
        <v>0.10313657407407407</v>
      </c>
      <c r="C6258" s="5" t="s">
        <v>18</v>
      </c>
      <c r="D6258" s="5" t="s">
        <v>20</v>
      </c>
      <c r="E6258" s="5" t="s">
        <v>37</v>
      </c>
      <c r="F6258" s="5">
        <v>20.0</v>
      </c>
      <c r="J6258" s="5" t="s">
        <v>2157</v>
      </c>
    </row>
    <row r="6259">
      <c r="A6259" s="3">
        <v>51.0</v>
      </c>
      <c r="B6259" s="4">
        <v>0.10407407407407407</v>
      </c>
      <c r="C6259" s="5" t="s">
        <v>13</v>
      </c>
      <c r="D6259" s="5" t="s">
        <v>47</v>
      </c>
      <c r="E6259" s="5">
        <v>17.0</v>
      </c>
      <c r="F6259" s="5">
        <v>15.0</v>
      </c>
    </row>
    <row r="6260">
      <c r="A6260" s="3">
        <v>51.0</v>
      </c>
      <c r="B6260" s="4">
        <v>0.10784722222222222</v>
      </c>
      <c r="C6260" s="5" t="s">
        <v>13</v>
      </c>
      <c r="D6260" s="5" t="s">
        <v>32</v>
      </c>
      <c r="E6260" s="5">
        <v>27.0</v>
      </c>
      <c r="F6260" s="5">
        <v>18.0</v>
      </c>
      <c r="J6260" s="5" t="s">
        <v>216</v>
      </c>
    </row>
    <row r="6261">
      <c r="A6261" s="3">
        <v>51.0</v>
      </c>
      <c r="B6261" s="4">
        <v>0.1079050925925926</v>
      </c>
      <c r="C6261" s="5" t="s">
        <v>13</v>
      </c>
      <c r="D6261" s="5" t="s">
        <v>32</v>
      </c>
      <c r="E6261" s="5">
        <v>24.0</v>
      </c>
      <c r="F6261" s="5">
        <v>15.0</v>
      </c>
      <c r="J6261" s="5" t="s">
        <v>216</v>
      </c>
    </row>
    <row r="6262">
      <c r="A6262" s="3">
        <v>51.0</v>
      </c>
      <c r="B6262" s="4">
        <v>0.10796296296296297</v>
      </c>
      <c r="C6262" s="5" t="s">
        <v>13</v>
      </c>
      <c r="D6262" s="5" t="s">
        <v>32</v>
      </c>
      <c r="E6262" s="5">
        <v>16.0</v>
      </c>
      <c r="F6262" s="5">
        <v>7.0</v>
      </c>
      <c r="J6262" s="5" t="s">
        <v>216</v>
      </c>
    </row>
    <row r="6263">
      <c r="A6263" s="3">
        <v>51.0</v>
      </c>
      <c r="B6263" s="4">
        <v>0.10844907407407407</v>
      </c>
      <c r="C6263" s="5" t="s">
        <v>13</v>
      </c>
      <c r="D6263" s="5" t="s">
        <v>7</v>
      </c>
      <c r="E6263" s="5">
        <v>28.0</v>
      </c>
      <c r="H6263" s="5" t="s">
        <v>2158</v>
      </c>
    </row>
    <row r="6264">
      <c r="A6264" s="3">
        <v>51.0</v>
      </c>
      <c r="B6264" s="4">
        <v>0.10856481481481481</v>
      </c>
      <c r="C6264" s="5" t="s">
        <v>13</v>
      </c>
      <c r="D6264" s="5" t="s">
        <v>7</v>
      </c>
      <c r="E6264" s="5">
        <v>17.0</v>
      </c>
      <c r="H6264" s="5" t="s">
        <v>2159</v>
      </c>
    </row>
    <row r="6265">
      <c r="A6265" s="3">
        <v>51.0</v>
      </c>
      <c r="B6265" s="4">
        <v>0.11017361111111111</v>
      </c>
      <c r="C6265" s="5" t="s">
        <v>10</v>
      </c>
      <c r="D6265" s="5" t="s">
        <v>20</v>
      </c>
      <c r="E6265" s="5" t="s">
        <v>30</v>
      </c>
      <c r="F6265" s="5" t="s">
        <v>30</v>
      </c>
      <c r="J6265" s="5" t="s">
        <v>17</v>
      </c>
    </row>
    <row r="6266">
      <c r="A6266" s="3">
        <v>51.0</v>
      </c>
      <c r="B6266" s="4">
        <v>0.11017361111111111</v>
      </c>
      <c r="C6266" s="5" t="s">
        <v>10</v>
      </c>
      <c r="D6266" s="5" t="s">
        <v>20</v>
      </c>
      <c r="E6266" s="5">
        <v>29.0</v>
      </c>
      <c r="F6266" s="5">
        <v>19.0</v>
      </c>
      <c r="J6266" s="5" t="s">
        <v>40</v>
      </c>
    </row>
    <row r="6267">
      <c r="A6267" s="3">
        <v>51.0</v>
      </c>
      <c r="B6267" s="4">
        <v>0.11020833333333334</v>
      </c>
      <c r="C6267" s="5" t="s">
        <v>10</v>
      </c>
      <c r="D6267" s="5" t="s">
        <v>35</v>
      </c>
      <c r="E6267" s="5">
        <v>25.0</v>
      </c>
      <c r="F6267" s="5">
        <v>10.0</v>
      </c>
    </row>
    <row r="6268">
      <c r="A6268" s="3">
        <v>51.0</v>
      </c>
      <c r="B6268" s="4">
        <v>0.11125</v>
      </c>
      <c r="C6268" s="5" t="s">
        <v>13</v>
      </c>
      <c r="D6268" s="5" t="s">
        <v>146</v>
      </c>
      <c r="E6268" s="5" t="s">
        <v>30</v>
      </c>
      <c r="F6268" s="5" t="s">
        <v>30</v>
      </c>
      <c r="J6268" s="5" t="s">
        <v>17</v>
      </c>
    </row>
    <row r="6269">
      <c r="A6269" s="3">
        <v>51.0</v>
      </c>
      <c r="B6269" s="4">
        <v>0.11125</v>
      </c>
      <c r="C6269" s="5" t="s">
        <v>13</v>
      </c>
      <c r="D6269" s="5" t="s">
        <v>20</v>
      </c>
      <c r="E6269" s="5">
        <v>17.0</v>
      </c>
      <c r="F6269" s="5">
        <v>15.0</v>
      </c>
      <c r="J6269" s="5" t="s">
        <v>40</v>
      </c>
    </row>
    <row r="6270">
      <c r="A6270" s="3">
        <v>51.0</v>
      </c>
      <c r="B6270" s="4">
        <v>0.11217592592592593</v>
      </c>
      <c r="C6270" s="5" t="s">
        <v>13</v>
      </c>
      <c r="D6270" s="5" t="s">
        <v>74</v>
      </c>
      <c r="E6270" s="5" t="s">
        <v>30</v>
      </c>
      <c r="F6270" s="5" t="s">
        <v>30</v>
      </c>
      <c r="J6270" s="5" t="s">
        <v>17</v>
      </c>
    </row>
    <row r="6271">
      <c r="A6271" s="3">
        <v>51.0</v>
      </c>
      <c r="B6271" s="4">
        <v>0.11217592592592593</v>
      </c>
      <c r="C6271" s="5" t="s">
        <v>13</v>
      </c>
      <c r="D6271" s="5" t="s">
        <v>74</v>
      </c>
      <c r="E6271" s="5">
        <v>19.0</v>
      </c>
      <c r="F6271" s="5">
        <v>11.0</v>
      </c>
      <c r="J6271" s="5" t="s">
        <v>40</v>
      </c>
    </row>
    <row r="6272">
      <c r="A6272" s="3">
        <v>51.0</v>
      </c>
      <c r="B6272" s="4">
        <v>0.11440972222222222</v>
      </c>
      <c r="C6272" s="5" t="s">
        <v>13</v>
      </c>
      <c r="D6272" s="5" t="s">
        <v>74</v>
      </c>
      <c r="E6272" s="5" t="s">
        <v>30</v>
      </c>
      <c r="F6272" s="5" t="s">
        <v>30</v>
      </c>
      <c r="J6272" s="5" t="s">
        <v>17</v>
      </c>
    </row>
    <row r="6273">
      <c r="A6273" s="3">
        <v>51.0</v>
      </c>
      <c r="B6273" s="4">
        <v>0.11440972222222222</v>
      </c>
      <c r="C6273" s="5" t="s">
        <v>13</v>
      </c>
      <c r="D6273" s="5" t="s">
        <v>74</v>
      </c>
      <c r="E6273" s="5">
        <v>23.0</v>
      </c>
      <c r="F6273" s="5">
        <v>15.0</v>
      </c>
      <c r="J6273" s="5" t="s">
        <v>40</v>
      </c>
    </row>
    <row r="6274">
      <c r="A6274" s="3">
        <v>51.0</v>
      </c>
      <c r="B6274" s="4">
        <v>0.11491898148148148</v>
      </c>
      <c r="C6274" s="5" t="s">
        <v>13</v>
      </c>
      <c r="D6274" s="5" t="s">
        <v>32</v>
      </c>
      <c r="E6274" s="5" t="s">
        <v>30</v>
      </c>
      <c r="F6274" s="5" t="s">
        <v>30</v>
      </c>
      <c r="J6274" s="5" t="s">
        <v>17</v>
      </c>
    </row>
    <row r="6275">
      <c r="A6275" s="3">
        <v>51.0</v>
      </c>
      <c r="B6275" s="4">
        <v>0.11491898148148148</v>
      </c>
      <c r="C6275" s="5" t="s">
        <v>13</v>
      </c>
      <c r="D6275" s="5" t="s">
        <v>32</v>
      </c>
      <c r="E6275" s="5">
        <v>23.0</v>
      </c>
      <c r="F6275" s="5">
        <v>15.0</v>
      </c>
      <c r="J6275" s="5" t="s">
        <v>1352</v>
      </c>
    </row>
    <row r="6276">
      <c r="A6276" s="3">
        <v>51.0</v>
      </c>
      <c r="B6276" s="4">
        <v>0.1150925925925926</v>
      </c>
      <c r="C6276" s="5" t="s">
        <v>13</v>
      </c>
      <c r="D6276" s="5" t="s">
        <v>7</v>
      </c>
      <c r="E6276" s="5">
        <v>29.0</v>
      </c>
      <c r="H6276" s="5" t="s">
        <v>2160</v>
      </c>
    </row>
    <row r="6277">
      <c r="A6277" s="3">
        <v>51.0</v>
      </c>
      <c r="B6277" s="4">
        <v>0.1163425925925926</v>
      </c>
      <c r="C6277" s="5" t="s">
        <v>13</v>
      </c>
      <c r="D6277" s="5" t="s">
        <v>492</v>
      </c>
      <c r="E6277" s="5" t="s">
        <v>30</v>
      </c>
      <c r="F6277" s="5" t="s">
        <v>30</v>
      </c>
      <c r="J6277" s="5" t="s">
        <v>17</v>
      </c>
    </row>
    <row r="6278">
      <c r="A6278" s="3">
        <v>51.0</v>
      </c>
      <c r="B6278" s="4">
        <v>0.1163425925925926</v>
      </c>
      <c r="C6278" s="5" t="s">
        <v>13</v>
      </c>
      <c r="D6278" s="5" t="s">
        <v>492</v>
      </c>
      <c r="E6278" s="5">
        <v>16.0</v>
      </c>
      <c r="F6278" s="5">
        <v>8.0</v>
      </c>
      <c r="J6278" s="5" t="s">
        <v>40</v>
      </c>
    </row>
    <row r="6279">
      <c r="A6279" s="3">
        <v>51.0</v>
      </c>
      <c r="B6279" s="4">
        <v>0.11715277777777777</v>
      </c>
      <c r="C6279" s="5" t="s">
        <v>13</v>
      </c>
      <c r="D6279" s="5" t="s">
        <v>97</v>
      </c>
      <c r="E6279" s="5">
        <v>17.0</v>
      </c>
      <c r="F6279" s="5">
        <v>12.0</v>
      </c>
      <c r="J6279" s="5" t="s">
        <v>951</v>
      </c>
    </row>
    <row r="6280">
      <c r="A6280" s="3">
        <v>51.0</v>
      </c>
      <c r="B6280" s="4">
        <v>0.11741898148148149</v>
      </c>
      <c r="C6280" s="5" t="s">
        <v>13</v>
      </c>
      <c r="D6280" s="5" t="s">
        <v>492</v>
      </c>
      <c r="E6280" s="5" t="s">
        <v>30</v>
      </c>
      <c r="F6280" s="5" t="s">
        <v>30</v>
      </c>
      <c r="J6280" s="5" t="s">
        <v>17</v>
      </c>
    </row>
    <row r="6281">
      <c r="A6281" s="3">
        <v>51.0</v>
      </c>
      <c r="B6281" s="4">
        <v>0.11741898148148149</v>
      </c>
      <c r="C6281" s="5" t="s">
        <v>13</v>
      </c>
      <c r="D6281" s="5" t="s">
        <v>492</v>
      </c>
      <c r="E6281" s="5">
        <v>18.0</v>
      </c>
      <c r="F6281" s="5">
        <v>10.0</v>
      </c>
      <c r="J6281" s="5" t="s">
        <v>40</v>
      </c>
    </row>
    <row r="6282">
      <c r="A6282" s="3">
        <v>52.0</v>
      </c>
      <c r="B6282" s="4">
        <v>0.012326388888888888</v>
      </c>
      <c r="C6282" s="5" t="s">
        <v>10</v>
      </c>
      <c r="D6282" s="5" t="s">
        <v>47</v>
      </c>
      <c r="E6282" s="5">
        <v>27.0</v>
      </c>
      <c r="F6282" s="5">
        <v>20.0</v>
      </c>
    </row>
    <row r="6283">
      <c r="A6283" s="3">
        <v>52.0</v>
      </c>
      <c r="B6283" s="4">
        <v>0.012395833333333333</v>
      </c>
      <c r="C6283" s="5" t="s">
        <v>21</v>
      </c>
      <c r="D6283" s="5" t="s">
        <v>47</v>
      </c>
      <c r="E6283" s="5">
        <v>24.0</v>
      </c>
      <c r="F6283" s="5">
        <v>19.0</v>
      </c>
    </row>
    <row r="6284">
      <c r="A6284" s="3">
        <v>52.0</v>
      </c>
      <c r="B6284" s="4">
        <v>0.012418981481481482</v>
      </c>
      <c r="C6284" s="5" t="s">
        <v>22</v>
      </c>
      <c r="D6284" s="5" t="s">
        <v>47</v>
      </c>
      <c r="E6284" s="5">
        <v>21.0</v>
      </c>
      <c r="F6284" s="5">
        <v>19.0</v>
      </c>
    </row>
    <row r="6285">
      <c r="A6285" s="3">
        <v>52.0</v>
      </c>
      <c r="B6285" s="4">
        <v>0.012604166666666666</v>
      </c>
      <c r="C6285" s="5" t="s">
        <v>13</v>
      </c>
      <c r="D6285" s="5" t="s">
        <v>47</v>
      </c>
      <c r="E6285" s="5">
        <v>18.0</v>
      </c>
      <c r="F6285" s="5">
        <v>16.0</v>
      </c>
    </row>
    <row r="6286">
      <c r="A6286" s="3">
        <v>52.0</v>
      </c>
      <c r="B6286" s="4">
        <v>0.012766203703703703</v>
      </c>
      <c r="C6286" s="5" t="s">
        <v>18</v>
      </c>
      <c r="D6286" s="5" t="s">
        <v>47</v>
      </c>
      <c r="E6286" s="5">
        <v>14.0</v>
      </c>
      <c r="F6286" s="5">
        <v>6.0</v>
      </c>
    </row>
    <row r="6287">
      <c r="A6287" s="3">
        <v>52.0</v>
      </c>
      <c r="B6287" s="4">
        <v>0.012789351851851852</v>
      </c>
      <c r="C6287" s="5" t="s">
        <v>15</v>
      </c>
      <c r="D6287" s="5" t="s">
        <v>47</v>
      </c>
      <c r="E6287" s="5">
        <v>13.0</v>
      </c>
      <c r="F6287" s="5">
        <v>11.0</v>
      </c>
    </row>
    <row r="6288">
      <c r="A6288" s="3">
        <v>52.0</v>
      </c>
      <c r="B6288" s="4">
        <v>0.012800925925925926</v>
      </c>
      <c r="C6288" s="5" t="s">
        <v>134</v>
      </c>
      <c r="D6288" s="5" t="s">
        <v>47</v>
      </c>
      <c r="E6288" s="5">
        <v>12.0</v>
      </c>
      <c r="F6288" s="5">
        <v>12.0</v>
      </c>
    </row>
    <row r="6289">
      <c r="A6289" s="3">
        <v>52.0</v>
      </c>
      <c r="B6289" s="4">
        <v>0.01716435185185185</v>
      </c>
      <c r="C6289" s="5" t="s">
        <v>22</v>
      </c>
      <c r="D6289" s="5" t="s">
        <v>95</v>
      </c>
      <c r="E6289" s="5">
        <v>1.0</v>
      </c>
    </row>
    <row r="6290">
      <c r="A6290" s="3">
        <v>52.0</v>
      </c>
      <c r="B6290" s="4">
        <v>0.017777777777777778</v>
      </c>
      <c r="C6290" s="5" t="s">
        <v>13</v>
      </c>
      <c r="D6290" s="5" t="s">
        <v>32</v>
      </c>
      <c r="E6290" s="5">
        <v>13.0</v>
      </c>
      <c r="F6290" s="5">
        <v>5.0</v>
      </c>
      <c r="J6290" s="5" t="s">
        <v>2161</v>
      </c>
    </row>
    <row r="6291">
      <c r="A6291" s="3">
        <v>52.0</v>
      </c>
      <c r="B6291" s="4">
        <v>0.02127314814814815</v>
      </c>
      <c r="C6291" s="5" t="s">
        <v>10</v>
      </c>
      <c r="D6291" s="5" t="s">
        <v>32</v>
      </c>
      <c r="E6291" s="5" t="s">
        <v>30</v>
      </c>
      <c r="F6291" s="5" t="s">
        <v>30</v>
      </c>
      <c r="J6291" s="5" t="s">
        <v>17</v>
      </c>
    </row>
    <row r="6292">
      <c r="A6292" s="3">
        <v>52.0</v>
      </c>
      <c r="B6292" s="4">
        <v>0.02127314814814815</v>
      </c>
      <c r="C6292" s="5" t="s">
        <v>10</v>
      </c>
      <c r="D6292" s="5" t="s">
        <v>32</v>
      </c>
      <c r="E6292" s="5">
        <v>31.0</v>
      </c>
      <c r="F6292" s="5">
        <v>19.0</v>
      </c>
      <c r="J6292" s="5" t="s">
        <v>2162</v>
      </c>
    </row>
    <row r="6293">
      <c r="A6293" s="3">
        <v>52.0</v>
      </c>
      <c r="B6293" s="4">
        <v>0.021354166666666667</v>
      </c>
      <c r="C6293" s="5" t="s">
        <v>10</v>
      </c>
      <c r="D6293" s="5" t="s">
        <v>32</v>
      </c>
      <c r="E6293" s="5" t="s">
        <v>30</v>
      </c>
      <c r="F6293" s="5" t="s">
        <v>30</v>
      </c>
      <c r="J6293" s="5" t="s">
        <v>17</v>
      </c>
    </row>
    <row r="6294">
      <c r="A6294" s="3">
        <v>52.0</v>
      </c>
      <c r="B6294" s="4">
        <v>0.021354166666666667</v>
      </c>
      <c r="C6294" s="5" t="s">
        <v>10</v>
      </c>
      <c r="D6294" s="5" t="s">
        <v>32</v>
      </c>
      <c r="E6294" s="5">
        <v>31.0</v>
      </c>
      <c r="F6294" s="5">
        <v>19.0</v>
      </c>
      <c r="J6294" s="5" t="s">
        <v>2162</v>
      </c>
    </row>
    <row r="6295">
      <c r="A6295" s="3">
        <v>52.0</v>
      </c>
      <c r="B6295" s="4">
        <v>0.021423611111111112</v>
      </c>
      <c r="C6295" s="5" t="s">
        <v>10</v>
      </c>
      <c r="D6295" s="5" t="s">
        <v>32</v>
      </c>
      <c r="E6295" s="5" t="s">
        <v>30</v>
      </c>
      <c r="F6295" s="5" t="s">
        <v>30</v>
      </c>
      <c r="J6295" s="5" t="s">
        <v>17</v>
      </c>
    </row>
    <row r="6296">
      <c r="A6296" s="3">
        <v>52.0</v>
      </c>
      <c r="B6296" s="4">
        <v>0.021423611111111112</v>
      </c>
      <c r="C6296" s="5" t="s">
        <v>10</v>
      </c>
      <c r="D6296" s="5" t="s">
        <v>32</v>
      </c>
      <c r="E6296" s="5">
        <v>29.0</v>
      </c>
      <c r="F6296" s="5">
        <v>17.0</v>
      </c>
      <c r="J6296" s="5" t="s">
        <v>2162</v>
      </c>
    </row>
    <row r="6297">
      <c r="A6297" s="3">
        <v>52.0</v>
      </c>
      <c r="B6297" s="4">
        <v>0.02158564814814815</v>
      </c>
      <c r="C6297" s="5" t="s">
        <v>10</v>
      </c>
      <c r="D6297" s="5" t="s">
        <v>7</v>
      </c>
      <c r="E6297" s="5">
        <v>28.0</v>
      </c>
      <c r="H6297" s="5" t="s">
        <v>2158</v>
      </c>
    </row>
    <row r="6298">
      <c r="A6298" s="3">
        <v>52.0</v>
      </c>
      <c r="B6298" s="4">
        <v>0.02171296296296296</v>
      </c>
      <c r="C6298" s="5" t="s">
        <v>10</v>
      </c>
      <c r="D6298" s="5" t="s">
        <v>7</v>
      </c>
      <c r="E6298" s="5">
        <v>21.0</v>
      </c>
      <c r="H6298" s="5" t="s">
        <v>2163</v>
      </c>
    </row>
    <row r="6299">
      <c r="A6299" s="3">
        <v>52.0</v>
      </c>
      <c r="B6299" s="4">
        <v>0.02181712962962963</v>
      </c>
      <c r="C6299" s="5" t="s">
        <v>10</v>
      </c>
      <c r="D6299" s="5" t="s">
        <v>7</v>
      </c>
      <c r="E6299" s="5">
        <v>16.0</v>
      </c>
      <c r="H6299" s="5" t="s">
        <v>2164</v>
      </c>
    </row>
    <row r="6300">
      <c r="A6300" s="3">
        <v>52.0</v>
      </c>
      <c r="B6300" s="4">
        <v>0.022256944444444444</v>
      </c>
      <c r="C6300" s="5" t="s">
        <v>10</v>
      </c>
      <c r="D6300" s="5" t="s">
        <v>32</v>
      </c>
      <c r="E6300" s="5">
        <v>29.0</v>
      </c>
      <c r="F6300" s="5">
        <v>17.0</v>
      </c>
      <c r="J6300" s="5" t="s">
        <v>68</v>
      </c>
    </row>
    <row r="6301">
      <c r="A6301" s="3">
        <v>52.0</v>
      </c>
      <c r="B6301" s="4">
        <v>0.022430555555555554</v>
      </c>
      <c r="C6301" s="5" t="s">
        <v>10</v>
      </c>
      <c r="D6301" s="5" t="s">
        <v>7</v>
      </c>
      <c r="E6301" s="5">
        <v>14.0</v>
      </c>
      <c r="H6301" s="5" t="s">
        <v>2165</v>
      </c>
    </row>
    <row r="6302">
      <c r="A6302" s="3">
        <v>52.0</v>
      </c>
      <c r="B6302" s="4">
        <v>0.023136574074074073</v>
      </c>
      <c r="C6302" s="5" t="s">
        <v>21</v>
      </c>
      <c r="D6302" s="5" t="s">
        <v>32</v>
      </c>
      <c r="E6302" s="5" t="s">
        <v>30</v>
      </c>
      <c r="F6302" s="5" t="s">
        <v>30</v>
      </c>
      <c r="J6302" s="5" t="s">
        <v>17</v>
      </c>
    </row>
    <row r="6303">
      <c r="A6303" s="3">
        <v>52.0</v>
      </c>
      <c r="B6303" s="4">
        <v>0.023136574074074073</v>
      </c>
      <c r="C6303" s="5" t="s">
        <v>21</v>
      </c>
      <c r="D6303" s="5" t="s">
        <v>32</v>
      </c>
      <c r="E6303" s="5">
        <v>25.0</v>
      </c>
      <c r="F6303" s="5">
        <v>14.0</v>
      </c>
      <c r="J6303" s="5" t="s">
        <v>392</v>
      </c>
    </row>
    <row r="6304">
      <c r="A6304" s="3">
        <v>52.0</v>
      </c>
      <c r="B6304" s="4">
        <v>0.02340277777777778</v>
      </c>
      <c r="C6304" s="5" t="s">
        <v>21</v>
      </c>
      <c r="D6304" s="5" t="s">
        <v>7</v>
      </c>
      <c r="E6304" s="5">
        <v>37.0</v>
      </c>
      <c r="H6304" s="5" t="s">
        <v>2166</v>
      </c>
    </row>
    <row r="6305">
      <c r="A6305" s="3">
        <v>52.0</v>
      </c>
      <c r="B6305" s="4">
        <v>0.02423611111111111</v>
      </c>
      <c r="C6305" s="5" t="s">
        <v>21</v>
      </c>
      <c r="D6305" s="5" t="s">
        <v>35</v>
      </c>
      <c r="E6305" s="5">
        <v>30.0</v>
      </c>
      <c r="F6305" s="5">
        <v>15.0</v>
      </c>
    </row>
    <row r="6306">
      <c r="A6306" s="3">
        <v>52.0</v>
      </c>
      <c r="B6306" s="4">
        <v>0.02505787037037037</v>
      </c>
      <c r="C6306" s="5" t="s">
        <v>13</v>
      </c>
      <c r="D6306" s="5" t="s">
        <v>74</v>
      </c>
      <c r="E6306" s="5" t="s">
        <v>30</v>
      </c>
      <c r="F6306" s="5" t="s">
        <v>30</v>
      </c>
      <c r="J6306" s="5" t="s">
        <v>17</v>
      </c>
    </row>
    <row r="6307">
      <c r="A6307" s="3">
        <v>52.0</v>
      </c>
      <c r="B6307" s="4">
        <v>0.02505787037037037</v>
      </c>
      <c r="C6307" s="5" t="s">
        <v>13</v>
      </c>
      <c r="D6307" s="5" t="s">
        <v>74</v>
      </c>
      <c r="E6307" s="5">
        <v>27.0</v>
      </c>
      <c r="F6307" s="5">
        <v>19.0</v>
      </c>
      <c r="J6307" s="5" t="s">
        <v>2167</v>
      </c>
    </row>
    <row r="6308">
      <c r="A6308" s="3">
        <v>52.0</v>
      </c>
      <c r="B6308" s="4">
        <v>0.02630787037037037</v>
      </c>
      <c r="C6308" s="5" t="s">
        <v>13</v>
      </c>
      <c r="D6308" s="5" t="s">
        <v>32</v>
      </c>
      <c r="E6308" s="5" t="s">
        <v>30</v>
      </c>
      <c r="F6308" s="5" t="s">
        <v>30</v>
      </c>
      <c r="J6308" s="5" t="s">
        <v>17</v>
      </c>
    </row>
    <row r="6309">
      <c r="A6309" s="3">
        <v>52.0</v>
      </c>
      <c r="B6309" s="4">
        <v>0.02630787037037037</v>
      </c>
      <c r="C6309" s="5" t="s">
        <v>13</v>
      </c>
      <c r="D6309" s="5" t="s">
        <v>32</v>
      </c>
      <c r="E6309" s="5">
        <v>20.0</v>
      </c>
      <c r="F6309" s="5">
        <v>17.0</v>
      </c>
      <c r="J6309" s="5" t="s">
        <v>2168</v>
      </c>
    </row>
    <row r="6310">
      <c r="A6310" s="3">
        <v>52.0</v>
      </c>
      <c r="B6310" s="4">
        <v>0.026585648148148146</v>
      </c>
      <c r="C6310" s="5" t="s">
        <v>13</v>
      </c>
      <c r="D6310" s="5" t="s">
        <v>7</v>
      </c>
      <c r="E6310" s="5">
        <v>7.0</v>
      </c>
      <c r="H6310" s="5" t="s">
        <v>2169</v>
      </c>
      <c r="J6310" s="5" t="s">
        <v>2170</v>
      </c>
    </row>
    <row r="6311">
      <c r="A6311" s="3">
        <v>52.0</v>
      </c>
      <c r="B6311" s="4">
        <v>0.029050925925925924</v>
      </c>
      <c r="C6311" s="5" t="s">
        <v>18</v>
      </c>
      <c r="D6311" s="5" t="s">
        <v>32</v>
      </c>
      <c r="E6311" s="5" t="s">
        <v>37</v>
      </c>
      <c r="F6311" s="5">
        <v>20.0</v>
      </c>
      <c r="G6311" s="5" t="s">
        <v>48</v>
      </c>
      <c r="J6311" s="5" t="s">
        <v>2171</v>
      </c>
    </row>
    <row r="6312">
      <c r="A6312" s="3">
        <v>52.0</v>
      </c>
      <c r="B6312" s="4">
        <v>0.029444444444444443</v>
      </c>
      <c r="C6312" s="5" t="s">
        <v>18</v>
      </c>
      <c r="D6312" s="5" t="s">
        <v>7</v>
      </c>
      <c r="E6312" s="5">
        <v>32.0</v>
      </c>
      <c r="F6312" s="5">
        <v>20.0</v>
      </c>
      <c r="H6312" s="5" t="s">
        <v>2172</v>
      </c>
    </row>
    <row r="6313">
      <c r="A6313" s="3">
        <v>52.0</v>
      </c>
      <c r="B6313" s="4">
        <v>0.029907407407407407</v>
      </c>
      <c r="C6313" s="5" t="s">
        <v>18</v>
      </c>
      <c r="D6313" s="5" t="s">
        <v>32</v>
      </c>
      <c r="E6313" s="5">
        <v>25.0</v>
      </c>
      <c r="F6313" s="5">
        <v>17.0</v>
      </c>
      <c r="J6313" s="5" t="s">
        <v>2171</v>
      </c>
    </row>
    <row r="6314">
      <c r="A6314" s="3">
        <v>52.0</v>
      </c>
      <c r="B6314" s="4">
        <v>0.0303125</v>
      </c>
      <c r="C6314" s="5" t="s">
        <v>18</v>
      </c>
      <c r="D6314" s="5" t="s">
        <v>7</v>
      </c>
      <c r="E6314" s="5">
        <v>24.0</v>
      </c>
      <c r="H6314" s="5" t="s">
        <v>2173</v>
      </c>
    </row>
    <row r="6315">
      <c r="A6315" s="3">
        <v>52.0</v>
      </c>
      <c r="B6315" s="4">
        <v>0.030729166666666665</v>
      </c>
      <c r="C6315" s="5" t="s">
        <v>18</v>
      </c>
      <c r="D6315" s="5" t="s">
        <v>32</v>
      </c>
      <c r="E6315" s="5">
        <v>24.0</v>
      </c>
      <c r="F6315" s="5">
        <v>16.0</v>
      </c>
      <c r="J6315" s="5" t="s">
        <v>2171</v>
      </c>
    </row>
    <row r="6316">
      <c r="A6316" s="3">
        <v>52.0</v>
      </c>
      <c r="B6316" s="4">
        <v>0.03085648148148148</v>
      </c>
      <c r="C6316" s="5" t="s">
        <v>18</v>
      </c>
      <c r="D6316" s="5" t="s">
        <v>7</v>
      </c>
      <c r="E6316" s="5">
        <v>23.0</v>
      </c>
      <c r="H6316" s="5" t="s">
        <v>2174</v>
      </c>
    </row>
    <row r="6317">
      <c r="A6317" s="3">
        <v>52.0</v>
      </c>
      <c r="B6317" s="4">
        <v>0.031956018518518516</v>
      </c>
      <c r="C6317" s="5" t="s">
        <v>15</v>
      </c>
      <c r="D6317" s="5" t="s">
        <v>7</v>
      </c>
      <c r="E6317" s="5">
        <v>11.0</v>
      </c>
      <c r="H6317" s="5" t="s">
        <v>2175</v>
      </c>
      <c r="J6317" s="5" t="s">
        <v>615</v>
      </c>
    </row>
    <row r="6318">
      <c r="A6318" s="3">
        <v>52.0</v>
      </c>
      <c r="B6318" s="4">
        <v>0.03405092592592593</v>
      </c>
      <c r="C6318" s="5" t="s">
        <v>134</v>
      </c>
      <c r="D6318" s="5" t="s">
        <v>32</v>
      </c>
      <c r="E6318" s="5" t="s">
        <v>37</v>
      </c>
      <c r="F6318" s="5">
        <v>20.0</v>
      </c>
      <c r="G6318" s="5" t="s">
        <v>48</v>
      </c>
      <c r="J6318" s="5" t="s">
        <v>2176</v>
      </c>
    </row>
    <row r="6319">
      <c r="A6319" s="3">
        <v>52.0</v>
      </c>
      <c r="B6319" s="4">
        <v>0.03467592592592592</v>
      </c>
      <c r="C6319" s="5" t="s">
        <v>134</v>
      </c>
      <c r="D6319" s="5" t="s">
        <v>7</v>
      </c>
      <c r="E6319" s="5">
        <v>30.0</v>
      </c>
      <c r="H6319" s="5" t="s">
        <v>2177</v>
      </c>
    </row>
    <row r="6320">
      <c r="A6320" s="3">
        <v>52.0</v>
      </c>
      <c r="B6320" s="4">
        <v>0.0353125</v>
      </c>
      <c r="C6320" s="5" t="s">
        <v>134</v>
      </c>
      <c r="D6320" s="5" t="s">
        <v>35</v>
      </c>
      <c r="E6320" s="5">
        <v>5.0</v>
      </c>
      <c r="F6320" s="5">
        <v>5.0</v>
      </c>
      <c r="H6320" s="5" t="s">
        <v>2178</v>
      </c>
      <c r="J6320" s="5" t="s">
        <v>2179</v>
      </c>
    </row>
    <row r="6321">
      <c r="A6321" s="3">
        <v>52.0</v>
      </c>
      <c r="B6321" s="4">
        <v>0.03981481481481482</v>
      </c>
      <c r="C6321" s="5" t="s">
        <v>10</v>
      </c>
      <c r="D6321" s="5" t="s">
        <v>32</v>
      </c>
      <c r="E6321" s="5" t="s">
        <v>30</v>
      </c>
      <c r="F6321" s="5" t="s">
        <v>30</v>
      </c>
      <c r="J6321" s="5" t="s">
        <v>17</v>
      </c>
    </row>
    <row r="6322">
      <c r="A6322" s="3">
        <v>52.0</v>
      </c>
      <c r="B6322" s="4">
        <v>0.03981481481481482</v>
      </c>
      <c r="C6322" s="5" t="s">
        <v>10</v>
      </c>
      <c r="D6322" s="5" t="s">
        <v>32</v>
      </c>
      <c r="E6322" s="5" t="s">
        <v>37</v>
      </c>
      <c r="F6322" s="5">
        <v>20.0</v>
      </c>
      <c r="G6322" s="5" t="s">
        <v>48</v>
      </c>
      <c r="J6322" s="5" t="s">
        <v>2180</v>
      </c>
    </row>
    <row r="6323">
      <c r="A6323" s="3">
        <v>52.0</v>
      </c>
      <c r="B6323" s="4">
        <v>0.04026620370370371</v>
      </c>
      <c r="C6323" s="5" t="s">
        <v>10</v>
      </c>
      <c r="D6323" s="5" t="s">
        <v>7</v>
      </c>
      <c r="E6323" s="5">
        <v>20.0</v>
      </c>
      <c r="H6323" s="5" t="s">
        <v>2181</v>
      </c>
    </row>
    <row r="6324">
      <c r="A6324" s="3">
        <v>52.0</v>
      </c>
      <c r="B6324" s="4">
        <v>0.0403125</v>
      </c>
      <c r="C6324" s="5" t="s">
        <v>10</v>
      </c>
      <c r="D6324" s="5" t="s">
        <v>7</v>
      </c>
      <c r="E6324" s="5">
        <v>12.0</v>
      </c>
      <c r="H6324" s="5" t="s">
        <v>2182</v>
      </c>
    </row>
    <row r="6325">
      <c r="A6325" s="3">
        <v>52.0</v>
      </c>
      <c r="B6325" s="4">
        <v>0.040740740740740744</v>
      </c>
      <c r="C6325" s="5" t="s">
        <v>13</v>
      </c>
      <c r="D6325" s="5" t="s">
        <v>25</v>
      </c>
      <c r="E6325" s="5">
        <v>17.0</v>
      </c>
      <c r="F6325" s="5">
        <v>15.0</v>
      </c>
      <c r="H6325" s="5" t="s">
        <v>2183</v>
      </c>
    </row>
    <row r="6326">
      <c r="A6326" s="3">
        <v>52.0</v>
      </c>
      <c r="B6326" s="4">
        <v>0.042025462962962966</v>
      </c>
      <c r="C6326" s="5" t="s">
        <v>21</v>
      </c>
      <c r="D6326" s="5" t="s">
        <v>74</v>
      </c>
      <c r="E6326" s="5" t="s">
        <v>30</v>
      </c>
      <c r="F6326" s="5" t="s">
        <v>30</v>
      </c>
      <c r="J6326" s="5" t="s">
        <v>350</v>
      </c>
    </row>
    <row r="6327">
      <c r="A6327" s="3">
        <v>52.0</v>
      </c>
      <c r="B6327" s="4">
        <v>0.04271990740740741</v>
      </c>
      <c r="C6327" s="5" t="s">
        <v>21</v>
      </c>
      <c r="D6327" s="5" t="s">
        <v>74</v>
      </c>
      <c r="E6327" s="5">
        <v>20.0</v>
      </c>
      <c r="F6327" s="5">
        <v>18.0</v>
      </c>
      <c r="H6327" s="5" t="s">
        <v>2184</v>
      </c>
      <c r="J6327" s="5" t="s">
        <v>2185</v>
      </c>
    </row>
    <row r="6328">
      <c r="A6328" s="3">
        <v>52.0</v>
      </c>
      <c r="B6328" s="4">
        <v>0.04266203703703704</v>
      </c>
      <c r="C6328" s="5" t="s">
        <v>21</v>
      </c>
      <c r="D6328" s="5" t="s">
        <v>20</v>
      </c>
      <c r="E6328" s="5">
        <v>25.0</v>
      </c>
      <c r="F6328" s="5">
        <v>10.0</v>
      </c>
      <c r="J6328" s="5" t="s">
        <v>1058</v>
      </c>
    </row>
    <row r="6329">
      <c r="A6329" s="3">
        <v>52.0</v>
      </c>
      <c r="B6329" s="4">
        <v>0.043263888888888886</v>
      </c>
      <c r="C6329" s="5" t="s">
        <v>21</v>
      </c>
      <c r="D6329" s="5" t="s">
        <v>32</v>
      </c>
      <c r="E6329" s="5" t="s">
        <v>30</v>
      </c>
      <c r="F6329" s="5" t="s">
        <v>30</v>
      </c>
      <c r="J6329" s="5" t="s">
        <v>17</v>
      </c>
    </row>
    <row r="6330">
      <c r="A6330" s="3">
        <v>52.0</v>
      </c>
      <c r="B6330" s="4">
        <v>0.043263888888888886</v>
      </c>
      <c r="C6330" s="5" t="s">
        <v>21</v>
      </c>
      <c r="D6330" s="5" t="s">
        <v>32</v>
      </c>
      <c r="E6330" s="5">
        <v>18.0</v>
      </c>
      <c r="F6330" s="5">
        <v>7.0</v>
      </c>
      <c r="J6330" s="5" t="s">
        <v>392</v>
      </c>
    </row>
    <row r="6331">
      <c r="A6331" s="3">
        <v>52.0</v>
      </c>
      <c r="B6331" s="4">
        <v>0.04332175925925926</v>
      </c>
      <c r="C6331" s="5" t="s">
        <v>21</v>
      </c>
      <c r="D6331" s="5" t="s">
        <v>32</v>
      </c>
      <c r="E6331" s="5" t="s">
        <v>30</v>
      </c>
      <c r="F6331" s="5" t="s">
        <v>30</v>
      </c>
      <c r="J6331" s="5" t="s">
        <v>17</v>
      </c>
    </row>
    <row r="6332">
      <c r="A6332" s="3">
        <v>52.0</v>
      </c>
      <c r="B6332" s="4">
        <v>0.04332175925925926</v>
      </c>
      <c r="C6332" s="5" t="s">
        <v>21</v>
      </c>
      <c r="D6332" s="5" t="s">
        <v>32</v>
      </c>
      <c r="E6332" s="5">
        <v>25.0</v>
      </c>
      <c r="F6332" s="5">
        <v>14.0</v>
      </c>
      <c r="J6332" s="5" t="s">
        <v>138</v>
      </c>
    </row>
    <row r="6333">
      <c r="A6333" s="3">
        <v>52.0</v>
      </c>
      <c r="B6333" s="4">
        <v>0.04357638888888889</v>
      </c>
      <c r="C6333" s="5" t="s">
        <v>21</v>
      </c>
      <c r="D6333" s="5" t="s">
        <v>7</v>
      </c>
      <c r="E6333" s="5">
        <v>36.0</v>
      </c>
      <c r="H6333" s="5" t="s">
        <v>2186</v>
      </c>
    </row>
    <row r="6334">
      <c r="A6334" s="3">
        <v>52.0</v>
      </c>
      <c r="B6334" s="4">
        <v>0.04357638888888889</v>
      </c>
      <c r="C6334" s="5" t="s">
        <v>21</v>
      </c>
      <c r="D6334" s="5" t="s">
        <v>7</v>
      </c>
      <c r="E6334" s="5">
        <v>8.0</v>
      </c>
      <c r="H6334" s="5" t="s">
        <v>2187</v>
      </c>
    </row>
    <row r="6335">
      <c r="A6335" s="3">
        <v>52.0</v>
      </c>
      <c r="B6335" s="4">
        <v>0.04525462962962963</v>
      </c>
      <c r="C6335" s="5" t="s">
        <v>18</v>
      </c>
      <c r="D6335" s="5" t="s">
        <v>709</v>
      </c>
      <c r="E6335" s="5">
        <v>14.0</v>
      </c>
      <c r="J6335" s="5" t="s">
        <v>2188</v>
      </c>
    </row>
    <row r="6336">
      <c r="A6336" s="3">
        <v>52.0</v>
      </c>
      <c r="B6336" s="4">
        <v>0.04576388888888889</v>
      </c>
      <c r="C6336" s="5" t="s">
        <v>15</v>
      </c>
      <c r="D6336" s="5" t="s">
        <v>32</v>
      </c>
      <c r="E6336" s="5">
        <v>26.0</v>
      </c>
      <c r="F6336" s="5">
        <v>18.0</v>
      </c>
      <c r="J6336" s="5" t="s">
        <v>176</v>
      </c>
    </row>
    <row r="6337">
      <c r="A6337" s="3">
        <v>52.0</v>
      </c>
      <c r="B6337" s="4">
        <v>0.045960648148148146</v>
      </c>
      <c r="C6337" s="5" t="s">
        <v>15</v>
      </c>
      <c r="D6337" s="5" t="s">
        <v>7</v>
      </c>
      <c r="E6337" s="5">
        <v>7.0</v>
      </c>
      <c r="F6337" s="5">
        <v>2.0</v>
      </c>
      <c r="H6337" s="5" t="s">
        <v>2189</v>
      </c>
    </row>
    <row r="6338">
      <c r="A6338" s="3">
        <v>52.0</v>
      </c>
      <c r="B6338" s="4">
        <v>0.048796296296296296</v>
      </c>
      <c r="C6338" s="5" t="s">
        <v>22</v>
      </c>
      <c r="D6338" s="5" t="s">
        <v>7</v>
      </c>
      <c r="E6338" s="5">
        <v>34.0</v>
      </c>
      <c r="H6338" s="5" t="s">
        <v>2190</v>
      </c>
      <c r="J6338" s="5" t="s">
        <v>2191</v>
      </c>
    </row>
    <row r="6339">
      <c r="A6339" s="3">
        <v>52.0</v>
      </c>
      <c r="B6339" s="4">
        <v>0.04994212962962963</v>
      </c>
      <c r="C6339" s="5" t="s">
        <v>22</v>
      </c>
      <c r="D6339" s="5" t="s">
        <v>35</v>
      </c>
      <c r="E6339" s="5">
        <v>19.0</v>
      </c>
      <c r="F6339" s="5">
        <v>14.0</v>
      </c>
    </row>
    <row r="6340">
      <c r="A6340" s="3">
        <v>52.0</v>
      </c>
      <c r="B6340" s="4">
        <v>0.050625</v>
      </c>
      <c r="C6340" s="5" t="s">
        <v>22</v>
      </c>
      <c r="D6340" s="5" t="s">
        <v>97</v>
      </c>
      <c r="E6340" s="5">
        <v>7.0</v>
      </c>
      <c r="J6340" s="5" t="s">
        <v>2192</v>
      </c>
    </row>
    <row r="6341">
      <c r="A6341" s="3">
        <v>52.0</v>
      </c>
      <c r="B6341" s="4">
        <v>0.05113425925925926</v>
      </c>
      <c r="C6341" s="5" t="s">
        <v>13</v>
      </c>
      <c r="D6341" s="5" t="s">
        <v>32</v>
      </c>
      <c r="E6341" s="5" t="s">
        <v>30</v>
      </c>
      <c r="F6341" s="5" t="s">
        <v>30</v>
      </c>
      <c r="J6341" s="5" t="s">
        <v>17</v>
      </c>
    </row>
    <row r="6342">
      <c r="A6342" s="3">
        <v>52.0</v>
      </c>
      <c r="B6342" s="4">
        <v>0.05113425925925926</v>
      </c>
      <c r="C6342" s="5" t="s">
        <v>13</v>
      </c>
      <c r="D6342" s="5" t="s">
        <v>32</v>
      </c>
      <c r="E6342" s="5">
        <v>18.0</v>
      </c>
      <c r="F6342" s="5">
        <v>15.0</v>
      </c>
      <c r="J6342" s="5" t="s">
        <v>2193</v>
      </c>
    </row>
    <row r="6343">
      <c r="A6343" s="3">
        <v>52.0</v>
      </c>
      <c r="B6343" s="4">
        <v>0.052083333333333336</v>
      </c>
      <c r="C6343" s="5" t="s">
        <v>13</v>
      </c>
      <c r="D6343" s="5" t="s">
        <v>7</v>
      </c>
      <c r="E6343" s="5">
        <v>43.0</v>
      </c>
      <c r="H6343" s="5" t="s">
        <v>2194</v>
      </c>
      <c r="J6343" s="5" t="s">
        <v>2195</v>
      </c>
    </row>
    <row r="6344">
      <c r="A6344" s="3">
        <v>52.0</v>
      </c>
      <c r="B6344" s="4">
        <v>0.052592592592592594</v>
      </c>
      <c r="C6344" s="5" t="s">
        <v>13</v>
      </c>
      <c r="D6344" s="5" t="s">
        <v>32</v>
      </c>
      <c r="E6344" s="5" t="s">
        <v>30</v>
      </c>
      <c r="F6344" s="5" t="s">
        <v>30</v>
      </c>
      <c r="J6344" s="5" t="s">
        <v>17</v>
      </c>
    </row>
    <row r="6345">
      <c r="A6345" s="3">
        <v>52.0</v>
      </c>
      <c r="B6345" s="4">
        <v>0.052592592592592594</v>
      </c>
      <c r="C6345" s="5" t="s">
        <v>13</v>
      </c>
      <c r="D6345" s="5" t="s">
        <v>32</v>
      </c>
      <c r="E6345" s="5">
        <v>22.0</v>
      </c>
      <c r="F6345" s="5">
        <v>19.0</v>
      </c>
      <c r="J6345" s="5" t="s">
        <v>2196</v>
      </c>
    </row>
    <row r="6346">
      <c r="A6346" s="3">
        <v>52.0</v>
      </c>
      <c r="B6346" s="4">
        <v>0.052905092592592594</v>
      </c>
      <c r="C6346" s="5" t="s">
        <v>13</v>
      </c>
      <c r="D6346" s="5" t="s">
        <v>7</v>
      </c>
      <c r="E6346" s="5">
        <v>28.0</v>
      </c>
      <c r="H6346" s="5" t="s">
        <v>2158</v>
      </c>
    </row>
    <row r="6347">
      <c r="A6347" s="3">
        <v>52.0</v>
      </c>
      <c r="B6347" s="4">
        <v>0.05368055555555556</v>
      </c>
      <c r="C6347" s="5" t="s">
        <v>13</v>
      </c>
      <c r="D6347" s="5" t="s">
        <v>97</v>
      </c>
      <c r="E6347" s="5">
        <v>20.0</v>
      </c>
      <c r="J6347" s="5" t="s">
        <v>2197</v>
      </c>
    </row>
    <row r="6348">
      <c r="A6348" s="3">
        <v>52.0</v>
      </c>
      <c r="B6348" s="4">
        <v>0.054699074074074074</v>
      </c>
      <c r="C6348" s="5" t="s">
        <v>18</v>
      </c>
      <c r="D6348" s="5" t="s">
        <v>32</v>
      </c>
      <c r="E6348" s="5">
        <v>28.0</v>
      </c>
      <c r="F6348" s="5">
        <v>15.0</v>
      </c>
      <c r="J6348" s="5" t="s">
        <v>2068</v>
      </c>
    </row>
    <row r="6349">
      <c r="A6349" s="3">
        <v>52.0</v>
      </c>
      <c r="B6349" s="4">
        <v>0.054953703703703706</v>
      </c>
      <c r="C6349" s="5" t="s">
        <v>18</v>
      </c>
      <c r="D6349" s="5" t="s">
        <v>7</v>
      </c>
      <c r="E6349" s="5">
        <v>14.0</v>
      </c>
      <c r="H6349" s="5" t="s">
        <v>2198</v>
      </c>
    </row>
    <row r="6350">
      <c r="A6350" s="3">
        <v>52.0</v>
      </c>
      <c r="B6350" s="4">
        <v>0.055636574074074074</v>
      </c>
      <c r="C6350" s="5" t="s">
        <v>18</v>
      </c>
      <c r="D6350" s="5" t="s">
        <v>32</v>
      </c>
      <c r="E6350" s="5" t="s">
        <v>30</v>
      </c>
      <c r="F6350" s="5" t="s">
        <v>30</v>
      </c>
      <c r="J6350" s="5" t="s">
        <v>2199</v>
      </c>
    </row>
    <row r="6351">
      <c r="A6351" s="3">
        <v>52.0</v>
      </c>
      <c r="B6351" s="4">
        <v>0.05625</v>
      </c>
      <c r="C6351" s="5" t="s">
        <v>15</v>
      </c>
      <c r="D6351" s="5" t="s">
        <v>7</v>
      </c>
      <c r="E6351" s="5">
        <v>19.0</v>
      </c>
      <c r="H6351" s="5" t="s">
        <v>2200</v>
      </c>
      <c r="J6351" s="5" t="s">
        <v>2201</v>
      </c>
    </row>
    <row r="6352">
      <c r="A6352" s="3">
        <v>52.0</v>
      </c>
      <c r="B6352" s="4">
        <v>0.05775462962962963</v>
      </c>
      <c r="C6352" s="5" t="s">
        <v>134</v>
      </c>
      <c r="D6352" s="5" t="s">
        <v>97</v>
      </c>
      <c r="E6352" s="5">
        <v>16.0</v>
      </c>
      <c r="J6352" s="5" t="s">
        <v>2202</v>
      </c>
    </row>
    <row r="6353">
      <c r="A6353" s="3">
        <v>52.0</v>
      </c>
      <c r="B6353" s="4">
        <v>0.05855324074074074</v>
      </c>
      <c r="C6353" s="5" t="s">
        <v>134</v>
      </c>
      <c r="D6353" s="5" t="s">
        <v>32</v>
      </c>
      <c r="E6353" s="5" t="s">
        <v>30</v>
      </c>
      <c r="F6353" s="5" t="s">
        <v>30</v>
      </c>
      <c r="J6353" s="5" t="s">
        <v>17</v>
      </c>
    </row>
    <row r="6354">
      <c r="A6354" s="3">
        <v>52.0</v>
      </c>
      <c r="B6354" s="4">
        <v>0.05855324074074074</v>
      </c>
      <c r="C6354" s="5" t="s">
        <v>134</v>
      </c>
      <c r="D6354" s="5" t="s">
        <v>32</v>
      </c>
      <c r="E6354" s="5">
        <v>22.0</v>
      </c>
      <c r="F6354" s="5">
        <v>14.0</v>
      </c>
      <c r="J6354" s="5" t="s">
        <v>2203</v>
      </c>
    </row>
    <row r="6355">
      <c r="A6355" s="3">
        <v>52.0</v>
      </c>
      <c r="B6355" s="4">
        <v>0.05905092592592592</v>
      </c>
      <c r="C6355" s="5" t="s">
        <v>134</v>
      </c>
      <c r="D6355" s="5" t="s">
        <v>7</v>
      </c>
      <c r="E6355" s="5">
        <v>40.0</v>
      </c>
      <c r="H6355" s="5" t="s">
        <v>2204</v>
      </c>
    </row>
    <row r="6356">
      <c r="A6356" s="3">
        <v>52.0</v>
      </c>
      <c r="B6356" s="4">
        <v>0.06208333333333333</v>
      </c>
      <c r="C6356" s="5" t="s">
        <v>22</v>
      </c>
      <c r="D6356" s="5" t="s">
        <v>421</v>
      </c>
      <c r="E6356" s="5">
        <v>17.0</v>
      </c>
      <c r="F6356" s="5">
        <v>12.0</v>
      </c>
    </row>
    <row r="6357">
      <c r="A6357" s="3">
        <v>52.0</v>
      </c>
      <c r="B6357" s="4">
        <v>0.06620370370370371</v>
      </c>
      <c r="C6357" s="5" t="s">
        <v>22</v>
      </c>
      <c r="D6357" s="5" t="s">
        <v>191</v>
      </c>
      <c r="E6357" s="5" t="s">
        <v>30</v>
      </c>
      <c r="F6357" s="5" t="s">
        <v>30</v>
      </c>
      <c r="J6357" s="5" t="s">
        <v>17</v>
      </c>
    </row>
    <row r="6358">
      <c r="A6358" s="3">
        <v>52.0</v>
      </c>
      <c r="B6358" s="4">
        <v>0.06620370370370371</v>
      </c>
      <c r="C6358" s="5" t="s">
        <v>22</v>
      </c>
      <c r="D6358" s="5" t="s">
        <v>191</v>
      </c>
      <c r="E6358" s="5">
        <v>17.0</v>
      </c>
      <c r="F6358" s="5">
        <v>15.0</v>
      </c>
    </row>
    <row r="6359">
      <c r="A6359" s="3">
        <v>52.0</v>
      </c>
      <c r="B6359" s="4">
        <v>0.07065972222222222</v>
      </c>
      <c r="C6359" s="5" t="s">
        <v>21</v>
      </c>
      <c r="D6359" s="5" t="s">
        <v>32</v>
      </c>
      <c r="E6359" s="5" t="s">
        <v>30</v>
      </c>
      <c r="F6359" s="5" t="s">
        <v>30</v>
      </c>
      <c r="J6359" s="5" t="s">
        <v>17</v>
      </c>
    </row>
    <row r="6360">
      <c r="A6360" s="3">
        <v>52.0</v>
      </c>
      <c r="B6360" s="4">
        <v>0.07065972222222222</v>
      </c>
      <c r="C6360" s="5" t="s">
        <v>21</v>
      </c>
      <c r="D6360" s="5" t="s">
        <v>32</v>
      </c>
      <c r="E6360" s="5">
        <v>22.0</v>
      </c>
      <c r="F6360" s="5">
        <v>11.0</v>
      </c>
      <c r="J6360" s="5" t="s">
        <v>392</v>
      </c>
    </row>
    <row r="6361">
      <c r="A6361" s="3">
        <v>52.0</v>
      </c>
      <c r="B6361" s="4">
        <v>0.07347222222222222</v>
      </c>
      <c r="C6361" s="5" t="s">
        <v>21</v>
      </c>
      <c r="D6361" s="5" t="s">
        <v>32</v>
      </c>
      <c r="E6361" s="5" t="s">
        <v>30</v>
      </c>
      <c r="F6361" s="5" t="s">
        <v>30</v>
      </c>
      <c r="J6361" s="5" t="s">
        <v>17</v>
      </c>
    </row>
    <row r="6362">
      <c r="A6362" s="3">
        <v>52.0</v>
      </c>
      <c r="B6362" s="4">
        <v>0.07347222222222222</v>
      </c>
      <c r="C6362" s="5" t="s">
        <v>21</v>
      </c>
      <c r="D6362" s="5" t="s">
        <v>32</v>
      </c>
      <c r="E6362" s="5">
        <v>26.0</v>
      </c>
      <c r="F6362" s="5">
        <v>15.0</v>
      </c>
      <c r="J6362" s="5" t="s">
        <v>138</v>
      </c>
    </row>
    <row r="6363">
      <c r="A6363" s="3">
        <v>52.0</v>
      </c>
      <c r="B6363" s="4">
        <v>0.07105324074074074</v>
      </c>
      <c r="C6363" s="5" t="s">
        <v>21</v>
      </c>
      <c r="D6363" s="5" t="s">
        <v>7</v>
      </c>
      <c r="E6363" s="5">
        <v>72.0</v>
      </c>
      <c r="H6363" s="5" t="s">
        <v>2205</v>
      </c>
    </row>
    <row r="6364">
      <c r="A6364" s="3">
        <v>52.0</v>
      </c>
      <c r="B6364" s="4">
        <v>0.07127314814814815</v>
      </c>
      <c r="C6364" s="5" t="s">
        <v>21</v>
      </c>
      <c r="D6364" s="5" t="s">
        <v>7</v>
      </c>
      <c r="E6364" s="5">
        <v>10.0</v>
      </c>
      <c r="H6364" s="5" t="s">
        <v>2206</v>
      </c>
    </row>
    <row r="6365">
      <c r="A6365" s="3">
        <v>52.0</v>
      </c>
      <c r="B6365" s="4">
        <v>0.07292824074074074</v>
      </c>
      <c r="C6365" s="5" t="s">
        <v>15</v>
      </c>
      <c r="D6365" s="5" t="s">
        <v>7</v>
      </c>
      <c r="E6365" s="5">
        <v>10.0</v>
      </c>
      <c r="J6365" s="5" t="s">
        <v>1734</v>
      </c>
    </row>
    <row r="6366">
      <c r="A6366" s="3">
        <v>52.0</v>
      </c>
      <c r="B6366" s="4">
        <v>0.07305555555555555</v>
      </c>
      <c r="C6366" s="5" t="s">
        <v>15</v>
      </c>
      <c r="D6366" s="5" t="s">
        <v>32</v>
      </c>
      <c r="E6366" s="5">
        <v>16.0</v>
      </c>
      <c r="F6366" s="5">
        <v>8.0</v>
      </c>
      <c r="J6366" s="5" t="s">
        <v>176</v>
      </c>
    </row>
    <row r="6367">
      <c r="A6367" s="3">
        <v>52.0</v>
      </c>
      <c r="B6367" s="4">
        <v>0.07399305555555556</v>
      </c>
      <c r="C6367" s="5" t="s">
        <v>22</v>
      </c>
      <c r="D6367" s="5" t="s">
        <v>191</v>
      </c>
      <c r="E6367" s="5" t="s">
        <v>30</v>
      </c>
      <c r="F6367" s="5" t="s">
        <v>30</v>
      </c>
      <c r="J6367" s="5" t="s">
        <v>17</v>
      </c>
    </row>
    <row r="6368">
      <c r="A6368" s="3">
        <v>52.0</v>
      </c>
      <c r="B6368" s="4">
        <v>0.07399305555555556</v>
      </c>
      <c r="C6368" s="5" t="s">
        <v>22</v>
      </c>
      <c r="D6368" s="5" t="s">
        <v>191</v>
      </c>
      <c r="E6368" s="5">
        <v>19.0</v>
      </c>
      <c r="F6368" s="5">
        <v>17.0</v>
      </c>
      <c r="J6368" s="5" t="s">
        <v>40</v>
      </c>
    </row>
    <row r="6369">
      <c r="A6369" s="3">
        <v>52.0</v>
      </c>
      <c r="B6369" s="4">
        <v>0.0741087962962963</v>
      </c>
      <c r="C6369" s="5" t="s">
        <v>22</v>
      </c>
      <c r="D6369" s="5" t="s">
        <v>191</v>
      </c>
      <c r="E6369" s="5" t="s">
        <v>30</v>
      </c>
      <c r="F6369" s="5" t="s">
        <v>30</v>
      </c>
      <c r="J6369" s="5" t="s">
        <v>17</v>
      </c>
    </row>
    <row r="6370">
      <c r="A6370" s="3">
        <v>52.0</v>
      </c>
      <c r="B6370" s="4">
        <v>0.0741087962962963</v>
      </c>
      <c r="C6370" s="5" t="s">
        <v>22</v>
      </c>
      <c r="D6370" s="5" t="s">
        <v>191</v>
      </c>
      <c r="E6370" s="5">
        <v>19.0</v>
      </c>
      <c r="F6370" s="5">
        <v>17.0</v>
      </c>
      <c r="J6370" s="5" t="s">
        <v>40</v>
      </c>
    </row>
    <row r="6371">
      <c r="A6371" s="3">
        <v>52.0</v>
      </c>
      <c r="B6371" s="4">
        <v>0.0743287037037037</v>
      </c>
      <c r="C6371" s="5" t="s">
        <v>22</v>
      </c>
      <c r="D6371" s="5" t="s">
        <v>191</v>
      </c>
      <c r="E6371" s="5" t="s">
        <v>30</v>
      </c>
      <c r="F6371" s="5" t="s">
        <v>30</v>
      </c>
      <c r="J6371" s="5" t="s">
        <v>17</v>
      </c>
    </row>
    <row r="6372">
      <c r="A6372" s="3">
        <v>52.0</v>
      </c>
      <c r="B6372" s="4">
        <v>0.0743287037037037</v>
      </c>
      <c r="C6372" s="5" t="s">
        <v>22</v>
      </c>
      <c r="D6372" s="5" t="s">
        <v>191</v>
      </c>
      <c r="E6372" s="5">
        <v>17.0</v>
      </c>
      <c r="F6372" s="5">
        <v>15.0</v>
      </c>
      <c r="J6372" s="5" t="s">
        <v>40</v>
      </c>
    </row>
    <row r="6373">
      <c r="A6373" s="3">
        <v>52.0</v>
      </c>
      <c r="B6373" s="4">
        <v>0.07546296296296297</v>
      </c>
      <c r="C6373" s="5" t="s">
        <v>18</v>
      </c>
      <c r="D6373" s="5" t="s">
        <v>709</v>
      </c>
      <c r="E6373" s="5">
        <v>11.0</v>
      </c>
      <c r="J6373" s="5" t="s">
        <v>2207</v>
      </c>
    </row>
    <row r="6374">
      <c r="A6374" s="3">
        <v>52.0</v>
      </c>
      <c r="B6374" s="4">
        <v>0.07591435185185186</v>
      </c>
      <c r="C6374" s="5" t="s">
        <v>22</v>
      </c>
      <c r="D6374" s="5" t="s">
        <v>191</v>
      </c>
      <c r="E6374" s="5" t="s">
        <v>30</v>
      </c>
      <c r="F6374" s="5" t="s">
        <v>30</v>
      </c>
      <c r="J6374" s="5" t="s">
        <v>17</v>
      </c>
    </row>
    <row r="6375">
      <c r="A6375" s="3">
        <v>52.0</v>
      </c>
      <c r="B6375" s="4">
        <v>0.07591435185185186</v>
      </c>
      <c r="C6375" s="5" t="s">
        <v>22</v>
      </c>
      <c r="D6375" s="5" t="s">
        <v>191</v>
      </c>
      <c r="E6375" s="5">
        <v>20.0</v>
      </c>
      <c r="F6375" s="5">
        <v>18.0</v>
      </c>
      <c r="J6375" s="5" t="s">
        <v>40</v>
      </c>
    </row>
    <row r="6376">
      <c r="A6376" s="3">
        <v>52.0</v>
      </c>
      <c r="B6376" s="4">
        <v>0.07604166666666666</v>
      </c>
      <c r="C6376" s="5" t="s">
        <v>22</v>
      </c>
      <c r="D6376" s="5" t="s">
        <v>191</v>
      </c>
      <c r="E6376" s="5" t="s">
        <v>30</v>
      </c>
      <c r="F6376" s="5" t="s">
        <v>30</v>
      </c>
      <c r="J6376" s="5" t="s">
        <v>17</v>
      </c>
    </row>
    <row r="6377">
      <c r="A6377" s="3">
        <v>52.0</v>
      </c>
      <c r="B6377" s="4">
        <v>0.07604166666666666</v>
      </c>
      <c r="C6377" s="5" t="s">
        <v>22</v>
      </c>
      <c r="D6377" s="5" t="s">
        <v>191</v>
      </c>
      <c r="E6377" s="5">
        <v>6.0</v>
      </c>
      <c r="F6377" s="5">
        <v>4.0</v>
      </c>
      <c r="J6377" s="5" t="s">
        <v>2208</v>
      </c>
    </row>
    <row r="6378">
      <c r="A6378" s="3">
        <v>52.0</v>
      </c>
      <c r="B6378" s="4">
        <v>0.0787962962962963</v>
      </c>
      <c r="C6378" s="5" t="s">
        <v>22</v>
      </c>
      <c r="D6378" s="5" t="s">
        <v>7</v>
      </c>
      <c r="E6378" s="5">
        <v>42.0</v>
      </c>
      <c r="H6378" s="5" t="s">
        <v>2209</v>
      </c>
      <c r="I6378" s="5">
        <v>2.0</v>
      </c>
      <c r="J6378" s="5" t="s">
        <v>2191</v>
      </c>
    </row>
    <row r="6379">
      <c r="A6379" s="3">
        <v>52.0</v>
      </c>
      <c r="B6379" s="4">
        <v>0.08009259259259259</v>
      </c>
      <c r="C6379" s="5" t="s">
        <v>15</v>
      </c>
      <c r="D6379" s="5" t="s">
        <v>25</v>
      </c>
      <c r="E6379" s="5">
        <v>24.0</v>
      </c>
      <c r="F6379" s="5">
        <v>19.0</v>
      </c>
    </row>
    <row r="6380">
      <c r="A6380" s="3">
        <v>52.0</v>
      </c>
      <c r="B6380" s="4">
        <v>0.08271990740740741</v>
      </c>
      <c r="C6380" s="5" t="s">
        <v>22</v>
      </c>
      <c r="D6380" s="5" t="s">
        <v>421</v>
      </c>
      <c r="E6380" s="5">
        <v>10.0</v>
      </c>
      <c r="F6380" s="5">
        <v>5.0</v>
      </c>
    </row>
    <row r="6381">
      <c r="A6381" s="3">
        <v>52.0</v>
      </c>
      <c r="B6381" s="4">
        <v>0.08461805555555556</v>
      </c>
      <c r="C6381" s="5" t="s">
        <v>18</v>
      </c>
      <c r="D6381" s="5" t="s">
        <v>35</v>
      </c>
      <c r="E6381" s="5" t="s">
        <v>28</v>
      </c>
      <c r="F6381" s="5">
        <v>1.0</v>
      </c>
      <c r="H6381" s="5" t="s">
        <v>2210</v>
      </c>
      <c r="J6381" s="5" t="s">
        <v>2211</v>
      </c>
    </row>
    <row r="6382">
      <c r="A6382" s="3">
        <v>52.0</v>
      </c>
      <c r="B6382" s="4">
        <v>0.08559027777777778</v>
      </c>
      <c r="C6382" s="5" t="s">
        <v>18</v>
      </c>
      <c r="D6382" s="5" t="s">
        <v>97</v>
      </c>
      <c r="E6382" s="5">
        <v>18.0</v>
      </c>
      <c r="J6382" s="5" t="s">
        <v>2212</v>
      </c>
    </row>
    <row r="6383">
      <c r="A6383" s="3">
        <v>52.0</v>
      </c>
      <c r="B6383" s="4">
        <v>0.08600694444444444</v>
      </c>
      <c r="C6383" s="5" t="s">
        <v>18</v>
      </c>
      <c r="D6383" s="5" t="s">
        <v>32</v>
      </c>
      <c r="E6383" s="5">
        <v>23.0</v>
      </c>
      <c r="F6383" s="5">
        <v>9.0</v>
      </c>
      <c r="J6383" s="5" t="s">
        <v>2213</v>
      </c>
    </row>
    <row r="6384">
      <c r="A6384" s="3">
        <v>52.0</v>
      </c>
      <c r="B6384" s="4">
        <v>0.08626157407407407</v>
      </c>
      <c r="C6384" s="5" t="s">
        <v>18</v>
      </c>
      <c r="D6384" s="5" t="s">
        <v>7</v>
      </c>
      <c r="E6384" s="5">
        <v>26.0</v>
      </c>
      <c r="H6384" s="5" t="s">
        <v>2214</v>
      </c>
    </row>
    <row r="6385">
      <c r="A6385" s="3">
        <v>52.0</v>
      </c>
      <c r="B6385" s="4">
        <v>0.08708333333333333</v>
      </c>
      <c r="C6385" s="5" t="s">
        <v>18</v>
      </c>
      <c r="D6385" s="5" t="s">
        <v>32</v>
      </c>
      <c r="E6385" s="5" t="s">
        <v>30</v>
      </c>
      <c r="F6385" s="5" t="s">
        <v>30</v>
      </c>
      <c r="J6385" s="5" t="s">
        <v>17</v>
      </c>
    </row>
    <row r="6386">
      <c r="A6386" s="3">
        <v>52.0</v>
      </c>
      <c r="B6386" s="4">
        <v>0.08708333333333333</v>
      </c>
      <c r="C6386" s="5" t="s">
        <v>18</v>
      </c>
      <c r="D6386" s="5" t="s">
        <v>32</v>
      </c>
      <c r="E6386" s="5">
        <v>26.0</v>
      </c>
      <c r="F6386" s="5">
        <v>12.0</v>
      </c>
      <c r="J6386" s="5" t="s">
        <v>2215</v>
      </c>
    </row>
    <row r="6387">
      <c r="A6387" s="3">
        <v>52.0</v>
      </c>
      <c r="B6387" s="4">
        <v>0.08732638888888888</v>
      </c>
      <c r="C6387" s="5" t="s">
        <v>18</v>
      </c>
      <c r="D6387" s="5" t="s">
        <v>7</v>
      </c>
      <c r="E6387" s="5">
        <v>36.0</v>
      </c>
      <c r="H6387" s="5" t="s">
        <v>2186</v>
      </c>
    </row>
    <row r="6388">
      <c r="A6388" s="3">
        <v>52.0</v>
      </c>
      <c r="B6388" s="4">
        <v>0.0881712962962963</v>
      </c>
      <c r="C6388" s="5" t="s">
        <v>18</v>
      </c>
      <c r="D6388" s="5" t="s">
        <v>32</v>
      </c>
      <c r="E6388" s="5">
        <v>23.0</v>
      </c>
      <c r="F6388" s="5">
        <v>9.0</v>
      </c>
      <c r="J6388" s="5" t="s">
        <v>1613</v>
      </c>
    </row>
    <row r="6389">
      <c r="A6389" s="3">
        <v>52.0</v>
      </c>
      <c r="B6389" s="4">
        <v>0.08850694444444444</v>
      </c>
      <c r="C6389" s="5" t="s">
        <v>18</v>
      </c>
      <c r="D6389" s="5" t="s">
        <v>7</v>
      </c>
      <c r="E6389" s="5">
        <v>32.0</v>
      </c>
      <c r="H6389" s="5" t="s">
        <v>2172</v>
      </c>
    </row>
    <row r="6390">
      <c r="A6390" s="3">
        <v>52.0</v>
      </c>
      <c r="B6390" s="4">
        <v>0.09178240740740741</v>
      </c>
      <c r="C6390" s="5" t="s">
        <v>15</v>
      </c>
      <c r="D6390" s="5" t="s">
        <v>7</v>
      </c>
      <c r="E6390" s="5">
        <v>29.0</v>
      </c>
      <c r="H6390" s="5" t="s">
        <v>2216</v>
      </c>
      <c r="I6390" s="5">
        <v>1.0</v>
      </c>
      <c r="J6390" s="5" t="s">
        <v>1782</v>
      </c>
    </row>
    <row r="6391">
      <c r="A6391" s="3">
        <v>52.0</v>
      </c>
      <c r="B6391" s="4">
        <v>0.09333333333333334</v>
      </c>
      <c r="C6391" s="5" t="s">
        <v>15</v>
      </c>
      <c r="D6391" s="5" t="s">
        <v>24</v>
      </c>
      <c r="E6391" s="5">
        <v>14.0</v>
      </c>
      <c r="F6391" s="5">
        <v>3.0</v>
      </c>
    </row>
    <row r="6392">
      <c r="A6392" s="3">
        <v>52.0</v>
      </c>
      <c r="B6392" s="4">
        <v>0.09553240740740741</v>
      </c>
      <c r="C6392" s="5" t="s">
        <v>134</v>
      </c>
      <c r="D6392" s="5" t="s">
        <v>35</v>
      </c>
      <c r="E6392" s="5">
        <v>14.0</v>
      </c>
      <c r="F6392" s="5" t="s">
        <v>30</v>
      </c>
      <c r="J6392" s="5" t="s">
        <v>1030</v>
      </c>
    </row>
    <row r="6393">
      <c r="A6393" s="3">
        <v>52.0</v>
      </c>
      <c r="B6393" s="4">
        <v>0.09689814814814815</v>
      </c>
      <c r="C6393" s="5" t="s">
        <v>134</v>
      </c>
      <c r="D6393" s="5" t="s">
        <v>32</v>
      </c>
      <c r="E6393" s="5">
        <v>20.0</v>
      </c>
      <c r="F6393" s="5">
        <v>12.0</v>
      </c>
      <c r="J6393" s="5" t="s">
        <v>2217</v>
      </c>
    </row>
    <row r="6394">
      <c r="A6394" s="3">
        <v>52.0</v>
      </c>
      <c r="B6394" s="4">
        <v>0.09710648148148149</v>
      </c>
      <c r="C6394" s="5" t="s">
        <v>134</v>
      </c>
      <c r="D6394" s="5" t="s">
        <v>7</v>
      </c>
      <c r="E6394" s="5">
        <v>24.0</v>
      </c>
      <c r="H6394" s="5" t="s">
        <v>2173</v>
      </c>
    </row>
    <row r="6395">
      <c r="A6395" s="3">
        <v>52.0</v>
      </c>
      <c r="B6395" s="4">
        <v>0.10041666666666667</v>
      </c>
      <c r="C6395" s="5" t="s">
        <v>21</v>
      </c>
      <c r="D6395" s="5" t="s">
        <v>75</v>
      </c>
      <c r="E6395" s="5">
        <v>8.0</v>
      </c>
      <c r="F6395" s="5">
        <v>8.0</v>
      </c>
      <c r="H6395" s="5" t="s">
        <v>2218</v>
      </c>
      <c r="J6395" s="5" t="s">
        <v>2219</v>
      </c>
    </row>
    <row r="6396">
      <c r="A6396" s="3">
        <v>52.0</v>
      </c>
      <c r="B6396" s="4">
        <v>0.1053587962962963</v>
      </c>
      <c r="C6396" s="5" t="s">
        <v>13</v>
      </c>
      <c r="D6396" s="5" t="s">
        <v>32</v>
      </c>
      <c r="E6396" s="5" t="s">
        <v>28</v>
      </c>
      <c r="F6396" s="5">
        <v>1.0</v>
      </c>
      <c r="G6396" s="5" t="s">
        <v>48</v>
      </c>
      <c r="J6396" s="5" t="s">
        <v>17</v>
      </c>
    </row>
    <row r="6397">
      <c r="A6397" s="3">
        <v>52.0</v>
      </c>
      <c r="B6397" s="4">
        <v>0.1053587962962963</v>
      </c>
      <c r="C6397" s="5" t="s">
        <v>13</v>
      </c>
      <c r="D6397" s="5" t="s">
        <v>32</v>
      </c>
      <c r="E6397" s="5" t="s">
        <v>37</v>
      </c>
      <c r="F6397" s="5">
        <v>20.0</v>
      </c>
      <c r="G6397" s="5" t="s">
        <v>48</v>
      </c>
      <c r="J6397" s="5" t="s">
        <v>2220</v>
      </c>
    </row>
    <row r="6398">
      <c r="A6398" s="3">
        <v>52.0</v>
      </c>
      <c r="B6398" s="4">
        <v>0.10619212962962964</v>
      </c>
      <c r="C6398" s="5" t="s">
        <v>13</v>
      </c>
      <c r="D6398" s="5" t="s">
        <v>7</v>
      </c>
      <c r="E6398" s="5">
        <v>42.0</v>
      </c>
      <c r="H6398" s="5" t="s">
        <v>2221</v>
      </c>
      <c r="I6398" s="5">
        <v>1.0</v>
      </c>
      <c r="J6398" s="5" t="s">
        <v>112</v>
      </c>
    </row>
    <row r="6399">
      <c r="A6399" s="3">
        <v>52.0</v>
      </c>
      <c r="B6399" s="4">
        <v>0.10949074074074074</v>
      </c>
      <c r="C6399" s="5" t="s">
        <v>10</v>
      </c>
      <c r="D6399" s="5" t="s">
        <v>26</v>
      </c>
      <c r="E6399" s="5" t="s">
        <v>37</v>
      </c>
      <c r="F6399" s="5">
        <v>20.0</v>
      </c>
    </row>
    <row r="6400">
      <c r="A6400" s="3">
        <v>52.0</v>
      </c>
      <c r="B6400" s="4">
        <v>0.11100694444444445</v>
      </c>
      <c r="C6400" s="5" t="s">
        <v>21</v>
      </c>
      <c r="D6400" s="5" t="s">
        <v>35</v>
      </c>
      <c r="E6400" s="5">
        <v>25.0</v>
      </c>
      <c r="F6400" s="5">
        <v>10.0</v>
      </c>
      <c r="J6400" s="5" t="s">
        <v>1058</v>
      </c>
    </row>
    <row r="6401">
      <c r="A6401" s="3">
        <v>52.0</v>
      </c>
      <c r="B6401" s="4">
        <v>0.11194444444444444</v>
      </c>
      <c r="C6401" s="5" t="s">
        <v>22</v>
      </c>
      <c r="D6401" s="5" t="s">
        <v>20</v>
      </c>
      <c r="E6401" s="5">
        <v>13.0</v>
      </c>
      <c r="F6401" s="5">
        <v>11.0</v>
      </c>
    </row>
    <row r="6402">
      <c r="A6402" s="3">
        <v>52.0</v>
      </c>
      <c r="B6402" s="4">
        <v>0.11211805555555555</v>
      </c>
      <c r="C6402" s="5" t="s">
        <v>22</v>
      </c>
      <c r="D6402" s="5" t="s">
        <v>35</v>
      </c>
      <c r="E6402" s="5">
        <v>19.0</v>
      </c>
      <c r="F6402" s="5">
        <v>17.0</v>
      </c>
    </row>
    <row r="6403">
      <c r="A6403" s="3">
        <v>52.0</v>
      </c>
      <c r="B6403" s="4">
        <v>0.1129861111111111</v>
      </c>
      <c r="C6403" s="5" t="s">
        <v>22</v>
      </c>
      <c r="D6403" s="5" t="s">
        <v>97</v>
      </c>
      <c r="E6403" s="5">
        <v>8.0</v>
      </c>
      <c r="J6403" s="5" t="s">
        <v>2222</v>
      </c>
    </row>
    <row r="6404">
      <c r="A6404" s="3">
        <v>52.0</v>
      </c>
      <c r="B6404" s="4">
        <v>0.11318287037037036</v>
      </c>
      <c r="C6404" s="5" t="s">
        <v>22</v>
      </c>
      <c r="D6404" s="5" t="s">
        <v>14</v>
      </c>
      <c r="E6404" s="5">
        <v>23.0</v>
      </c>
      <c r="F6404" s="5">
        <v>8.0</v>
      </c>
    </row>
    <row r="6405">
      <c r="A6405" s="3">
        <v>52.0</v>
      </c>
      <c r="B6405" s="4">
        <v>0.11603009259259259</v>
      </c>
      <c r="C6405" s="5" t="s">
        <v>13</v>
      </c>
      <c r="D6405" s="5" t="s">
        <v>14</v>
      </c>
      <c r="E6405" s="5" t="s">
        <v>30</v>
      </c>
      <c r="F6405" s="5" t="s">
        <v>30</v>
      </c>
      <c r="J6405" s="5" t="s">
        <v>17</v>
      </c>
    </row>
    <row r="6406">
      <c r="A6406" s="3">
        <v>52.0</v>
      </c>
      <c r="B6406" s="4">
        <v>0.11603009259259259</v>
      </c>
      <c r="C6406" s="5" t="s">
        <v>13</v>
      </c>
      <c r="D6406" s="5" t="s">
        <v>14</v>
      </c>
      <c r="E6406" s="5">
        <v>11.0</v>
      </c>
      <c r="F6406" s="5">
        <v>11.0</v>
      </c>
      <c r="J6406" s="5" t="s">
        <v>40</v>
      </c>
    </row>
    <row r="6407">
      <c r="A6407" s="3">
        <v>52.0</v>
      </c>
      <c r="B6407" s="4">
        <v>0.11666666666666667</v>
      </c>
      <c r="C6407" s="5" t="s">
        <v>10</v>
      </c>
      <c r="D6407" s="5" t="s">
        <v>97</v>
      </c>
      <c r="E6407" s="5" t="s">
        <v>30</v>
      </c>
      <c r="J6407" s="5" t="s">
        <v>2223</v>
      </c>
    </row>
    <row r="6408">
      <c r="A6408" s="3">
        <v>52.0</v>
      </c>
      <c r="B6408" s="4">
        <v>0.12150462962962963</v>
      </c>
      <c r="C6408" s="5" t="s">
        <v>13</v>
      </c>
      <c r="D6408" s="5" t="s">
        <v>32</v>
      </c>
      <c r="E6408" s="5" t="s">
        <v>30</v>
      </c>
      <c r="F6408" s="5" t="s">
        <v>30</v>
      </c>
      <c r="J6408" s="5" t="s">
        <v>17</v>
      </c>
    </row>
    <row r="6409">
      <c r="A6409" s="3">
        <v>52.0</v>
      </c>
      <c r="B6409" s="4">
        <v>0.12150462962962963</v>
      </c>
      <c r="C6409" s="5" t="s">
        <v>13</v>
      </c>
      <c r="D6409" s="5" t="s">
        <v>32</v>
      </c>
      <c r="E6409" s="5" t="s">
        <v>37</v>
      </c>
      <c r="F6409" s="5">
        <v>20.0</v>
      </c>
      <c r="G6409" s="5" t="s">
        <v>48</v>
      </c>
      <c r="J6409" s="5" t="s">
        <v>2220</v>
      </c>
    </row>
    <row r="6410">
      <c r="A6410" s="3">
        <v>52.0</v>
      </c>
      <c r="B6410" s="4">
        <v>0.12184027777777778</v>
      </c>
      <c r="C6410" s="5" t="s">
        <v>13</v>
      </c>
      <c r="D6410" s="5" t="s">
        <v>7</v>
      </c>
      <c r="E6410" s="5">
        <v>37.0</v>
      </c>
      <c r="H6410" s="5" t="s">
        <v>2224</v>
      </c>
      <c r="I6410" s="5">
        <v>1.0</v>
      </c>
      <c r="J6410" s="5" t="s">
        <v>112</v>
      </c>
    </row>
    <row r="6411">
      <c r="A6411" s="3">
        <v>52.0</v>
      </c>
      <c r="B6411" s="4">
        <v>0.1270486111111111</v>
      </c>
      <c r="C6411" s="5" t="s">
        <v>134</v>
      </c>
      <c r="D6411" s="5" t="s">
        <v>125</v>
      </c>
      <c r="E6411" s="5">
        <v>24.0</v>
      </c>
      <c r="F6411" s="5">
        <v>19.0</v>
      </c>
    </row>
    <row r="6412">
      <c r="A6412" s="3">
        <v>52.0</v>
      </c>
      <c r="B6412" s="4">
        <v>0.12769675925925925</v>
      </c>
      <c r="C6412" s="5" t="s">
        <v>15</v>
      </c>
      <c r="D6412" s="5" t="s">
        <v>126</v>
      </c>
      <c r="E6412" s="5" t="s">
        <v>28</v>
      </c>
      <c r="F6412" s="5">
        <v>1.0</v>
      </c>
    </row>
    <row r="6413">
      <c r="A6413" s="3">
        <v>52.0</v>
      </c>
      <c r="B6413" s="4">
        <v>0.12790509259259258</v>
      </c>
      <c r="C6413" s="5" t="s">
        <v>18</v>
      </c>
      <c r="D6413" s="5" t="s">
        <v>36</v>
      </c>
      <c r="E6413" s="5">
        <v>21.0</v>
      </c>
      <c r="F6413" s="5">
        <v>19.0</v>
      </c>
    </row>
    <row r="6414">
      <c r="A6414" s="3">
        <v>52.0</v>
      </c>
      <c r="B6414" s="4">
        <v>0.12899305555555557</v>
      </c>
      <c r="C6414" s="5" t="s">
        <v>15</v>
      </c>
      <c r="D6414" s="5" t="s">
        <v>97</v>
      </c>
      <c r="E6414" s="5">
        <v>24.0</v>
      </c>
      <c r="J6414" s="5" t="s">
        <v>2225</v>
      </c>
    </row>
    <row r="6415">
      <c r="A6415" s="3">
        <v>52.0</v>
      </c>
      <c r="B6415" s="4">
        <v>0.13071759259259258</v>
      </c>
      <c r="C6415" s="5" t="s">
        <v>18</v>
      </c>
      <c r="D6415" s="5" t="s">
        <v>93</v>
      </c>
      <c r="E6415" s="5">
        <v>12.0</v>
      </c>
      <c r="J6415" s="5" t="s">
        <v>2226</v>
      </c>
    </row>
    <row r="6416">
      <c r="A6416" s="3">
        <v>53.0</v>
      </c>
      <c r="B6416" s="4">
        <v>0.0146875</v>
      </c>
      <c r="C6416" s="5" t="s">
        <v>134</v>
      </c>
      <c r="D6416" s="5" t="s">
        <v>125</v>
      </c>
      <c r="E6416" s="5">
        <v>20.0</v>
      </c>
      <c r="F6416" s="5">
        <v>15.0</v>
      </c>
    </row>
    <row r="6417">
      <c r="A6417" s="3">
        <v>53.0</v>
      </c>
      <c r="B6417" s="4">
        <v>0.022395833333333334</v>
      </c>
      <c r="C6417" s="5" t="s">
        <v>21</v>
      </c>
      <c r="D6417" s="5" t="s">
        <v>74</v>
      </c>
      <c r="E6417" s="5">
        <v>14.0</v>
      </c>
      <c r="F6417" s="5">
        <v>12.0</v>
      </c>
    </row>
    <row r="6418">
      <c r="A6418" s="3">
        <v>53.0</v>
      </c>
      <c r="B6418" s="4">
        <v>0.023310185185185184</v>
      </c>
      <c r="C6418" s="5" t="s">
        <v>18</v>
      </c>
      <c r="D6418" s="5" t="s">
        <v>146</v>
      </c>
      <c r="E6418" s="5" t="s">
        <v>30</v>
      </c>
      <c r="F6418" s="5" t="s">
        <v>30</v>
      </c>
      <c r="J6418" s="5" t="s">
        <v>17</v>
      </c>
    </row>
    <row r="6419">
      <c r="A6419" s="3">
        <v>53.0</v>
      </c>
      <c r="B6419" s="4">
        <v>0.023310185185185184</v>
      </c>
      <c r="C6419" s="5" t="s">
        <v>18</v>
      </c>
      <c r="D6419" s="5" t="s">
        <v>146</v>
      </c>
      <c r="E6419" s="5">
        <v>18.0</v>
      </c>
      <c r="F6419" s="5">
        <v>17.0</v>
      </c>
      <c r="J6419" s="5" t="s">
        <v>40</v>
      </c>
    </row>
    <row r="6420">
      <c r="A6420" s="3">
        <v>53.0</v>
      </c>
      <c r="B6420" s="4">
        <v>0.024270833333333332</v>
      </c>
      <c r="C6420" s="5" t="s">
        <v>10</v>
      </c>
      <c r="D6420" s="5" t="s">
        <v>88</v>
      </c>
      <c r="E6420" s="5">
        <v>18.0</v>
      </c>
      <c r="F6420" s="5">
        <v>11.0</v>
      </c>
    </row>
    <row r="6421">
      <c r="A6421" s="3">
        <v>53.0</v>
      </c>
      <c r="B6421" s="4">
        <v>0.024293981481481482</v>
      </c>
      <c r="C6421" s="5" t="s">
        <v>18</v>
      </c>
      <c r="D6421" s="5" t="s">
        <v>88</v>
      </c>
      <c r="E6421" s="5">
        <v>15.0</v>
      </c>
      <c r="F6421" s="5">
        <v>12.0</v>
      </c>
    </row>
    <row r="6422">
      <c r="A6422" s="3">
        <v>53.0</v>
      </c>
      <c r="B6422" s="4">
        <v>0.035659722222222225</v>
      </c>
      <c r="C6422" s="5" t="s">
        <v>22</v>
      </c>
      <c r="D6422" s="5" t="s">
        <v>14</v>
      </c>
      <c r="E6422" s="5">
        <v>20.0</v>
      </c>
      <c r="F6422" s="5">
        <v>5.0</v>
      </c>
    </row>
    <row r="6423">
      <c r="A6423" s="3">
        <v>53.0</v>
      </c>
      <c r="B6423" s="4">
        <v>0.04537037037037037</v>
      </c>
      <c r="C6423" s="5" t="s">
        <v>21</v>
      </c>
      <c r="D6423" s="5" t="s">
        <v>88</v>
      </c>
      <c r="E6423" s="5">
        <v>27.0</v>
      </c>
      <c r="F6423" s="5">
        <v>19.0</v>
      </c>
    </row>
    <row r="6424">
      <c r="A6424" s="3">
        <v>53.0</v>
      </c>
      <c r="B6424" s="4">
        <v>0.046608796296296294</v>
      </c>
      <c r="C6424" s="5" t="s">
        <v>10</v>
      </c>
      <c r="D6424" s="5" t="s">
        <v>88</v>
      </c>
      <c r="E6424" s="5">
        <v>24.0</v>
      </c>
      <c r="F6424" s="5">
        <v>17.0</v>
      </c>
    </row>
    <row r="6425">
      <c r="A6425" s="3">
        <v>53.0</v>
      </c>
      <c r="B6425" s="4">
        <v>0.046608796296296294</v>
      </c>
      <c r="C6425" s="5" t="s">
        <v>21</v>
      </c>
      <c r="D6425" s="5" t="s">
        <v>88</v>
      </c>
      <c r="E6425" s="5">
        <v>24.0</v>
      </c>
      <c r="F6425" s="5">
        <v>16.0</v>
      </c>
    </row>
    <row r="6426">
      <c r="A6426" s="3">
        <v>53.0</v>
      </c>
      <c r="B6426" s="4">
        <v>0.04833333333333333</v>
      </c>
      <c r="C6426" s="5" t="s">
        <v>10</v>
      </c>
      <c r="D6426" s="5" t="s">
        <v>88</v>
      </c>
      <c r="E6426" s="5" t="s">
        <v>30</v>
      </c>
      <c r="F6426" s="5" t="s">
        <v>30</v>
      </c>
    </row>
    <row r="6427">
      <c r="A6427" s="3">
        <v>53.0</v>
      </c>
      <c r="B6427" s="4">
        <v>0.04833333333333333</v>
      </c>
      <c r="C6427" s="5" t="s">
        <v>21</v>
      </c>
      <c r="D6427" s="5" t="s">
        <v>88</v>
      </c>
      <c r="E6427" s="5">
        <v>20.0</v>
      </c>
      <c r="F6427" s="5">
        <v>12.0</v>
      </c>
    </row>
    <row r="6428">
      <c r="A6428" s="3">
        <v>53.0</v>
      </c>
      <c r="B6428" s="4">
        <v>0.050034722222222223</v>
      </c>
      <c r="C6428" s="5" t="s">
        <v>10</v>
      </c>
      <c r="D6428" s="5" t="s">
        <v>88</v>
      </c>
      <c r="E6428" s="5">
        <v>21.0</v>
      </c>
      <c r="F6428" s="5">
        <v>14.0</v>
      </c>
    </row>
    <row r="6429">
      <c r="A6429" s="3">
        <v>53.0</v>
      </c>
      <c r="B6429" s="4">
        <v>0.05005787037037037</v>
      </c>
      <c r="C6429" s="5" t="s">
        <v>21</v>
      </c>
      <c r="D6429" s="5" t="s">
        <v>88</v>
      </c>
      <c r="E6429" s="5">
        <v>26.0</v>
      </c>
      <c r="F6429" s="5">
        <v>19.0</v>
      </c>
    </row>
    <row r="6430">
      <c r="A6430" s="3">
        <v>53.0</v>
      </c>
      <c r="B6430" s="4">
        <v>0.05081018518518519</v>
      </c>
      <c r="C6430" s="5" t="s">
        <v>22</v>
      </c>
      <c r="D6430" s="5" t="s">
        <v>92</v>
      </c>
      <c r="E6430" s="5">
        <v>13.0</v>
      </c>
      <c r="F6430" s="5">
        <v>6.0</v>
      </c>
    </row>
    <row r="6431">
      <c r="A6431" s="3">
        <v>53.0</v>
      </c>
      <c r="B6431" s="4">
        <v>0.05246527777777778</v>
      </c>
      <c r="C6431" s="5" t="s">
        <v>134</v>
      </c>
      <c r="D6431" s="5" t="s">
        <v>32</v>
      </c>
      <c r="E6431" s="5">
        <v>18.0</v>
      </c>
      <c r="F6431" s="5">
        <v>10.0</v>
      </c>
      <c r="J6431" s="5" t="s">
        <v>2227</v>
      </c>
    </row>
    <row r="6432">
      <c r="A6432" s="3">
        <v>53.0</v>
      </c>
      <c r="B6432" s="4">
        <v>0.05513888888888889</v>
      </c>
      <c r="C6432" s="5" t="s">
        <v>10</v>
      </c>
      <c r="D6432" s="5" t="s">
        <v>88</v>
      </c>
      <c r="E6432" s="5">
        <v>17.0</v>
      </c>
      <c r="F6432" s="5">
        <v>10.0</v>
      </c>
    </row>
    <row r="6433">
      <c r="A6433" s="3">
        <v>53.0</v>
      </c>
      <c r="B6433" s="4">
        <v>0.055150462962962964</v>
      </c>
      <c r="C6433" s="5" t="s">
        <v>21</v>
      </c>
      <c r="D6433" s="5" t="s">
        <v>88</v>
      </c>
      <c r="E6433" s="5">
        <v>23.0</v>
      </c>
      <c r="F6433" s="5">
        <v>15.0</v>
      </c>
    </row>
    <row r="6434">
      <c r="A6434" s="3">
        <v>53.0</v>
      </c>
      <c r="B6434" s="4">
        <v>0.05545138888888889</v>
      </c>
      <c r="C6434" s="5" t="s">
        <v>10</v>
      </c>
      <c r="D6434" s="5" t="s">
        <v>88</v>
      </c>
      <c r="E6434" s="5">
        <v>26.0</v>
      </c>
      <c r="F6434" s="5">
        <v>19.0</v>
      </c>
    </row>
    <row r="6435">
      <c r="A6435" s="3">
        <v>53.0</v>
      </c>
      <c r="B6435" s="4">
        <v>0.05596064814814815</v>
      </c>
      <c r="C6435" s="5" t="s">
        <v>10</v>
      </c>
      <c r="D6435" s="5" t="s">
        <v>256</v>
      </c>
      <c r="E6435" s="5">
        <v>24.0</v>
      </c>
      <c r="F6435" s="5">
        <v>14.0</v>
      </c>
    </row>
    <row r="6436">
      <c r="A6436" s="3">
        <v>53.0</v>
      </c>
      <c r="B6436" s="4">
        <v>0.05767361111111111</v>
      </c>
      <c r="C6436" s="5" t="s">
        <v>10</v>
      </c>
      <c r="D6436" s="5" t="s">
        <v>88</v>
      </c>
      <c r="E6436" s="5" t="s">
        <v>28</v>
      </c>
      <c r="F6436" s="5">
        <v>1.0</v>
      </c>
    </row>
    <row r="6437">
      <c r="A6437" s="3">
        <v>53.0</v>
      </c>
      <c r="B6437" s="4">
        <v>0.05769675925925926</v>
      </c>
      <c r="C6437" s="5" t="s">
        <v>21</v>
      </c>
      <c r="D6437" s="5" t="s">
        <v>88</v>
      </c>
      <c r="E6437" s="5">
        <v>20.0</v>
      </c>
      <c r="F6437" s="5">
        <v>13.0</v>
      </c>
    </row>
    <row r="6438">
      <c r="A6438" s="3">
        <v>53.0</v>
      </c>
      <c r="B6438" s="4">
        <v>0.058576388888888886</v>
      </c>
      <c r="C6438" s="5" t="s">
        <v>21</v>
      </c>
      <c r="D6438" s="5" t="s">
        <v>25</v>
      </c>
      <c r="E6438" s="5">
        <v>23.0</v>
      </c>
      <c r="F6438" s="5">
        <v>13.0</v>
      </c>
    </row>
    <row r="6439">
      <c r="A6439" s="3">
        <v>53.0</v>
      </c>
      <c r="B6439" s="4">
        <v>0.05925925925925926</v>
      </c>
      <c r="C6439" s="5" t="s">
        <v>18</v>
      </c>
      <c r="D6439" s="5" t="s">
        <v>88</v>
      </c>
      <c r="E6439" s="5">
        <v>13.0</v>
      </c>
      <c r="F6439" s="5">
        <v>10.0</v>
      </c>
    </row>
    <row r="6440">
      <c r="A6440" s="3">
        <v>53.0</v>
      </c>
      <c r="B6440" s="4">
        <v>0.05929398148148148</v>
      </c>
      <c r="C6440" s="5" t="s">
        <v>15</v>
      </c>
      <c r="D6440" s="5" t="s">
        <v>88</v>
      </c>
      <c r="E6440" s="5">
        <v>19.0</v>
      </c>
      <c r="F6440" s="5">
        <v>17.0</v>
      </c>
    </row>
    <row r="6441">
      <c r="A6441" s="3">
        <v>53.0</v>
      </c>
      <c r="B6441" s="4">
        <v>0.06063657407407407</v>
      </c>
      <c r="C6441" s="5" t="s">
        <v>10</v>
      </c>
      <c r="D6441" s="5" t="s">
        <v>88</v>
      </c>
      <c r="E6441" s="5">
        <v>25.0</v>
      </c>
      <c r="F6441" s="5">
        <v>18.0</v>
      </c>
    </row>
    <row r="6442">
      <c r="A6442" s="3">
        <v>53.0</v>
      </c>
      <c r="B6442" s="4">
        <v>0.06065972222222222</v>
      </c>
      <c r="C6442" s="5" t="s">
        <v>21</v>
      </c>
      <c r="D6442" s="5" t="s">
        <v>88</v>
      </c>
      <c r="E6442" s="5">
        <v>20.0</v>
      </c>
      <c r="F6442" s="5">
        <v>12.0</v>
      </c>
    </row>
    <row r="6443">
      <c r="A6443" s="3">
        <v>53.0</v>
      </c>
      <c r="B6443" s="4">
        <v>0.06143518518518518</v>
      </c>
      <c r="C6443" s="5" t="s">
        <v>134</v>
      </c>
      <c r="D6443" s="5" t="s">
        <v>32</v>
      </c>
      <c r="E6443" s="5">
        <v>10.0</v>
      </c>
      <c r="F6443" s="5">
        <v>2.0</v>
      </c>
      <c r="J6443" s="5" t="s">
        <v>2227</v>
      </c>
    </row>
    <row r="6444">
      <c r="A6444" s="3">
        <v>53.0</v>
      </c>
      <c r="B6444" s="4">
        <v>0.06369212962962963</v>
      </c>
      <c r="C6444" s="5" t="s">
        <v>21</v>
      </c>
      <c r="D6444" s="5" t="s">
        <v>88</v>
      </c>
      <c r="E6444" s="5">
        <v>20.0</v>
      </c>
      <c r="F6444" s="5">
        <v>12.0</v>
      </c>
    </row>
    <row r="6445">
      <c r="A6445" s="3">
        <v>53.0</v>
      </c>
      <c r="B6445" s="4">
        <v>0.06452546296296297</v>
      </c>
      <c r="C6445" s="5" t="s">
        <v>22</v>
      </c>
      <c r="D6445" s="5" t="s">
        <v>24</v>
      </c>
      <c r="E6445" s="5">
        <v>5.0</v>
      </c>
      <c r="F6445" s="5">
        <v>5.0</v>
      </c>
    </row>
    <row r="6446">
      <c r="A6446" s="3">
        <v>53.0</v>
      </c>
      <c r="B6446" s="4">
        <v>0.06462962962962963</v>
      </c>
      <c r="C6446" s="5" t="s">
        <v>18</v>
      </c>
      <c r="D6446" s="5" t="s">
        <v>24</v>
      </c>
      <c r="E6446" s="5">
        <v>14.0</v>
      </c>
      <c r="F6446" s="5">
        <v>6.0</v>
      </c>
    </row>
    <row r="6447">
      <c r="A6447" s="3">
        <v>53.0</v>
      </c>
      <c r="B6447" s="4">
        <v>0.06574074074074074</v>
      </c>
      <c r="C6447" s="5" t="s">
        <v>10</v>
      </c>
      <c r="D6447" s="5" t="s">
        <v>24</v>
      </c>
      <c r="E6447" s="5">
        <v>16.0</v>
      </c>
      <c r="F6447" s="5">
        <v>3.0</v>
      </c>
    </row>
    <row r="6448">
      <c r="A6448" s="3">
        <v>53.0</v>
      </c>
      <c r="B6448" s="4">
        <v>0.06850694444444444</v>
      </c>
      <c r="C6448" s="5" t="s">
        <v>21</v>
      </c>
      <c r="D6448" s="5" t="s">
        <v>88</v>
      </c>
      <c r="E6448" s="5">
        <v>20.0</v>
      </c>
      <c r="F6448" s="5">
        <v>12.0</v>
      </c>
    </row>
    <row r="6449">
      <c r="A6449" s="3">
        <v>53.0</v>
      </c>
      <c r="B6449" s="4">
        <v>0.07173611111111111</v>
      </c>
      <c r="C6449" s="5" t="s">
        <v>13</v>
      </c>
      <c r="D6449" s="5" t="s">
        <v>24</v>
      </c>
      <c r="E6449" s="5">
        <v>19.0</v>
      </c>
      <c r="F6449" s="5">
        <v>19.0</v>
      </c>
    </row>
    <row r="6450">
      <c r="A6450" s="3">
        <v>53.0</v>
      </c>
      <c r="B6450" s="4">
        <v>0.08252314814814815</v>
      </c>
      <c r="C6450" s="5" t="s">
        <v>13</v>
      </c>
      <c r="D6450" s="5" t="s">
        <v>146</v>
      </c>
      <c r="E6450" s="5">
        <v>19.0</v>
      </c>
      <c r="F6450" s="5">
        <v>12.0</v>
      </c>
    </row>
    <row r="6451">
      <c r="A6451" s="3">
        <v>53.0</v>
      </c>
      <c r="B6451" s="4">
        <v>0.0952662037037037</v>
      </c>
      <c r="C6451" s="5" t="s">
        <v>22</v>
      </c>
      <c r="D6451" s="5" t="s">
        <v>146</v>
      </c>
      <c r="E6451" s="5" t="s">
        <v>37</v>
      </c>
      <c r="F6451" s="5">
        <v>20.0</v>
      </c>
    </row>
    <row r="6452">
      <c r="A6452" s="3">
        <v>53.0</v>
      </c>
      <c r="B6452" s="4">
        <v>0.09591435185185185</v>
      </c>
      <c r="C6452" s="5" t="s">
        <v>21</v>
      </c>
      <c r="D6452" s="5" t="s">
        <v>127</v>
      </c>
      <c r="E6452" s="5">
        <v>17.0</v>
      </c>
      <c r="F6452" s="5">
        <v>15.0</v>
      </c>
    </row>
    <row r="6453">
      <c r="A6453" s="3">
        <v>53.0</v>
      </c>
      <c r="B6453" s="4">
        <v>0.09672453703703704</v>
      </c>
      <c r="C6453" s="5" t="s">
        <v>22</v>
      </c>
      <c r="D6453" s="5" t="s">
        <v>20</v>
      </c>
      <c r="E6453" s="5">
        <v>7.0</v>
      </c>
      <c r="F6453" s="5">
        <v>5.0</v>
      </c>
    </row>
    <row r="6454">
      <c r="A6454" s="3">
        <v>53.0</v>
      </c>
      <c r="B6454" s="4">
        <v>0.09682870370370371</v>
      </c>
      <c r="C6454" s="5" t="s">
        <v>21</v>
      </c>
      <c r="D6454" s="5" t="s">
        <v>20</v>
      </c>
      <c r="E6454" s="5">
        <v>33.0</v>
      </c>
      <c r="F6454" s="5">
        <v>18.0</v>
      </c>
    </row>
    <row r="6455">
      <c r="A6455" s="3">
        <v>53.0</v>
      </c>
      <c r="B6455" s="4">
        <v>0.09711805555555555</v>
      </c>
      <c r="C6455" s="5" t="s">
        <v>22</v>
      </c>
      <c r="D6455" s="5" t="s">
        <v>24</v>
      </c>
      <c r="E6455" s="5">
        <v>19.0</v>
      </c>
      <c r="F6455" s="5">
        <v>19.0</v>
      </c>
    </row>
    <row r="6456">
      <c r="A6456" s="3">
        <v>53.0</v>
      </c>
      <c r="B6456" s="4">
        <v>0.09715277777777778</v>
      </c>
      <c r="C6456" s="5" t="s">
        <v>21</v>
      </c>
      <c r="D6456" s="5" t="s">
        <v>24</v>
      </c>
      <c r="E6456" s="5">
        <v>30.0</v>
      </c>
      <c r="F6456" s="5">
        <v>18.0</v>
      </c>
    </row>
    <row r="6457">
      <c r="A6457" s="3">
        <v>53.0</v>
      </c>
      <c r="B6457" s="4">
        <v>0.09809027777777778</v>
      </c>
      <c r="C6457" s="5" t="s">
        <v>22</v>
      </c>
      <c r="D6457" s="5" t="s">
        <v>127</v>
      </c>
      <c r="E6457" s="5">
        <v>13.0</v>
      </c>
      <c r="F6457" s="5">
        <v>13.0</v>
      </c>
    </row>
    <row r="6458">
      <c r="A6458" s="3">
        <v>53.0</v>
      </c>
      <c r="B6458" s="4">
        <v>0.09894675925925926</v>
      </c>
      <c r="C6458" s="5" t="s">
        <v>21</v>
      </c>
      <c r="D6458" s="5" t="s">
        <v>127</v>
      </c>
      <c r="E6458" s="5">
        <v>12.0</v>
      </c>
      <c r="F6458" s="5">
        <v>10.0</v>
      </c>
    </row>
    <row r="6459">
      <c r="A6459" s="3">
        <v>53.0</v>
      </c>
      <c r="B6459" s="4">
        <v>0.09996527777777778</v>
      </c>
      <c r="C6459" s="5" t="s">
        <v>22</v>
      </c>
      <c r="D6459" s="5" t="s">
        <v>127</v>
      </c>
      <c r="E6459" s="5">
        <v>10.0</v>
      </c>
      <c r="F6459" s="5">
        <v>10.0</v>
      </c>
    </row>
    <row r="6460">
      <c r="A6460" s="3">
        <v>53.0</v>
      </c>
      <c r="B6460" s="4">
        <v>0.10400462962962963</v>
      </c>
      <c r="C6460" s="5" t="s">
        <v>13</v>
      </c>
      <c r="D6460" s="5" t="s">
        <v>32</v>
      </c>
      <c r="E6460" s="5">
        <v>28.0</v>
      </c>
      <c r="F6460" s="5">
        <v>16.0</v>
      </c>
      <c r="H6460" s="5" t="s">
        <v>2228</v>
      </c>
      <c r="J6460" s="5" t="s">
        <v>2229</v>
      </c>
    </row>
    <row r="6461">
      <c r="A6461" s="3">
        <v>53.0</v>
      </c>
      <c r="B6461" s="4">
        <v>0.10712962962962963</v>
      </c>
      <c r="C6461" s="5" t="s">
        <v>18</v>
      </c>
      <c r="D6461" s="5" t="s">
        <v>129</v>
      </c>
      <c r="E6461" s="5" t="s">
        <v>28</v>
      </c>
      <c r="F6461" s="5">
        <v>1.0</v>
      </c>
      <c r="J6461" s="5" t="s">
        <v>2230</v>
      </c>
    </row>
    <row r="6462">
      <c r="A6462" s="3">
        <v>53.0</v>
      </c>
      <c r="B6462" s="4">
        <v>0.10780092592592593</v>
      </c>
      <c r="C6462" s="5" t="s">
        <v>18</v>
      </c>
      <c r="D6462" s="5" t="s">
        <v>129</v>
      </c>
      <c r="E6462" s="5">
        <v>16.0</v>
      </c>
      <c r="F6462" s="5">
        <v>13.0</v>
      </c>
      <c r="J6462" s="5" t="s">
        <v>2230</v>
      </c>
    </row>
    <row r="6463">
      <c r="A6463" s="3">
        <v>53.0</v>
      </c>
      <c r="B6463" s="4">
        <v>0.10859953703703704</v>
      </c>
      <c r="C6463" s="5" t="s">
        <v>15</v>
      </c>
      <c r="D6463" s="5" t="s">
        <v>97</v>
      </c>
      <c r="E6463" s="5">
        <v>8.0</v>
      </c>
      <c r="J6463" s="5" t="s">
        <v>2231</v>
      </c>
    </row>
    <row r="6464">
      <c r="A6464" s="3">
        <v>53.0</v>
      </c>
      <c r="B6464" s="4">
        <v>0.11322916666666667</v>
      </c>
      <c r="C6464" s="5" t="s">
        <v>13</v>
      </c>
      <c r="D6464" s="5" t="s">
        <v>32</v>
      </c>
      <c r="E6464" s="5">
        <v>25.0</v>
      </c>
      <c r="F6464" s="5">
        <v>13.0</v>
      </c>
      <c r="H6464" s="5" t="s">
        <v>1432</v>
      </c>
      <c r="J6464" s="5" t="s">
        <v>2229</v>
      </c>
    </row>
    <row r="6465">
      <c r="A6465" s="3">
        <v>53.0</v>
      </c>
      <c r="B6465" s="4">
        <v>0.13039351851851852</v>
      </c>
      <c r="C6465" s="5" t="s">
        <v>13</v>
      </c>
      <c r="D6465" s="5" t="s">
        <v>24</v>
      </c>
      <c r="E6465" s="5">
        <v>19.0</v>
      </c>
      <c r="F6465" s="5">
        <v>19.0</v>
      </c>
    </row>
    <row r="6466">
      <c r="A6466" s="3">
        <v>53.0</v>
      </c>
      <c r="B6466" s="4">
        <v>0.14221064814814816</v>
      </c>
      <c r="C6466" s="5" t="s">
        <v>134</v>
      </c>
      <c r="D6466" s="5" t="s">
        <v>14</v>
      </c>
      <c r="E6466" s="5" t="s">
        <v>30</v>
      </c>
      <c r="F6466" s="5" t="s">
        <v>30</v>
      </c>
      <c r="J6466" s="5" t="s">
        <v>42</v>
      </c>
    </row>
    <row r="6467">
      <c r="A6467" s="3">
        <v>53.0</v>
      </c>
      <c r="B6467" s="4">
        <v>0.14221064814814816</v>
      </c>
      <c r="C6467" s="5" t="s">
        <v>134</v>
      </c>
      <c r="D6467" s="5" t="s">
        <v>14</v>
      </c>
      <c r="E6467" s="5">
        <v>9.0</v>
      </c>
      <c r="F6467" s="5">
        <v>7.0</v>
      </c>
      <c r="J6467" s="5" t="s">
        <v>43</v>
      </c>
    </row>
    <row r="6468">
      <c r="A6468" s="3">
        <v>53.0</v>
      </c>
      <c r="B6468" s="4">
        <v>0.14556712962962962</v>
      </c>
      <c r="C6468" s="5" t="s">
        <v>134</v>
      </c>
      <c r="D6468" s="5" t="s">
        <v>146</v>
      </c>
      <c r="E6468" s="5">
        <v>12.0</v>
      </c>
      <c r="F6468" s="5">
        <v>9.0</v>
      </c>
      <c r="J6468" s="5" t="s">
        <v>2232</v>
      </c>
    </row>
    <row r="6469">
      <c r="A6469" s="3">
        <v>53.0</v>
      </c>
      <c r="B6469" s="4">
        <v>0.14884259259259258</v>
      </c>
      <c r="C6469" s="5" t="s">
        <v>13</v>
      </c>
      <c r="D6469" s="5" t="s">
        <v>14</v>
      </c>
      <c r="E6469" s="5">
        <v>19.0</v>
      </c>
      <c r="F6469" s="5">
        <v>19.0</v>
      </c>
    </row>
    <row r="6470">
      <c r="A6470" s="3">
        <v>54.0</v>
      </c>
      <c r="B6470" s="4">
        <v>0.00869212962962963</v>
      </c>
      <c r="C6470" s="5" t="s">
        <v>18</v>
      </c>
      <c r="D6470" s="5" t="s">
        <v>88</v>
      </c>
      <c r="E6470" s="5" t="s">
        <v>30</v>
      </c>
      <c r="F6470" s="5" t="s">
        <v>30</v>
      </c>
      <c r="J6470" s="5" t="s">
        <v>17</v>
      </c>
    </row>
    <row r="6471">
      <c r="A6471" s="3">
        <v>54.0</v>
      </c>
      <c r="B6471" s="4">
        <v>0.00869212962962963</v>
      </c>
      <c r="C6471" s="5" t="s">
        <v>18</v>
      </c>
      <c r="D6471" s="5" t="s">
        <v>88</v>
      </c>
      <c r="E6471" s="5">
        <v>6.0</v>
      </c>
      <c r="F6471" s="5">
        <v>3.0</v>
      </c>
      <c r="J6471" s="5" t="s">
        <v>40</v>
      </c>
    </row>
    <row r="6472">
      <c r="A6472" s="3">
        <v>54.0</v>
      </c>
      <c r="B6472" s="4">
        <v>0.013344907407407408</v>
      </c>
      <c r="C6472" s="5" t="s">
        <v>10</v>
      </c>
      <c r="D6472" s="5" t="s">
        <v>11</v>
      </c>
      <c r="E6472" s="5" t="s">
        <v>30</v>
      </c>
      <c r="F6472" s="5" t="s">
        <v>30</v>
      </c>
      <c r="J6472" s="5" t="s">
        <v>17</v>
      </c>
    </row>
    <row r="6473">
      <c r="A6473" s="3">
        <v>54.0</v>
      </c>
      <c r="B6473" s="4">
        <v>0.013344907407407408</v>
      </c>
      <c r="C6473" s="5" t="s">
        <v>10</v>
      </c>
      <c r="D6473" s="5" t="s">
        <v>11</v>
      </c>
      <c r="E6473" s="5">
        <v>17.0</v>
      </c>
      <c r="F6473" s="5">
        <v>15.0</v>
      </c>
      <c r="J6473" s="5" t="s">
        <v>40</v>
      </c>
    </row>
    <row r="6474">
      <c r="A6474" s="3">
        <v>54.0</v>
      </c>
      <c r="B6474" s="4">
        <v>0.039016203703703706</v>
      </c>
      <c r="C6474" s="5" t="s">
        <v>13</v>
      </c>
      <c r="D6474" s="5" t="s">
        <v>88</v>
      </c>
      <c r="E6474" s="5">
        <v>17.0</v>
      </c>
      <c r="F6474" s="5">
        <v>19.0</v>
      </c>
    </row>
    <row r="6475">
      <c r="A6475" s="3">
        <v>54.0</v>
      </c>
      <c r="B6475" s="4">
        <v>0.04424768518518519</v>
      </c>
      <c r="C6475" s="5" t="s">
        <v>13</v>
      </c>
      <c r="D6475" s="5" t="s">
        <v>146</v>
      </c>
      <c r="E6475" s="5">
        <v>26.0</v>
      </c>
      <c r="F6475" s="5">
        <v>19.0</v>
      </c>
    </row>
    <row r="6476">
      <c r="A6476" s="3">
        <v>54.0</v>
      </c>
      <c r="B6476" s="4">
        <v>0.046469907407407404</v>
      </c>
      <c r="C6476" s="5" t="s">
        <v>13</v>
      </c>
      <c r="D6476" s="5" t="s">
        <v>19</v>
      </c>
      <c r="E6476" s="5">
        <v>9.0</v>
      </c>
      <c r="F6476" s="5">
        <v>9.0</v>
      </c>
    </row>
    <row r="6477">
      <c r="A6477" s="3">
        <v>54.0</v>
      </c>
      <c r="B6477" s="4">
        <v>0.048993055555555554</v>
      </c>
      <c r="C6477" s="5" t="s">
        <v>13</v>
      </c>
      <c r="D6477" s="5" t="s">
        <v>19</v>
      </c>
      <c r="E6477" s="5">
        <v>3.0</v>
      </c>
      <c r="F6477" s="5">
        <v>3.0</v>
      </c>
    </row>
    <row r="6478">
      <c r="A6478" s="3">
        <v>54.0</v>
      </c>
      <c r="B6478" s="4">
        <v>0.052905092592592594</v>
      </c>
      <c r="C6478" s="5" t="s">
        <v>13</v>
      </c>
      <c r="D6478" s="5" t="s">
        <v>88</v>
      </c>
      <c r="E6478" s="5">
        <v>17.0</v>
      </c>
      <c r="F6478" s="5">
        <v>15.0</v>
      </c>
    </row>
    <row r="6479">
      <c r="A6479" s="3">
        <v>54.0</v>
      </c>
      <c r="B6479" s="4">
        <v>0.05291666666666667</v>
      </c>
      <c r="C6479" s="5" t="s">
        <v>22</v>
      </c>
      <c r="D6479" s="5" t="s">
        <v>88</v>
      </c>
      <c r="E6479" s="5">
        <v>16.0</v>
      </c>
      <c r="F6479" s="5">
        <v>5.0</v>
      </c>
    </row>
    <row r="6480">
      <c r="A6480" s="3">
        <v>54.0</v>
      </c>
      <c r="B6480" s="4">
        <v>0.05803240740740741</v>
      </c>
      <c r="C6480" s="5" t="s">
        <v>22</v>
      </c>
      <c r="D6480" s="5" t="s">
        <v>88</v>
      </c>
      <c r="E6480" s="5">
        <v>22.0</v>
      </c>
      <c r="F6480" s="5">
        <v>11.0</v>
      </c>
    </row>
    <row r="6481">
      <c r="A6481" s="3">
        <v>54.0</v>
      </c>
      <c r="B6481" s="4">
        <v>0.058159722222222224</v>
      </c>
      <c r="C6481" s="5" t="s">
        <v>22</v>
      </c>
      <c r="D6481" s="5" t="s">
        <v>88</v>
      </c>
      <c r="E6481" s="5">
        <v>19.0</v>
      </c>
      <c r="F6481" s="5">
        <v>8.0</v>
      </c>
    </row>
    <row r="6482">
      <c r="A6482" s="3">
        <v>54.0</v>
      </c>
      <c r="B6482" s="4">
        <v>0.06649305555555556</v>
      </c>
      <c r="C6482" s="5" t="s">
        <v>18</v>
      </c>
      <c r="D6482" s="5" t="s">
        <v>93</v>
      </c>
      <c r="E6482" s="5">
        <v>24.0</v>
      </c>
      <c r="F6482" s="5">
        <v>11.0</v>
      </c>
      <c r="J6482" s="5" t="s">
        <v>2233</v>
      </c>
    </row>
    <row r="6483">
      <c r="A6483" s="3">
        <v>54.0</v>
      </c>
      <c r="B6483" s="4">
        <v>0.066875</v>
      </c>
      <c r="C6483" s="5" t="s">
        <v>18</v>
      </c>
      <c r="D6483" s="5" t="s">
        <v>93</v>
      </c>
      <c r="E6483" s="5">
        <v>22.0</v>
      </c>
      <c r="F6483" s="5">
        <v>11.0</v>
      </c>
      <c r="J6483" s="5" t="s">
        <v>2234</v>
      </c>
    </row>
    <row r="6484">
      <c r="A6484" s="3">
        <v>54.0</v>
      </c>
      <c r="B6484" s="4">
        <v>0.06726851851851852</v>
      </c>
      <c r="C6484" s="5" t="s">
        <v>18</v>
      </c>
      <c r="D6484" s="5" t="s">
        <v>93</v>
      </c>
      <c r="E6484" s="5">
        <v>23.0</v>
      </c>
      <c r="F6484" s="5">
        <v>12.0</v>
      </c>
      <c r="J6484" s="5" t="s">
        <v>2234</v>
      </c>
    </row>
    <row r="6485">
      <c r="A6485" s="3">
        <v>54.0</v>
      </c>
      <c r="B6485" s="4">
        <v>0.08270833333333333</v>
      </c>
      <c r="C6485" s="5" t="s">
        <v>15</v>
      </c>
      <c r="D6485" s="5" t="s">
        <v>127</v>
      </c>
      <c r="E6485" s="5">
        <v>24.0</v>
      </c>
      <c r="F6485" s="5">
        <v>13.0</v>
      </c>
    </row>
    <row r="6486">
      <c r="A6486" s="3">
        <v>54.0</v>
      </c>
      <c r="B6486" s="4">
        <v>0.08550925925925926</v>
      </c>
      <c r="C6486" s="5" t="s">
        <v>15</v>
      </c>
      <c r="D6486" s="5" t="s">
        <v>24</v>
      </c>
      <c r="E6486" s="5">
        <v>15.0</v>
      </c>
      <c r="F6486" s="5">
        <v>4.0</v>
      </c>
    </row>
    <row r="6487">
      <c r="A6487" s="3">
        <v>54.0</v>
      </c>
      <c r="B6487" s="4">
        <v>0.08697916666666666</v>
      </c>
      <c r="C6487" s="5" t="s">
        <v>10</v>
      </c>
      <c r="D6487" s="5" t="s">
        <v>127</v>
      </c>
      <c r="E6487" s="5">
        <v>31.0</v>
      </c>
      <c r="F6487" s="5" t="s">
        <v>30</v>
      </c>
      <c r="J6487" s="5" t="s">
        <v>2235</v>
      </c>
    </row>
    <row r="6488">
      <c r="A6488" s="3">
        <v>54.0</v>
      </c>
      <c r="B6488" s="4">
        <v>0.09972222222222223</v>
      </c>
      <c r="C6488" s="5" t="s">
        <v>15</v>
      </c>
      <c r="D6488" s="5" t="s">
        <v>2236</v>
      </c>
      <c r="E6488" s="5">
        <v>14.0</v>
      </c>
      <c r="J6488" s="5" t="s">
        <v>2237</v>
      </c>
    </row>
    <row r="6489">
      <c r="A6489" s="3">
        <v>54.0</v>
      </c>
      <c r="B6489" s="4">
        <v>0.1040625</v>
      </c>
      <c r="C6489" s="5" t="s">
        <v>134</v>
      </c>
      <c r="D6489" s="5" t="s">
        <v>535</v>
      </c>
      <c r="E6489" s="5">
        <v>80.0</v>
      </c>
    </row>
    <row r="6490">
      <c r="A6490" s="3">
        <v>54.0</v>
      </c>
      <c r="B6490" s="4">
        <v>0.11270833333333333</v>
      </c>
      <c r="C6490" s="5" t="s">
        <v>10</v>
      </c>
      <c r="D6490" s="5" t="s">
        <v>47</v>
      </c>
      <c r="E6490" s="5">
        <v>22.0</v>
      </c>
      <c r="F6490" s="5">
        <v>15.0</v>
      </c>
    </row>
    <row r="6491">
      <c r="A6491" s="3">
        <v>54.0</v>
      </c>
      <c r="B6491" s="4">
        <v>0.11273148148148149</v>
      </c>
      <c r="C6491" s="5" t="s">
        <v>13</v>
      </c>
      <c r="D6491" s="5" t="s">
        <v>47</v>
      </c>
      <c r="E6491" s="5">
        <v>20.0</v>
      </c>
      <c r="F6491" s="5">
        <v>18.0</v>
      </c>
    </row>
    <row r="6492">
      <c r="A6492" s="3">
        <v>54.0</v>
      </c>
      <c r="B6492" s="4">
        <v>0.1129050925925926</v>
      </c>
      <c r="C6492" s="5" t="s">
        <v>18</v>
      </c>
      <c r="D6492" s="5" t="s">
        <v>47</v>
      </c>
      <c r="E6492" s="5">
        <v>19.0</v>
      </c>
      <c r="F6492" s="5">
        <v>11.0</v>
      </c>
    </row>
    <row r="6493">
      <c r="A6493" s="3">
        <v>54.0</v>
      </c>
      <c r="B6493" s="4">
        <v>0.11306712962962963</v>
      </c>
      <c r="C6493" s="5" t="s">
        <v>21</v>
      </c>
      <c r="D6493" s="5" t="s">
        <v>47</v>
      </c>
      <c r="E6493" s="5">
        <v>10.0</v>
      </c>
      <c r="F6493" s="5">
        <v>5.0</v>
      </c>
    </row>
    <row r="6494">
      <c r="A6494" s="3">
        <v>54.0</v>
      </c>
      <c r="B6494" s="4">
        <v>0.1547800925925926</v>
      </c>
      <c r="C6494" s="5" t="s">
        <v>15</v>
      </c>
      <c r="D6494" s="5" t="s">
        <v>47</v>
      </c>
      <c r="E6494" s="5">
        <v>10.0</v>
      </c>
      <c r="F6494" s="5">
        <v>8.0</v>
      </c>
    </row>
    <row r="6495">
      <c r="A6495" s="3">
        <v>54.0</v>
      </c>
      <c r="B6495" s="4">
        <v>0.11321759259259259</v>
      </c>
      <c r="C6495" s="5" t="s">
        <v>134</v>
      </c>
      <c r="D6495" s="5" t="s">
        <v>47</v>
      </c>
      <c r="E6495" s="5">
        <v>13.0</v>
      </c>
      <c r="F6495" s="5">
        <v>13.0</v>
      </c>
    </row>
    <row r="6496">
      <c r="A6496" s="3">
        <v>54.0</v>
      </c>
      <c r="B6496" s="4">
        <v>0.11331018518518518</v>
      </c>
      <c r="C6496" s="5" t="s">
        <v>22</v>
      </c>
      <c r="D6496" s="5" t="s">
        <v>47</v>
      </c>
      <c r="E6496" s="5">
        <v>5.0</v>
      </c>
      <c r="F6496" s="5">
        <v>3.0</v>
      </c>
    </row>
    <row r="6497">
      <c r="A6497" s="3">
        <v>54.0</v>
      </c>
      <c r="B6497" s="4">
        <v>0.11425925925925925</v>
      </c>
      <c r="C6497" s="5" t="s">
        <v>10</v>
      </c>
      <c r="D6497" s="5" t="s">
        <v>32</v>
      </c>
      <c r="E6497" s="5" t="s">
        <v>30</v>
      </c>
      <c r="F6497" s="5" t="s">
        <v>30</v>
      </c>
      <c r="J6497" s="5" t="s">
        <v>17</v>
      </c>
    </row>
    <row r="6498">
      <c r="A6498" s="3">
        <v>54.0</v>
      </c>
      <c r="B6498" s="4">
        <v>0.11425925925925925</v>
      </c>
      <c r="C6498" s="5" t="s">
        <v>10</v>
      </c>
      <c r="D6498" s="5" t="s">
        <v>32</v>
      </c>
      <c r="E6498" s="5">
        <v>27.0</v>
      </c>
      <c r="F6498" s="5">
        <v>15.0</v>
      </c>
      <c r="J6498" s="5" t="s">
        <v>2238</v>
      </c>
    </row>
    <row r="6499">
      <c r="A6499" s="3">
        <v>54.0</v>
      </c>
      <c r="B6499" s="4">
        <v>0.11436342592592592</v>
      </c>
      <c r="C6499" s="5" t="s">
        <v>10</v>
      </c>
      <c r="D6499" s="5" t="s">
        <v>32</v>
      </c>
      <c r="E6499" s="5" t="s">
        <v>30</v>
      </c>
      <c r="F6499" s="5" t="s">
        <v>30</v>
      </c>
      <c r="J6499" s="5" t="s">
        <v>17</v>
      </c>
    </row>
    <row r="6500">
      <c r="A6500" s="3">
        <v>54.0</v>
      </c>
      <c r="B6500" s="4">
        <v>0.11436342592592592</v>
      </c>
      <c r="C6500" s="5" t="s">
        <v>10</v>
      </c>
      <c r="D6500" s="5" t="s">
        <v>32</v>
      </c>
      <c r="E6500" s="5">
        <v>25.0</v>
      </c>
      <c r="F6500" s="5">
        <v>13.0</v>
      </c>
      <c r="J6500" s="5" t="s">
        <v>2162</v>
      </c>
    </row>
    <row r="6501">
      <c r="A6501" s="3">
        <v>54.0</v>
      </c>
      <c r="B6501" s="4">
        <v>0.11443287037037037</v>
      </c>
      <c r="C6501" s="5" t="s">
        <v>10</v>
      </c>
      <c r="D6501" s="5" t="s">
        <v>32</v>
      </c>
      <c r="E6501" s="5" t="s">
        <v>30</v>
      </c>
      <c r="F6501" s="5" t="s">
        <v>30</v>
      </c>
      <c r="J6501" s="5" t="s">
        <v>17</v>
      </c>
    </row>
    <row r="6502">
      <c r="A6502" s="3">
        <v>54.0</v>
      </c>
      <c r="B6502" s="4">
        <v>0.11443287037037037</v>
      </c>
      <c r="C6502" s="5" t="s">
        <v>10</v>
      </c>
      <c r="D6502" s="5" t="s">
        <v>32</v>
      </c>
      <c r="E6502" s="5">
        <v>23.0</v>
      </c>
      <c r="F6502" s="5">
        <v>11.0</v>
      </c>
      <c r="J6502" s="5" t="s">
        <v>2162</v>
      </c>
    </row>
    <row r="6503">
      <c r="A6503" s="3">
        <v>54.0</v>
      </c>
      <c r="B6503" s="4">
        <v>0.11484953703703704</v>
      </c>
      <c r="C6503" s="5" t="s">
        <v>10</v>
      </c>
      <c r="D6503" s="5" t="s">
        <v>7</v>
      </c>
      <c r="E6503" s="5">
        <v>31.0</v>
      </c>
      <c r="H6503" s="5" t="s">
        <v>2239</v>
      </c>
    </row>
    <row r="6504">
      <c r="A6504" s="3">
        <v>54.0</v>
      </c>
      <c r="B6504" s="4">
        <v>0.11494212962962963</v>
      </c>
      <c r="C6504" s="5" t="s">
        <v>10</v>
      </c>
      <c r="D6504" s="5" t="s">
        <v>7</v>
      </c>
      <c r="E6504" s="5">
        <v>21.0</v>
      </c>
      <c r="H6504" s="5" t="s">
        <v>2240</v>
      </c>
    </row>
    <row r="6505">
      <c r="A6505" s="3">
        <v>54.0</v>
      </c>
      <c r="B6505" s="4">
        <v>0.11511574074074074</v>
      </c>
      <c r="C6505" s="5" t="s">
        <v>10</v>
      </c>
      <c r="D6505" s="5" t="s">
        <v>7</v>
      </c>
      <c r="E6505" s="5">
        <v>18.0</v>
      </c>
      <c r="H6505" s="5" t="s">
        <v>2241</v>
      </c>
    </row>
    <row r="6506">
      <c r="A6506" s="3">
        <v>54.0</v>
      </c>
      <c r="B6506" s="4">
        <v>0.11547453703703704</v>
      </c>
      <c r="C6506" s="5" t="s">
        <v>10</v>
      </c>
      <c r="D6506" s="5" t="s">
        <v>32</v>
      </c>
      <c r="E6506" s="5" t="s">
        <v>30</v>
      </c>
      <c r="F6506" s="5" t="s">
        <v>30</v>
      </c>
      <c r="J6506" s="5" t="s">
        <v>17</v>
      </c>
    </row>
    <row r="6507">
      <c r="A6507" s="3">
        <v>54.0</v>
      </c>
      <c r="B6507" s="4">
        <v>0.11547453703703704</v>
      </c>
      <c r="C6507" s="5" t="s">
        <v>10</v>
      </c>
      <c r="D6507" s="5" t="s">
        <v>32</v>
      </c>
      <c r="E6507" s="5">
        <v>24.0</v>
      </c>
      <c r="F6507" s="5">
        <v>12.0</v>
      </c>
      <c r="J6507" s="5" t="s">
        <v>2242</v>
      </c>
    </row>
    <row r="6508">
      <c r="A6508" s="3">
        <v>54.0</v>
      </c>
      <c r="B6508" s="4">
        <v>0.11641203703703704</v>
      </c>
      <c r="C6508" s="5" t="s">
        <v>10</v>
      </c>
      <c r="D6508" s="5" t="s">
        <v>7</v>
      </c>
      <c r="E6508" s="5">
        <v>38.0</v>
      </c>
      <c r="H6508" s="5" t="s">
        <v>2243</v>
      </c>
    </row>
    <row r="6509">
      <c r="A6509" s="3">
        <v>54.0</v>
      </c>
      <c r="B6509" s="4">
        <v>0.1167824074074074</v>
      </c>
      <c r="C6509" s="5" t="s">
        <v>10</v>
      </c>
      <c r="D6509" s="5" t="s">
        <v>32</v>
      </c>
      <c r="E6509" s="5" t="s">
        <v>30</v>
      </c>
      <c r="F6509" s="5" t="s">
        <v>30</v>
      </c>
      <c r="J6509" s="5" t="s">
        <v>17</v>
      </c>
    </row>
    <row r="6510">
      <c r="A6510" s="3">
        <v>54.0</v>
      </c>
      <c r="B6510" s="4">
        <v>0.1167824074074074</v>
      </c>
      <c r="C6510" s="5" t="s">
        <v>10</v>
      </c>
      <c r="D6510" s="5" t="s">
        <v>32</v>
      </c>
      <c r="E6510" s="5">
        <v>20.0</v>
      </c>
      <c r="F6510" s="5">
        <v>8.0</v>
      </c>
      <c r="J6510" s="5" t="s">
        <v>2244</v>
      </c>
    </row>
    <row r="6511">
      <c r="A6511" s="3">
        <v>54.0</v>
      </c>
      <c r="B6511" s="4">
        <v>0.11887731481481481</v>
      </c>
      <c r="C6511" s="5" t="s">
        <v>13</v>
      </c>
      <c r="D6511" s="5" t="s">
        <v>32</v>
      </c>
      <c r="E6511" s="5">
        <v>26.0</v>
      </c>
      <c r="F6511" s="5">
        <v>13.0</v>
      </c>
      <c r="J6511" s="5" t="s">
        <v>2245</v>
      </c>
    </row>
    <row r="6512">
      <c r="A6512" s="3">
        <v>54.0</v>
      </c>
      <c r="B6512" s="4">
        <v>0.11893518518518519</v>
      </c>
      <c r="C6512" s="5" t="s">
        <v>13</v>
      </c>
      <c r="D6512" s="5" t="s">
        <v>32</v>
      </c>
      <c r="E6512" s="5">
        <v>28.0</v>
      </c>
      <c r="F6512" s="5">
        <v>15.0</v>
      </c>
      <c r="J6512" s="5" t="s">
        <v>2245</v>
      </c>
    </row>
    <row r="6513">
      <c r="A6513" s="3">
        <v>54.0</v>
      </c>
      <c r="B6513" s="4">
        <v>0.11908564814814815</v>
      </c>
      <c r="C6513" s="5" t="s">
        <v>13</v>
      </c>
      <c r="D6513" s="5" t="s">
        <v>7</v>
      </c>
      <c r="E6513" s="5">
        <v>23.0</v>
      </c>
      <c r="H6513" s="5" t="s">
        <v>2246</v>
      </c>
    </row>
    <row r="6514">
      <c r="A6514" s="3">
        <v>54.0</v>
      </c>
      <c r="B6514" s="4">
        <v>0.1192824074074074</v>
      </c>
      <c r="C6514" s="5" t="s">
        <v>13</v>
      </c>
      <c r="D6514" s="5" t="s">
        <v>7</v>
      </c>
      <c r="E6514" s="5">
        <v>22.0</v>
      </c>
      <c r="H6514" s="5" t="s">
        <v>2247</v>
      </c>
    </row>
    <row r="6515">
      <c r="A6515" s="3">
        <v>54.0</v>
      </c>
      <c r="B6515" s="4">
        <v>0.12152777777777778</v>
      </c>
      <c r="C6515" s="5" t="s">
        <v>22</v>
      </c>
      <c r="D6515" s="5" t="s">
        <v>95</v>
      </c>
      <c r="E6515" s="5">
        <v>10.0</v>
      </c>
    </row>
    <row r="6516">
      <c r="A6516" s="3">
        <v>54.0</v>
      </c>
      <c r="B6516" s="4">
        <v>0.12341435185185186</v>
      </c>
      <c r="C6516" s="5" t="s">
        <v>18</v>
      </c>
      <c r="D6516" s="5" t="s">
        <v>32</v>
      </c>
      <c r="E6516" s="5">
        <v>28.0</v>
      </c>
      <c r="F6516" s="5">
        <v>14.0</v>
      </c>
      <c r="J6516" s="5" t="s">
        <v>131</v>
      </c>
    </row>
    <row r="6517">
      <c r="A6517" s="3">
        <v>54.0</v>
      </c>
      <c r="B6517" s="4">
        <v>0.12357638888888889</v>
      </c>
      <c r="C6517" s="5" t="s">
        <v>18</v>
      </c>
      <c r="D6517" s="5" t="s">
        <v>7</v>
      </c>
      <c r="E6517" s="5">
        <v>18.0</v>
      </c>
      <c r="H6517" s="5" t="s">
        <v>2248</v>
      </c>
    </row>
    <row r="6518">
      <c r="A6518" s="3">
        <v>54.0</v>
      </c>
      <c r="B6518" s="4">
        <v>0.12369212962962962</v>
      </c>
      <c r="C6518" s="5" t="s">
        <v>18</v>
      </c>
      <c r="D6518" s="5" t="s">
        <v>32</v>
      </c>
      <c r="E6518" s="5">
        <v>20.0</v>
      </c>
      <c r="F6518" s="5">
        <v>6.0</v>
      </c>
      <c r="J6518" s="5" t="s">
        <v>131</v>
      </c>
    </row>
    <row r="6519">
      <c r="A6519" s="3">
        <v>54.0</v>
      </c>
      <c r="B6519" s="4">
        <v>0.12413194444444445</v>
      </c>
      <c r="C6519" s="5" t="s">
        <v>134</v>
      </c>
      <c r="D6519" s="5" t="s">
        <v>32</v>
      </c>
      <c r="E6519" s="5">
        <v>29.0</v>
      </c>
      <c r="F6519" s="5">
        <v>19.0</v>
      </c>
      <c r="J6519" s="5" t="s">
        <v>2249</v>
      </c>
    </row>
    <row r="6520">
      <c r="A6520" s="3">
        <v>54.0</v>
      </c>
      <c r="B6520" s="4">
        <v>0.12458333333333334</v>
      </c>
      <c r="C6520" s="5" t="s">
        <v>134</v>
      </c>
      <c r="D6520" s="5" t="s">
        <v>7</v>
      </c>
      <c r="E6520" s="5">
        <v>26.0</v>
      </c>
      <c r="H6520" s="5" t="s">
        <v>2250</v>
      </c>
    </row>
    <row r="6521">
      <c r="A6521" s="3">
        <v>54.0</v>
      </c>
      <c r="B6521" s="4">
        <v>0.12561342592592592</v>
      </c>
      <c r="C6521" s="5" t="s">
        <v>134</v>
      </c>
      <c r="D6521" s="5" t="s">
        <v>32</v>
      </c>
      <c r="E6521" s="5">
        <v>19.0</v>
      </c>
      <c r="F6521" s="5">
        <v>9.0</v>
      </c>
      <c r="J6521" s="5" t="s">
        <v>252</v>
      </c>
    </row>
    <row r="6522">
      <c r="A6522" s="3">
        <v>54.0</v>
      </c>
      <c r="B6522" s="4">
        <v>0.13175925925925927</v>
      </c>
      <c r="C6522" s="5" t="s">
        <v>22</v>
      </c>
      <c r="D6522" s="5" t="s">
        <v>11</v>
      </c>
      <c r="E6522" s="5">
        <v>14.0</v>
      </c>
      <c r="F6522" s="5">
        <v>12.0</v>
      </c>
    </row>
    <row r="6523">
      <c r="A6523" s="3">
        <v>54.0</v>
      </c>
      <c r="B6523" s="4">
        <v>0.13533564814814814</v>
      </c>
      <c r="C6523" s="5" t="s">
        <v>10</v>
      </c>
      <c r="D6523" s="5" t="s">
        <v>20</v>
      </c>
      <c r="E6523" s="5" t="s">
        <v>30</v>
      </c>
      <c r="F6523" s="5" t="s">
        <v>30</v>
      </c>
      <c r="J6523" s="5" t="s">
        <v>17</v>
      </c>
    </row>
    <row r="6524">
      <c r="A6524" s="3">
        <v>54.0</v>
      </c>
      <c r="B6524" s="4">
        <v>0.13533564814814814</v>
      </c>
      <c r="C6524" s="5" t="s">
        <v>10</v>
      </c>
      <c r="D6524" s="5" t="s">
        <v>20</v>
      </c>
      <c r="E6524" s="5" t="s">
        <v>37</v>
      </c>
      <c r="F6524" s="5">
        <v>20.0</v>
      </c>
      <c r="J6524" s="5" t="s">
        <v>40</v>
      </c>
    </row>
    <row r="6525">
      <c r="A6525" s="3">
        <v>54.0</v>
      </c>
      <c r="B6525" s="4">
        <v>0.1371527777777778</v>
      </c>
      <c r="C6525" s="5" t="s">
        <v>13</v>
      </c>
      <c r="D6525" s="5" t="s">
        <v>32</v>
      </c>
      <c r="E6525" s="5" t="s">
        <v>37</v>
      </c>
      <c r="F6525" s="5">
        <v>20.0</v>
      </c>
      <c r="G6525" s="5" t="s">
        <v>48</v>
      </c>
      <c r="J6525" s="5" t="s">
        <v>2251</v>
      </c>
    </row>
    <row r="6526">
      <c r="A6526" s="3">
        <v>54.0</v>
      </c>
      <c r="B6526" s="4">
        <v>0.13723379629629628</v>
      </c>
      <c r="C6526" s="5" t="s">
        <v>13</v>
      </c>
      <c r="D6526" s="5" t="s">
        <v>32</v>
      </c>
      <c r="E6526" s="5" t="s">
        <v>30</v>
      </c>
      <c r="F6526" s="5" t="s">
        <v>30</v>
      </c>
      <c r="J6526" s="5" t="s">
        <v>17</v>
      </c>
    </row>
    <row r="6527">
      <c r="A6527" s="3">
        <v>54.0</v>
      </c>
      <c r="B6527" s="4">
        <v>0.13723379629629628</v>
      </c>
      <c r="C6527" s="5" t="s">
        <v>13</v>
      </c>
      <c r="D6527" s="5" t="s">
        <v>32</v>
      </c>
      <c r="E6527" s="5">
        <v>26.0</v>
      </c>
      <c r="F6527" s="5">
        <v>12.0</v>
      </c>
      <c r="J6527" s="5" t="s">
        <v>2220</v>
      </c>
    </row>
    <row r="6528">
      <c r="A6528" s="3">
        <v>54.0</v>
      </c>
      <c r="B6528" s="4">
        <v>0.13730324074074074</v>
      </c>
      <c r="C6528" s="5" t="s">
        <v>13</v>
      </c>
      <c r="D6528" s="5" t="s">
        <v>32</v>
      </c>
      <c r="E6528" s="5" t="s">
        <v>30</v>
      </c>
      <c r="F6528" s="5" t="s">
        <v>30</v>
      </c>
      <c r="J6528" s="5" t="s">
        <v>17</v>
      </c>
    </row>
    <row r="6529">
      <c r="A6529" s="3">
        <v>54.0</v>
      </c>
      <c r="B6529" s="4">
        <v>0.13730324074074074</v>
      </c>
      <c r="C6529" s="5" t="s">
        <v>13</v>
      </c>
      <c r="D6529" s="5" t="s">
        <v>32</v>
      </c>
      <c r="E6529" s="5">
        <v>23.0</v>
      </c>
      <c r="F6529" s="5">
        <v>9.0</v>
      </c>
      <c r="J6529" s="5" t="s">
        <v>2220</v>
      </c>
    </row>
    <row r="6530">
      <c r="A6530" s="3">
        <v>54.0</v>
      </c>
      <c r="B6530" s="4">
        <v>0.13761574074074073</v>
      </c>
      <c r="C6530" s="5" t="s">
        <v>13</v>
      </c>
      <c r="D6530" s="5" t="s">
        <v>7</v>
      </c>
      <c r="E6530" s="5">
        <v>38.0</v>
      </c>
      <c r="H6530" s="5" t="s">
        <v>2243</v>
      </c>
    </row>
    <row r="6531">
      <c r="A6531" s="3">
        <v>54.0</v>
      </c>
      <c r="B6531" s="4">
        <v>0.13771990740740742</v>
      </c>
      <c r="C6531" s="5" t="s">
        <v>13</v>
      </c>
      <c r="D6531" s="5" t="s">
        <v>7</v>
      </c>
      <c r="E6531" s="5">
        <v>13.0</v>
      </c>
      <c r="H6531" s="5" t="s">
        <v>2252</v>
      </c>
    </row>
    <row r="6532">
      <c r="A6532" s="3">
        <v>54.0</v>
      </c>
      <c r="B6532" s="4">
        <v>0.13778935185185184</v>
      </c>
      <c r="C6532" s="5" t="s">
        <v>13</v>
      </c>
      <c r="D6532" s="5" t="s">
        <v>7</v>
      </c>
      <c r="E6532" s="5">
        <v>16.0</v>
      </c>
      <c r="H6532" s="5" t="s">
        <v>2253</v>
      </c>
    </row>
    <row r="6533">
      <c r="A6533" s="3">
        <v>54.0</v>
      </c>
      <c r="B6533" s="4">
        <v>0.13800925925925925</v>
      </c>
      <c r="C6533" s="5" t="s">
        <v>13</v>
      </c>
      <c r="D6533" s="5" t="s">
        <v>7</v>
      </c>
      <c r="E6533" s="5">
        <v>8.0</v>
      </c>
      <c r="H6533" s="5" t="s">
        <v>2254</v>
      </c>
    </row>
    <row r="6534">
      <c r="A6534" s="3">
        <v>54.0</v>
      </c>
      <c r="B6534" s="4">
        <v>0.13835648148148147</v>
      </c>
      <c r="C6534" s="5" t="s">
        <v>13</v>
      </c>
      <c r="D6534" s="5" t="s">
        <v>25</v>
      </c>
      <c r="E6534" s="5">
        <v>9.0</v>
      </c>
      <c r="F6534" s="5">
        <v>7.0</v>
      </c>
      <c r="H6534" s="5" t="s">
        <v>2255</v>
      </c>
    </row>
    <row r="6535">
      <c r="A6535" s="3">
        <v>54.0</v>
      </c>
      <c r="B6535" s="4">
        <v>0.13859953703703703</v>
      </c>
      <c r="C6535" s="5" t="s">
        <v>13</v>
      </c>
      <c r="D6535" s="5" t="s">
        <v>25</v>
      </c>
      <c r="E6535" s="5">
        <v>16.0</v>
      </c>
      <c r="F6535" s="5">
        <v>14.0</v>
      </c>
      <c r="H6535" s="5" t="s">
        <v>2256</v>
      </c>
    </row>
    <row r="6536">
      <c r="A6536" s="3">
        <v>54.0</v>
      </c>
      <c r="B6536" s="4">
        <v>0.14063657407407407</v>
      </c>
      <c r="C6536" s="5" t="s">
        <v>18</v>
      </c>
      <c r="D6536" s="5" t="s">
        <v>32</v>
      </c>
      <c r="E6536" s="5" t="s">
        <v>37</v>
      </c>
      <c r="F6536" s="5">
        <v>20.0</v>
      </c>
      <c r="G6536" s="5" t="s">
        <v>48</v>
      </c>
      <c r="J6536" s="5" t="s">
        <v>603</v>
      </c>
    </row>
    <row r="6537">
      <c r="A6537" s="3">
        <v>54.0</v>
      </c>
      <c r="B6537" s="4">
        <v>0.1413773148148148</v>
      </c>
      <c r="C6537" s="5" t="s">
        <v>18</v>
      </c>
      <c r="D6537" s="5" t="s">
        <v>7</v>
      </c>
      <c r="E6537" s="5">
        <v>52.0</v>
      </c>
      <c r="H6537" s="5" t="s">
        <v>2257</v>
      </c>
    </row>
    <row r="6538">
      <c r="A6538" s="3">
        <v>54.0</v>
      </c>
      <c r="B6538" s="4">
        <v>0.13765046296296296</v>
      </c>
      <c r="C6538" s="5" t="s">
        <v>134</v>
      </c>
      <c r="D6538" s="5" t="s">
        <v>32</v>
      </c>
      <c r="E6538" s="5">
        <v>28.0</v>
      </c>
      <c r="F6538" s="5">
        <v>18.0</v>
      </c>
      <c r="J6538" s="5" t="s">
        <v>157</v>
      </c>
    </row>
    <row r="6539">
      <c r="A6539" s="3">
        <v>54.0</v>
      </c>
      <c r="B6539" s="4">
        <v>0.14556712962962962</v>
      </c>
      <c r="C6539" s="5" t="s">
        <v>134</v>
      </c>
      <c r="D6539" s="5" t="s">
        <v>7</v>
      </c>
      <c r="E6539" s="5">
        <v>22.0</v>
      </c>
      <c r="H6539" s="5" t="s">
        <v>2258</v>
      </c>
    </row>
    <row r="6540">
      <c r="A6540" s="3">
        <v>54.0</v>
      </c>
      <c r="B6540" s="4">
        <v>0.14704861111111112</v>
      </c>
      <c r="C6540" s="5" t="s">
        <v>21</v>
      </c>
      <c r="D6540" s="5" t="s">
        <v>32</v>
      </c>
      <c r="E6540" s="5" t="s">
        <v>30</v>
      </c>
      <c r="F6540" s="5" t="s">
        <v>30</v>
      </c>
      <c r="J6540" s="5" t="s">
        <v>42</v>
      </c>
    </row>
    <row r="6541">
      <c r="A6541" s="3">
        <v>54.0</v>
      </c>
      <c r="B6541" s="4">
        <v>0.14704861111111112</v>
      </c>
      <c r="C6541" s="5" t="s">
        <v>21</v>
      </c>
      <c r="D6541" s="5" t="s">
        <v>32</v>
      </c>
      <c r="E6541" s="5">
        <v>17.0</v>
      </c>
      <c r="F6541" s="5">
        <v>16.0</v>
      </c>
      <c r="J6541" s="5" t="s">
        <v>2259</v>
      </c>
    </row>
    <row r="6542">
      <c r="A6542" s="3">
        <v>54.0</v>
      </c>
      <c r="B6542" s="4">
        <v>0.14704861111111112</v>
      </c>
      <c r="C6542" s="5" t="s">
        <v>21</v>
      </c>
      <c r="D6542" s="5" t="s">
        <v>32</v>
      </c>
      <c r="E6542" s="5" t="s">
        <v>30</v>
      </c>
      <c r="F6542" s="5" t="s">
        <v>30</v>
      </c>
      <c r="J6542" s="5" t="s">
        <v>350</v>
      </c>
    </row>
    <row r="6543">
      <c r="A6543" s="3">
        <v>54.0</v>
      </c>
      <c r="B6543" s="4">
        <v>0.14798611111111112</v>
      </c>
      <c r="C6543" s="5" t="s">
        <v>21</v>
      </c>
      <c r="D6543" s="5" t="s">
        <v>7</v>
      </c>
      <c r="E6543" s="5">
        <v>15.0</v>
      </c>
      <c r="H6543" s="5" t="s">
        <v>2260</v>
      </c>
    </row>
    <row r="6544">
      <c r="A6544" s="3">
        <v>54.0</v>
      </c>
      <c r="B6544" s="4">
        <v>0.14878472222222222</v>
      </c>
      <c r="C6544" s="5" t="s">
        <v>21</v>
      </c>
      <c r="D6544" s="5" t="s">
        <v>32</v>
      </c>
      <c r="E6544" s="5" t="s">
        <v>30</v>
      </c>
      <c r="F6544" s="5" t="s">
        <v>30</v>
      </c>
      <c r="J6544" s="5" t="s">
        <v>42</v>
      </c>
    </row>
    <row r="6545">
      <c r="A6545" s="3">
        <v>54.0</v>
      </c>
      <c r="B6545" s="4">
        <v>0.14878472222222222</v>
      </c>
      <c r="C6545" s="5" t="s">
        <v>21</v>
      </c>
      <c r="D6545" s="5" t="s">
        <v>32</v>
      </c>
      <c r="E6545" s="5">
        <v>12.0</v>
      </c>
      <c r="F6545" s="5">
        <v>6.0</v>
      </c>
      <c r="J6545" s="5" t="s">
        <v>339</v>
      </c>
    </row>
    <row r="6546">
      <c r="A6546" s="3">
        <v>54.0</v>
      </c>
      <c r="B6546" s="4">
        <v>0.14983796296296295</v>
      </c>
      <c r="C6546" s="5" t="s">
        <v>21</v>
      </c>
      <c r="D6546" s="5" t="s">
        <v>2261</v>
      </c>
      <c r="E6546" s="5">
        <v>2.0</v>
      </c>
      <c r="J6546" s="5" t="s">
        <v>2262</v>
      </c>
    </row>
    <row r="6547">
      <c r="A6547" s="3">
        <v>54.0</v>
      </c>
      <c r="B6547" s="4">
        <v>0.15416666666666667</v>
      </c>
      <c r="C6547" s="5" t="s">
        <v>10</v>
      </c>
      <c r="D6547" s="5" t="s">
        <v>32</v>
      </c>
      <c r="E6547" s="5" t="s">
        <v>30</v>
      </c>
      <c r="F6547" s="5" t="s">
        <v>30</v>
      </c>
      <c r="J6547" s="5" t="s">
        <v>17</v>
      </c>
    </row>
    <row r="6548">
      <c r="A6548" s="3">
        <v>54.0</v>
      </c>
      <c r="B6548" s="4">
        <v>0.15416666666666667</v>
      </c>
      <c r="C6548" s="5" t="s">
        <v>10</v>
      </c>
      <c r="D6548" s="5" t="s">
        <v>32</v>
      </c>
      <c r="E6548" s="5">
        <v>24.0</v>
      </c>
      <c r="F6548" s="5">
        <v>12.0</v>
      </c>
      <c r="J6548" s="5" t="s">
        <v>1560</v>
      </c>
    </row>
    <row r="6549">
      <c r="A6549" s="3">
        <v>54.0</v>
      </c>
      <c r="B6549" s="4">
        <v>0.15462962962962962</v>
      </c>
      <c r="C6549" s="5" t="s">
        <v>10</v>
      </c>
      <c r="D6549" s="5" t="s">
        <v>7</v>
      </c>
      <c r="E6549" s="5">
        <v>10.0</v>
      </c>
      <c r="H6549" s="5" t="s">
        <v>2263</v>
      </c>
    </row>
    <row r="6550">
      <c r="A6550" s="3">
        <v>54.0</v>
      </c>
      <c r="B6550" s="4">
        <v>0.15469907407407407</v>
      </c>
      <c r="C6550" s="5" t="s">
        <v>10</v>
      </c>
      <c r="D6550" s="5" t="s">
        <v>32</v>
      </c>
      <c r="E6550" s="5" t="s">
        <v>30</v>
      </c>
      <c r="F6550" s="5" t="s">
        <v>30</v>
      </c>
      <c r="J6550" s="5" t="s">
        <v>2264</v>
      </c>
    </row>
    <row r="6551">
      <c r="A6551" s="3">
        <v>54.0</v>
      </c>
      <c r="B6551" s="4">
        <v>0.1547337962962963</v>
      </c>
      <c r="C6551" s="5" t="s">
        <v>10</v>
      </c>
      <c r="D6551" s="5" t="s">
        <v>32</v>
      </c>
      <c r="E6551" s="5">
        <v>26.0</v>
      </c>
      <c r="F6551" s="5">
        <v>14.0</v>
      </c>
      <c r="J6551" s="5" t="s">
        <v>45</v>
      </c>
    </row>
    <row r="6552">
      <c r="A6552" s="3">
        <v>54.0</v>
      </c>
      <c r="B6552" s="4">
        <v>0.15493055555555554</v>
      </c>
      <c r="C6552" s="5" t="s">
        <v>10</v>
      </c>
      <c r="D6552" s="5" t="s">
        <v>7</v>
      </c>
      <c r="E6552" s="5">
        <v>9.0</v>
      </c>
      <c r="H6552" s="5" t="s">
        <v>2265</v>
      </c>
    </row>
    <row r="6553">
      <c r="A6553" s="3">
        <v>54.0</v>
      </c>
      <c r="B6553" s="4">
        <v>0.15784722222222222</v>
      </c>
      <c r="C6553" s="5" t="s">
        <v>13</v>
      </c>
      <c r="D6553" s="5" t="s">
        <v>74</v>
      </c>
      <c r="E6553" s="5">
        <v>18.0</v>
      </c>
      <c r="F6553" s="5">
        <v>6.0</v>
      </c>
    </row>
    <row r="6554">
      <c r="A6554" s="3">
        <v>54.0</v>
      </c>
      <c r="B6554" s="4">
        <v>0.1585300925925926</v>
      </c>
      <c r="C6554" s="5" t="s">
        <v>13</v>
      </c>
      <c r="D6554" s="5" t="s">
        <v>32</v>
      </c>
      <c r="E6554" s="5" t="s">
        <v>30</v>
      </c>
      <c r="F6554" s="5" t="s">
        <v>30</v>
      </c>
      <c r="J6554" s="5" t="s">
        <v>17</v>
      </c>
    </row>
    <row r="6555">
      <c r="A6555" s="3">
        <v>54.0</v>
      </c>
      <c r="B6555" s="4">
        <v>0.1585300925925926</v>
      </c>
      <c r="C6555" s="5" t="s">
        <v>13</v>
      </c>
      <c r="D6555" s="5" t="s">
        <v>32</v>
      </c>
      <c r="E6555" s="5">
        <v>24.0</v>
      </c>
      <c r="F6555" s="5">
        <v>11.0</v>
      </c>
      <c r="J6555" s="5" t="s">
        <v>2266</v>
      </c>
    </row>
    <row r="6556">
      <c r="A6556" s="3">
        <v>54.0</v>
      </c>
      <c r="B6556" s="4">
        <v>0.15885416666666666</v>
      </c>
      <c r="C6556" s="5" t="s">
        <v>13</v>
      </c>
      <c r="D6556" s="5" t="s">
        <v>32</v>
      </c>
      <c r="E6556" s="5" t="s">
        <v>30</v>
      </c>
      <c r="F6556" s="5" t="s">
        <v>30</v>
      </c>
      <c r="J6556" s="5" t="s">
        <v>17</v>
      </c>
    </row>
    <row r="6557">
      <c r="A6557" s="3">
        <v>54.0</v>
      </c>
      <c r="B6557" s="4">
        <v>0.15885416666666666</v>
      </c>
      <c r="C6557" s="5" t="s">
        <v>13</v>
      </c>
      <c r="D6557" s="5" t="s">
        <v>32</v>
      </c>
      <c r="E6557" s="5">
        <v>28.0</v>
      </c>
      <c r="F6557" s="5">
        <v>15.0</v>
      </c>
      <c r="J6557" s="5" t="s">
        <v>2266</v>
      </c>
    </row>
    <row r="6558">
      <c r="A6558" s="3">
        <v>54.0</v>
      </c>
      <c r="B6558" s="4">
        <v>0.15893518518518518</v>
      </c>
      <c r="C6558" s="5" t="s">
        <v>13</v>
      </c>
      <c r="D6558" s="5" t="s">
        <v>32</v>
      </c>
      <c r="E6558" s="5" t="s">
        <v>30</v>
      </c>
      <c r="F6558" s="5" t="s">
        <v>30</v>
      </c>
      <c r="J6558" s="5" t="s">
        <v>17</v>
      </c>
    </row>
    <row r="6559">
      <c r="A6559" s="3">
        <v>54.0</v>
      </c>
      <c r="B6559" s="4">
        <v>0.15893518518518518</v>
      </c>
      <c r="C6559" s="5" t="s">
        <v>13</v>
      </c>
      <c r="D6559" s="5" t="s">
        <v>32</v>
      </c>
      <c r="E6559" s="5">
        <v>19.0</v>
      </c>
      <c r="F6559" s="5">
        <v>6.0</v>
      </c>
      <c r="J6559" s="5" t="s">
        <v>2266</v>
      </c>
    </row>
    <row r="6560">
      <c r="A6560" s="3">
        <v>54.0</v>
      </c>
      <c r="B6560" s="4">
        <v>0.15916666666666668</v>
      </c>
      <c r="C6560" s="5" t="s">
        <v>13</v>
      </c>
      <c r="D6560" s="5" t="s">
        <v>7</v>
      </c>
      <c r="E6560" s="5">
        <v>12.0</v>
      </c>
      <c r="H6560" s="5" t="s">
        <v>2267</v>
      </c>
    </row>
    <row r="6561">
      <c r="A6561" s="3">
        <v>54.0</v>
      </c>
      <c r="B6561" s="4">
        <v>0.15922453703703704</v>
      </c>
      <c r="C6561" s="5" t="s">
        <v>13</v>
      </c>
      <c r="D6561" s="5" t="s">
        <v>7</v>
      </c>
      <c r="E6561" s="5">
        <v>14.0</v>
      </c>
      <c r="H6561" s="5" t="s">
        <v>2268</v>
      </c>
    </row>
    <row r="6562">
      <c r="A6562" s="3">
        <v>54.0</v>
      </c>
      <c r="B6562" s="4">
        <v>0.15962962962962962</v>
      </c>
      <c r="C6562" s="5" t="s">
        <v>13</v>
      </c>
      <c r="D6562" s="5" t="s">
        <v>7</v>
      </c>
      <c r="E6562" s="5">
        <v>13.0</v>
      </c>
      <c r="H6562" s="5" t="s">
        <v>2269</v>
      </c>
      <c r="J6562" s="5" t="s">
        <v>1043</v>
      </c>
    </row>
    <row r="6563">
      <c r="A6563" s="3">
        <v>54.0</v>
      </c>
      <c r="B6563" s="4">
        <v>0.15989583333333332</v>
      </c>
      <c r="C6563" s="5" t="s">
        <v>18</v>
      </c>
      <c r="D6563" s="5" t="s">
        <v>32</v>
      </c>
      <c r="E6563" s="5">
        <v>20.0</v>
      </c>
      <c r="F6563" s="5">
        <v>6.0</v>
      </c>
      <c r="J6563" s="5" t="s">
        <v>603</v>
      </c>
    </row>
    <row r="6564">
      <c r="A6564" s="3">
        <v>54.0</v>
      </c>
      <c r="B6564" s="4">
        <v>0.16011574074074075</v>
      </c>
      <c r="C6564" s="5" t="s">
        <v>18</v>
      </c>
      <c r="D6564" s="5" t="s">
        <v>32</v>
      </c>
      <c r="E6564" s="5">
        <v>30.0</v>
      </c>
      <c r="F6564" s="5">
        <v>16.0</v>
      </c>
      <c r="J6564" s="5" t="s">
        <v>603</v>
      </c>
    </row>
    <row r="6565">
      <c r="A6565" s="3">
        <v>54.0</v>
      </c>
      <c r="B6565" s="4">
        <v>0.16025462962962964</v>
      </c>
      <c r="C6565" s="5" t="s">
        <v>18</v>
      </c>
      <c r="D6565" s="5" t="s">
        <v>7</v>
      </c>
      <c r="E6565" s="5">
        <v>15.0</v>
      </c>
      <c r="H6565" s="5" t="s">
        <v>2260</v>
      </c>
    </row>
    <row r="6566">
      <c r="A6566" s="3">
        <v>54.0</v>
      </c>
      <c r="B6566" s="4">
        <v>0.16064814814814815</v>
      </c>
      <c r="C6566" s="5" t="s">
        <v>18</v>
      </c>
      <c r="D6566" s="5" t="s">
        <v>32</v>
      </c>
      <c r="E6566" s="5">
        <v>21.0</v>
      </c>
      <c r="F6566" s="5">
        <v>7.0</v>
      </c>
      <c r="J6566" s="5" t="s">
        <v>131</v>
      </c>
    </row>
    <row r="6567">
      <c r="A6567" s="3">
        <v>54.0</v>
      </c>
      <c r="B6567" s="4">
        <v>0.16314814814814815</v>
      </c>
      <c r="C6567" s="5" t="s">
        <v>13</v>
      </c>
      <c r="D6567" s="5" t="s">
        <v>25</v>
      </c>
      <c r="E6567" s="5">
        <v>16.0</v>
      </c>
      <c r="F6567" s="5">
        <v>14.0</v>
      </c>
      <c r="H6567" s="5" t="s">
        <v>2270</v>
      </c>
      <c r="J6567" s="5" t="s">
        <v>2271</v>
      </c>
    </row>
    <row r="6568">
      <c r="A6568" s="3">
        <v>54.0</v>
      </c>
      <c r="B6568" s="4">
        <v>0.16319444444444445</v>
      </c>
      <c r="C6568" s="5" t="s">
        <v>15</v>
      </c>
      <c r="D6568" s="5" t="s">
        <v>25</v>
      </c>
      <c r="E6568" s="5" t="s">
        <v>28</v>
      </c>
      <c r="F6568" s="5">
        <v>1.0</v>
      </c>
      <c r="H6568" s="5" t="s">
        <v>2272</v>
      </c>
      <c r="J6568" s="5" t="s">
        <v>2271</v>
      </c>
    </row>
    <row r="6569">
      <c r="A6569" s="3">
        <v>54.0</v>
      </c>
      <c r="B6569" s="4">
        <v>0.1643287037037037</v>
      </c>
      <c r="C6569" s="5" t="s">
        <v>134</v>
      </c>
      <c r="D6569" s="5" t="s">
        <v>32</v>
      </c>
      <c r="E6569" s="5">
        <v>29.0</v>
      </c>
      <c r="F6569" s="5">
        <v>19.0</v>
      </c>
      <c r="J6569" s="5" t="s">
        <v>252</v>
      </c>
    </row>
    <row r="6570">
      <c r="A6570" s="3">
        <v>54.0</v>
      </c>
      <c r="B6570" s="4">
        <v>0.16469907407407408</v>
      </c>
      <c r="C6570" s="5" t="s">
        <v>134</v>
      </c>
      <c r="D6570" s="5" t="s">
        <v>7</v>
      </c>
      <c r="E6570" s="5">
        <v>9.0</v>
      </c>
      <c r="H6570" s="5" t="s">
        <v>2265</v>
      </c>
    </row>
    <row r="6571">
      <c r="A6571" s="3">
        <v>54.0</v>
      </c>
      <c r="B6571" s="4">
        <v>0.16554398148148147</v>
      </c>
      <c r="C6571" s="5" t="s">
        <v>21</v>
      </c>
      <c r="D6571" s="5" t="s">
        <v>32</v>
      </c>
      <c r="E6571" s="5" t="s">
        <v>30</v>
      </c>
      <c r="F6571" s="5" t="s">
        <v>30</v>
      </c>
      <c r="J6571" s="5" t="s">
        <v>42</v>
      </c>
    </row>
    <row r="6572">
      <c r="A6572" s="3">
        <v>54.0</v>
      </c>
      <c r="B6572" s="4">
        <v>0.16554398148148147</v>
      </c>
      <c r="C6572" s="5" t="s">
        <v>21</v>
      </c>
      <c r="D6572" s="5" t="s">
        <v>32</v>
      </c>
      <c r="E6572" s="5">
        <v>19.0</v>
      </c>
      <c r="F6572" s="5">
        <v>8.0</v>
      </c>
      <c r="J6572" s="5" t="s">
        <v>339</v>
      </c>
    </row>
    <row r="6573">
      <c r="A6573" s="3">
        <v>54.0</v>
      </c>
      <c r="B6573" s="4">
        <v>0.16565972222222222</v>
      </c>
      <c r="C6573" s="5" t="s">
        <v>21</v>
      </c>
      <c r="D6573" s="5" t="s">
        <v>32</v>
      </c>
      <c r="E6573" s="5" t="s">
        <v>30</v>
      </c>
      <c r="F6573" s="5" t="s">
        <v>30</v>
      </c>
      <c r="J6573" s="5" t="s">
        <v>42</v>
      </c>
    </row>
    <row r="6574">
      <c r="A6574" s="3">
        <v>54.0</v>
      </c>
      <c r="B6574" s="4">
        <v>0.16565972222222222</v>
      </c>
      <c r="C6574" s="5" t="s">
        <v>21</v>
      </c>
      <c r="D6574" s="5" t="s">
        <v>32</v>
      </c>
      <c r="E6574" s="5">
        <v>21.0</v>
      </c>
      <c r="F6574" s="5">
        <v>11.0</v>
      </c>
      <c r="J6574" s="5" t="s">
        <v>2273</v>
      </c>
    </row>
    <row r="6575">
      <c r="A6575" s="3">
        <v>54.0</v>
      </c>
      <c r="B6575" s="4">
        <v>0.16592592592592592</v>
      </c>
      <c r="C6575" s="5" t="s">
        <v>21</v>
      </c>
      <c r="D6575" s="5" t="s">
        <v>2261</v>
      </c>
      <c r="E6575" s="5">
        <v>4.0</v>
      </c>
      <c r="J6575" s="5" t="s">
        <v>2262</v>
      </c>
    </row>
    <row r="6576">
      <c r="A6576" s="3">
        <v>54.0</v>
      </c>
      <c r="B6576" s="4">
        <v>0.16724537037037038</v>
      </c>
      <c r="C6576" s="5" t="s">
        <v>15</v>
      </c>
      <c r="D6576" s="5" t="s">
        <v>74</v>
      </c>
      <c r="E6576" s="5">
        <v>23.0</v>
      </c>
      <c r="J6576" s="5" t="s">
        <v>1030</v>
      </c>
    </row>
    <row r="6577">
      <c r="A6577" s="3">
        <v>54.0</v>
      </c>
      <c r="B6577" s="4">
        <v>0.168125</v>
      </c>
      <c r="C6577" s="5" t="s">
        <v>15</v>
      </c>
      <c r="D6577" s="5" t="s">
        <v>75</v>
      </c>
      <c r="E6577" s="5" t="s">
        <v>30</v>
      </c>
      <c r="F6577" s="5" t="s">
        <v>30</v>
      </c>
      <c r="J6577" s="5" t="s">
        <v>2274</v>
      </c>
    </row>
    <row r="6578">
      <c r="A6578" s="3">
        <v>54.0</v>
      </c>
      <c r="B6578" s="4">
        <v>0.16960648148148147</v>
      </c>
      <c r="C6578" s="5" t="s">
        <v>22</v>
      </c>
      <c r="D6578" s="5" t="s">
        <v>7</v>
      </c>
      <c r="E6578" s="5">
        <v>25.0</v>
      </c>
      <c r="H6578" s="5" t="s">
        <v>2275</v>
      </c>
      <c r="J6578" s="5" t="s">
        <v>2276</v>
      </c>
    </row>
    <row r="6579">
      <c r="A6579" s="3">
        <v>54.0</v>
      </c>
      <c r="B6579" s="4">
        <v>0.16979166666666667</v>
      </c>
      <c r="C6579" s="5" t="s">
        <v>21</v>
      </c>
      <c r="D6579" s="5" t="s">
        <v>75</v>
      </c>
      <c r="E6579" s="5" t="s">
        <v>37</v>
      </c>
      <c r="F6579" s="5">
        <v>20.0</v>
      </c>
      <c r="H6579" s="5" t="s">
        <v>2277</v>
      </c>
      <c r="J6579" s="5" t="s">
        <v>2278</v>
      </c>
    </row>
    <row r="6580">
      <c r="A6580" s="3">
        <v>54.0</v>
      </c>
      <c r="B6580" s="4">
        <v>0.17149305555555555</v>
      </c>
      <c r="C6580" s="5" t="s">
        <v>13</v>
      </c>
      <c r="D6580" s="5" t="s">
        <v>25</v>
      </c>
      <c r="E6580" s="5">
        <v>18.0</v>
      </c>
      <c r="F6580" s="5">
        <v>16.0</v>
      </c>
      <c r="H6580" s="5" t="s">
        <v>2279</v>
      </c>
      <c r="J6580" s="5" t="s">
        <v>2280</v>
      </c>
    </row>
    <row r="6581">
      <c r="A6581" s="3">
        <v>54.0</v>
      </c>
      <c r="B6581" s="4">
        <v>0.17153935185185185</v>
      </c>
      <c r="C6581" s="5" t="s">
        <v>134</v>
      </c>
      <c r="D6581" s="5" t="s">
        <v>25</v>
      </c>
      <c r="E6581" s="5">
        <v>18.0</v>
      </c>
      <c r="F6581" s="5">
        <v>18.0</v>
      </c>
      <c r="H6581" s="5" t="s">
        <v>2281</v>
      </c>
      <c r="J6581" s="5" t="s">
        <v>2280</v>
      </c>
    </row>
    <row r="6582">
      <c r="A6582" s="3">
        <v>54.0</v>
      </c>
      <c r="B6582" s="4">
        <v>0.17174768518518518</v>
      </c>
      <c r="C6582" s="5" t="s">
        <v>13</v>
      </c>
      <c r="D6582" s="5" t="s">
        <v>492</v>
      </c>
      <c r="E6582" s="5">
        <v>21.0</v>
      </c>
      <c r="F6582" s="5">
        <v>9.0</v>
      </c>
      <c r="H6582" s="5" t="s">
        <v>2256</v>
      </c>
    </row>
    <row r="6583">
      <c r="A6583" s="3">
        <v>54.0</v>
      </c>
      <c r="B6583" s="4">
        <v>0.17181712962962964</v>
      </c>
      <c r="C6583" s="5" t="s">
        <v>134</v>
      </c>
      <c r="D6583" s="5" t="s">
        <v>492</v>
      </c>
      <c r="E6583" s="5">
        <v>10.0</v>
      </c>
      <c r="F6583" s="5">
        <v>7.0</v>
      </c>
    </row>
    <row r="6584">
      <c r="A6584" s="3">
        <v>54.0</v>
      </c>
      <c r="B6584" s="4">
        <v>0.1728587962962963</v>
      </c>
      <c r="C6584" s="5" t="s">
        <v>15</v>
      </c>
      <c r="D6584" s="5" t="s">
        <v>25</v>
      </c>
      <c r="E6584" s="5">
        <v>4.0</v>
      </c>
      <c r="F6584" s="5">
        <v>2.0</v>
      </c>
      <c r="H6584" s="5" t="s">
        <v>2282</v>
      </c>
    </row>
    <row r="6585">
      <c r="A6585" s="3">
        <v>54.0</v>
      </c>
      <c r="B6585" s="4">
        <v>0.17311342592592593</v>
      </c>
      <c r="C6585" s="5" t="s">
        <v>15</v>
      </c>
      <c r="D6585" s="5" t="s">
        <v>492</v>
      </c>
      <c r="E6585" s="5">
        <v>19.0</v>
      </c>
      <c r="F6585" s="5">
        <v>15.0</v>
      </c>
      <c r="H6585" s="5" t="s">
        <v>2283</v>
      </c>
    </row>
    <row r="6586">
      <c r="A6586" s="3">
        <v>54.0</v>
      </c>
      <c r="B6586" s="4">
        <v>0.1740972222222222</v>
      </c>
      <c r="C6586" s="5" t="s">
        <v>10</v>
      </c>
      <c r="D6586" s="5" t="s">
        <v>24</v>
      </c>
      <c r="E6586" s="5">
        <v>29.0</v>
      </c>
      <c r="F6586" s="5">
        <v>16.0</v>
      </c>
    </row>
    <row r="6587">
      <c r="A6587" s="3">
        <v>54.0</v>
      </c>
      <c r="B6587" s="4">
        <v>0.17488425925925927</v>
      </c>
      <c r="C6587" s="5" t="s">
        <v>10</v>
      </c>
      <c r="D6587" s="5" t="s">
        <v>32</v>
      </c>
      <c r="E6587" s="5">
        <v>19.0</v>
      </c>
      <c r="F6587" s="5">
        <v>7.0</v>
      </c>
      <c r="J6587" s="5" t="s">
        <v>45</v>
      </c>
    </row>
    <row r="6588">
      <c r="A6588" s="3">
        <v>54.0</v>
      </c>
      <c r="B6588" s="4">
        <v>0.17515046296296297</v>
      </c>
      <c r="C6588" s="5" t="s">
        <v>10</v>
      </c>
      <c r="D6588" s="5" t="s">
        <v>7</v>
      </c>
      <c r="E6588" s="5">
        <v>10.0</v>
      </c>
      <c r="J6588" s="5" t="s">
        <v>1734</v>
      </c>
    </row>
    <row r="6589">
      <c r="A6589" s="3">
        <v>54.0</v>
      </c>
      <c r="B6589" s="4">
        <v>0.1755787037037037</v>
      </c>
      <c r="C6589" s="5" t="s">
        <v>10</v>
      </c>
      <c r="D6589" s="5" t="s">
        <v>32</v>
      </c>
      <c r="E6589" s="5" t="s">
        <v>30</v>
      </c>
      <c r="F6589" s="5" t="s">
        <v>30</v>
      </c>
      <c r="J6589" s="5" t="s">
        <v>2264</v>
      </c>
    </row>
    <row r="6590">
      <c r="A6590" s="3">
        <v>54.0</v>
      </c>
      <c r="B6590" s="4">
        <v>0.17563657407407407</v>
      </c>
      <c r="C6590" s="5" t="s">
        <v>10</v>
      </c>
      <c r="D6590" s="5" t="s">
        <v>32</v>
      </c>
      <c r="E6590" s="5">
        <v>23.0</v>
      </c>
      <c r="F6590" s="5">
        <v>11.0</v>
      </c>
      <c r="J6590" s="5" t="s">
        <v>45</v>
      </c>
    </row>
    <row r="6591">
      <c r="A6591" s="3">
        <v>54.0</v>
      </c>
      <c r="B6591" s="4">
        <v>0.1757175925925926</v>
      </c>
      <c r="C6591" s="5" t="s">
        <v>10</v>
      </c>
      <c r="D6591" s="5" t="s">
        <v>7</v>
      </c>
      <c r="E6591" s="5">
        <v>11.0</v>
      </c>
      <c r="H6591" s="5" t="s">
        <v>2284</v>
      </c>
    </row>
    <row r="6592">
      <c r="A6592" s="3">
        <v>54.0</v>
      </c>
      <c r="B6592" s="4">
        <v>0.17806712962962962</v>
      </c>
      <c r="C6592" s="5" t="s">
        <v>13</v>
      </c>
      <c r="D6592" s="5" t="s">
        <v>32</v>
      </c>
      <c r="E6592" s="5" t="s">
        <v>30</v>
      </c>
      <c r="F6592" s="5" t="s">
        <v>30</v>
      </c>
      <c r="J6592" s="5" t="s">
        <v>17</v>
      </c>
    </row>
    <row r="6593">
      <c r="A6593" s="3">
        <v>54.0</v>
      </c>
      <c r="B6593" s="4">
        <v>0.17806712962962962</v>
      </c>
      <c r="C6593" s="5" t="s">
        <v>13</v>
      </c>
      <c r="D6593" s="5" t="s">
        <v>32</v>
      </c>
      <c r="E6593" s="5">
        <v>29.0</v>
      </c>
      <c r="F6593" s="5">
        <v>15.0</v>
      </c>
      <c r="J6593" s="5" t="s">
        <v>2285</v>
      </c>
    </row>
    <row r="6594">
      <c r="A6594" s="3">
        <v>54.0</v>
      </c>
      <c r="B6594" s="4">
        <v>0.17822916666666666</v>
      </c>
      <c r="C6594" s="5" t="s">
        <v>13</v>
      </c>
      <c r="D6594" s="5" t="s">
        <v>7</v>
      </c>
      <c r="E6594" s="5">
        <v>21.0</v>
      </c>
      <c r="H6594" s="5" t="s">
        <v>2286</v>
      </c>
    </row>
    <row r="6595">
      <c r="A6595" s="3">
        <v>54.0</v>
      </c>
      <c r="B6595" s="4">
        <v>0.17886574074074074</v>
      </c>
      <c r="C6595" s="5" t="s">
        <v>13</v>
      </c>
      <c r="D6595" s="5" t="s">
        <v>7</v>
      </c>
      <c r="E6595" s="5">
        <v>4.0</v>
      </c>
      <c r="H6595" s="5" t="s">
        <v>2287</v>
      </c>
    </row>
    <row r="6596">
      <c r="A6596" s="3">
        <v>54.0</v>
      </c>
      <c r="B6596" s="4">
        <v>0.18030092592592592</v>
      </c>
      <c r="C6596" s="5" t="s">
        <v>18</v>
      </c>
      <c r="D6596" s="5" t="s">
        <v>32</v>
      </c>
      <c r="E6596" s="5">
        <v>23.0</v>
      </c>
      <c r="F6596" s="5">
        <v>9.0</v>
      </c>
      <c r="J6596" s="5" t="s">
        <v>131</v>
      </c>
    </row>
    <row r="6597">
      <c r="A6597" s="3">
        <v>54.0</v>
      </c>
      <c r="B6597" s="4">
        <v>0.18063657407407407</v>
      </c>
      <c r="C6597" s="5" t="s">
        <v>18</v>
      </c>
      <c r="D6597" s="5" t="s">
        <v>7</v>
      </c>
      <c r="E6597" s="5">
        <v>24.0</v>
      </c>
      <c r="H6597" s="5" t="s">
        <v>2288</v>
      </c>
    </row>
    <row r="6598">
      <c r="A6598" s="3">
        <v>54.0</v>
      </c>
      <c r="B6598" s="4">
        <v>0.1807638888888889</v>
      </c>
      <c r="C6598" s="5" t="s">
        <v>18</v>
      </c>
      <c r="D6598" s="5" t="s">
        <v>32</v>
      </c>
      <c r="E6598" s="5" t="s">
        <v>30</v>
      </c>
      <c r="F6598" s="5" t="s">
        <v>30</v>
      </c>
      <c r="J6598" s="5" t="s">
        <v>2289</v>
      </c>
    </row>
    <row r="6599">
      <c r="A6599" s="3">
        <v>54.0</v>
      </c>
      <c r="B6599" s="4">
        <v>0.18207175925925925</v>
      </c>
      <c r="C6599" s="5" t="s">
        <v>13</v>
      </c>
      <c r="D6599" s="5" t="s">
        <v>146</v>
      </c>
      <c r="E6599" s="5" t="s">
        <v>30</v>
      </c>
      <c r="F6599" s="5" t="s">
        <v>30</v>
      </c>
      <c r="J6599" s="5" t="s">
        <v>17</v>
      </c>
    </row>
    <row r="6600">
      <c r="A6600" s="3">
        <v>54.0</v>
      </c>
      <c r="B6600" s="4">
        <v>0.18207175925925925</v>
      </c>
      <c r="C6600" s="5" t="s">
        <v>13</v>
      </c>
      <c r="D6600" s="5" t="s">
        <v>146</v>
      </c>
      <c r="E6600" s="5">
        <v>24.0</v>
      </c>
      <c r="F6600" s="5">
        <v>17.0</v>
      </c>
      <c r="J6600" s="5" t="s">
        <v>40</v>
      </c>
    </row>
    <row r="6601">
      <c r="A6601" s="3">
        <v>55.0</v>
      </c>
      <c r="B6601" s="4">
        <v>0.0103125</v>
      </c>
      <c r="C6601" s="5" t="s">
        <v>22</v>
      </c>
      <c r="D6601" s="5" t="s">
        <v>47</v>
      </c>
      <c r="E6601" s="5">
        <v>12.0</v>
      </c>
      <c r="F6601" s="5">
        <v>10.0</v>
      </c>
    </row>
    <row r="6602">
      <c r="A6602" s="3">
        <v>55.0</v>
      </c>
      <c r="B6602" s="4">
        <v>0.010324074074074074</v>
      </c>
      <c r="C6602" s="5" t="s">
        <v>21</v>
      </c>
      <c r="D6602" s="5" t="s">
        <v>47</v>
      </c>
      <c r="E6602" s="5">
        <v>13.0</v>
      </c>
      <c r="F6602" s="5">
        <v>8.0</v>
      </c>
    </row>
    <row r="6603">
      <c r="A6603" s="3">
        <v>55.0</v>
      </c>
      <c r="B6603" s="4">
        <v>0.010335648148148148</v>
      </c>
      <c r="C6603" s="5" t="s">
        <v>13</v>
      </c>
      <c r="D6603" s="5" t="s">
        <v>47</v>
      </c>
      <c r="E6603" s="5" t="s">
        <v>30</v>
      </c>
      <c r="F6603" s="5" t="s">
        <v>30</v>
      </c>
      <c r="J6603" s="5" t="s">
        <v>17</v>
      </c>
    </row>
    <row r="6604">
      <c r="A6604" s="3">
        <v>55.0</v>
      </c>
      <c r="B6604" s="4">
        <v>0.010335648148148148</v>
      </c>
      <c r="C6604" s="5" t="s">
        <v>13</v>
      </c>
      <c r="D6604" s="5" t="s">
        <v>47</v>
      </c>
      <c r="E6604" s="5">
        <v>13.0</v>
      </c>
      <c r="F6604" s="5">
        <v>11.0</v>
      </c>
      <c r="J6604" s="5" t="s">
        <v>40</v>
      </c>
    </row>
    <row r="6605">
      <c r="A6605" s="3">
        <v>55.0</v>
      </c>
      <c r="B6605" s="4">
        <v>0.011307870370370371</v>
      </c>
      <c r="C6605" s="5" t="s">
        <v>21</v>
      </c>
      <c r="D6605" s="5" t="s">
        <v>492</v>
      </c>
      <c r="E6605" s="5">
        <v>9.0</v>
      </c>
      <c r="F6605" s="5">
        <v>7.0</v>
      </c>
      <c r="H6605" s="5" t="s">
        <v>2290</v>
      </c>
    </row>
    <row r="6606">
      <c r="A6606" s="3">
        <v>55.0</v>
      </c>
      <c r="B6606" s="4">
        <v>0.011319444444444444</v>
      </c>
      <c r="C6606" s="5" t="s">
        <v>22</v>
      </c>
      <c r="D6606" s="5" t="s">
        <v>492</v>
      </c>
      <c r="E6606" s="5">
        <v>15.0</v>
      </c>
      <c r="F6606" s="5">
        <v>14.0</v>
      </c>
    </row>
    <row r="6607">
      <c r="A6607" s="3">
        <v>55.0</v>
      </c>
      <c r="B6607" s="4">
        <v>0.012175925925925925</v>
      </c>
      <c r="C6607" s="5" t="s">
        <v>13</v>
      </c>
      <c r="D6607" s="5" t="s">
        <v>24</v>
      </c>
      <c r="E6607" s="5">
        <v>13.0</v>
      </c>
      <c r="F6607" s="5">
        <v>13.0</v>
      </c>
    </row>
    <row r="6608">
      <c r="A6608" s="3">
        <v>55.0</v>
      </c>
      <c r="B6608" s="4">
        <v>0.012650462962962962</v>
      </c>
      <c r="C6608" s="5" t="s">
        <v>13</v>
      </c>
      <c r="D6608" s="5" t="s">
        <v>74</v>
      </c>
      <c r="E6608" s="5">
        <v>19.0</v>
      </c>
      <c r="F6608" s="5">
        <v>7.0</v>
      </c>
    </row>
    <row r="6609">
      <c r="A6609" s="3">
        <v>55.0</v>
      </c>
      <c r="B6609" s="4">
        <v>0.013368055555555555</v>
      </c>
      <c r="C6609" s="5" t="s">
        <v>21</v>
      </c>
      <c r="D6609" s="5" t="s">
        <v>41</v>
      </c>
      <c r="E6609" s="5" t="s">
        <v>37</v>
      </c>
      <c r="F6609" s="5">
        <v>20.0</v>
      </c>
    </row>
    <row r="6610">
      <c r="A6610" s="3">
        <v>55.0</v>
      </c>
      <c r="B6610" s="4">
        <v>0.0140625</v>
      </c>
      <c r="C6610" s="5" t="s">
        <v>21</v>
      </c>
      <c r="D6610" s="5" t="s">
        <v>32</v>
      </c>
      <c r="E6610" s="5" t="s">
        <v>30</v>
      </c>
      <c r="F6610" s="5" t="s">
        <v>30</v>
      </c>
      <c r="J6610" s="5" t="s">
        <v>42</v>
      </c>
    </row>
    <row r="6611">
      <c r="A6611" s="3">
        <v>55.0</v>
      </c>
      <c r="B6611" s="4">
        <v>0.0140625</v>
      </c>
      <c r="C6611" s="5" t="s">
        <v>21</v>
      </c>
      <c r="D6611" s="5" t="s">
        <v>32</v>
      </c>
      <c r="E6611" s="5" t="s">
        <v>30</v>
      </c>
      <c r="F6611" s="5" t="s">
        <v>30</v>
      </c>
      <c r="J6611" s="5" t="s">
        <v>350</v>
      </c>
    </row>
    <row r="6612">
      <c r="A6612" s="3">
        <v>55.0</v>
      </c>
      <c r="B6612" s="4">
        <v>0.0140625</v>
      </c>
      <c r="C6612" s="5" t="s">
        <v>21</v>
      </c>
      <c r="D6612" s="5" t="s">
        <v>32</v>
      </c>
      <c r="E6612" s="5">
        <v>13.0</v>
      </c>
      <c r="F6612" s="5">
        <v>3.0</v>
      </c>
      <c r="J6612" s="5" t="s">
        <v>2291</v>
      </c>
    </row>
    <row r="6613">
      <c r="A6613" s="3">
        <v>55.0</v>
      </c>
      <c r="B6613" s="4">
        <v>0.014641203703703703</v>
      </c>
      <c r="C6613" s="5" t="s">
        <v>21</v>
      </c>
      <c r="D6613" s="5" t="s">
        <v>32</v>
      </c>
      <c r="E6613" s="5" t="s">
        <v>30</v>
      </c>
      <c r="F6613" s="5" t="s">
        <v>30</v>
      </c>
      <c r="J6613" s="5" t="s">
        <v>42</v>
      </c>
    </row>
    <row r="6614">
      <c r="A6614" s="3">
        <v>55.0</v>
      </c>
      <c r="B6614" s="4">
        <v>0.014641203703703703</v>
      </c>
      <c r="C6614" s="5" t="s">
        <v>21</v>
      </c>
      <c r="D6614" s="5" t="s">
        <v>32</v>
      </c>
      <c r="E6614" s="5" t="s">
        <v>30</v>
      </c>
      <c r="F6614" s="5" t="s">
        <v>30</v>
      </c>
      <c r="J6614" s="5" t="s">
        <v>339</v>
      </c>
    </row>
    <row r="6615">
      <c r="A6615" s="3">
        <v>55.0</v>
      </c>
      <c r="B6615" s="4">
        <v>0.017673611111111112</v>
      </c>
      <c r="C6615" s="5" t="s">
        <v>22</v>
      </c>
      <c r="D6615" s="5" t="s">
        <v>146</v>
      </c>
      <c r="E6615" s="5" t="s">
        <v>28</v>
      </c>
      <c r="F6615" s="5">
        <v>1.0</v>
      </c>
    </row>
    <row r="6616">
      <c r="A6616" s="3">
        <v>55.0</v>
      </c>
      <c r="B6616" s="4">
        <v>0.01814814814814815</v>
      </c>
      <c r="C6616" s="5" t="s">
        <v>22</v>
      </c>
      <c r="D6616" s="5" t="s">
        <v>32</v>
      </c>
      <c r="E6616" s="5">
        <v>19.0</v>
      </c>
      <c r="F6616" s="5">
        <v>14.0</v>
      </c>
      <c r="H6616" s="5" t="s">
        <v>2292</v>
      </c>
      <c r="J6616" s="5" t="s">
        <v>2293</v>
      </c>
    </row>
    <row r="6617">
      <c r="A6617" s="3">
        <v>55.0</v>
      </c>
      <c r="B6617" s="4">
        <v>0.01863425925925926</v>
      </c>
      <c r="C6617" s="5" t="s">
        <v>22</v>
      </c>
      <c r="D6617" s="5" t="s">
        <v>7</v>
      </c>
      <c r="E6617" s="5">
        <v>7.0</v>
      </c>
      <c r="H6617" s="5" t="s">
        <v>2294</v>
      </c>
    </row>
    <row r="6618">
      <c r="A6618" s="3">
        <v>55.0</v>
      </c>
      <c r="B6618" s="4">
        <v>0.019537037037037037</v>
      </c>
      <c r="C6618" s="5" t="s">
        <v>13</v>
      </c>
      <c r="D6618" s="5" t="s">
        <v>25</v>
      </c>
      <c r="E6618" s="5">
        <v>11.0</v>
      </c>
      <c r="F6618" s="5">
        <v>9.0</v>
      </c>
      <c r="H6618" s="5" t="s">
        <v>2295</v>
      </c>
    </row>
    <row r="6619">
      <c r="A6619" s="3">
        <v>55.0</v>
      </c>
      <c r="B6619" s="4">
        <v>0.021608796296296296</v>
      </c>
      <c r="C6619" s="5" t="s">
        <v>18</v>
      </c>
      <c r="D6619" s="5" t="s">
        <v>93</v>
      </c>
      <c r="E6619" s="5" t="s">
        <v>30</v>
      </c>
      <c r="F6619" s="5" t="s">
        <v>30</v>
      </c>
      <c r="J6619" s="5" t="s">
        <v>2296</v>
      </c>
    </row>
    <row r="6620">
      <c r="A6620" s="3">
        <v>55.0</v>
      </c>
      <c r="B6620" s="4">
        <v>0.022789351851851852</v>
      </c>
      <c r="C6620" s="5" t="s">
        <v>13</v>
      </c>
      <c r="D6620" s="5" t="s">
        <v>74</v>
      </c>
      <c r="E6620" s="5" t="s">
        <v>28</v>
      </c>
      <c r="F6620" s="5">
        <v>1.0</v>
      </c>
      <c r="J6620" s="5" t="s">
        <v>17</v>
      </c>
    </row>
    <row r="6621">
      <c r="A6621" s="3">
        <v>55.0</v>
      </c>
      <c r="B6621" s="4">
        <v>0.022789351851851852</v>
      </c>
      <c r="C6621" s="5" t="s">
        <v>13</v>
      </c>
      <c r="D6621" s="5" t="s">
        <v>74</v>
      </c>
      <c r="E6621" s="5">
        <v>29.0</v>
      </c>
      <c r="F6621" s="5">
        <v>17.0</v>
      </c>
      <c r="J6621" s="5" t="s">
        <v>40</v>
      </c>
    </row>
    <row r="6622">
      <c r="A6622" s="3">
        <v>55.0</v>
      </c>
      <c r="B6622" s="4">
        <v>0.02332175925925926</v>
      </c>
      <c r="C6622" s="5" t="s">
        <v>13</v>
      </c>
      <c r="D6622" s="5" t="s">
        <v>146</v>
      </c>
      <c r="E6622" s="5" t="s">
        <v>28</v>
      </c>
      <c r="F6622" s="5">
        <v>1.0</v>
      </c>
    </row>
    <row r="6623">
      <c r="A6623" s="3">
        <v>55.0</v>
      </c>
      <c r="B6623" s="4">
        <v>0.023761574074074074</v>
      </c>
      <c r="C6623" s="5" t="s">
        <v>21</v>
      </c>
      <c r="D6623" s="5" t="s">
        <v>32</v>
      </c>
      <c r="E6623" s="5">
        <v>25.0</v>
      </c>
      <c r="F6623" s="5">
        <v>15.0</v>
      </c>
      <c r="J6623" s="5" t="s">
        <v>1943</v>
      </c>
    </row>
    <row r="6624">
      <c r="A6624" s="3">
        <v>55.0</v>
      </c>
      <c r="B6624" s="4">
        <v>0.024189814814814813</v>
      </c>
      <c r="C6624" s="5" t="s">
        <v>21</v>
      </c>
      <c r="D6624" s="5" t="s">
        <v>7</v>
      </c>
      <c r="E6624" s="5">
        <v>16.0</v>
      </c>
      <c r="H6624" s="5" t="s">
        <v>2253</v>
      </c>
    </row>
    <row r="6625">
      <c r="A6625" s="3">
        <v>55.0</v>
      </c>
      <c r="B6625" s="4">
        <v>0.02466435185185185</v>
      </c>
      <c r="C6625" s="5" t="s">
        <v>21</v>
      </c>
      <c r="D6625" s="5" t="s">
        <v>32</v>
      </c>
      <c r="E6625" s="5" t="s">
        <v>30</v>
      </c>
      <c r="F6625" s="5" t="s">
        <v>30</v>
      </c>
      <c r="J6625" s="5" t="s">
        <v>42</v>
      </c>
    </row>
    <row r="6626">
      <c r="A6626" s="3">
        <v>55.0</v>
      </c>
      <c r="B6626" s="4">
        <v>0.02466435185185185</v>
      </c>
      <c r="C6626" s="5" t="s">
        <v>21</v>
      </c>
      <c r="D6626" s="5" t="s">
        <v>32</v>
      </c>
      <c r="E6626" s="5" t="s">
        <v>30</v>
      </c>
      <c r="F6626" s="5" t="s">
        <v>30</v>
      </c>
      <c r="J6626" s="5" t="s">
        <v>339</v>
      </c>
    </row>
    <row r="6627">
      <c r="A6627" s="3">
        <v>55.0</v>
      </c>
      <c r="B6627" s="4">
        <v>0.02533564814814815</v>
      </c>
      <c r="C6627" s="5" t="s">
        <v>21</v>
      </c>
      <c r="D6627" s="5" t="s">
        <v>146</v>
      </c>
      <c r="E6627" s="5">
        <v>13.0</v>
      </c>
      <c r="F6627" s="5">
        <v>11.0</v>
      </c>
    </row>
    <row r="6628">
      <c r="A6628" s="3">
        <v>55.0</v>
      </c>
      <c r="B6628" s="4">
        <v>0.027453703703703702</v>
      </c>
      <c r="C6628" s="5" t="s">
        <v>22</v>
      </c>
      <c r="D6628" s="5" t="s">
        <v>74</v>
      </c>
      <c r="E6628" s="5">
        <v>12.0</v>
      </c>
      <c r="F6628" s="5">
        <v>9.0</v>
      </c>
    </row>
    <row r="6629">
      <c r="A6629" s="3">
        <v>55.0</v>
      </c>
      <c r="B6629" s="4">
        <v>0.028125</v>
      </c>
      <c r="C6629" s="5" t="s">
        <v>22</v>
      </c>
      <c r="D6629" s="5" t="s">
        <v>146</v>
      </c>
      <c r="E6629" s="5">
        <v>6.0</v>
      </c>
      <c r="F6629" s="5">
        <v>5.0</v>
      </c>
    </row>
    <row r="6630">
      <c r="A6630" s="3">
        <v>55.0</v>
      </c>
      <c r="B6630" s="4">
        <v>0.028587962962962964</v>
      </c>
      <c r="C6630" s="5" t="s">
        <v>13</v>
      </c>
      <c r="D6630" s="5" t="s">
        <v>25</v>
      </c>
      <c r="E6630" s="5" t="s">
        <v>30</v>
      </c>
      <c r="F6630" s="5" t="s">
        <v>30</v>
      </c>
      <c r="J6630" s="5" t="s">
        <v>17</v>
      </c>
    </row>
    <row r="6631">
      <c r="A6631" s="3">
        <v>55.0</v>
      </c>
      <c r="B6631" s="4">
        <v>0.028587962962962964</v>
      </c>
      <c r="C6631" s="5" t="s">
        <v>13</v>
      </c>
      <c r="D6631" s="5" t="s">
        <v>25</v>
      </c>
      <c r="E6631" s="5">
        <v>18.0</v>
      </c>
      <c r="F6631" s="5">
        <v>16.0</v>
      </c>
      <c r="H6631" s="5" t="s">
        <v>2279</v>
      </c>
      <c r="J6631" s="5" t="s">
        <v>40</v>
      </c>
    </row>
    <row r="6632">
      <c r="A6632" s="3">
        <v>55.0</v>
      </c>
      <c r="B6632" s="4">
        <v>0.03011574074074074</v>
      </c>
      <c r="C6632" s="5" t="s">
        <v>18</v>
      </c>
      <c r="D6632" s="5" t="s">
        <v>32</v>
      </c>
      <c r="E6632" s="5" t="s">
        <v>37</v>
      </c>
      <c r="F6632" s="5">
        <v>20.0</v>
      </c>
      <c r="G6632" s="5" t="s">
        <v>48</v>
      </c>
      <c r="J6632" s="5" t="s">
        <v>42</v>
      </c>
    </row>
    <row r="6633">
      <c r="A6633" s="3">
        <v>55.0</v>
      </c>
      <c r="B6633" s="4">
        <v>0.03011574074074074</v>
      </c>
      <c r="C6633" s="5" t="s">
        <v>18</v>
      </c>
      <c r="D6633" s="5" t="s">
        <v>32</v>
      </c>
      <c r="E6633" s="5">
        <v>27.0</v>
      </c>
      <c r="F6633" s="5">
        <v>18.0</v>
      </c>
      <c r="J6633" s="5" t="s">
        <v>2297</v>
      </c>
    </row>
    <row r="6634">
      <c r="A6634" s="3">
        <v>55.0</v>
      </c>
      <c r="B6634" s="4">
        <v>0.030393518518518518</v>
      </c>
      <c r="C6634" s="5" t="s">
        <v>18</v>
      </c>
      <c r="D6634" s="5" t="s">
        <v>7</v>
      </c>
      <c r="E6634" s="5">
        <v>14.0</v>
      </c>
      <c r="H6634" s="5" t="s">
        <v>2268</v>
      </c>
    </row>
    <row r="6635">
      <c r="A6635" s="3">
        <v>55.0</v>
      </c>
      <c r="B6635" s="4">
        <v>0.032060185185185185</v>
      </c>
      <c r="C6635" s="5" t="s">
        <v>13</v>
      </c>
      <c r="D6635" s="5" t="s">
        <v>74</v>
      </c>
      <c r="E6635" s="5">
        <v>15.0</v>
      </c>
      <c r="F6635" s="5">
        <v>7.0</v>
      </c>
    </row>
    <row r="6636">
      <c r="A6636" s="3">
        <v>55.0</v>
      </c>
      <c r="B6636" s="4">
        <v>0.0333912037037037</v>
      </c>
      <c r="C6636" s="5" t="s">
        <v>21</v>
      </c>
      <c r="D6636" s="5" t="s">
        <v>32</v>
      </c>
      <c r="E6636" s="5" t="s">
        <v>30</v>
      </c>
      <c r="F6636" s="5" t="s">
        <v>30</v>
      </c>
      <c r="J6636" s="5" t="s">
        <v>42</v>
      </c>
    </row>
    <row r="6637">
      <c r="A6637" s="3">
        <v>55.0</v>
      </c>
      <c r="B6637" s="4">
        <v>0.0333912037037037</v>
      </c>
      <c r="C6637" s="5" t="s">
        <v>21</v>
      </c>
      <c r="D6637" s="5" t="s">
        <v>32</v>
      </c>
      <c r="E6637" s="5">
        <v>15.0</v>
      </c>
      <c r="F6637" s="5">
        <v>5.0</v>
      </c>
      <c r="J6637" s="5" t="s">
        <v>2273</v>
      </c>
    </row>
    <row r="6638">
      <c r="A6638" s="3">
        <v>55.0</v>
      </c>
      <c r="B6638" s="4">
        <v>0.033622685185185186</v>
      </c>
      <c r="C6638" s="5" t="s">
        <v>21</v>
      </c>
      <c r="D6638" s="5" t="s">
        <v>32</v>
      </c>
      <c r="E6638" s="5">
        <v>21.0</v>
      </c>
      <c r="F6638" s="5">
        <v>10.0</v>
      </c>
      <c r="J6638" s="5" t="s">
        <v>46</v>
      </c>
    </row>
    <row r="6639">
      <c r="A6639" s="3">
        <v>55.0</v>
      </c>
      <c r="B6639" s="4">
        <v>0.03391203703703704</v>
      </c>
      <c r="C6639" s="5" t="s">
        <v>22</v>
      </c>
      <c r="D6639" s="5" t="s">
        <v>74</v>
      </c>
      <c r="E6639" s="5">
        <v>20.0</v>
      </c>
      <c r="F6639" s="5">
        <v>12.0</v>
      </c>
      <c r="H6639" s="5" t="s">
        <v>2284</v>
      </c>
      <c r="J6639" s="5" t="s">
        <v>2298</v>
      </c>
    </row>
    <row r="6640">
      <c r="A6640" s="3">
        <v>55.0</v>
      </c>
      <c r="B6640" s="4">
        <v>0.03476851851851852</v>
      </c>
      <c r="C6640" s="5" t="s">
        <v>22</v>
      </c>
      <c r="D6640" s="5" t="s">
        <v>25</v>
      </c>
      <c r="E6640" s="5">
        <v>18.0</v>
      </c>
      <c r="F6640" s="5">
        <v>18.0</v>
      </c>
    </row>
    <row r="6641">
      <c r="A6641" s="3">
        <v>55.0</v>
      </c>
      <c r="B6641" s="4">
        <v>0.03612268518518519</v>
      </c>
      <c r="C6641" s="5" t="s">
        <v>22</v>
      </c>
      <c r="D6641" s="5" t="s">
        <v>7</v>
      </c>
      <c r="E6641" s="5">
        <v>26.0</v>
      </c>
      <c r="H6641" s="5" t="s">
        <v>2299</v>
      </c>
      <c r="J6641" s="5" t="s">
        <v>109</v>
      </c>
    </row>
    <row r="6642">
      <c r="A6642" s="3">
        <v>55.0</v>
      </c>
      <c r="B6642" s="4">
        <v>0.038287037037037036</v>
      </c>
      <c r="C6642" s="5" t="s">
        <v>21</v>
      </c>
      <c r="D6642" s="5" t="s">
        <v>492</v>
      </c>
      <c r="E6642" s="5">
        <v>6.0</v>
      </c>
      <c r="F6642" s="5">
        <v>4.0</v>
      </c>
    </row>
    <row r="6643">
      <c r="A6643" s="3">
        <v>55.0</v>
      </c>
      <c r="B6643" s="4">
        <v>0.038287037037037036</v>
      </c>
      <c r="C6643" s="5" t="s">
        <v>13</v>
      </c>
      <c r="D6643" s="5" t="s">
        <v>492</v>
      </c>
      <c r="E6643" s="5">
        <v>26.0</v>
      </c>
      <c r="F6643" s="5">
        <v>14.0</v>
      </c>
    </row>
    <row r="6644">
      <c r="A6644" s="3">
        <v>55.0</v>
      </c>
      <c r="B6644" s="4">
        <v>0.04048611111111111</v>
      </c>
      <c r="C6644" s="5" t="s">
        <v>21</v>
      </c>
      <c r="D6644" s="5" t="s">
        <v>32</v>
      </c>
      <c r="E6644" s="5">
        <v>23.0</v>
      </c>
      <c r="F6644" s="5">
        <v>12.0</v>
      </c>
      <c r="J6644" s="5" t="s">
        <v>258</v>
      </c>
    </row>
    <row r="6645">
      <c r="A6645" s="3">
        <v>55.0</v>
      </c>
      <c r="B6645" s="4">
        <v>0.04064814814814815</v>
      </c>
      <c r="C6645" s="5" t="s">
        <v>21</v>
      </c>
      <c r="D6645" s="5" t="s">
        <v>7</v>
      </c>
      <c r="E6645" s="5">
        <v>10.0</v>
      </c>
      <c r="H6645" s="5" t="s">
        <v>2300</v>
      </c>
    </row>
    <row r="6646">
      <c r="A6646" s="3">
        <v>55.0</v>
      </c>
      <c r="B6646" s="4">
        <v>0.045335648148148146</v>
      </c>
      <c r="C6646" s="5" t="s">
        <v>21</v>
      </c>
      <c r="D6646" s="5" t="s">
        <v>492</v>
      </c>
      <c r="E6646" s="5" t="s">
        <v>30</v>
      </c>
      <c r="F6646" s="5" t="s">
        <v>30</v>
      </c>
      <c r="J6646" s="5" t="s">
        <v>350</v>
      </c>
    </row>
    <row r="6647">
      <c r="A6647" s="3">
        <v>55.0</v>
      </c>
      <c r="B6647" s="4">
        <v>0.045335648148148146</v>
      </c>
      <c r="C6647" s="5" t="s">
        <v>21</v>
      </c>
      <c r="D6647" s="5" t="s">
        <v>492</v>
      </c>
      <c r="E6647" s="5">
        <v>21.0</v>
      </c>
      <c r="F6647" s="5">
        <v>19.0</v>
      </c>
    </row>
    <row r="6648">
      <c r="A6648" s="3">
        <v>55.0</v>
      </c>
      <c r="B6648" s="4">
        <v>0.05385416666666667</v>
      </c>
      <c r="C6648" s="5" t="s">
        <v>21</v>
      </c>
      <c r="D6648" s="5" t="s">
        <v>2301</v>
      </c>
      <c r="E6648" s="5">
        <v>3.0</v>
      </c>
      <c r="J6648" s="5" t="s">
        <v>2302</v>
      </c>
    </row>
    <row r="6649">
      <c r="A6649" s="3">
        <v>55.0</v>
      </c>
      <c r="B6649" s="4">
        <v>0.05740740740740741</v>
      </c>
      <c r="C6649" s="5" t="s">
        <v>134</v>
      </c>
      <c r="D6649" s="5" t="s">
        <v>97</v>
      </c>
      <c r="E6649" s="5">
        <v>27.0</v>
      </c>
      <c r="J6649" s="5" t="s">
        <v>2303</v>
      </c>
    </row>
    <row r="6650">
      <c r="A6650" s="3">
        <v>55.0</v>
      </c>
      <c r="B6650" s="4">
        <v>0.07732638888888889</v>
      </c>
      <c r="C6650" s="5" t="s">
        <v>15</v>
      </c>
      <c r="D6650" s="5" t="s">
        <v>20</v>
      </c>
      <c r="E6650" s="5" t="s">
        <v>37</v>
      </c>
      <c r="F6650" s="5">
        <v>20.0</v>
      </c>
      <c r="J6650" s="5" t="s">
        <v>137</v>
      </c>
    </row>
    <row r="6651">
      <c r="A6651" s="3">
        <v>55.0</v>
      </c>
      <c r="B6651" s="4">
        <v>0.07732638888888889</v>
      </c>
      <c r="C6651" s="5" t="s">
        <v>21</v>
      </c>
      <c r="D6651" s="5" t="s">
        <v>20</v>
      </c>
      <c r="E6651" s="5" t="s">
        <v>37</v>
      </c>
      <c r="F6651" s="5">
        <v>20.0</v>
      </c>
      <c r="J6651" s="5" t="s">
        <v>137</v>
      </c>
    </row>
    <row r="6652">
      <c r="A6652" s="3">
        <v>55.0</v>
      </c>
      <c r="B6652" s="4">
        <v>0.07732638888888889</v>
      </c>
      <c r="C6652" s="5" t="s">
        <v>22</v>
      </c>
      <c r="D6652" s="5" t="s">
        <v>20</v>
      </c>
      <c r="E6652" s="5">
        <v>17.0</v>
      </c>
      <c r="F6652" s="5">
        <v>5.0</v>
      </c>
      <c r="J6652" s="5" t="s">
        <v>137</v>
      </c>
    </row>
    <row r="6653">
      <c r="A6653" s="3">
        <v>55.0</v>
      </c>
      <c r="B6653" s="4">
        <v>0.07732638888888889</v>
      </c>
      <c r="C6653" s="5" t="s">
        <v>18</v>
      </c>
      <c r="D6653" s="5" t="s">
        <v>20</v>
      </c>
      <c r="E6653" s="5">
        <v>24.0</v>
      </c>
      <c r="F6653" s="5">
        <v>8.0</v>
      </c>
      <c r="J6653" s="5" t="s">
        <v>137</v>
      </c>
    </row>
    <row r="6654">
      <c r="A6654" s="3">
        <v>55.0</v>
      </c>
      <c r="B6654" s="4">
        <v>0.07732638888888889</v>
      </c>
      <c r="C6654" s="5" t="s">
        <v>2304</v>
      </c>
      <c r="D6654" s="5" t="s">
        <v>20</v>
      </c>
      <c r="E6654" s="5">
        <v>22.0</v>
      </c>
      <c r="F6654" s="5">
        <v>12.0</v>
      </c>
      <c r="J6654" s="5" t="s">
        <v>137</v>
      </c>
    </row>
    <row r="6655">
      <c r="A6655" s="3">
        <v>55.0</v>
      </c>
      <c r="B6655" s="4">
        <v>0.07732638888888889</v>
      </c>
      <c r="C6655" s="5" t="s">
        <v>13</v>
      </c>
      <c r="D6655" s="5" t="s">
        <v>20</v>
      </c>
      <c r="E6655" s="5">
        <v>16.0</v>
      </c>
      <c r="F6655" s="5">
        <v>4.0</v>
      </c>
      <c r="J6655" s="5" t="s">
        <v>137</v>
      </c>
    </row>
    <row r="6656">
      <c r="A6656" s="3">
        <v>55.0</v>
      </c>
      <c r="B6656" s="4">
        <v>0.07732638888888889</v>
      </c>
      <c r="C6656" s="5" t="s">
        <v>134</v>
      </c>
      <c r="D6656" s="5" t="s">
        <v>20</v>
      </c>
      <c r="E6656" s="5">
        <v>29.0</v>
      </c>
      <c r="F6656" s="5">
        <v>19.0</v>
      </c>
      <c r="J6656" s="5" t="s">
        <v>137</v>
      </c>
    </row>
    <row r="6657">
      <c r="A6657" s="3">
        <v>55.0</v>
      </c>
      <c r="B6657" s="4">
        <v>0.07732638888888889</v>
      </c>
      <c r="C6657" s="5" t="s">
        <v>10</v>
      </c>
      <c r="D6657" s="5" t="s">
        <v>20</v>
      </c>
      <c r="E6657" s="5" t="s">
        <v>30</v>
      </c>
      <c r="F6657" s="5" t="s">
        <v>30</v>
      </c>
      <c r="J6657" s="5" t="s">
        <v>17</v>
      </c>
    </row>
    <row r="6658">
      <c r="A6658" s="3">
        <v>55.0</v>
      </c>
      <c r="B6658" s="4">
        <v>0.07732638888888889</v>
      </c>
      <c r="C6658" s="5" t="s">
        <v>10</v>
      </c>
      <c r="D6658" s="5" t="s">
        <v>20</v>
      </c>
      <c r="E6658" s="5">
        <v>32.0</v>
      </c>
      <c r="F6658" s="5">
        <v>12.0</v>
      </c>
      <c r="J6658" s="5" t="s">
        <v>1916</v>
      </c>
    </row>
    <row r="6659">
      <c r="A6659" s="3">
        <v>55.0</v>
      </c>
      <c r="B6659" s="4">
        <v>0.08258101851851851</v>
      </c>
      <c r="C6659" s="5" t="s">
        <v>21</v>
      </c>
      <c r="D6659" s="5" t="s">
        <v>146</v>
      </c>
      <c r="E6659" s="5">
        <v>14.0</v>
      </c>
      <c r="F6659" s="5">
        <v>12.0</v>
      </c>
    </row>
    <row r="6660">
      <c r="A6660" s="3">
        <v>55.0</v>
      </c>
      <c r="B6660" s="4">
        <v>0.08472222222222223</v>
      </c>
      <c r="C6660" s="5" t="s">
        <v>21</v>
      </c>
      <c r="D6660" s="5" t="s">
        <v>88</v>
      </c>
      <c r="E6660" s="5">
        <v>20.0</v>
      </c>
      <c r="F6660" s="5">
        <v>12.0</v>
      </c>
    </row>
    <row r="6661">
      <c r="A6661" s="3">
        <v>55.0</v>
      </c>
      <c r="B6661" s="4">
        <v>0.08657407407407407</v>
      </c>
      <c r="C6661" s="5" t="s">
        <v>10</v>
      </c>
      <c r="D6661" s="5" t="s">
        <v>19</v>
      </c>
      <c r="E6661" s="5" t="s">
        <v>37</v>
      </c>
      <c r="F6661" s="5">
        <v>20.0</v>
      </c>
    </row>
    <row r="6662">
      <c r="A6662" s="3">
        <v>55.0</v>
      </c>
      <c r="B6662" s="4">
        <v>0.0881712962962963</v>
      </c>
      <c r="C6662" s="5" t="s">
        <v>21</v>
      </c>
      <c r="D6662" s="5" t="s">
        <v>146</v>
      </c>
      <c r="E6662" s="5">
        <v>17.0</v>
      </c>
      <c r="F6662" s="5">
        <v>15.0</v>
      </c>
    </row>
    <row r="6663">
      <c r="A6663" s="3">
        <v>55.0</v>
      </c>
      <c r="B6663" s="4">
        <v>0.0881712962962963</v>
      </c>
      <c r="C6663" s="5" t="s">
        <v>13</v>
      </c>
      <c r="D6663" s="5" t="s">
        <v>146</v>
      </c>
      <c r="E6663" s="5">
        <v>26.0</v>
      </c>
      <c r="F6663" s="5">
        <v>19.0</v>
      </c>
    </row>
    <row r="6664">
      <c r="A6664" s="3">
        <v>55.0</v>
      </c>
      <c r="B6664" s="4">
        <v>0.0881712962962963</v>
      </c>
      <c r="C6664" s="5" t="s">
        <v>15</v>
      </c>
      <c r="D6664" s="5" t="s">
        <v>146</v>
      </c>
      <c r="E6664" s="5">
        <v>19.0</v>
      </c>
      <c r="F6664" s="5">
        <v>17.0</v>
      </c>
    </row>
    <row r="6665">
      <c r="A6665" s="3">
        <v>55.0</v>
      </c>
      <c r="B6665" s="4">
        <v>0.0881712962962963</v>
      </c>
      <c r="C6665" s="5" t="s">
        <v>22</v>
      </c>
      <c r="D6665" s="5" t="s">
        <v>146</v>
      </c>
      <c r="E6665" s="5" t="s">
        <v>30</v>
      </c>
      <c r="F6665" s="5" t="s">
        <v>30</v>
      </c>
      <c r="J6665" s="5" t="s">
        <v>1734</v>
      </c>
    </row>
    <row r="6666">
      <c r="A6666" s="3">
        <v>55.0</v>
      </c>
      <c r="B6666" s="4">
        <v>0.0881712962962963</v>
      </c>
      <c r="C6666" s="5" t="s">
        <v>22</v>
      </c>
      <c r="D6666" s="5" t="s">
        <v>146</v>
      </c>
      <c r="E6666" s="5">
        <v>16.0</v>
      </c>
      <c r="F6666" s="5">
        <v>15.0</v>
      </c>
    </row>
    <row r="6667">
      <c r="A6667" s="3">
        <v>55.0</v>
      </c>
      <c r="B6667" s="4">
        <v>0.0881712962962963</v>
      </c>
      <c r="C6667" s="5" t="s">
        <v>2304</v>
      </c>
      <c r="D6667" s="5" t="s">
        <v>146</v>
      </c>
      <c r="E6667" s="5">
        <v>18.0</v>
      </c>
      <c r="F6667" s="5">
        <v>15.0</v>
      </c>
    </row>
    <row r="6668">
      <c r="A6668" s="3">
        <v>55.0</v>
      </c>
      <c r="B6668" s="4">
        <v>0.0881712962962963</v>
      </c>
      <c r="C6668" s="5" t="s">
        <v>134</v>
      </c>
      <c r="D6668" s="5" t="s">
        <v>146</v>
      </c>
      <c r="E6668" s="5">
        <v>12.0</v>
      </c>
      <c r="F6668" s="5">
        <v>8.0</v>
      </c>
    </row>
    <row r="6669">
      <c r="A6669" s="3">
        <v>55.0</v>
      </c>
      <c r="B6669" s="4">
        <v>0.0881712962962963</v>
      </c>
      <c r="C6669" s="5" t="s">
        <v>18</v>
      </c>
      <c r="D6669" s="5" t="s">
        <v>146</v>
      </c>
      <c r="E6669" s="5" t="s">
        <v>30</v>
      </c>
      <c r="F6669" s="5" t="s">
        <v>30</v>
      </c>
    </row>
    <row r="6670">
      <c r="A6670" s="3">
        <v>55.0</v>
      </c>
      <c r="B6670" s="4">
        <v>0.09004629629629629</v>
      </c>
      <c r="C6670" s="5" t="s">
        <v>21</v>
      </c>
      <c r="D6670" s="5" t="s">
        <v>88</v>
      </c>
      <c r="E6670" s="5">
        <v>24.0</v>
      </c>
      <c r="F6670" s="5">
        <v>16.0</v>
      </c>
    </row>
    <row r="6671">
      <c r="A6671" s="3">
        <v>55.0</v>
      </c>
      <c r="B6671" s="4">
        <v>0.09149305555555555</v>
      </c>
      <c r="C6671" s="5" t="s">
        <v>2304</v>
      </c>
      <c r="D6671" s="5" t="s">
        <v>92</v>
      </c>
      <c r="E6671" s="5">
        <v>13.0</v>
      </c>
      <c r="F6671" s="5">
        <v>12.0</v>
      </c>
    </row>
    <row r="6672">
      <c r="A6672" s="3">
        <v>55.0</v>
      </c>
      <c r="B6672" s="4">
        <v>0.09149305555555555</v>
      </c>
      <c r="C6672" s="5" t="s">
        <v>15</v>
      </c>
      <c r="D6672" s="5" t="s">
        <v>92</v>
      </c>
      <c r="E6672" s="5">
        <v>7.0</v>
      </c>
      <c r="F6672" s="5">
        <v>5.0</v>
      </c>
    </row>
    <row r="6673">
      <c r="A6673" s="3">
        <v>55.0</v>
      </c>
      <c r="B6673" s="4">
        <v>0.0920138888888889</v>
      </c>
      <c r="C6673" s="5" t="s">
        <v>22</v>
      </c>
      <c r="D6673" s="5" t="s">
        <v>92</v>
      </c>
      <c r="E6673" s="5">
        <v>11.0</v>
      </c>
      <c r="F6673" s="5">
        <v>4.0</v>
      </c>
    </row>
    <row r="6674">
      <c r="A6674" s="3">
        <v>55.0</v>
      </c>
      <c r="B6674" s="4">
        <v>0.0927662037037037</v>
      </c>
      <c r="C6674" s="5" t="s">
        <v>134</v>
      </c>
      <c r="D6674" s="5" t="s">
        <v>92</v>
      </c>
      <c r="E6674" s="5" t="s">
        <v>30</v>
      </c>
      <c r="F6674" s="5" t="s">
        <v>30</v>
      </c>
    </row>
    <row r="6675">
      <c r="A6675" s="3">
        <v>55.0</v>
      </c>
      <c r="B6675" s="4">
        <v>0.09303240740740741</v>
      </c>
      <c r="C6675" s="5" t="s">
        <v>21</v>
      </c>
      <c r="D6675" s="5" t="s">
        <v>92</v>
      </c>
      <c r="E6675" s="5" t="s">
        <v>30</v>
      </c>
      <c r="F6675" s="5" t="s">
        <v>30</v>
      </c>
    </row>
    <row r="6676">
      <c r="A6676" s="3">
        <v>55.0</v>
      </c>
      <c r="B6676" s="4">
        <v>0.0941550925925926</v>
      </c>
      <c r="C6676" s="5" t="s">
        <v>21</v>
      </c>
      <c r="D6676" s="5" t="s">
        <v>20</v>
      </c>
      <c r="E6676" s="5">
        <v>40.0</v>
      </c>
      <c r="F6676" s="5">
        <v>15.0</v>
      </c>
      <c r="J6676" s="5" t="s">
        <v>137</v>
      </c>
    </row>
    <row r="6677">
      <c r="A6677" s="3">
        <v>55.0</v>
      </c>
      <c r="B6677" s="4">
        <v>0.09481481481481481</v>
      </c>
      <c r="C6677" s="5" t="s">
        <v>21</v>
      </c>
      <c r="D6677" s="5" t="s">
        <v>24</v>
      </c>
      <c r="E6677" s="5">
        <v>27.0</v>
      </c>
      <c r="F6677" s="5">
        <v>15.0</v>
      </c>
    </row>
    <row r="6678">
      <c r="A6678" s="3">
        <v>55.0</v>
      </c>
      <c r="B6678" s="4">
        <v>0.09929398148148148</v>
      </c>
      <c r="C6678" s="5" t="s">
        <v>21</v>
      </c>
      <c r="D6678" s="5" t="s">
        <v>20</v>
      </c>
      <c r="E6678" s="5">
        <v>43.0</v>
      </c>
      <c r="F6678" s="5">
        <v>18.0</v>
      </c>
      <c r="J6678" s="5" t="s">
        <v>137</v>
      </c>
    </row>
    <row r="6679">
      <c r="A6679" s="3">
        <v>55.0</v>
      </c>
      <c r="B6679" s="4">
        <v>0.1005787037037037</v>
      </c>
      <c r="C6679" s="5" t="s">
        <v>21</v>
      </c>
      <c r="D6679" s="5" t="s">
        <v>24</v>
      </c>
      <c r="E6679" s="5">
        <v>20.0</v>
      </c>
      <c r="F6679" s="5">
        <v>8.0</v>
      </c>
    </row>
    <row r="6680">
      <c r="A6680" s="3">
        <v>55.0</v>
      </c>
      <c r="B6680" s="4">
        <v>0.10118055555555555</v>
      </c>
      <c r="C6680" s="5" t="s">
        <v>21</v>
      </c>
      <c r="D6680" s="5" t="s">
        <v>47</v>
      </c>
      <c r="E6680" s="5">
        <v>19.0</v>
      </c>
      <c r="F6680" s="5">
        <v>14.0</v>
      </c>
    </row>
    <row r="6681">
      <c r="A6681" s="3">
        <v>55.0</v>
      </c>
      <c r="B6681" s="4">
        <v>0.1037037037037037</v>
      </c>
      <c r="C6681" s="5" t="s">
        <v>10</v>
      </c>
      <c r="D6681" s="5" t="s">
        <v>47</v>
      </c>
      <c r="E6681" s="5">
        <v>22.0</v>
      </c>
      <c r="F6681" s="5">
        <v>15.0</v>
      </c>
    </row>
    <row r="6682">
      <c r="A6682" s="3">
        <v>55.0</v>
      </c>
      <c r="B6682" s="4">
        <v>0.1037037037037037</v>
      </c>
      <c r="C6682" s="5" t="s">
        <v>18</v>
      </c>
      <c r="D6682" s="5" t="s">
        <v>47</v>
      </c>
      <c r="E6682" s="5" t="s">
        <v>37</v>
      </c>
      <c r="F6682" s="5">
        <v>20.0</v>
      </c>
    </row>
    <row r="6683">
      <c r="A6683" s="3">
        <v>55.0</v>
      </c>
      <c r="B6683" s="4">
        <v>0.1037037037037037</v>
      </c>
      <c r="C6683" s="5" t="s">
        <v>2304</v>
      </c>
      <c r="D6683" s="5" t="s">
        <v>47</v>
      </c>
      <c r="E6683" s="5">
        <v>19.0</v>
      </c>
      <c r="F6683" s="5">
        <v>19.0</v>
      </c>
    </row>
    <row r="6684">
      <c r="A6684" s="3">
        <v>55.0</v>
      </c>
      <c r="B6684" s="4">
        <v>0.1037037037037037</v>
      </c>
      <c r="C6684" s="5" t="s">
        <v>15</v>
      </c>
      <c r="D6684" s="5" t="s">
        <v>47</v>
      </c>
      <c r="E6684" s="5">
        <v>17.0</v>
      </c>
      <c r="F6684" s="5">
        <v>15.0</v>
      </c>
    </row>
    <row r="6685">
      <c r="A6685" s="3">
        <v>55.0</v>
      </c>
      <c r="B6685" s="4">
        <v>0.1037037037037037</v>
      </c>
      <c r="C6685" s="5" t="s">
        <v>134</v>
      </c>
      <c r="D6685" s="5" t="s">
        <v>47</v>
      </c>
      <c r="E6685" s="5">
        <v>18.0</v>
      </c>
      <c r="F6685" s="5">
        <v>18.0</v>
      </c>
    </row>
    <row r="6686">
      <c r="A6686" s="3">
        <v>55.0</v>
      </c>
      <c r="B6686" s="4">
        <v>0.1037037037037037</v>
      </c>
      <c r="C6686" s="5" t="s">
        <v>13</v>
      </c>
      <c r="D6686" s="5" t="s">
        <v>47</v>
      </c>
      <c r="E6686" s="5" t="s">
        <v>30</v>
      </c>
      <c r="F6686" s="5" t="s">
        <v>30</v>
      </c>
      <c r="J6686" s="5" t="s">
        <v>17</v>
      </c>
    </row>
    <row r="6687">
      <c r="A6687" s="3">
        <v>55.0</v>
      </c>
      <c r="B6687" s="4">
        <v>0.1037037037037037</v>
      </c>
      <c r="C6687" s="5" t="s">
        <v>13</v>
      </c>
      <c r="D6687" s="5" t="s">
        <v>47</v>
      </c>
      <c r="E6687" s="5">
        <v>16.0</v>
      </c>
      <c r="F6687" s="5">
        <v>14.0</v>
      </c>
    </row>
    <row r="6688">
      <c r="A6688" s="3">
        <v>55.0</v>
      </c>
      <c r="B6688" s="4">
        <v>0.1037037037037037</v>
      </c>
      <c r="C6688" s="5" t="s">
        <v>22</v>
      </c>
      <c r="D6688" s="5" t="s">
        <v>47</v>
      </c>
      <c r="E6688" s="5">
        <v>8.0</v>
      </c>
      <c r="F6688" s="5">
        <v>6.0</v>
      </c>
    </row>
    <row r="6689">
      <c r="A6689" s="3">
        <v>55.0</v>
      </c>
      <c r="B6689" s="4">
        <v>0.10480324074074074</v>
      </c>
      <c r="C6689" s="5" t="s">
        <v>18</v>
      </c>
      <c r="D6689" s="5" t="s">
        <v>32</v>
      </c>
      <c r="E6689" s="5" t="s">
        <v>30</v>
      </c>
      <c r="F6689" s="5" t="s">
        <v>30</v>
      </c>
      <c r="J6689" s="5" t="s">
        <v>42</v>
      </c>
    </row>
    <row r="6690">
      <c r="A6690" s="3">
        <v>55.0</v>
      </c>
      <c r="B6690" s="4">
        <v>0.10480324074074074</v>
      </c>
      <c r="C6690" s="5" t="s">
        <v>18</v>
      </c>
      <c r="D6690" s="5" t="s">
        <v>32</v>
      </c>
      <c r="E6690" s="5">
        <v>25.0</v>
      </c>
      <c r="F6690" s="5">
        <v>12.0</v>
      </c>
      <c r="J6690" s="5" t="s">
        <v>2297</v>
      </c>
    </row>
    <row r="6691">
      <c r="A6691" s="3">
        <v>55.0</v>
      </c>
      <c r="B6691" s="4">
        <v>0.1050925925925926</v>
      </c>
      <c r="C6691" s="5" t="s">
        <v>18</v>
      </c>
      <c r="D6691" s="5" t="s">
        <v>7</v>
      </c>
      <c r="E6691" s="5">
        <v>10.0</v>
      </c>
      <c r="H6691" s="5" t="s">
        <v>2263</v>
      </c>
    </row>
    <row r="6692">
      <c r="A6692" s="3">
        <v>55.0</v>
      </c>
      <c r="B6692" s="4">
        <v>0.1053587962962963</v>
      </c>
      <c r="C6692" s="5" t="s">
        <v>18</v>
      </c>
      <c r="D6692" s="5" t="s">
        <v>32</v>
      </c>
      <c r="E6692" s="5" t="s">
        <v>30</v>
      </c>
      <c r="F6692" s="5" t="s">
        <v>30</v>
      </c>
      <c r="J6692" s="5" t="s">
        <v>42</v>
      </c>
    </row>
    <row r="6693">
      <c r="A6693" s="3">
        <v>55.0</v>
      </c>
      <c r="B6693" s="4">
        <v>0.1053587962962963</v>
      </c>
      <c r="C6693" s="5" t="s">
        <v>18</v>
      </c>
      <c r="D6693" s="5" t="s">
        <v>32</v>
      </c>
      <c r="E6693" s="5">
        <v>20.0</v>
      </c>
      <c r="F6693" s="5">
        <v>7.0</v>
      </c>
      <c r="J6693" s="5" t="s">
        <v>2305</v>
      </c>
    </row>
    <row r="6694">
      <c r="A6694" s="3">
        <v>55.0</v>
      </c>
      <c r="B6694" s="4">
        <v>0.10559027777777778</v>
      </c>
      <c r="C6694" s="5" t="s">
        <v>18</v>
      </c>
      <c r="D6694" s="5" t="s">
        <v>32</v>
      </c>
      <c r="E6694" s="5" t="s">
        <v>37</v>
      </c>
      <c r="F6694" s="5">
        <v>20.0</v>
      </c>
      <c r="G6694" s="5" t="s">
        <v>48</v>
      </c>
      <c r="J6694" s="5" t="s">
        <v>42</v>
      </c>
    </row>
    <row r="6695">
      <c r="A6695" s="3">
        <v>55.0</v>
      </c>
      <c r="B6695" s="4">
        <v>0.10559027777777778</v>
      </c>
      <c r="C6695" s="5" t="s">
        <v>18</v>
      </c>
      <c r="D6695" s="5" t="s">
        <v>32</v>
      </c>
      <c r="E6695" s="5" t="s">
        <v>28</v>
      </c>
      <c r="F6695" s="5">
        <v>1.0</v>
      </c>
      <c r="J6695" s="5" t="s">
        <v>2306</v>
      </c>
    </row>
    <row r="6696">
      <c r="A6696" s="3">
        <v>55.0</v>
      </c>
      <c r="B6696" s="4">
        <v>0.1063888888888889</v>
      </c>
      <c r="C6696" s="5" t="s">
        <v>10</v>
      </c>
      <c r="D6696" s="5" t="s">
        <v>32</v>
      </c>
      <c r="E6696" s="5" t="s">
        <v>37</v>
      </c>
      <c r="F6696" s="5">
        <v>20.0</v>
      </c>
      <c r="G6696" s="5" t="s">
        <v>48</v>
      </c>
      <c r="J6696" s="5" t="s">
        <v>42</v>
      </c>
    </row>
    <row r="6697">
      <c r="A6697" s="3">
        <v>55.0</v>
      </c>
      <c r="B6697" s="4">
        <v>0.1063888888888889</v>
      </c>
      <c r="C6697" s="5" t="s">
        <v>10</v>
      </c>
      <c r="D6697" s="5" t="s">
        <v>32</v>
      </c>
      <c r="E6697" s="5">
        <v>19.0</v>
      </c>
      <c r="F6697" s="5">
        <v>17.0</v>
      </c>
      <c r="J6697" s="5" t="s">
        <v>2307</v>
      </c>
    </row>
    <row r="6698">
      <c r="A6698" s="3">
        <v>55.0</v>
      </c>
      <c r="B6698" s="4">
        <v>0.10731481481481482</v>
      </c>
      <c r="C6698" s="5" t="s">
        <v>10</v>
      </c>
      <c r="D6698" s="5" t="s">
        <v>7</v>
      </c>
      <c r="E6698" s="5">
        <v>22.0</v>
      </c>
      <c r="H6698" s="5" t="s">
        <v>2258</v>
      </c>
    </row>
    <row r="6699">
      <c r="A6699" s="3">
        <v>55.0</v>
      </c>
      <c r="B6699" s="4">
        <v>0.108125</v>
      </c>
      <c r="C6699" s="5" t="s">
        <v>10</v>
      </c>
      <c r="D6699" s="5" t="s">
        <v>32</v>
      </c>
      <c r="E6699" s="5" t="s">
        <v>30</v>
      </c>
      <c r="F6699" s="5" t="s">
        <v>30</v>
      </c>
      <c r="J6699" s="5" t="s">
        <v>42</v>
      </c>
    </row>
    <row r="6700">
      <c r="A6700" s="3">
        <v>55.0</v>
      </c>
      <c r="B6700" s="4">
        <v>0.108125</v>
      </c>
      <c r="C6700" s="5" t="s">
        <v>10</v>
      </c>
      <c r="D6700" s="5" t="s">
        <v>32</v>
      </c>
      <c r="E6700" s="5">
        <v>27.0</v>
      </c>
      <c r="F6700" s="5">
        <v>15.0</v>
      </c>
      <c r="J6700" s="5" t="s">
        <v>479</v>
      </c>
    </row>
    <row r="6701">
      <c r="A6701" s="3">
        <v>55.0</v>
      </c>
      <c r="B6701" s="4">
        <v>0.10842592592592593</v>
      </c>
      <c r="C6701" s="5" t="s">
        <v>10</v>
      </c>
      <c r="D6701" s="5" t="s">
        <v>7</v>
      </c>
      <c r="E6701" s="5">
        <v>17.0</v>
      </c>
      <c r="H6701" s="5" t="s">
        <v>2308</v>
      </c>
    </row>
    <row r="6702">
      <c r="A6702" s="3">
        <v>55.0</v>
      </c>
      <c r="B6702" s="4">
        <v>0.10965277777777778</v>
      </c>
      <c r="C6702" s="5" t="s">
        <v>2304</v>
      </c>
      <c r="D6702" s="5" t="s">
        <v>75</v>
      </c>
      <c r="E6702" s="5">
        <v>8.0</v>
      </c>
      <c r="F6702" s="5">
        <v>2.0</v>
      </c>
      <c r="H6702" s="5" t="s">
        <v>2309</v>
      </c>
      <c r="J6702" s="5" t="s">
        <v>2310</v>
      </c>
    </row>
    <row r="6703">
      <c r="A6703" s="3">
        <v>55.0</v>
      </c>
      <c r="B6703" s="4">
        <v>0.10965277777777778</v>
      </c>
      <c r="C6703" s="5" t="s">
        <v>18</v>
      </c>
      <c r="D6703" s="5" t="s">
        <v>75</v>
      </c>
      <c r="E6703" s="5">
        <v>21.0</v>
      </c>
      <c r="F6703" s="5">
        <v>14.0</v>
      </c>
      <c r="J6703" s="5" t="s">
        <v>2310</v>
      </c>
    </row>
    <row r="6704">
      <c r="A6704" s="3">
        <v>55.0</v>
      </c>
      <c r="B6704" s="4">
        <v>0.10965277777777778</v>
      </c>
      <c r="C6704" s="5" t="s">
        <v>10</v>
      </c>
      <c r="D6704" s="5" t="s">
        <v>75</v>
      </c>
      <c r="E6704" s="5">
        <v>18.0</v>
      </c>
      <c r="F6704" s="5">
        <v>16.0</v>
      </c>
      <c r="J6704" s="5" t="s">
        <v>2310</v>
      </c>
    </row>
    <row r="6705">
      <c r="A6705" s="3">
        <v>55.0</v>
      </c>
      <c r="B6705" s="4">
        <v>0.11047453703703704</v>
      </c>
      <c r="C6705" s="5" t="s">
        <v>21</v>
      </c>
      <c r="D6705" s="5" t="s">
        <v>32</v>
      </c>
      <c r="E6705" s="5" t="s">
        <v>30</v>
      </c>
      <c r="F6705" s="5" t="s">
        <v>30</v>
      </c>
      <c r="J6705" s="5" t="s">
        <v>42</v>
      </c>
    </row>
    <row r="6706">
      <c r="A6706" s="3">
        <v>55.0</v>
      </c>
      <c r="B6706" s="4">
        <v>0.11047453703703704</v>
      </c>
      <c r="C6706" s="5" t="s">
        <v>21</v>
      </c>
      <c r="D6706" s="5" t="s">
        <v>32</v>
      </c>
      <c r="E6706" s="5">
        <v>15.0</v>
      </c>
      <c r="F6706" s="5">
        <v>4.0</v>
      </c>
      <c r="J6706" s="5" t="s">
        <v>1404</v>
      </c>
    </row>
    <row r="6707">
      <c r="A6707" s="3">
        <v>55.0</v>
      </c>
      <c r="B6707" s="4">
        <v>0.11122685185185185</v>
      </c>
      <c r="C6707" s="5" t="s">
        <v>22</v>
      </c>
      <c r="D6707" s="5" t="s">
        <v>25</v>
      </c>
      <c r="E6707" s="5">
        <v>18.0</v>
      </c>
      <c r="F6707" s="5">
        <v>18.0</v>
      </c>
      <c r="H6707" s="5" t="s">
        <v>2311</v>
      </c>
      <c r="J6707" s="5" t="s">
        <v>2271</v>
      </c>
    </row>
    <row r="6708">
      <c r="A6708" s="3">
        <v>55.0</v>
      </c>
      <c r="B6708" s="4">
        <v>0.11122685185185185</v>
      </c>
      <c r="C6708" s="5" t="s">
        <v>18</v>
      </c>
      <c r="D6708" s="5" t="s">
        <v>25</v>
      </c>
      <c r="E6708" s="5" t="s">
        <v>30</v>
      </c>
      <c r="F6708" s="5" t="s">
        <v>30</v>
      </c>
      <c r="J6708" s="5" t="s">
        <v>1674</v>
      </c>
    </row>
    <row r="6709">
      <c r="A6709" s="3">
        <v>55.0</v>
      </c>
      <c r="B6709" s="4">
        <v>0.11122685185185185</v>
      </c>
      <c r="C6709" s="5" t="s">
        <v>18</v>
      </c>
      <c r="D6709" s="5" t="s">
        <v>25</v>
      </c>
      <c r="E6709" s="5">
        <v>10.0</v>
      </c>
      <c r="F6709" s="5">
        <v>10.0</v>
      </c>
      <c r="H6709" s="5" t="s">
        <v>2312</v>
      </c>
      <c r="J6709" s="5" t="s">
        <v>2271</v>
      </c>
    </row>
    <row r="6710">
      <c r="A6710" s="3">
        <v>55.0</v>
      </c>
      <c r="B6710" s="4">
        <v>0.11234953703703704</v>
      </c>
      <c r="C6710" s="5" t="s">
        <v>22</v>
      </c>
      <c r="D6710" s="5" t="s">
        <v>95</v>
      </c>
      <c r="E6710" s="5">
        <v>3.0</v>
      </c>
    </row>
    <row r="6711">
      <c r="A6711" s="3">
        <v>55.0</v>
      </c>
      <c r="B6711" s="4">
        <v>0.11122685185185185</v>
      </c>
      <c r="C6711" s="5" t="s">
        <v>15</v>
      </c>
      <c r="D6711" s="5" t="s">
        <v>25</v>
      </c>
      <c r="E6711" s="5">
        <v>14.0</v>
      </c>
      <c r="F6711" s="5">
        <v>12.0</v>
      </c>
      <c r="H6711" s="5" t="s">
        <v>2313</v>
      </c>
      <c r="J6711" s="5" t="s">
        <v>2271</v>
      </c>
    </row>
    <row r="6712">
      <c r="A6712" s="3">
        <v>55.0</v>
      </c>
      <c r="B6712" s="4">
        <v>0.11122685185185185</v>
      </c>
      <c r="C6712" s="5" t="s">
        <v>10</v>
      </c>
      <c r="D6712" s="5" t="s">
        <v>25</v>
      </c>
      <c r="E6712" s="5" t="s">
        <v>28</v>
      </c>
      <c r="F6712" s="5">
        <v>1.0</v>
      </c>
      <c r="H6712" s="5" t="s">
        <v>2314</v>
      </c>
      <c r="J6712" s="5" t="s">
        <v>2271</v>
      </c>
    </row>
    <row r="6713">
      <c r="A6713" s="3">
        <v>55.0</v>
      </c>
      <c r="B6713" s="4">
        <v>0.11122685185185185</v>
      </c>
      <c r="C6713" s="5" t="s">
        <v>134</v>
      </c>
      <c r="D6713" s="5" t="s">
        <v>25</v>
      </c>
      <c r="E6713" s="5">
        <v>7.0</v>
      </c>
      <c r="F6713" s="5">
        <v>7.0</v>
      </c>
      <c r="H6713" s="5" t="s">
        <v>2315</v>
      </c>
      <c r="J6713" s="5" t="s">
        <v>2271</v>
      </c>
    </row>
    <row r="6714">
      <c r="A6714" s="3">
        <v>55.0</v>
      </c>
      <c r="B6714" s="4">
        <v>0.11347222222222222</v>
      </c>
      <c r="C6714" s="5" t="s">
        <v>21</v>
      </c>
      <c r="D6714" s="5" t="s">
        <v>32</v>
      </c>
      <c r="E6714" s="5" t="s">
        <v>30</v>
      </c>
      <c r="F6714" s="5" t="s">
        <v>30</v>
      </c>
      <c r="J6714" s="5" t="s">
        <v>42</v>
      </c>
    </row>
    <row r="6715">
      <c r="A6715" s="3">
        <v>55.0</v>
      </c>
      <c r="B6715" s="4">
        <v>0.11347222222222222</v>
      </c>
      <c r="C6715" s="5" t="s">
        <v>21</v>
      </c>
      <c r="D6715" s="5" t="s">
        <v>32</v>
      </c>
      <c r="E6715" s="5">
        <v>15.0</v>
      </c>
      <c r="F6715" s="5">
        <v>4.0</v>
      </c>
      <c r="J6715" s="5" t="s">
        <v>339</v>
      </c>
    </row>
    <row r="6716">
      <c r="A6716" s="3">
        <v>55.0</v>
      </c>
      <c r="B6716" s="4">
        <v>0.11356481481481481</v>
      </c>
      <c r="C6716" s="5" t="s">
        <v>21</v>
      </c>
      <c r="D6716" s="5" t="s">
        <v>32</v>
      </c>
      <c r="E6716" s="5" t="s">
        <v>30</v>
      </c>
      <c r="F6716" s="5" t="s">
        <v>30</v>
      </c>
      <c r="J6716" s="5" t="s">
        <v>42</v>
      </c>
    </row>
    <row r="6717">
      <c r="A6717" s="3">
        <v>55.0</v>
      </c>
      <c r="B6717" s="4">
        <v>0.11356481481481481</v>
      </c>
      <c r="C6717" s="5" t="s">
        <v>21</v>
      </c>
      <c r="D6717" s="5" t="s">
        <v>32</v>
      </c>
      <c r="E6717" s="5">
        <v>22.0</v>
      </c>
      <c r="F6717" s="5">
        <v>10.0</v>
      </c>
      <c r="J6717" s="5" t="s">
        <v>2316</v>
      </c>
    </row>
    <row r="6718">
      <c r="A6718" s="3">
        <v>55.0</v>
      </c>
      <c r="B6718" s="4">
        <v>0.11383101851851851</v>
      </c>
      <c r="C6718" s="5" t="s">
        <v>21</v>
      </c>
      <c r="D6718" s="5" t="s">
        <v>7</v>
      </c>
      <c r="E6718" s="5">
        <v>26.0</v>
      </c>
      <c r="H6718" s="5" t="s">
        <v>2250</v>
      </c>
    </row>
    <row r="6719">
      <c r="A6719" s="3">
        <v>55.0</v>
      </c>
      <c r="B6719" s="4">
        <v>0.115625</v>
      </c>
      <c r="C6719" s="5" t="s">
        <v>2304</v>
      </c>
      <c r="D6719" s="5" t="s">
        <v>26</v>
      </c>
      <c r="E6719" s="5">
        <v>9.0</v>
      </c>
      <c r="F6719" s="5">
        <v>8.0</v>
      </c>
    </row>
    <row r="6720">
      <c r="A6720" s="3">
        <v>55.0</v>
      </c>
      <c r="B6720" s="4">
        <v>0.1171875</v>
      </c>
      <c r="C6720" s="5" t="s">
        <v>15</v>
      </c>
      <c r="D6720" s="5" t="s">
        <v>146</v>
      </c>
      <c r="E6720" s="5">
        <v>14.0</v>
      </c>
      <c r="F6720" s="5">
        <v>12.0</v>
      </c>
    </row>
    <row r="6721">
      <c r="A6721" s="3">
        <v>55.0</v>
      </c>
      <c r="B6721" s="4">
        <v>0.12002314814814814</v>
      </c>
      <c r="C6721" s="5" t="s">
        <v>273</v>
      </c>
      <c r="D6721" s="5" t="s">
        <v>25</v>
      </c>
      <c r="E6721" s="5">
        <v>12.0</v>
      </c>
      <c r="F6721" s="5">
        <v>12.0</v>
      </c>
      <c r="H6721" s="5" t="s">
        <v>2317</v>
      </c>
    </row>
    <row r="6722">
      <c r="A6722" s="3">
        <v>55.0</v>
      </c>
      <c r="B6722" s="4">
        <v>0.12313657407407408</v>
      </c>
      <c r="C6722" s="5" t="s">
        <v>22</v>
      </c>
      <c r="D6722" s="5" t="s">
        <v>146</v>
      </c>
      <c r="E6722" s="5">
        <v>17.0</v>
      </c>
      <c r="F6722" s="5">
        <v>16.0</v>
      </c>
    </row>
    <row r="6723">
      <c r="A6723" s="3">
        <v>55.0</v>
      </c>
      <c r="B6723" s="4">
        <v>0.1237962962962963</v>
      </c>
      <c r="C6723" s="5" t="s">
        <v>18</v>
      </c>
      <c r="D6723" s="5" t="s">
        <v>93</v>
      </c>
      <c r="E6723" s="5" t="s">
        <v>30</v>
      </c>
      <c r="F6723" s="5" t="s">
        <v>30</v>
      </c>
      <c r="J6723" s="5" t="s">
        <v>2318</v>
      </c>
    </row>
    <row r="6724">
      <c r="A6724" s="3">
        <v>55.0</v>
      </c>
      <c r="B6724" s="4">
        <v>0.1244212962962963</v>
      </c>
      <c r="C6724" s="5" t="s">
        <v>18</v>
      </c>
      <c r="D6724" s="5" t="s">
        <v>97</v>
      </c>
      <c r="E6724" s="5" t="s">
        <v>30</v>
      </c>
      <c r="J6724" s="5" t="s">
        <v>1328</v>
      </c>
    </row>
    <row r="6725">
      <c r="A6725" s="3">
        <v>55.0</v>
      </c>
      <c r="B6725" s="4">
        <v>0.1259259259259259</v>
      </c>
      <c r="C6725" s="5" t="s">
        <v>273</v>
      </c>
      <c r="D6725" s="5" t="s">
        <v>24</v>
      </c>
      <c r="E6725" s="5" t="s">
        <v>30</v>
      </c>
      <c r="F6725" s="5" t="s">
        <v>30</v>
      </c>
      <c r="J6725" s="5" t="s">
        <v>17</v>
      </c>
    </row>
    <row r="6726">
      <c r="A6726" s="3">
        <v>55.0</v>
      </c>
      <c r="B6726" s="4">
        <v>0.1259259259259259</v>
      </c>
      <c r="C6726" s="5" t="s">
        <v>273</v>
      </c>
      <c r="D6726" s="5" t="s">
        <v>24</v>
      </c>
      <c r="E6726" s="5">
        <v>22.0</v>
      </c>
      <c r="F6726" s="5">
        <v>15.0</v>
      </c>
      <c r="J6726" s="5" t="s">
        <v>40</v>
      </c>
    </row>
    <row r="6727">
      <c r="A6727" s="3">
        <v>55.0</v>
      </c>
      <c r="B6727" s="4">
        <v>0.12652777777777777</v>
      </c>
      <c r="C6727" s="5" t="s">
        <v>273</v>
      </c>
      <c r="D6727" s="5" t="s">
        <v>32</v>
      </c>
      <c r="E6727" s="5" t="s">
        <v>30</v>
      </c>
      <c r="F6727" s="5" t="s">
        <v>30</v>
      </c>
      <c r="J6727" s="5" t="s">
        <v>42</v>
      </c>
    </row>
    <row r="6728">
      <c r="A6728" s="3">
        <v>55.0</v>
      </c>
      <c r="B6728" s="4">
        <v>0.12652777777777777</v>
      </c>
      <c r="C6728" s="5" t="s">
        <v>273</v>
      </c>
      <c r="D6728" s="5" t="s">
        <v>32</v>
      </c>
      <c r="E6728" s="5">
        <v>15.0</v>
      </c>
      <c r="F6728" s="5">
        <v>10.0</v>
      </c>
      <c r="J6728" s="5" t="s">
        <v>1075</v>
      </c>
    </row>
    <row r="6729">
      <c r="A6729" s="3">
        <v>55.0</v>
      </c>
      <c r="B6729" s="4">
        <v>0.12881944444444443</v>
      </c>
      <c r="C6729" s="5" t="s">
        <v>134</v>
      </c>
      <c r="D6729" s="5" t="s">
        <v>492</v>
      </c>
      <c r="E6729" s="5">
        <v>21.0</v>
      </c>
      <c r="F6729" s="5">
        <v>17.0</v>
      </c>
      <c r="J6729" s="5" t="s">
        <v>2319</v>
      </c>
    </row>
    <row r="6730">
      <c r="A6730" s="3">
        <v>55.0</v>
      </c>
      <c r="B6730" s="4">
        <v>0.12881944444444443</v>
      </c>
      <c r="C6730" s="5" t="s">
        <v>10</v>
      </c>
      <c r="D6730" s="5" t="s">
        <v>492</v>
      </c>
      <c r="E6730" s="5">
        <v>13.0</v>
      </c>
      <c r="F6730" s="5">
        <v>13.0</v>
      </c>
      <c r="H6730" s="5" t="s">
        <v>2320</v>
      </c>
      <c r="J6730" s="5" t="s">
        <v>2319</v>
      </c>
    </row>
    <row r="6731">
      <c r="A6731" s="3">
        <v>55.0</v>
      </c>
      <c r="B6731" s="4">
        <v>0.12881944444444443</v>
      </c>
      <c r="C6731" s="5" t="s">
        <v>2304</v>
      </c>
      <c r="D6731" s="5" t="s">
        <v>492</v>
      </c>
      <c r="E6731" s="5">
        <v>5.0</v>
      </c>
      <c r="F6731" s="5">
        <v>2.0</v>
      </c>
      <c r="H6731" s="5" t="s">
        <v>2321</v>
      </c>
      <c r="J6731" s="5" t="s">
        <v>2319</v>
      </c>
    </row>
    <row r="6732">
      <c r="A6732" s="3">
        <v>55.0</v>
      </c>
      <c r="B6732" s="4">
        <v>0.12881944444444443</v>
      </c>
      <c r="C6732" s="5" t="s">
        <v>13</v>
      </c>
      <c r="D6732" s="5" t="s">
        <v>492</v>
      </c>
      <c r="E6732" s="5" t="s">
        <v>30</v>
      </c>
      <c r="F6732" s="5" t="s">
        <v>30</v>
      </c>
      <c r="J6732" s="5" t="s">
        <v>17</v>
      </c>
    </row>
    <row r="6733">
      <c r="A6733" s="3">
        <v>55.0</v>
      </c>
      <c r="B6733" s="4">
        <v>0.12881944444444443</v>
      </c>
      <c r="C6733" s="5" t="s">
        <v>13</v>
      </c>
      <c r="D6733" s="5" t="s">
        <v>492</v>
      </c>
      <c r="E6733" s="5" t="s">
        <v>30</v>
      </c>
      <c r="F6733" s="5" t="s">
        <v>30</v>
      </c>
      <c r="J6733" s="5" t="s">
        <v>40</v>
      </c>
    </row>
    <row r="6734">
      <c r="A6734" s="3">
        <v>55.0</v>
      </c>
      <c r="B6734" s="4">
        <v>0.13090277777777778</v>
      </c>
      <c r="C6734" s="5" t="s">
        <v>273</v>
      </c>
      <c r="D6734" s="5" t="s">
        <v>32</v>
      </c>
      <c r="E6734" s="5">
        <v>17.0</v>
      </c>
      <c r="F6734" s="5">
        <v>12.0</v>
      </c>
      <c r="J6734" s="5" t="s">
        <v>176</v>
      </c>
    </row>
    <row r="6735">
      <c r="A6735" s="3">
        <v>55.0</v>
      </c>
      <c r="B6735" s="4">
        <v>0.1316550925925926</v>
      </c>
      <c r="C6735" s="5" t="s">
        <v>10</v>
      </c>
      <c r="D6735" s="5" t="s">
        <v>97</v>
      </c>
      <c r="E6735" s="5" t="s">
        <v>30</v>
      </c>
      <c r="J6735" s="5" t="s">
        <v>2322</v>
      </c>
    </row>
    <row r="6736">
      <c r="A6736" s="3">
        <v>55.0</v>
      </c>
      <c r="B6736" s="4">
        <v>0.13238425925925926</v>
      </c>
      <c r="C6736" s="5" t="s">
        <v>2304</v>
      </c>
      <c r="D6736" s="5" t="s">
        <v>32</v>
      </c>
      <c r="E6736" s="5">
        <v>14.0</v>
      </c>
      <c r="F6736" s="5">
        <v>6.0</v>
      </c>
      <c r="J6736" s="5" t="s">
        <v>2323</v>
      </c>
    </row>
    <row r="6737">
      <c r="A6737" s="3">
        <v>55.0</v>
      </c>
      <c r="B6737" s="4">
        <v>0.13243055555555555</v>
      </c>
      <c r="C6737" s="5" t="s">
        <v>2304</v>
      </c>
      <c r="D6737" s="5" t="s">
        <v>32</v>
      </c>
      <c r="E6737" s="5" t="s">
        <v>28</v>
      </c>
      <c r="F6737" s="5">
        <v>1.0</v>
      </c>
      <c r="J6737" s="5" t="s">
        <v>2323</v>
      </c>
    </row>
    <row r="6738">
      <c r="A6738" s="3">
        <v>55.0</v>
      </c>
      <c r="B6738" s="4">
        <v>0.13265046296296296</v>
      </c>
      <c r="C6738" s="5" t="s">
        <v>2304</v>
      </c>
      <c r="D6738" s="5" t="s">
        <v>32</v>
      </c>
      <c r="E6738" s="5">
        <v>26.0</v>
      </c>
      <c r="F6738" s="5" t="s">
        <v>30</v>
      </c>
      <c r="J6738" s="5" t="s">
        <v>2324</v>
      </c>
    </row>
    <row r="6739">
      <c r="A6739" s="3">
        <v>55.0</v>
      </c>
      <c r="B6739" s="4">
        <v>0.13275462962962964</v>
      </c>
      <c r="C6739" s="5" t="s">
        <v>2304</v>
      </c>
      <c r="D6739" s="5" t="s">
        <v>7</v>
      </c>
      <c r="E6739" s="5">
        <v>11.0</v>
      </c>
      <c r="H6739" s="5" t="s">
        <v>2284</v>
      </c>
    </row>
    <row r="6740">
      <c r="A6740" s="3">
        <v>55.0</v>
      </c>
      <c r="B6740" s="4">
        <v>0.13296296296296295</v>
      </c>
      <c r="C6740" s="5" t="s">
        <v>2304</v>
      </c>
      <c r="D6740" s="5" t="s">
        <v>97</v>
      </c>
      <c r="E6740" s="5">
        <v>15.0</v>
      </c>
      <c r="J6740" s="5" t="s">
        <v>1328</v>
      </c>
    </row>
    <row r="6741">
      <c r="A6741" s="3">
        <v>55.0</v>
      </c>
      <c r="B6741" s="4">
        <v>0.13369212962962962</v>
      </c>
      <c r="C6741" s="5" t="s">
        <v>134</v>
      </c>
      <c r="D6741" s="5" t="s">
        <v>32</v>
      </c>
      <c r="E6741" s="5" t="s">
        <v>37</v>
      </c>
      <c r="F6741" s="5">
        <v>20.0</v>
      </c>
      <c r="G6741" s="5" t="s">
        <v>48</v>
      </c>
      <c r="J6741" s="5" t="s">
        <v>157</v>
      </c>
    </row>
    <row r="6742">
      <c r="A6742" s="3">
        <v>55.0</v>
      </c>
      <c r="B6742" s="4">
        <v>0.1341087962962963</v>
      </c>
      <c r="C6742" s="5" t="s">
        <v>134</v>
      </c>
      <c r="D6742" s="5" t="s">
        <v>7</v>
      </c>
      <c r="E6742" s="5">
        <v>25.0</v>
      </c>
      <c r="H6742" s="5" t="s">
        <v>2325</v>
      </c>
    </row>
    <row r="6743">
      <c r="A6743" s="3">
        <v>55.0</v>
      </c>
      <c r="B6743" s="4">
        <v>0.13532407407407407</v>
      </c>
      <c r="C6743" s="5" t="s">
        <v>134</v>
      </c>
      <c r="D6743" s="5" t="s">
        <v>32</v>
      </c>
      <c r="E6743" s="5">
        <v>27.0</v>
      </c>
      <c r="F6743" s="5">
        <v>17.0</v>
      </c>
      <c r="J6743" s="5" t="s">
        <v>252</v>
      </c>
    </row>
    <row r="6744">
      <c r="A6744" s="3">
        <v>55.0</v>
      </c>
      <c r="B6744" s="4">
        <v>0.12895833333333334</v>
      </c>
      <c r="C6744" s="5" t="s">
        <v>134</v>
      </c>
      <c r="D6744" s="5" t="s">
        <v>7</v>
      </c>
      <c r="E6744" s="5">
        <v>10.0</v>
      </c>
      <c r="H6744" s="5" t="s">
        <v>2263</v>
      </c>
    </row>
    <row r="6745">
      <c r="A6745" s="3">
        <v>55.0</v>
      </c>
      <c r="B6745" s="4">
        <v>0.1368287037037037</v>
      </c>
      <c r="C6745" s="5" t="s">
        <v>22</v>
      </c>
      <c r="D6745" s="5" t="s">
        <v>95</v>
      </c>
      <c r="E6745" s="5">
        <v>4.0</v>
      </c>
    </row>
    <row r="6746">
      <c r="A6746" s="3">
        <v>55.0</v>
      </c>
      <c r="B6746" s="4">
        <v>0.13909722222222223</v>
      </c>
      <c r="C6746" s="5" t="s">
        <v>13</v>
      </c>
      <c r="D6746" s="5" t="s">
        <v>32</v>
      </c>
      <c r="E6746" s="5" t="s">
        <v>37</v>
      </c>
      <c r="F6746" s="5">
        <v>20.0</v>
      </c>
      <c r="G6746" s="5" t="s">
        <v>48</v>
      </c>
      <c r="J6746" s="5" t="s">
        <v>2245</v>
      </c>
    </row>
    <row r="6747">
      <c r="A6747" s="3">
        <v>55.0</v>
      </c>
      <c r="B6747" s="4">
        <v>0.1393287037037037</v>
      </c>
      <c r="C6747" s="5" t="s">
        <v>13</v>
      </c>
      <c r="D6747" s="5" t="s">
        <v>7</v>
      </c>
      <c r="E6747" s="5">
        <v>64.0</v>
      </c>
      <c r="H6747" s="5" t="s">
        <v>2326</v>
      </c>
    </row>
    <row r="6748">
      <c r="A6748" s="3">
        <v>55.0</v>
      </c>
      <c r="B6748" s="4">
        <v>0.1404513888888889</v>
      </c>
      <c r="C6748" s="5" t="s">
        <v>13</v>
      </c>
      <c r="D6748" s="5" t="s">
        <v>32</v>
      </c>
      <c r="E6748" s="5" t="s">
        <v>30</v>
      </c>
      <c r="F6748" s="5" t="s">
        <v>30</v>
      </c>
      <c r="J6748" s="5" t="s">
        <v>17</v>
      </c>
    </row>
    <row r="6749">
      <c r="A6749" s="3">
        <v>55.0</v>
      </c>
      <c r="B6749" s="4">
        <v>0.1404513888888889</v>
      </c>
      <c r="C6749" s="5" t="s">
        <v>13</v>
      </c>
      <c r="D6749" s="5" t="s">
        <v>32</v>
      </c>
      <c r="E6749" s="5">
        <v>20.0</v>
      </c>
      <c r="F6749" s="5">
        <v>-4.0</v>
      </c>
      <c r="J6749" s="5" t="s">
        <v>2327</v>
      </c>
    </row>
    <row r="6750">
      <c r="A6750" s="3">
        <v>55.0</v>
      </c>
      <c r="B6750" s="4">
        <v>0.1417013888888889</v>
      </c>
      <c r="C6750" s="5" t="s">
        <v>13</v>
      </c>
      <c r="D6750" s="5" t="s">
        <v>7</v>
      </c>
      <c r="E6750" s="5">
        <v>27.0</v>
      </c>
      <c r="H6750" s="5" t="s">
        <v>2328</v>
      </c>
    </row>
    <row r="6751">
      <c r="A6751" s="3">
        <v>55.0</v>
      </c>
      <c r="B6751" s="4">
        <v>0.14189814814814813</v>
      </c>
      <c r="C6751" s="5" t="s">
        <v>13</v>
      </c>
      <c r="D6751" s="5" t="s">
        <v>32</v>
      </c>
      <c r="E6751" s="5" t="s">
        <v>30</v>
      </c>
      <c r="F6751" s="5" t="s">
        <v>30</v>
      </c>
      <c r="J6751" s="5" t="s">
        <v>17</v>
      </c>
    </row>
    <row r="6752">
      <c r="A6752" s="3">
        <v>55.0</v>
      </c>
      <c r="B6752" s="4">
        <v>0.14189814814814813</v>
      </c>
      <c r="C6752" s="5" t="s">
        <v>13</v>
      </c>
      <c r="D6752" s="5" t="s">
        <v>32</v>
      </c>
      <c r="E6752" s="5">
        <v>21.0</v>
      </c>
      <c r="F6752" s="5">
        <v>12.0</v>
      </c>
      <c r="J6752" s="5" t="s">
        <v>2329</v>
      </c>
    </row>
    <row r="6753">
      <c r="A6753" s="3">
        <v>55.0</v>
      </c>
      <c r="B6753" s="4">
        <v>0.14247685185185185</v>
      </c>
      <c r="C6753" s="5" t="s">
        <v>22</v>
      </c>
      <c r="D6753" s="5" t="s">
        <v>75</v>
      </c>
      <c r="E6753" s="5" t="s">
        <v>30</v>
      </c>
      <c r="F6753" s="5" t="s">
        <v>30</v>
      </c>
      <c r="J6753" s="5" t="s">
        <v>17</v>
      </c>
    </row>
    <row r="6754">
      <c r="A6754" s="3">
        <v>55.0</v>
      </c>
      <c r="B6754" s="4">
        <v>0.14247685185185185</v>
      </c>
      <c r="C6754" s="5" t="s">
        <v>22</v>
      </c>
      <c r="D6754" s="5" t="s">
        <v>75</v>
      </c>
      <c r="E6754" s="5">
        <v>21.0</v>
      </c>
      <c r="F6754" s="5">
        <v>19.0</v>
      </c>
      <c r="J6754" s="5" t="s">
        <v>1642</v>
      </c>
    </row>
    <row r="6755">
      <c r="A6755" s="3">
        <v>55.0</v>
      </c>
      <c r="B6755" s="4">
        <v>0.14302083333333335</v>
      </c>
      <c r="C6755" s="5" t="s">
        <v>22</v>
      </c>
      <c r="D6755" s="5" t="s">
        <v>32</v>
      </c>
      <c r="E6755" s="5">
        <v>27.0</v>
      </c>
      <c r="F6755" s="5">
        <v>17.0</v>
      </c>
      <c r="J6755" s="5" t="s">
        <v>2330</v>
      </c>
    </row>
    <row r="6756">
      <c r="A6756" s="3">
        <v>55.0</v>
      </c>
      <c r="B6756" s="4">
        <v>0.14302083333333335</v>
      </c>
      <c r="C6756" s="5" t="s">
        <v>22</v>
      </c>
      <c r="D6756" s="5" t="s">
        <v>32</v>
      </c>
      <c r="E6756" s="5" t="s">
        <v>30</v>
      </c>
      <c r="F6756" s="5" t="s">
        <v>30</v>
      </c>
      <c r="J6756" s="5" t="s">
        <v>17</v>
      </c>
    </row>
    <row r="6757">
      <c r="A6757" s="3">
        <v>55.0</v>
      </c>
      <c r="B6757" s="4">
        <v>0.14399305555555555</v>
      </c>
      <c r="C6757" s="5" t="s">
        <v>22</v>
      </c>
      <c r="D6757" s="5" t="s">
        <v>7</v>
      </c>
      <c r="E6757" s="5">
        <v>10.0</v>
      </c>
      <c r="H6757" s="5" t="s">
        <v>2263</v>
      </c>
    </row>
    <row r="6758">
      <c r="A6758" s="3">
        <v>55.0</v>
      </c>
      <c r="B6758" s="4">
        <v>0.1457638888888889</v>
      </c>
      <c r="C6758" s="5" t="s">
        <v>18</v>
      </c>
      <c r="D6758" s="5" t="s">
        <v>32</v>
      </c>
      <c r="E6758" s="5" t="s">
        <v>30</v>
      </c>
      <c r="F6758" s="5" t="s">
        <v>30</v>
      </c>
      <c r="J6758" s="5" t="s">
        <v>17</v>
      </c>
    </row>
    <row r="6759">
      <c r="A6759" s="3">
        <v>55.0</v>
      </c>
      <c r="B6759" s="4">
        <v>0.1457638888888889</v>
      </c>
      <c r="C6759" s="5" t="s">
        <v>18</v>
      </c>
      <c r="D6759" s="5" t="s">
        <v>32</v>
      </c>
      <c r="E6759" s="5">
        <v>26.0</v>
      </c>
      <c r="F6759" s="5">
        <v>13.0</v>
      </c>
      <c r="J6759" s="5" t="s">
        <v>2331</v>
      </c>
    </row>
    <row r="6760">
      <c r="A6760" s="3">
        <v>55.0</v>
      </c>
      <c r="B6760" s="4">
        <v>0.1459375</v>
      </c>
      <c r="C6760" s="5" t="s">
        <v>18</v>
      </c>
      <c r="D6760" s="5" t="s">
        <v>7</v>
      </c>
      <c r="E6760" s="5">
        <v>23.0</v>
      </c>
      <c r="H6760" s="5" t="s">
        <v>2332</v>
      </c>
    </row>
    <row r="6761">
      <c r="A6761" s="3">
        <v>55.0</v>
      </c>
      <c r="B6761" s="4">
        <v>0.14608796296296298</v>
      </c>
      <c r="C6761" s="5" t="s">
        <v>18</v>
      </c>
      <c r="D6761" s="5" t="s">
        <v>32</v>
      </c>
      <c r="E6761" s="5" t="s">
        <v>30</v>
      </c>
      <c r="F6761" s="5" t="s">
        <v>30</v>
      </c>
      <c r="J6761" s="5" t="s">
        <v>17</v>
      </c>
    </row>
    <row r="6762">
      <c r="A6762" s="3">
        <v>55.0</v>
      </c>
      <c r="B6762" s="4">
        <v>0.14608796296296298</v>
      </c>
      <c r="C6762" s="5" t="s">
        <v>18</v>
      </c>
      <c r="D6762" s="5" t="s">
        <v>32</v>
      </c>
      <c r="E6762" s="5" t="s">
        <v>37</v>
      </c>
      <c r="F6762" s="5">
        <v>20.0</v>
      </c>
      <c r="G6762" s="5" t="s">
        <v>48</v>
      </c>
      <c r="J6762" s="5" t="s">
        <v>2331</v>
      </c>
    </row>
    <row r="6763">
      <c r="A6763" s="3">
        <v>55.0</v>
      </c>
      <c r="B6763" s="4">
        <v>0.14616898148148147</v>
      </c>
      <c r="C6763" s="5" t="s">
        <v>18</v>
      </c>
      <c r="D6763" s="5" t="s">
        <v>7</v>
      </c>
      <c r="E6763" s="5">
        <v>39.0</v>
      </c>
      <c r="H6763" s="5" t="s">
        <v>2333</v>
      </c>
    </row>
    <row r="6764">
      <c r="A6764" s="3">
        <v>55.0</v>
      </c>
      <c r="B6764" s="4">
        <v>0.1463888888888889</v>
      </c>
      <c r="C6764" s="5" t="s">
        <v>18</v>
      </c>
      <c r="D6764" s="5" t="s">
        <v>32</v>
      </c>
      <c r="E6764" s="5" t="s">
        <v>30</v>
      </c>
      <c r="F6764" s="5" t="s">
        <v>30</v>
      </c>
      <c r="J6764" s="5" t="s">
        <v>17</v>
      </c>
    </row>
    <row r="6765">
      <c r="A6765" s="3">
        <v>55.0</v>
      </c>
      <c r="B6765" s="4">
        <v>0.1463888888888889</v>
      </c>
      <c r="C6765" s="5" t="s">
        <v>18</v>
      </c>
      <c r="D6765" s="5" t="s">
        <v>32</v>
      </c>
      <c r="E6765" s="5">
        <v>22.0</v>
      </c>
      <c r="F6765" s="5">
        <v>9.0</v>
      </c>
      <c r="J6765" s="5" t="s">
        <v>2331</v>
      </c>
    </row>
    <row r="6766">
      <c r="A6766" s="3">
        <v>55.0</v>
      </c>
      <c r="B6766" s="4">
        <v>0.14653935185185185</v>
      </c>
      <c r="C6766" s="5" t="s">
        <v>18</v>
      </c>
      <c r="D6766" s="5" t="s">
        <v>7</v>
      </c>
      <c r="E6766" s="5">
        <v>18.0</v>
      </c>
      <c r="H6766" s="5" t="s">
        <v>2334</v>
      </c>
    </row>
    <row r="6767">
      <c r="A6767" s="3">
        <v>55.0</v>
      </c>
      <c r="B6767" s="4">
        <v>0.14666666666666667</v>
      </c>
      <c r="C6767" s="5" t="s">
        <v>18</v>
      </c>
      <c r="D6767" s="5" t="s">
        <v>32</v>
      </c>
      <c r="E6767" s="5" t="s">
        <v>30</v>
      </c>
      <c r="F6767" s="5" t="s">
        <v>30</v>
      </c>
      <c r="J6767" s="5" t="s">
        <v>17</v>
      </c>
    </row>
    <row r="6768">
      <c r="A6768" s="3">
        <v>55.0</v>
      </c>
      <c r="B6768" s="4">
        <v>0.14666666666666667</v>
      </c>
      <c r="C6768" s="5" t="s">
        <v>18</v>
      </c>
      <c r="D6768" s="5" t="s">
        <v>32</v>
      </c>
      <c r="E6768" s="5" t="s">
        <v>30</v>
      </c>
      <c r="F6768" s="5" t="s">
        <v>30</v>
      </c>
      <c r="J6768" s="5" t="s">
        <v>2331</v>
      </c>
    </row>
    <row r="6769">
      <c r="A6769" s="3">
        <v>55.0</v>
      </c>
      <c r="B6769" s="4">
        <v>0.14679398148148148</v>
      </c>
      <c r="C6769" s="5" t="s">
        <v>18</v>
      </c>
      <c r="D6769" s="5" t="s">
        <v>7</v>
      </c>
      <c r="E6769" s="5">
        <v>18.0</v>
      </c>
      <c r="H6769" s="5" t="s">
        <v>2334</v>
      </c>
    </row>
    <row r="6770">
      <c r="A6770" s="3">
        <v>55.0</v>
      </c>
      <c r="B6770" s="4">
        <v>0.14688657407407407</v>
      </c>
      <c r="C6770" s="5" t="s">
        <v>18</v>
      </c>
      <c r="D6770" s="5" t="s">
        <v>32</v>
      </c>
      <c r="E6770" s="5" t="s">
        <v>30</v>
      </c>
      <c r="F6770" s="5" t="s">
        <v>30</v>
      </c>
      <c r="J6770" s="5" t="s">
        <v>17</v>
      </c>
    </row>
    <row r="6771">
      <c r="A6771" s="3">
        <v>55.0</v>
      </c>
      <c r="B6771" s="4">
        <v>0.14688657407407407</v>
      </c>
      <c r="C6771" s="5" t="s">
        <v>18</v>
      </c>
      <c r="D6771" s="5" t="s">
        <v>32</v>
      </c>
      <c r="E6771" s="5" t="s">
        <v>37</v>
      </c>
      <c r="F6771" s="5">
        <v>20.0</v>
      </c>
      <c r="G6771" s="5" t="s">
        <v>48</v>
      </c>
      <c r="J6771" s="5" t="s">
        <v>2331</v>
      </c>
    </row>
    <row r="6772">
      <c r="A6772" s="3">
        <v>55.0</v>
      </c>
      <c r="B6772" s="4">
        <v>0.1470138888888889</v>
      </c>
      <c r="C6772" s="5" t="s">
        <v>18</v>
      </c>
      <c r="D6772" s="5" t="s">
        <v>7</v>
      </c>
      <c r="E6772" s="5">
        <v>47.0</v>
      </c>
      <c r="H6772" s="5" t="s">
        <v>2335</v>
      </c>
    </row>
    <row r="6773">
      <c r="A6773" s="3">
        <v>55.0</v>
      </c>
      <c r="B6773" s="4">
        <v>0.14733796296296298</v>
      </c>
      <c r="C6773" s="5" t="s">
        <v>18</v>
      </c>
      <c r="D6773" s="5" t="s">
        <v>32</v>
      </c>
      <c r="E6773" s="5" t="s">
        <v>28</v>
      </c>
      <c r="F6773" s="5">
        <v>1.0</v>
      </c>
      <c r="J6773" s="5" t="s">
        <v>17</v>
      </c>
    </row>
    <row r="6774">
      <c r="A6774" s="3">
        <v>55.0</v>
      </c>
      <c r="B6774" s="4">
        <v>0.14733796296296298</v>
      </c>
      <c r="C6774" s="5" t="s">
        <v>18</v>
      </c>
      <c r="D6774" s="5" t="s">
        <v>32</v>
      </c>
      <c r="E6774" s="5">
        <v>22.0</v>
      </c>
      <c r="F6774" s="5">
        <v>9.0</v>
      </c>
      <c r="J6774" s="5" t="s">
        <v>2331</v>
      </c>
    </row>
    <row r="6775">
      <c r="A6775" s="3">
        <v>55.0</v>
      </c>
      <c r="B6775" s="4">
        <v>0.1474537037037037</v>
      </c>
      <c r="C6775" s="5" t="s">
        <v>18</v>
      </c>
      <c r="D6775" s="5" t="s">
        <v>7</v>
      </c>
      <c r="E6775" s="5">
        <v>27.0</v>
      </c>
      <c r="H6775" s="5" t="s">
        <v>2328</v>
      </c>
    </row>
    <row r="6776">
      <c r="A6776" s="3">
        <v>55.0</v>
      </c>
      <c r="B6776" s="4">
        <v>0.1490277777777778</v>
      </c>
      <c r="C6776" s="5" t="s">
        <v>15</v>
      </c>
      <c r="D6776" s="5" t="s">
        <v>75</v>
      </c>
      <c r="E6776" s="5">
        <v>18.0</v>
      </c>
      <c r="F6776" s="5">
        <v>16.0</v>
      </c>
      <c r="J6776" s="5" t="s">
        <v>191</v>
      </c>
    </row>
    <row r="6777">
      <c r="A6777" s="3">
        <v>55.0</v>
      </c>
      <c r="B6777" s="4">
        <v>0.14976851851851852</v>
      </c>
      <c r="C6777" s="5" t="s">
        <v>10</v>
      </c>
      <c r="D6777" s="5" t="s">
        <v>32</v>
      </c>
      <c r="E6777" s="5" t="s">
        <v>30</v>
      </c>
      <c r="F6777" s="5" t="s">
        <v>30</v>
      </c>
      <c r="J6777" s="5" t="s">
        <v>17</v>
      </c>
    </row>
    <row r="6778">
      <c r="A6778" s="3">
        <v>55.0</v>
      </c>
      <c r="B6778" s="4">
        <v>0.14976851851851852</v>
      </c>
      <c r="C6778" s="5" t="s">
        <v>10</v>
      </c>
      <c r="D6778" s="5" t="s">
        <v>32</v>
      </c>
      <c r="E6778" s="5">
        <v>31.0</v>
      </c>
      <c r="F6778" s="5">
        <v>19.0</v>
      </c>
      <c r="J6778" s="5" t="s">
        <v>1560</v>
      </c>
    </row>
    <row r="6779">
      <c r="A6779" s="3">
        <v>55.0</v>
      </c>
      <c r="B6779" s="4">
        <v>0.15</v>
      </c>
      <c r="C6779" s="5" t="s">
        <v>10</v>
      </c>
      <c r="D6779" s="5" t="s">
        <v>7</v>
      </c>
      <c r="E6779" s="5">
        <v>19.0</v>
      </c>
      <c r="H6779" s="5" t="s">
        <v>2336</v>
      </c>
    </row>
    <row r="6780">
      <c r="A6780" s="3">
        <v>55.0</v>
      </c>
      <c r="B6780" s="4">
        <v>0.15009259259259258</v>
      </c>
      <c r="C6780" s="5" t="s">
        <v>10</v>
      </c>
      <c r="D6780" s="5" t="s">
        <v>32</v>
      </c>
      <c r="E6780" s="5" t="s">
        <v>30</v>
      </c>
      <c r="F6780" s="5" t="s">
        <v>30</v>
      </c>
      <c r="J6780" s="5" t="s">
        <v>17</v>
      </c>
    </row>
    <row r="6781">
      <c r="A6781" s="3">
        <v>55.0</v>
      </c>
      <c r="B6781" s="4">
        <v>0.15009259259259258</v>
      </c>
      <c r="C6781" s="5" t="s">
        <v>10</v>
      </c>
      <c r="D6781" s="5" t="s">
        <v>32</v>
      </c>
      <c r="E6781" s="5">
        <v>29.0</v>
      </c>
      <c r="F6781" s="5">
        <v>17.0</v>
      </c>
      <c r="J6781" s="5" t="s">
        <v>1560</v>
      </c>
    </row>
    <row r="6782">
      <c r="A6782" s="3">
        <v>55.0</v>
      </c>
      <c r="B6782" s="4">
        <v>0.15020833333333333</v>
      </c>
      <c r="C6782" s="5" t="s">
        <v>10</v>
      </c>
      <c r="D6782" s="5" t="s">
        <v>7</v>
      </c>
      <c r="E6782" s="5">
        <v>23.0</v>
      </c>
      <c r="H6782" s="5" t="s">
        <v>2332</v>
      </c>
    </row>
    <row r="6783">
      <c r="A6783" s="3">
        <v>55.0</v>
      </c>
      <c r="B6783" s="4">
        <v>0.1529050925925926</v>
      </c>
      <c r="C6783" s="5" t="s">
        <v>22</v>
      </c>
      <c r="D6783" s="5" t="s">
        <v>74</v>
      </c>
      <c r="E6783" s="5">
        <v>10.0</v>
      </c>
      <c r="F6783" s="5">
        <v>2.0</v>
      </c>
      <c r="J6783" s="5" t="s">
        <v>621</v>
      </c>
    </row>
    <row r="6784">
      <c r="A6784" s="3">
        <v>55.0</v>
      </c>
      <c r="B6784" s="4">
        <v>0.15340277777777778</v>
      </c>
      <c r="C6784" s="5" t="s">
        <v>15</v>
      </c>
      <c r="D6784" s="5" t="s">
        <v>32</v>
      </c>
      <c r="E6784" s="5">
        <v>22.0</v>
      </c>
      <c r="F6784" s="5">
        <v>15.0</v>
      </c>
      <c r="J6784" s="5" t="s">
        <v>176</v>
      </c>
    </row>
    <row r="6785">
      <c r="A6785" s="3">
        <v>55.0</v>
      </c>
      <c r="B6785" s="4">
        <v>0.15375</v>
      </c>
      <c r="C6785" s="5" t="s">
        <v>15</v>
      </c>
      <c r="D6785" s="5" t="s">
        <v>7</v>
      </c>
      <c r="E6785" s="5">
        <v>8.0</v>
      </c>
      <c r="H6785" s="5" t="s">
        <v>2337</v>
      </c>
    </row>
    <row r="6786">
      <c r="A6786" s="3">
        <v>55.0</v>
      </c>
      <c r="B6786" s="4">
        <v>0.15340277777777778</v>
      </c>
      <c r="C6786" s="5" t="s">
        <v>18</v>
      </c>
      <c r="D6786" s="5" t="s">
        <v>32</v>
      </c>
      <c r="E6786" s="5">
        <v>20.0</v>
      </c>
      <c r="F6786" s="5">
        <v>7.0</v>
      </c>
      <c r="J6786" s="5" t="s">
        <v>176</v>
      </c>
    </row>
    <row r="6787">
      <c r="A6787" s="3">
        <v>55.0</v>
      </c>
      <c r="B6787" s="4">
        <v>0.15340277777777778</v>
      </c>
      <c r="C6787" s="5" t="s">
        <v>2304</v>
      </c>
      <c r="D6787" s="5" t="s">
        <v>32</v>
      </c>
      <c r="E6787" s="5" t="s">
        <v>30</v>
      </c>
      <c r="F6787" s="5" t="s">
        <v>30</v>
      </c>
      <c r="J6787" s="5" t="s">
        <v>176</v>
      </c>
    </row>
    <row r="6788">
      <c r="A6788" s="3">
        <v>55.0</v>
      </c>
      <c r="B6788" s="4">
        <v>0.15340277777777778</v>
      </c>
      <c r="C6788" s="5" t="s">
        <v>13</v>
      </c>
      <c r="D6788" s="5" t="s">
        <v>32</v>
      </c>
      <c r="E6788" s="5">
        <v>23.0</v>
      </c>
      <c r="F6788" s="5">
        <v>9.0</v>
      </c>
      <c r="J6788" s="5" t="s">
        <v>176</v>
      </c>
    </row>
    <row r="6789">
      <c r="A6789" s="3">
        <v>55.0</v>
      </c>
      <c r="B6789" s="4">
        <v>0.15375</v>
      </c>
      <c r="C6789" s="5" t="s">
        <v>13</v>
      </c>
      <c r="D6789" s="5" t="s">
        <v>7</v>
      </c>
      <c r="E6789" s="5">
        <v>25.0</v>
      </c>
      <c r="H6789" s="5" t="s">
        <v>2338</v>
      </c>
    </row>
    <row r="6790">
      <c r="A6790" s="3">
        <v>55.0</v>
      </c>
      <c r="B6790" s="4">
        <v>0.1545138888888889</v>
      </c>
      <c r="C6790" s="5" t="s">
        <v>22</v>
      </c>
      <c r="D6790" s="5" t="s">
        <v>25</v>
      </c>
      <c r="E6790" s="5">
        <v>31.0</v>
      </c>
      <c r="F6790" s="5">
        <v>26.0</v>
      </c>
      <c r="H6790" s="5" t="s">
        <v>2339</v>
      </c>
      <c r="J6790" s="5" t="s">
        <v>2271</v>
      </c>
    </row>
    <row r="6791">
      <c r="A6791" s="3">
        <v>55.0</v>
      </c>
      <c r="B6791" s="4">
        <v>0.1545138888888889</v>
      </c>
      <c r="C6791" s="5" t="s">
        <v>2304</v>
      </c>
      <c r="D6791" s="5" t="s">
        <v>25</v>
      </c>
      <c r="E6791" s="5">
        <v>24.0</v>
      </c>
      <c r="F6791" s="5">
        <v>19.0</v>
      </c>
      <c r="H6791" s="5" t="s">
        <v>2340</v>
      </c>
      <c r="J6791" s="5" t="s">
        <v>2271</v>
      </c>
    </row>
    <row r="6792">
      <c r="A6792" s="3">
        <v>55.0</v>
      </c>
      <c r="B6792" s="4">
        <v>0.1545138888888889</v>
      </c>
      <c r="C6792" s="5" t="s">
        <v>15</v>
      </c>
      <c r="D6792" s="5" t="s">
        <v>25</v>
      </c>
      <c r="E6792" s="5">
        <v>12.0</v>
      </c>
      <c r="F6792" s="5">
        <v>10.0</v>
      </c>
      <c r="H6792" s="5" t="s">
        <v>2341</v>
      </c>
      <c r="J6792" s="5" t="s">
        <v>2271</v>
      </c>
    </row>
    <row r="6793">
      <c r="A6793" s="3">
        <v>55.0</v>
      </c>
      <c r="B6793" s="4">
        <v>0.1545138888888889</v>
      </c>
      <c r="C6793" s="5" t="s">
        <v>18</v>
      </c>
      <c r="D6793" s="5" t="s">
        <v>25</v>
      </c>
      <c r="E6793" s="5">
        <v>18.0</v>
      </c>
      <c r="F6793" s="5">
        <v>12.0</v>
      </c>
      <c r="H6793" s="5" t="s">
        <v>2342</v>
      </c>
      <c r="J6793" s="5" t="s">
        <v>2271</v>
      </c>
    </row>
    <row r="6794">
      <c r="A6794" s="3">
        <v>55.0</v>
      </c>
      <c r="B6794" s="4">
        <v>0.1554398148148148</v>
      </c>
      <c r="C6794" s="5" t="s">
        <v>15</v>
      </c>
      <c r="D6794" s="5" t="s">
        <v>75</v>
      </c>
      <c r="E6794" s="5">
        <v>8.0</v>
      </c>
      <c r="F6794" s="5">
        <v>6.0</v>
      </c>
      <c r="J6794" s="5" t="s">
        <v>191</v>
      </c>
    </row>
    <row r="6795">
      <c r="A6795" s="3">
        <v>55.0</v>
      </c>
      <c r="B6795" s="4">
        <v>0.15711805555555555</v>
      </c>
      <c r="C6795" s="5" t="s">
        <v>2304</v>
      </c>
      <c r="D6795" s="5" t="s">
        <v>32</v>
      </c>
      <c r="E6795" s="5">
        <v>22.0</v>
      </c>
      <c r="F6795" s="5">
        <v>14.0</v>
      </c>
      <c r="J6795" s="5" t="s">
        <v>2323</v>
      </c>
    </row>
    <row r="6796">
      <c r="A6796" s="3">
        <v>55.0</v>
      </c>
      <c r="B6796" s="4">
        <v>0.15719907407407407</v>
      </c>
      <c r="C6796" s="5" t="s">
        <v>2304</v>
      </c>
      <c r="D6796" s="5" t="s">
        <v>7</v>
      </c>
      <c r="E6796" s="5">
        <v>9.0</v>
      </c>
      <c r="H6796" s="5" t="s">
        <v>2265</v>
      </c>
    </row>
    <row r="6797">
      <c r="A6797" s="3">
        <v>55.0</v>
      </c>
      <c r="B6797" s="4">
        <v>0.15738425925925925</v>
      </c>
      <c r="C6797" s="5" t="s">
        <v>21</v>
      </c>
      <c r="D6797" s="5" t="s">
        <v>32</v>
      </c>
      <c r="E6797" s="5" t="s">
        <v>30</v>
      </c>
      <c r="F6797" s="5" t="s">
        <v>30</v>
      </c>
      <c r="J6797" s="5" t="s">
        <v>17</v>
      </c>
    </row>
    <row r="6798">
      <c r="A6798" s="3">
        <v>55.0</v>
      </c>
      <c r="B6798" s="4">
        <v>0.15738425925925925</v>
      </c>
      <c r="C6798" s="5" t="s">
        <v>21</v>
      </c>
      <c r="D6798" s="5" t="s">
        <v>32</v>
      </c>
      <c r="E6798" s="5">
        <v>29.0</v>
      </c>
      <c r="F6798" s="5">
        <v>18.0</v>
      </c>
      <c r="J6798" s="5" t="s">
        <v>2343</v>
      </c>
    </row>
    <row r="6799">
      <c r="A6799" s="3">
        <v>55.0</v>
      </c>
      <c r="B6799" s="4">
        <v>0.1575462962962963</v>
      </c>
      <c r="C6799" s="5" t="s">
        <v>21</v>
      </c>
      <c r="D6799" s="5" t="s">
        <v>7</v>
      </c>
      <c r="E6799" s="5">
        <v>32.0</v>
      </c>
      <c r="H6799" s="5" t="s">
        <v>2344</v>
      </c>
    </row>
    <row r="6800">
      <c r="A6800" s="3">
        <v>55.0</v>
      </c>
      <c r="B6800" s="4">
        <v>0.15791666666666668</v>
      </c>
      <c r="C6800" s="5" t="s">
        <v>2304</v>
      </c>
      <c r="D6800" s="5" t="s">
        <v>32</v>
      </c>
      <c r="E6800" s="5" t="s">
        <v>30</v>
      </c>
      <c r="F6800" s="5" t="s">
        <v>30</v>
      </c>
      <c r="J6800" s="5" t="s">
        <v>2323</v>
      </c>
    </row>
    <row r="6801">
      <c r="A6801" s="3">
        <v>55.0</v>
      </c>
      <c r="B6801" s="4">
        <v>0.15795138888888888</v>
      </c>
      <c r="C6801" s="5" t="s">
        <v>2304</v>
      </c>
      <c r="D6801" s="5" t="s">
        <v>32</v>
      </c>
      <c r="E6801" s="5" t="s">
        <v>30</v>
      </c>
      <c r="F6801" s="5" t="s">
        <v>30</v>
      </c>
      <c r="J6801" s="5" t="s">
        <v>2323</v>
      </c>
    </row>
    <row r="6802">
      <c r="A6802" s="3">
        <v>55.0</v>
      </c>
      <c r="B6802" s="4">
        <v>0.1597800925925926</v>
      </c>
      <c r="C6802" s="5" t="s">
        <v>134</v>
      </c>
      <c r="D6802" s="5" t="s">
        <v>32</v>
      </c>
      <c r="E6802" s="5" t="s">
        <v>30</v>
      </c>
      <c r="F6802" s="5" t="s">
        <v>30</v>
      </c>
      <c r="J6802" s="5" t="s">
        <v>157</v>
      </c>
    </row>
    <row r="6803">
      <c r="A6803" s="3">
        <v>55.0</v>
      </c>
      <c r="B6803" s="4">
        <v>0.16163194444444445</v>
      </c>
      <c r="C6803" s="5" t="s">
        <v>18</v>
      </c>
      <c r="D6803" s="5" t="s">
        <v>25</v>
      </c>
      <c r="E6803" s="5" t="s">
        <v>37</v>
      </c>
      <c r="F6803" s="5">
        <v>20.0</v>
      </c>
    </row>
    <row r="6804">
      <c r="A6804" s="3">
        <v>55.0</v>
      </c>
      <c r="B6804" s="4">
        <v>0.1630787037037037</v>
      </c>
      <c r="C6804" s="5" t="s">
        <v>13</v>
      </c>
      <c r="D6804" s="5" t="s">
        <v>32</v>
      </c>
      <c r="E6804" s="5" t="s">
        <v>30</v>
      </c>
      <c r="F6804" s="5" t="s">
        <v>30</v>
      </c>
      <c r="J6804" s="5" t="s">
        <v>17</v>
      </c>
    </row>
    <row r="6805">
      <c r="A6805" s="3">
        <v>55.0</v>
      </c>
      <c r="B6805" s="4">
        <v>0.1630787037037037</v>
      </c>
      <c r="C6805" s="5" t="s">
        <v>13</v>
      </c>
      <c r="D6805" s="5" t="s">
        <v>32</v>
      </c>
      <c r="E6805" s="5">
        <v>19.0</v>
      </c>
      <c r="F6805" s="5">
        <v>5.0</v>
      </c>
      <c r="J6805" s="5" t="s">
        <v>2345</v>
      </c>
    </row>
    <row r="6806">
      <c r="A6806" s="3">
        <v>55.0</v>
      </c>
      <c r="B6806" s="4">
        <v>0.1630787037037037</v>
      </c>
      <c r="C6806" s="5" t="s">
        <v>13</v>
      </c>
      <c r="D6806" s="5" t="s">
        <v>86</v>
      </c>
      <c r="E6806" s="5">
        <v>10.0</v>
      </c>
    </row>
    <row r="6807">
      <c r="A6807" s="3">
        <v>55.0</v>
      </c>
      <c r="B6807" s="4">
        <v>0.16326388888888888</v>
      </c>
      <c r="C6807" s="5" t="s">
        <v>13</v>
      </c>
      <c r="D6807" s="5" t="s">
        <v>7</v>
      </c>
      <c r="E6807" s="5">
        <v>26.0</v>
      </c>
      <c r="H6807" s="5" t="s">
        <v>2346</v>
      </c>
    </row>
    <row r="6808">
      <c r="A6808" s="3">
        <v>55.0</v>
      </c>
      <c r="B6808" s="4">
        <v>0.16350694444444444</v>
      </c>
      <c r="C6808" s="5" t="s">
        <v>13</v>
      </c>
      <c r="D6808" s="5" t="s">
        <v>32</v>
      </c>
      <c r="E6808" s="5" t="s">
        <v>30</v>
      </c>
      <c r="F6808" s="5" t="s">
        <v>30</v>
      </c>
      <c r="J6808" s="5" t="s">
        <v>17</v>
      </c>
    </row>
    <row r="6809">
      <c r="A6809" s="3">
        <v>55.0</v>
      </c>
      <c r="B6809" s="4">
        <v>0.16350694444444444</v>
      </c>
      <c r="C6809" s="5" t="s">
        <v>13</v>
      </c>
      <c r="D6809" s="5" t="s">
        <v>32</v>
      </c>
      <c r="E6809" s="5">
        <v>24.0</v>
      </c>
      <c r="F6809" s="5">
        <v>10.0</v>
      </c>
      <c r="J6809" s="5" t="s">
        <v>2220</v>
      </c>
    </row>
    <row r="6810">
      <c r="A6810" s="3">
        <v>55.0</v>
      </c>
      <c r="B6810" s="4">
        <v>0.16359953703703703</v>
      </c>
      <c r="C6810" s="5" t="s">
        <v>13</v>
      </c>
      <c r="D6810" s="5" t="s">
        <v>7</v>
      </c>
      <c r="E6810" s="5">
        <v>29.0</v>
      </c>
      <c r="H6810" s="5" t="s">
        <v>2347</v>
      </c>
    </row>
    <row r="6811">
      <c r="A6811" s="3">
        <v>55.0</v>
      </c>
      <c r="B6811" s="4">
        <v>0.16421296296296295</v>
      </c>
      <c r="C6811" s="5" t="s">
        <v>22</v>
      </c>
      <c r="D6811" s="5" t="s">
        <v>7</v>
      </c>
      <c r="E6811" s="5">
        <v>24.0</v>
      </c>
      <c r="H6811" s="5" t="s">
        <v>2348</v>
      </c>
      <c r="J6811" s="5" t="s">
        <v>109</v>
      </c>
    </row>
    <row r="6812">
      <c r="A6812" s="3">
        <v>55.0</v>
      </c>
      <c r="B6812" s="4">
        <v>0.1654861111111111</v>
      </c>
      <c r="C6812" s="5" t="s">
        <v>18</v>
      </c>
      <c r="D6812" s="5" t="s">
        <v>97</v>
      </c>
      <c r="E6812" s="5">
        <v>13.0</v>
      </c>
      <c r="J6812" s="5" t="s">
        <v>2349</v>
      </c>
    </row>
    <row r="6813">
      <c r="A6813" s="3">
        <v>55.0</v>
      </c>
      <c r="B6813" s="4">
        <v>0.16583333333333333</v>
      </c>
      <c r="C6813" s="5" t="s">
        <v>18</v>
      </c>
      <c r="D6813" s="5" t="s">
        <v>32</v>
      </c>
      <c r="E6813" s="5" t="s">
        <v>37</v>
      </c>
      <c r="F6813" s="5">
        <v>20.0</v>
      </c>
      <c r="G6813" s="5" t="s">
        <v>48</v>
      </c>
      <c r="J6813" s="5" t="s">
        <v>2350</v>
      </c>
    </row>
    <row r="6814">
      <c r="A6814" s="3">
        <v>55.0</v>
      </c>
      <c r="B6814" s="4">
        <v>0.16604166666666667</v>
      </c>
      <c r="C6814" s="5" t="s">
        <v>18</v>
      </c>
      <c r="D6814" s="5" t="s">
        <v>7</v>
      </c>
      <c r="E6814" s="5">
        <v>16.0</v>
      </c>
      <c r="H6814" s="5" t="s">
        <v>2253</v>
      </c>
    </row>
    <row r="6815">
      <c r="A6815" s="3">
        <v>55.0</v>
      </c>
      <c r="B6815" s="4">
        <v>0.16657407407407407</v>
      </c>
      <c r="C6815" s="5" t="s">
        <v>18</v>
      </c>
      <c r="D6815" s="5" t="s">
        <v>32</v>
      </c>
      <c r="E6815" s="5" t="s">
        <v>30</v>
      </c>
      <c r="F6815" s="5" t="s">
        <v>30</v>
      </c>
      <c r="J6815" s="5" t="s">
        <v>17</v>
      </c>
    </row>
    <row r="6816">
      <c r="A6816" s="3">
        <v>55.0</v>
      </c>
      <c r="B6816" s="4">
        <v>0.16657407407407407</v>
      </c>
      <c r="C6816" s="5" t="s">
        <v>18</v>
      </c>
      <c r="D6816" s="5" t="s">
        <v>32</v>
      </c>
      <c r="E6816" s="5" t="s">
        <v>30</v>
      </c>
      <c r="F6816" s="5" t="s">
        <v>30</v>
      </c>
      <c r="J6816" s="5" t="s">
        <v>2351</v>
      </c>
    </row>
    <row r="6817">
      <c r="A6817" s="3">
        <v>55.0</v>
      </c>
      <c r="B6817" s="4">
        <v>0.16695601851851852</v>
      </c>
      <c r="C6817" s="5" t="s">
        <v>18</v>
      </c>
      <c r="D6817" s="5" t="s">
        <v>32</v>
      </c>
      <c r="E6817" s="5" t="s">
        <v>30</v>
      </c>
      <c r="F6817" s="5" t="s">
        <v>30</v>
      </c>
      <c r="J6817" s="5" t="s">
        <v>17</v>
      </c>
    </row>
    <row r="6818">
      <c r="A6818" s="3">
        <v>55.0</v>
      </c>
      <c r="B6818" s="4">
        <v>0.16695601851851852</v>
      </c>
      <c r="C6818" s="5" t="s">
        <v>18</v>
      </c>
      <c r="D6818" s="5" t="s">
        <v>32</v>
      </c>
      <c r="E6818" s="5" t="s">
        <v>30</v>
      </c>
      <c r="F6818" s="5" t="s">
        <v>30</v>
      </c>
      <c r="J6818" s="5" t="s">
        <v>2351</v>
      </c>
    </row>
    <row r="6819">
      <c r="A6819" s="3">
        <v>55.0</v>
      </c>
      <c r="B6819" s="4">
        <v>0.16784722222222223</v>
      </c>
      <c r="C6819" s="5" t="s">
        <v>10</v>
      </c>
      <c r="D6819" s="5" t="s">
        <v>32</v>
      </c>
      <c r="E6819" s="5">
        <v>18.0</v>
      </c>
      <c r="F6819" s="5">
        <v>6.0</v>
      </c>
      <c r="J6819" s="5" t="s">
        <v>45</v>
      </c>
    </row>
    <row r="6820">
      <c r="A6820" s="3">
        <v>55.0</v>
      </c>
      <c r="B6820" s="4">
        <v>0.1680324074074074</v>
      </c>
      <c r="C6820" s="5" t="s">
        <v>10</v>
      </c>
      <c r="D6820" s="5" t="s">
        <v>32</v>
      </c>
      <c r="E6820" s="5">
        <v>16.0</v>
      </c>
      <c r="F6820" s="5">
        <v>4.0</v>
      </c>
      <c r="J6820" s="5" t="s">
        <v>45</v>
      </c>
    </row>
    <row r="6821">
      <c r="A6821" s="3">
        <v>55.0</v>
      </c>
      <c r="B6821" s="4">
        <v>0.16822916666666668</v>
      </c>
      <c r="C6821" s="5" t="s">
        <v>10</v>
      </c>
      <c r="D6821" s="5" t="s">
        <v>20</v>
      </c>
      <c r="E6821" s="5">
        <v>20.0</v>
      </c>
      <c r="F6821" s="5">
        <v>10.0</v>
      </c>
    </row>
    <row r="6822">
      <c r="A6822" s="3">
        <v>55.0</v>
      </c>
      <c r="B6822" s="4">
        <v>0.16961805555555556</v>
      </c>
      <c r="C6822" s="5" t="s">
        <v>13</v>
      </c>
      <c r="D6822" s="5" t="s">
        <v>25</v>
      </c>
      <c r="E6822" s="5">
        <v>18.0</v>
      </c>
      <c r="F6822" s="5">
        <v>16.0</v>
      </c>
      <c r="H6822" s="5" t="s">
        <v>2352</v>
      </c>
      <c r="J6822" s="5" t="s">
        <v>2271</v>
      </c>
    </row>
    <row r="6823">
      <c r="A6823" s="3">
        <v>55.0</v>
      </c>
      <c r="B6823" s="4">
        <v>0.16961805555555556</v>
      </c>
      <c r="C6823" s="5" t="s">
        <v>2304</v>
      </c>
      <c r="D6823" s="5" t="s">
        <v>25</v>
      </c>
      <c r="E6823" s="5">
        <v>10.0</v>
      </c>
      <c r="F6823" s="5">
        <v>10.0</v>
      </c>
      <c r="H6823" s="5" t="s">
        <v>2353</v>
      </c>
      <c r="J6823" s="5" t="s">
        <v>2271</v>
      </c>
    </row>
    <row r="6824">
      <c r="A6824" s="3">
        <v>55.0</v>
      </c>
      <c r="B6824" s="4">
        <v>0.16961805555555556</v>
      </c>
      <c r="C6824" s="5" t="s">
        <v>15</v>
      </c>
      <c r="D6824" s="5" t="s">
        <v>25</v>
      </c>
      <c r="E6824" s="5">
        <v>6.0</v>
      </c>
      <c r="F6824" s="5">
        <v>6.0</v>
      </c>
      <c r="H6824" s="5" t="s">
        <v>2354</v>
      </c>
      <c r="J6824" s="5" t="s">
        <v>2271</v>
      </c>
    </row>
    <row r="6825">
      <c r="A6825" s="3">
        <v>55.0</v>
      </c>
      <c r="B6825" s="4">
        <v>0.16961805555555556</v>
      </c>
      <c r="C6825" s="5" t="s">
        <v>18</v>
      </c>
      <c r="D6825" s="5" t="s">
        <v>25</v>
      </c>
      <c r="E6825" s="5" t="s">
        <v>30</v>
      </c>
      <c r="F6825" s="5" t="s">
        <v>30</v>
      </c>
      <c r="J6825" s="5" t="s">
        <v>1674</v>
      </c>
    </row>
    <row r="6826">
      <c r="A6826" s="3">
        <v>55.0</v>
      </c>
      <c r="B6826" s="4">
        <v>0.16961805555555556</v>
      </c>
      <c r="C6826" s="5" t="s">
        <v>18</v>
      </c>
      <c r="D6826" s="5" t="s">
        <v>25</v>
      </c>
      <c r="E6826" s="5">
        <v>20.0</v>
      </c>
      <c r="F6826" s="5">
        <v>14.0</v>
      </c>
      <c r="H6826" s="5" t="s">
        <v>2355</v>
      </c>
      <c r="J6826" s="5" t="s">
        <v>2356</v>
      </c>
    </row>
    <row r="6827">
      <c r="A6827" s="3">
        <v>55.0</v>
      </c>
      <c r="B6827" s="4">
        <v>0.16961805555555556</v>
      </c>
      <c r="C6827" s="5" t="s">
        <v>273</v>
      </c>
      <c r="D6827" s="5" t="s">
        <v>25</v>
      </c>
      <c r="E6827" s="5" t="s">
        <v>28</v>
      </c>
      <c r="F6827" s="5">
        <v>1.0</v>
      </c>
      <c r="H6827" s="5" t="s">
        <v>2357</v>
      </c>
      <c r="J6827" s="5" t="s">
        <v>2358</v>
      </c>
    </row>
    <row r="6828">
      <c r="A6828" s="3">
        <v>55.0</v>
      </c>
      <c r="B6828" s="4">
        <v>0.17086805555555556</v>
      </c>
      <c r="C6828" s="5" t="s">
        <v>2304</v>
      </c>
      <c r="D6828" s="5" t="s">
        <v>97</v>
      </c>
      <c r="E6828" s="5" t="s">
        <v>30</v>
      </c>
      <c r="J6828" s="5" t="s">
        <v>951</v>
      </c>
    </row>
    <row r="6829">
      <c r="A6829" s="3">
        <v>55.0</v>
      </c>
      <c r="B6829" s="4">
        <v>0.17097222222222222</v>
      </c>
      <c r="C6829" s="5" t="s">
        <v>13</v>
      </c>
      <c r="D6829" s="5" t="s">
        <v>32</v>
      </c>
      <c r="E6829" s="5">
        <v>22.0</v>
      </c>
      <c r="F6829" s="5">
        <v>8.0</v>
      </c>
      <c r="J6829" s="5" t="s">
        <v>2359</v>
      </c>
    </row>
    <row r="6830">
      <c r="A6830" s="3">
        <v>55.0</v>
      </c>
      <c r="B6830" s="4">
        <v>0.1713888888888889</v>
      </c>
      <c r="C6830" s="5" t="s">
        <v>13</v>
      </c>
      <c r="D6830" s="5" t="s">
        <v>7</v>
      </c>
      <c r="E6830" s="5">
        <v>22.0</v>
      </c>
      <c r="H6830" s="5" t="s">
        <v>2360</v>
      </c>
      <c r="I6830" s="5">
        <v>1.0</v>
      </c>
      <c r="J6830" s="5" t="s">
        <v>2361</v>
      </c>
    </row>
    <row r="6831">
      <c r="A6831" s="3">
        <v>55.0</v>
      </c>
      <c r="B6831" s="4">
        <v>0.1728587962962963</v>
      </c>
      <c r="C6831" s="5" t="s">
        <v>21</v>
      </c>
      <c r="D6831" s="5" t="s">
        <v>25</v>
      </c>
      <c r="E6831" s="5">
        <v>25.0</v>
      </c>
      <c r="F6831" s="5">
        <v>15.0</v>
      </c>
    </row>
    <row r="6832">
      <c r="A6832" s="3">
        <v>55.0</v>
      </c>
      <c r="B6832" s="4">
        <v>0.1739814814814815</v>
      </c>
      <c r="C6832" s="5" t="s">
        <v>10</v>
      </c>
      <c r="D6832" s="5" t="s">
        <v>97</v>
      </c>
      <c r="E6832" s="5" t="s">
        <v>30</v>
      </c>
      <c r="J6832" s="5" t="s">
        <v>2362</v>
      </c>
    </row>
    <row r="6833">
      <c r="A6833" s="3">
        <v>55.0</v>
      </c>
      <c r="B6833" s="4">
        <v>0.17681712962962962</v>
      </c>
      <c r="C6833" s="5" t="s">
        <v>21</v>
      </c>
      <c r="D6833" s="5" t="s">
        <v>88</v>
      </c>
      <c r="E6833" s="5">
        <v>22.0</v>
      </c>
      <c r="F6833" s="5">
        <v>14.0</v>
      </c>
    </row>
    <row r="6834">
      <c r="A6834" s="3">
        <v>55.0</v>
      </c>
      <c r="B6834" s="4">
        <v>0.176875</v>
      </c>
      <c r="C6834" s="5" t="s">
        <v>10</v>
      </c>
      <c r="D6834" s="5" t="s">
        <v>88</v>
      </c>
      <c r="E6834" s="5" t="s">
        <v>30</v>
      </c>
      <c r="F6834" s="5" t="s">
        <v>30</v>
      </c>
      <c r="J6834" s="5" t="s">
        <v>17</v>
      </c>
    </row>
    <row r="6835">
      <c r="A6835" s="3">
        <v>55.0</v>
      </c>
      <c r="B6835" s="4">
        <v>0.176875</v>
      </c>
      <c r="C6835" s="5" t="s">
        <v>10</v>
      </c>
      <c r="D6835" s="5" t="s">
        <v>88</v>
      </c>
      <c r="E6835" s="5">
        <v>12.0</v>
      </c>
      <c r="F6835" s="5">
        <v>5.0</v>
      </c>
      <c r="J6835" s="5" t="s">
        <v>40</v>
      </c>
    </row>
    <row r="6836">
      <c r="A6836" s="3">
        <v>55.0</v>
      </c>
      <c r="B6836" s="4">
        <v>0.18013888888888888</v>
      </c>
      <c r="C6836" s="5" t="s">
        <v>15</v>
      </c>
      <c r="D6836" s="5" t="s">
        <v>184</v>
      </c>
      <c r="E6836" s="5" t="s">
        <v>30</v>
      </c>
      <c r="F6836" s="5" t="s">
        <v>30</v>
      </c>
      <c r="J6836" s="5" t="s">
        <v>17</v>
      </c>
    </row>
    <row r="6837">
      <c r="A6837" s="3">
        <v>55.0</v>
      </c>
      <c r="B6837" s="4">
        <v>0.18013888888888888</v>
      </c>
      <c r="C6837" s="5" t="s">
        <v>15</v>
      </c>
      <c r="D6837" s="5" t="s">
        <v>184</v>
      </c>
      <c r="E6837" s="5">
        <v>27.0</v>
      </c>
      <c r="F6837" s="5">
        <v>16.0</v>
      </c>
      <c r="J6837" s="5" t="s">
        <v>40</v>
      </c>
    </row>
    <row r="6838">
      <c r="A6838" s="3">
        <v>56.0</v>
      </c>
      <c r="B6838" s="4">
        <v>0.012060185185185186</v>
      </c>
      <c r="C6838" s="5" t="s">
        <v>10</v>
      </c>
      <c r="D6838" s="5" t="s">
        <v>88</v>
      </c>
      <c r="E6838" s="5">
        <v>13.0</v>
      </c>
      <c r="F6838" s="5">
        <v>6.0</v>
      </c>
    </row>
    <row r="6839">
      <c r="A6839" s="3">
        <v>56.0</v>
      </c>
      <c r="B6839" s="4">
        <v>0.016770833333333332</v>
      </c>
      <c r="C6839" s="5" t="s">
        <v>22</v>
      </c>
      <c r="D6839" s="5" t="s">
        <v>92</v>
      </c>
      <c r="E6839" s="5">
        <v>20.0</v>
      </c>
      <c r="F6839" s="5">
        <v>13.0</v>
      </c>
    </row>
    <row r="6840">
      <c r="A6840" s="3">
        <v>56.0</v>
      </c>
      <c r="B6840" s="4">
        <v>0.017141203703703704</v>
      </c>
      <c r="C6840" s="5" t="s">
        <v>22</v>
      </c>
      <c r="D6840" s="5" t="s">
        <v>88</v>
      </c>
      <c r="E6840" s="5">
        <v>14.0</v>
      </c>
      <c r="F6840" s="5">
        <v>3.0</v>
      </c>
    </row>
    <row r="6841">
      <c r="A6841" s="3">
        <v>56.0</v>
      </c>
      <c r="B6841" s="4">
        <v>0.017361111111111112</v>
      </c>
      <c r="C6841" s="5" t="s">
        <v>134</v>
      </c>
      <c r="D6841" s="5" t="s">
        <v>88</v>
      </c>
      <c r="E6841" s="5" t="s">
        <v>28</v>
      </c>
      <c r="F6841" s="5">
        <v>1.0</v>
      </c>
    </row>
    <row r="6842">
      <c r="A6842" s="3">
        <v>56.0</v>
      </c>
      <c r="B6842" s="4">
        <v>0.01755787037037037</v>
      </c>
      <c r="C6842" s="5" t="s">
        <v>13</v>
      </c>
      <c r="D6842" s="5" t="s">
        <v>88</v>
      </c>
      <c r="E6842" s="5">
        <v>16.0</v>
      </c>
      <c r="F6842" s="5">
        <v>18.0</v>
      </c>
    </row>
    <row r="6843">
      <c r="A6843" s="3">
        <v>56.0</v>
      </c>
      <c r="B6843" s="4">
        <v>0.018113425925925925</v>
      </c>
      <c r="C6843" s="5" t="s">
        <v>134</v>
      </c>
      <c r="D6843" s="5" t="s">
        <v>92</v>
      </c>
      <c r="E6843" s="5">
        <v>16.0</v>
      </c>
      <c r="F6843" s="5">
        <v>15.0</v>
      </c>
    </row>
    <row r="6844">
      <c r="A6844" s="3">
        <v>56.0</v>
      </c>
      <c r="B6844" s="4">
        <v>0.026226851851851852</v>
      </c>
      <c r="C6844" s="5" t="s">
        <v>18</v>
      </c>
      <c r="D6844" s="5" t="s">
        <v>93</v>
      </c>
      <c r="E6844" s="5">
        <v>20.0</v>
      </c>
      <c r="F6844" s="5">
        <v>9.0</v>
      </c>
      <c r="J6844" s="5" t="s">
        <v>1665</v>
      </c>
    </row>
    <row r="6845">
      <c r="A6845" s="3">
        <v>56.0</v>
      </c>
      <c r="B6845" s="4">
        <v>0.02767361111111111</v>
      </c>
      <c r="C6845" s="5" t="s">
        <v>21</v>
      </c>
      <c r="D6845" s="5" t="s">
        <v>88</v>
      </c>
      <c r="E6845" s="5">
        <v>20.0</v>
      </c>
      <c r="F6845" s="5">
        <v>12.0</v>
      </c>
    </row>
    <row r="6846">
      <c r="A6846" s="3">
        <v>56.0</v>
      </c>
      <c r="B6846" s="4">
        <v>0.02775462962962963</v>
      </c>
      <c r="C6846" s="5" t="s">
        <v>21</v>
      </c>
      <c r="D6846" s="5" t="s">
        <v>256</v>
      </c>
      <c r="E6846" s="5">
        <v>30.0</v>
      </c>
      <c r="F6846" s="5">
        <v>25.0</v>
      </c>
    </row>
    <row r="6847">
      <c r="A6847" s="3">
        <v>56.0</v>
      </c>
      <c r="B6847" s="4">
        <v>0.03951388888888889</v>
      </c>
      <c r="C6847" s="5" t="s">
        <v>15</v>
      </c>
      <c r="D6847" s="5" t="s">
        <v>74</v>
      </c>
      <c r="E6847" s="5">
        <v>19.0</v>
      </c>
      <c r="F6847" s="5">
        <v>9.0</v>
      </c>
    </row>
    <row r="6848">
      <c r="A6848" s="3">
        <v>56.0</v>
      </c>
      <c r="B6848" s="4">
        <v>0.04055555555555555</v>
      </c>
      <c r="C6848" s="5" t="s">
        <v>134</v>
      </c>
      <c r="D6848" s="5" t="s">
        <v>74</v>
      </c>
      <c r="E6848" s="5">
        <v>23.0</v>
      </c>
      <c r="F6848" s="5">
        <v>15.0</v>
      </c>
    </row>
    <row r="6849">
      <c r="A6849" s="3">
        <v>56.0</v>
      </c>
      <c r="B6849" s="4">
        <v>0.04128472222222222</v>
      </c>
      <c r="C6849" s="5" t="s">
        <v>22</v>
      </c>
      <c r="D6849" s="5" t="s">
        <v>74</v>
      </c>
      <c r="E6849" s="5">
        <v>11.0</v>
      </c>
      <c r="F6849" s="5">
        <v>10.0</v>
      </c>
    </row>
    <row r="6850">
      <c r="A6850" s="3">
        <v>56.0</v>
      </c>
      <c r="B6850" s="4">
        <v>0.04221064814814815</v>
      </c>
      <c r="C6850" s="5" t="s">
        <v>18</v>
      </c>
      <c r="D6850" s="5" t="s">
        <v>74</v>
      </c>
      <c r="E6850" s="5">
        <v>23.0</v>
      </c>
      <c r="F6850" s="5">
        <v>17.0</v>
      </c>
      <c r="H6850" s="5" t="s">
        <v>2363</v>
      </c>
    </row>
    <row r="6851">
      <c r="A6851" s="3">
        <v>56.0</v>
      </c>
      <c r="B6851" s="4">
        <v>0.04353009259259259</v>
      </c>
      <c r="C6851" s="5" t="s">
        <v>10</v>
      </c>
      <c r="D6851" s="5" t="s">
        <v>74</v>
      </c>
      <c r="E6851" s="5">
        <v>13.0</v>
      </c>
      <c r="F6851" s="5">
        <v>10.0</v>
      </c>
    </row>
    <row r="6852">
      <c r="A6852" s="3">
        <v>56.0</v>
      </c>
      <c r="B6852" s="4">
        <v>0.04369212962962963</v>
      </c>
      <c r="C6852" s="5" t="s">
        <v>273</v>
      </c>
      <c r="D6852" s="5" t="s">
        <v>74</v>
      </c>
      <c r="E6852" s="5">
        <v>16.0</v>
      </c>
      <c r="F6852" s="5">
        <v>12.0</v>
      </c>
    </row>
    <row r="6853">
      <c r="A6853" s="3">
        <v>56.0</v>
      </c>
      <c r="B6853" s="4">
        <v>0.052083333333333336</v>
      </c>
      <c r="C6853" s="5" t="s">
        <v>21</v>
      </c>
      <c r="D6853" s="5" t="s">
        <v>24</v>
      </c>
      <c r="E6853" s="5">
        <v>29.0</v>
      </c>
      <c r="F6853" s="5">
        <v>17.0</v>
      </c>
    </row>
    <row r="6854">
      <c r="A6854" s="3">
        <v>56.0</v>
      </c>
      <c r="B6854" s="4">
        <v>0.05990740740740741</v>
      </c>
      <c r="C6854" s="5" t="s">
        <v>10</v>
      </c>
      <c r="D6854" s="5" t="s">
        <v>24</v>
      </c>
      <c r="E6854" s="5">
        <v>17.0</v>
      </c>
      <c r="F6854" s="5">
        <v>4.0</v>
      </c>
    </row>
    <row r="6855">
      <c r="A6855" s="3">
        <v>56.0</v>
      </c>
      <c r="B6855" s="4">
        <v>0.06700231481481482</v>
      </c>
      <c r="C6855" s="5" t="s">
        <v>22</v>
      </c>
      <c r="D6855" s="5" t="s">
        <v>19</v>
      </c>
      <c r="E6855" s="5">
        <v>19.0</v>
      </c>
      <c r="F6855" s="5">
        <v>19.0</v>
      </c>
    </row>
    <row r="6856">
      <c r="A6856" s="3">
        <v>56.0</v>
      </c>
      <c r="B6856" s="4">
        <v>0.06701388888888889</v>
      </c>
      <c r="C6856" s="5" t="s">
        <v>13</v>
      </c>
      <c r="D6856" s="5" t="s">
        <v>19</v>
      </c>
      <c r="E6856" s="5">
        <v>4.0</v>
      </c>
      <c r="F6856" s="5">
        <v>4.0</v>
      </c>
    </row>
    <row r="6857">
      <c r="A6857" s="3">
        <v>56.0</v>
      </c>
      <c r="B6857" s="4">
        <v>0.08056712962962963</v>
      </c>
      <c r="C6857" s="5" t="s">
        <v>10</v>
      </c>
      <c r="D6857" s="5" t="s">
        <v>24</v>
      </c>
      <c r="E6857" s="5">
        <v>32.0</v>
      </c>
      <c r="F6857" s="5">
        <v>19.0</v>
      </c>
    </row>
    <row r="6858">
      <c r="A6858" s="3">
        <v>56.0</v>
      </c>
      <c r="B6858" s="4">
        <v>0.10799768518518518</v>
      </c>
      <c r="C6858" s="5" t="s">
        <v>2364</v>
      </c>
      <c r="D6858" s="5" t="s">
        <v>93</v>
      </c>
      <c r="E6858" s="5">
        <v>16.0</v>
      </c>
      <c r="F6858" s="5" t="s">
        <v>30</v>
      </c>
      <c r="J6858" s="5" t="s">
        <v>1030</v>
      </c>
    </row>
    <row r="6859">
      <c r="A6859" s="3">
        <v>56.0</v>
      </c>
      <c r="B6859" s="4">
        <v>0.12068287037037037</v>
      </c>
      <c r="C6859" s="5" t="s">
        <v>18</v>
      </c>
      <c r="D6859" s="5" t="s">
        <v>14</v>
      </c>
      <c r="E6859" s="5" t="s">
        <v>30</v>
      </c>
      <c r="F6859" s="5" t="s">
        <v>30</v>
      </c>
      <c r="J6859" s="5" t="s">
        <v>17</v>
      </c>
    </row>
    <row r="6860">
      <c r="A6860" s="3">
        <v>56.0</v>
      </c>
      <c r="B6860" s="4">
        <v>0.12068287037037037</v>
      </c>
      <c r="C6860" s="5" t="s">
        <v>18</v>
      </c>
      <c r="D6860" s="5" t="s">
        <v>14</v>
      </c>
      <c r="E6860" s="5">
        <v>22.0</v>
      </c>
      <c r="F6860" s="5">
        <v>15.0</v>
      </c>
      <c r="J6860" s="5" t="s">
        <v>40</v>
      </c>
    </row>
    <row r="6861">
      <c r="A6861" s="3">
        <v>56.0</v>
      </c>
      <c r="B6861" s="4">
        <v>0.12484953703703704</v>
      </c>
      <c r="C6861" s="5" t="s">
        <v>22</v>
      </c>
      <c r="D6861" s="5" t="s">
        <v>14</v>
      </c>
      <c r="E6861" s="5">
        <v>28.0</v>
      </c>
      <c r="F6861" s="5">
        <v>13.0</v>
      </c>
    </row>
    <row r="6862">
      <c r="A6862" s="3">
        <v>56.0</v>
      </c>
      <c r="B6862" s="4">
        <v>0.1387037037037037</v>
      </c>
      <c r="C6862" s="5" t="s">
        <v>22</v>
      </c>
      <c r="D6862" s="5" t="s">
        <v>88</v>
      </c>
      <c r="E6862" s="5">
        <v>27.0</v>
      </c>
      <c r="F6862" s="5">
        <v>16.0</v>
      </c>
    </row>
    <row r="6863">
      <c r="A6863" s="3">
        <v>56.0</v>
      </c>
      <c r="B6863" s="4">
        <v>0.14460648148148147</v>
      </c>
      <c r="C6863" s="5" t="s">
        <v>21</v>
      </c>
      <c r="D6863" s="5" t="s">
        <v>20</v>
      </c>
      <c r="E6863" s="5">
        <v>20.0</v>
      </c>
      <c r="F6863" s="5">
        <v>5.0</v>
      </c>
    </row>
    <row r="6864">
      <c r="A6864" s="3">
        <v>57.0</v>
      </c>
      <c r="B6864" s="4">
        <v>0.039525462962962964</v>
      </c>
      <c r="C6864" s="5" t="s">
        <v>134</v>
      </c>
      <c r="D6864" s="5" t="s">
        <v>125</v>
      </c>
      <c r="E6864" s="5">
        <v>23.0</v>
      </c>
      <c r="F6864" s="5">
        <v>18.0</v>
      </c>
    </row>
    <row r="6865">
      <c r="A6865" s="3">
        <v>57.0</v>
      </c>
      <c r="B6865" s="4">
        <v>0.0415162037037037</v>
      </c>
      <c r="C6865" s="5" t="s">
        <v>15</v>
      </c>
      <c r="D6865" s="5" t="s">
        <v>92</v>
      </c>
      <c r="E6865" s="5">
        <v>21.0</v>
      </c>
      <c r="F6865" s="5">
        <v>19.0</v>
      </c>
    </row>
    <row r="6866">
      <c r="A6866" s="3">
        <v>57.0</v>
      </c>
      <c r="B6866" s="4">
        <v>0.060300925925925924</v>
      </c>
      <c r="C6866" s="5" t="s">
        <v>22</v>
      </c>
      <c r="D6866" s="5" t="s">
        <v>27</v>
      </c>
      <c r="E6866" s="5">
        <v>18.0</v>
      </c>
      <c r="F6866" s="5">
        <v>13.0</v>
      </c>
    </row>
    <row r="6867">
      <c r="A6867" s="3">
        <v>57.0</v>
      </c>
      <c r="B6867" s="4">
        <v>0.06600694444444444</v>
      </c>
      <c r="C6867" s="5" t="s">
        <v>22</v>
      </c>
      <c r="D6867" s="5" t="s">
        <v>588</v>
      </c>
      <c r="E6867" s="5" t="s">
        <v>30</v>
      </c>
      <c r="F6867" s="5" t="s">
        <v>30</v>
      </c>
      <c r="J6867" s="5" t="s">
        <v>42</v>
      </c>
    </row>
    <row r="6868">
      <c r="A6868" s="3">
        <v>57.0</v>
      </c>
      <c r="B6868" s="4">
        <v>0.06600694444444444</v>
      </c>
      <c r="C6868" s="5" t="s">
        <v>22</v>
      </c>
      <c r="D6868" s="5" t="s">
        <v>588</v>
      </c>
      <c r="E6868" s="5" t="s">
        <v>28</v>
      </c>
      <c r="F6868" s="5">
        <v>1.0</v>
      </c>
      <c r="J6868" s="5" t="s">
        <v>43</v>
      </c>
    </row>
    <row r="6869">
      <c r="A6869" s="3">
        <v>57.0</v>
      </c>
      <c r="B6869" s="4">
        <v>0.06768518518518518</v>
      </c>
      <c r="C6869" s="5" t="s">
        <v>134</v>
      </c>
      <c r="D6869" s="5" t="s">
        <v>24</v>
      </c>
      <c r="E6869" s="5">
        <v>9.0</v>
      </c>
      <c r="F6869" s="5">
        <v>4.0</v>
      </c>
    </row>
    <row r="6870">
      <c r="A6870" s="3">
        <v>57.0</v>
      </c>
      <c r="B6870" s="4">
        <v>0.06954861111111112</v>
      </c>
      <c r="C6870" s="5" t="s">
        <v>18</v>
      </c>
      <c r="D6870" s="5" t="s">
        <v>93</v>
      </c>
      <c r="E6870" s="5">
        <v>23.0</v>
      </c>
      <c r="F6870" s="5">
        <v>12.0</v>
      </c>
    </row>
    <row r="6871">
      <c r="A6871" s="3">
        <v>57.0</v>
      </c>
      <c r="B6871" s="4">
        <v>0.08770833333333333</v>
      </c>
      <c r="C6871" s="5" t="s">
        <v>10</v>
      </c>
      <c r="D6871" s="5" t="s">
        <v>24</v>
      </c>
      <c r="E6871" s="5">
        <v>32.0</v>
      </c>
      <c r="F6871" s="5">
        <v>19.0</v>
      </c>
    </row>
    <row r="6872">
      <c r="A6872" s="3">
        <v>57.0</v>
      </c>
      <c r="B6872" s="4">
        <v>0.08770833333333333</v>
      </c>
      <c r="C6872" s="5" t="s">
        <v>18</v>
      </c>
      <c r="D6872" s="5" t="s">
        <v>41</v>
      </c>
      <c r="E6872" s="5" t="s">
        <v>30</v>
      </c>
      <c r="F6872" s="5" t="s">
        <v>30</v>
      </c>
    </row>
    <row r="6873">
      <c r="A6873" s="3">
        <v>57.0</v>
      </c>
      <c r="B6873" s="4">
        <v>0.10597222222222222</v>
      </c>
      <c r="C6873" s="5" t="s">
        <v>15</v>
      </c>
      <c r="D6873" s="5" t="s">
        <v>123</v>
      </c>
      <c r="E6873" s="5" t="s">
        <v>28</v>
      </c>
      <c r="F6873" s="5">
        <v>1.0</v>
      </c>
    </row>
    <row r="6874">
      <c r="A6874" s="3">
        <v>57.0</v>
      </c>
      <c r="B6874" s="4">
        <v>0.10597222222222222</v>
      </c>
      <c r="C6874" s="5" t="s">
        <v>134</v>
      </c>
      <c r="D6874" s="5" t="s">
        <v>123</v>
      </c>
      <c r="E6874" s="5">
        <v>20.0</v>
      </c>
      <c r="F6874" s="5">
        <v>19.0</v>
      </c>
    </row>
    <row r="6875">
      <c r="A6875" s="3">
        <v>57.0</v>
      </c>
      <c r="B6875" s="4">
        <v>0.10628472222222222</v>
      </c>
      <c r="C6875" s="5" t="s">
        <v>18</v>
      </c>
      <c r="D6875" s="5" t="s">
        <v>11</v>
      </c>
      <c r="E6875" s="5" t="s">
        <v>28</v>
      </c>
      <c r="F6875" s="5">
        <v>1.0</v>
      </c>
    </row>
    <row r="6876">
      <c r="A6876" s="3">
        <v>57.0</v>
      </c>
      <c r="B6876" s="4">
        <v>0.14787037037037037</v>
      </c>
      <c r="C6876" s="5" t="s">
        <v>18</v>
      </c>
      <c r="D6876" s="5" t="s">
        <v>93</v>
      </c>
      <c r="E6876" s="5">
        <v>30.0</v>
      </c>
      <c r="F6876" s="5">
        <v>19.0</v>
      </c>
      <c r="J6876" s="5" t="s">
        <v>2365</v>
      </c>
    </row>
    <row r="6877">
      <c r="A6877" s="3">
        <v>57.0</v>
      </c>
      <c r="B6877" s="4">
        <v>0.1490277777777778</v>
      </c>
      <c r="C6877" s="5" t="s">
        <v>13</v>
      </c>
      <c r="D6877" s="5" t="s">
        <v>24</v>
      </c>
      <c r="E6877" s="5">
        <v>10.0</v>
      </c>
      <c r="F6877" s="5">
        <v>10.0</v>
      </c>
    </row>
    <row r="6878">
      <c r="A6878" s="3">
        <v>57.0</v>
      </c>
      <c r="B6878" s="4">
        <v>0.15011574074074074</v>
      </c>
      <c r="C6878" s="5" t="s">
        <v>21</v>
      </c>
      <c r="D6878" s="5" t="s">
        <v>24</v>
      </c>
      <c r="E6878" s="5">
        <v>31.0</v>
      </c>
      <c r="F6878" s="5">
        <v>19.0</v>
      </c>
    </row>
    <row r="6879">
      <c r="A6879" s="3">
        <v>57.0</v>
      </c>
      <c r="B6879" s="4">
        <v>0.15410879629629629</v>
      </c>
      <c r="C6879" s="5" t="s">
        <v>21</v>
      </c>
      <c r="D6879" s="5" t="s">
        <v>75</v>
      </c>
      <c r="E6879" s="5">
        <v>11.0</v>
      </c>
      <c r="F6879" s="5">
        <v>11.0</v>
      </c>
      <c r="H6879" s="5" t="s">
        <v>2366</v>
      </c>
    </row>
    <row r="6880">
      <c r="A6880" s="3">
        <v>58.0</v>
      </c>
      <c r="B6880" s="4">
        <v>0.008483796296296297</v>
      </c>
      <c r="C6880" s="5" t="s">
        <v>21</v>
      </c>
      <c r="D6880" s="5" t="s">
        <v>47</v>
      </c>
      <c r="E6880" s="5" t="s">
        <v>30</v>
      </c>
      <c r="F6880" s="5" t="s">
        <v>30</v>
      </c>
      <c r="J6880" s="5" t="s">
        <v>350</v>
      </c>
    </row>
    <row r="6881">
      <c r="A6881" s="3">
        <v>58.0</v>
      </c>
      <c r="B6881" s="4">
        <v>0.008483796296296297</v>
      </c>
      <c r="C6881" s="5" t="s">
        <v>21</v>
      </c>
      <c r="D6881" s="5" t="s">
        <v>47</v>
      </c>
      <c r="E6881" s="5">
        <v>16.0</v>
      </c>
      <c r="F6881" s="5">
        <v>11.0</v>
      </c>
      <c r="J6881" s="5" t="s">
        <v>418</v>
      </c>
    </row>
    <row r="6882">
      <c r="A6882" s="3">
        <v>58.0</v>
      </c>
      <c r="B6882" s="4">
        <v>0.010763888888888889</v>
      </c>
      <c r="C6882" s="5" t="s">
        <v>21</v>
      </c>
      <c r="D6882" s="5" t="s">
        <v>74</v>
      </c>
      <c r="E6882" s="5" t="s">
        <v>30</v>
      </c>
      <c r="F6882" s="5" t="s">
        <v>30</v>
      </c>
      <c r="J6882" s="5" t="s">
        <v>350</v>
      </c>
    </row>
    <row r="6883">
      <c r="A6883" s="3">
        <v>58.0</v>
      </c>
      <c r="B6883" s="4">
        <v>0.010763888888888889</v>
      </c>
      <c r="C6883" s="5" t="s">
        <v>21</v>
      </c>
      <c r="D6883" s="5" t="s">
        <v>74</v>
      </c>
      <c r="E6883" s="5">
        <v>14.0</v>
      </c>
      <c r="F6883" s="5">
        <v>12.0</v>
      </c>
      <c r="J6883" s="5" t="s">
        <v>418</v>
      </c>
    </row>
    <row r="6884">
      <c r="A6884" s="3">
        <v>58.0</v>
      </c>
      <c r="B6884" s="4">
        <v>0.011076388888888889</v>
      </c>
      <c r="C6884" s="5" t="s">
        <v>21</v>
      </c>
      <c r="D6884" s="5" t="s">
        <v>74</v>
      </c>
      <c r="E6884" s="5">
        <v>7.0</v>
      </c>
      <c r="F6884" s="5">
        <v>5.0</v>
      </c>
    </row>
    <row r="6885">
      <c r="A6885" s="3">
        <v>58.0</v>
      </c>
      <c r="B6885" s="4">
        <v>0.011655092592592592</v>
      </c>
      <c r="C6885" s="5" t="s">
        <v>13</v>
      </c>
      <c r="D6885" s="5" t="s">
        <v>24</v>
      </c>
      <c r="E6885" s="5">
        <v>16.0</v>
      </c>
      <c r="F6885" s="5">
        <v>16.0</v>
      </c>
    </row>
    <row r="6886">
      <c r="A6886" s="3">
        <v>58.0</v>
      </c>
      <c r="B6886" s="4">
        <v>0.01167824074074074</v>
      </c>
      <c r="C6886" s="5" t="s">
        <v>134</v>
      </c>
      <c r="D6886" s="5" t="s">
        <v>24</v>
      </c>
      <c r="E6886" s="5">
        <v>17.0</v>
      </c>
      <c r="F6886" s="5">
        <v>12.0</v>
      </c>
    </row>
    <row r="6887">
      <c r="A6887" s="3">
        <v>58.0</v>
      </c>
      <c r="B6887" s="4">
        <v>0.011689814814814814</v>
      </c>
      <c r="C6887" s="5" t="s">
        <v>10</v>
      </c>
      <c r="D6887" s="5" t="s">
        <v>24</v>
      </c>
      <c r="E6887" s="5">
        <v>26.0</v>
      </c>
      <c r="F6887" s="5">
        <v>13.0</v>
      </c>
    </row>
    <row r="6888">
      <c r="A6888" s="3">
        <v>58.0</v>
      </c>
      <c r="B6888" s="4">
        <v>0.01170138888888889</v>
      </c>
      <c r="C6888" s="5" t="s">
        <v>15</v>
      </c>
      <c r="D6888" s="5" t="s">
        <v>24</v>
      </c>
      <c r="E6888" s="5">
        <v>16.0</v>
      </c>
      <c r="F6888" s="5">
        <v>5.0</v>
      </c>
    </row>
    <row r="6889">
      <c r="A6889" s="3">
        <v>58.0</v>
      </c>
      <c r="B6889" s="4">
        <v>0.011712962962962963</v>
      </c>
      <c r="C6889" s="5" t="s">
        <v>18</v>
      </c>
      <c r="D6889" s="5" t="s">
        <v>24</v>
      </c>
      <c r="E6889" s="5">
        <v>15.0</v>
      </c>
      <c r="F6889" s="5">
        <v>7.0</v>
      </c>
    </row>
    <row r="6890">
      <c r="A6890" s="3">
        <v>58.0</v>
      </c>
      <c r="B6890" s="4">
        <v>0.011724537037037037</v>
      </c>
      <c r="C6890" s="5" t="s">
        <v>22</v>
      </c>
      <c r="D6890" s="5" t="s">
        <v>24</v>
      </c>
      <c r="E6890" s="5" t="s">
        <v>30</v>
      </c>
      <c r="F6890" s="5" t="s">
        <v>30</v>
      </c>
      <c r="J6890" s="5" t="s">
        <v>1734</v>
      </c>
    </row>
    <row r="6891">
      <c r="A6891" s="3">
        <v>58.0</v>
      </c>
      <c r="B6891" s="4">
        <v>0.012592592592592593</v>
      </c>
      <c r="C6891" s="5" t="s">
        <v>13</v>
      </c>
      <c r="D6891" s="5" t="s">
        <v>47</v>
      </c>
      <c r="E6891" s="5" t="s">
        <v>30</v>
      </c>
      <c r="F6891" s="5" t="s">
        <v>30</v>
      </c>
      <c r="J6891" s="5" t="s">
        <v>17</v>
      </c>
    </row>
    <row r="6892">
      <c r="A6892" s="3">
        <v>58.0</v>
      </c>
      <c r="B6892" s="4">
        <v>0.012592592592592593</v>
      </c>
      <c r="C6892" s="5" t="s">
        <v>13</v>
      </c>
      <c r="D6892" s="5" t="s">
        <v>47</v>
      </c>
      <c r="E6892" s="5">
        <v>18.0</v>
      </c>
      <c r="F6892" s="5">
        <v>16.0</v>
      </c>
      <c r="J6892" s="5" t="s">
        <v>40</v>
      </c>
    </row>
    <row r="6893">
      <c r="A6893" s="3">
        <v>58.0</v>
      </c>
      <c r="B6893" s="4">
        <v>0.012638888888888889</v>
      </c>
      <c r="C6893" s="5" t="s">
        <v>134</v>
      </c>
      <c r="D6893" s="5" t="s">
        <v>47</v>
      </c>
      <c r="E6893" s="5">
        <v>8.0</v>
      </c>
      <c r="F6893" s="5">
        <v>8.0</v>
      </c>
    </row>
    <row r="6894">
      <c r="A6894" s="3">
        <v>58.0</v>
      </c>
      <c r="B6894" s="4">
        <v>0.012685185185185185</v>
      </c>
      <c r="C6894" s="5" t="s">
        <v>10</v>
      </c>
      <c r="D6894" s="5" t="s">
        <v>47</v>
      </c>
      <c r="E6894" s="5">
        <v>11.0</v>
      </c>
      <c r="F6894" s="5">
        <v>4.0</v>
      </c>
    </row>
    <row r="6895">
      <c r="A6895" s="3">
        <v>58.0</v>
      </c>
      <c r="B6895" s="4">
        <v>0.01273148148148148</v>
      </c>
      <c r="C6895" s="5" t="s">
        <v>15</v>
      </c>
      <c r="D6895" s="5" t="s">
        <v>47</v>
      </c>
      <c r="E6895" s="5">
        <v>17.0</v>
      </c>
      <c r="F6895" s="5">
        <v>15.0</v>
      </c>
    </row>
    <row r="6896">
      <c r="A6896" s="3">
        <v>58.0</v>
      </c>
      <c r="B6896" s="4">
        <v>0.012777777777777779</v>
      </c>
      <c r="C6896" s="5" t="s">
        <v>18</v>
      </c>
      <c r="D6896" s="5" t="s">
        <v>47</v>
      </c>
      <c r="E6896" s="5">
        <v>23.0</v>
      </c>
      <c r="F6896" s="5">
        <v>15.0</v>
      </c>
    </row>
    <row r="6897">
      <c r="A6897" s="3">
        <v>58.0</v>
      </c>
      <c r="B6897" s="4">
        <v>0.013020833333333334</v>
      </c>
      <c r="C6897" s="5" t="s">
        <v>22</v>
      </c>
      <c r="D6897" s="5" t="s">
        <v>47</v>
      </c>
      <c r="E6897" s="5" t="s">
        <v>30</v>
      </c>
      <c r="F6897" s="5" t="s">
        <v>30</v>
      </c>
      <c r="J6897" s="5" t="s">
        <v>42</v>
      </c>
    </row>
    <row r="6898">
      <c r="A6898" s="3">
        <v>58.0</v>
      </c>
      <c r="B6898" s="4">
        <v>0.013020833333333334</v>
      </c>
      <c r="C6898" s="5" t="s">
        <v>22</v>
      </c>
      <c r="D6898" s="5" t="s">
        <v>47</v>
      </c>
      <c r="E6898" s="5">
        <v>12.0</v>
      </c>
      <c r="F6898" s="5">
        <v>10.0</v>
      </c>
      <c r="J6898" s="5" t="s">
        <v>43</v>
      </c>
    </row>
    <row r="6899">
      <c r="A6899" s="3">
        <v>58.0</v>
      </c>
      <c r="B6899" s="4">
        <v>0.013043981481481481</v>
      </c>
      <c r="C6899" s="5" t="s">
        <v>22</v>
      </c>
      <c r="D6899" s="5" t="s">
        <v>86</v>
      </c>
      <c r="E6899" s="5">
        <v>7.0</v>
      </c>
      <c r="F6899" s="5">
        <v>15.0</v>
      </c>
    </row>
    <row r="6900">
      <c r="A6900" s="3">
        <v>58.0</v>
      </c>
      <c r="B6900" s="4">
        <v>0.013645833333333333</v>
      </c>
      <c r="C6900" s="5" t="s">
        <v>15</v>
      </c>
      <c r="D6900" s="5" t="s">
        <v>75</v>
      </c>
      <c r="E6900" s="5">
        <v>20.0</v>
      </c>
      <c r="F6900" s="5">
        <v>19.0</v>
      </c>
      <c r="J6900" s="5" t="s">
        <v>2367</v>
      </c>
    </row>
    <row r="6901">
      <c r="A6901" s="3">
        <v>58.0</v>
      </c>
      <c r="B6901" s="4">
        <v>0.014016203703703704</v>
      </c>
      <c r="C6901" s="5" t="s">
        <v>15</v>
      </c>
      <c r="D6901" s="5" t="s">
        <v>75</v>
      </c>
      <c r="E6901" s="5">
        <v>24.0</v>
      </c>
      <c r="F6901" s="5">
        <v>1.0</v>
      </c>
      <c r="J6901" s="5" t="s">
        <v>2367</v>
      </c>
    </row>
    <row r="6902">
      <c r="A6902" s="3">
        <v>58.0</v>
      </c>
      <c r="B6902" s="4">
        <v>0.014699074074074074</v>
      </c>
      <c r="C6902" s="5" t="s">
        <v>18</v>
      </c>
      <c r="D6902" s="5" t="s">
        <v>75</v>
      </c>
      <c r="E6902" s="5" t="s">
        <v>28</v>
      </c>
      <c r="F6902" s="5">
        <v>1.0</v>
      </c>
      <c r="J6902" s="5" t="s">
        <v>2367</v>
      </c>
    </row>
    <row r="6903">
      <c r="A6903" s="3">
        <v>58.0</v>
      </c>
      <c r="B6903" s="4">
        <v>0.015578703703703704</v>
      </c>
      <c r="C6903" s="5" t="s">
        <v>134</v>
      </c>
      <c r="D6903" s="5" t="s">
        <v>75</v>
      </c>
      <c r="E6903" s="5">
        <v>20.0</v>
      </c>
      <c r="F6903" s="5">
        <v>9.0</v>
      </c>
      <c r="J6903" s="5" t="s">
        <v>2367</v>
      </c>
    </row>
    <row r="6904">
      <c r="A6904" s="3">
        <v>58.0</v>
      </c>
      <c r="B6904" s="4">
        <v>0.017083333333333332</v>
      </c>
      <c r="C6904" s="5" t="s">
        <v>18</v>
      </c>
      <c r="D6904" s="5" t="s">
        <v>32</v>
      </c>
      <c r="E6904" s="5">
        <v>22.0</v>
      </c>
      <c r="F6904" s="5">
        <v>11.0</v>
      </c>
      <c r="J6904" s="5" t="s">
        <v>2124</v>
      </c>
    </row>
    <row r="6905">
      <c r="A6905" s="3">
        <v>58.0</v>
      </c>
      <c r="B6905" s="4">
        <v>0.017488425925925925</v>
      </c>
      <c r="C6905" s="5" t="s">
        <v>18</v>
      </c>
      <c r="D6905" s="5" t="s">
        <v>7</v>
      </c>
      <c r="E6905" s="5">
        <v>11.0</v>
      </c>
      <c r="H6905" s="5" t="s">
        <v>2368</v>
      </c>
      <c r="J6905" s="5" t="s">
        <v>2369</v>
      </c>
    </row>
    <row r="6906">
      <c r="A6906" s="3">
        <v>58.0</v>
      </c>
      <c r="B6906" s="4">
        <v>0.017939814814814815</v>
      </c>
      <c r="C6906" s="5" t="s">
        <v>18</v>
      </c>
      <c r="D6906" s="5" t="s">
        <v>32</v>
      </c>
      <c r="E6906" s="5">
        <v>13.0</v>
      </c>
      <c r="F6906" s="5">
        <v>7.0</v>
      </c>
      <c r="J6906" s="5" t="s">
        <v>2370</v>
      </c>
    </row>
    <row r="6907">
      <c r="A6907" s="3">
        <v>58.0</v>
      </c>
      <c r="B6907" s="4">
        <v>0.018252314814814815</v>
      </c>
      <c r="C6907" s="5" t="s">
        <v>18</v>
      </c>
      <c r="D6907" s="5" t="s">
        <v>32</v>
      </c>
      <c r="E6907" s="5">
        <v>28.0</v>
      </c>
      <c r="F6907" s="5">
        <v>17.0</v>
      </c>
      <c r="J6907" s="5" t="s">
        <v>2371</v>
      </c>
    </row>
    <row r="6908">
      <c r="A6908" s="3">
        <v>58.0</v>
      </c>
      <c r="B6908" s="4">
        <v>0.01849537037037037</v>
      </c>
      <c r="C6908" s="5" t="s">
        <v>18</v>
      </c>
      <c r="D6908" s="5" t="s">
        <v>7</v>
      </c>
      <c r="E6908" s="5">
        <v>7.0</v>
      </c>
      <c r="H6908" s="5" t="s">
        <v>2372</v>
      </c>
    </row>
    <row r="6909">
      <c r="A6909" s="3">
        <v>58.0</v>
      </c>
      <c r="B6909" s="4">
        <v>0.019780092592592592</v>
      </c>
      <c r="C6909" s="5" t="s">
        <v>21</v>
      </c>
      <c r="D6909" s="5" t="s">
        <v>75</v>
      </c>
      <c r="E6909" s="5" t="s">
        <v>37</v>
      </c>
      <c r="F6909" s="5">
        <v>20.0</v>
      </c>
      <c r="J6909" s="5" t="s">
        <v>2367</v>
      </c>
    </row>
    <row r="6910">
      <c r="A6910" s="3">
        <v>58.0</v>
      </c>
      <c r="B6910" s="4">
        <v>0.02375</v>
      </c>
      <c r="C6910" s="5" t="s">
        <v>15</v>
      </c>
      <c r="D6910" s="5" t="s">
        <v>7</v>
      </c>
      <c r="E6910" s="5">
        <v>4.0</v>
      </c>
      <c r="H6910" s="5" t="s">
        <v>2373</v>
      </c>
      <c r="J6910" s="5" t="s">
        <v>2374</v>
      </c>
    </row>
    <row r="6911">
      <c r="A6911" s="3">
        <v>58.0</v>
      </c>
      <c r="B6911" s="4">
        <v>0.024895833333333332</v>
      </c>
      <c r="C6911" s="5" t="s">
        <v>21</v>
      </c>
      <c r="D6911" s="5" t="s">
        <v>74</v>
      </c>
      <c r="E6911" s="5">
        <v>16.0</v>
      </c>
      <c r="F6911" s="5">
        <v>14.0</v>
      </c>
    </row>
    <row r="6912">
      <c r="A6912" s="3">
        <v>58.0</v>
      </c>
      <c r="B6912" s="4">
        <v>0.025231481481481483</v>
      </c>
      <c r="C6912" s="5" t="s">
        <v>21</v>
      </c>
      <c r="D6912" s="5" t="s">
        <v>74</v>
      </c>
      <c r="E6912" s="5">
        <v>15.0</v>
      </c>
      <c r="F6912" s="5">
        <v>13.0</v>
      </c>
    </row>
    <row r="6913">
      <c r="A6913" s="3">
        <v>58.0</v>
      </c>
      <c r="B6913" s="4">
        <v>0.027592592592592592</v>
      </c>
      <c r="C6913" s="5" t="s">
        <v>134</v>
      </c>
      <c r="D6913" s="5" t="s">
        <v>75</v>
      </c>
      <c r="E6913" s="5">
        <v>13.0</v>
      </c>
      <c r="F6913" s="5">
        <v>12.0</v>
      </c>
      <c r="J6913" s="5" t="s">
        <v>2367</v>
      </c>
    </row>
    <row r="6914">
      <c r="A6914" s="3">
        <v>58.0</v>
      </c>
      <c r="B6914" s="4">
        <v>0.02962962962962963</v>
      </c>
      <c r="C6914" s="5" t="s">
        <v>134</v>
      </c>
      <c r="D6914" s="5" t="s">
        <v>7</v>
      </c>
      <c r="E6914" s="5">
        <v>27.0</v>
      </c>
      <c r="H6914" s="5" t="s">
        <v>2375</v>
      </c>
      <c r="J6914" s="5" t="s">
        <v>2376</v>
      </c>
    </row>
    <row r="6915">
      <c r="A6915" s="3">
        <v>58.0</v>
      </c>
      <c r="B6915" s="4">
        <v>0.031006944444444445</v>
      </c>
      <c r="C6915" s="5" t="s">
        <v>134</v>
      </c>
      <c r="D6915" s="5" t="s">
        <v>75</v>
      </c>
      <c r="E6915" s="5">
        <v>5.0</v>
      </c>
      <c r="F6915" s="5">
        <v>4.0</v>
      </c>
      <c r="J6915" s="5" t="s">
        <v>2367</v>
      </c>
    </row>
    <row r="6916">
      <c r="A6916" s="3">
        <v>58.0</v>
      </c>
      <c r="B6916" s="4">
        <v>0.032719907407407406</v>
      </c>
      <c r="C6916" s="5" t="s">
        <v>18</v>
      </c>
      <c r="D6916" s="5" t="s">
        <v>32</v>
      </c>
      <c r="E6916" s="5" t="s">
        <v>30</v>
      </c>
      <c r="F6916" s="5" t="s">
        <v>30</v>
      </c>
      <c r="J6916" s="5" t="s">
        <v>17</v>
      </c>
    </row>
    <row r="6917">
      <c r="A6917" s="3">
        <v>58.0</v>
      </c>
      <c r="B6917" s="4">
        <v>0.032719907407407406</v>
      </c>
      <c r="C6917" s="5" t="s">
        <v>18</v>
      </c>
      <c r="D6917" s="5" t="s">
        <v>32</v>
      </c>
      <c r="E6917" s="5">
        <v>28.0</v>
      </c>
      <c r="F6917" s="5">
        <v>22.0</v>
      </c>
      <c r="J6917" s="5" t="s">
        <v>2377</v>
      </c>
    </row>
    <row r="6918">
      <c r="A6918" s="3">
        <v>58.0</v>
      </c>
      <c r="B6918" s="4">
        <v>0.03284722222222222</v>
      </c>
      <c r="C6918" s="5" t="s">
        <v>18</v>
      </c>
      <c r="D6918" s="5" t="s">
        <v>7</v>
      </c>
      <c r="E6918" s="5">
        <v>22.0</v>
      </c>
      <c r="H6918" s="5" t="s">
        <v>2378</v>
      </c>
    </row>
    <row r="6919">
      <c r="A6919" s="3">
        <v>58.0</v>
      </c>
      <c r="B6919" s="4">
        <v>0.03319444444444444</v>
      </c>
      <c r="C6919" s="5" t="s">
        <v>18</v>
      </c>
      <c r="D6919" s="5" t="s">
        <v>32</v>
      </c>
      <c r="E6919" s="5">
        <v>25.0</v>
      </c>
      <c r="F6919" s="5">
        <v>19.0</v>
      </c>
      <c r="J6919" s="5" t="s">
        <v>2370</v>
      </c>
    </row>
    <row r="6920">
      <c r="A6920" s="3">
        <v>58.0</v>
      </c>
      <c r="B6920" s="4">
        <v>0.03332175925925926</v>
      </c>
      <c r="C6920" s="5" t="s">
        <v>18</v>
      </c>
      <c r="D6920" s="5" t="s">
        <v>7</v>
      </c>
      <c r="E6920" s="5">
        <v>24.0</v>
      </c>
      <c r="H6920" s="5" t="s">
        <v>2379</v>
      </c>
    </row>
    <row r="6921">
      <c r="A6921" s="3">
        <v>58.0</v>
      </c>
      <c r="B6921" s="4">
        <v>0.03378472222222222</v>
      </c>
      <c r="C6921" s="5" t="s">
        <v>18</v>
      </c>
      <c r="D6921" s="5" t="s">
        <v>32</v>
      </c>
      <c r="E6921" s="5">
        <v>25.0</v>
      </c>
      <c r="F6921" s="5">
        <v>19.0</v>
      </c>
      <c r="J6921" s="5" t="s">
        <v>2370</v>
      </c>
    </row>
    <row r="6922">
      <c r="A6922" s="3">
        <v>58.0</v>
      </c>
      <c r="B6922" s="4">
        <v>0.033854166666666664</v>
      </c>
      <c r="C6922" s="5" t="s">
        <v>18</v>
      </c>
      <c r="D6922" s="5" t="s">
        <v>7</v>
      </c>
      <c r="E6922" s="5">
        <v>19.0</v>
      </c>
      <c r="H6922" s="5" t="s">
        <v>2380</v>
      </c>
      <c r="I6922" s="5">
        <v>1.0</v>
      </c>
    </row>
    <row r="6923">
      <c r="A6923" s="3">
        <v>58.0</v>
      </c>
      <c r="B6923" s="4">
        <v>0.03726851851851852</v>
      </c>
      <c r="C6923" s="5" t="s">
        <v>22</v>
      </c>
      <c r="D6923" s="5" t="s">
        <v>32</v>
      </c>
      <c r="E6923" s="5">
        <v>22.0</v>
      </c>
      <c r="F6923" s="5">
        <v>14.0</v>
      </c>
      <c r="J6923" s="5" t="s">
        <v>17</v>
      </c>
    </row>
    <row r="6924">
      <c r="A6924" s="3">
        <v>58.0</v>
      </c>
      <c r="B6924" s="4">
        <v>0.03726851851851852</v>
      </c>
      <c r="C6924" s="5" t="s">
        <v>22</v>
      </c>
      <c r="D6924" s="5" t="s">
        <v>32</v>
      </c>
      <c r="E6924" s="5">
        <v>23.0</v>
      </c>
      <c r="F6924" s="5">
        <v>15.0</v>
      </c>
      <c r="J6924" s="5" t="s">
        <v>2381</v>
      </c>
    </row>
    <row r="6925">
      <c r="A6925" s="3">
        <v>58.0</v>
      </c>
      <c r="B6925" s="4">
        <v>0.03768518518518518</v>
      </c>
      <c r="C6925" s="5" t="s">
        <v>22</v>
      </c>
      <c r="D6925" s="5" t="s">
        <v>7</v>
      </c>
      <c r="E6925" s="5">
        <v>17.0</v>
      </c>
      <c r="H6925" s="5" t="s">
        <v>2382</v>
      </c>
    </row>
    <row r="6926">
      <c r="A6926" s="3">
        <v>58.0</v>
      </c>
      <c r="B6926" s="4">
        <v>0.03885416666666667</v>
      </c>
      <c r="C6926" s="5" t="s">
        <v>22</v>
      </c>
      <c r="D6926" s="5" t="s">
        <v>97</v>
      </c>
      <c r="E6926" s="5">
        <v>9.0</v>
      </c>
      <c r="J6926" s="5" t="s">
        <v>2383</v>
      </c>
    </row>
    <row r="6927">
      <c r="A6927" s="3">
        <v>58.0</v>
      </c>
      <c r="B6927" s="4">
        <v>0.03961805555555555</v>
      </c>
      <c r="C6927" s="5" t="s">
        <v>13</v>
      </c>
      <c r="D6927" s="5" t="s">
        <v>11</v>
      </c>
      <c r="E6927" s="5">
        <v>16.0</v>
      </c>
      <c r="F6927" s="5">
        <v>18.0</v>
      </c>
    </row>
    <row r="6928">
      <c r="A6928" s="3">
        <v>58.0</v>
      </c>
      <c r="B6928" s="4">
        <v>0.042395833333333334</v>
      </c>
      <c r="C6928" s="5" t="s">
        <v>15</v>
      </c>
      <c r="D6928" s="5" t="s">
        <v>97</v>
      </c>
      <c r="E6928" s="5">
        <v>7.0</v>
      </c>
      <c r="J6928" s="5" t="s">
        <v>2384</v>
      </c>
    </row>
    <row r="6929">
      <c r="A6929" s="3">
        <v>58.0</v>
      </c>
      <c r="B6929" s="4">
        <v>0.04454861111111111</v>
      </c>
      <c r="C6929" s="5" t="s">
        <v>21</v>
      </c>
      <c r="D6929" s="5" t="s">
        <v>32</v>
      </c>
      <c r="E6929" s="5" t="s">
        <v>30</v>
      </c>
      <c r="F6929" s="5" t="s">
        <v>30</v>
      </c>
      <c r="J6929" s="5" t="s">
        <v>2155</v>
      </c>
    </row>
    <row r="6930">
      <c r="A6930" s="3">
        <v>58.0</v>
      </c>
      <c r="B6930" s="4">
        <v>0.04613425925925926</v>
      </c>
      <c r="C6930" s="5" t="s">
        <v>18</v>
      </c>
      <c r="D6930" s="5" t="s">
        <v>709</v>
      </c>
      <c r="E6930" s="5">
        <v>11.0</v>
      </c>
      <c r="J6930" s="5" t="s">
        <v>2207</v>
      </c>
    </row>
    <row r="6931">
      <c r="A6931" s="3">
        <v>58.0</v>
      </c>
      <c r="B6931" s="4">
        <v>0.04736111111111111</v>
      </c>
      <c r="C6931" s="5" t="s">
        <v>10</v>
      </c>
      <c r="D6931" s="5" t="s">
        <v>32</v>
      </c>
      <c r="E6931" s="5">
        <v>31.0</v>
      </c>
      <c r="F6931" s="5">
        <v>19.0</v>
      </c>
      <c r="J6931" s="5" t="s">
        <v>42</v>
      </c>
    </row>
    <row r="6932">
      <c r="A6932" s="3">
        <v>58.0</v>
      </c>
      <c r="B6932" s="4">
        <v>0.04741898148148148</v>
      </c>
      <c r="C6932" s="5" t="s">
        <v>10</v>
      </c>
      <c r="D6932" s="5" t="s">
        <v>32</v>
      </c>
      <c r="E6932" s="5">
        <v>19.0</v>
      </c>
      <c r="F6932" s="5">
        <v>7.0</v>
      </c>
      <c r="J6932" s="5" t="s">
        <v>2385</v>
      </c>
    </row>
    <row r="6933">
      <c r="A6933" s="3">
        <v>58.0</v>
      </c>
      <c r="B6933" s="4">
        <v>0.04748842592592593</v>
      </c>
      <c r="C6933" s="5" t="s">
        <v>10</v>
      </c>
      <c r="D6933" s="5" t="s">
        <v>32</v>
      </c>
      <c r="E6933" s="5">
        <v>20.0</v>
      </c>
      <c r="F6933" s="5">
        <v>8.0</v>
      </c>
      <c r="J6933" s="5" t="s">
        <v>2385</v>
      </c>
    </row>
    <row r="6934">
      <c r="A6934" s="3">
        <v>58.0</v>
      </c>
      <c r="B6934" s="4">
        <v>0.04793981481481482</v>
      </c>
      <c r="C6934" s="5" t="s">
        <v>10</v>
      </c>
      <c r="D6934" s="5" t="s">
        <v>7</v>
      </c>
      <c r="E6934" s="5">
        <v>14.0</v>
      </c>
      <c r="J6934" s="5" t="s">
        <v>1734</v>
      </c>
    </row>
    <row r="6935">
      <c r="A6935" s="3">
        <v>58.0</v>
      </c>
      <c r="B6935" s="4">
        <v>0.04821759259259259</v>
      </c>
      <c r="C6935" s="5" t="s">
        <v>10</v>
      </c>
      <c r="D6935" s="5" t="s">
        <v>7</v>
      </c>
      <c r="E6935" s="5">
        <v>11.0</v>
      </c>
      <c r="H6935" s="5" t="s">
        <v>2386</v>
      </c>
    </row>
    <row r="6936">
      <c r="A6936" s="3">
        <v>58.0</v>
      </c>
      <c r="B6936" s="4">
        <v>0.048414351851851854</v>
      </c>
      <c r="C6936" s="5" t="s">
        <v>10</v>
      </c>
      <c r="D6936" s="5" t="s">
        <v>7</v>
      </c>
      <c r="E6936" s="5">
        <v>20.0</v>
      </c>
      <c r="H6936" s="5" t="s">
        <v>2387</v>
      </c>
    </row>
    <row r="6937">
      <c r="A6937" s="3">
        <v>58.0</v>
      </c>
      <c r="B6937" s="4">
        <v>0.04866898148148148</v>
      </c>
      <c r="C6937" s="5" t="s">
        <v>10</v>
      </c>
      <c r="D6937" s="5" t="s">
        <v>32</v>
      </c>
      <c r="E6937" s="5" t="s">
        <v>28</v>
      </c>
      <c r="F6937" s="5">
        <v>1.0</v>
      </c>
      <c r="J6937" s="5" t="s">
        <v>2385</v>
      </c>
    </row>
    <row r="6938">
      <c r="A6938" s="3">
        <v>58.0</v>
      </c>
      <c r="B6938" s="4">
        <v>0.04878472222222222</v>
      </c>
      <c r="C6938" s="5" t="s">
        <v>10</v>
      </c>
      <c r="D6938" s="5" t="s">
        <v>41</v>
      </c>
      <c r="E6938" s="5" t="s">
        <v>37</v>
      </c>
      <c r="F6938" s="5">
        <v>20.0</v>
      </c>
    </row>
    <row r="6939">
      <c r="A6939" s="3">
        <v>58.0</v>
      </c>
      <c r="B6939" s="4">
        <v>0.04887731481481482</v>
      </c>
      <c r="C6939" s="5" t="s">
        <v>10</v>
      </c>
      <c r="D6939" s="5" t="s">
        <v>32</v>
      </c>
      <c r="E6939" s="5">
        <v>25.0</v>
      </c>
      <c r="F6939" s="5">
        <v>13.0</v>
      </c>
      <c r="J6939" s="5" t="s">
        <v>42</v>
      </c>
    </row>
    <row r="6940">
      <c r="A6940" s="3">
        <v>58.0</v>
      </c>
      <c r="B6940" s="4">
        <v>0.049039351851851855</v>
      </c>
      <c r="C6940" s="5" t="s">
        <v>10</v>
      </c>
      <c r="D6940" s="5" t="s">
        <v>32</v>
      </c>
      <c r="E6940" s="5">
        <v>21.0</v>
      </c>
      <c r="F6940" s="5">
        <v>9.0</v>
      </c>
      <c r="J6940" s="5" t="s">
        <v>42</v>
      </c>
    </row>
    <row r="6941">
      <c r="A6941" s="3">
        <v>58.0</v>
      </c>
      <c r="B6941" s="4">
        <v>0.04982638888888889</v>
      </c>
      <c r="C6941" s="5" t="s">
        <v>10</v>
      </c>
      <c r="D6941" s="5" t="s">
        <v>32</v>
      </c>
      <c r="E6941" s="5" t="s">
        <v>30</v>
      </c>
      <c r="F6941" s="5" t="s">
        <v>30</v>
      </c>
      <c r="J6941" s="5" t="s">
        <v>42</v>
      </c>
    </row>
    <row r="6942">
      <c r="A6942" s="3">
        <v>58.0</v>
      </c>
      <c r="B6942" s="4">
        <v>0.04982638888888889</v>
      </c>
      <c r="C6942" s="5" t="s">
        <v>10</v>
      </c>
      <c r="D6942" s="5" t="s">
        <v>32</v>
      </c>
      <c r="E6942" s="5">
        <v>19.0</v>
      </c>
      <c r="F6942" s="5">
        <v>7.0</v>
      </c>
      <c r="J6942" s="5" t="s">
        <v>479</v>
      </c>
    </row>
    <row r="6943">
      <c r="A6943" s="3">
        <v>58.0</v>
      </c>
      <c r="B6943" s="4">
        <v>0.05005787037037037</v>
      </c>
      <c r="C6943" s="5" t="s">
        <v>10</v>
      </c>
      <c r="D6943" s="5" t="s">
        <v>7</v>
      </c>
      <c r="E6943" s="5">
        <v>14.0</v>
      </c>
      <c r="H6943" s="5" t="s">
        <v>2388</v>
      </c>
    </row>
    <row r="6944">
      <c r="A6944" s="3">
        <v>58.0</v>
      </c>
      <c r="B6944" s="4">
        <v>0.05070601851851852</v>
      </c>
      <c r="C6944" s="5" t="s">
        <v>134</v>
      </c>
      <c r="D6944" s="5" t="s">
        <v>97</v>
      </c>
      <c r="E6944" s="5">
        <v>21.0</v>
      </c>
      <c r="J6944" s="5" t="s">
        <v>2389</v>
      </c>
    </row>
    <row r="6945">
      <c r="A6945" s="3">
        <v>58.0</v>
      </c>
      <c r="B6945" s="4">
        <v>0.05175925925925926</v>
      </c>
      <c r="C6945" s="5" t="s">
        <v>18</v>
      </c>
      <c r="D6945" s="5" t="s">
        <v>32</v>
      </c>
      <c r="E6945" s="5">
        <v>24.0</v>
      </c>
      <c r="F6945" s="5">
        <v>18.0</v>
      </c>
      <c r="J6945" s="5" t="s">
        <v>2370</v>
      </c>
    </row>
    <row r="6946">
      <c r="A6946" s="3">
        <v>58.0</v>
      </c>
      <c r="B6946" s="4">
        <v>0.05188657407407407</v>
      </c>
      <c r="C6946" s="5" t="s">
        <v>18</v>
      </c>
      <c r="D6946" s="5" t="s">
        <v>7</v>
      </c>
      <c r="E6946" s="5">
        <v>25.0</v>
      </c>
      <c r="H6946" s="5" t="s">
        <v>2390</v>
      </c>
    </row>
    <row r="6947">
      <c r="A6947" s="3">
        <v>58.0</v>
      </c>
      <c r="B6947" s="4">
        <v>0.05209490740740741</v>
      </c>
      <c r="C6947" s="5" t="s">
        <v>18</v>
      </c>
      <c r="D6947" s="5" t="s">
        <v>32</v>
      </c>
      <c r="E6947" s="5">
        <v>19.0</v>
      </c>
      <c r="F6947" s="5">
        <v>13.0</v>
      </c>
      <c r="J6947" s="5" t="s">
        <v>2370</v>
      </c>
    </row>
    <row r="6948">
      <c r="A6948" s="3">
        <v>58.0</v>
      </c>
      <c r="B6948" s="4">
        <v>0.05219907407407407</v>
      </c>
      <c r="C6948" s="5" t="s">
        <v>18</v>
      </c>
      <c r="D6948" s="5" t="s">
        <v>7</v>
      </c>
      <c r="E6948" s="5">
        <v>24.0</v>
      </c>
      <c r="H6948" s="5" t="s">
        <v>2391</v>
      </c>
    </row>
    <row r="6949">
      <c r="A6949" s="3">
        <v>58.0</v>
      </c>
      <c r="B6949" s="4">
        <v>0.05255787037037037</v>
      </c>
      <c r="C6949" s="5" t="s">
        <v>18</v>
      </c>
      <c r="D6949" s="5" t="s">
        <v>32</v>
      </c>
      <c r="E6949" s="5">
        <v>24.0</v>
      </c>
      <c r="F6949" s="5">
        <v>18.0</v>
      </c>
      <c r="J6949" s="5" t="s">
        <v>2370</v>
      </c>
    </row>
    <row r="6950">
      <c r="A6950" s="3">
        <v>58.0</v>
      </c>
      <c r="B6950" s="4">
        <v>0.052627314814814814</v>
      </c>
      <c r="C6950" s="5" t="s">
        <v>18</v>
      </c>
      <c r="D6950" s="5" t="s">
        <v>7</v>
      </c>
      <c r="E6950" s="5">
        <v>18.0</v>
      </c>
      <c r="H6950" s="5" t="s">
        <v>2392</v>
      </c>
      <c r="I6950" s="5">
        <v>1.0</v>
      </c>
    </row>
    <row r="6951">
      <c r="A6951" s="3">
        <v>58.0</v>
      </c>
      <c r="B6951" s="4">
        <v>0.0546875</v>
      </c>
      <c r="C6951" s="5" t="s">
        <v>10</v>
      </c>
      <c r="D6951" s="5" t="s">
        <v>129</v>
      </c>
      <c r="E6951" s="5" t="s">
        <v>30</v>
      </c>
      <c r="F6951" s="5">
        <v>3.0</v>
      </c>
      <c r="J6951" s="5" t="s">
        <v>17</v>
      </c>
    </row>
    <row r="6952">
      <c r="A6952" s="3">
        <v>58.0</v>
      </c>
      <c r="B6952" s="4">
        <v>0.0546875</v>
      </c>
      <c r="C6952" s="5" t="s">
        <v>10</v>
      </c>
      <c r="D6952" s="5" t="s">
        <v>129</v>
      </c>
      <c r="E6952" s="5">
        <v>21.0</v>
      </c>
      <c r="F6952" s="5">
        <v>18.0</v>
      </c>
      <c r="J6952" s="5" t="s">
        <v>2393</v>
      </c>
    </row>
    <row r="6953">
      <c r="A6953" s="3">
        <v>58.0</v>
      </c>
      <c r="B6953" s="4">
        <v>0.05761574074074074</v>
      </c>
      <c r="C6953" s="5" t="s">
        <v>22</v>
      </c>
      <c r="D6953" s="5" t="s">
        <v>97</v>
      </c>
      <c r="E6953" s="5">
        <v>9.0</v>
      </c>
      <c r="J6953" s="5" t="s">
        <v>2394</v>
      </c>
    </row>
    <row r="6954">
      <c r="A6954" s="3">
        <v>58.0</v>
      </c>
      <c r="B6954" s="4">
        <v>0.058472222222222224</v>
      </c>
      <c r="C6954" s="5" t="s">
        <v>13</v>
      </c>
      <c r="D6954" s="5" t="s">
        <v>32</v>
      </c>
      <c r="E6954" s="5" t="s">
        <v>30</v>
      </c>
      <c r="F6954" s="5" t="s">
        <v>30</v>
      </c>
      <c r="J6954" s="5" t="s">
        <v>17</v>
      </c>
    </row>
    <row r="6955">
      <c r="A6955" s="3">
        <v>58.0</v>
      </c>
      <c r="B6955" s="4">
        <v>0.058472222222222224</v>
      </c>
      <c r="C6955" s="5" t="s">
        <v>13</v>
      </c>
      <c r="D6955" s="5" t="s">
        <v>32</v>
      </c>
      <c r="E6955" s="5">
        <v>17.0</v>
      </c>
      <c r="F6955" s="5">
        <v>3.0</v>
      </c>
      <c r="J6955" s="5" t="s">
        <v>2220</v>
      </c>
    </row>
    <row r="6956">
      <c r="A6956" s="3">
        <v>58.0</v>
      </c>
      <c r="B6956" s="4">
        <v>0.05863425925925926</v>
      </c>
      <c r="C6956" s="5" t="s">
        <v>13</v>
      </c>
      <c r="D6956" s="5" t="s">
        <v>7</v>
      </c>
      <c r="E6956" s="5">
        <v>26.0</v>
      </c>
      <c r="H6956" s="5" t="s">
        <v>2395</v>
      </c>
    </row>
    <row r="6957">
      <c r="A6957" s="3">
        <v>58.0</v>
      </c>
      <c r="B6957" s="4">
        <v>0.0590625</v>
      </c>
      <c r="C6957" s="5" t="s">
        <v>13</v>
      </c>
      <c r="D6957" s="5" t="s">
        <v>74</v>
      </c>
      <c r="E6957" s="5">
        <v>15.0</v>
      </c>
      <c r="F6957" s="5">
        <v>3.0</v>
      </c>
      <c r="J6957" s="5" t="s">
        <v>17</v>
      </c>
    </row>
    <row r="6958">
      <c r="A6958" s="3">
        <v>58.0</v>
      </c>
      <c r="B6958" s="4">
        <v>0.0590625</v>
      </c>
      <c r="C6958" s="5" t="s">
        <v>13</v>
      </c>
      <c r="D6958" s="5" t="s">
        <v>74</v>
      </c>
      <c r="E6958" s="5">
        <v>15.0</v>
      </c>
      <c r="F6958" s="5">
        <v>3.0</v>
      </c>
    </row>
    <row r="6959">
      <c r="A6959" s="3">
        <v>58.0</v>
      </c>
      <c r="B6959" s="4">
        <v>0.061307870370370374</v>
      </c>
      <c r="C6959" s="5" t="s">
        <v>15</v>
      </c>
      <c r="D6959" s="5" t="s">
        <v>97</v>
      </c>
      <c r="E6959" s="5">
        <v>8.0</v>
      </c>
      <c r="J6959" s="5" t="s">
        <v>2396</v>
      </c>
    </row>
    <row r="6960">
      <c r="A6960" s="3">
        <v>58.0</v>
      </c>
      <c r="B6960" s="4">
        <v>0.06197916666666667</v>
      </c>
      <c r="C6960" s="5" t="s">
        <v>21</v>
      </c>
      <c r="D6960" s="5" t="s">
        <v>74</v>
      </c>
      <c r="E6960" s="5">
        <v>19.0</v>
      </c>
      <c r="F6960" s="5">
        <v>17.0</v>
      </c>
    </row>
    <row r="6961">
      <c r="A6961" s="3">
        <v>58.0</v>
      </c>
      <c r="B6961" s="4">
        <v>0.06261574074074074</v>
      </c>
      <c r="C6961" s="5" t="s">
        <v>10</v>
      </c>
      <c r="D6961" s="5" t="s">
        <v>32</v>
      </c>
      <c r="E6961" s="5">
        <v>22.0</v>
      </c>
      <c r="F6961" s="5">
        <v>10.0</v>
      </c>
      <c r="J6961" s="5" t="s">
        <v>68</v>
      </c>
    </row>
    <row r="6962">
      <c r="A6962" s="3">
        <v>58.0</v>
      </c>
      <c r="B6962" s="4">
        <v>0.06275462962962963</v>
      </c>
      <c r="C6962" s="5" t="s">
        <v>10</v>
      </c>
      <c r="D6962" s="5" t="s">
        <v>7</v>
      </c>
      <c r="E6962" s="5">
        <v>23.0</v>
      </c>
      <c r="H6962" s="5" t="s">
        <v>2397</v>
      </c>
    </row>
    <row r="6963">
      <c r="A6963" s="3">
        <v>58.0</v>
      </c>
      <c r="B6963" s="4">
        <v>0.06287037037037037</v>
      </c>
      <c r="C6963" s="5" t="s">
        <v>10</v>
      </c>
      <c r="D6963" s="5" t="s">
        <v>32</v>
      </c>
      <c r="E6963" s="5">
        <v>26.0</v>
      </c>
      <c r="F6963" s="5">
        <v>14.0</v>
      </c>
      <c r="J6963" s="5" t="s">
        <v>68</v>
      </c>
    </row>
    <row r="6964">
      <c r="A6964" s="3">
        <v>58.0</v>
      </c>
      <c r="B6964" s="4">
        <v>0.06297453703703704</v>
      </c>
      <c r="C6964" s="5" t="s">
        <v>10</v>
      </c>
      <c r="D6964" s="5" t="s">
        <v>7</v>
      </c>
      <c r="E6964" s="5">
        <v>17.0</v>
      </c>
      <c r="H6964" s="5" t="s">
        <v>2382</v>
      </c>
    </row>
    <row r="6965">
      <c r="A6965" s="3">
        <v>58.0</v>
      </c>
      <c r="B6965" s="4">
        <v>0.06559027777777778</v>
      </c>
      <c r="C6965" s="5" t="s">
        <v>134</v>
      </c>
      <c r="D6965" s="5" t="s">
        <v>7</v>
      </c>
      <c r="E6965" s="5">
        <v>45.0</v>
      </c>
      <c r="H6965" s="5" t="s">
        <v>2398</v>
      </c>
      <c r="I6965" s="5">
        <v>1.0</v>
      </c>
      <c r="J6965" s="5" t="s">
        <v>2399</v>
      </c>
    </row>
    <row r="6966">
      <c r="A6966" s="3">
        <v>58.0</v>
      </c>
      <c r="B6966" s="4">
        <v>0.06895833333333333</v>
      </c>
      <c r="C6966" s="5" t="s">
        <v>10</v>
      </c>
      <c r="D6966" s="5" t="s">
        <v>24</v>
      </c>
      <c r="E6966" s="5">
        <v>28.0</v>
      </c>
      <c r="F6966" s="5">
        <v>15.0</v>
      </c>
    </row>
    <row r="6967">
      <c r="A6967" s="3">
        <v>58.0</v>
      </c>
      <c r="B6967" s="4">
        <v>0.0696875</v>
      </c>
      <c r="C6967" s="5" t="s">
        <v>15</v>
      </c>
      <c r="D6967" s="5" t="s">
        <v>126</v>
      </c>
      <c r="E6967" s="5">
        <v>14.0</v>
      </c>
      <c r="F6967" s="5">
        <v>8.0</v>
      </c>
      <c r="H6967" s="5" t="s">
        <v>2400</v>
      </c>
      <c r="J6967" s="5" t="s">
        <v>2401</v>
      </c>
    </row>
    <row r="6968">
      <c r="A6968" s="3">
        <v>58.0</v>
      </c>
      <c r="B6968" s="4">
        <v>0.11377314814814815</v>
      </c>
      <c r="C6968" s="5" t="s">
        <v>134</v>
      </c>
      <c r="D6968" s="5" t="s">
        <v>122</v>
      </c>
      <c r="E6968" s="5">
        <v>23.0</v>
      </c>
      <c r="F6968" s="5">
        <v>13.0</v>
      </c>
    </row>
    <row r="6969">
      <c r="A6969" s="3">
        <v>58.0</v>
      </c>
      <c r="B6969" s="4">
        <v>0.11664351851851852</v>
      </c>
      <c r="C6969" s="5" t="s">
        <v>18</v>
      </c>
      <c r="D6969" s="5" t="s">
        <v>122</v>
      </c>
      <c r="E6969" s="5">
        <v>14.0</v>
      </c>
      <c r="F6969" s="5">
        <v>11.0</v>
      </c>
    </row>
    <row r="6970">
      <c r="A6970" s="3">
        <v>58.0</v>
      </c>
      <c r="B6970" s="4">
        <v>0.13050925925925927</v>
      </c>
      <c r="C6970" s="5" t="s">
        <v>15</v>
      </c>
      <c r="D6970" s="5" t="s">
        <v>35</v>
      </c>
      <c r="E6970" s="5">
        <v>10.0</v>
      </c>
      <c r="F6970" s="5">
        <v>8.0</v>
      </c>
      <c r="J6970" s="5" t="s">
        <v>2402</v>
      </c>
    </row>
    <row r="6971">
      <c r="A6971" s="3">
        <v>58.0</v>
      </c>
      <c r="B6971" s="4">
        <v>0.13359953703703703</v>
      </c>
      <c r="C6971" s="5" t="s">
        <v>15</v>
      </c>
      <c r="D6971" s="5" t="s">
        <v>35</v>
      </c>
      <c r="E6971" s="5">
        <v>8.0</v>
      </c>
      <c r="F6971" s="5">
        <v>6.0</v>
      </c>
      <c r="J6971" s="5" t="s">
        <v>2402</v>
      </c>
    </row>
    <row r="6972">
      <c r="A6972" s="3">
        <v>58.0</v>
      </c>
      <c r="B6972" s="4">
        <v>0.13541666666666666</v>
      </c>
      <c r="C6972" s="5" t="s">
        <v>18</v>
      </c>
      <c r="D6972" s="5" t="s">
        <v>93</v>
      </c>
      <c r="E6972" s="5">
        <v>21.0</v>
      </c>
      <c r="F6972" s="5">
        <v>10.0</v>
      </c>
    </row>
    <row r="6973">
      <c r="A6973" s="3">
        <v>58.0</v>
      </c>
      <c r="B6973" s="4">
        <v>0.13699074074074075</v>
      </c>
      <c r="C6973" s="5" t="s">
        <v>18</v>
      </c>
      <c r="D6973" s="5" t="s">
        <v>93</v>
      </c>
      <c r="E6973" s="5">
        <v>25.0</v>
      </c>
      <c r="F6973" s="5">
        <v>14.0</v>
      </c>
      <c r="J6973" s="5" t="s">
        <v>2403</v>
      </c>
    </row>
    <row r="6974">
      <c r="A6974" s="3">
        <v>58.0</v>
      </c>
      <c r="B6974" s="4">
        <v>0.13844907407407409</v>
      </c>
      <c r="C6974" s="5" t="s">
        <v>10</v>
      </c>
      <c r="D6974" s="5" t="s">
        <v>32</v>
      </c>
      <c r="E6974" s="5">
        <v>30.0</v>
      </c>
      <c r="F6974" s="5">
        <v>18.0</v>
      </c>
      <c r="J6974" s="5" t="s">
        <v>2404</v>
      </c>
    </row>
    <row r="6975">
      <c r="A6975" s="3">
        <v>58.0</v>
      </c>
      <c r="B6975" s="4">
        <v>0.14340277777777777</v>
      </c>
      <c r="C6975" s="5" t="s">
        <v>13</v>
      </c>
      <c r="D6975" s="5" t="s">
        <v>24</v>
      </c>
      <c r="E6975" s="5">
        <v>6.0</v>
      </c>
      <c r="F6975" s="5">
        <v>6.0</v>
      </c>
    </row>
    <row r="6976">
      <c r="A6976" s="3">
        <v>59.0</v>
      </c>
      <c r="B6976" s="4">
        <v>0.008680555555555556</v>
      </c>
      <c r="C6976" s="5" t="s">
        <v>18</v>
      </c>
      <c r="D6976" s="5" t="s">
        <v>24</v>
      </c>
      <c r="E6976" s="5">
        <v>26.0</v>
      </c>
      <c r="F6976" s="5">
        <v>18.0</v>
      </c>
    </row>
    <row r="6977">
      <c r="A6977" s="3">
        <v>59.0</v>
      </c>
      <c r="B6977" s="4">
        <v>0.010277777777777778</v>
      </c>
      <c r="C6977" s="5" t="s">
        <v>10</v>
      </c>
      <c r="D6977" s="5" t="s">
        <v>123</v>
      </c>
      <c r="E6977" s="5">
        <v>20.0</v>
      </c>
      <c r="F6977" s="5">
        <v>18.0</v>
      </c>
    </row>
    <row r="6978">
      <c r="A6978" s="3">
        <v>59.0</v>
      </c>
      <c r="B6978" s="4">
        <v>0.010300925925925925</v>
      </c>
      <c r="C6978" s="5" t="s">
        <v>21</v>
      </c>
      <c r="D6978" s="5" t="s">
        <v>123</v>
      </c>
      <c r="E6978" s="5">
        <v>13.0</v>
      </c>
      <c r="F6978" s="5">
        <v>10.0</v>
      </c>
    </row>
    <row r="6979">
      <c r="A6979" s="3">
        <v>59.0</v>
      </c>
      <c r="B6979" s="4">
        <v>0.011203703703703704</v>
      </c>
      <c r="C6979" s="5" t="s">
        <v>10</v>
      </c>
      <c r="D6979" s="5" t="s">
        <v>35</v>
      </c>
      <c r="E6979" s="5" t="s">
        <v>30</v>
      </c>
      <c r="F6979" s="5" t="s">
        <v>30</v>
      </c>
      <c r="J6979" s="5" t="s">
        <v>42</v>
      </c>
    </row>
    <row r="6980">
      <c r="A6980" s="3">
        <v>59.0</v>
      </c>
      <c r="B6980" s="4">
        <v>0.011203703703703704</v>
      </c>
      <c r="C6980" s="5" t="s">
        <v>10</v>
      </c>
      <c r="D6980" s="5" t="s">
        <v>35</v>
      </c>
      <c r="E6980" s="5">
        <v>24.0</v>
      </c>
      <c r="F6980" s="5">
        <v>9.0</v>
      </c>
      <c r="J6980" s="5" t="s">
        <v>43</v>
      </c>
    </row>
    <row r="6981">
      <c r="A6981" s="3">
        <v>59.0</v>
      </c>
      <c r="B6981" s="4">
        <v>0.011446759259259259</v>
      </c>
      <c r="C6981" s="5" t="s">
        <v>15</v>
      </c>
      <c r="D6981" s="5" t="s">
        <v>20</v>
      </c>
      <c r="E6981" s="5">
        <v>20.0</v>
      </c>
      <c r="F6981" s="5">
        <v>13.0</v>
      </c>
    </row>
    <row r="6982">
      <c r="A6982" s="3">
        <v>59.0</v>
      </c>
      <c r="B6982" s="4">
        <v>0.011458333333333333</v>
      </c>
      <c r="C6982" s="5" t="s">
        <v>18</v>
      </c>
      <c r="D6982" s="5" t="s">
        <v>20</v>
      </c>
      <c r="E6982" s="5">
        <v>12.0</v>
      </c>
      <c r="F6982" s="5">
        <v>6.0</v>
      </c>
    </row>
    <row r="6983">
      <c r="A6983" s="3">
        <v>59.0</v>
      </c>
      <c r="B6983" s="4">
        <v>0.01255787037037037</v>
      </c>
      <c r="C6983" s="5" t="s">
        <v>15</v>
      </c>
      <c r="D6983" s="5" t="s">
        <v>123</v>
      </c>
      <c r="E6983" s="5">
        <v>10.0</v>
      </c>
      <c r="F6983" s="5">
        <v>8.0</v>
      </c>
    </row>
    <row r="6984">
      <c r="A6984" s="3">
        <v>59.0</v>
      </c>
      <c r="B6984" s="4">
        <v>0.014444444444444444</v>
      </c>
      <c r="C6984" s="5" t="s">
        <v>15</v>
      </c>
      <c r="D6984" s="5" t="s">
        <v>184</v>
      </c>
      <c r="E6984" s="5">
        <v>30.0</v>
      </c>
      <c r="F6984" s="5">
        <v>19.0</v>
      </c>
    </row>
    <row r="6985">
      <c r="A6985" s="3">
        <v>59.0</v>
      </c>
      <c r="B6985" s="4">
        <v>0.015104166666666667</v>
      </c>
      <c r="C6985" s="5" t="s">
        <v>10</v>
      </c>
      <c r="D6985" s="5" t="s">
        <v>24</v>
      </c>
      <c r="E6985" s="5" t="s">
        <v>30</v>
      </c>
      <c r="F6985" s="5" t="s">
        <v>30</v>
      </c>
      <c r="J6985" s="5" t="s">
        <v>17</v>
      </c>
    </row>
    <row r="6986">
      <c r="A6986" s="3">
        <v>59.0</v>
      </c>
      <c r="B6986" s="4">
        <v>0.015104166666666667</v>
      </c>
      <c r="C6986" s="5" t="s">
        <v>10</v>
      </c>
      <c r="D6986" s="5" t="s">
        <v>24</v>
      </c>
      <c r="E6986" s="5">
        <v>25.0</v>
      </c>
      <c r="F6986" s="5">
        <v>12.0</v>
      </c>
      <c r="J6986" s="5" t="s">
        <v>40</v>
      </c>
    </row>
    <row r="6987">
      <c r="A6987" s="3">
        <v>59.0</v>
      </c>
      <c r="B6987" s="4">
        <v>0.016666666666666666</v>
      </c>
      <c r="C6987" s="5" t="s">
        <v>10</v>
      </c>
      <c r="D6987" s="5" t="s">
        <v>20</v>
      </c>
      <c r="E6987" s="5" t="s">
        <v>30</v>
      </c>
      <c r="F6987" s="5" t="s">
        <v>30</v>
      </c>
      <c r="J6987" s="5" t="s">
        <v>17</v>
      </c>
    </row>
    <row r="6988">
      <c r="A6988" s="3">
        <v>59.0</v>
      </c>
      <c r="B6988" s="4">
        <v>0.016666666666666666</v>
      </c>
      <c r="C6988" s="5" t="s">
        <v>10</v>
      </c>
      <c r="D6988" s="5" t="s">
        <v>20</v>
      </c>
      <c r="E6988" s="5">
        <v>29.0</v>
      </c>
      <c r="F6988" s="5">
        <v>19.0</v>
      </c>
      <c r="J6988" s="5" t="s">
        <v>40</v>
      </c>
    </row>
    <row r="6989">
      <c r="A6989" s="3">
        <v>59.0</v>
      </c>
      <c r="B6989" s="4">
        <v>0.01670138888888889</v>
      </c>
      <c r="C6989" s="5" t="s">
        <v>21</v>
      </c>
      <c r="D6989" s="5" t="s">
        <v>20</v>
      </c>
      <c r="E6989" s="5">
        <v>34.0</v>
      </c>
      <c r="F6989" s="5">
        <v>19.0</v>
      </c>
    </row>
    <row r="6990">
      <c r="A6990" s="3">
        <v>59.0</v>
      </c>
      <c r="B6990" s="4">
        <v>0.017592592592592594</v>
      </c>
      <c r="C6990" s="5" t="s">
        <v>15</v>
      </c>
      <c r="D6990" s="5" t="s">
        <v>75</v>
      </c>
      <c r="E6990" s="5">
        <v>21.0</v>
      </c>
      <c r="F6990" s="5">
        <v>19.0</v>
      </c>
    </row>
    <row r="6991">
      <c r="A6991" s="3">
        <v>59.0</v>
      </c>
      <c r="B6991" s="4">
        <v>0.01761574074074074</v>
      </c>
      <c r="C6991" s="5" t="s">
        <v>18</v>
      </c>
      <c r="D6991" s="5" t="s">
        <v>75</v>
      </c>
      <c r="E6991" s="5" t="s">
        <v>28</v>
      </c>
      <c r="F6991" s="5">
        <v>1.0</v>
      </c>
      <c r="J6991" s="5" t="s">
        <v>2405</v>
      </c>
    </row>
    <row r="6992">
      <c r="A6992" s="3">
        <v>59.0</v>
      </c>
      <c r="B6992" s="4">
        <v>0.018912037037037036</v>
      </c>
      <c r="C6992" s="5" t="s">
        <v>18</v>
      </c>
      <c r="D6992" s="5" t="s">
        <v>2406</v>
      </c>
      <c r="E6992" s="5" t="s">
        <v>30</v>
      </c>
      <c r="F6992" s="5" t="s">
        <v>30</v>
      </c>
      <c r="J6992" s="5" t="s">
        <v>2407</v>
      </c>
    </row>
    <row r="6993">
      <c r="A6993" s="3">
        <v>59.0</v>
      </c>
      <c r="B6993" s="4">
        <v>0.019965277777777776</v>
      </c>
      <c r="C6993" s="5" t="s">
        <v>18</v>
      </c>
      <c r="D6993" s="5" t="s">
        <v>24</v>
      </c>
      <c r="E6993" s="5">
        <v>18.0</v>
      </c>
      <c r="F6993" s="5">
        <v>10.0</v>
      </c>
    </row>
    <row r="6994">
      <c r="A6994" s="3">
        <v>59.0</v>
      </c>
      <c r="B6994" s="4">
        <v>0.02318287037037037</v>
      </c>
      <c r="C6994" s="5" t="s">
        <v>13</v>
      </c>
      <c r="D6994" s="5" t="s">
        <v>20</v>
      </c>
      <c r="E6994" s="5">
        <v>17.0</v>
      </c>
      <c r="F6994" s="5">
        <v>15.0</v>
      </c>
    </row>
    <row r="6995">
      <c r="A6995" s="3">
        <v>59.0</v>
      </c>
      <c r="B6995" s="4">
        <v>0.024085648148148148</v>
      </c>
      <c r="C6995" s="5" t="s">
        <v>13</v>
      </c>
      <c r="D6995" s="5" t="s">
        <v>146</v>
      </c>
      <c r="E6995" s="5">
        <v>23.0</v>
      </c>
      <c r="F6995" s="5">
        <v>16.0</v>
      </c>
    </row>
    <row r="6996">
      <c r="A6996" s="3">
        <v>59.0</v>
      </c>
      <c r="B6996" s="4">
        <v>0.025011574074074075</v>
      </c>
      <c r="C6996" s="5" t="s">
        <v>13</v>
      </c>
      <c r="D6996" s="5" t="s">
        <v>11</v>
      </c>
      <c r="E6996" s="5">
        <v>11.0</v>
      </c>
      <c r="F6996" s="5">
        <v>13.0</v>
      </c>
    </row>
    <row r="6997">
      <c r="A6997" s="3">
        <v>59.0</v>
      </c>
      <c r="B6997" s="4">
        <v>0.025497685185185186</v>
      </c>
      <c r="C6997" s="5" t="s">
        <v>13</v>
      </c>
      <c r="D6997" s="5" t="s">
        <v>14</v>
      </c>
      <c r="E6997" s="5">
        <v>7.0</v>
      </c>
      <c r="F6997" s="5">
        <v>7.0</v>
      </c>
    </row>
    <row r="6998">
      <c r="A6998" s="3">
        <v>59.0</v>
      </c>
      <c r="B6998" s="4">
        <v>0.03690972222222222</v>
      </c>
      <c r="C6998" s="5" t="s">
        <v>10</v>
      </c>
      <c r="D6998" s="5" t="s">
        <v>14</v>
      </c>
      <c r="E6998" s="5">
        <v>26.0</v>
      </c>
      <c r="F6998" s="5">
        <v>18.0</v>
      </c>
    </row>
    <row r="6999">
      <c r="A6999" s="3">
        <v>59.0</v>
      </c>
      <c r="B6999" s="4">
        <v>0.040532407407407406</v>
      </c>
      <c r="C6999" s="5" t="s">
        <v>18</v>
      </c>
      <c r="D6999" s="5" t="s">
        <v>24</v>
      </c>
      <c r="E6999" s="5">
        <v>26.0</v>
      </c>
      <c r="F6999" s="5">
        <v>18.0</v>
      </c>
    </row>
    <row r="7000">
      <c r="A7000" s="3">
        <v>59.0</v>
      </c>
      <c r="B7000" s="4">
        <v>0.04363425925925926</v>
      </c>
      <c r="C7000" s="5" t="s">
        <v>13</v>
      </c>
      <c r="D7000" s="5" t="s">
        <v>24</v>
      </c>
      <c r="E7000" s="5">
        <v>19.0</v>
      </c>
      <c r="F7000" s="5">
        <v>19.0</v>
      </c>
    </row>
    <row r="7001">
      <c r="A7001" s="3">
        <v>59.0</v>
      </c>
      <c r="B7001" s="4">
        <v>0.04365740740740741</v>
      </c>
      <c r="C7001" s="5" t="s">
        <v>10</v>
      </c>
      <c r="D7001" s="5" t="s">
        <v>24</v>
      </c>
      <c r="E7001" s="5">
        <v>27.0</v>
      </c>
      <c r="F7001" s="5">
        <v>14.0</v>
      </c>
    </row>
    <row r="7002">
      <c r="A7002" s="3">
        <v>59.0</v>
      </c>
      <c r="B7002" s="4">
        <v>0.043680555555555556</v>
      </c>
      <c r="C7002" s="5" t="s">
        <v>18</v>
      </c>
      <c r="D7002" s="5" t="s">
        <v>24</v>
      </c>
      <c r="E7002" s="5">
        <v>11.0</v>
      </c>
      <c r="F7002" s="5">
        <v>3.0</v>
      </c>
    </row>
    <row r="7003">
      <c r="A7003" s="3">
        <v>59.0</v>
      </c>
      <c r="B7003" s="4">
        <v>0.043680555555555556</v>
      </c>
      <c r="C7003" s="5" t="s">
        <v>21</v>
      </c>
      <c r="D7003" s="5" t="s">
        <v>24</v>
      </c>
      <c r="E7003" s="5">
        <v>24.0</v>
      </c>
      <c r="F7003" s="5">
        <v>12.0</v>
      </c>
    </row>
    <row r="7004">
      <c r="A7004" s="3">
        <v>59.0</v>
      </c>
      <c r="B7004" s="4">
        <v>0.0437037037037037</v>
      </c>
      <c r="C7004" s="5" t="s">
        <v>15</v>
      </c>
      <c r="D7004" s="5" t="s">
        <v>24</v>
      </c>
      <c r="E7004" s="5">
        <v>25.0</v>
      </c>
      <c r="F7004" s="5">
        <v>14.0</v>
      </c>
    </row>
    <row r="7005">
      <c r="A7005" s="3">
        <v>59.0</v>
      </c>
      <c r="B7005" s="4">
        <v>0.04372685185185185</v>
      </c>
      <c r="C7005" s="5" t="s">
        <v>22</v>
      </c>
      <c r="D7005" s="5" t="s">
        <v>24</v>
      </c>
      <c r="E7005" s="5">
        <v>10.0</v>
      </c>
      <c r="F7005" s="5">
        <v>10.0</v>
      </c>
    </row>
    <row r="7006">
      <c r="A7006" s="3">
        <v>59.0</v>
      </c>
      <c r="B7006" s="4">
        <v>0.043738425925925924</v>
      </c>
      <c r="C7006" s="5" t="s">
        <v>134</v>
      </c>
      <c r="D7006" s="5" t="s">
        <v>24</v>
      </c>
      <c r="E7006" s="5">
        <v>14.0</v>
      </c>
      <c r="F7006" s="5">
        <v>9.0</v>
      </c>
    </row>
    <row r="7007">
      <c r="A7007" s="3">
        <v>59.0</v>
      </c>
      <c r="B7007" s="4">
        <v>0.04576388888888889</v>
      </c>
      <c r="C7007" s="5" t="s">
        <v>15</v>
      </c>
      <c r="D7007" s="5" t="s">
        <v>24</v>
      </c>
      <c r="E7007" s="5">
        <v>21.0</v>
      </c>
      <c r="F7007" s="5">
        <v>10.0</v>
      </c>
    </row>
    <row r="7008">
      <c r="A7008" s="3">
        <v>59.0</v>
      </c>
      <c r="B7008" s="4">
        <v>0.04625</v>
      </c>
      <c r="C7008" s="5" t="s">
        <v>10</v>
      </c>
      <c r="D7008" s="5" t="s">
        <v>24</v>
      </c>
      <c r="E7008" s="5">
        <v>17.0</v>
      </c>
      <c r="F7008" s="5">
        <v>4.0</v>
      </c>
    </row>
    <row r="7009">
      <c r="A7009" s="3">
        <v>59.0</v>
      </c>
      <c r="B7009" s="4">
        <v>0.04800925925925926</v>
      </c>
      <c r="C7009" s="5" t="s">
        <v>10</v>
      </c>
      <c r="D7009" s="5" t="s">
        <v>24</v>
      </c>
      <c r="E7009" s="5" t="s">
        <v>37</v>
      </c>
      <c r="F7009" s="5">
        <v>20.0</v>
      </c>
    </row>
    <row r="7010">
      <c r="A7010" s="3">
        <v>59.0</v>
      </c>
      <c r="B7010" s="4">
        <v>0.05480324074074074</v>
      </c>
      <c r="C7010" s="5" t="s">
        <v>13</v>
      </c>
      <c r="D7010" s="5" t="s">
        <v>24</v>
      </c>
      <c r="E7010" s="5">
        <v>8.0</v>
      </c>
      <c r="F7010" s="5">
        <v>8.0</v>
      </c>
    </row>
    <row r="7011">
      <c r="A7011" s="3">
        <v>59.0</v>
      </c>
      <c r="B7011" s="4">
        <v>0.055011574074074074</v>
      </c>
      <c r="C7011" s="5" t="s">
        <v>134</v>
      </c>
      <c r="D7011" s="5" t="s">
        <v>24</v>
      </c>
      <c r="E7011" s="5">
        <v>14.0</v>
      </c>
      <c r="F7011" s="5">
        <v>9.0</v>
      </c>
    </row>
    <row r="7012">
      <c r="A7012" s="3">
        <v>59.0</v>
      </c>
      <c r="B7012" s="4">
        <v>0.056747685185185186</v>
      </c>
      <c r="C7012" s="5" t="s">
        <v>10</v>
      </c>
      <c r="D7012" s="5" t="s">
        <v>24</v>
      </c>
      <c r="E7012" s="5">
        <v>18.0</v>
      </c>
      <c r="F7012" s="5">
        <v>5.0</v>
      </c>
    </row>
    <row r="7013">
      <c r="A7013" s="3">
        <v>59.0</v>
      </c>
      <c r="B7013" s="4">
        <v>0.05858796296296296</v>
      </c>
      <c r="C7013" s="5" t="s">
        <v>21</v>
      </c>
      <c r="D7013" s="5" t="s">
        <v>24</v>
      </c>
      <c r="E7013" s="5">
        <v>20.0</v>
      </c>
      <c r="F7013" s="5">
        <v>8.0</v>
      </c>
    </row>
    <row r="7014">
      <c r="A7014" s="3">
        <v>59.0</v>
      </c>
      <c r="B7014" s="4">
        <v>0.0587037037037037</v>
      </c>
      <c r="C7014" s="5" t="s">
        <v>10</v>
      </c>
      <c r="D7014" s="5" t="s">
        <v>24</v>
      </c>
      <c r="E7014" s="5">
        <v>25.0</v>
      </c>
      <c r="F7014" s="5">
        <v>12.0</v>
      </c>
    </row>
    <row r="7015">
      <c r="A7015" s="3">
        <v>59.0</v>
      </c>
      <c r="B7015" s="4">
        <v>0.06164351851851852</v>
      </c>
      <c r="C7015" s="5" t="s">
        <v>10</v>
      </c>
      <c r="D7015" s="5" t="s">
        <v>19</v>
      </c>
      <c r="E7015" s="5">
        <v>16.0</v>
      </c>
      <c r="F7015" s="5">
        <v>8.0</v>
      </c>
    </row>
    <row r="7016">
      <c r="A7016" s="3">
        <v>59.0</v>
      </c>
      <c r="B7016" s="4">
        <v>0.06212962962962963</v>
      </c>
      <c r="C7016" s="5" t="s">
        <v>10</v>
      </c>
      <c r="D7016" s="5" t="s">
        <v>74</v>
      </c>
      <c r="E7016" s="5">
        <v>15.0</v>
      </c>
      <c r="F7016" s="5">
        <v>12.0</v>
      </c>
    </row>
    <row r="7017">
      <c r="A7017" s="3">
        <v>59.0</v>
      </c>
      <c r="B7017" s="4">
        <v>0.06922453703703704</v>
      </c>
      <c r="C7017" s="5" t="s">
        <v>10</v>
      </c>
      <c r="D7017" s="5" t="s">
        <v>24</v>
      </c>
      <c r="E7017" s="5">
        <v>27.0</v>
      </c>
      <c r="F7017" s="5">
        <v>14.0</v>
      </c>
    </row>
    <row r="7018">
      <c r="A7018" s="3">
        <v>59.0</v>
      </c>
      <c r="B7018" s="4">
        <v>0.06953703703703704</v>
      </c>
      <c r="C7018" s="5" t="s">
        <v>134</v>
      </c>
      <c r="D7018" s="5" t="s">
        <v>88</v>
      </c>
      <c r="E7018" s="5">
        <v>9.0</v>
      </c>
      <c r="F7018" s="5">
        <v>8.0</v>
      </c>
    </row>
    <row r="7019">
      <c r="A7019" s="3">
        <v>59.0</v>
      </c>
      <c r="B7019" s="4">
        <v>0.08478009259259259</v>
      </c>
      <c r="C7019" s="5" t="s">
        <v>13</v>
      </c>
      <c r="D7019" s="5" t="s">
        <v>588</v>
      </c>
      <c r="E7019" s="5">
        <v>6.0</v>
      </c>
      <c r="F7019" s="5">
        <v>6.0</v>
      </c>
    </row>
    <row r="7020">
      <c r="A7020" s="3">
        <v>59.0</v>
      </c>
      <c r="B7020" s="4">
        <v>0.08928240740740741</v>
      </c>
      <c r="C7020" s="5" t="s">
        <v>18</v>
      </c>
      <c r="D7020" s="5" t="s">
        <v>129</v>
      </c>
      <c r="E7020" s="5">
        <v>17.0</v>
      </c>
      <c r="F7020" s="5">
        <v>14.0</v>
      </c>
    </row>
    <row r="7021">
      <c r="A7021" s="3">
        <v>59.0</v>
      </c>
      <c r="B7021" s="4">
        <v>0.09298611111111112</v>
      </c>
      <c r="C7021" s="5" t="s">
        <v>18</v>
      </c>
      <c r="D7021" s="5" t="s">
        <v>93</v>
      </c>
      <c r="E7021" s="5" t="s">
        <v>37</v>
      </c>
      <c r="F7021" s="5">
        <v>20.0</v>
      </c>
      <c r="J7021" s="5" t="s">
        <v>2408</v>
      </c>
    </row>
    <row r="7022">
      <c r="A7022" s="3">
        <v>59.0</v>
      </c>
      <c r="B7022" s="4">
        <v>0.09621527777777777</v>
      </c>
      <c r="C7022" s="5" t="s">
        <v>22</v>
      </c>
      <c r="D7022" s="5" t="s">
        <v>19</v>
      </c>
      <c r="E7022" s="5">
        <v>13.0</v>
      </c>
      <c r="F7022" s="5">
        <v>13.0</v>
      </c>
    </row>
    <row r="7023">
      <c r="A7023" s="3">
        <v>59.0</v>
      </c>
      <c r="B7023" s="4">
        <v>0.09734953703703704</v>
      </c>
      <c r="C7023" s="5" t="s">
        <v>134</v>
      </c>
      <c r="D7023" s="5" t="s">
        <v>85</v>
      </c>
      <c r="E7023" s="5">
        <v>20.0</v>
      </c>
      <c r="F7023" s="5">
        <v>20.0</v>
      </c>
      <c r="J7023" s="5" t="s">
        <v>2409</v>
      </c>
    </row>
    <row r="7024">
      <c r="A7024" s="3">
        <v>59.0</v>
      </c>
      <c r="B7024" s="4">
        <v>0.09909722222222223</v>
      </c>
      <c r="C7024" s="5" t="s">
        <v>15</v>
      </c>
      <c r="D7024" s="5" t="s">
        <v>126</v>
      </c>
      <c r="E7024" s="5">
        <v>22.0</v>
      </c>
      <c r="F7024" s="5">
        <v>16.0</v>
      </c>
    </row>
    <row r="7025">
      <c r="A7025" s="3">
        <v>59.0</v>
      </c>
      <c r="B7025" s="4">
        <v>0.11288194444444444</v>
      </c>
      <c r="C7025" s="5" t="s">
        <v>134</v>
      </c>
      <c r="D7025" s="5" t="s">
        <v>14</v>
      </c>
      <c r="E7025" s="5">
        <v>15.0</v>
      </c>
      <c r="F7025" s="5">
        <v>13.0</v>
      </c>
    </row>
    <row r="7026">
      <c r="A7026" s="3">
        <v>59.0</v>
      </c>
      <c r="B7026" s="4">
        <v>0.11476851851851852</v>
      </c>
      <c r="C7026" s="5" t="s">
        <v>18</v>
      </c>
      <c r="D7026" s="5" t="s">
        <v>26</v>
      </c>
      <c r="E7026" s="5">
        <v>17.0</v>
      </c>
      <c r="F7026" s="5">
        <v>14.0</v>
      </c>
    </row>
    <row r="7027">
      <c r="A7027" s="3">
        <v>59.0</v>
      </c>
      <c r="B7027" s="4">
        <v>0.11672453703703704</v>
      </c>
      <c r="C7027" s="5" t="s">
        <v>134</v>
      </c>
      <c r="D7027" s="5" t="s">
        <v>36</v>
      </c>
      <c r="E7027" s="5">
        <v>13.0</v>
      </c>
      <c r="F7027" s="5">
        <v>11.0</v>
      </c>
    </row>
    <row r="7028">
      <c r="A7028" s="3">
        <v>59.0</v>
      </c>
      <c r="B7028" s="4">
        <v>0.12148148148148148</v>
      </c>
      <c r="C7028" s="5" t="s">
        <v>10</v>
      </c>
      <c r="D7028" s="5" t="s">
        <v>24</v>
      </c>
      <c r="E7028" s="5">
        <v>29.0</v>
      </c>
      <c r="F7028" s="5">
        <v>16.0</v>
      </c>
    </row>
    <row r="7029">
      <c r="A7029" s="3">
        <v>59.0</v>
      </c>
      <c r="B7029" s="4">
        <v>0.12357638888888889</v>
      </c>
      <c r="C7029" s="5" t="s">
        <v>21</v>
      </c>
      <c r="D7029" s="5" t="s">
        <v>24</v>
      </c>
      <c r="E7029" s="5">
        <v>21.0</v>
      </c>
      <c r="F7029" s="5">
        <v>9.0</v>
      </c>
    </row>
    <row r="7030">
      <c r="A7030" s="3">
        <v>59.0</v>
      </c>
      <c r="B7030" s="4">
        <v>0.12359953703703704</v>
      </c>
      <c r="C7030" s="5" t="s">
        <v>15</v>
      </c>
      <c r="D7030" s="5" t="s">
        <v>24</v>
      </c>
      <c r="E7030" s="5">
        <v>21.0</v>
      </c>
      <c r="F7030" s="5">
        <v>10.0</v>
      </c>
    </row>
    <row r="7031">
      <c r="A7031" s="3">
        <v>59.0</v>
      </c>
      <c r="B7031" s="4">
        <v>0.12361111111111112</v>
      </c>
      <c r="C7031" s="5" t="s">
        <v>18</v>
      </c>
      <c r="D7031" s="5" t="s">
        <v>24</v>
      </c>
      <c r="E7031" s="5">
        <v>20.0</v>
      </c>
      <c r="F7031" s="5">
        <v>12.0</v>
      </c>
    </row>
    <row r="7032">
      <c r="A7032" s="3">
        <v>59.0</v>
      </c>
      <c r="B7032" s="4">
        <v>0.12368055555555556</v>
      </c>
      <c r="C7032" s="5" t="s">
        <v>10</v>
      </c>
      <c r="D7032" s="5" t="s">
        <v>24</v>
      </c>
      <c r="E7032" s="5">
        <v>21.0</v>
      </c>
      <c r="F7032" s="5">
        <v>8.0</v>
      </c>
    </row>
    <row r="7033">
      <c r="A7033" s="3">
        <v>59.0</v>
      </c>
      <c r="B7033" s="4">
        <v>0.1237037037037037</v>
      </c>
      <c r="C7033" s="5" t="s">
        <v>134</v>
      </c>
      <c r="D7033" s="5" t="s">
        <v>24</v>
      </c>
      <c r="E7033" s="5">
        <v>15.0</v>
      </c>
      <c r="F7033" s="5">
        <v>10.0</v>
      </c>
    </row>
    <row r="7034">
      <c r="A7034" s="3">
        <v>59.0</v>
      </c>
      <c r="B7034" s="4">
        <v>0.12604166666666666</v>
      </c>
      <c r="C7034" s="5" t="s">
        <v>21</v>
      </c>
      <c r="D7034" s="5" t="s">
        <v>14</v>
      </c>
      <c r="E7034" s="5">
        <v>20.0</v>
      </c>
      <c r="F7034" s="5">
        <v>18.0</v>
      </c>
    </row>
    <row r="7035">
      <c r="A7035" s="3">
        <v>59.0</v>
      </c>
      <c r="B7035" s="4">
        <v>0.12608796296296296</v>
      </c>
      <c r="C7035" s="5" t="s">
        <v>10</v>
      </c>
      <c r="D7035" s="5" t="s">
        <v>14</v>
      </c>
      <c r="E7035" s="5">
        <v>14.0</v>
      </c>
      <c r="F7035" s="5">
        <v>6.0</v>
      </c>
    </row>
    <row r="7036">
      <c r="A7036" s="3">
        <v>60.0</v>
      </c>
      <c r="B7036" s="4">
        <v>0.02508101851851852</v>
      </c>
      <c r="C7036" s="5" t="s">
        <v>10</v>
      </c>
      <c r="D7036" s="5" t="s">
        <v>19</v>
      </c>
      <c r="E7036" s="5">
        <v>26.0</v>
      </c>
      <c r="F7036" s="5">
        <v>18.0</v>
      </c>
    </row>
    <row r="7037">
      <c r="A7037" s="3">
        <v>60.0</v>
      </c>
      <c r="B7037" s="4">
        <v>0.047546296296296295</v>
      </c>
      <c r="C7037" s="5" t="s">
        <v>22</v>
      </c>
      <c r="D7037" s="5" t="s">
        <v>19</v>
      </c>
      <c r="E7037" s="5" t="s">
        <v>28</v>
      </c>
      <c r="F7037" s="5">
        <v>1.0</v>
      </c>
    </row>
    <row r="7038">
      <c r="A7038" s="3">
        <v>60.0</v>
      </c>
      <c r="B7038" s="4">
        <v>0.04773148148148148</v>
      </c>
      <c r="C7038" s="5" t="s">
        <v>15</v>
      </c>
      <c r="D7038" s="5" t="s">
        <v>19</v>
      </c>
      <c r="E7038" s="5">
        <v>28.0</v>
      </c>
      <c r="F7038" s="5">
        <v>17.0</v>
      </c>
    </row>
    <row r="7039">
      <c r="A7039" s="3">
        <v>60.0</v>
      </c>
      <c r="B7039" s="4">
        <v>0.06791666666666667</v>
      </c>
      <c r="C7039" s="5" t="s">
        <v>10</v>
      </c>
      <c r="D7039" s="5" t="s">
        <v>14</v>
      </c>
      <c r="E7039" s="5">
        <v>27.0</v>
      </c>
      <c r="F7039" s="5">
        <v>19.0</v>
      </c>
    </row>
    <row r="7040">
      <c r="A7040" s="3">
        <v>60.0</v>
      </c>
      <c r="B7040" s="4">
        <v>0.06922453703703704</v>
      </c>
      <c r="C7040" s="5" t="s">
        <v>21</v>
      </c>
      <c r="D7040" s="5" t="s">
        <v>14</v>
      </c>
      <c r="E7040" s="5">
        <v>17.0</v>
      </c>
      <c r="F7040" s="5">
        <v>3.0</v>
      </c>
      <c r="J7040" s="5" t="s">
        <v>350</v>
      </c>
    </row>
    <row r="7041">
      <c r="A7041" s="3">
        <v>60.0</v>
      </c>
      <c r="B7041" s="4">
        <v>0.06922453703703704</v>
      </c>
      <c r="C7041" s="5" t="s">
        <v>21</v>
      </c>
      <c r="D7041" s="5" t="s">
        <v>14</v>
      </c>
      <c r="E7041" s="5">
        <v>17.0</v>
      </c>
      <c r="F7041" s="5">
        <v>3.0</v>
      </c>
      <c r="J7041" s="5" t="s">
        <v>418</v>
      </c>
    </row>
    <row r="7042">
      <c r="A7042" s="3">
        <v>60.0</v>
      </c>
      <c r="B7042" s="4">
        <v>0.07017361111111112</v>
      </c>
      <c r="C7042" s="5" t="s">
        <v>13</v>
      </c>
      <c r="D7042" s="5" t="s">
        <v>24</v>
      </c>
      <c r="E7042" s="5">
        <v>19.0</v>
      </c>
      <c r="F7042" s="5">
        <v>19.0</v>
      </c>
    </row>
    <row r="7043">
      <c r="A7043" s="3">
        <v>60.0</v>
      </c>
      <c r="B7043" s="4">
        <v>0.07260416666666666</v>
      </c>
      <c r="C7043" s="5" t="s">
        <v>22</v>
      </c>
      <c r="D7043" s="5" t="s">
        <v>588</v>
      </c>
      <c r="E7043" s="5">
        <v>20.0</v>
      </c>
      <c r="F7043" s="5">
        <v>6.0</v>
      </c>
      <c r="J7043" s="5" t="s">
        <v>43</v>
      </c>
    </row>
    <row r="7044">
      <c r="A7044" s="3">
        <v>60.0</v>
      </c>
      <c r="B7044" s="4">
        <v>0.07260416666666666</v>
      </c>
      <c r="C7044" s="5" t="s">
        <v>22</v>
      </c>
      <c r="D7044" s="5" t="s">
        <v>588</v>
      </c>
      <c r="E7044" s="5" t="s">
        <v>37</v>
      </c>
      <c r="F7044" s="5">
        <v>20.0</v>
      </c>
      <c r="J7044" s="5" t="s">
        <v>42</v>
      </c>
    </row>
    <row r="7045">
      <c r="A7045" s="3">
        <v>60.0</v>
      </c>
      <c r="B7045" s="4">
        <v>0.07789351851851851</v>
      </c>
      <c r="C7045" s="5" t="s">
        <v>10</v>
      </c>
      <c r="D7045" s="5" t="s">
        <v>36</v>
      </c>
      <c r="E7045" s="5">
        <v>19.0</v>
      </c>
      <c r="F7045" s="5">
        <v>16.0</v>
      </c>
    </row>
    <row r="7046">
      <c r="A7046" s="3">
        <v>60.0</v>
      </c>
      <c r="B7046" s="4">
        <v>0.07844907407407407</v>
      </c>
      <c r="C7046" s="5" t="s">
        <v>21</v>
      </c>
      <c r="D7046" s="5" t="s">
        <v>85</v>
      </c>
      <c r="E7046" s="5">
        <v>24.0</v>
      </c>
      <c r="F7046" s="5">
        <v>14.0</v>
      </c>
    </row>
    <row r="7047">
      <c r="A7047" s="3">
        <v>60.0</v>
      </c>
      <c r="B7047" s="4">
        <v>0.08135416666666667</v>
      </c>
      <c r="C7047" s="5" t="s">
        <v>21</v>
      </c>
      <c r="D7047" s="5" t="s">
        <v>88</v>
      </c>
      <c r="E7047" s="5">
        <v>18.0</v>
      </c>
      <c r="F7047" s="5">
        <v>10.0</v>
      </c>
      <c r="J7047" s="5" t="s">
        <v>2037</v>
      </c>
    </row>
    <row r="7048">
      <c r="A7048" s="3">
        <v>60.0</v>
      </c>
      <c r="B7048" s="4">
        <v>0.08136574074074074</v>
      </c>
      <c r="C7048" s="5" t="s">
        <v>10</v>
      </c>
      <c r="D7048" s="5" t="s">
        <v>88</v>
      </c>
      <c r="E7048" s="5">
        <v>19.0</v>
      </c>
      <c r="F7048" s="5">
        <v>12.0</v>
      </c>
    </row>
    <row r="7049">
      <c r="A7049" s="3">
        <v>60.0</v>
      </c>
      <c r="B7049" s="4">
        <v>0.08137731481481482</v>
      </c>
      <c r="C7049" s="5" t="s">
        <v>13</v>
      </c>
      <c r="D7049" s="5" t="s">
        <v>88</v>
      </c>
      <c r="E7049" s="5">
        <v>9.0</v>
      </c>
      <c r="F7049" s="5">
        <v>11.0</v>
      </c>
    </row>
    <row r="7050">
      <c r="A7050" s="3">
        <v>60.0</v>
      </c>
      <c r="B7050" s="4">
        <v>0.08142361111111111</v>
      </c>
      <c r="C7050" s="5" t="s">
        <v>15</v>
      </c>
      <c r="D7050" s="5" t="s">
        <v>88</v>
      </c>
      <c r="E7050" s="5" t="s">
        <v>28</v>
      </c>
      <c r="F7050" s="5">
        <v>1.0</v>
      </c>
    </row>
    <row r="7051">
      <c r="A7051" s="3">
        <v>60.0</v>
      </c>
      <c r="B7051" s="4">
        <v>0.0815162037037037</v>
      </c>
      <c r="C7051" s="5" t="s">
        <v>22</v>
      </c>
      <c r="D7051" s="5" t="s">
        <v>88</v>
      </c>
      <c r="E7051" s="5" t="s">
        <v>28</v>
      </c>
      <c r="F7051" s="5">
        <v>1.0</v>
      </c>
    </row>
    <row r="7052">
      <c r="A7052" s="3">
        <v>60.0</v>
      </c>
      <c r="B7052" s="4">
        <v>0.0816550925925926</v>
      </c>
      <c r="C7052" s="5" t="s">
        <v>18</v>
      </c>
      <c r="D7052" s="5" t="s">
        <v>88</v>
      </c>
      <c r="E7052" s="5">
        <v>9.0</v>
      </c>
      <c r="F7052" s="5">
        <v>6.0</v>
      </c>
    </row>
    <row r="7053">
      <c r="A7053" s="3">
        <v>60.0</v>
      </c>
      <c r="B7053" s="4">
        <v>0.08292824074074075</v>
      </c>
      <c r="C7053" s="5" t="s">
        <v>13</v>
      </c>
      <c r="D7053" s="5" t="s">
        <v>92</v>
      </c>
      <c r="E7053" s="5">
        <v>2.0</v>
      </c>
      <c r="F7053" s="5">
        <v>4.0</v>
      </c>
    </row>
    <row r="7054">
      <c r="A7054" s="3">
        <v>60.0</v>
      </c>
      <c r="B7054" s="4">
        <v>0.08299768518518519</v>
      </c>
      <c r="C7054" s="5" t="s">
        <v>10</v>
      </c>
      <c r="D7054" s="5" t="s">
        <v>92</v>
      </c>
      <c r="E7054" s="5">
        <v>16.0</v>
      </c>
      <c r="F7054" s="5">
        <v>14.0</v>
      </c>
    </row>
    <row r="7055">
      <c r="A7055" s="3">
        <v>60.0</v>
      </c>
      <c r="B7055" s="4">
        <v>0.08846064814814815</v>
      </c>
      <c r="C7055" s="5" t="s">
        <v>10</v>
      </c>
      <c r="D7055" s="5" t="s">
        <v>588</v>
      </c>
      <c r="E7055" s="5">
        <v>10.0</v>
      </c>
      <c r="F7055" s="5">
        <v>2.0</v>
      </c>
    </row>
    <row r="7056">
      <c r="A7056" s="3">
        <v>60.0</v>
      </c>
      <c r="B7056" s="4">
        <v>0.0884837962962963</v>
      </c>
      <c r="C7056" s="5" t="s">
        <v>22</v>
      </c>
      <c r="D7056" s="5" t="s">
        <v>588</v>
      </c>
      <c r="E7056" s="5">
        <v>21.0</v>
      </c>
      <c r="F7056" s="5">
        <v>6.0</v>
      </c>
    </row>
    <row r="7057">
      <c r="A7057" s="3">
        <v>60.0</v>
      </c>
      <c r="B7057" s="4">
        <v>0.09951388888888889</v>
      </c>
      <c r="C7057" s="5" t="s">
        <v>18</v>
      </c>
      <c r="D7057" s="5" t="s">
        <v>14</v>
      </c>
      <c r="E7057" s="5">
        <v>21.0</v>
      </c>
      <c r="F7057" s="5" t="s">
        <v>30</v>
      </c>
      <c r="J7057" s="5" t="s">
        <v>1030</v>
      </c>
    </row>
    <row r="7058">
      <c r="A7058" s="3">
        <v>60.0</v>
      </c>
      <c r="B7058" s="4">
        <v>0.10489583333333333</v>
      </c>
      <c r="C7058" s="5" t="s">
        <v>10</v>
      </c>
      <c r="D7058" s="5" t="s">
        <v>24</v>
      </c>
      <c r="E7058" s="5" t="s">
        <v>28</v>
      </c>
      <c r="F7058" s="5">
        <v>1.0</v>
      </c>
    </row>
    <row r="7059">
      <c r="A7059" s="3">
        <v>60.0</v>
      </c>
      <c r="B7059" s="4">
        <v>0.10547453703703703</v>
      </c>
      <c r="C7059" s="5" t="s">
        <v>15</v>
      </c>
      <c r="D7059" s="5" t="s">
        <v>184</v>
      </c>
      <c r="E7059" s="5">
        <v>28.0</v>
      </c>
      <c r="F7059" s="5">
        <v>17.0</v>
      </c>
    </row>
    <row r="7060">
      <c r="A7060" s="3">
        <v>60.0</v>
      </c>
      <c r="B7060" s="4">
        <v>0.10616898148148148</v>
      </c>
      <c r="C7060" s="5" t="s">
        <v>21</v>
      </c>
      <c r="D7060" s="5" t="s">
        <v>20</v>
      </c>
      <c r="E7060" s="5">
        <v>30.0</v>
      </c>
      <c r="F7060" s="5">
        <v>15.0</v>
      </c>
    </row>
    <row r="7061">
      <c r="A7061" s="3">
        <v>60.0</v>
      </c>
      <c r="B7061" s="4">
        <v>0.10717592592592592</v>
      </c>
      <c r="C7061" s="5" t="s">
        <v>10</v>
      </c>
      <c r="D7061" s="5" t="s">
        <v>74</v>
      </c>
      <c r="E7061" s="5">
        <v>5.0</v>
      </c>
      <c r="F7061" s="5">
        <v>2.0</v>
      </c>
    </row>
    <row r="7062">
      <c r="A7062" s="3">
        <v>60.0</v>
      </c>
      <c r="B7062" s="4">
        <v>0.10913194444444445</v>
      </c>
      <c r="C7062" s="5" t="s">
        <v>15</v>
      </c>
      <c r="D7062" s="5" t="s">
        <v>14</v>
      </c>
      <c r="E7062" s="5">
        <v>21.0</v>
      </c>
      <c r="F7062" s="5">
        <v>16.0</v>
      </c>
    </row>
    <row r="7063">
      <c r="A7063" s="3">
        <v>61.0</v>
      </c>
      <c r="B7063" s="4">
        <v>0.008645833333333333</v>
      </c>
      <c r="C7063" s="5" t="s">
        <v>10</v>
      </c>
      <c r="D7063" s="5" t="s">
        <v>88</v>
      </c>
      <c r="E7063" s="5">
        <v>10.0</v>
      </c>
      <c r="F7063" s="5">
        <v>3.0</v>
      </c>
    </row>
    <row r="7064">
      <c r="A7064" s="3">
        <v>61.0</v>
      </c>
      <c r="B7064" s="4">
        <v>0.009351851851851853</v>
      </c>
      <c r="C7064" s="5" t="s">
        <v>15</v>
      </c>
      <c r="D7064" s="5" t="s">
        <v>184</v>
      </c>
      <c r="E7064" s="5">
        <v>23.0</v>
      </c>
      <c r="F7064" s="5">
        <v>12.0</v>
      </c>
    </row>
    <row r="7065">
      <c r="A7065" s="3">
        <v>61.0</v>
      </c>
      <c r="B7065" s="4">
        <v>0.009363425925925926</v>
      </c>
      <c r="C7065" s="5" t="s">
        <v>18</v>
      </c>
      <c r="D7065" s="5" t="s">
        <v>184</v>
      </c>
      <c r="E7065" s="5">
        <v>21.0</v>
      </c>
      <c r="F7065" s="5">
        <v>19.0</v>
      </c>
    </row>
    <row r="7066">
      <c r="A7066" s="3">
        <v>61.0</v>
      </c>
      <c r="B7066" s="4">
        <v>0.011608796296296296</v>
      </c>
      <c r="C7066" s="5" t="s">
        <v>10</v>
      </c>
      <c r="D7066" s="5" t="s">
        <v>19</v>
      </c>
      <c r="E7066" s="5">
        <v>18.0</v>
      </c>
      <c r="F7066" s="5">
        <v>10.0</v>
      </c>
    </row>
    <row r="7067">
      <c r="A7067" s="3">
        <v>61.0</v>
      </c>
      <c r="B7067" s="4">
        <v>0.013703703703703704</v>
      </c>
      <c r="C7067" s="5" t="s">
        <v>13</v>
      </c>
      <c r="D7067" s="5" t="s">
        <v>709</v>
      </c>
      <c r="E7067" s="5" t="s">
        <v>37</v>
      </c>
      <c r="F7067" s="5">
        <v>20.0</v>
      </c>
      <c r="J7067" s="5" t="s">
        <v>2410</v>
      </c>
    </row>
    <row r="7068">
      <c r="A7068" s="3">
        <v>61.0</v>
      </c>
      <c r="B7068" s="4">
        <v>0.01511574074074074</v>
      </c>
      <c r="C7068" s="5" t="s">
        <v>13</v>
      </c>
      <c r="D7068" s="5" t="s">
        <v>184</v>
      </c>
      <c r="E7068" s="5">
        <v>12.0</v>
      </c>
      <c r="F7068" s="5">
        <v>14.0</v>
      </c>
    </row>
    <row r="7069">
      <c r="A7069" s="3">
        <v>61.0</v>
      </c>
      <c r="B7069" s="4">
        <v>0.01513888888888889</v>
      </c>
      <c r="C7069" s="5" t="s">
        <v>22</v>
      </c>
      <c r="D7069" s="5" t="s">
        <v>184</v>
      </c>
      <c r="E7069" s="5" t="s">
        <v>30</v>
      </c>
      <c r="F7069" s="5" t="s">
        <v>30</v>
      </c>
      <c r="J7069" s="5" t="s">
        <v>42</v>
      </c>
    </row>
    <row r="7070">
      <c r="A7070" s="3">
        <v>61.0</v>
      </c>
      <c r="B7070" s="4">
        <v>0.01513888888888889</v>
      </c>
      <c r="C7070" s="5" t="s">
        <v>22</v>
      </c>
      <c r="D7070" s="5" t="s">
        <v>184</v>
      </c>
      <c r="E7070" s="5">
        <v>8.0</v>
      </c>
      <c r="F7070" s="5">
        <v>4.0</v>
      </c>
      <c r="J7070" s="5" t="s">
        <v>43</v>
      </c>
    </row>
    <row r="7071">
      <c r="A7071" s="3">
        <v>61.0</v>
      </c>
      <c r="B7071" s="4">
        <v>0.016886574074074075</v>
      </c>
      <c r="C7071" s="5" t="s">
        <v>13</v>
      </c>
      <c r="D7071" s="5" t="s">
        <v>24</v>
      </c>
      <c r="E7071" s="5">
        <v>13.0</v>
      </c>
      <c r="F7071" s="5">
        <v>13.0</v>
      </c>
    </row>
    <row r="7072">
      <c r="A7072" s="3">
        <v>61.0</v>
      </c>
      <c r="B7072" s="4">
        <v>0.018958333333333334</v>
      </c>
      <c r="C7072" s="5" t="s">
        <v>13</v>
      </c>
      <c r="D7072" s="5" t="s">
        <v>588</v>
      </c>
      <c r="E7072" s="5">
        <v>13.0</v>
      </c>
      <c r="F7072" s="5">
        <v>12.0</v>
      </c>
    </row>
    <row r="7073">
      <c r="A7073" s="3">
        <v>61.0</v>
      </c>
      <c r="B7073" s="4">
        <v>0.019108796296296297</v>
      </c>
      <c r="C7073" s="5" t="s">
        <v>10</v>
      </c>
      <c r="D7073" s="5" t="s">
        <v>19</v>
      </c>
      <c r="E7073" s="5">
        <v>23.0</v>
      </c>
      <c r="F7073" s="5">
        <v>15.0</v>
      </c>
    </row>
    <row r="7074">
      <c r="A7074" s="3">
        <v>61.0</v>
      </c>
      <c r="B7074" s="4">
        <v>0.019108796296296297</v>
      </c>
      <c r="C7074" s="5" t="s">
        <v>21</v>
      </c>
      <c r="D7074" s="5" t="s">
        <v>19</v>
      </c>
      <c r="E7074" s="5" t="s">
        <v>30</v>
      </c>
      <c r="F7074" s="5" t="s">
        <v>30</v>
      </c>
    </row>
    <row r="7075">
      <c r="A7075" s="3">
        <v>61.0</v>
      </c>
      <c r="B7075" s="4">
        <v>0.019131944444444444</v>
      </c>
      <c r="C7075" s="5" t="s">
        <v>15</v>
      </c>
      <c r="D7075" s="5" t="s">
        <v>19</v>
      </c>
      <c r="E7075" s="5">
        <v>27.0</v>
      </c>
      <c r="F7075" s="5">
        <v>16.0</v>
      </c>
    </row>
    <row r="7076">
      <c r="A7076" s="3">
        <v>61.0</v>
      </c>
      <c r="B7076" s="4">
        <v>0.01915509259259259</v>
      </c>
      <c r="C7076" s="5" t="s">
        <v>18</v>
      </c>
      <c r="D7076" s="5" t="s">
        <v>19</v>
      </c>
      <c r="E7076" s="5">
        <v>9.0</v>
      </c>
      <c r="F7076" s="5">
        <v>6.0</v>
      </c>
    </row>
    <row r="7077">
      <c r="A7077" s="3">
        <v>61.0</v>
      </c>
      <c r="B7077" s="4">
        <v>0.021006944444444446</v>
      </c>
      <c r="C7077" s="5" t="s">
        <v>22</v>
      </c>
      <c r="D7077" s="5" t="s">
        <v>11</v>
      </c>
      <c r="E7077" s="5" t="s">
        <v>37</v>
      </c>
      <c r="F7077" s="5">
        <v>20.0</v>
      </c>
      <c r="J7077" s="5" t="s">
        <v>42</v>
      </c>
    </row>
    <row r="7078">
      <c r="A7078" s="3">
        <v>61.0</v>
      </c>
      <c r="B7078" s="4">
        <v>0.021006944444444446</v>
      </c>
      <c r="C7078" s="5" t="s">
        <v>22</v>
      </c>
      <c r="D7078" s="5" t="s">
        <v>11</v>
      </c>
      <c r="E7078" s="5">
        <v>18.0</v>
      </c>
      <c r="F7078" s="5">
        <v>16.0</v>
      </c>
      <c r="J7078" s="5" t="s">
        <v>43</v>
      </c>
    </row>
    <row r="7079">
      <c r="A7079" s="3">
        <v>61.0</v>
      </c>
      <c r="B7079" s="4">
        <v>0.023668981481481482</v>
      </c>
      <c r="C7079" s="5" t="s">
        <v>10</v>
      </c>
      <c r="D7079" s="5" t="s">
        <v>127</v>
      </c>
      <c r="E7079" s="5">
        <v>17.0</v>
      </c>
      <c r="F7079" s="5">
        <v>9.0</v>
      </c>
      <c r="J7079" s="5" t="s">
        <v>17</v>
      </c>
    </row>
    <row r="7080">
      <c r="A7080" s="3">
        <v>61.0</v>
      </c>
      <c r="B7080" s="4">
        <v>0.023668981481481482</v>
      </c>
      <c r="C7080" s="5" t="s">
        <v>10</v>
      </c>
      <c r="D7080" s="5" t="s">
        <v>127</v>
      </c>
      <c r="E7080" s="5">
        <v>21.0</v>
      </c>
      <c r="F7080" s="5">
        <v>13.0</v>
      </c>
      <c r="J7080" s="5" t="s">
        <v>40</v>
      </c>
    </row>
    <row r="7081">
      <c r="A7081" s="3">
        <v>61.0</v>
      </c>
      <c r="B7081" s="4">
        <v>0.024652777777777777</v>
      </c>
      <c r="C7081" s="5" t="s">
        <v>10</v>
      </c>
      <c r="D7081" s="5" t="s">
        <v>19</v>
      </c>
      <c r="E7081" s="5">
        <v>21.0</v>
      </c>
      <c r="F7081" s="5">
        <v>13.0</v>
      </c>
    </row>
    <row r="7082">
      <c r="A7082" s="3">
        <v>61.0</v>
      </c>
      <c r="B7082" s="4">
        <v>0.024918981481481483</v>
      </c>
      <c r="C7082" s="5" t="s">
        <v>15</v>
      </c>
      <c r="D7082" s="5" t="s">
        <v>184</v>
      </c>
      <c r="E7082" s="5">
        <v>16.0</v>
      </c>
      <c r="F7082" s="5">
        <v>5.0</v>
      </c>
    </row>
    <row r="7083">
      <c r="A7083" s="3">
        <v>61.0</v>
      </c>
      <c r="B7083" s="4">
        <v>0.025439814814814814</v>
      </c>
      <c r="C7083" s="5" t="s">
        <v>10</v>
      </c>
      <c r="D7083" s="5" t="s">
        <v>127</v>
      </c>
      <c r="E7083" s="5" t="s">
        <v>37</v>
      </c>
      <c r="F7083" s="5">
        <v>20.0</v>
      </c>
    </row>
    <row r="7084">
      <c r="A7084" s="3">
        <v>61.0</v>
      </c>
      <c r="B7084" s="4">
        <v>0.026504629629629628</v>
      </c>
      <c r="C7084" s="5" t="s">
        <v>10</v>
      </c>
      <c r="D7084" s="5" t="s">
        <v>127</v>
      </c>
      <c r="E7084" s="5">
        <v>12.0</v>
      </c>
      <c r="F7084" s="5">
        <v>4.0</v>
      </c>
      <c r="J7084" s="5" t="s">
        <v>17</v>
      </c>
    </row>
    <row r="7085">
      <c r="A7085" s="3">
        <v>61.0</v>
      </c>
      <c r="B7085" s="4">
        <v>0.026504629629629628</v>
      </c>
      <c r="C7085" s="5" t="s">
        <v>10</v>
      </c>
      <c r="D7085" s="5" t="s">
        <v>127</v>
      </c>
      <c r="E7085" s="5">
        <v>25.0</v>
      </c>
      <c r="F7085" s="5">
        <v>17.0</v>
      </c>
      <c r="J7085" s="5" t="s">
        <v>40</v>
      </c>
    </row>
    <row r="7086">
      <c r="A7086" s="3">
        <v>61.0</v>
      </c>
      <c r="B7086" s="4">
        <v>0.029768518518518517</v>
      </c>
      <c r="C7086" s="5" t="s">
        <v>21</v>
      </c>
      <c r="D7086" s="5" t="s">
        <v>20</v>
      </c>
      <c r="E7086" s="5">
        <v>39.0</v>
      </c>
      <c r="F7086" s="5">
        <v>14.0</v>
      </c>
      <c r="J7086" s="5" t="s">
        <v>137</v>
      </c>
    </row>
    <row r="7087">
      <c r="A7087" s="3">
        <v>61.0</v>
      </c>
      <c r="B7087" s="4">
        <v>0.029791666666666668</v>
      </c>
      <c r="C7087" s="5" t="s">
        <v>10</v>
      </c>
      <c r="D7087" s="5" t="s">
        <v>20</v>
      </c>
      <c r="E7087" s="5" t="s">
        <v>30</v>
      </c>
      <c r="F7087" s="5" t="s">
        <v>30</v>
      </c>
      <c r="J7087" s="5" t="s">
        <v>17</v>
      </c>
    </row>
    <row r="7088">
      <c r="A7088" s="3">
        <v>61.0</v>
      </c>
      <c r="B7088" s="4">
        <v>0.029791666666666668</v>
      </c>
      <c r="C7088" s="5" t="s">
        <v>10</v>
      </c>
      <c r="D7088" s="5" t="s">
        <v>20</v>
      </c>
      <c r="E7088" s="5">
        <v>28.0</v>
      </c>
      <c r="F7088" s="5">
        <v>8.0</v>
      </c>
      <c r="J7088" s="5" t="s">
        <v>456</v>
      </c>
    </row>
    <row r="7089">
      <c r="A7089" s="3">
        <v>61.0</v>
      </c>
      <c r="B7089" s="4">
        <v>0.03099537037037037</v>
      </c>
      <c r="C7089" s="5" t="s">
        <v>22</v>
      </c>
      <c r="D7089" s="5" t="s">
        <v>20</v>
      </c>
      <c r="E7089" s="5">
        <v>18.0</v>
      </c>
      <c r="F7089" s="5">
        <v>6.0</v>
      </c>
      <c r="J7089" s="5" t="s">
        <v>42</v>
      </c>
    </row>
    <row r="7090">
      <c r="A7090" s="3">
        <v>61.0</v>
      </c>
      <c r="B7090" s="4">
        <v>0.03099537037037037</v>
      </c>
      <c r="C7090" s="5" t="s">
        <v>22</v>
      </c>
      <c r="D7090" s="5" t="s">
        <v>20</v>
      </c>
      <c r="E7090" s="5">
        <v>18.0</v>
      </c>
      <c r="F7090" s="5">
        <v>6.0</v>
      </c>
      <c r="J7090" s="5" t="s">
        <v>43</v>
      </c>
    </row>
    <row r="7091">
      <c r="A7091" s="3">
        <v>61.0</v>
      </c>
      <c r="B7091" s="4">
        <v>0.033726851851851855</v>
      </c>
      <c r="C7091" s="5" t="s">
        <v>21</v>
      </c>
      <c r="D7091" s="5" t="s">
        <v>129</v>
      </c>
      <c r="E7091" s="5" t="s">
        <v>30</v>
      </c>
      <c r="F7091" s="5" t="s">
        <v>30</v>
      </c>
      <c r="J7091" s="5" t="s">
        <v>17</v>
      </c>
    </row>
    <row r="7092">
      <c r="A7092" s="3">
        <v>61.0</v>
      </c>
      <c r="B7092" s="4">
        <v>0.033726851851851855</v>
      </c>
      <c r="C7092" s="5" t="s">
        <v>21</v>
      </c>
      <c r="D7092" s="5" t="s">
        <v>129</v>
      </c>
      <c r="E7092" s="5" t="s">
        <v>30</v>
      </c>
      <c r="F7092" s="5" t="s">
        <v>30</v>
      </c>
      <c r="J7092" s="5" t="s">
        <v>2411</v>
      </c>
    </row>
    <row r="7093">
      <c r="A7093" s="3">
        <v>61.0</v>
      </c>
      <c r="B7093" s="4">
        <v>0.033726851851851855</v>
      </c>
      <c r="C7093" s="5" t="s">
        <v>21</v>
      </c>
      <c r="D7093" s="5" t="s">
        <v>129</v>
      </c>
      <c r="E7093" s="5">
        <v>17.0</v>
      </c>
      <c r="F7093" s="5">
        <v>15.0</v>
      </c>
      <c r="J7093" s="5" t="s">
        <v>2412</v>
      </c>
    </row>
    <row r="7094">
      <c r="A7094" s="3">
        <v>61.0</v>
      </c>
      <c r="B7094" s="4">
        <v>0.03502314814814815</v>
      </c>
      <c r="C7094" s="5" t="s">
        <v>10</v>
      </c>
      <c r="D7094" s="5" t="s">
        <v>129</v>
      </c>
      <c r="E7094" s="5" t="s">
        <v>30</v>
      </c>
      <c r="F7094" s="5" t="s">
        <v>30</v>
      </c>
      <c r="J7094" s="5" t="s">
        <v>17</v>
      </c>
    </row>
    <row r="7095">
      <c r="A7095" s="3">
        <v>61.0</v>
      </c>
      <c r="B7095" s="4">
        <v>0.03502314814814815</v>
      </c>
      <c r="C7095" s="5" t="s">
        <v>10</v>
      </c>
      <c r="D7095" s="5" t="s">
        <v>129</v>
      </c>
      <c r="E7095" s="5">
        <v>23.0</v>
      </c>
      <c r="F7095" s="5">
        <v>18.0</v>
      </c>
      <c r="J7095" s="5" t="s">
        <v>40</v>
      </c>
    </row>
    <row r="7096">
      <c r="A7096" s="3">
        <v>61.0</v>
      </c>
      <c r="B7096" s="4">
        <v>0.03502314814814815</v>
      </c>
      <c r="C7096" s="5" t="s">
        <v>22</v>
      </c>
      <c r="D7096" s="5" t="s">
        <v>129</v>
      </c>
      <c r="E7096" s="5" t="s">
        <v>30</v>
      </c>
      <c r="F7096" s="5" t="s">
        <v>30</v>
      </c>
      <c r="J7096" s="5" t="s">
        <v>17</v>
      </c>
    </row>
    <row r="7097">
      <c r="A7097" s="3">
        <v>61.0</v>
      </c>
      <c r="B7097" s="4">
        <v>0.03502314814814815</v>
      </c>
      <c r="C7097" s="5" t="s">
        <v>22</v>
      </c>
      <c r="D7097" s="5" t="s">
        <v>129</v>
      </c>
      <c r="E7097" s="5">
        <v>13.0</v>
      </c>
      <c r="F7097" s="5">
        <v>15.0</v>
      </c>
      <c r="J7097" s="5" t="s">
        <v>2413</v>
      </c>
    </row>
    <row r="7098">
      <c r="A7098" s="3">
        <v>61.0</v>
      </c>
      <c r="B7098" s="4">
        <v>0.035277777777777776</v>
      </c>
      <c r="C7098" s="5" t="s">
        <v>22</v>
      </c>
      <c r="D7098" s="5" t="s">
        <v>35</v>
      </c>
      <c r="E7098" s="5">
        <v>10.0</v>
      </c>
      <c r="F7098" s="5">
        <v>5.0</v>
      </c>
      <c r="J7098" s="5" t="s">
        <v>43</v>
      </c>
    </row>
    <row r="7099">
      <c r="A7099" s="3">
        <v>61.0</v>
      </c>
      <c r="B7099" s="4">
        <v>0.035277777777777776</v>
      </c>
      <c r="C7099" s="5" t="s">
        <v>22</v>
      </c>
      <c r="D7099" s="5" t="s">
        <v>35</v>
      </c>
      <c r="E7099" s="5" t="s">
        <v>30</v>
      </c>
      <c r="F7099" s="5" t="s">
        <v>30</v>
      </c>
      <c r="J7099" s="5" t="s">
        <v>42</v>
      </c>
    </row>
    <row r="7100">
      <c r="A7100" s="3">
        <v>61.0</v>
      </c>
      <c r="B7100" s="4">
        <v>0.03607638888888889</v>
      </c>
      <c r="C7100" s="5" t="s">
        <v>21</v>
      </c>
      <c r="D7100" s="5" t="s">
        <v>129</v>
      </c>
      <c r="E7100" s="5">
        <v>5.0</v>
      </c>
      <c r="F7100" s="5">
        <v>3.0</v>
      </c>
      <c r="J7100" s="5" t="s">
        <v>2414</v>
      </c>
    </row>
    <row r="7101">
      <c r="A7101" s="3">
        <v>61.0</v>
      </c>
      <c r="B7101" s="4">
        <v>0.0369212962962963</v>
      </c>
      <c r="C7101" s="5" t="s">
        <v>22</v>
      </c>
      <c r="D7101" s="5" t="s">
        <v>35</v>
      </c>
      <c r="E7101" s="5" t="s">
        <v>30</v>
      </c>
      <c r="F7101" s="5" t="s">
        <v>30</v>
      </c>
      <c r="J7101" s="5" t="s">
        <v>42</v>
      </c>
    </row>
    <row r="7102">
      <c r="A7102" s="3">
        <v>61.0</v>
      </c>
      <c r="B7102" s="4">
        <v>0.0369212962962963</v>
      </c>
      <c r="C7102" s="5" t="s">
        <v>22</v>
      </c>
      <c r="D7102" s="5" t="s">
        <v>35</v>
      </c>
      <c r="E7102" s="5">
        <v>11.0</v>
      </c>
      <c r="F7102" s="5">
        <v>6.0</v>
      </c>
      <c r="J7102" s="5" t="s">
        <v>43</v>
      </c>
    </row>
    <row r="7103">
      <c r="A7103" s="3">
        <v>61.0</v>
      </c>
      <c r="B7103" s="4">
        <v>0.03704861111111111</v>
      </c>
      <c r="C7103" s="5" t="s">
        <v>10</v>
      </c>
      <c r="D7103" s="5" t="s">
        <v>74</v>
      </c>
      <c r="E7103" s="5">
        <v>17.0</v>
      </c>
      <c r="F7103" s="5">
        <v>14.0</v>
      </c>
    </row>
    <row r="7104">
      <c r="A7104" s="3">
        <v>61.0</v>
      </c>
      <c r="B7104" s="4">
        <v>0.03785879629629629</v>
      </c>
      <c r="C7104" s="5" t="s">
        <v>10</v>
      </c>
      <c r="D7104" s="5" t="s">
        <v>146</v>
      </c>
      <c r="E7104" s="5">
        <v>11.0</v>
      </c>
      <c r="F7104" s="5">
        <v>13.0</v>
      </c>
    </row>
    <row r="7105">
      <c r="A7105" s="3">
        <v>61.0</v>
      </c>
      <c r="B7105" s="4">
        <v>0.04027777777777778</v>
      </c>
      <c r="C7105" s="5" t="s">
        <v>18</v>
      </c>
      <c r="D7105" s="5" t="s">
        <v>24</v>
      </c>
      <c r="E7105" s="5">
        <v>10.0</v>
      </c>
      <c r="F7105" s="5">
        <v>2.0</v>
      </c>
    </row>
    <row r="7106">
      <c r="A7106" s="3">
        <v>61.0</v>
      </c>
      <c r="B7106" s="4">
        <v>0.04155092592592593</v>
      </c>
      <c r="C7106" s="5" t="s">
        <v>18</v>
      </c>
      <c r="D7106" s="5" t="s">
        <v>11</v>
      </c>
      <c r="E7106" s="5" t="s">
        <v>37</v>
      </c>
      <c r="F7106" s="5">
        <v>20.0</v>
      </c>
    </row>
    <row r="7107">
      <c r="A7107" s="3">
        <v>61.0</v>
      </c>
      <c r="B7107" s="4">
        <v>0.042025462962962966</v>
      </c>
      <c r="C7107" s="5" t="s">
        <v>18</v>
      </c>
      <c r="D7107" s="5" t="s">
        <v>32</v>
      </c>
      <c r="E7107" s="5">
        <v>17.0</v>
      </c>
      <c r="F7107" s="5">
        <v>3.0</v>
      </c>
      <c r="J7107" s="5" t="s">
        <v>131</v>
      </c>
    </row>
    <row r="7108">
      <c r="A7108" s="3">
        <v>61.0</v>
      </c>
      <c r="B7108" s="4">
        <v>0.042291666666666665</v>
      </c>
      <c r="C7108" s="5" t="s">
        <v>18</v>
      </c>
      <c r="D7108" s="5" t="s">
        <v>7</v>
      </c>
      <c r="E7108" s="5">
        <v>12.0</v>
      </c>
      <c r="H7108" s="5" t="s">
        <v>2415</v>
      </c>
    </row>
    <row r="7109">
      <c r="A7109" s="3">
        <v>61.0</v>
      </c>
      <c r="B7109" s="4">
        <v>0.04236111111111111</v>
      </c>
      <c r="C7109" s="5" t="s">
        <v>10</v>
      </c>
      <c r="D7109" s="5" t="s">
        <v>32</v>
      </c>
      <c r="E7109" s="5">
        <v>16.0</v>
      </c>
      <c r="F7109" s="5">
        <v>4.0</v>
      </c>
      <c r="J7109" s="5" t="s">
        <v>45</v>
      </c>
    </row>
    <row r="7110">
      <c r="A7110" s="3">
        <v>61.0</v>
      </c>
      <c r="B7110" s="4">
        <v>0.04244212962962963</v>
      </c>
      <c r="C7110" s="5" t="s">
        <v>10</v>
      </c>
      <c r="D7110" s="5" t="s">
        <v>7</v>
      </c>
      <c r="E7110" s="5">
        <v>15.0</v>
      </c>
      <c r="H7110" s="5" t="s">
        <v>2416</v>
      </c>
    </row>
    <row r="7111">
      <c r="A7111" s="3">
        <v>61.0</v>
      </c>
      <c r="B7111" s="4">
        <v>0.0425462962962963</v>
      </c>
      <c r="C7111" s="5" t="s">
        <v>22</v>
      </c>
      <c r="D7111" s="5" t="s">
        <v>129</v>
      </c>
      <c r="E7111" s="5" t="s">
        <v>37</v>
      </c>
      <c r="F7111" s="5">
        <v>20.0</v>
      </c>
    </row>
    <row r="7112">
      <c r="A7112" s="3">
        <v>61.0</v>
      </c>
      <c r="B7112" s="4">
        <v>0.042638888888888886</v>
      </c>
      <c r="C7112" s="5" t="s">
        <v>22</v>
      </c>
      <c r="D7112" s="5" t="s">
        <v>129</v>
      </c>
      <c r="E7112" s="5" t="s">
        <v>37</v>
      </c>
      <c r="F7112" s="5">
        <v>20.0</v>
      </c>
      <c r="H7112" s="5" t="s">
        <v>2417</v>
      </c>
    </row>
    <row r="7113">
      <c r="A7113" s="3">
        <v>61.0</v>
      </c>
      <c r="B7113" s="4">
        <v>0.04474537037037037</v>
      </c>
      <c r="C7113" s="5" t="s">
        <v>22</v>
      </c>
      <c r="D7113" s="5" t="s">
        <v>74</v>
      </c>
      <c r="E7113" s="5" t="s">
        <v>30</v>
      </c>
      <c r="F7113" s="5" t="s">
        <v>30</v>
      </c>
      <c r="J7113" s="5" t="s">
        <v>42</v>
      </c>
    </row>
    <row r="7114">
      <c r="A7114" s="3">
        <v>61.0</v>
      </c>
      <c r="B7114" s="4">
        <v>0.04474537037037037</v>
      </c>
      <c r="C7114" s="5" t="s">
        <v>22</v>
      </c>
      <c r="D7114" s="5" t="s">
        <v>74</v>
      </c>
      <c r="E7114" s="5">
        <v>10.0</v>
      </c>
      <c r="F7114" s="5">
        <v>9.0</v>
      </c>
      <c r="J7114" s="5" t="s">
        <v>43</v>
      </c>
    </row>
    <row r="7115">
      <c r="A7115" s="3">
        <v>61.0</v>
      </c>
      <c r="B7115" s="4">
        <v>0.044756944444444446</v>
      </c>
      <c r="C7115" s="5" t="s">
        <v>13</v>
      </c>
      <c r="D7115" s="5" t="s">
        <v>146</v>
      </c>
      <c r="E7115" s="5" t="s">
        <v>30</v>
      </c>
      <c r="F7115" s="5" t="s">
        <v>30</v>
      </c>
      <c r="J7115" s="5" t="s">
        <v>17</v>
      </c>
    </row>
    <row r="7116">
      <c r="A7116" s="3">
        <v>61.0</v>
      </c>
      <c r="B7116" s="4">
        <v>0.044756944444444446</v>
      </c>
      <c r="C7116" s="5" t="s">
        <v>13</v>
      </c>
      <c r="D7116" s="5" t="s">
        <v>146</v>
      </c>
      <c r="E7116" s="5">
        <v>25.0</v>
      </c>
      <c r="F7116" s="5">
        <v>18.0</v>
      </c>
      <c r="J7116" s="5" t="s">
        <v>40</v>
      </c>
    </row>
    <row r="7117">
      <c r="A7117" s="3">
        <v>61.0</v>
      </c>
      <c r="B7117" s="4">
        <v>0.04505787037037037</v>
      </c>
      <c r="C7117" s="5" t="s">
        <v>18</v>
      </c>
      <c r="D7117" s="5" t="s">
        <v>32</v>
      </c>
      <c r="E7117" s="5">
        <v>16.0</v>
      </c>
      <c r="F7117" s="5">
        <v>3.0</v>
      </c>
      <c r="J7117" s="5" t="s">
        <v>2418</v>
      </c>
    </row>
    <row r="7118">
      <c r="A7118" s="3">
        <v>61.0</v>
      </c>
      <c r="B7118" s="4">
        <v>0.04515046296296296</v>
      </c>
      <c r="C7118" s="5" t="s">
        <v>18</v>
      </c>
      <c r="D7118" s="5" t="s">
        <v>32</v>
      </c>
      <c r="E7118" s="5">
        <v>20.0</v>
      </c>
      <c r="F7118" s="5">
        <v>7.0</v>
      </c>
      <c r="J7118" s="5" t="s">
        <v>2418</v>
      </c>
    </row>
    <row r="7119">
      <c r="A7119" s="3">
        <v>61.0</v>
      </c>
      <c r="B7119" s="4">
        <v>0.04532407407407407</v>
      </c>
      <c r="C7119" s="5" t="s">
        <v>18</v>
      </c>
      <c r="D7119" s="5" t="s">
        <v>7</v>
      </c>
      <c r="E7119" s="5">
        <v>16.0</v>
      </c>
      <c r="H7119" s="5" t="s">
        <v>2419</v>
      </c>
    </row>
    <row r="7120">
      <c r="A7120" s="3">
        <v>61.0</v>
      </c>
      <c r="B7120" s="4">
        <v>0.04581018518518518</v>
      </c>
      <c r="C7120" s="5" t="s">
        <v>22</v>
      </c>
      <c r="D7120" s="5" t="s">
        <v>74</v>
      </c>
      <c r="E7120" s="5" t="s">
        <v>30</v>
      </c>
      <c r="F7120" s="5" t="s">
        <v>30</v>
      </c>
      <c r="J7120" s="5" t="s">
        <v>42</v>
      </c>
    </row>
    <row r="7121">
      <c r="A7121" s="3">
        <v>61.0</v>
      </c>
      <c r="B7121" s="4">
        <v>0.04581018518518518</v>
      </c>
      <c r="C7121" s="5" t="s">
        <v>22</v>
      </c>
      <c r="D7121" s="5" t="s">
        <v>74</v>
      </c>
      <c r="E7121" s="5">
        <v>15.0</v>
      </c>
      <c r="F7121" s="5">
        <v>14.0</v>
      </c>
      <c r="J7121" s="5" t="s">
        <v>43</v>
      </c>
    </row>
    <row r="7122">
      <c r="A7122" s="3">
        <v>61.0</v>
      </c>
      <c r="B7122" s="4">
        <v>0.04581018518518518</v>
      </c>
      <c r="C7122" s="5" t="s">
        <v>13</v>
      </c>
      <c r="D7122" s="5" t="s">
        <v>74</v>
      </c>
      <c r="E7122" s="5">
        <v>22.0</v>
      </c>
      <c r="F7122" s="5">
        <v>10.0</v>
      </c>
    </row>
    <row r="7123">
      <c r="A7123" s="3">
        <v>61.0</v>
      </c>
      <c r="B7123" s="4">
        <v>0.04729166666666667</v>
      </c>
      <c r="C7123" s="5" t="s">
        <v>22</v>
      </c>
      <c r="D7123" s="5" t="s">
        <v>709</v>
      </c>
      <c r="E7123" s="5" t="s">
        <v>30</v>
      </c>
      <c r="F7123" s="5" t="s">
        <v>30</v>
      </c>
      <c r="J7123" s="5" t="s">
        <v>42</v>
      </c>
    </row>
    <row r="7124">
      <c r="A7124" s="3">
        <v>61.0</v>
      </c>
      <c r="B7124" s="4">
        <v>0.04729166666666667</v>
      </c>
      <c r="C7124" s="5" t="s">
        <v>22</v>
      </c>
      <c r="D7124" s="5" t="s">
        <v>709</v>
      </c>
      <c r="E7124" s="5" t="s">
        <v>28</v>
      </c>
      <c r="F7124" s="5">
        <v>1.0</v>
      </c>
      <c r="J7124" s="5" t="s">
        <v>2420</v>
      </c>
    </row>
    <row r="7125">
      <c r="A7125" s="3">
        <v>61.0</v>
      </c>
      <c r="B7125" s="4">
        <v>0.047962962962962964</v>
      </c>
      <c r="C7125" s="5" t="s">
        <v>10</v>
      </c>
      <c r="D7125" s="5" t="s">
        <v>127</v>
      </c>
      <c r="E7125" s="5" t="s">
        <v>30</v>
      </c>
      <c r="F7125" s="5" t="s">
        <v>30</v>
      </c>
      <c r="J7125" s="5" t="s">
        <v>17</v>
      </c>
    </row>
    <row r="7126">
      <c r="A7126" s="3">
        <v>61.0</v>
      </c>
      <c r="B7126" s="4">
        <v>0.047962962962962964</v>
      </c>
      <c r="C7126" s="5" t="s">
        <v>10</v>
      </c>
      <c r="D7126" s="5" t="s">
        <v>127</v>
      </c>
      <c r="E7126" s="5">
        <v>25.0</v>
      </c>
      <c r="F7126" s="5">
        <v>17.0</v>
      </c>
      <c r="J7126" s="5" t="s">
        <v>40</v>
      </c>
    </row>
    <row r="7127">
      <c r="A7127" s="3">
        <v>61.0</v>
      </c>
      <c r="B7127" s="4">
        <v>0.04936342592592593</v>
      </c>
      <c r="C7127" s="5" t="s">
        <v>10</v>
      </c>
      <c r="D7127" s="5" t="s">
        <v>24</v>
      </c>
      <c r="E7127" s="5" t="s">
        <v>30</v>
      </c>
      <c r="F7127" s="5" t="s">
        <v>30</v>
      </c>
      <c r="J7127" s="5" t="s">
        <v>17</v>
      </c>
    </row>
    <row r="7128">
      <c r="A7128" s="3">
        <v>61.0</v>
      </c>
      <c r="B7128" s="4">
        <v>0.04936342592592593</v>
      </c>
      <c r="C7128" s="5" t="s">
        <v>10</v>
      </c>
      <c r="D7128" s="5" t="s">
        <v>24</v>
      </c>
      <c r="E7128" s="5">
        <v>36.0</v>
      </c>
      <c r="F7128" s="5">
        <v>23.0</v>
      </c>
      <c r="J7128" s="5" t="s">
        <v>40</v>
      </c>
    </row>
    <row r="7129">
      <c r="A7129" s="3">
        <v>61.0</v>
      </c>
      <c r="B7129" s="4">
        <v>0.058912037037037034</v>
      </c>
      <c r="C7129" s="5" t="s">
        <v>10</v>
      </c>
      <c r="D7129" s="5" t="s">
        <v>14</v>
      </c>
      <c r="E7129" s="5" t="s">
        <v>28</v>
      </c>
      <c r="F7129" s="5">
        <v>1.0</v>
      </c>
    </row>
    <row r="7130">
      <c r="A7130" s="3">
        <v>61.0</v>
      </c>
      <c r="B7130" s="4">
        <v>0.06618055555555556</v>
      </c>
      <c r="C7130" s="5" t="s">
        <v>10</v>
      </c>
      <c r="D7130" s="5" t="s">
        <v>127</v>
      </c>
      <c r="E7130" s="5" t="s">
        <v>30</v>
      </c>
      <c r="F7130" s="5" t="s">
        <v>30</v>
      </c>
      <c r="J7130" s="5" t="s">
        <v>17</v>
      </c>
    </row>
    <row r="7131">
      <c r="A7131" s="3">
        <v>61.0</v>
      </c>
      <c r="B7131" s="4">
        <v>0.06618055555555556</v>
      </c>
      <c r="C7131" s="5" t="s">
        <v>10</v>
      </c>
      <c r="D7131" s="5" t="s">
        <v>127</v>
      </c>
      <c r="E7131" s="5">
        <v>22.0</v>
      </c>
      <c r="F7131" s="5">
        <v>14.0</v>
      </c>
      <c r="J7131" s="5" t="s">
        <v>40</v>
      </c>
    </row>
    <row r="7132">
      <c r="A7132" s="3">
        <v>61.0</v>
      </c>
      <c r="B7132" s="4">
        <v>0.07020833333333333</v>
      </c>
      <c r="C7132" s="5" t="s">
        <v>13</v>
      </c>
      <c r="D7132" s="5" t="s">
        <v>20</v>
      </c>
      <c r="E7132" s="5">
        <v>15.0</v>
      </c>
      <c r="F7132" s="5">
        <v>13.0</v>
      </c>
    </row>
    <row r="7133">
      <c r="A7133" s="3">
        <v>61.0</v>
      </c>
      <c r="B7133" s="4">
        <v>0.07021990740740741</v>
      </c>
      <c r="C7133" s="5" t="s">
        <v>15</v>
      </c>
      <c r="D7133" s="5" t="s">
        <v>20</v>
      </c>
      <c r="E7133" s="5">
        <v>10.0</v>
      </c>
      <c r="F7133" s="5">
        <v>3.0</v>
      </c>
    </row>
    <row r="7134">
      <c r="A7134" s="3">
        <v>61.0</v>
      </c>
      <c r="B7134" s="4">
        <v>0.07023148148148148</v>
      </c>
      <c r="C7134" s="5" t="s">
        <v>18</v>
      </c>
      <c r="D7134" s="5" t="s">
        <v>20</v>
      </c>
      <c r="E7134" s="5" t="s">
        <v>37</v>
      </c>
      <c r="F7134" s="5">
        <v>20.0</v>
      </c>
    </row>
    <row r="7135">
      <c r="A7135" s="3">
        <v>61.0</v>
      </c>
      <c r="B7135" s="4">
        <v>0.07024305555555556</v>
      </c>
      <c r="C7135" s="5" t="s">
        <v>21</v>
      </c>
      <c r="D7135" s="5" t="s">
        <v>20</v>
      </c>
      <c r="E7135" s="5">
        <v>25.0</v>
      </c>
      <c r="F7135" s="5">
        <v>10.0</v>
      </c>
      <c r="J7135" s="5" t="s">
        <v>2037</v>
      </c>
    </row>
    <row r="7136">
      <c r="A7136" s="3">
        <v>61.0</v>
      </c>
      <c r="B7136" s="4">
        <v>0.07025462962962963</v>
      </c>
      <c r="C7136" s="5" t="s">
        <v>10</v>
      </c>
      <c r="D7136" s="5" t="s">
        <v>20</v>
      </c>
      <c r="E7136" s="5" t="s">
        <v>30</v>
      </c>
      <c r="F7136" s="5" t="s">
        <v>30</v>
      </c>
      <c r="J7136" s="5" t="s">
        <v>17</v>
      </c>
    </row>
    <row r="7137">
      <c r="A7137" s="3">
        <v>61.0</v>
      </c>
      <c r="B7137" s="4">
        <v>0.07025462962962963</v>
      </c>
      <c r="C7137" s="5" t="s">
        <v>10</v>
      </c>
      <c r="D7137" s="5" t="s">
        <v>20</v>
      </c>
      <c r="E7137" s="5">
        <v>27.0</v>
      </c>
      <c r="F7137" s="5">
        <v>17.0</v>
      </c>
      <c r="J7137" s="5" t="s">
        <v>40</v>
      </c>
    </row>
    <row r="7138">
      <c r="A7138" s="3">
        <v>61.0</v>
      </c>
      <c r="B7138" s="4">
        <v>0.0702662037037037</v>
      </c>
      <c r="C7138" s="5" t="s">
        <v>22</v>
      </c>
      <c r="D7138" s="5" t="s">
        <v>20</v>
      </c>
      <c r="E7138" s="5" t="s">
        <v>30</v>
      </c>
      <c r="F7138" s="5" t="s">
        <v>30</v>
      </c>
      <c r="J7138" s="5" t="s">
        <v>42</v>
      </c>
    </row>
    <row r="7139">
      <c r="A7139" s="3">
        <v>61.0</v>
      </c>
      <c r="B7139" s="4">
        <v>0.0702662037037037</v>
      </c>
      <c r="C7139" s="5" t="s">
        <v>22</v>
      </c>
      <c r="D7139" s="5" t="s">
        <v>20</v>
      </c>
      <c r="E7139" s="5">
        <v>5.0</v>
      </c>
      <c r="F7139" s="5">
        <v>3.0</v>
      </c>
      <c r="J7139" s="5" t="s">
        <v>43</v>
      </c>
    </row>
    <row r="7140">
      <c r="A7140" s="3">
        <v>61.0</v>
      </c>
      <c r="B7140" s="4">
        <v>0.07027777777777777</v>
      </c>
      <c r="C7140" s="5" t="s">
        <v>15</v>
      </c>
      <c r="D7140" s="5" t="s">
        <v>20</v>
      </c>
      <c r="E7140" s="5">
        <v>17.0</v>
      </c>
      <c r="F7140" s="5">
        <v>10.0</v>
      </c>
    </row>
    <row r="7141">
      <c r="A7141" s="3">
        <v>61.0</v>
      </c>
      <c r="B7141" s="4">
        <v>0.07362268518518518</v>
      </c>
      <c r="C7141" s="5" t="s">
        <v>10</v>
      </c>
      <c r="D7141" s="5" t="s">
        <v>24</v>
      </c>
      <c r="E7141" s="5" t="s">
        <v>30</v>
      </c>
      <c r="F7141" s="5" t="s">
        <v>30</v>
      </c>
      <c r="J7141" s="5" t="s">
        <v>17</v>
      </c>
    </row>
    <row r="7142">
      <c r="A7142" s="3">
        <v>61.0</v>
      </c>
      <c r="B7142" s="4">
        <v>0.07362268518518518</v>
      </c>
      <c r="C7142" s="5" t="s">
        <v>10</v>
      </c>
      <c r="D7142" s="5" t="s">
        <v>24</v>
      </c>
      <c r="E7142" s="5">
        <v>33.0</v>
      </c>
      <c r="F7142" s="5">
        <v>20.0</v>
      </c>
      <c r="J7142" s="5" t="s">
        <v>2421</v>
      </c>
    </row>
    <row r="7143">
      <c r="A7143" s="3">
        <v>61.0</v>
      </c>
      <c r="B7143" s="4">
        <v>0.0785300925925926</v>
      </c>
      <c r="C7143" s="5" t="s">
        <v>22</v>
      </c>
      <c r="D7143" s="5" t="s">
        <v>24</v>
      </c>
      <c r="E7143" s="5" t="s">
        <v>30</v>
      </c>
      <c r="F7143" s="5" t="s">
        <v>30</v>
      </c>
      <c r="J7143" s="5" t="s">
        <v>42</v>
      </c>
    </row>
    <row r="7144">
      <c r="A7144" s="3">
        <v>61.0</v>
      </c>
      <c r="B7144" s="4">
        <v>0.0785300925925926</v>
      </c>
      <c r="C7144" s="5" t="s">
        <v>22</v>
      </c>
      <c r="D7144" s="5" t="s">
        <v>24</v>
      </c>
      <c r="E7144" s="5">
        <v>8.0</v>
      </c>
      <c r="F7144" s="5">
        <v>8.0</v>
      </c>
      <c r="J7144" s="5" t="s">
        <v>43</v>
      </c>
    </row>
    <row r="7145">
      <c r="A7145" s="3">
        <v>61.0</v>
      </c>
      <c r="B7145" s="4">
        <v>0.07856481481481481</v>
      </c>
      <c r="C7145" s="5" t="s">
        <v>18</v>
      </c>
      <c r="D7145" s="5" t="s">
        <v>24</v>
      </c>
      <c r="E7145" s="5" t="s">
        <v>28</v>
      </c>
      <c r="F7145" s="5">
        <v>1.0</v>
      </c>
    </row>
    <row r="7146">
      <c r="A7146" s="3">
        <v>61.0</v>
      </c>
      <c r="B7146" s="4">
        <v>0.07857638888888889</v>
      </c>
      <c r="C7146" s="5" t="s">
        <v>21</v>
      </c>
      <c r="D7146" s="5" t="s">
        <v>24</v>
      </c>
      <c r="E7146" s="5" t="s">
        <v>28</v>
      </c>
      <c r="F7146" s="5">
        <v>1.0</v>
      </c>
    </row>
    <row r="7147">
      <c r="A7147" s="3">
        <v>61.0</v>
      </c>
      <c r="B7147" s="4">
        <v>0.07864583333333333</v>
      </c>
      <c r="C7147" s="5" t="s">
        <v>15</v>
      </c>
      <c r="D7147" s="5" t="s">
        <v>24</v>
      </c>
      <c r="E7147" s="5">
        <v>22.0</v>
      </c>
      <c r="F7147" s="5">
        <v>11.0</v>
      </c>
    </row>
    <row r="7148">
      <c r="A7148" s="3">
        <v>61.0</v>
      </c>
      <c r="B7148" s="4">
        <v>0.07868055555555556</v>
      </c>
      <c r="C7148" s="5" t="s">
        <v>10</v>
      </c>
      <c r="D7148" s="5" t="s">
        <v>24</v>
      </c>
      <c r="E7148" s="5">
        <v>31.0</v>
      </c>
      <c r="F7148" s="5">
        <v>18.0</v>
      </c>
    </row>
    <row r="7149">
      <c r="A7149" s="3">
        <v>61.0</v>
      </c>
      <c r="B7149" s="4">
        <v>0.07869212962962963</v>
      </c>
      <c r="C7149" s="5" t="s">
        <v>13</v>
      </c>
      <c r="D7149" s="5" t="s">
        <v>24</v>
      </c>
      <c r="E7149" s="5">
        <v>19.0</v>
      </c>
      <c r="F7149" s="5">
        <v>19.0</v>
      </c>
    </row>
    <row r="7150">
      <c r="A7150" s="3">
        <v>61.0</v>
      </c>
      <c r="B7150" s="4">
        <v>0.07940972222222223</v>
      </c>
      <c r="C7150" s="5" t="s">
        <v>13</v>
      </c>
      <c r="D7150" s="5" t="s">
        <v>74</v>
      </c>
      <c r="E7150" s="5">
        <v>24.0</v>
      </c>
      <c r="F7150" s="5">
        <v>12.0</v>
      </c>
    </row>
    <row r="7151">
      <c r="A7151" s="3">
        <v>61.0</v>
      </c>
      <c r="B7151" s="4">
        <v>0.0794212962962963</v>
      </c>
      <c r="C7151" s="5" t="s">
        <v>15</v>
      </c>
      <c r="D7151" s="5" t="s">
        <v>74</v>
      </c>
      <c r="E7151" s="5">
        <v>24.0</v>
      </c>
      <c r="F7151" s="5">
        <v>17.0</v>
      </c>
    </row>
    <row r="7152">
      <c r="A7152" s="3">
        <v>61.0</v>
      </c>
      <c r="B7152" s="4">
        <v>0.07944444444444444</v>
      </c>
      <c r="C7152" s="5" t="s">
        <v>18</v>
      </c>
      <c r="D7152" s="5" t="s">
        <v>74</v>
      </c>
      <c r="E7152" s="5">
        <v>11.0</v>
      </c>
      <c r="F7152" s="5">
        <v>10.0</v>
      </c>
    </row>
    <row r="7153">
      <c r="A7153" s="3">
        <v>61.0</v>
      </c>
      <c r="B7153" s="4">
        <v>0.07945601851851852</v>
      </c>
      <c r="C7153" s="5" t="s">
        <v>22</v>
      </c>
      <c r="D7153" s="5" t="s">
        <v>74</v>
      </c>
      <c r="E7153" s="5" t="s">
        <v>28</v>
      </c>
      <c r="F7153" s="5">
        <v>1.0</v>
      </c>
      <c r="J7153" s="5" t="s">
        <v>42</v>
      </c>
    </row>
    <row r="7154">
      <c r="A7154" s="3">
        <v>61.0</v>
      </c>
      <c r="B7154" s="4">
        <v>0.07945601851851852</v>
      </c>
      <c r="C7154" s="5" t="s">
        <v>22</v>
      </c>
      <c r="D7154" s="5" t="s">
        <v>74</v>
      </c>
      <c r="E7154" s="5" t="s">
        <v>28</v>
      </c>
      <c r="F7154" s="5">
        <v>1.0</v>
      </c>
      <c r="J7154" s="5" t="s">
        <v>43</v>
      </c>
    </row>
    <row r="7155">
      <c r="A7155" s="3">
        <v>61.0</v>
      </c>
      <c r="B7155" s="4">
        <v>0.07958333333333334</v>
      </c>
      <c r="C7155" s="5" t="s">
        <v>21</v>
      </c>
      <c r="D7155" s="5" t="s">
        <v>74</v>
      </c>
      <c r="E7155" s="5" t="s">
        <v>28</v>
      </c>
      <c r="F7155" s="5">
        <v>1.0</v>
      </c>
      <c r="J7155" s="5" t="s">
        <v>350</v>
      </c>
    </row>
    <row r="7156">
      <c r="A7156" s="3">
        <v>61.0</v>
      </c>
      <c r="B7156" s="4">
        <v>0.07958333333333334</v>
      </c>
      <c r="C7156" s="5" t="s">
        <v>21</v>
      </c>
      <c r="D7156" s="5" t="s">
        <v>74</v>
      </c>
      <c r="E7156" s="5" t="s">
        <v>37</v>
      </c>
      <c r="F7156" s="5">
        <v>20.0</v>
      </c>
      <c r="J7156" s="5" t="s">
        <v>418</v>
      </c>
    </row>
    <row r="7157">
      <c r="A7157" s="3">
        <v>61.0</v>
      </c>
      <c r="B7157" s="4">
        <v>0.08244212962962963</v>
      </c>
      <c r="C7157" s="5" t="s">
        <v>21</v>
      </c>
      <c r="D7157" s="5" t="s">
        <v>7</v>
      </c>
      <c r="E7157" s="5">
        <v>11.0</v>
      </c>
      <c r="H7157" s="5" t="s">
        <v>2422</v>
      </c>
      <c r="J7157" s="5" t="s">
        <v>46</v>
      </c>
    </row>
    <row r="7158">
      <c r="A7158" s="3">
        <v>61.0</v>
      </c>
      <c r="B7158" s="4">
        <v>0.08385416666666666</v>
      </c>
      <c r="C7158" s="5" t="s">
        <v>13</v>
      </c>
      <c r="D7158" s="5" t="s">
        <v>32</v>
      </c>
      <c r="E7158" s="5">
        <v>22.0</v>
      </c>
      <c r="F7158" s="5">
        <v>8.0</v>
      </c>
      <c r="J7158" s="5" t="s">
        <v>2245</v>
      </c>
    </row>
    <row r="7159">
      <c r="A7159" s="3">
        <v>61.0</v>
      </c>
      <c r="B7159" s="4">
        <v>0.08409722222222223</v>
      </c>
      <c r="C7159" s="5" t="s">
        <v>13</v>
      </c>
      <c r="D7159" s="5" t="s">
        <v>7</v>
      </c>
      <c r="E7159" s="5">
        <v>16.0</v>
      </c>
    </row>
    <row r="7160">
      <c r="A7160" s="3">
        <v>61.0</v>
      </c>
      <c r="B7160" s="4">
        <v>0.08409722222222223</v>
      </c>
      <c r="C7160" s="5" t="s">
        <v>13</v>
      </c>
      <c r="D7160" s="5" t="s">
        <v>129</v>
      </c>
      <c r="E7160" s="5" t="s">
        <v>28</v>
      </c>
      <c r="F7160" s="5">
        <v>1.0</v>
      </c>
      <c r="H7160" s="5" t="s">
        <v>2423</v>
      </c>
    </row>
    <row r="7161">
      <c r="A7161" s="3">
        <v>61.0</v>
      </c>
      <c r="B7161" s="4">
        <v>0.08684027777777778</v>
      </c>
      <c r="C7161" s="5" t="s">
        <v>15</v>
      </c>
      <c r="D7161" s="5" t="s">
        <v>24</v>
      </c>
      <c r="E7161" s="5">
        <v>25.0</v>
      </c>
      <c r="F7161" s="5">
        <v>14.0</v>
      </c>
    </row>
    <row r="7162">
      <c r="A7162" s="3">
        <v>61.0</v>
      </c>
      <c r="B7162" s="4">
        <v>0.08851851851851852</v>
      </c>
      <c r="C7162" s="5" t="s">
        <v>15</v>
      </c>
      <c r="D7162" s="5" t="s">
        <v>24</v>
      </c>
      <c r="E7162" s="5" t="s">
        <v>28</v>
      </c>
      <c r="F7162" s="5">
        <v>1.0</v>
      </c>
      <c r="J7162" s="5" t="s">
        <v>2424</v>
      </c>
    </row>
    <row r="7163">
      <c r="A7163" s="3">
        <v>61.0</v>
      </c>
      <c r="B7163" s="4">
        <v>0.09055555555555556</v>
      </c>
      <c r="C7163" s="5" t="s">
        <v>15</v>
      </c>
      <c r="D7163" s="5" t="s">
        <v>20</v>
      </c>
      <c r="E7163" s="5">
        <v>10.0</v>
      </c>
      <c r="F7163" s="5">
        <v>4.0</v>
      </c>
      <c r="J7163" s="5" t="s">
        <v>2424</v>
      </c>
    </row>
    <row r="7164">
      <c r="A7164" s="3">
        <v>61.0</v>
      </c>
      <c r="B7164" s="4">
        <v>0.09236111111111112</v>
      </c>
      <c r="C7164" s="5" t="s">
        <v>15</v>
      </c>
      <c r="D7164" s="5" t="s">
        <v>75</v>
      </c>
      <c r="E7164" s="5">
        <v>21.0</v>
      </c>
      <c r="F7164" s="5">
        <v>16.0</v>
      </c>
      <c r="J7164" s="5" t="s">
        <v>2424</v>
      </c>
    </row>
    <row r="7165">
      <c r="A7165" s="3">
        <v>61.0</v>
      </c>
      <c r="B7165" s="4">
        <v>0.09362268518518518</v>
      </c>
      <c r="C7165" s="5" t="s">
        <v>21</v>
      </c>
      <c r="D7165" s="5" t="s">
        <v>35</v>
      </c>
      <c r="E7165" s="5" t="s">
        <v>30</v>
      </c>
      <c r="F7165" s="5" t="s">
        <v>30</v>
      </c>
      <c r="J7165" s="5" t="s">
        <v>42</v>
      </c>
    </row>
    <row r="7166">
      <c r="A7166" s="3">
        <v>61.0</v>
      </c>
      <c r="B7166" s="4">
        <v>0.09362268518518518</v>
      </c>
      <c r="C7166" s="5" t="s">
        <v>21</v>
      </c>
      <c r="D7166" s="5" t="s">
        <v>35</v>
      </c>
      <c r="E7166" s="5">
        <v>28.0</v>
      </c>
      <c r="F7166" s="5">
        <v>13.0</v>
      </c>
      <c r="J7166" s="5" t="s">
        <v>43</v>
      </c>
    </row>
    <row r="7167">
      <c r="A7167" s="3">
        <v>61.0</v>
      </c>
      <c r="B7167" s="4">
        <v>0.09608796296296296</v>
      </c>
      <c r="C7167" s="5" t="s">
        <v>13</v>
      </c>
      <c r="D7167" s="5" t="s">
        <v>24</v>
      </c>
      <c r="E7167" s="5">
        <v>10.0</v>
      </c>
      <c r="F7167" s="5">
        <v>10.0</v>
      </c>
    </row>
    <row r="7168">
      <c r="A7168" s="3">
        <v>61.0</v>
      </c>
      <c r="B7168" s="4">
        <v>0.09609953703703704</v>
      </c>
      <c r="C7168" s="5" t="s">
        <v>21</v>
      </c>
      <c r="D7168" s="5" t="s">
        <v>24</v>
      </c>
      <c r="E7168" s="5">
        <v>27.0</v>
      </c>
      <c r="F7168" s="5">
        <v>15.0</v>
      </c>
    </row>
    <row r="7169">
      <c r="A7169" s="3">
        <v>61.0</v>
      </c>
      <c r="B7169" s="4">
        <v>0.09696759259259259</v>
      </c>
      <c r="C7169" s="5" t="s">
        <v>21</v>
      </c>
      <c r="D7169" s="5" t="s">
        <v>20</v>
      </c>
      <c r="E7169" s="5">
        <v>25.0</v>
      </c>
      <c r="F7169" s="5">
        <v>10.0</v>
      </c>
      <c r="J7169" s="5" t="s">
        <v>1058</v>
      </c>
    </row>
    <row r="7170">
      <c r="A7170" s="3">
        <v>61.0</v>
      </c>
      <c r="B7170" s="4">
        <v>0.09710648148148149</v>
      </c>
      <c r="C7170" s="5" t="s">
        <v>13</v>
      </c>
      <c r="D7170" s="5" t="s">
        <v>20</v>
      </c>
      <c r="E7170" s="5">
        <v>4.0</v>
      </c>
      <c r="F7170" s="5">
        <v>2.0</v>
      </c>
      <c r="J7170" s="5" t="s">
        <v>17</v>
      </c>
    </row>
    <row r="7171">
      <c r="A7171" s="3">
        <v>61.0</v>
      </c>
      <c r="B7171" s="4">
        <v>0.09710648148148149</v>
      </c>
      <c r="C7171" s="5" t="s">
        <v>13</v>
      </c>
      <c r="D7171" s="5" t="s">
        <v>20</v>
      </c>
      <c r="E7171" s="5">
        <v>8.0</v>
      </c>
      <c r="F7171" s="5">
        <v>6.0</v>
      </c>
      <c r="J7171" s="5" t="s">
        <v>40</v>
      </c>
    </row>
    <row r="7172">
      <c r="A7172" s="3">
        <v>61.0</v>
      </c>
      <c r="B7172" s="4">
        <v>0.10462962962962963</v>
      </c>
      <c r="C7172" s="5" t="s">
        <v>13</v>
      </c>
      <c r="D7172" s="5" t="s">
        <v>75</v>
      </c>
      <c r="E7172" s="5" t="s">
        <v>28</v>
      </c>
      <c r="F7172" s="5">
        <v>1.0</v>
      </c>
      <c r="J7172" s="5" t="s">
        <v>2425</v>
      </c>
    </row>
    <row r="7173">
      <c r="A7173" s="3">
        <v>61.0</v>
      </c>
      <c r="B7173" s="4">
        <v>0.11020833333333334</v>
      </c>
      <c r="C7173" s="5" t="s">
        <v>10</v>
      </c>
      <c r="D7173" s="5" t="s">
        <v>47</v>
      </c>
      <c r="E7173" s="5" t="s">
        <v>2426</v>
      </c>
      <c r="F7173" s="5">
        <v>20.0</v>
      </c>
    </row>
    <row r="7174">
      <c r="A7174" s="3">
        <v>61.0</v>
      </c>
      <c r="B7174" s="4">
        <v>0.11025462962962963</v>
      </c>
      <c r="C7174" s="5" t="s">
        <v>18</v>
      </c>
      <c r="D7174" s="5" t="s">
        <v>47</v>
      </c>
      <c r="E7174" s="5">
        <v>27.0</v>
      </c>
      <c r="F7174" s="5">
        <v>19.0</v>
      </c>
    </row>
    <row r="7175">
      <c r="A7175" s="3">
        <v>61.0</v>
      </c>
      <c r="B7175" s="4">
        <v>0.11180555555555556</v>
      </c>
      <c r="C7175" s="5" t="s">
        <v>22</v>
      </c>
      <c r="D7175" s="5" t="s">
        <v>47</v>
      </c>
      <c r="E7175" s="5">
        <v>21.0</v>
      </c>
      <c r="F7175" s="5">
        <v>19.0</v>
      </c>
    </row>
    <row r="7176">
      <c r="A7176" s="3">
        <v>61.0</v>
      </c>
      <c r="B7176" s="4">
        <v>0.11210648148148149</v>
      </c>
      <c r="C7176" s="5" t="s">
        <v>21</v>
      </c>
      <c r="D7176" s="5" t="s">
        <v>47</v>
      </c>
      <c r="E7176" s="5">
        <v>13.0</v>
      </c>
      <c r="F7176" s="5">
        <v>8.0</v>
      </c>
    </row>
    <row r="7177">
      <c r="A7177" s="3">
        <v>61.0</v>
      </c>
      <c r="B7177" s="4">
        <v>0.11215277777777778</v>
      </c>
      <c r="C7177" s="5" t="s">
        <v>15</v>
      </c>
      <c r="D7177" s="5" t="s">
        <v>47</v>
      </c>
      <c r="E7177" s="5">
        <v>5.0</v>
      </c>
      <c r="F7177" s="5">
        <v>3.0</v>
      </c>
    </row>
    <row r="7178">
      <c r="A7178" s="3">
        <v>61.0</v>
      </c>
      <c r="B7178" s="4">
        <v>0.11403935185185185</v>
      </c>
      <c r="C7178" s="5" t="s">
        <v>10</v>
      </c>
      <c r="D7178" s="5" t="s">
        <v>7</v>
      </c>
      <c r="E7178" s="5">
        <v>15.0</v>
      </c>
      <c r="H7178" s="5" t="s">
        <v>2427</v>
      </c>
      <c r="J7178" s="5" t="s">
        <v>319</v>
      </c>
    </row>
    <row r="7179">
      <c r="A7179" s="3">
        <v>61.0</v>
      </c>
      <c r="B7179" s="4">
        <v>0.11412037037037037</v>
      </c>
      <c r="C7179" s="5" t="s">
        <v>10</v>
      </c>
      <c r="D7179" s="5" t="s">
        <v>7</v>
      </c>
      <c r="E7179" s="5">
        <v>3.0</v>
      </c>
      <c r="H7179" s="5" t="s">
        <v>2428</v>
      </c>
      <c r="J7179" s="5" t="s">
        <v>73</v>
      </c>
    </row>
    <row r="7180">
      <c r="A7180" s="3">
        <v>61.0</v>
      </c>
      <c r="B7180" s="4">
        <v>0.11540509259259259</v>
      </c>
      <c r="C7180" s="5" t="s">
        <v>18</v>
      </c>
      <c r="D7180" s="5" t="s">
        <v>32</v>
      </c>
      <c r="E7180" s="5">
        <v>16.0</v>
      </c>
      <c r="F7180" s="5">
        <v>3.0</v>
      </c>
      <c r="J7180" s="5" t="s">
        <v>2418</v>
      </c>
    </row>
    <row r="7181">
      <c r="A7181" s="3">
        <v>61.0</v>
      </c>
      <c r="B7181" s="4">
        <v>0.11554398148148148</v>
      </c>
      <c r="C7181" s="5" t="s">
        <v>18</v>
      </c>
      <c r="D7181" s="5" t="s">
        <v>32</v>
      </c>
      <c r="E7181" s="5">
        <v>25.0</v>
      </c>
      <c r="F7181" s="5">
        <v>12.0</v>
      </c>
      <c r="J7181" s="5" t="s">
        <v>2418</v>
      </c>
    </row>
    <row r="7182">
      <c r="A7182" s="3">
        <v>61.0</v>
      </c>
      <c r="B7182" s="4">
        <v>0.1157175925925926</v>
      </c>
      <c r="C7182" s="5" t="s">
        <v>18</v>
      </c>
      <c r="D7182" s="5" t="s">
        <v>7</v>
      </c>
      <c r="E7182" s="5">
        <v>11.0</v>
      </c>
      <c r="H7182" s="5" t="s">
        <v>2429</v>
      </c>
    </row>
    <row r="7183">
      <c r="A7183" s="3">
        <v>61.0</v>
      </c>
      <c r="B7183" s="4">
        <v>0.1162037037037037</v>
      </c>
      <c r="C7183" s="5" t="s">
        <v>18</v>
      </c>
      <c r="D7183" s="5" t="s">
        <v>32</v>
      </c>
      <c r="E7183" s="5" t="s">
        <v>30</v>
      </c>
      <c r="F7183" s="5" t="s">
        <v>30</v>
      </c>
      <c r="J7183" s="5" t="s">
        <v>17</v>
      </c>
    </row>
    <row r="7184">
      <c r="A7184" s="3">
        <v>61.0</v>
      </c>
      <c r="B7184" s="4">
        <v>0.1162037037037037</v>
      </c>
      <c r="C7184" s="5" t="s">
        <v>18</v>
      </c>
      <c r="D7184" s="5" t="s">
        <v>32</v>
      </c>
      <c r="E7184" s="5" t="s">
        <v>30</v>
      </c>
      <c r="F7184" s="5" t="s">
        <v>30</v>
      </c>
      <c r="J7184" s="5" t="s">
        <v>2430</v>
      </c>
    </row>
    <row r="7185">
      <c r="A7185" s="3">
        <v>61.0</v>
      </c>
      <c r="B7185" s="4">
        <v>0.1196875</v>
      </c>
      <c r="C7185" s="5" t="s">
        <v>15</v>
      </c>
      <c r="D7185" s="5" t="s">
        <v>129</v>
      </c>
      <c r="E7185" s="5">
        <v>28.0</v>
      </c>
      <c r="F7185" s="5">
        <v>16.0</v>
      </c>
    </row>
    <row r="7186">
      <c r="A7186" s="3">
        <v>61.0</v>
      </c>
      <c r="B7186" s="4">
        <v>0.12042824074074074</v>
      </c>
      <c r="C7186" s="5" t="s">
        <v>22</v>
      </c>
      <c r="D7186" s="5" t="s">
        <v>129</v>
      </c>
      <c r="E7186" s="5" t="s">
        <v>30</v>
      </c>
      <c r="F7186" s="5" t="s">
        <v>30</v>
      </c>
      <c r="J7186" s="5" t="s">
        <v>17</v>
      </c>
    </row>
    <row r="7187">
      <c r="A7187" s="3">
        <v>61.0</v>
      </c>
      <c r="B7187" s="4">
        <v>0.12042824074074074</v>
      </c>
      <c r="C7187" s="5" t="s">
        <v>22</v>
      </c>
      <c r="D7187" s="5" t="s">
        <v>129</v>
      </c>
      <c r="E7187" s="5">
        <v>5.0</v>
      </c>
      <c r="F7187" s="5">
        <v>7.0</v>
      </c>
      <c r="J7187" s="5" t="s">
        <v>2431</v>
      </c>
    </row>
    <row r="7188">
      <c r="A7188" s="3">
        <v>61.0</v>
      </c>
      <c r="B7188" s="4">
        <v>0.12149305555555556</v>
      </c>
      <c r="C7188" s="5" t="s">
        <v>21</v>
      </c>
      <c r="D7188" s="5" t="s">
        <v>129</v>
      </c>
      <c r="E7188" s="5">
        <v>11.0</v>
      </c>
      <c r="F7188" s="5">
        <v>9.0</v>
      </c>
      <c r="J7188" s="5" t="s">
        <v>350</v>
      </c>
    </row>
    <row r="7189">
      <c r="A7189" s="3">
        <v>61.0</v>
      </c>
      <c r="B7189" s="4">
        <v>0.12114583333333333</v>
      </c>
      <c r="C7189" s="5" t="s">
        <v>21</v>
      </c>
      <c r="D7189" s="5" t="s">
        <v>129</v>
      </c>
      <c r="E7189" s="5">
        <v>19.0</v>
      </c>
      <c r="F7189" s="5">
        <v>17.0</v>
      </c>
      <c r="J7189" s="5" t="s">
        <v>418</v>
      </c>
    </row>
    <row r="7190">
      <c r="A7190" s="3">
        <v>61.0</v>
      </c>
      <c r="B7190" s="4">
        <v>0.12240740740740741</v>
      </c>
      <c r="C7190" s="5" t="s">
        <v>15</v>
      </c>
      <c r="D7190" s="5" t="s">
        <v>129</v>
      </c>
      <c r="E7190" s="5">
        <v>27.0</v>
      </c>
      <c r="F7190" s="5">
        <v>15.0</v>
      </c>
    </row>
    <row r="7191">
      <c r="A7191" s="3">
        <v>61.0</v>
      </c>
      <c r="B7191" s="4">
        <v>0.12284722222222222</v>
      </c>
      <c r="C7191" s="5" t="s">
        <v>21</v>
      </c>
      <c r="D7191" s="5" t="s">
        <v>32</v>
      </c>
      <c r="E7191" s="5" t="s">
        <v>30</v>
      </c>
      <c r="F7191" s="5" t="s">
        <v>30</v>
      </c>
      <c r="J7191" s="5" t="s">
        <v>46</v>
      </c>
    </row>
    <row r="7192">
      <c r="A7192" s="3">
        <v>61.0</v>
      </c>
      <c r="B7192" s="4">
        <v>0.12287037037037037</v>
      </c>
      <c r="C7192" s="5" t="s">
        <v>21</v>
      </c>
      <c r="D7192" s="5" t="s">
        <v>32</v>
      </c>
      <c r="E7192" s="5" t="s">
        <v>37</v>
      </c>
      <c r="F7192" s="5">
        <v>20.0</v>
      </c>
      <c r="G7192" s="5" t="s">
        <v>48</v>
      </c>
      <c r="J7192" s="5" t="s">
        <v>46</v>
      </c>
    </row>
    <row r="7193">
      <c r="A7193" s="3">
        <v>61.0</v>
      </c>
      <c r="B7193" s="4">
        <v>0.12291666666666666</v>
      </c>
      <c r="C7193" s="5" t="s">
        <v>21</v>
      </c>
      <c r="D7193" s="5" t="s">
        <v>32</v>
      </c>
      <c r="E7193" s="5">
        <v>18.0</v>
      </c>
      <c r="F7193" s="5">
        <v>7.0</v>
      </c>
      <c r="J7193" s="5" t="s">
        <v>258</v>
      </c>
    </row>
    <row r="7194">
      <c r="A7194" s="3">
        <v>61.0</v>
      </c>
      <c r="B7194" s="4">
        <v>0.12310185185185185</v>
      </c>
      <c r="C7194" s="5" t="s">
        <v>21</v>
      </c>
      <c r="D7194" s="5" t="s">
        <v>7</v>
      </c>
      <c r="E7194" s="5">
        <v>11.0</v>
      </c>
      <c r="H7194" s="5" t="s">
        <v>2432</v>
      </c>
    </row>
    <row r="7195">
      <c r="A7195" s="3">
        <v>61.0</v>
      </c>
      <c r="B7195" s="4">
        <v>0.12319444444444444</v>
      </c>
      <c r="C7195" s="5" t="s">
        <v>21</v>
      </c>
      <c r="D7195" s="5" t="s">
        <v>7</v>
      </c>
      <c r="E7195" s="5">
        <v>7.0</v>
      </c>
      <c r="H7195" s="5" t="s">
        <v>2433</v>
      </c>
    </row>
    <row r="7196">
      <c r="A7196" s="3">
        <v>61.0</v>
      </c>
      <c r="B7196" s="4">
        <v>0.12335648148148148</v>
      </c>
      <c r="C7196" s="5" t="s">
        <v>21</v>
      </c>
      <c r="D7196" s="5" t="s">
        <v>7</v>
      </c>
      <c r="E7196" s="5">
        <v>14.0</v>
      </c>
      <c r="H7196" s="5" t="s">
        <v>2434</v>
      </c>
    </row>
    <row r="7197">
      <c r="A7197" s="3">
        <v>61.0</v>
      </c>
      <c r="B7197" s="4">
        <v>0.12672453703703704</v>
      </c>
      <c r="C7197" s="5" t="s">
        <v>18</v>
      </c>
      <c r="D7197" s="5" t="s">
        <v>32</v>
      </c>
      <c r="E7197" s="5" t="s">
        <v>37</v>
      </c>
      <c r="F7197" s="5">
        <v>20.0</v>
      </c>
      <c r="G7197" s="5" t="s">
        <v>48</v>
      </c>
      <c r="J7197" s="5" t="s">
        <v>2435</v>
      </c>
    </row>
    <row r="7198">
      <c r="A7198" s="3">
        <v>61.0</v>
      </c>
      <c r="B7198" s="4">
        <v>0.12714120370370371</v>
      </c>
      <c r="C7198" s="5" t="s">
        <v>18</v>
      </c>
      <c r="D7198" s="5" t="s">
        <v>7</v>
      </c>
      <c r="E7198" s="5">
        <v>28.0</v>
      </c>
      <c r="H7198" s="5" t="s">
        <v>2436</v>
      </c>
    </row>
    <row r="7199">
      <c r="A7199" s="3">
        <v>61.0</v>
      </c>
      <c r="B7199" s="4">
        <v>0.12763888888888889</v>
      </c>
      <c r="C7199" s="5" t="s">
        <v>18</v>
      </c>
      <c r="D7199" s="5" t="s">
        <v>32</v>
      </c>
      <c r="E7199" s="5">
        <v>23.0</v>
      </c>
      <c r="F7199" s="5">
        <v>9.0</v>
      </c>
      <c r="J7199" s="5" t="s">
        <v>131</v>
      </c>
    </row>
    <row r="7200">
      <c r="A7200" s="3">
        <v>61.0</v>
      </c>
      <c r="B7200" s="4">
        <v>0.12773148148148147</v>
      </c>
      <c r="C7200" s="5" t="s">
        <v>18</v>
      </c>
      <c r="D7200" s="5" t="s">
        <v>7</v>
      </c>
      <c r="E7200" s="5">
        <v>24.0</v>
      </c>
      <c r="H7200" s="5" t="s">
        <v>2437</v>
      </c>
      <c r="I7200" s="5">
        <v>1.0</v>
      </c>
    </row>
    <row r="7201">
      <c r="A7201" s="3">
        <v>61.0</v>
      </c>
      <c r="B7201" s="4">
        <v>0.1284722222222222</v>
      </c>
      <c r="C7201" s="5" t="s">
        <v>10</v>
      </c>
      <c r="D7201" s="5" t="s">
        <v>32</v>
      </c>
      <c r="E7201" s="5" t="s">
        <v>37</v>
      </c>
      <c r="F7201" s="5">
        <v>20.0</v>
      </c>
      <c r="G7201" s="5" t="s">
        <v>48</v>
      </c>
      <c r="J7201" s="5" t="s">
        <v>1170</v>
      </c>
    </row>
    <row r="7202">
      <c r="A7202" s="3">
        <v>61.0</v>
      </c>
      <c r="B7202" s="4">
        <v>0.12863425925925925</v>
      </c>
      <c r="C7202" s="5" t="s">
        <v>10</v>
      </c>
      <c r="D7202" s="5" t="s">
        <v>32</v>
      </c>
      <c r="E7202" s="5">
        <v>24.0</v>
      </c>
      <c r="F7202" s="5">
        <v>12.0</v>
      </c>
      <c r="J7202" s="5" t="s">
        <v>1170</v>
      </c>
    </row>
    <row r="7203">
      <c r="A7203" s="3">
        <v>61.0</v>
      </c>
      <c r="B7203" s="4">
        <v>0.12872685185185184</v>
      </c>
      <c r="C7203" s="5" t="s">
        <v>10</v>
      </c>
      <c r="D7203" s="5" t="s">
        <v>32</v>
      </c>
      <c r="E7203" s="5">
        <v>22.0</v>
      </c>
      <c r="F7203" s="5">
        <v>10.0</v>
      </c>
      <c r="J7203" s="5" t="s">
        <v>1170</v>
      </c>
    </row>
    <row r="7204">
      <c r="A7204" s="3">
        <v>61.0</v>
      </c>
      <c r="B7204" s="4">
        <v>0.1291087962962963</v>
      </c>
      <c r="C7204" s="5" t="s">
        <v>10</v>
      </c>
      <c r="D7204" s="5" t="s">
        <v>7</v>
      </c>
      <c r="E7204" s="5">
        <v>31.0</v>
      </c>
      <c r="H7204" s="5" t="s">
        <v>2438</v>
      </c>
    </row>
    <row r="7205">
      <c r="A7205" s="3">
        <v>61.0</v>
      </c>
      <c r="B7205" s="4">
        <v>0.1291898148148148</v>
      </c>
      <c r="C7205" s="5" t="s">
        <v>10</v>
      </c>
      <c r="D7205" s="5" t="s">
        <v>7</v>
      </c>
      <c r="E7205" s="5">
        <v>17.0</v>
      </c>
      <c r="H7205" s="5" t="s">
        <v>2439</v>
      </c>
    </row>
    <row r="7206">
      <c r="A7206" s="3">
        <v>61.0</v>
      </c>
      <c r="B7206" s="4">
        <v>0.1292824074074074</v>
      </c>
      <c r="C7206" s="5" t="s">
        <v>10</v>
      </c>
      <c r="D7206" s="5" t="s">
        <v>7</v>
      </c>
      <c r="E7206" s="5">
        <v>22.0</v>
      </c>
      <c r="H7206" s="5" t="s">
        <v>2440</v>
      </c>
      <c r="I7206" s="5">
        <v>1.0</v>
      </c>
    </row>
    <row r="7207">
      <c r="A7207" s="3">
        <v>61.0</v>
      </c>
      <c r="B7207" s="4">
        <v>0.13300925925925927</v>
      </c>
      <c r="C7207" s="5" t="s">
        <v>15</v>
      </c>
      <c r="D7207" s="5" t="s">
        <v>75</v>
      </c>
      <c r="E7207" s="5">
        <v>20.0</v>
      </c>
      <c r="F7207" s="5" t="s">
        <v>30</v>
      </c>
      <c r="J7207" s="5" t="s">
        <v>2235</v>
      </c>
    </row>
    <row r="7208">
      <c r="A7208" s="3">
        <v>61.0</v>
      </c>
      <c r="B7208" s="4">
        <v>0.1333912037037037</v>
      </c>
      <c r="C7208" s="5" t="s">
        <v>21</v>
      </c>
      <c r="D7208" s="5" t="s">
        <v>75</v>
      </c>
      <c r="E7208" s="5">
        <v>15.0</v>
      </c>
      <c r="F7208" s="5">
        <v>15.0</v>
      </c>
      <c r="J7208" s="5" t="s">
        <v>350</v>
      </c>
    </row>
    <row r="7209">
      <c r="A7209" s="3">
        <v>61.0</v>
      </c>
      <c r="B7209" s="4">
        <v>0.1333912037037037</v>
      </c>
      <c r="C7209" s="5" t="s">
        <v>21</v>
      </c>
      <c r="D7209" s="5" t="s">
        <v>75</v>
      </c>
      <c r="E7209" s="5">
        <v>15.0</v>
      </c>
      <c r="F7209" s="5">
        <v>15.0</v>
      </c>
      <c r="J7209" s="5" t="s">
        <v>2441</v>
      </c>
    </row>
    <row r="7210">
      <c r="A7210" s="3">
        <v>61.0</v>
      </c>
      <c r="B7210" s="4">
        <v>0.13395833333333335</v>
      </c>
      <c r="C7210" s="5" t="s">
        <v>15</v>
      </c>
      <c r="D7210" s="5" t="s">
        <v>75</v>
      </c>
      <c r="E7210" s="5" t="s">
        <v>37</v>
      </c>
      <c r="F7210" s="5">
        <v>20.0</v>
      </c>
    </row>
    <row r="7211">
      <c r="A7211" s="3">
        <v>61.0</v>
      </c>
      <c r="B7211" s="4">
        <v>0.1350462962962963</v>
      </c>
      <c r="C7211" s="5" t="s">
        <v>10</v>
      </c>
      <c r="D7211" s="5" t="s">
        <v>75</v>
      </c>
      <c r="E7211" s="5">
        <v>21.0</v>
      </c>
      <c r="F7211" s="5" t="s">
        <v>30</v>
      </c>
      <c r="J7211" s="5" t="s">
        <v>2235</v>
      </c>
    </row>
    <row r="7212">
      <c r="A7212" s="3">
        <v>61.0</v>
      </c>
      <c r="B7212" s="4">
        <v>0.13546296296296295</v>
      </c>
      <c r="C7212" s="5" t="s">
        <v>21</v>
      </c>
      <c r="D7212" s="5" t="s">
        <v>32</v>
      </c>
      <c r="E7212" s="5" t="s">
        <v>30</v>
      </c>
      <c r="F7212" s="5" t="s">
        <v>30</v>
      </c>
      <c r="J7212" s="5" t="s">
        <v>42</v>
      </c>
    </row>
    <row r="7213">
      <c r="A7213" s="3">
        <v>61.0</v>
      </c>
      <c r="B7213" s="4">
        <v>0.13546296296296295</v>
      </c>
      <c r="C7213" s="5" t="s">
        <v>21</v>
      </c>
      <c r="D7213" s="5" t="s">
        <v>32</v>
      </c>
      <c r="E7213" s="5">
        <v>19.0</v>
      </c>
      <c r="F7213" s="5">
        <v>8.0</v>
      </c>
      <c r="J7213" s="5" t="s">
        <v>43</v>
      </c>
    </row>
    <row r="7214">
      <c r="A7214" s="3">
        <v>61.0</v>
      </c>
      <c r="B7214" s="4">
        <v>0.1355324074074074</v>
      </c>
      <c r="C7214" s="5" t="s">
        <v>21</v>
      </c>
      <c r="D7214" s="5" t="s">
        <v>32</v>
      </c>
      <c r="E7214" s="5" t="s">
        <v>30</v>
      </c>
      <c r="F7214" s="5" t="s">
        <v>30</v>
      </c>
      <c r="J7214" s="5" t="s">
        <v>42</v>
      </c>
    </row>
    <row r="7215">
      <c r="A7215" s="3">
        <v>61.0</v>
      </c>
      <c r="B7215" s="4">
        <v>0.1355324074074074</v>
      </c>
      <c r="C7215" s="5" t="s">
        <v>21</v>
      </c>
      <c r="D7215" s="5" t="s">
        <v>32</v>
      </c>
      <c r="E7215" s="5">
        <v>19.0</v>
      </c>
      <c r="F7215" s="5">
        <v>8.0</v>
      </c>
      <c r="J7215" s="5" t="s">
        <v>43</v>
      </c>
    </row>
    <row r="7216">
      <c r="A7216" s="3">
        <v>61.0</v>
      </c>
      <c r="B7216" s="4">
        <v>0.1355787037037037</v>
      </c>
      <c r="C7216" s="5" t="s">
        <v>21</v>
      </c>
      <c r="D7216" s="5" t="s">
        <v>32</v>
      </c>
      <c r="E7216" s="5" t="s">
        <v>30</v>
      </c>
      <c r="F7216" s="5" t="s">
        <v>30</v>
      </c>
      <c r="J7216" s="5" t="s">
        <v>42</v>
      </c>
    </row>
    <row r="7217">
      <c r="A7217" s="3">
        <v>61.0</v>
      </c>
      <c r="B7217" s="4">
        <v>0.1355787037037037</v>
      </c>
      <c r="C7217" s="5" t="s">
        <v>21</v>
      </c>
      <c r="D7217" s="5" t="s">
        <v>32</v>
      </c>
      <c r="E7217" s="5">
        <v>15.0</v>
      </c>
      <c r="F7217" s="5">
        <v>4.0</v>
      </c>
      <c r="J7217" s="5" t="s">
        <v>43</v>
      </c>
    </row>
    <row r="7218">
      <c r="A7218" s="3">
        <v>61.0</v>
      </c>
      <c r="B7218" s="4">
        <v>0.13563657407407406</v>
      </c>
      <c r="C7218" s="5" t="s">
        <v>21</v>
      </c>
      <c r="D7218" s="5" t="s">
        <v>7</v>
      </c>
      <c r="E7218" s="5">
        <v>11.0</v>
      </c>
      <c r="H7218" s="5" t="s">
        <v>2442</v>
      </c>
    </row>
    <row r="7219">
      <c r="A7219" s="3">
        <v>61.0</v>
      </c>
      <c r="B7219" s="4">
        <v>0.13565972222222222</v>
      </c>
      <c r="C7219" s="5" t="s">
        <v>21</v>
      </c>
      <c r="D7219" s="5" t="s">
        <v>7</v>
      </c>
      <c r="E7219" s="5">
        <v>8.0</v>
      </c>
      <c r="H7219" s="5" t="s">
        <v>2443</v>
      </c>
    </row>
    <row r="7220">
      <c r="A7220" s="3">
        <v>61.0</v>
      </c>
      <c r="B7220" s="4">
        <v>0.13587962962962963</v>
      </c>
      <c r="C7220" s="5" t="s">
        <v>21</v>
      </c>
      <c r="D7220" s="5" t="s">
        <v>75</v>
      </c>
      <c r="E7220" s="5">
        <v>2.0</v>
      </c>
      <c r="F7220" s="5">
        <v>2.0</v>
      </c>
      <c r="J7220" s="5" t="s">
        <v>2444</v>
      </c>
    </row>
    <row r="7221">
      <c r="A7221" s="3">
        <v>61.0</v>
      </c>
      <c r="B7221" s="4">
        <v>0.1375347222222222</v>
      </c>
      <c r="C7221" s="5" t="s">
        <v>15</v>
      </c>
      <c r="D7221" s="5" t="s">
        <v>36</v>
      </c>
      <c r="E7221" s="5">
        <v>23.0</v>
      </c>
      <c r="F7221" s="5">
        <v>18.0</v>
      </c>
      <c r="J7221" s="5" t="s">
        <v>2445</v>
      </c>
    </row>
    <row r="7222">
      <c r="A7222" s="3">
        <v>61.0</v>
      </c>
      <c r="B7222" s="4">
        <v>0.13777777777777778</v>
      </c>
      <c r="C7222" s="5" t="s">
        <v>18</v>
      </c>
      <c r="D7222" s="5" t="s">
        <v>32</v>
      </c>
      <c r="E7222" s="5">
        <v>31.0</v>
      </c>
      <c r="F7222" s="5">
        <v>18.0</v>
      </c>
      <c r="J7222" s="5" t="s">
        <v>2418</v>
      </c>
    </row>
    <row r="7223">
      <c r="A7223" s="3">
        <v>61.0</v>
      </c>
      <c r="B7223" s="4">
        <v>0.13788194444444443</v>
      </c>
      <c r="C7223" s="5" t="s">
        <v>18</v>
      </c>
      <c r="D7223" s="5" t="s">
        <v>7</v>
      </c>
      <c r="E7223" s="5">
        <v>14.0</v>
      </c>
      <c r="H7223" s="5" t="s">
        <v>2446</v>
      </c>
      <c r="I7223" s="5">
        <v>1.0</v>
      </c>
    </row>
    <row r="7224">
      <c r="A7224" s="3">
        <v>61.0</v>
      </c>
      <c r="B7224" s="4">
        <v>0.1384375</v>
      </c>
      <c r="C7224" s="5" t="s">
        <v>18</v>
      </c>
      <c r="D7224" s="5" t="s">
        <v>32</v>
      </c>
      <c r="E7224" s="5">
        <v>22.0</v>
      </c>
      <c r="F7224" s="5">
        <v>9.0</v>
      </c>
      <c r="J7224" s="5" t="s">
        <v>2418</v>
      </c>
    </row>
    <row r="7225">
      <c r="A7225" s="3">
        <v>61.0</v>
      </c>
      <c r="B7225" s="4">
        <v>0.13859953703703703</v>
      </c>
      <c r="C7225" s="5" t="s">
        <v>18</v>
      </c>
      <c r="D7225" s="5" t="s">
        <v>7</v>
      </c>
      <c r="E7225" s="5">
        <v>10.0</v>
      </c>
      <c r="H7225" s="5" t="s">
        <v>2447</v>
      </c>
    </row>
    <row r="7226">
      <c r="A7226" s="3">
        <v>61.0</v>
      </c>
      <c r="B7226" s="4">
        <v>0.13894675925925926</v>
      </c>
      <c r="C7226" s="5" t="s">
        <v>18</v>
      </c>
      <c r="D7226" s="5" t="s">
        <v>32</v>
      </c>
      <c r="E7226" s="5">
        <v>2.0</v>
      </c>
      <c r="F7226" s="5">
        <v>2.0</v>
      </c>
      <c r="J7226" s="5" t="s">
        <v>17</v>
      </c>
    </row>
    <row r="7227">
      <c r="A7227" s="3">
        <v>61.0</v>
      </c>
      <c r="B7227" s="4">
        <v>0.13894675925925926</v>
      </c>
      <c r="C7227" s="5" t="s">
        <v>18</v>
      </c>
      <c r="D7227" s="5" t="s">
        <v>32</v>
      </c>
      <c r="E7227" s="5" t="s">
        <v>37</v>
      </c>
      <c r="F7227" s="5">
        <v>20.0</v>
      </c>
      <c r="G7227" s="5" t="s">
        <v>48</v>
      </c>
      <c r="J7227" s="5" t="s">
        <v>2430</v>
      </c>
    </row>
    <row r="7228">
      <c r="A7228" s="3">
        <v>61.0</v>
      </c>
      <c r="B7228" s="4">
        <v>0.13923611111111112</v>
      </c>
      <c r="C7228" s="5" t="s">
        <v>18</v>
      </c>
      <c r="D7228" s="5" t="s">
        <v>7</v>
      </c>
      <c r="E7228" s="5">
        <v>36.0</v>
      </c>
      <c r="H7228" s="5" t="s">
        <v>2448</v>
      </c>
      <c r="I7228" s="5">
        <v>1.0</v>
      </c>
    </row>
    <row r="7229">
      <c r="A7229" s="3">
        <v>61.0</v>
      </c>
      <c r="B7229" s="4">
        <v>0.13975694444444445</v>
      </c>
      <c r="C7229" s="5" t="s">
        <v>18</v>
      </c>
      <c r="D7229" s="5" t="s">
        <v>32</v>
      </c>
      <c r="E7229" s="5" t="s">
        <v>30</v>
      </c>
      <c r="F7229" s="5" t="s">
        <v>30</v>
      </c>
      <c r="J7229" s="5" t="s">
        <v>17</v>
      </c>
    </row>
    <row r="7230">
      <c r="A7230" s="3">
        <v>61.0</v>
      </c>
      <c r="B7230" s="4">
        <v>0.13975694444444445</v>
      </c>
      <c r="C7230" s="5" t="s">
        <v>18</v>
      </c>
      <c r="D7230" s="5" t="s">
        <v>32</v>
      </c>
      <c r="E7230" s="5">
        <v>27.0</v>
      </c>
      <c r="F7230" s="5">
        <v>19.0</v>
      </c>
      <c r="J7230" s="5" t="s">
        <v>2430</v>
      </c>
    </row>
    <row r="7231">
      <c r="A7231" s="3">
        <v>61.0</v>
      </c>
      <c r="B7231" s="4">
        <v>0.1398148148148148</v>
      </c>
      <c r="C7231" s="5" t="s">
        <v>18</v>
      </c>
      <c r="D7231" s="5" t="s">
        <v>7</v>
      </c>
      <c r="E7231" s="5">
        <v>16.0</v>
      </c>
      <c r="H7231" s="5" t="s">
        <v>2449</v>
      </c>
    </row>
    <row r="7232">
      <c r="A7232" s="3">
        <v>61.0</v>
      </c>
      <c r="B7232" s="4">
        <v>0.14006944444444444</v>
      </c>
      <c r="C7232" s="5" t="s">
        <v>18</v>
      </c>
      <c r="D7232" s="5" t="s">
        <v>32</v>
      </c>
      <c r="E7232" s="5" t="s">
        <v>30</v>
      </c>
      <c r="F7232" s="5" t="s">
        <v>30</v>
      </c>
      <c r="J7232" s="5" t="s">
        <v>17</v>
      </c>
    </row>
    <row r="7233">
      <c r="A7233" s="3">
        <v>61.0</v>
      </c>
      <c r="B7233" s="4">
        <v>0.14006944444444444</v>
      </c>
      <c r="C7233" s="5" t="s">
        <v>18</v>
      </c>
      <c r="D7233" s="5" t="s">
        <v>32</v>
      </c>
      <c r="E7233" s="5">
        <v>28.0</v>
      </c>
      <c r="F7233" s="5">
        <v>15.0</v>
      </c>
      <c r="J7233" s="5" t="s">
        <v>2430</v>
      </c>
    </row>
    <row r="7234">
      <c r="A7234" s="3">
        <v>61.0</v>
      </c>
      <c r="B7234" s="4">
        <v>0.1401388888888889</v>
      </c>
      <c r="C7234" s="5" t="s">
        <v>18</v>
      </c>
      <c r="D7234" s="5" t="s">
        <v>7</v>
      </c>
      <c r="E7234" s="5">
        <v>8.0</v>
      </c>
      <c r="H7234" s="5" t="s">
        <v>2443</v>
      </c>
    </row>
    <row r="7235">
      <c r="A7235" s="3">
        <v>61.0</v>
      </c>
      <c r="B7235" s="4">
        <v>0.1407986111111111</v>
      </c>
      <c r="C7235" s="5" t="s">
        <v>10</v>
      </c>
      <c r="D7235" s="5" t="s">
        <v>32</v>
      </c>
      <c r="E7235" s="5">
        <v>23.0</v>
      </c>
      <c r="F7235" s="5">
        <v>11.0</v>
      </c>
      <c r="J7235" s="5" t="s">
        <v>45</v>
      </c>
    </row>
    <row r="7236">
      <c r="A7236" s="3">
        <v>61.0</v>
      </c>
      <c r="B7236" s="4">
        <v>0.14090277777777777</v>
      </c>
      <c r="C7236" s="5" t="s">
        <v>10</v>
      </c>
      <c r="D7236" s="5" t="s">
        <v>32</v>
      </c>
      <c r="E7236" s="5">
        <v>26.0</v>
      </c>
      <c r="F7236" s="5">
        <v>14.0</v>
      </c>
      <c r="J7236" s="5" t="s">
        <v>68</v>
      </c>
    </row>
    <row r="7237">
      <c r="A7237" s="3">
        <v>61.0</v>
      </c>
      <c r="B7237" s="4">
        <v>0.14119212962962963</v>
      </c>
      <c r="C7237" s="5" t="s">
        <v>10</v>
      </c>
      <c r="D7237" s="5" t="s">
        <v>7</v>
      </c>
      <c r="E7237" s="5">
        <v>22.0</v>
      </c>
      <c r="H7237" s="5" t="s">
        <v>2450</v>
      </c>
    </row>
    <row r="7238">
      <c r="A7238" s="3">
        <v>61.0</v>
      </c>
      <c r="B7238" s="4">
        <v>0.1413425925925926</v>
      </c>
      <c r="C7238" s="5" t="s">
        <v>10</v>
      </c>
      <c r="D7238" s="5" t="s">
        <v>7</v>
      </c>
      <c r="E7238" s="5">
        <v>24.0</v>
      </c>
      <c r="H7238" s="5" t="s">
        <v>2437</v>
      </c>
      <c r="I7238" s="5">
        <v>1.0</v>
      </c>
    </row>
    <row r="7239">
      <c r="A7239" s="3">
        <v>61.0</v>
      </c>
      <c r="B7239" s="4">
        <v>0.1432986111111111</v>
      </c>
      <c r="C7239" s="5" t="s">
        <v>22</v>
      </c>
      <c r="D7239" s="5" t="s">
        <v>7</v>
      </c>
      <c r="E7239" s="5">
        <v>45.0</v>
      </c>
      <c r="H7239" s="5" t="s">
        <v>2451</v>
      </c>
      <c r="I7239" s="5">
        <v>1.0</v>
      </c>
      <c r="J7239" s="5" t="s">
        <v>2452</v>
      </c>
    </row>
    <row r="7240">
      <c r="A7240" s="3">
        <v>61.0</v>
      </c>
      <c r="B7240" s="4">
        <v>0.14489583333333333</v>
      </c>
      <c r="C7240" s="5" t="s">
        <v>22</v>
      </c>
      <c r="D7240" s="5" t="s">
        <v>588</v>
      </c>
      <c r="E7240" s="5" t="s">
        <v>30</v>
      </c>
      <c r="F7240" s="5" t="s">
        <v>30</v>
      </c>
      <c r="J7240" s="5" t="s">
        <v>42</v>
      </c>
    </row>
    <row r="7241">
      <c r="A7241" s="3">
        <v>61.0</v>
      </c>
      <c r="B7241" s="4">
        <v>0.14489583333333333</v>
      </c>
      <c r="C7241" s="5" t="s">
        <v>22</v>
      </c>
      <c r="D7241" s="5" t="s">
        <v>588</v>
      </c>
      <c r="E7241" s="5">
        <v>30.0</v>
      </c>
      <c r="F7241" s="5">
        <v>14.0</v>
      </c>
      <c r="J7241" s="5" t="s">
        <v>43</v>
      </c>
    </row>
    <row r="7242">
      <c r="A7242" s="3">
        <v>61.0</v>
      </c>
      <c r="B7242" s="4">
        <v>0.15202546296296296</v>
      </c>
      <c r="C7242" s="5" t="s">
        <v>22</v>
      </c>
      <c r="D7242" s="5" t="s">
        <v>88</v>
      </c>
      <c r="E7242" s="5" t="s">
        <v>30</v>
      </c>
      <c r="F7242" s="5" t="s">
        <v>30</v>
      </c>
      <c r="J7242" s="5" t="s">
        <v>42</v>
      </c>
    </row>
    <row r="7243">
      <c r="A7243" s="3">
        <v>61.0</v>
      </c>
      <c r="B7243" s="4">
        <v>0.15202546296296296</v>
      </c>
      <c r="C7243" s="5" t="s">
        <v>22</v>
      </c>
      <c r="D7243" s="5" t="s">
        <v>88</v>
      </c>
      <c r="E7243" s="5">
        <v>17.0</v>
      </c>
      <c r="F7243" s="5">
        <v>6.0</v>
      </c>
      <c r="J7243" s="5" t="s">
        <v>43</v>
      </c>
    </row>
    <row r="7244">
      <c r="A7244" s="3">
        <v>61.0</v>
      </c>
      <c r="B7244" s="4">
        <v>0.15203703703703703</v>
      </c>
      <c r="C7244" s="5" t="s">
        <v>18</v>
      </c>
      <c r="D7244" s="5" t="s">
        <v>88</v>
      </c>
      <c r="E7244" s="5">
        <v>13.0</v>
      </c>
      <c r="F7244" s="5">
        <v>9.0</v>
      </c>
    </row>
    <row r="7245">
      <c r="A7245" s="3">
        <v>61.0</v>
      </c>
      <c r="B7245" s="4">
        <v>0.15204861111111112</v>
      </c>
      <c r="C7245" s="5" t="s">
        <v>10</v>
      </c>
      <c r="D7245" s="5" t="s">
        <v>88</v>
      </c>
      <c r="E7245" s="5">
        <v>23.0</v>
      </c>
      <c r="F7245" s="5">
        <v>16.0</v>
      </c>
    </row>
    <row r="7246">
      <c r="A7246" s="3">
        <v>62.0</v>
      </c>
      <c r="B7246" s="4">
        <v>0.008125</v>
      </c>
      <c r="C7246" s="5" t="s">
        <v>22</v>
      </c>
      <c r="D7246" s="5" t="s">
        <v>88</v>
      </c>
      <c r="E7246" s="5">
        <v>22.0</v>
      </c>
      <c r="F7246" s="5">
        <v>11.0</v>
      </c>
    </row>
    <row r="7247">
      <c r="A7247" s="3">
        <v>62.0</v>
      </c>
      <c r="B7247" s="4">
        <v>0.010150462962962964</v>
      </c>
      <c r="C7247" s="5" t="s">
        <v>13</v>
      </c>
      <c r="D7247" s="5" t="s">
        <v>24</v>
      </c>
      <c r="E7247" s="5">
        <v>10.0</v>
      </c>
      <c r="F7247" s="5">
        <v>10.0</v>
      </c>
    </row>
    <row r="7248">
      <c r="A7248" s="3">
        <v>62.0</v>
      </c>
      <c r="B7248" s="4">
        <v>0.010185185185185186</v>
      </c>
      <c r="C7248" s="5" t="s">
        <v>15</v>
      </c>
      <c r="D7248" s="5" t="s">
        <v>24</v>
      </c>
      <c r="E7248" s="5">
        <v>18.0</v>
      </c>
      <c r="F7248" s="5">
        <v>7.0</v>
      </c>
    </row>
    <row r="7249">
      <c r="A7249" s="3">
        <v>62.0</v>
      </c>
      <c r="B7249" s="4">
        <v>0.012997685185185185</v>
      </c>
      <c r="C7249" s="5" t="s">
        <v>21</v>
      </c>
      <c r="D7249" s="5" t="s">
        <v>20</v>
      </c>
      <c r="E7249" s="5" t="s">
        <v>30</v>
      </c>
      <c r="F7249" s="5" t="s">
        <v>30</v>
      </c>
    </row>
    <row r="7250">
      <c r="A7250" s="3">
        <v>62.0</v>
      </c>
      <c r="B7250" s="4">
        <v>0.014178240740740741</v>
      </c>
      <c r="C7250" s="5" t="s">
        <v>10</v>
      </c>
      <c r="D7250" s="5" t="s">
        <v>146</v>
      </c>
      <c r="E7250" s="5" t="s">
        <v>28</v>
      </c>
      <c r="F7250" s="5">
        <v>1.0</v>
      </c>
      <c r="H7250" s="5" t="s">
        <v>2453</v>
      </c>
    </row>
    <row r="7251">
      <c r="A7251" s="3">
        <v>62.0</v>
      </c>
      <c r="B7251" s="4">
        <v>0.015</v>
      </c>
      <c r="C7251" s="5" t="s">
        <v>10</v>
      </c>
      <c r="D7251" s="5" t="s">
        <v>32</v>
      </c>
      <c r="E7251" s="5" t="s">
        <v>30</v>
      </c>
      <c r="F7251" s="5" t="s">
        <v>30</v>
      </c>
      <c r="J7251" s="5" t="s">
        <v>42</v>
      </c>
    </row>
    <row r="7252">
      <c r="A7252" s="3">
        <v>62.0</v>
      </c>
      <c r="B7252" s="4">
        <v>0.015</v>
      </c>
      <c r="C7252" s="5" t="s">
        <v>10</v>
      </c>
      <c r="D7252" s="5" t="s">
        <v>32</v>
      </c>
      <c r="E7252" s="5">
        <v>13.0</v>
      </c>
      <c r="F7252" s="5">
        <v>15.0</v>
      </c>
      <c r="J7252" s="5" t="s">
        <v>2454</v>
      </c>
    </row>
    <row r="7253">
      <c r="A7253" s="3">
        <v>62.0</v>
      </c>
      <c r="B7253" s="4">
        <v>0.015243055555555555</v>
      </c>
      <c r="C7253" s="5" t="s">
        <v>21</v>
      </c>
      <c r="D7253" s="5" t="s">
        <v>129</v>
      </c>
      <c r="E7253" s="5" t="s">
        <v>30</v>
      </c>
      <c r="F7253" s="5" t="s">
        <v>30</v>
      </c>
    </row>
    <row r="7254">
      <c r="A7254" s="3">
        <v>62.0</v>
      </c>
      <c r="B7254" s="4">
        <v>0.01597222222222222</v>
      </c>
      <c r="C7254" s="5" t="s">
        <v>10</v>
      </c>
      <c r="D7254" s="5" t="s">
        <v>129</v>
      </c>
      <c r="E7254" s="5">
        <v>9.0</v>
      </c>
      <c r="F7254" s="5">
        <v>4.0</v>
      </c>
    </row>
    <row r="7255">
      <c r="A7255" s="3">
        <v>62.0</v>
      </c>
      <c r="B7255" s="4">
        <v>0.017060185185185185</v>
      </c>
      <c r="C7255" s="5" t="s">
        <v>13</v>
      </c>
      <c r="D7255" s="5" t="s">
        <v>74</v>
      </c>
      <c r="E7255" s="5">
        <v>25.0</v>
      </c>
      <c r="F7255" s="5">
        <v>13.0</v>
      </c>
    </row>
    <row r="7256">
      <c r="A7256" s="3">
        <v>62.0</v>
      </c>
      <c r="B7256" s="4">
        <v>0.01738425925925926</v>
      </c>
      <c r="C7256" s="5" t="s">
        <v>18</v>
      </c>
      <c r="D7256" s="5" t="s">
        <v>74</v>
      </c>
      <c r="E7256" s="5">
        <v>9.0</v>
      </c>
      <c r="F7256" s="5">
        <v>8.0</v>
      </c>
    </row>
    <row r="7257">
      <c r="A7257" s="3">
        <v>62.0</v>
      </c>
      <c r="B7257" s="4">
        <v>0.01800925925925926</v>
      </c>
      <c r="C7257" s="5" t="s">
        <v>10</v>
      </c>
      <c r="D7257" s="5" t="s">
        <v>23</v>
      </c>
      <c r="E7257" s="5">
        <v>6.0</v>
      </c>
      <c r="F7257" s="5">
        <v>6.0</v>
      </c>
    </row>
    <row r="7258">
      <c r="A7258" s="3">
        <v>62.0</v>
      </c>
      <c r="B7258" s="4">
        <v>0.018055555555555554</v>
      </c>
      <c r="C7258" s="5" t="s">
        <v>21</v>
      </c>
      <c r="D7258" s="5" t="s">
        <v>23</v>
      </c>
      <c r="E7258" s="5">
        <v>10.0</v>
      </c>
      <c r="F7258" s="5">
        <v>10.0</v>
      </c>
    </row>
    <row r="7259">
      <c r="A7259" s="3">
        <v>62.0</v>
      </c>
      <c r="B7259" s="4">
        <v>0.018078703703703704</v>
      </c>
      <c r="C7259" s="5" t="s">
        <v>18</v>
      </c>
      <c r="D7259" s="5" t="s">
        <v>23</v>
      </c>
      <c r="E7259" s="5">
        <v>14.0</v>
      </c>
      <c r="F7259" s="5">
        <v>12.0</v>
      </c>
    </row>
    <row r="7260">
      <c r="A7260" s="3">
        <v>62.0</v>
      </c>
      <c r="B7260" s="4">
        <v>0.019085648148148147</v>
      </c>
      <c r="C7260" s="5" t="s">
        <v>10</v>
      </c>
      <c r="D7260" s="5" t="s">
        <v>23</v>
      </c>
      <c r="E7260" s="5">
        <v>19.0</v>
      </c>
      <c r="F7260" s="5">
        <v>19.0</v>
      </c>
    </row>
    <row r="7261">
      <c r="A7261" s="3">
        <v>62.0</v>
      </c>
      <c r="B7261" s="4">
        <v>0.02099537037037037</v>
      </c>
      <c r="C7261" s="5" t="s">
        <v>15</v>
      </c>
      <c r="D7261" s="5" t="s">
        <v>126</v>
      </c>
      <c r="E7261" s="5" t="s">
        <v>28</v>
      </c>
      <c r="F7261" s="5">
        <v>1.0</v>
      </c>
    </row>
    <row r="7262">
      <c r="A7262" s="3">
        <v>62.0</v>
      </c>
      <c r="B7262" s="4">
        <v>0.022233796296296297</v>
      </c>
      <c r="C7262" s="5" t="s">
        <v>22</v>
      </c>
      <c r="D7262" s="5" t="s">
        <v>146</v>
      </c>
      <c r="E7262" s="5">
        <v>25.0</v>
      </c>
      <c r="F7262" s="5">
        <v>17.0</v>
      </c>
      <c r="J7262" s="5" t="s">
        <v>621</v>
      </c>
    </row>
    <row r="7263">
      <c r="A7263" s="3">
        <v>62.0</v>
      </c>
      <c r="B7263" s="4">
        <v>0.023634259259259258</v>
      </c>
      <c r="C7263" s="5" t="s">
        <v>134</v>
      </c>
      <c r="D7263" s="5" t="s">
        <v>146</v>
      </c>
      <c r="E7263" s="5">
        <v>18.0</v>
      </c>
      <c r="F7263" s="5">
        <v>14.0</v>
      </c>
    </row>
    <row r="7264">
      <c r="A7264" s="3">
        <v>62.0</v>
      </c>
      <c r="B7264" s="4">
        <v>0.024189814814814813</v>
      </c>
      <c r="C7264" s="5" t="s">
        <v>18</v>
      </c>
      <c r="D7264" s="5" t="s">
        <v>24</v>
      </c>
      <c r="E7264" s="5" t="s">
        <v>30</v>
      </c>
      <c r="F7264" s="5" t="s">
        <v>30</v>
      </c>
      <c r="J7264" s="5" t="s">
        <v>42</v>
      </c>
    </row>
    <row r="7265">
      <c r="A7265" s="3">
        <v>62.0</v>
      </c>
      <c r="B7265" s="4">
        <v>0.024189814814814813</v>
      </c>
      <c r="C7265" s="5" t="s">
        <v>18</v>
      </c>
      <c r="D7265" s="5" t="s">
        <v>24</v>
      </c>
      <c r="E7265" s="5">
        <v>24.0</v>
      </c>
      <c r="F7265" s="5">
        <v>16.0</v>
      </c>
    </row>
    <row r="7266">
      <c r="A7266" s="3">
        <v>62.0</v>
      </c>
      <c r="B7266" s="4">
        <v>0.024988425925925924</v>
      </c>
      <c r="C7266" s="5" t="s">
        <v>13</v>
      </c>
      <c r="D7266" s="5" t="s">
        <v>146</v>
      </c>
      <c r="E7266" s="5">
        <v>21.0</v>
      </c>
      <c r="F7266" s="5">
        <v>14.0</v>
      </c>
    </row>
    <row r="7267">
      <c r="A7267" s="3">
        <v>62.0</v>
      </c>
      <c r="B7267" s="4">
        <v>0.025451388888888888</v>
      </c>
      <c r="C7267" s="5" t="s">
        <v>134</v>
      </c>
      <c r="D7267" s="5" t="s">
        <v>146</v>
      </c>
      <c r="E7267" s="5">
        <v>15.0</v>
      </c>
      <c r="F7267" s="5">
        <v>2.0</v>
      </c>
      <c r="J7267" s="5" t="s">
        <v>1030</v>
      </c>
    </row>
    <row r="7268">
      <c r="A7268" s="3">
        <v>62.0</v>
      </c>
      <c r="B7268" s="4">
        <v>0.026180555555555554</v>
      </c>
      <c r="C7268" s="5" t="s">
        <v>15</v>
      </c>
      <c r="D7268" s="5" t="s">
        <v>126</v>
      </c>
      <c r="E7268" s="5">
        <v>16.0</v>
      </c>
      <c r="F7268" s="5">
        <v>10.0</v>
      </c>
    </row>
    <row r="7269">
      <c r="A7269" s="3">
        <v>62.0</v>
      </c>
      <c r="B7269" s="4">
        <v>0.029456018518518517</v>
      </c>
      <c r="C7269" s="5" t="s">
        <v>22</v>
      </c>
      <c r="D7269" s="5" t="s">
        <v>146</v>
      </c>
      <c r="E7269" s="5">
        <v>25.0</v>
      </c>
      <c r="F7269" s="5">
        <v>17.0</v>
      </c>
      <c r="J7269" s="5" t="s">
        <v>621</v>
      </c>
    </row>
    <row r="7270">
      <c r="A7270" s="3">
        <v>62.0</v>
      </c>
      <c r="B7270" s="4">
        <v>0.03113425925925926</v>
      </c>
      <c r="C7270" s="5" t="s">
        <v>15</v>
      </c>
      <c r="D7270" s="5" t="s">
        <v>126</v>
      </c>
      <c r="E7270" s="5" t="s">
        <v>28</v>
      </c>
      <c r="F7270" s="5">
        <v>1.0</v>
      </c>
    </row>
    <row r="7271">
      <c r="A7271" s="3">
        <v>62.0</v>
      </c>
      <c r="B7271" s="4">
        <v>0.035925925925925924</v>
      </c>
      <c r="C7271" s="5" t="s">
        <v>10</v>
      </c>
      <c r="D7271" s="5" t="s">
        <v>32</v>
      </c>
      <c r="E7271" s="5">
        <v>17.0</v>
      </c>
      <c r="F7271" s="5">
        <v>5.0</v>
      </c>
      <c r="J7271" s="5" t="s">
        <v>45</v>
      </c>
    </row>
    <row r="7272">
      <c r="A7272" s="3">
        <v>62.0</v>
      </c>
      <c r="B7272" s="4">
        <v>0.0369212962962963</v>
      </c>
      <c r="C7272" s="5" t="s">
        <v>15</v>
      </c>
      <c r="D7272" s="5" t="s">
        <v>126</v>
      </c>
      <c r="E7272" s="5" t="s">
        <v>28</v>
      </c>
      <c r="F7272" s="5">
        <v>1.0</v>
      </c>
    </row>
    <row r="7273">
      <c r="A7273" s="3">
        <v>62.0</v>
      </c>
      <c r="B7273" s="4">
        <v>0.03706018518518518</v>
      </c>
      <c r="C7273" s="5" t="s">
        <v>10</v>
      </c>
      <c r="D7273" s="5" t="s">
        <v>146</v>
      </c>
      <c r="E7273" s="5">
        <v>14.0</v>
      </c>
      <c r="F7273" s="5">
        <v>16.0</v>
      </c>
    </row>
    <row r="7274">
      <c r="A7274" s="3">
        <v>62.0</v>
      </c>
      <c r="B7274" s="4">
        <v>0.03743055555555556</v>
      </c>
      <c r="C7274" s="5" t="s">
        <v>18</v>
      </c>
      <c r="D7274" s="5" t="s">
        <v>146</v>
      </c>
      <c r="E7274" s="5">
        <v>10.0</v>
      </c>
      <c r="F7274" s="5">
        <v>9.0</v>
      </c>
    </row>
    <row r="7275">
      <c r="A7275" s="3">
        <v>62.0</v>
      </c>
      <c r="B7275" s="4">
        <v>0.03917824074074074</v>
      </c>
      <c r="C7275" s="5" t="s">
        <v>13</v>
      </c>
      <c r="D7275" s="5" t="s">
        <v>74</v>
      </c>
      <c r="E7275" s="5">
        <v>20.0</v>
      </c>
      <c r="F7275" s="5">
        <v>8.0</v>
      </c>
    </row>
    <row r="7276">
      <c r="A7276" s="3">
        <v>62.0</v>
      </c>
      <c r="B7276" s="4">
        <v>0.03925925925925926</v>
      </c>
      <c r="C7276" s="5" t="s">
        <v>18</v>
      </c>
      <c r="D7276" s="5" t="s">
        <v>74</v>
      </c>
      <c r="E7276" s="5">
        <v>13.0</v>
      </c>
      <c r="F7276" s="5">
        <v>12.0</v>
      </c>
    </row>
    <row r="7277">
      <c r="A7277" s="3">
        <v>62.0</v>
      </c>
      <c r="B7277" s="4">
        <v>0.039375</v>
      </c>
      <c r="C7277" s="5" t="s">
        <v>10</v>
      </c>
      <c r="D7277" s="5" t="s">
        <v>74</v>
      </c>
      <c r="E7277" s="5">
        <v>11.0</v>
      </c>
      <c r="F7277" s="5">
        <v>8.0</v>
      </c>
    </row>
    <row r="7278">
      <c r="A7278" s="3">
        <v>62.0</v>
      </c>
      <c r="B7278" s="4">
        <v>0.039467592592592596</v>
      </c>
      <c r="C7278" s="5" t="s">
        <v>15</v>
      </c>
      <c r="D7278" s="5" t="s">
        <v>74</v>
      </c>
      <c r="E7278" s="5">
        <v>22.0</v>
      </c>
      <c r="F7278" s="5">
        <v>15.0</v>
      </c>
    </row>
    <row r="7279">
      <c r="A7279" s="3">
        <v>62.0</v>
      </c>
      <c r="B7279" s="4">
        <v>0.03947916666666667</v>
      </c>
      <c r="C7279" s="5" t="s">
        <v>21</v>
      </c>
      <c r="D7279" s="5" t="s">
        <v>74</v>
      </c>
      <c r="E7279" s="5" t="s">
        <v>30</v>
      </c>
      <c r="F7279" s="5" t="s">
        <v>30</v>
      </c>
    </row>
    <row r="7280">
      <c r="A7280" s="3">
        <v>62.0</v>
      </c>
      <c r="B7280" s="4">
        <v>0.040914351851851855</v>
      </c>
      <c r="C7280" s="5" t="s">
        <v>15</v>
      </c>
      <c r="D7280" s="5" t="s">
        <v>126</v>
      </c>
      <c r="E7280" s="5">
        <v>19.0</v>
      </c>
      <c r="F7280" s="5">
        <v>13.0</v>
      </c>
    </row>
    <row r="7281">
      <c r="A7281" s="3">
        <v>62.0</v>
      </c>
      <c r="B7281" s="4">
        <v>0.042337962962962966</v>
      </c>
      <c r="C7281" s="5" t="s">
        <v>15</v>
      </c>
      <c r="D7281" s="5" t="s">
        <v>126</v>
      </c>
      <c r="E7281" s="5">
        <v>25.0</v>
      </c>
      <c r="F7281" s="5">
        <v>18.0</v>
      </c>
    </row>
    <row r="7282">
      <c r="A7282" s="3">
        <v>62.0</v>
      </c>
      <c r="B7282" s="4">
        <v>0.04297453703703704</v>
      </c>
      <c r="C7282" s="5" t="s">
        <v>13</v>
      </c>
      <c r="D7282" s="5" t="s">
        <v>24</v>
      </c>
      <c r="E7282" s="5">
        <v>6.0</v>
      </c>
      <c r="F7282" s="5">
        <v>6.0</v>
      </c>
    </row>
    <row r="7283">
      <c r="A7283" s="3">
        <v>62.0</v>
      </c>
      <c r="B7283" s="4">
        <v>0.044537037037037035</v>
      </c>
      <c r="C7283" s="5" t="s">
        <v>18</v>
      </c>
      <c r="D7283" s="5" t="s">
        <v>35</v>
      </c>
      <c r="E7283" s="5">
        <v>27.0</v>
      </c>
      <c r="F7283" s="5">
        <v>16.0</v>
      </c>
    </row>
    <row r="7284">
      <c r="A7284" s="3">
        <v>62.0</v>
      </c>
      <c r="B7284" s="4">
        <v>0.04454861111111111</v>
      </c>
      <c r="C7284" s="5" t="s">
        <v>15</v>
      </c>
      <c r="D7284" s="5" t="s">
        <v>35</v>
      </c>
      <c r="E7284" s="5">
        <v>15.0</v>
      </c>
      <c r="F7284" s="5">
        <v>13.0</v>
      </c>
    </row>
    <row r="7285">
      <c r="A7285" s="3">
        <v>62.0</v>
      </c>
      <c r="B7285" s="4">
        <v>0.04456018518518518</v>
      </c>
      <c r="C7285" s="5" t="s">
        <v>10</v>
      </c>
      <c r="D7285" s="5" t="s">
        <v>35</v>
      </c>
      <c r="E7285" s="5">
        <v>21.0</v>
      </c>
      <c r="F7285" s="5">
        <v>6.0</v>
      </c>
    </row>
    <row r="7286">
      <c r="A7286" s="3">
        <v>62.0</v>
      </c>
      <c r="B7286" s="4">
        <v>0.04461805555555556</v>
      </c>
      <c r="C7286" s="5" t="s">
        <v>21</v>
      </c>
      <c r="D7286" s="5" t="s">
        <v>35</v>
      </c>
      <c r="E7286" s="5" t="s">
        <v>30</v>
      </c>
      <c r="F7286" s="5" t="s">
        <v>30</v>
      </c>
    </row>
    <row r="7287">
      <c r="A7287" s="3">
        <v>62.0</v>
      </c>
      <c r="B7287" s="4">
        <v>0.046203703703703705</v>
      </c>
      <c r="C7287" s="5" t="s">
        <v>15</v>
      </c>
      <c r="D7287" s="5" t="s">
        <v>47</v>
      </c>
      <c r="E7287" s="5">
        <v>20.0</v>
      </c>
      <c r="F7287" s="5">
        <v>18.0</v>
      </c>
    </row>
    <row r="7288">
      <c r="A7288" s="3">
        <v>62.0</v>
      </c>
      <c r="B7288" s="4">
        <v>0.04640046296296296</v>
      </c>
      <c r="C7288" s="5" t="s">
        <v>13</v>
      </c>
      <c r="D7288" s="5" t="s">
        <v>47</v>
      </c>
      <c r="E7288" s="5">
        <v>18.0</v>
      </c>
      <c r="F7288" s="5">
        <v>16.0</v>
      </c>
    </row>
    <row r="7289">
      <c r="A7289" s="3">
        <v>62.0</v>
      </c>
      <c r="B7289" s="4">
        <v>0.046469907407407404</v>
      </c>
      <c r="C7289" s="5" t="s">
        <v>18</v>
      </c>
      <c r="D7289" s="5" t="s">
        <v>47</v>
      </c>
      <c r="E7289" s="5">
        <v>13.0</v>
      </c>
      <c r="F7289" s="5">
        <v>5.0</v>
      </c>
    </row>
    <row r="7290">
      <c r="A7290" s="3">
        <v>62.0</v>
      </c>
      <c r="B7290" s="4">
        <v>0.046481481481481485</v>
      </c>
      <c r="C7290" s="5" t="s">
        <v>10</v>
      </c>
      <c r="D7290" s="5" t="s">
        <v>47</v>
      </c>
      <c r="E7290" s="5">
        <v>14.0</v>
      </c>
      <c r="F7290" s="5">
        <v>7.0</v>
      </c>
    </row>
    <row r="7291">
      <c r="A7291" s="3">
        <v>62.0</v>
      </c>
      <c r="B7291" s="4">
        <v>0.04670138888888889</v>
      </c>
      <c r="C7291" s="5" t="s">
        <v>134</v>
      </c>
      <c r="D7291" s="5" t="s">
        <v>47</v>
      </c>
      <c r="E7291" s="5">
        <v>6.0</v>
      </c>
      <c r="F7291" s="5">
        <v>6.0</v>
      </c>
    </row>
    <row r="7292">
      <c r="A7292" s="3">
        <v>62.0</v>
      </c>
      <c r="B7292" s="4">
        <v>0.04671296296296296</v>
      </c>
      <c r="C7292" s="5" t="s">
        <v>22</v>
      </c>
      <c r="D7292" s="5" t="s">
        <v>47</v>
      </c>
      <c r="E7292" s="5">
        <v>4.0</v>
      </c>
      <c r="F7292" s="5">
        <v>2.0</v>
      </c>
    </row>
    <row r="7293">
      <c r="A7293" s="3">
        <v>62.0</v>
      </c>
      <c r="B7293" s="4">
        <v>0.04877314814814815</v>
      </c>
      <c r="C7293" s="5" t="s">
        <v>15</v>
      </c>
      <c r="D7293" s="5" t="s">
        <v>26</v>
      </c>
      <c r="E7293" s="5">
        <v>7.0</v>
      </c>
      <c r="F7293" s="5">
        <v>2.0</v>
      </c>
    </row>
    <row r="7294">
      <c r="A7294" s="3">
        <v>62.0</v>
      </c>
      <c r="B7294" s="4">
        <v>0.050416666666666665</v>
      </c>
      <c r="C7294" s="5" t="s">
        <v>13</v>
      </c>
      <c r="D7294" s="5" t="s">
        <v>32</v>
      </c>
      <c r="E7294" s="5">
        <v>30.0</v>
      </c>
      <c r="F7294" s="5">
        <v>16.0</v>
      </c>
      <c r="J7294" s="5" t="s">
        <v>2245</v>
      </c>
    </row>
    <row r="7295">
      <c r="A7295" s="3">
        <v>62.0</v>
      </c>
      <c r="B7295" s="4">
        <v>0.05054398148148148</v>
      </c>
      <c r="C7295" s="5" t="s">
        <v>13</v>
      </c>
      <c r="D7295" s="5" t="s">
        <v>32</v>
      </c>
      <c r="E7295" s="5">
        <v>21.0</v>
      </c>
      <c r="F7295" s="5">
        <v>7.0</v>
      </c>
      <c r="J7295" s="5" t="s">
        <v>2245</v>
      </c>
    </row>
    <row r="7296">
      <c r="A7296" s="3">
        <v>62.0</v>
      </c>
      <c r="B7296" s="4">
        <v>0.050694444444444445</v>
      </c>
      <c r="C7296" s="5" t="s">
        <v>13</v>
      </c>
      <c r="D7296" s="5" t="s">
        <v>7</v>
      </c>
      <c r="E7296" s="5">
        <v>24.0</v>
      </c>
      <c r="H7296" s="5" t="s">
        <v>2455</v>
      </c>
    </row>
    <row r="7297">
      <c r="A7297" s="3">
        <v>62.0</v>
      </c>
      <c r="B7297" s="4">
        <v>0.05081018518518519</v>
      </c>
      <c r="C7297" s="5" t="s">
        <v>13</v>
      </c>
      <c r="D7297" s="5" t="s">
        <v>7</v>
      </c>
      <c r="E7297" s="5">
        <v>20.0</v>
      </c>
      <c r="H7297" s="5" t="s">
        <v>2456</v>
      </c>
    </row>
    <row r="7298">
      <c r="A7298" s="3">
        <v>62.0</v>
      </c>
      <c r="B7298" s="4">
        <v>0.05199074074074074</v>
      </c>
      <c r="C7298" s="5" t="s">
        <v>21</v>
      </c>
      <c r="D7298" s="5" t="s">
        <v>32</v>
      </c>
      <c r="E7298" s="5" t="s">
        <v>30</v>
      </c>
      <c r="F7298" s="5" t="s">
        <v>30</v>
      </c>
      <c r="J7298" s="5" t="s">
        <v>2457</v>
      </c>
    </row>
    <row r="7299">
      <c r="A7299" s="3">
        <v>62.0</v>
      </c>
      <c r="B7299" s="4">
        <v>0.05247685185185185</v>
      </c>
      <c r="C7299" s="5" t="s">
        <v>21</v>
      </c>
      <c r="D7299" s="5" t="s">
        <v>7</v>
      </c>
      <c r="E7299" s="5">
        <v>31.0</v>
      </c>
      <c r="H7299" s="5" t="s">
        <v>2458</v>
      </c>
    </row>
    <row r="7300">
      <c r="A7300" s="3">
        <v>62.0</v>
      </c>
      <c r="B7300" s="4">
        <v>0.05457175925925926</v>
      </c>
      <c r="C7300" s="5" t="s">
        <v>273</v>
      </c>
      <c r="D7300" s="5" t="s">
        <v>32</v>
      </c>
      <c r="E7300" s="5" t="s">
        <v>30</v>
      </c>
      <c r="F7300" s="5" t="s">
        <v>30</v>
      </c>
      <c r="J7300" s="5" t="s">
        <v>17</v>
      </c>
    </row>
    <row r="7301">
      <c r="A7301" s="3">
        <v>62.0</v>
      </c>
      <c r="B7301" s="4">
        <v>0.05457175925925926</v>
      </c>
      <c r="C7301" s="5" t="s">
        <v>273</v>
      </c>
      <c r="D7301" s="5" t="s">
        <v>32</v>
      </c>
      <c r="E7301" s="5">
        <v>26.0</v>
      </c>
      <c r="F7301" s="5">
        <v>18.0</v>
      </c>
      <c r="J7301" s="5" t="s">
        <v>2459</v>
      </c>
    </row>
    <row r="7302">
      <c r="A7302" s="3">
        <v>62.0</v>
      </c>
      <c r="B7302" s="4">
        <v>0.05480324074074074</v>
      </c>
      <c r="C7302" s="5" t="s">
        <v>273</v>
      </c>
      <c r="D7302" s="5" t="s">
        <v>32</v>
      </c>
      <c r="E7302" s="5" t="s">
        <v>30</v>
      </c>
      <c r="F7302" s="5" t="s">
        <v>30</v>
      </c>
      <c r="J7302" s="5" t="s">
        <v>17</v>
      </c>
    </row>
    <row r="7303">
      <c r="A7303" s="3">
        <v>62.0</v>
      </c>
      <c r="B7303" s="4">
        <v>0.05480324074074074</v>
      </c>
      <c r="C7303" s="5" t="s">
        <v>273</v>
      </c>
      <c r="D7303" s="5" t="s">
        <v>32</v>
      </c>
      <c r="E7303" s="5">
        <v>25.0</v>
      </c>
      <c r="F7303" s="5">
        <v>17.0</v>
      </c>
      <c r="J7303" s="5" t="s">
        <v>2460</v>
      </c>
    </row>
    <row r="7304">
      <c r="A7304" s="3">
        <v>62.0</v>
      </c>
      <c r="B7304" s="4">
        <v>0.05494212962962963</v>
      </c>
      <c r="C7304" s="5" t="s">
        <v>273</v>
      </c>
      <c r="D7304" s="5" t="s">
        <v>7</v>
      </c>
      <c r="E7304" s="5">
        <v>8.0</v>
      </c>
      <c r="H7304" s="5" t="s">
        <v>2461</v>
      </c>
    </row>
    <row r="7305">
      <c r="A7305" s="3">
        <v>62.0</v>
      </c>
      <c r="B7305" s="4">
        <v>0.05516203703703704</v>
      </c>
      <c r="C7305" s="5" t="s">
        <v>273</v>
      </c>
      <c r="D7305" s="5" t="s">
        <v>7</v>
      </c>
      <c r="E7305" s="5">
        <v>12.0</v>
      </c>
      <c r="H7305" s="5" t="s">
        <v>2462</v>
      </c>
    </row>
    <row r="7306">
      <c r="A7306" s="3">
        <v>62.0</v>
      </c>
      <c r="B7306" s="4">
        <v>0.05607638888888889</v>
      </c>
      <c r="C7306" s="5" t="s">
        <v>18</v>
      </c>
      <c r="D7306" s="5" t="s">
        <v>32</v>
      </c>
      <c r="E7306" s="5" t="s">
        <v>37</v>
      </c>
      <c r="F7306" s="5">
        <v>20.0</v>
      </c>
      <c r="G7306" s="5" t="s">
        <v>48</v>
      </c>
      <c r="J7306" s="5" t="s">
        <v>42</v>
      </c>
    </row>
    <row r="7307">
      <c r="A7307" s="3">
        <v>62.0</v>
      </c>
      <c r="B7307" s="4">
        <v>0.05607638888888889</v>
      </c>
      <c r="C7307" s="5" t="s">
        <v>18</v>
      </c>
      <c r="D7307" s="5" t="s">
        <v>32</v>
      </c>
      <c r="E7307" s="5">
        <v>26.0</v>
      </c>
      <c r="F7307" s="5">
        <v>13.0</v>
      </c>
      <c r="J7307" s="5" t="s">
        <v>2463</v>
      </c>
    </row>
    <row r="7308">
      <c r="A7308" s="3">
        <v>62.0</v>
      </c>
      <c r="B7308" s="4">
        <v>0.05699074074074074</v>
      </c>
      <c r="C7308" s="5" t="s">
        <v>18</v>
      </c>
      <c r="D7308" s="5" t="s">
        <v>7</v>
      </c>
      <c r="E7308" s="5">
        <v>11.0</v>
      </c>
      <c r="H7308" s="5" t="s">
        <v>2464</v>
      </c>
      <c r="J7308" s="5" t="s">
        <v>2465</v>
      </c>
    </row>
    <row r="7309">
      <c r="A7309" s="3">
        <v>62.0</v>
      </c>
      <c r="B7309" s="4">
        <v>0.0578587962962963</v>
      </c>
      <c r="C7309" s="5" t="s">
        <v>18</v>
      </c>
      <c r="D7309" s="5" t="s">
        <v>32</v>
      </c>
      <c r="E7309" s="5" t="s">
        <v>30</v>
      </c>
      <c r="F7309" s="5" t="s">
        <v>30</v>
      </c>
      <c r="J7309" s="5" t="s">
        <v>42</v>
      </c>
    </row>
    <row r="7310">
      <c r="A7310" s="3">
        <v>62.0</v>
      </c>
      <c r="B7310" s="4">
        <v>0.0578587962962963</v>
      </c>
      <c r="C7310" s="5" t="s">
        <v>18</v>
      </c>
      <c r="D7310" s="5" t="s">
        <v>32</v>
      </c>
      <c r="E7310" s="5" t="s">
        <v>28</v>
      </c>
      <c r="F7310" s="5">
        <v>1.0</v>
      </c>
      <c r="H7310" s="5" t="s">
        <v>1071</v>
      </c>
      <c r="J7310" s="5" t="s">
        <v>2466</v>
      </c>
    </row>
    <row r="7311">
      <c r="A7311" s="3">
        <v>62.0</v>
      </c>
      <c r="B7311" s="4">
        <v>0.05832175925925926</v>
      </c>
      <c r="C7311" s="5" t="s">
        <v>18</v>
      </c>
      <c r="D7311" s="5" t="s">
        <v>7</v>
      </c>
      <c r="E7311" s="5">
        <v>10.0</v>
      </c>
      <c r="H7311" s="5" t="s">
        <v>2467</v>
      </c>
    </row>
    <row r="7312">
      <c r="A7312" s="3">
        <v>62.0</v>
      </c>
      <c r="B7312" s="4">
        <v>0.058680555555555555</v>
      </c>
      <c r="C7312" s="5" t="s">
        <v>18</v>
      </c>
      <c r="D7312" s="5" t="s">
        <v>709</v>
      </c>
      <c r="E7312" s="5">
        <v>27.0</v>
      </c>
      <c r="F7312" s="5">
        <v>16.0</v>
      </c>
      <c r="J7312" s="5" t="s">
        <v>2468</v>
      </c>
    </row>
    <row r="7313">
      <c r="A7313" s="3">
        <v>62.0</v>
      </c>
      <c r="B7313" s="4">
        <v>0.05924768518518519</v>
      </c>
      <c r="C7313" s="5" t="s">
        <v>18</v>
      </c>
      <c r="D7313" s="5" t="s">
        <v>146</v>
      </c>
      <c r="E7313" s="5">
        <v>8.0</v>
      </c>
      <c r="F7313" s="5">
        <v>7.0</v>
      </c>
    </row>
    <row r="7314">
      <c r="A7314" s="3">
        <v>62.0</v>
      </c>
      <c r="B7314" s="4">
        <v>0.05997685185185185</v>
      </c>
      <c r="C7314" s="5" t="s">
        <v>21</v>
      </c>
      <c r="D7314" s="5" t="s">
        <v>32</v>
      </c>
      <c r="E7314" s="5" t="s">
        <v>30</v>
      </c>
      <c r="F7314" s="5" t="s">
        <v>30</v>
      </c>
      <c r="J7314" s="5" t="s">
        <v>159</v>
      </c>
    </row>
    <row r="7315">
      <c r="A7315" s="3">
        <v>62.0</v>
      </c>
      <c r="B7315" s="4">
        <v>0.05997685185185185</v>
      </c>
      <c r="C7315" s="5" t="s">
        <v>21</v>
      </c>
      <c r="D7315" s="5" t="s">
        <v>32</v>
      </c>
      <c r="E7315" s="5" t="s">
        <v>30</v>
      </c>
      <c r="F7315" s="5" t="s">
        <v>30</v>
      </c>
      <c r="J7315" s="5" t="s">
        <v>46</v>
      </c>
    </row>
    <row r="7316">
      <c r="A7316" s="3">
        <v>62.0</v>
      </c>
      <c r="B7316" s="4">
        <v>0.06019675925925926</v>
      </c>
      <c r="C7316" s="5" t="s">
        <v>21</v>
      </c>
      <c r="D7316" s="5" t="s">
        <v>7</v>
      </c>
      <c r="E7316" s="5">
        <v>28.0</v>
      </c>
      <c r="H7316" s="5" t="s">
        <v>2469</v>
      </c>
    </row>
    <row r="7317">
      <c r="A7317" s="3">
        <v>62.0</v>
      </c>
      <c r="B7317" s="4">
        <v>0.06028935185185185</v>
      </c>
      <c r="C7317" s="5" t="s">
        <v>21</v>
      </c>
      <c r="D7317" s="5" t="s">
        <v>7</v>
      </c>
      <c r="E7317" s="5">
        <v>9.0</v>
      </c>
      <c r="H7317" s="5" t="s">
        <v>2470</v>
      </c>
    </row>
    <row r="7318">
      <c r="A7318" s="3">
        <v>62.0</v>
      </c>
      <c r="B7318" s="4">
        <v>0.06135416666666667</v>
      </c>
      <c r="C7318" s="5" t="s">
        <v>134</v>
      </c>
      <c r="D7318" s="5" t="s">
        <v>32</v>
      </c>
      <c r="E7318" s="5">
        <v>15.0</v>
      </c>
      <c r="F7318" s="5">
        <v>5.0</v>
      </c>
      <c r="J7318" s="5" t="s">
        <v>2471</v>
      </c>
    </row>
    <row r="7319">
      <c r="A7319" s="3">
        <v>62.0</v>
      </c>
      <c r="B7319" s="4">
        <v>0.06238425925925926</v>
      </c>
      <c r="C7319" s="5" t="s">
        <v>134</v>
      </c>
      <c r="D7319" s="5" t="s">
        <v>7</v>
      </c>
      <c r="E7319" s="5">
        <v>24.0</v>
      </c>
      <c r="H7319" s="5" t="s">
        <v>2472</v>
      </c>
    </row>
    <row r="7320">
      <c r="A7320" s="3">
        <v>62.0</v>
      </c>
      <c r="B7320" s="4">
        <v>0.06983796296296296</v>
      </c>
      <c r="C7320" s="5" t="s">
        <v>22</v>
      </c>
      <c r="D7320" s="5" t="s">
        <v>95</v>
      </c>
      <c r="E7320" s="5">
        <v>8.0</v>
      </c>
    </row>
    <row r="7321">
      <c r="A7321" s="3">
        <v>62.0</v>
      </c>
      <c r="B7321" s="4">
        <v>0.07164351851851852</v>
      </c>
      <c r="C7321" s="5" t="s">
        <v>10</v>
      </c>
      <c r="D7321" s="5" t="s">
        <v>75</v>
      </c>
      <c r="E7321" s="5">
        <v>10.0</v>
      </c>
      <c r="F7321" s="5">
        <v>8.0</v>
      </c>
    </row>
    <row r="7322">
      <c r="A7322" s="3">
        <v>62.0</v>
      </c>
      <c r="B7322" s="4">
        <v>0.07261574074074074</v>
      </c>
      <c r="C7322" s="5" t="s">
        <v>10</v>
      </c>
      <c r="D7322" s="5" t="s">
        <v>709</v>
      </c>
      <c r="E7322" s="5">
        <v>5.0</v>
      </c>
      <c r="J7322" s="5" t="s">
        <v>2473</v>
      </c>
    </row>
    <row r="7323">
      <c r="A7323" s="3">
        <v>62.0</v>
      </c>
      <c r="B7323" s="4">
        <v>0.07317129629629629</v>
      </c>
      <c r="C7323" s="5" t="s">
        <v>10</v>
      </c>
      <c r="D7323" s="5" t="s">
        <v>75</v>
      </c>
      <c r="E7323" s="5" t="s">
        <v>37</v>
      </c>
      <c r="F7323" s="5">
        <v>20.0</v>
      </c>
    </row>
    <row r="7324">
      <c r="A7324" s="3">
        <v>62.0</v>
      </c>
      <c r="B7324" s="4">
        <v>0.07414351851851853</v>
      </c>
      <c r="C7324" s="5" t="s">
        <v>18</v>
      </c>
      <c r="D7324" s="5" t="s">
        <v>32</v>
      </c>
      <c r="E7324" s="5">
        <v>15.0</v>
      </c>
      <c r="F7324" s="5">
        <v>2.0</v>
      </c>
      <c r="J7324" s="5" t="s">
        <v>42</v>
      </c>
    </row>
    <row r="7325">
      <c r="A7325" s="3">
        <v>62.0</v>
      </c>
      <c r="B7325" s="4">
        <v>0.07414351851851853</v>
      </c>
      <c r="C7325" s="5" t="s">
        <v>18</v>
      </c>
      <c r="D7325" s="5" t="s">
        <v>32</v>
      </c>
      <c r="E7325" s="5">
        <v>20.0</v>
      </c>
      <c r="F7325" s="5">
        <v>7.0</v>
      </c>
      <c r="J7325" s="5" t="s">
        <v>2331</v>
      </c>
    </row>
    <row r="7326">
      <c r="A7326" s="3">
        <v>62.0</v>
      </c>
      <c r="B7326" s="4">
        <v>0.07474537037037036</v>
      </c>
      <c r="C7326" s="5" t="s">
        <v>18</v>
      </c>
      <c r="D7326" s="5" t="s">
        <v>32</v>
      </c>
      <c r="E7326" s="5">
        <v>28.0</v>
      </c>
      <c r="F7326" s="5">
        <v>15.0</v>
      </c>
      <c r="J7326" s="5" t="s">
        <v>2273</v>
      </c>
    </row>
    <row r="7327">
      <c r="A7327" s="3">
        <v>62.0</v>
      </c>
      <c r="B7327" s="4">
        <v>0.07474537037037036</v>
      </c>
      <c r="C7327" s="5" t="s">
        <v>18</v>
      </c>
      <c r="D7327" s="5" t="s">
        <v>32</v>
      </c>
      <c r="E7327" s="5" t="s">
        <v>37</v>
      </c>
      <c r="F7327" s="5">
        <v>20.0</v>
      </c>
      <c r="G7327" s="5" t="s">
        <v>48</v>
      </c>
      <c r="J7327" s="5" t="s">
        <v>42</v>
      </c>
    </row>
    <row r="7328">
      <c r="A7328" s="3">
        <v>62.0</v>
      </c>
      <c r="B7328" s="4">
        <v>0.0752199074074074</v>
      </c>
      <c r="C7328" s="5" t="s">
        <v>18</v>
      </c>
      <c r="D7328" s="5" t="s">
        <v>32</v>
      </c>
      <c r="E7328" s="5" t="s">
        <v>30</v>
      </c>
      <c r="F7328" s="5" t="s">
        <v>30</v>
      </c>
      <c r="J7328" s="5" t="s">
        <v>42</v>
      </c>
    </row>
    <row r="7329">
      <c r="A7329" s="3">
        <v>62.0</v>
      </c>
      <c r="B7329" s="4">
        <v>0.0752199074074074</v>
      </c>
      <c r="C7329" s="5" t="s">
        <v>18</v>
      </c>
      <c r="D7329" s="5" t="s">
        <v>32</v>
      </c>
      <c r="E7329" s="5">
        <v>21.0</v>
      </c>
      <c r="F7329" s="5">
        <v>8.0</v>
      </c>
      <c r="J7329" s="5" t="s">
        <v>2273</v>
      </c>
    </row>
    <row r="7330">
      <c r="A7330" s="3">
        <v>62.0</v>
      </c>
      <c r="B7330" s="4">
        <v>0.07545138888888889</v>
      </c>
      <c r="C7330" s="5" t="s">
        <v>18</v>
      </c>
      <c r="D7330" s="5" t="s">
        <v>7</v>
      </c>
      <c r="E7330" s="5">
        <v>13.0</v>
      </c>
      <c r="H7330" s="5" t="s">
        <v>2474</v>
      </c>
    </row>
    <row r="7331">
      <c r="A7331" s="3">
        <v>62.0</v>
      </c>
      <c r="B7331" s="4">
        <v>0.0755787037037037</v>
      </c>
      <c r="C7331" s="5" t="s">
        <v>18</v>
      </c>
      <c r="D7331" s="5" t="s">
        <v>7</v>
      </c>
      <c r="E7331" s="5">
        <v>37.0</v>
      </c>
      <c r="H7331" s="5" t="s">
        <v>2475</v>
      </c>
    </row>
    <row r="7332">
      <c r="A7332" s="3">
        <v>62.0</v>
      </c>
      <c r="B7332" s="4">
        <v>0.08467592592592593</v>
      </c>
      <c r="C7332" s="5" t="s">
        <v>134</v>
      </c>
      <c r="D7332" s="5" t="s">
        <v>7</v>
      </c>
      <c r="E7332" s="5">
        <v>28.0</v>
      </c>
      <c r="H7332" s="5" t="s">
        <v>2476</v>
      </c>
      <c r="J7332" s="5" t="s">
        <v>1636</v>
      </c>
    </row>
    <row r="7333">
      <c r="A7333" s="3">
        <v>62.0</v>
      </c>
      <c r="B7333" s="4">
        <v>0.08576388888888889</v>
      </c>
      <c r="C7333" s="5" t="s">
        <v>134</v>
      </c>
      <c r="D7333" s="5" t="s">
        <v>97</v>
      </c>
      <c r="E7333" s="5">
        <v>13.0</v>
      </c>
      <c r="J7333" s="5" t="s">
        <v>2477</v>
      </c>
    </row>
    <row r="7334">
      <c r="A7334" s="3">
        <v>62.0</v>
      </c>
      <c r="B7334" s="4">
        <v>0.08802083333333334</v>
      </c>
      <c r="C7334" s="5" t="s">
        <v>10</v>
      </c>
      <c r="D7334" s="5" t="s">
        <v>146</v>
      </c>
      <c r="E7334" s="5">
        <v>13.0</v>
      </c>
      <c r="F7334" s="5">
        <v>15.0</v>
      </c>
    </row>
    <row r="7335">
      <c r="A7335" s="3">
        <v>62.0</v>
      </c>
      <c r="B7335" s="4">
        <v>0.090625</v>
      </c>
      <c r="C7335" s="5" t="s">
        <v>273</v>
      </c>
      <c r="D7335" s="5" t="s">
        <v>146</v>
      </c>
      <c r="E7335" s="5">
        <v>21.0</v>
      </c>
      <c r="F7335" s="5">
        <v>17.0</v>
      </c>
    </row>
    <row r="7336">
      <c r="A7336" s="3">
        <v>62.0</v>
      </c>
      <c r="B7336" s="4">
        <v>0.09423611111111112</v>
      </c>
      <c r="C7336" s="5" t="s">
        <v>10</v>
      </c>
      <c r="D7336" s="5" t="s">
        <v>24</v>
      </c>
      <c r="E7336" s="5">
        <v>22.0</v>
      </c>
      <c r="F7336" s="5">
        <v>9.0</v>
      </c>
    </row>
    <row r="7337">
      <c r="A7337" s="3">
        <v>62.0</v>
      </c>
      <c r="B7337" s="4">
        <v>0.09438657407407407</v>
      </c>
      <c r="C7337" s="5" t="s">
        <v>13</v>
      </c>
      <c r="D7337" s="5" t="s">
        <v>146</v>
      </c>
      <c r="E7337" s="5" t="s">
        <v>37</v>
      </c>
      <c r="F7337" s="5">
        <v>20.0</v>
      </c>
    </row>
    <row r="7338">
      <c r="A7338" s="3">
        <v>62.0</v>
      </c>
      <c r="B7338" s="4">
        <v>0.0954861111111111</v>
      </c>
      <c r="C7338" s="5" t="s">
        <v>21</v>
      </c>
      <c r="D7338" s="5" t="s">
        <v>74</v>
      </c>
      <c r="E7338" s="5" t="s">
        <v>30</v>
      </c>
      <c r="F7338" s="5" t="s">
        <v>30</v>
      </c>
    </row>
    <row r="7339">
      <c r="A7339" s="3">
        <v>62.0</v>
      </c>
      <c r="B7339" s="4">
        <v>0.09590277777777778</v>
      </c>
      <c r="C7339" s="5" t="s">
        <v>13</v>
      </c>
      <c r="D7339" s="5" t="s">
        <v>146</v>
      </c>
      <c r="E7339" s="5">
        <v>19.0</v>
      </c>
      <c r="F7339" s="5">
        <v>12.0</v>
      </c>
    </row>
    <row r="7340">
      <c r="A7340" s="3">
        <v>62.0</v>
      </c>
      <c r="B7340" s="4">
        <v>0.0961111111111111</v>
      </c>
      <c r="C7340" s="5" t="s">
        <v>18</v>
      </c>
      <c r="D7340" s="5" t="s">
        <v>35</v>
      </c>
      <c r="E7340" s="5">
        <v>21.0</v>
      </c>
      <c r="F7340" s="5">
        <v>15.0</v>
      </c>
    </row>
    <row r="7341">
      <c r="A7341" s="3">
        <v>62.0</v>
      </c>
      <c r="B7341" s="4">
        <v>0.0967361111111111</v>
      </c>
      <c r="C7341" s="5" t="s">
        <v>13</v>
      </c>
      <c r="D7341" s="5" t="s">
        <v>146</v>
      </c>
      <c r="E7341" s="5">
        <v>23.0</v>
      </c>
      <c r="F7341" s="5">
        <v>16.0</v>
      </c>
    </row>
    <row r="7342">
      <c r="A7342" s="3">
        <v>62.0</v>
      </c>
      <c r="B7342" s="4">
        <v>0.09702546296296297</v>
      </c>
      <c r="C7342" s="5" t="s">
        <v>10</v>
      </c>
      <c r="D7342" s="5" t="s">
        <v>35</v>
      </c>
      <c r="E7342" s="5">
        <v>28.0</v>
      </c>
      <c r="F7342" s="5">
        <v>13.0</v>
      </c>
    </row>
    <row r="7343">
      <c r="A7343" s="3">
        <v>62.0</v>
      </c>
      <c r="B7343" s="4">
        <v>0.09802083333333333</v>
      </c>
      <c r="C7343" s="5" t="s">
        <v>13</v>
      </c>
      <c r="D7343" s="5" t="s">
        <v>146</v>
      </c>
      <c r="E7343" s="5">
        <v>19.0</v>
      </c>
      <c r="F7343" s="5">
        <v>12.0</v>
      </c>
    </row>
    <row r="7344">
      <c r="A7344" s="3">
        <v>62.0</v>
      </c>
      <c r="B7344" s="4">
        <v>0.09824074074074074</v>
      </c>
      <c r="C7344" s="5" t="s">
        <v>15</v>
      </c>
      <c r="D7344" s="5" t="s">
        <v>35</v>
      </c>
      <c r="E7344" s="5">
        <v>9.0</v>
      </c>
      <c r="F7344" s="5">
        <v>7.0</v>
      </c>
      <c r="H7344" s="5" t="s">
        <v>2478</v>
      </c>
    </row>
    <row r="7345">
      <c r="A7345" s="3">
        <v>62.0</v>
      </c>
      <c r="B7345" s="4">
        <v>0.09934027777777778</v>
      </c>
      <c r="C7345" s="5" t="s">
        <v>13</v>
      </c>
      <c r="D7345" s="5" t="s">
        <v>74</v>
      </c>
      <c r="E7345" s="5">
        <v>20.0</v>
      </c>
      <c r="F7345" s="5">
        <v>12.0</v>
      </c>
    </row>
    <row r="7346">
      <c r="A7346" s="3">
        <v>62.0</v>
      </c>
      <c r="B7346" s="4">
        <v>0.09988425925925926</v>
      </c>
      <c r="C7346" s="5" t="s">
        <v>13</v>
      </c>
      <c r="D7346" s="5" t="s">
        <v>74</v>
      </c>
      <c r="E7346" s="5">
        <v>20.0</v>
      </c>
      <c r="F7346" s="5">
        <v>12.0</v>
      </c>
    </row>
    <row r="7347">
      <c r="A7347" s="3">
        <v>62.0</v>
      </c>
      <c r="B7347" s="4">
        <v>0.10229166666666667</v>
      </c>
      <c r="C7347" s="5" t="s">
        <v>10</v>
      </c>
      <c r="D7347" s="5" t="s">
        <v>88</v>
      </c>
      <c r="E7347" s="5">
        <v>23.0</v>
      </c>
      <c r="F7347" s="5">
        <v>15.0</v>
      </c>
    </row>
    <row r="7348">
      <c r="A7348" s="3">
        <v>62.0</v>
      </c>
      <c r="B7348" s="4">
        <v>0.10630787037037037</v>
      </c>
      <c r="C7348" s="5" t="s">
        <v>13</v>
      </c>
      <c r="D7348" s="5" t="s">
        <v>24</v>
      </c>
      <c r="E7348" s="5">
        <v>15.0</v>
      </c>
      <c r="F7348" s="5">
        <v>15.0</v>
      </c>
    </row>
    <row r="7349">
      <c r="A7349" s="3">
        <v>62.0</v>
      </c>
      <c r="B7349" s="4">
        <v>0.1063888888888889</v>
      </c>
      <c r="C7349" s="5" t="s">
        <v>18</v>
      </c>
      <c r="D7349" s="5" t="s">
        <v>24</v>
      </c>
      <c r="E7349" s="5">
        <v>16.0</v>
      </c>
      <c r="F7349" s="5">
        <v>8.0</v>
      </c>
    </row>
    <row r="7350">
      <c r="A7350" s="3">
        <v>62.0</v>
      </c>
      <c r="B7350" s="4">
        <v>0.1063888888888889</v>
      </c>
      <c r="C7350" s="5" t="s">
        <v>15</v>
      </c>
      <c r="D7350" s="5" t="s">
        <v>24</v>
      </c>
      <c r="E7350" s="5">
        <v>31.0</v>
      </c>
      <c r="F7350" s="5">
        <v>19.0</v>
      </c>
    </row>
    <row r="7351">
      <c r="A7351" s="3">
        <v>62.0</v>
      </c>
      <c r="B7351" s="4">
        <v>0.1063888888888889</v>
      </c>
      <c r="C7351" s="5" t="s">
        <v>134</v>
      </c>
      <c r="D7351" s="5" t="s">
        <v>24</v>
      </c>
      <c r="E7351" s="5">
        <v>20.0</v>
      </c>
      <c r="F7351" s="5">
        <v>15.0</v>
      </c>
    </row>
    <row r="7352">
      <c r="A7352" s="3">
        <v>62.0</v>
      </c>
      <c r="B7352" s="4">
        <v>0.1063888888888889</v>
      </c>
      <c r="C7352" s="5" t="s">
        <v>22</v>
      </c>
      <c r="D7352" s="5" t="s">
        <v>24</v>
      </c>
      <c r="E7352" s="5">
        <v>16.0</v>
      </c>
      <c r="F7352" s="5">
        <v>16.0</v>
      </c>
    </row>
    <row r="7353">
      <c r="A7353" s="3">
        <v>62.0</v>
      </c>
      <c r="B7353" s="4">
        <v>0.10640046296296296</v>
      </c>
      <c r="C7353" s="5" t="s">
        <v>10</v>
      </c>
      <c r="D7353" s="5" t="s">
        <v>24</v>
      </c>
      <c r="E7353" s="5" t="s">
        <v>30</v>
      </c>
      <c r="F7353" s="5" t="s">
        <v>30</v>
      </c>
    </row>
    <row r="7354">
      <c r="A7354" s="3">
        <v>62.0</v>
      </c>
      <c r="B7354" s="4">
        <v>0.10758101851851852</v>
      </c>
      <c r="C7354" s="5" t="s">
        <v>22</v>
      </c>
      <c r="D7354" s="5" t="s">
        <v>20</v>
      </c>
      <c r="E7354" s="5" t="s">
        <v>2479</v>
      </c>
      <c r="F7354" s="5">
        <v>20.0</v>
      </c>
      <c r="J7354" s="5" t="s">
        <v>137</v>
      </c>
    </row>
    <row r="7355">
      <c r="A7355" s="3">
        <v>62.0</v>
      </c>
      <c r="B7355" s="4">
        <v>0.10767361111111111</v>
      </c>
      <c r="C7355" s="5" t="s">
        <v>18</v>
      </c>
      <c r="D7355" s="5" t="s">
        <v>20</v>
      </c>
      <c r="E7355" s="5">
        <v>33.0</v>
      </c>
      <c r="F7355" s="5">
        <v>17.0</v>
      </c>
      <c r="J7355" s="5" t="s">
        <v>137</v>
      </c>
    </row>
    <row r="7356">
      <c r="A7356" s="3">
        <v>62.0</v>
      </c>
      <c r="B7356" s="4">
        <v>0.1077199074074074</v>
      </c>
      <c r="C7356" s="5" t="s">
        <v>15</v>
      </c>
      <c r="D7356" s="5" t="s">
        <v>20</v>
      </c>
      <c r="E7356" s="5">
        <v>24.0</v>
      </c>
      <c r="F7356" s="5">
        <v>7.0</v>
      </c>
      <c r="J7356" s="5" t="s">
        <v>137</v>
      </c>
    </row>
    <row r="7357">
      <c r="A7357" s="3">
        <v>62.0</v>
      </c>
      <c r="B7357" s="4">
        <v>0.10775462962962963</v>
      </c>
      <c r="C7357" s="5" t="s">
        <v>10</v>
      </c>
      <c r="D7357" s="5" t="s">
        <v>20</v>
      </c>
      <c r="E7357" s="5" t="s">
        <v>30</v>
      </c>
      <c r="F7357" s="5" t="s">
        <v>30</v>
      </c>
      <c r="J7357" s="5" t="s">
        <v>17</v>
      </c>
    </row>
    <row r="7358">
      <c r="A7358" s="3">
        <v>62.0</v>
      </c>
      <c r="B7358" s="4">
        <v>0.10775462962962963</v>
      </c>
      <c r="C7358" s="5" t="s">
        <v>10</v>
      </c>
      <c r="D7358" s="5" t="s">
        <v>20</v>
      </c>
      <c r="E7358" s="5">
        <v>32.0</v>
      </c>
      <c r="F7358" s="5">
        <v>12.0</v>
      </c>
      <c r="J7358" s="5" t="s">
        <v>2480</v>
      </c>
    </row>
    <row r="7359">
      <c r="A7359" s="3">
        <v>62.0</v>
      </c>
      <c r="B7359" s="4">
        <v>0.10778935185185186</v>
      </c>
      <c r="C7359" s="5" t="s">
        <v>134</v>
      </c>
      <c r="D7359" s="5" t="s">
        <v>20</v>
      </c>
      <c r="E7359" s="5" t="s">
        <v>30</v>
      </c>
      <c r="F7359" s="5" t="s">
        <v>30</v>
      </c>
      <c r="J7359" s="5" t="s">
        <v>42</v>
      </c>
    </row>
    <row r="7360">
      <c r="A7360" s="3">
        <v>62.0</v>
      </c>
      <c r="B7360" s="4">
        <v>0.10778935185185186</v>
      </c>
      <c r="C7360" s="5" t="s">
        <v>134</v>
      </c>
      <c r="D7360" s="5" t="s">
        <v>20</v>
      </c>
      <c r="E7360" s="5">
        <v>30.0</v>
      </c>
      <c r="F7360" s="5">
        <v>20.0</v>
      </c>
      <c r="J7360" s="5" t="s">
        <v>2481</v>
      </c>
    </row>
    <row r="7361">
      <c r="A7361" s="3">
        <v>62.0</v>
      </c>
      <c r="B7361" s="4">
        <v>0.10804398148148148</v>
      </c>
      <c r="C7361" s="5" t="s">
        <v>13</v>
      </c>
      <c r="D7361" s="5" t="s">
        <v>20</v>
      </c>
      <c r="E7361" s="5">
        <v>14.0</v>
      </c>
      <c r="F7361" s="5">
        <v>2.0</v>
      </c>
      <c r="J7361" s="5" t="s">
        <v>137</v>
      </c>
    </row>
    <row r="7362">
      <c r="A7362" s="3">
        <v>62.0</v>
      </c>
      <c r="B7362" s="4">
        <v>0.1082638888888889</v>
      </c>
      <c r="C7362" s="5" t="s">
        <v>10</v>
      </c>
      <c r="D7362" s="5" t="s">
        <v>24</v>
      </c>
      <c r="E7362" s="5">
        <v>29.0</v>
      </c>
      <c r="F7362" s="5">
        <v>16.0</v>
      </c>
    </row>
    <row r="7363">
      <c r="A7363" s="3">
        <v>62.0</v>
      </c>
      <c r="B7363" s="4">
        <v>0.11046296296296296</v>
      </c>
      <c r="C7363" s="5" t="s">
        <v>273</v>
      </c>
      <c r="D7363" s="5" t="s">
        <v>20</v>
      </c>
      <c r="E7363" s="5">
        <v>6.0</v>
      </c>
      <c r="F7363" s="5">
        <v>6.0</v>
      </c>
    </row>
    <row r="7364">
      <c r="A7364" s="3">
        <v>62.0</v>
      </c>
      <c r="B7364" s="4">
        <v>0.11876157407407407</v>
      </c>
      <c r="C7364" s="5" t="s">
        <v>22</v>
      </c>
      <c r="D7364" s="5" t="s">
        <v>24</v>
      </c>
      <c r="E7364" s="5">
        <v>8.0</v>
      </c>
      <c r="F7364" s="5">
        <v>8.0</v>
      </c>
    </row>
    <row r="7365">
      <c r="A7365" s="3">
        <v>62.0</v>
      </c>
      <c r="B7365" s="4">
        <v>0.11888888888888889</v>
      </c>
      <c r="C7365" s="5" t="s">
        <v>134</v>
      </c>
      <c r="D7365" s="5" t="s">
        <v>24</v>
      </c>
      <c r="E7365" s="5">
        <v>2.0</v>
      </c>
      <c r="F7365" s="5">
        <v>2.0</v>
      </c>
    </row>
    <row r="7366">
      <c r="A7366" s="3">
        <v>63.0</v>
      </c>
      <c r="B7366" s="4">
        <v>0.005925925925925926</v>
      </c>
      <c r="C7366" s="5" t="s">
        <v>18</v>
      </c>
      <c r="D7366" s="5" t="s">
        <v>20</v>
      </c>
      <c r="E7366" s="5">
        <v>35.0</v>
      </c>
      <c r="F7366" s="5">
        <v>19.0</v>
      </c>
      <c r="J7366" s="5" t="s">
        <v>137</v>
      </c>
    </row>
    <row r="7367">
      <c r="A7367" s="3">
        <v>63.0</v>
      </c>
      <c r="B7367" s="4">
        <v>0.0059490740740740745</v>
      </c>
      <c r="C7367" s="5" t="s">
        <v>15</v>
      </c>
      <c r="D7367" s="5" t="s">
        <v>20</v>
      </c>
      <c r="E7367" s="5">
        <v>20.0</v>
      </c>
      <c r="F7367" s="5">
        <v>3.0</v>
      </c>
      <c r="J7367" s="5" t="s">
        <v>137</v>
      </c>
    </row>
    <row r="7368">
      <c r="A7368" s="3">
        <v>63.0</v>
      </c>
      <c r="B7368" s="4">
        <v>0.006145833333333333</v>
      </c>
      <c r="C7368" s="5" t="s">
        <v>13</v>
      </c>
      <c r="D7368" s="5" t="s">
        <v>20</v>
      </c>
      <c r="E7368" s="5" t="s">
        <v>30</v>
      </c>
      <c r="F7368" s="5" t="s">
        <v>30</v>
      </c>
      <c r="J7368" s="5" t="s">
        <v>42</v>
      </c>
    </row>
    <row r="7369">
      <c r="A7369" s="3">
        <v>63.0</v>
      </c>
      <c r="B7369" s="4">
        <v>0.006145833333333333</v>
      </c>
      <c r="C7369" s="5" t="s">
        <v>13</v>
      </c>
      <c r="D7369" s="5" t="s">
        <v>20</v>
      </c>
      <c r="E7369" s="5">
        <v>25.0</v>
      </c>
      <c r="F7369" s="5">
        <v>13.0</v>
      </c>
      <c r="J7369" s="5" t="s">
        <v>1719</v>
      </c>
    </row>
    <row r="7370">
      <c r="A7370" s="3">
        <v>63.0</v>
      </c>
      <c r="B7370" s="4">
        <v>0.006307870370370371</v>
      </c>
      <c r="C7370" s="5" t="s">
        <v>21</v>
      </c>
      <c r="D7370" s="5" t="s">
        <v>20</v>
      </c>
      <c r="E7370" s="5">
        <v>37.0</v>
      </c>
      <c r="F7370" s="5">
        <v>12.0</v>
      </c>
      <c r="J7370" s="5" t="s">
        <v>137</v>
      </c>
    </row>
    <row r="7371">
      <c r="A7371" s="3">
        <v>63.0</v>
      </c>
      <c r="B7371" s="4">
        <v>0.00636574074074074</v>
      </c>
      <c r="C7371" s="5" t="s">
        <v>10</v>
      </c>
      <c r="D7371" s="5" t="s">
        <v>20</v>
      </c>
      <c r="E7371" s="5" t="s">
        <v>30</v>
      </c>
      <c r="F7371" s="5" t="s">
        <v>30</v>
      </c>
      <c r="J7371" s="5" t="s">
        <v>17</v>
      </c>
    </row>
    <row r="7372">
      <c r="A7372" s="3">
        <v>63.0</v>
      </c>
      <c r="B7372" s="4">
        <v>0.00636574074074074</v>
      </c>
      <c r="C7372" s="5" t="s">
        <v>10</v>
      </c>
      <c r="D7372" s="5" t="s">
        <v>20</v>
      </c>
      <c r="E7372" s="5">
        <v>36.0</v>
      </c>
      <c r="F7372" s="5">
        <v>16.0</v>
      </c>
      <c r="J7372" s="5" t="s">
        <v>456</v>
      </c>
    </row>
    <row r="7373">
      <c r="A7373" s="3">
        <v>63.0</v>
      </c>
      <c r="B7373" s="4">
        <v>0.006400462962962963</v>
      </c>
      <c r="C7373" s="5" t="s">
        <v>22</v>
      </c>
      <c r="D7373" s="5" t="s">
        <v>20</v>
      </c>
      <c r="E7373" s="5">
        <v>30.0</v>
      </c>
      <c r="F7373" s="5">
        <v>18.0</v>
      </c>
      <c r="J7373" s="5" t="s">
        <v>137</v>
      </c>
    </row>
    <row r="7374">
      <c r="A7374" s="3">
        <v>63.0</v>
      </c>
      <c r="B7374" s="4">
        <v>0.006446759259259259</v>
      </c>
      <c r="C7374" s="5" t="s">
        <v>134</v>
      </c>
      <c r="D7374" s="5" t="s">
        <v>20</v>
      </c>
      <c r="E7374" s="5" t="s">
        <v>30</v>
      </c>
      <c r="F7374" s="5" t="s">
        <v>30</v>
      </c>
      <c r="J7374" s="5" t="s">
        <v>42</v>
      </c>
    </row>
    <row r="7375">
      <c r="A7375" s="3">
        <v>63.0</v>
      </c>
      <c r="B7375" s="4">
        <v>0.006446759259259259</v>
      </c>
      <c r="C7375" s="5" t="s">
        <v>134</v>
      </c>
      <c r="D7375" s="5" t="s">
        <v>20</v>
      </c>
      <c r="E7375" s="5">
        <v>3.0</v>
      </c>
      <c r="F7375" s="5">
        <v>3.0</v>
      </c>
      <c r="J7375" s="5" t="s">
        <v>1719</v>
      </c>
    </row>
    <row r="7376">
      <c r="A7376" s="3">
        <v>63.0</v>
      </c>
      <c r="B7376" s="4">
        <v>0.007025462962962963</v>
      </c>
      <c r="C7376" s="5" t="s">
        <v>10</v>
      </c>
      <c r="D7376" s="5" t="s">
        <v>24</v>
      </c>
      <c r="E7376" s="5">
        <v>25.0</v>
      </c>
      <c r="F7376" s="5">
        <v>13.0</v>
      </c>
    </row>
    <row r="7377">
      <c r="A7377" s="3">
        <v>63.0</v>
      </c>
      <c r="B7377" s="4">
        <v>0.008194444444444445</v>
      </c>
      <c r="C7377" s="5" t="s">
        <v>15</v>
      </c>
      <c r="D7377" s="5" t="s">
        <v>24</v>
      </c>
      <c r="E7377" s="5">
        <v>14.0</v>
      </c>
      <c r="F7377" s="5">
        <v>3.0</v>
      </c>
    </row>
    <row r="7378">
      <c r="A7378" s="3">
        <v>63.0</v>
      </c>
      <c r="B7378" s="4">
        <v>0.007997685185185186</v>
      </c>
      <c r="C7378" s="5" t="s">
        <v>13</v>
      </c>
      <c r="D7378" s="5" t="s">
        <v>24</v>
      </c>
      <c r="E7378" s="5">
        <v>11.0</v>
      </c>
      <c r="F7378" s="5">
        <v>11.0</v>
      </c>
    </row>
    <row r="7379">
      <c r="A7379" s="3">
        <v>63.0</v>
      </c>
      <c r="B7379" s="4">
        <v>0.01087962962962963</v>
      </c>
      <c r="C7379" s="5" t="s">
        <v>18</v>
      </c>
      <c r="D7379" s="5" t="s">
        <v>24</v>
      </c>
      <c r="E7379" s="5" t="s">
        <v>30</v>
      </c>
      <c r="F7379" s="5" t="s">
        <v>30</v>
      </c>
      <c r="J7379" s="5" t="s">
        <v>17</v>
      </c>
    </row>
    <row r="7380">
      <c r="A7380" s="3">
        <v>63.0</v>
      </c>
      <c r="B7380" s="4">
        <v>0.01087962962962963</v>
      </c>
      <c r="C7380" s="5" t="s">
        <v>18</v>
      </c>
      <c r="D7380" s="5" t="s">
        <v>24</v>
      </c>
      <c r="E7380" s="5">
        <v>16.0</v>
      </c>
      <c r="F7380" s="5">
        <v>8.0</v>
      </c>
      <c r="J7380" s="5" t="s">
        <v>40</v>
      </c>
    </row>
    <row r="7381">
      <c r="A7381" s="3">
        <v>63.0</v>
      </c>
      <c r="B7381" s="4">
        <v>0.013020833333333334</v>
      </c>
      <c r="C7381" s="5" t="s">
        <v>21</v>
      </c>
      <c r="D7381" s="5" t="s">
        <v>74</v>
      </c>
      <c r="E7381" s="5">
        <v>18.0</v>
      </c>
      <c r="F7381" s="5">
        <v>16.0</v>
      </c>
    </row>
    <row r="7382">
      <c r="A7382" s="3">
        <v>63.0</v>
      </c>
      <c r="B7382" s="4">
        <v>0.018958333333333334</v>
      </c>
      <c r="C7382" s="5" t="s">
        <v>13</v>
      </c>
      <c r="D7382" s="5" t="s">
        <v>74</v>
      </c>
      <c r="E7382" s="5" t="s">
        <v>30</v>
      </c>
      <c r="F7382" s="5" t="s">
        <v>30</v>
      </c>
      <c r="J7382" s="5" t="s">
        <v>17</v>
      </c>
    </row>
    <row r="7383">
      <c r="A7383" s="3">
        <v>63.0</v>
      </c>
      <c r="B7383" s="4">
        <v>0.018958333333333334</v>
      </c>
      <c r="C7383" s="5" t="s">
        <v>13</v>
      </c>
      <c r="D7383" s="5" t="s">
        <v>74</v>
      </c>
      <c r="E7383" s="5">
        <v>20.0</v>
      </c>
      <c r="F7383" s="5">
        <v>12.0</v>
      </c>
      <c r="J7383" s="5" t="s">
        <v>40</v>
      </c>
    </row>
    <row r="7384">
      <c r="A7384" s="3">
        <v>63.0</v>
      </c>
      <c r="B7384" s="4">
        <v>0.018993055555555555</v>
      </c>
      <c r="C7384" s="5" t="s">
        <v>18</v>
      </c>
      <c r="D7384" s="5" t="s">
        <v>74</v>
      </c>
      <c r="E7384" s="5" t="s">
        <v>30</v>
      </c>
      <c r="F7384" s="5" t="s">
        <v>30</v>
      </c>
      <c r="J7384" s="5" t="s">
        <v>17</v>
      </c>
    </row>
    <row r="7385">
      <c r="A7385" s="3">
        <v>63.0</v>
      </c>
      <c r="B7385" s="4">
        <v>0.018993055555555555</v>
      </c>
      <c r="C7385" s="5" t="s">
        <v>18</v>
      </c>
      <c r="D7385" s="5" t="s">
        <v>74</v>
      </c>
      <c r="E7385" s="5">
        <v>16.0</v>
      </c>
      <c r="F7385" s="5">
        <v>10.0</v>
      </c>
      <c r="J7385" s="5" t="s">
        <v>40</v>
      </c>
    </row>
    <row r="7386">
      <c r="A7386" s="3">
        <v>63.0</v>
      </c>
      <c r="B7386" s="4">
        <v>0.0190625</v>
      </c>
      <c r="C7386" s="5" t="s">
        <v>13</v>
      </c>
      <c r="D7386" s="5" t="s">
        <v>74</v>
      </c>
      <c r="E7386" s="5" t="s">
        <v>30</v>
      </c>
      <c r="F7386" s="5" t="s">
        <v>30</v>
      </c>
      <c r="J7386" s="5" t="s">
        <v>17</v>
      </c>
    </row>
    <row r="7387">
      <c r="A7387" s="3">
        <v>63.0</v>
      </c>
      <c r="B7387" s="4">
        <v>0.0190625</v>
      </c>
      <c r="C7387" s="5" t="s">
        <v>13</v>
      </c>
      <c r="D7387" s="5" t="s">
        <v>74</v>
      </c>
      <c r="E7387" s="5">
        <v>21.0</v>
      </c>
      <c r="F7387" s="5">
        <v>9.0</v>
      </c>
      <c r="J7387" s="5" t="s">
        <v>40</v>
      </c>
    </row>
    <row r="7388">
      <c r="A7388" s="3">
        <v>63.0</v>
      </c>
      <c r="B7388" s="4">
        <v>0.019074074074074073</v>
      </c>
      <c r="C7388" s="5" t="s">
        <v>18</v>
      </c>
      <c r="D7388" s="5" t="s">
        <v>74</v>
      </c>
      <c r="E7388" s="5" t="s">
        <v>30</v>
      </c>
      <c r="F7388" s="5" t="s">
        <v>30</v>
      </c>
      <c r="J7388" s="5" t="s">
        <v>17</v>
      </c>
    </row>
    <row r="7389">
      <c r="A7389" s="3">
        <v>63.0</v>
      </c>
      <c r="B7389" s="4">
        <v>0.019398148148148147</v>
      </c>
      <c r="C7389" s="5" t="s">
        <v>18</v>
      </c>
      <c r="D7389" s="5" t="s">
        <v>74</v>
      </c>
      <c r="E7389" s="5">
        <v>24.0</v>
      </c>
      <c r="F7389" s="5">
        <v>18.0</v>
      </c>
      <c r="J7389" s="5" t="s">
        <v>40</v>
      </c>
    </row>
    <row r="7390">
      <c r="A7390" s="3">
        <v>63.0</v>
      </c>
      <c r="B7390" s="4">
        <v>0.01912037037037037</v>
      </c>
      <c r="C7390" s="5" t="s">
        <v>13</v>
      </c>
      <c r="D7390" s="5" t="s">
        <v>74</v>
      </c>
      <c r="E7390" s="5" t="s">
        <v>30</v>
      </c>
      <c r="F7390" s="5" t="s">
        <v>30</v>
      </c>
      <c r="J7390" s="5" t="s">
        <v>17</v>
      </c>
    </row>
    <row r="7391">
      <c r="A7391" s="3">
        <v>63.0</v>
      </c>
      <c r="B7391" s="4">
        <v>0.01912037037037037</v>
      </c>
      <c r="C7391" s="5" t="s">
        <v>13</v>
      </c>
      <c r="D7391" s="5" t="s">
        <v>74</v>
      </c>
      <c r="E7391" s="5">
        <v>23.0</v>
      </c>
      <c r="F7391" s="5">
        <v>11.0</v>
      </c>
      <c r="J7391" s="5" t="s">
        <v>40</v>
      </c>
    </row>
    <row r="7392">
      <c r="A7392" s="3">
        <v>63.0</v>
      </c>
      <c r="B7392" s="4">
        <v>0.019108796296296297</v>
      </c>
      <c r="C7392" s="5" t="s">
        <v>18</v>
      </c>
      <c r="D7392" s="5" t="s">
        <v>74</v>
      </c>
      <c r="E7392" s="5" t="s">
        <v>30</v>
      </c>
      <c r="J7392" s="5" t="s">
        <v>17</v>
      </c>
    </row>
    <row r="7393">
      <c r="A7393" s="3">
        <v>63.0</v>
      </c>
      <c r="B7393" s="4">
        <v>0.019108796296296297</v>
      </c>
      <c r="C7393" s="5" t="s">
        <v>18</v>
      </c>
      <c r="D7393" s="5" t="s">
        <v>74</v>
      </c>
      <c r="E7393" s="5" t="s">
        <v>37</v>
      </c>
      <c r="F7393" s="5">
        <v>20.0</v>
      </c>
      <c r="J7393" s="5" t="s">
        <v>40</v>
      </c>
    </row>
    <row r="7394">
      <c r="A7394" s="3">
        <v>63.0</v>
      </c>
      <c r="B7394" s="4">
        <v>0.020833333333333332</v>
      </c>
      <c r="C7394" s="5" t="s">
        <v>22</v>
      </c>
      <c r="D7394" s="5" t="s">
        <v>24</v>
      </c>
      <c r="E7394" s="5">
        <v>8.0</v>
      </c>
      <c r="F7394" s="5">
        <v>8.0</v>
      </c>
    </row>
    <row r="7395">
      <c r="A7395" s="3">
        <v>63.0</v>
      </c>
      <c r="B7395" s="4">
        <v>0.02099537037037037</v>
      </c>
      <c r="C7395" s="5" t="s">
        <v>15</v>
      </c>
      <c r="D7395" s="5" t="s">
        <v>24</v>
      </c>
      <c r="E7395" s="5" t="s">
        <v>30</v>
      </c>
      <c r="F7395" s="5" t="s">
        <v>30</v>
      </c>
      <c r="J7395" s="5" t="s">
        <v>17</v>
      </c>
    </row>
    <row r="7396">
      <c r="A7396" s="3">
        <v>63.0</v>
      </c>
      <c r="B7396" s="4">
        <v>0.02099537037037037</v>
      </c>
      <c r="C7396" s="5" t="s">
        <v>15</v>
      </c>
      <c r="D7396" s="5" t="s">
        <v>24</v>
      </c>
      <c r="E7396" s="5">
        <v>27.0</v>
      </c>
      <c r="F7396" s="5">
        <v>16.0</v>
      </c>
      <c r="J7396" s="5" t="s">
        <v>40</v>
      </c>
    </row>
    <row r="7397">
      <c r="A7397" s="3">
        <v>63.0</v>
      </c>
      <c r="B7397" s="4">
        <v>0.021956018518518517</v>
      </c>
      <c r="C7397" s="5" t="s">
        <v>10</v>
      </c>
      <c r="D7397" s="5" t="s">
        <v>24</v>
      </c>
      <c r="E7397" s="5">
        <v>30.0</v>
      </c>
      <c r="F7397" s="5">
        <v>17.0</v>
      </c>
    </row>
    <row r="7398">
      <c r="A7398" s="3">
        <v>63.0</v>
      </c>
      <c r="B7398" s="4">
        <v>0.022002314814814815</v>
      </c>
      <c r="C7398" s="5" t="s">
        <v>21</v>
      </c>
      <c r="D7398" s="5" t="s">
        <v>24</v>
      </c>
      <c r="E7398" s="5" t="s">
        <v>30</v>
      </c>
      <c r="F7398" s="5" t="s">
        <v>30</v>
      </c>
      <c r="J7398" s="5" t="s">
        <v>350</v>
      </c>
    </row>
    <row r="7399">
      <c r="A7399" s="3">
        <v>63.0</v>
      </c>
      <c r="B7399" s="4">
        <v>0.022002314814814815</v>
      </c>
      <c r="C7399" s="5" t="s">
        <v>21</v>
      </c>
      <c r="D7399" s="5" t="s">
        <v>24</v>
      </c>
      <c r="E7399" s="5" t="s">
        <v>37</v>
      </c>
      <c r="F7399" s="5">
        <v>20.0</v>
      </c>
      <c r="J7399" s="5" t="s">
        <v>418</v>
      </c>
    </row>
    <row r="7400">
      <c r="A7400" s="3">
        <v>63.0</v>
      </c>
      <c r="B7400" s="4">
        <v>0.026030092592592594</v>
      </c>
      <c r="C7400" s="5" t="s">
        <v>21</v>
      </c>
      <c r="D7400" s="5" t="s">
        <v>24</v>
      </c>
      <c r="E7400" s="5">
        <v>17.0</v>
      </c>
      <c r="F7400" s="5">
        <v>5.0</v>
      </c>
    </row>
    <row r="7401">
      <c r="A7401" s="3">
        <v>63.0</v>
      </c>
      <c r="B7401" s="4">
        <v>0.019097222222222224</v>
      </c>
      <c r="C7401" s="5" t="s">
        <v>10</v>
      </c>
      <c r="D7401" s="5" t="s">
        <v>24</v>
      </c>
      <c r="E7401" s="5">
        <v>15.0</v>
      </c>
      <c r="F7401" s="5">
        <v>2.0</v>
      </c>
    </row>
    <row r="7402">
      <c r="A7402" s="3">
        <v>63.0</v>
      </c>
      <c r="B7402" s="4">
        <v>0.027708333333333335</v>
      </c>
      <c r="C7402" s="5" t="s">
        <v>10</v>
      </c>
      <c r="D7402" s="5" t="s">
        <v>19</v>
      </c>
      <c r="E7402" s="5">
        <v>19.0</v>
      </c>
      <c r="F7402" s="5">
        <v>11.0</v>
      </c>
    </row>
    <row r="7403">
      <c r="A7403" s="3">
        <v>63.0</v>
      </c>
      <c r="B7403" s="4">
        <v>0.029247685185185186</v>
      </c>
      <c r="C7403" s="5" t="s">
        <v>15</v>
      </c>
      <c r="D7403" s="5" t="s">
        <v>74</v>
      </c>
      <c r="E7403" s="5">
        <v>10.0</v>
      </c>
      <c r="F7403" s="5">
        <v>3.0</v>
      </c>
      <c r="H7403" s="5" t="s">
        <v>2482</v>
      </c>
    </row>
    <row r="7404">
      <c r="A7404" s="3">
        <v>63.0</v>
      </c>
      <c r="B7404" s="4">
        <v>0.02949074074074074</v>
      </c>
      <c r="C7404" s="5" t="s">
        <v>13</v>
      </c>
      <c r="D7404" s="5" t="s">
        <v>74</v>
      </c>
      <c r="E7404" s="5">
        <v>31.0</v>
      </c>
      <c r="F7404" s="5">
        <v>19.0</v>
      </c>
      <c r="J7404" s="5" t="s">
        <v>42</v>
      </c>
    </row>
    <row r="7405">
      <c r="A7405" s="3">
        <v>63.0</v>
      </c>
      <c r="B7405" s="4">
        <v>0.02949074074074074</v>
      </c>
      <c r="C7405" s="5" t="s">
        <v>13</v>
      </c>
      <c r="D7405" s="5" t="s">
        <v>74</v>
      </c>
      <c r="E7405" s="5">
        <v>31.0</v>
      </c>
      <c r="F7405" s="5">
        <v>19.0</v>
      </c>
      <c r="J7405" s="5" t="s">
        <v>43</v>
      </c>
    </row>
    <row r="7406">
      <c r="A7406" s="3">
        <v>63.0</v>
      </c>
      <c r="B7406" s="4">
        <v>0.029583333333333333</v>
      </c>
      <c r="C7406" s="5" t="s">
        <v>22</v>
      </c>
      <c r="D7406" s="5" t="s">
        <v>74</v>
      </c>
      <c r="E7406" s="5">
        <v>23.0</v>
      </c>
      <c r="F7406" s="5">
        <v>16.0</v>
      </c>
    </row>
    <row r="7407">
      <c r="A7407" s="3">
        <v>63.0</v>
      </c>
      <c r="B7407" s="4">
        <v>0.02953703703703704</v>
      </c>
      <c r="C7407" s="5" t="s">
        <v>18</v>
      </c>
      <c r="D7407" s="5" t="s">
        <v>74</v>
      </c>
      <c r="E7407" s="5">
        <v>7.0</v>
      </c>
      <c r="F7407" s="5">
        <v>6.0</v>
      </c>
      <c r="H7407" s="5" t="s">
        <v>2483</v>
      </c>
    </row>
    <row r="7408">
      <c r="A7408" s="3">
        <v>63.0</v>
      </c>
      <c r="B7408" s="4">
        <v>0.034270833333333334</v>
      </c>
      <c r="C7408" s="5" t="s">
        <v>18</v>
      </c>
      <c r="D7408" s="5" t="s">
        <v>93</v>
      </c>
      <c r="E7408" s="5">
        <v>26.0</v>
      </c>
      <c r="F7408" s="5">
        <v>15.0</v>
      </c>
    </row>
    <row r="7409">
      <c r="A7409" s="3">
        <v>63.0</v>
      </c>
      <c r="B7409" s="4">
        <v>0.029409722222222223</v>
      </c>
      <c r="C7409" s="5" t="s">
        <v>18</v>
      </c>
      <c r="D7409" s="5" t="s">
        <v>93</v>
      </c>
      <c r="E7409" s="5">
        <v>26.0</v>
      </c>
      <c r="F7409" s="5">
        <v>15.0</v>
      </c>
    </row>
    <row r="7410">
      <c r="A7410" s="3">
        <v>63.0</v>
      </c>
      <c r="B7410" s="4">
        <v>0.0343287037037037</v>
      </c>
      <c r="C7410" s="5" t="s">
        <v>18</v>
      </c>
      <c r="D7410" s="5" t="s">
        <v>93</v>
      </c>
      <c r="E7410" s="5">
        <v>19.0</v>
      </c>
      <c r="F7410" s="5">
        <v>8.0</v>
      </c>
    </row>
    <row r="7411">
      <c r="A7411" s="3">
        <v>63.0</v>
      </c>
      <c r="B7411" s="4">
        <v>0.0343287037037037</v>
      </c>
      <c r="C7411" s="5" t="s">
        <v>18</v>
      </c>
      <c r="D7411" s="5" t="s">
        <v>93</v>
      </c>
      <c r="E7411" s="5">
        <v>19.0</v>
      </c>
      <c r="F7411" s="5">
        <v>8.0</v>
      </c>
      <c r="J7411" s="5" t="s">
        <v>2484</v>
      </c>
    </row>
    <row r="7412">
      <c r="A7412" s="3">
        <v>63.0</v>
      </c>
      <c r="B7412" s="4">
        <v>0.040914351851851855</v>
      </c>
      <c r="C7412" s="5" t="s">
        <v>13</v>
      </c>
      <c r="D7412" s="5" t="s">
        <v>24</v>
      </c>
      <c r="E7412" s="5">
        <v>11.0</v>
      </c>
      <c r="F7412" s="5">
        <v>11.0</v>
      </c>
      <c r="J7412" s="5" t="s">
        <v>42</v>
      </c>
    </row>
    <row r="7413">
      <c r="A7413" s="3">
        <v>63.0</v>
      </c>
      <c r="B7413" s="4">
        <v>0.040914351851851855</v>
      </c>
      <c r="C7413" s="5" t="s">
        <v>13</v>
      </c>
      <c r="D7413" s="5" t="s">
        <v>24</v>
      </c>
      <c r="E7413" s="5">
        <v>10.0</v>
      </c>
      <c r="F7413" s="5">
        <v>10.0</v>
      </c>
      <c r="J7413" s="5" t="s">
        <v>43</v>
      </c>
    </row>
    <row r="7414">
      <c r="A7414" s="3">
        <v>63.0</v>
      </c>
      <c r="B7414" s="4">
        <v>0.044756944444444446</v>
      </c>
      <c r="C7414" s="5" t="s">
        <v>13</v>
      </c>
      <c r="D7414" s="5" t="s">
        <v>24</v>
      </c>
      <c r="E7414" s="5" t="s">
        <v>30</v>
      </c>
      <c r="F7414" s="5" t="s">
        <v>30</v>
      </c>
      <c r="J7414" s="5" t="s">
        <v>42</v>
      </c>
    </row>
    <row r="7415">
      <c r="A7415" s="3">
        <v>63.0</v>
      </c>
      <c r="B7415" s="4">
        <v>0.044756944444444446</v>
      </c>
      <c r="C7415" s="5" t="s">
        <v>13</v>
      </c>
      <c r="D7415" s="5" t="s">
        <v>24</v>
      </c>
      <c r="E7415" s="5">
        <v>2.0</v>
      </c>
      <c r="F7415" s="5">
        <v>2.0</v>
      </c>
      <c r="J7415" s="5" t="s">
        <v>43</v>
      </c>
    </row>
    <row r="7416">
      <c r="A7416" s="3">
        <v>63.0</v>
      </c>
      <c r="B7416" s="4">
        <v>0.04552083333333334</v>
      </c>
      <c r="C7416" s="5" t="s">
        <v>13</v>
      </c>
      <c r="D7416" s="5" t="s">
        <v>2485</v>
      </c>
      <c r="E7416" s="5" t="s">
        <v>37</v>
      </c>
      <c r="F7416" s="5">
        <v>20.0</v>
      </c>
    </row>
    <row r="7417">
      <c r="A7417" s="3">
        <v>63.0</v>
      </c>
      <c r="B7417" s="4">
        <v>0.04611111111111111</v>
      </c>
      <c r="C7417" s="5" t="s">
        <v>22</v>
      </c>
      <c r="D7417" s="5" t="s">
        <v>32</v>
      </c>
      <c r="E7417" s="5">
        <v>27.0</v>
      </c>
      <c r="F7417" s="5">
        <v>18.0</v>
      </c>
      <c r="J7417" s="5" t="s">
        <v>2155</v>
      </c>
    </row>
    <row r="7418">
      <c r="A7418" s="3">
        <v>63.0</v>
      </c>
      <c r="B7418" s="4">
        <v>0.04626157407407407</v>
      </c>
      <c r="C7418" s="5" t="s">
        <v>22</v>
      </c>
      <c r="D7418" s="5" t="s">
        <v>7</v>
      </c>
      <c r="E7418" s="5">
        <v>9.0</v>
      </c>
      <c r="H7418" s="5" t="s">
        <v>2486</v>
      </c>
    </row>
    <row r="7419">
      <c r="A7419" s="3">
        <v>63.0</v>
      </c>
      <c r="B7419" s="4">
        <v>0.04689814814814815</v>
      </c>
      <c r="C7419" s="5" t="s">
        <v>22</v>
      </c>
      <c r="D7419" s="5" t="s">
        <v>32</v>
      </c>
      <c r="E7419" s="5" t="s">
        <v>30</v>
      </c>
      <c r="F7419" s="5" t="s">
        <v>30</v>
      </c>
      <c r="J7419" s="5" t="s">
        <v>17</v>
      </c>
    </row>
    <row r="7420">
      <c r="A7420" s="3">
        <v>63.0</v>
      </c>
      <c r="B7420" s="4">
        <v>0.04689814814814815</v>
      </c>
      <c r="C7420" s="5" t="s">
        <v>22</v>
      </c>
      <c r="D7420" s="5" t="s">
        <v>32</v>
      </c>
      <c r="E7420" s="5">
        <v>27.0</v>
      </c>
      <c r="F7420" s="5">
        <v>18.0</v>
      </c>
      <c r="J7420" s="5" t="s">
        <v>2155</v>
      </c>
    </row>
    <row r="7421">
      <c r="A7421" s="3">
        <v>63.0</v>
      </c>
      <c r="B7421" s="4">
        <v>0.047002314814814816</v>
      </c>
      <c r="C7421" s="5" t="s">
        <v>22</v>
      </c>
      <c r="D7421" s="5" t="s">
        <v>7</v>
      </c>
      <c r="E7421" s="5">
        <v>15.0</v>
      </c>
      <c r="H7421" s="5" t="s">
        <v>2487</v>
      </c>
    </row>
    <row r="7422">
      <c r="A7422" s="3">
        <v>63.0</v>
      </c>
      <c r="B7422" s="4">
        <v>0.04767361111111111</v>
      </c>
      <c r="C7422" s="5" t="s">
        <v>10</v>
      </c>
      <c r="D7422" s="5" t="s">
        <v>97</v>
      </c>
      <c r="E7422" s="5">
        <v>10.0</v>
      </c>
      <c r="J7422" s="5" t="s">
        <v>2488</v>
      </c>
    </row>
    <row r="7423">
      <c r="A7423" s="3">
        <v>63.0</v>
      </c>
      <c r="B7423" s="4">
        <v>0.047824074074074074</v>
      </c>
      <c r="C7423" s="5" t="s">
        <v>15</v>
      </c>
      <c r="D7423" s="5" t="s">
        <v>97</v>
      </c>
      <c r="E7423" s="5" t="s">
        <v>30</v>
      </c>
      <c r="J7423" s="5" t="s">
        <v>2489</v>
      </c>
    </row>
    <row r="7424">
      <c r="A7424" s="3">
        <v>63.0</v>
      </c>
      <c r="B7424" s="4">
        <v>0.04821759259259259</v>
      </c>
      <c r="C7424" s="5" t="s">
        <v>10</v>
      </c>
      <c r="D7424" s="5" t="s">
        <v>24</v>
      </c>
      <c r="E7424" s="5">
        <v>15.0</v>
      </c>
      <c r="F7424" s="5">
        <v>2.0</v>
      </c>
    </row>
    <row r="7425">
      <c r="A7425" s="3">
        <v>63.0</v>
      </c>
      <c r="B7425" s="4">
        <v>0.04857638888888889</v>
      </c>
      <c r="C7425" s="5" t="s">
        <v>10</v>
      </c>
      <c r="D7425" s="5" t="s">
        <v>24</v>
      </c>
      <c r="E7425" s="5">
        <v>17.0</v>
      </c>
      <c r="F7425" s="5">
        <v>4.0</v>
      </c>
    </row>
    <row r="7426">
      <c r="A7426" s="3">
        <v>63.0</v>
      </c>
      <c r="B7426" s="4">
        <v>0.051180555555555556</v>
      </c>
      <c r="C7426" s="5" t="s">
        <v>15</v>
      </c>
      <c r="D7426" s="5" t="s">
        <v>184</v>
      </c>
      <c r="E7426" s="5">
        <v>14.0</v>
      </c>
      <c r="F7426" s="5">
        <v>3.0</v>
      </c>
    </row>
    <row r="7427">
      <c r="A7427" s="3">
        <v>63.0</v>
      </c>
      <c r="B7427" s="4">
        <v>0.06241898148148148</v>
      </c>
      <c r="C7427" s="5" t="s">
        <v>10</v>
      </c>
      <c r="D7427" s="5" t="s">
        <v>123</v>
      </c>
      <c r="E7427" s="5">
        <v>17.0</v>
      </c>
      <c r="F7427" s="5">
        <v>15.0</v>
      </c>
    </row>
    <row r="7428">
      <c r="A7428" s="3">
        <v>63.0</v>
      </c>
      <c r="B7428" s="4">
        <v>0.07376157407407408</v>
      </c>
      <c r="C7428" s="5" t="s">
        <v>10</v>
      </c>
      <c r="D7428" s="5" t="s">
        <v>24</v>
      </c>
      <c r="E7428" s="5">
        <v>29.0</v>
      </c>
      <c r="F7428" s="5">
        <v>16.0</v>
      </c>
    </row>
    <row r="7429">
      <c r="A7429" s="3">
        <v>63.0</v>
      </c>
      <c r="B7429" s="4">
        <v>0.08836805555555556</v>
      </c>
      <c r="C7429" s="5" t="s">
        <v>10</v>
      </c>
      <c r="D7429" s="5" t="s">
        <v>32</v>
      </c>
      <c r="E7429" s="5">
        <v>25.0</v>
      </c>
      <c r="F7429" s="5">
        <v>13.0</v>
      </c>
      <c r="J7429" s="5" t="s">
        <v>45</v>
      </c>
    </row>
    <row r="7430">
      <c r="A7430" s="3">
        <v>63.0</v>
      </c>
      <c r="B7430" s="4">
        <v>0.0884837962962963</v>
      </c>
      <c r="C7430" s="5" t="s">
        <v>10</v>
      </c>
      <c r="D7430" s="5" t="s">
        <v>7</v>
      </c>
      <c r="E7430" s="5">
        <v>16.0</v>
      </c>
      <c r="H7430" s="5" t="s">
        <v>2490</v>
      </c>
    </row>
    <row r="7431">
      <c r="A7431" s="3">
        <v>63.0</v>
      </c>
      <c r="B7431" s="4">
        <v>0.09045138888888889</v>
      </c>
      <c r="C7431" s="5" t="s">
        <v>18</v>
      </c>
      <c r="D7431" s="5" t="s">
        <v>47</v>
      </c>
      <c r="E7431" s="5">
        <v>21.0</v>
      </c>
      <c r="F7431" s="5">
        <v>13.0</v>
      </c>
    </row>
    <row r="7432">
      <c r="A7432" s="3">
        <v>63.0</v>
      </c>
      <c r="B7432" s="4">
        <v>0.09047453703703703</v>
      </c>
      <c r="C7432" s="5" t="s">
        <v>21</v>
      </c>
      <c r="D7432" s="5" t="s">
        <v>47</v>
      </c>
      <c r="E7432" s="5">
        <v>23.0</v>
      </c>
      <c r="F7432" s="5">
        <v>18.0</v>
      </c>
    </row>
    <row r="7433">
      <c r="A7433" s="3">
        <v>63.0</v>
      </c>
      <c r="B7433" s="4">
        <v>0.09068287037037037</v>
      </c>
      <c r="C7433" s="5" t="s">
        <v>13</v>
      </c>
      <c r="D7433" s="5" t="s">
        <v>47</v>
      </c>
      <c r="E7433" s="5">
        <v>18.0</v>
      </c>
      <c r="F7433" s="5">
        <v>16.0</v>
      </c>
    </row>
    <row r="7434">
      <c r="A7434" s="3">
        <v>63.0</v>
      </c>
      <c r="B7434" s="4">
        <v>0.09069444444444444</v>
      </c>
      <c r="C7434" s="5" t="s">
        <v>15</v>
      </c>
      <c r="D7434" s="5" t="s">
        <v>47</v>
      </c>
      <c r="E7434" s="5">
        <v>15.0</v>
      </c>
      <c r="F7434" s="5">
        <v>13.0</v>
      </c>
    </row>
    <row r="7435">
      <c r="A7435" s="3">
        <v>63.0</v>
      </c>
      <c r="B7435" s="4">
        <v>0.09094907407407407</v>
      </c>
      <c r="C7435" s="5" t="s">
        <v>10</v>
      </c>
      <c r="D7435" s="5" t="s">
        <v>47</v>
      </c>
      <c r="E7435" s="5">
        <v>14.0</v>
      </c>
      <c r="F7435" s="5">
        <v>7.0</v>
      </c>
    </row>
    <row r="7436">
      <c r="A7436" s="3">
        <v>63.0</v>
      </c>
      <c r="B7436" s="4">
        <v>0.09168981481481482</v>
      </c>
      <c r="C7436" s="5" t="s">
        <v>21</v>
      </c>
      <c r="D7436" s="5" t="s">
        <v>32</v>
      </c>
      <c r="E7436" s="5" t="s">
        <v>30</v>
      </c>
      <c r="F7436" s="5" t="s">
        <v>30</v>
      </c>
      <c r="J7436" s="5" t="s">
        <v>17</v>
      </c>
    </row>
    <row r="7437">
      <c r="A7437" s="3">
        <v>63.0</v>
      </c>
      <c r="B7437" s="4">
        <v>0.09168981481481482</v>
      </c>
      <c r="C7437" s="5" t="s">
        <v>21</v>
      </c>
      <c r="D7437" s="5" t="s">
        <v>32</v>
      </c>
      <c r="E7437" s="5">
        <v>26.0</v>
      </c>
      <c r="F7437" s="5">
        <v>15.0</v>
      </c>
      <c r="J7437" s="5" t="s">
        <v>2491</v>
      </c>
    </row>
    <row r="7438">
      <c r="A7438" s="3">
        <v>63.0</v>
      </c>
      <c r="B7438" s="4">
        <v>0.09172453703703703</v>
      </c>
      <c r="C7438" s="5" t="s">
        <v>21</v>
      </c>
      <c r="D7438" s="5" t="s">
        <v>32</v>
      </c>
      <c r="E7438" s="5" t="s">
        <v>30</v>
      </c>
      <c r="F7438" s="5" t="s">
        <v>30</v>
      </c>
      <c r="J7438" s="5" t="s">
        <v>17</v>
      </c>
    </row>
    <row r="7439">
      <c r="A7439" s="3">
        <v>63.0</v>
      </c>
      <c r="B7439" s="4">
        <v>0.09172453703703703</v>
      </c>
      <c r="C7439" s="5" t="s">
        <v>21</v>
      </c>
      <c r="D7439" s="5" t="s">
        <v>32</v>
      </c>
      <c r="E7439" s="5">
        <v>26.0</v>
      </c>
      <c r="F7439" s="5">
        <v>15.0</v>
      </c>
      <c r="J7439" s="5" t="s">
        <v>138</v>
      </c>
    </row>
    <row r="7440">
      <c r="A7440" s="3">
        <v>63.0</v>
      </c>
      <c r="B7440" s="4">
        <v>0.09178240740740741</v>
      </c>
      <c r="C7440" s="5" t="s">
        <v>21</v>
      </c>
      <c r="D7440" s="5" t="s">
        <v>32</v>
      </c>
      <c r="E7440" s="5" t="s">
        <v>30</v>
      </c>
      <c r="F7440" s="5" t="s">
        <v>30</v>
      </c>
      <c r="J7440" s="5" t="s">
        <v>17</v>
      </c>
    </row>
    <row r="7441">
      <c r="A7441" s="3">
        <v>63.0</v>
      </c>
      <c r="B7441" s="4">
        <v>0.09178240740740741</v>
      </c>
      <c r="C7441" s="5" t="s">
        <v>21</v>
      </c>
      <c r="D7441" s="5" t="s">
        <v>32</v>
      </c>
      <c r="E7441" s="5">
        <v>21.0</v>
      </c>
      <c r="F7441" s="5">
        <v>10.0</v>
      </c>
      <c r="J7441" s="5" t="s">
        <v>138</v>
      </c>
    </row>
    <row r="7442">
      <c r="A7442" s="3">
        <v>63.0</v>
      </c>
      <c r="B7442" s="4">
        <v>0.0920949074074074</v>
      </c>
      <c r="C7442" s="5" t="s">
        <v>21</v>
      </c>
      <c r="D7442" s="5" t="s">
        <v>7</v>
      </c>
      <c r="E7442" s="5">
        <v>30.0</v>
      </c>
      <c r="H7442" s="5" t="s">
        <v>2492</v>
      </c>
    </row>
    <row r="7443">
      <c r="A7443" s="3">
        <v>63.0</v>
      </c>
      <c r="B7443" s="4">
        <v>0.09215277777777778</v>
      </c>
      <c r="C7443" s="5" t="s">
        <v>21</v>
      </c>
      <c r="D7443" s="5" t="s">
        <v>7</v>
      </c>
      <c r="E7443" s="5">
        <v>7.0</v>
      </c>
      <c r="H7443" s="5" t="s">
        <v>2493</v>
      </c>
    </row>
    <row r="7444">
      <c r="A7444" s="3">
        <v>63.0</v>
      </c>
      <c r="B7444" s="4">
        <v>0.09219907407407407</v>
      </c>
      <c r="C7444" s="5" t="s">
        <v>21</v>
      </c>
      <c r="D7444" s="5" t="s">
        <v>7</v>
      </c>
      <c r="E7444" s="5">
        <v>8.0</v>
      </c>
      <c r="H7444" s="5" t="s">
        <v>2494</v>
      </c>
    </row>
    <row r="7445">
      <c r="A7445" s="3">
        <v>63.0</v>
      </c>
      <c r="B7445" s="4">
        <v>0.09297453703703704</v>
      </c>
      <c r="C7445" s="5" t="s">
        <v>18</v>
      </c>
      <c r="D7445" s="5" t="s">
        <v>32</v>
      </c>
      <c r="E7445" s="5" t="s">
        <v>37</v>
      </c>
      <c r="F7445" s="5">
        <v>20.0</v>
      </c>
      <c r="G7445" s="5" t="s">
        <v>48</v>
      </c>
      <c r="J7445" s="5" t="s">
        <v>1007</v>
      </c>
    </row>
    <row r="7446">
      <c r="A7446" s="3">
        <v>63.0</v>
      </c>
      <c r="B7446" s="4">
        <v>0.09361111111111112</v>
      </c>
      <c r="C7446" s="5" t="s">
        <v>18</v>
      </c>
      <c r="D7446" s="5" t="s">
        <v>7</v>
      </c>
      <c r="E7446" s="5">
        <v>44.0</v>
      </c>
      <c r="H7446" s="5" t="s">
        <v>2495</v>
      </c>
      <c r="J7446" s="5" t="s">
        <v>2496</v>
      </c>
    </row>
    <row r="7447">
      <c r="A7447" s="3">
        <v>63.0</v>
      </c>
      <c r="B7447" s="4">
        <v>0.09429398148148148</v>
      </c>
      <c r="C7447" s="5" t="s">
        <v>18</v>
      </c>
      <c r="D7447" s="5" t="s">
        <v>32</v>
      </c>
      <c r="E7447" s="5">
        <v>32.0</v>
      </c>
      <c r="F7447" s="5">
        <v>19.0</v>
      </c>
      <c r="J7447" s="5" t="s">
        <v>1007</v>
      </c>
    </row>
    <row r="7448">
      <c r="A7448" s="3">
        <v>63.0</v>
      </c>
      <c r="B7448" s="4">
        <v>0.0945949074074074</v>
      </c>
      <c r="C7448" s="5" t="s">
        <v>18</v>
      </c>
      <c r="D7448" s="5" t="s">
        <v>7</v>
      </c>
      <c r="E7448" s="5">
        <v>12.0</v>
      </c>
      <c r="H7448" s="5" t="s">
        <v>2497</v>
      </c>
    </row>
    <row r="7449">
      <c r="A7449" s="3">
        <v>63.0</v>
      </c>
      <c r="B7449" s="4">
        <v>0.09512731481481482</v>
      </c>
      <c r="C7449" s="5" t="s">
        <v>10</v>
      </c>
      <c r="D7449" s="5" t="s">
        <v>75</v>
      </c>
      <c r="E7449" s="5" t="s">
        <v>37</v>
      </c>
      <c r="F7449" s="5">
        <v>20.0</v>
      </c>
      <c r="H7449" s="5" t="s">
        <v>2498</v>
      </c>
    </row>
    <row r="7450">
      <c r="A7450" s="3">
        <v>63.0</v>
      </c>
      <c r="B7450" s="4">
        <v>0.09530092592592593</v>
      </c>
      <c r="C7450" s="5" t="s">
        <v>21</v>
      </c>
      <c r="D7450" s="5" t="s">
        <v>75</v>
      </c>
      <c r="E7450" s="5" t="s">
        <v>30</v>
      </c>
      <c r="F7450" s="5" t="s">
        <v>30</v>
      </c>
      <c r="J7450" s="5" t="s">
        <v>350</v>
      </c>
    </row>
    <row r="7451">
      <c r="A7451" s="3">
        <v>63.0</v>
      </c>
      <c r="B7451" s="4">
        <v>0.09530092592592593</v>
      </c>
      <c r="C7451" s="5" t="s">
        <v>21</v>
      </c>
      <c r="D7451" s="5" t="s">
        <v>75</v>
      </c>
      <c r="E7451" s="5">
        <v>16.0</v>
      </c>
      <c r="F7451" s="5">
        <v>16.0</v>
      </c>
      <c r="H7451" s="5" t="s">
        <v>2499</v>
      </c>
      <c r="J7451" s="5" t="s">
        <v>418</v>
      </c>
    </row>
    <row r="7452">
      <c r="A7452" s="3">
        <v>63.0</v>
      </c>
      <c r="B7452" s="4">
        <v>0.0953125</v>
      </c>
      <c r="C7452" s="5" t="s">
        <v>15</v>
      </c>
      <c r="D7452" s="5" t="s">
        <v>75</v>
      </c>
      <c r="E7452" s="5">
        <v>20.0</v>
      </c>
      <c r="F7452" s="5">
        <v>18.0</v>
      </c>
      <c r="H7452" s="5" t="s">
        <v>2500</v>
      </c>
    </row>
    <row r="7453">
      <c r="A7453" s="3">
        <v>63.0</v>
      </c>
      <c r="B7453" s="4">
        <v>0.09533564814814814</v>
      </c>
      <c r="C7453" s="5" t="s">
        <v>22</v>
      </c>
      <c r="D7453" s="5" t="s">
        <v>75</v>
      </c>
      <c r="E7453" s="5">
        <v>20.0</v>
      </c>
      <c r="F7453" s="5">
        <v>18.0</v>
      </c>
      <c r="H7453" s="5" t="s">
        <v>2501</v>
      </c>
    </row>
    <row r="7454">
      <c r="A7454" s="3">
        <v>63.0</v>
      </c>
      <c r="B7454" s="4">
        <v>0.09613425925925925</v>
      </c>
      <c r="C7454" s="5" t="s">
        <v>13</v>
      </c>
      <c r="D7454" s="5" t="s">
        <v>32</v>
      </c>
      <c r="E7454" s="5">
        <v>20.0</v>
      </c>
      <c r="F7454" s="5">
        <v>7.0</v>
      </c>
      <c r="J7454" s="5" t="s">
        <v>2502</v>
      </c>
    </row>
    <row r="7455">
      <c r="A7455" s="3">
        <v>63.0</v>
      </c>
      <c r="B7455" s="4">
        <v>0.09682870370370371</v>
      </c>
      <c r="C7455" s="5" t="s">
        <v>13</v>
      </c>
      <c r="D7455" s="5" t="s">
        <v>7</v>
      </c>
      <c r="E7455" s="5">
        <v>28.0</v>
      </c>
      <c r="H7455" s="5" t="s">
        <v>2503</v>
      </c>
    </row>
    <row r="7456">
      <c r="A7456" s="3">
        <v>63.0</v>
      </c>
      <c r="B7456" s="4">
        <v>0.09715277777777778</v>
      </c>
      <c r="C7456" s="5" t="s">
        <v>13</v>
      </c>
      <c r="D7456" s="5" t="s">
        <v>146</v>
      </c>
      <c r="E7456" s="5">
        <v>18.0</v>
      </c>
      <c r="F7456" s="5">
        <v>11.0</v>
      </c>
    </row>
    <row r="7457">
      <c r="A7457" s="3">
        <v>63.0</v>
      </c>
      <c r="B7457" s="4">
        <v>0.09798611111111111</v>
      </c>
      <c r="C7457" s="5" t="s">
        <v>22</v>
      </c>
      <c r="D7457" s="5" t="s">
        <v>421</v>
      </c>
      <c r="E7457" s="5">
        <v>24.0</v>
      </c>
      <c r="F7457" s="5">
        <v>19.0</v>
      </c>
      <c r="J7457" s="5" t="s">
        <v>2504</v>
      </c>
    </row>
    <row r="7458">
      <c r="A7458" s="3">
        <v>63.0</v>
      </c>
      <c r="B7458" s="4">
        <v>0.09988425925925926</v>
      </c>
      <c r="C7458" s="5" t="s">
        <v>13</v>
      </c>
      <c r="D7458" s="5" t="s">
        <v>492</v>
      </c>
      <c r="E7458" s="5" t="s">
        <v>30</v>
      </c>
      <c r="F7458" s="5" t="s">
        <v>30</v>
      </c>
      <c r="J7458" s="5" t="s">
        <v>17</v>
      </c>
    </row>
    <row r="7459">
      <c r="A7459" s="3">
        <v>63.0</v>
      </c>
      <c r="B7459" s="4">
        <v>0.09988425925925926</v>
      </c>
      <c r="C7459" s="5" t="s">
        <v>13</v>
      </c>
      <c r="D7459" s="5" t="s">
        <v>492</v>
      </c>
      <c r="E7459" s="5">
        <v>22.0</v>
      </c>
      <c r="F7459" s="5">
        <v>10.0</v>
      </c>
      <c r="J7459" s="5" t="s">
        <v>40</v>
      </c>
    </row>
    <row r="7460">
      <c r="A7460" s="3">
        <v>63.0</v>
      </c>
      <c r="B7460" s="4">
        <v>0.10326388888888889</v>
      </c>
      <c r="C7460" s="5" t="s">
        <v>22</v>
      </c>
      <c r="D7460" s="5" t="s">
        <v>7</v>
      </c>
      <c r="E7460" s="5">
        <v>33.0</v>
      </c>
      <c r="H7460" s="5" t="s">
        <v>2505</v>
      </c>
      <c r="J7460" s="5" t="s">
        <v>2506</v>
      </c>
    </row>
    <row r="7461">
      <c r="A7461" s="3">
        <v>63.0</v>
      </c>
      <c r="B7461" s="4">
        <v>0.1046875</v>
      </c>
      <c r="C7461" s="5" t="s">
        <v>22</v>
      </c>
      <c r="D7461" s="5" t="s">
        <v>97</v>
      </c>
      <c r="E7461" s="5">
        <v>10.0</v>
      </c>
      <c r="J7461" s="5" t="s">
        <v>2507</v>
      </c>
    </row>
    <row r="7462">
      <c r="A7462" s="3">
        <v>63.0</v>
      </c>
      <c r="B7462" s="4">
        <v>0.10651620370370371</v>
      </c>
      <c r="C7462" s="5" t="s">
        <v>15</v>
      </c>
      <c r="D7462" s="5" t="s">
        <v>32</v>
      </c>
      <c r="E7462" s="5">
        <v>25.0</v>
      </c>
      <c r="F7462" s="5">
        <v>17.0</v>
      </c>
      <c r="J7462" s="5" t="s">
        <v>2508</v>
      </c>
    </row>
    <row r="7463">
      <c r="A7463" s="3">
        <v>63.0</v>
      </c>
      <c r="B7463" s="4">
        <v>0.10653935185185186</v>
      </c>
      <c r="C7463" s="5" t="s">
        <v>15</v>
      </c>
      <c r="D7463" s="5" t="s">
        <v>32</v>
      </c>
      <c r="E7463" s="5">
        <v>16.0</v>
      </c>
      <c r="F7463" s="5">
        <v>8.0</v>
      </c>
      <c r="J7463" s="5" t="s">
        <v>2508</v>
      </c>
    </row>
    <row r="7464">
      <c r="A7464" s="3">
        <v>63.0</v>
      </c>
      <c r="B7464" s="4">
        <v>0.10696759259259259</v>
      </c>
      <c r="C7464" s="5" t="s">
        <v>15</v>
      </c>
      <c r="D7464" s="5" t="s">
        <v>7</v>
      </c>
      <c r="E7464" s="5">
        <v>32.0</v>
      </c>
      <c r="H7464" s="5" t="s">
        <v>2509</v>
      </c>
    </row>
    <row r="7465">
      <c r="A7465" s="3">
        <v>63.0</v>
      </c>
      <c r="B7465" s="4">
        <v>0.1070949074074074</v>
      </c>
      <c r="C7465" s="5" t="s">
        <v>15</v>
      </c>
      <c r="D7465" s="5" t="s">
        <v>7</v>
      </c>
      <c r="E7465" s="5">
        <v>28.0</v>
      </c>
      <c r="H7465" s="5" t="s">
        <v>2510</v>
      </c>
    </row>
    <row r="7466">
      <c r="A7466" s="3">
        <v>63.0</v>
      </c>
      <c r="B7466" s="4">
        <v>0.10739583333333333</v>
      </c>
      <c r="C7466" s="5" t="s">
        <v>15</v>
      </c>
      <c r="D7466" s="5" t="s">
        <v>7</v>
      </c>
      <c r="E7466" s="5">
        <v>18.0</v>
      </c>
      <c r="H7466" s="5" t="s">
        <v>2511</v>
      </c>
      <c r="J7466" s="5" t="s">
        <v>2512</v>
      </c>
    </row>
    <row r="7467">
      <c r="A7467" s="3">
        <v>63.0</v>
      </c>
      <c r="B7467" s="4">
        <v>0.10890046296296296</v>
      </c>
      <c r="C7467" s="5" t="s">
        <v>10</v>
      </c>
      <c r="D7467" s="5" t="s">
        <v>32</v>
      </c>
      <c r="E7467" s="5">
        <v>17.0</v>
      </c>
      <c r="F7467" s="5">
        <v>5.0</v>
      </c>
      <c r="J7467" s="5" t="s">
        <v>1170</v>
      </c>
    </row>
    <row r="7468">
      <c r="A7468" s="3">
        <v>63.0</v>
      </c>
      <c r="B7468" s="4">
        <v>0.10894675925925926</v>
      </c>
      <c r="C7468" s="5" t="s">
        <v>10</v>
      </c>
      <c r="D7468" s="5" t="s">
        <v>32</v>
      </c>
      <c r="E7468" s="5" t="s">
        <v>37</v>
      </c>
      <c r="F7468" s="5">
        <v>20.0</v>
      </c>
      <c r="G7468" s="5" t="s">
        <v>48</v>
      </c>
      <c r="J7468" s="5" t="s">
        <v>1170</v>
      </c>
    </row>
    <row r="7469">
      <c r="A7469" s="3">
        <v>63.0</v>
      </c>
      <c r="B7469" s="4">
        <v>0.1090162037037037</v>
      </c>
      <c r="C7469" s="5" t="s">
        <v>10</v>
      </c>
      <c r="D7469" s="5" t="s">
        <v>32</v>
      </c>
      <c r="E7469" s="5">
        <v>19.0</v>
      </c>
      <c r="F7469" s="5">
        <v>7.0</v>
      </c>
      <c r="J7469" s="5" t="s">
        <v>1170</v>
      </c>
    </row>
    <row r="7470">
      <c r="A7470" s="3">
        <v>63.0</v>
      </c>
      <c r="B7470" s="4">
        <v>0.10938657407407408</v>
      </c>
      <c r="C7470" s="5" t="s">
        <v>10</v>
      </c>
      <c r="D7470" s="5" t="s">
        <v>7</v>
      </c>
      <c r="E7470" s="5">
        <v>41.0</v>
      </c>
      <c r="H7470" s="5" t="s">
        <v>2513</v>
      </c>
    </row>
    <row r="7471">
      <c r="A7471" s="3">
        <v>63.0</v>
      </c>
      <c r="B7471" s="4">
        <v>0.10967592592592593</v>
      </c>
      <c r="C7471" s="5" t="s">
        <v>10</v>
      </c>
      <c r="D7471" s="5" t="s">
        <v>32</v>
      </c>
      <c r="E7471" s="5">
        <v>30.0</v>
      </c>
      <c r="F7471" s="5">
        <v>18.0</v>
      </c>
      <c r="J7471" s="5" t="s">
        <v>68</v>
      </c>
    </row>
    <row r="7472">
      <c r="A7472" s="3">
        <v>63.0</v>
      </c>
      <c r="B7472" s="4">
        <v>0.10979166666666666</v>
      </c>
      <c r="C7472" s="5" t="s">
        <v>10</v>
      </c>
      <c r="D7472" s="5" t="s">
        <v>7</v>
      </c>
      <c r="E7472" s="5">
        <v>22.0</v>
      </c>
      <c r="H7472" s="5" t="s">
        <v>2514</v>
      </c>
    </row>
    <row r="7473">
      <c r="A7473" s="3">
        <v>63.0</v>
      </c>
      <c r="B7473" s="4">
        <v>0.10990740740740741</v>
      </c>
      <c r="C7473" s="5" t="s">
        <v>22</v>
      </c>
      <c r="D7473" s="5" t="s">
        <v>421</v>
      </c>
      <c r="E7473" s="5">
        <v>16.0</v>
      </c>
      <c r="F7473" s="5">
        <v>11.0</v>
      </c>
      <c r="J7473" s="5" t="s">
        <v>2515</v>
      </c>
    </row>
    <row r="7474">
      <c r="A7474" s="3">
        <v>63.0</v>
      </c>
      <c r="B7474" s="4">
        <v>0.11133101851851852</v>
      </c>
      <c r="C7474" s="5" t="s">
        <v>21</v>
      </c>
      <c r="D7474" s="5" t="s">
        <v>25</v>
      </c>
      <c r="E7474" s="5">
        <v>29.0</v>
      </c>
      <c r="F7474" s="5">
        <v>18.0</v>
      </c>
      <c r="J7474" s="5" t="s">
        <v>2516</v>
      </c>
    </row>
    <row r="7475">
      <c r="A7475" s="3">
        <v>63.0</v>
      </c>
      <c r="B7475" s="4">
        <v>0.11134259259259259</v>
      </c>
      <c r="C7475" s="5" t="s">
        <v>10</v>
      </c>
      <c r="D7475" s="5" t="s">
        <v>25</v>
      </c>
      <c r="E7475" s="5">
        <v>17.0</v>
      </c>
      <c r="F7475" s="5">
        <v>4.0</v>
      </c>
      <c r="H7475" s="5" t="s">
        <v>2517</v>
      </c>
      <c r="J7475" s="5" t="s">
        <v>2516</v>
      </c>
    </row>
    <row r="7476">
      <c r="A7476" s="3">
        <v>63.0</v>
      </c>
      <c r="B7476" s="4">
        <v>0.11137731481481482</v>
      </c>
      <c r="C7476" s="5" t="s">
        <v>15</v>
      </c>
      <c r="D7476" s="5" t="s">
        <v>25</v>
      </c>
      <c r="E7476" s="5">
        <v>16.0</v>
      </c>
      <c r="F7476" s="5">
        <v>13.0</v>
      </c>
      <c r="H7476" s="5" t="s">
        <v>2518</v>
      </c>
      <c r="J7476" s="5" t="s">
        <v>2516</v>
      </c>
    </row>
    <row r="7477">
      <c r="A7477" s="3">
        <v>63.0</v>
      </c>
      <c r="B7477" s="4">
        <v>0.11141203703703703</v>
      </c>
      <c r="C7477" s="5" t="s">
        <v>18</v>
      </c>
      <c r="D7477" s="5" t="s">
        <v>25</v>
      </c>
      <c r="E7477" s="5">
        <v>14.0</v>
      </c>
      <c r="F7477" s="5">
        <v>8.0</v>
      </c>
      <c r="H7477" s="5" t="s">
        <v>2519</v>
      </c>
      <c r="J7477" s="5" t="s">
        <v>2516</v>
      </c>
    </row>
    <row r="7478">
      <c r="A7478" s="3">
        <v>63.0</v>
      </c>
      <c r="B7478" s="4">
        <v>0.1115162037037037</v>
      </c>
      <c r="C7478" s="5" t="s">
        <v>22</v>
      </c>
      <c r="D7478" s="5" t="s">
        <v>25</v>
      </c>
      <c r="E7478" s="5">
        <v>14.0</v>
      </c>
      <c r="F7478" s="5">
        <v>9.0</v>
      </c>
      <c r="H7478" s="5" t="s">
        <v>2520</v>
      </c>
    </row>
    <row r="7479">
      <c r="A7479" s="3">
        <v>63.0</v>
      </c>
      <c r="B7479" s="4">
        <v>0.11302083333333333</v>
      </c>
      <c r="C7479" s="5" t="s">
        <v>21</v>
      </c>
      <c r="D7479" s="5" t="s">
        <v>32</v>
      </c>
      <c r="E7479" s="5" t="s">
        <v>30</v>
      </c>
      <c r="F7479" s="5" t="s">
        <v>30</v>
      </c>
      <c r="J7479" s="5" t="s">
        <v>17</v>
      </c>
    </row>
    <row r="7480">
      <c r="A7480" s="3">
        <v>63.0</v>
      </c>
      <c r="B7480" s="4">
        <v>0.11302083333333333</v>
      </c>
      <c r="C7480" s="5" t="s">
        <v>21</v>
      </c>
      <c r="D7480" s="5" t="s">
        <v>32</v>
      </c>
      <c r="E7480" s="5">
        <v>29.0</v>
      </c>
      <c r="F7480" s="5">
        <v>18.0</v>
      </c>
      <c r="J7480" s="5" t="s">
        <v>2521</v>
      </c>
    </row>
    <row r="7481">
      <c r="A7481" s="3">
        <v>63.0</v>
      </c>
      <c r="B7481" s="4">
        <v>0.11307870370370371</v>
      </c>
      <c r="C7481" s="5" t="s">
        <v>21</v>
      </c>
      <c r="D7481" s="5" t="s">
        <v>32</v>
      </c>
      <c r="E7481" s="5" t="s">
        <v>30</v>
      </c>
      <c r="F7481" s="5" t="s">
        <v>30</v>
      </c>
      <c r="J7481" s="5" t="s">
        <v>17</v>
      </c>
    </row>
    <row r="7482">
      <c r="A7482" s="3">
        <v>63.0</v>
      </c>
      <c r="B7482" s="4">
        <v>0.11307870370370371</v>
      </c>
      <c r="C7482" s="5" t="s">
        <v>21</v>
      </c>
      <c r="D7482" s="5" t="s">
        <v>32</v>
      </c>
      <c r="E7482" s="5">
        <v>29.0</v>
      </c>
      <c r="F7482" s="5">
        <v>18.0</v>
      </c>
      <c r="J7482" s="5" t="s">
        <v>138</v>
      </c>
    </row>
    <row r="7483">
      <c r="A7483" s="3">
        <v>63.0</v>
      </c>
      <c r="B7483" s="4">
        <v>0.11313657407407407</v>
      </c>
      <c r="C7483" s="5" t="s">
        <v>21</v>
      </c>
      <c r="D7483" s="5" t="s">
        <v>32</v>
      </c>
      <c r="E7483" s="5" t="s">
        <v>30</v>
      </c>
      <c r="F7483" s="5" t="s">
        <v>30</v>
      </c>
      <c r="J7483" s="5" t="s">
        <v>17</v>
      </c>
    </row>
    <row r="7484">
      <c r="A7484" s="3">
        <v>63.0</v>
      </c>
      <c r="B7484" s="4">
        <v>0.11313657407407407</v>
      </c>
      <c r="C7484" s="5" t="s">
        <v>21</v>
      </c>
      <c r="D7484" s="5" t="s">
        <v>32</v>
      </c>
      <c r="E7484" s="5">
        <v>17.0</v>
      </c>
      <c r="F7484" s="5">
        <v>6.0</v>
      </c>
      <c r="J7484" s="5" t="s">
        <v>138</v>
      </c>
    </row>
    <row r="7485">
      <c r="A7485" s="3">
        <v>63.0</v>
      </c>
      <c r="B7485" s="4">
        <v>0.1133912037037037</v>
      </c>
      <c r="C7485" s="5" t="s">
        <v>21</v>
      </c>
      <c r="D7485" s="5" t="s">
        <v>7</v>
      </c>
      <c r="E7485" s="5">
        <v>25.0</v>
      </c>
      <c r="H7485" s="5" t="s">
        <v>2522</v>
      </c>
      <c r="J7485" s="5" t="s">
        <v>2523</v>
      </c>
    </row>
    <row r="7486">
      <c r="A7486" s="3">
        <v>63.0</v>
      </c>
      <c r="B7486" s="4">
        <v>0.11361111111111111</v>
      </c>
      <c r="C7486" s="5" t="s">
        <v>21</v>
      </c>
      <c r="D7486" s="5" t="s">
        <v>7</v>
      </c>
      <c r="E7486" s="5">
        <v>11.0</v>
      </c>
      <c r="H7486" s="5" t="s">
        <v>2524</v>
      </c>
    </row>
    <row r="7487">
      <c r="A7487" s="3">
        <v>63.0</v>
      </c>
      <c r="B7487" s="4">
        <v>0.11368055555555556</v>
      </c>
      <c r="C7487" s="5" t="s">
        <v>21</v>
      </c>
      <c r="D7487" s="5" t="s">
        <v>7</v>
      </c>
      <c r="E7487" s="5">
        <v>7.0</v>
      </c>
      <c r="H7487" s="5" t="s">
        <v>2525</v>
      </c>
    </row>
    <row r="7488">
      <c r="A7488" s="3">
        <v>63.0</v>
      </c>
      <c r="B7488" s="4">
        <v>0.1140162037037037</v>
      </c>
      <c r="C7488" s="5" t="s">
        <v>21</v>
      </c>
      <c r="D7488" s="5" t="s">
        <v>7</v>
      </c>
      <c r="E7488" s="5">
        <v>8.0</v>
      </c>
      <c r="H7488" s="5" t="s">
        <v>2526</v>
      </c>
    </row>
    <row r="7489">
      <c r="A7489" s="3">
        <v>63.0</v>
      </c>
      <c r="B7489" s="4">
        <v>0.11572916666666666</v>
      </c>
      <c r="C7489" s="5" t="s">
        <v>18</v>
      </c>
      <c r="D7489" s="5" t="s">
        <v>97</v>
      </c>
      <c r="E7489" s="5">
        <v>21.0</v>
      </c>
      <c r="J7489" s="5" t="s">
        <v>2527</v>
      </c>
    </row>
    <row r="7490">
      <c r="A7490" s="3">
        <v>63.0</v>
      </c>
      <c r="B7490" s="4">
        <v>0.11601851851851852</v>
      </c>
      <c r="C7490" s="5" t="s">
        <v>18</v>
      </c>
      <c r="D7490" s="5" t="s">
        <v>32</v>
      </c>
      <c r="E7490" s="5">
        <v>16.0</v>
      </c>
      <c r="F7490" s="5">
        <v>5.0</v>
      </c>
      <c r="J7490" s="5" t="s">
        <v>2528</v>
      </c>
    </row>
    <row r="7491">
      <c r="A7491" s="3">
        <v>63.0</v>
      </c>
      <c r="B7491" s="4">
        <v>0.11616898148148148</v>
      </c>
      <c r="C7491" s="5" t="s">
        <v>18</v>
      </c>
      <c r="D7491" s="5" t="s">
        <v>32</v>
      </c>
      <c r="E7491" s="5">
        <v>16.0</v>
      </c>
      <c r="F7491" s="5">
        <v>5.0</v>
      </c>
      <c r="J7491" s="5" t="s">
        <v>2528</v>
      </c>
    </row>
    <row r="7492">
      <c r="A7492" s="3">
        <v>63.0</v>
      </c>
      <c r="B7492" s="4">
        <v>0.11633101851851851</v>
      </c>
      <c r="C7492" s="5" t="s">
        <v>18</v>
      </c>
      <c r="D7492" s="5" t="s">
        <v>32</v>
      </c>
      <c r="E7492" s="5">
        <v>18.0</v>
      </c>
      <c r="F7492" s="5">
        <v>7.0</v>
      </c>
      <c r="J7492" s="5" t="s">
        <v>2528</v>
      </c>
    </row>
    <row r="7493">
      <c r="A7493" s="3">
        <v>63.0</v>
      </c>
      <c r="B7493" s="4">
        <v>0.11707175925925926</v>
      </c>
      <c r="C7493" s="5" t="s">
        <v>18</v>
      </c>
      <c r="D7493" s="5" t="s">
        <v>492</v>
      </c>
      <c r="E7493" s="5">
        <v>23.0</v>
      </c>
      <c r="F7493" s="5">
        <v>17.0</v>
      </c>
      <c r="J7493" s="5" t="s">
        <v>2529</v>
      </c>
    </row>
    <row r="7494">
      <c r="A7494" s="3">
        <v>63.0</v>
      </c>
      <c r="B7494" s="4">
        <v>0.11709490740740741</v>
      </c>
      <c r="C7494" s="5" t="s">
        <v>22</v>
      </c>
      <c r="D7494" s="5" t="s">
        <v>492</v>
      </c>
      <c r="E7494" s="5">
        <v>15.0</v>
      </c>
      <c r="F7494" s="5">
        <v>14.0</v>
      </c>
      <c r="J7494" s="5" t="s">
        <v>2530</v>
      </c>
    </row>
    <row r="7495">
      <c r="A7495" s="3">
        <v>63.0</v>
      </c>
      <c r="B7495" s="4">
        <v>0.11711805555555556</v>
      </c>
      <c r="C7495" s="5" t="s">
        <v>21</v>
      </c>
      <c r="D7495" s="5" t="s">
        <v>492</v>
      </c>
      <c r="E7495" s="5" t="s">
        <v>30</v>
      </c>
      <c r="F7495" s="5" t="s">
        <v>30</v>
      </c>
      <c r="J7495" s="5" t="s">
        <v>350</v>
      </c>
    </row>
    <row r="7496">
      <c r="A7496" s="3">
        <v>63.0</v>
      </c>
      <c r="B7496" s="4">
        <v>0.11711805555555556</v>
      </c>
      <c r="C7496" s="5" t="s">
        <v>21</v>
      </c>
      <c r="D7496" s="5" t="s">
        <v>492</v>
      </c>
      <c r="E7496" s="5">
        <v>20.0</v>
      </c>
      <c r="F7496" s="5">
        <v>18.0</v>
      </c>
      <c r="J7496" s="5" t="s">
        <v>2529</v>
      </c>
    </row>
    <row r="7497">
      <c r="A7497" s="3">
        <v>63.0</v>
      </c>
      <c r="B7497" s="4">
        <v>0.11789351851851852</v>
      </c>
      <c r="C7497" s="5" t="s">
        <v>13</v>
      </c>
      <c r="D7497" s="5" t="s">
        <v>74</v>
      </c>
      <c r="E7497" s="5">
        <v>23.0</v>
      </c>
      <c r="F7497" s="5">
        <v>11.0</v>
      </c>
    </row>
    <row r="7498">
      <c r="A7498" s="3">
        <v>63.0</v>
      </c>
      <c r="B7498" s="4">
        <v>0.11972222222222222</v>
      </c>
      <c r="C7498" s="5" t="s">
        <v>13</v>
      </c>
      <c r="D7498" s="5" t="s">
        <v>492</v>
      </c>
      <c r="E7498" s="5" t="s">
        <v>30</v>
      </c>
      <c r="F7498" s="5" t="s">
        <v>30</v>
      </c>
      <c r="J7498" s="5" t="s">
        <v>17</v>
      </c>
    </row>
    <row r="7499">
      <c r="A7499" s="3">
        <v>63.0</v>
      </c>
      <c r="B7499" s="4">
        <v>0.11972222222222222</v>
      </c>
      <c r="C7499" s="5" t="s">
        <v>13</v>
      </c>
      <c r="D7499" s="5" t="s">
        <v>492</v>
      </c>
      <c r="E7499" s="5">
        <v>21.0</v>
      </c>
      <c r="F7499" s="5">
        <v>9.0</v>
      </c>
      <c r="J7499" s="5" t="s">
        <v>40</v>
      </c>
    </row>
    <row r="7500">
      <c r="A7500" s="3">
        <v>63.0</v>
      </c>
      <c r="B7500" s="4">
        <v>0.12026620370370371</v>
      </c>
      <c r="C7500" s="5" t="s">
        <v>13</v>
      </c>
      <c r="D7500" s="5" t="s">
        <v>32</v>
      </c>
      <c r="E7500" s="5">
        <v>33.0</v>
      </c>
      <c r="F7500" s="5">
        <v>19.0</v>
      </c>
      <c r="J7500" s="5" t="s">
        <v>176</v>
      </c>
    </row>
    <row r="7501">
      <c r="A7501" s="3">
        <v>63.0</v>
      </c>
      <c r="B7501" s="4">
        <v>0.12055555555555555</v>
      </c>
      <c r="C7501" s="5" t="s">
        <v>13</v>
      </c>
      <c r="D7501" s="5" t="s">
        <v>7</v>
      </c>
      <c r="E7501" s="5">
        <v>23.0</v>
      </c>
      <c r="H7501" s="5" t="s">
        <v>2531</v>
      </c>
      <c r="J7501" s="5" t="s">
        <v>2532</v>
      </c>
    </row>
    <row r="7502">
      <c r="A7502" s="3">
        <v>63.0</v>
      </c>
      <c r="B7502" s="4">
        <v>0.12179398148148148</v>
      </c>
      <c r="C7502" s="5" t="s">
        <v>15</v>
      </c>
      <c r="D7502" s="5" t="s">
        <v>7</v>
      </c>
      <c r="E7502" s="5">
        <v>12.0</v>
      </c>
      <c r="H7502" s="5" t="s">
        <v>2533</v>
      </c>
      <c r="I7502" s="5">
        <v>1.0</v>
      </c>
      <c r="J7502" s="5" t="s">
        <v>2534</v>
      </c>
    </row>
    <row r="7503">
      <c r="A7503" s="3">
        <v>63.0</v>
      </c>
      <c r="B7503" s="4">
        <v>0.08359953703703704</v>
      </c>
      <c r="C7503" s="5" t="s">
        <v>22</v>
      </c>
      <c r="D7503" s="5" t="s">
        <v>7</v>
      </c>
      <c r="E7503" s="5">
        <v>29.0</v>
      </c>
      <c r="H7503" s="5" t="s">
        <v>2535</v>
      </c>
      <c r="J7503" s="5" t="s">
        <v>2191</v>
      </c>
    </row>
    <row r="7504">
      <c r="A7504" s="3">
        <v>63.0</v>
      </c>
      <c r="B7504" s="4">
        <v>0.12608796296296296</v>
      </c>
      <c r="C7504" s="5" t="s">
        <v>22</v>
      </c>
      <c r="D7504" s="5" t="s">
        <v>97</v>
      </c>
      <c r="E7504" s="5">
        <v>12.0</v>
      </c>
      <c r="J7504" s="5" t="s">
        <v>2536</v>
      </c>
    </row>
    <row r="7505">
      <c r="A7505" s="3">
        <v>63.0</v>
      </c>
      <c r="B7505" s="4">
        <v>0.12657407407407406</v>
      </c>
      <c r="C7505" s="5" t="s">
        <v>15</v>
      </c>
      <c r="D7505" s="5" t="s">
        <v>75</v>
      </c>
      <c r="E7505" s="5">
        <v>8.0</v>
      </c>
      <c r="F7505" s="5">
        <v>6.0</v>
      </c>
      <c r="J7505" s="5" t="s">
        <v>191</v>
      </c>
    </row>
    <row r="7506">
      <c r="A7506" s="3">
        <v>63.0</v>
      </c>
      <c r="B7506" s="4">
        <v>0.1274074074074074</v>
      </c>
      <c r="C7506" s="5" t="s">
        <v>15</v>
      </c>
      <c r="D7506" s="5" t="s">
        <v>32</v>
      </c>
      <c r="E7506" s="5">
        <v>17.0</v>
      </c>
      <c r="F7506" s="5">
        <v>11.0</v>
      </c>
      <c r="J7506" s="5" t="s">
        <v>2537</v>
      </c>
    </row>
    <row r="7507">
      <c r="A7507" s="3">
        <v>63.0</v>
      </c>
      <c r="B7507" s="4">
        <v>0.1274074074074074</v>
      </c>
      <c r="C7507" s="5" t="s">
        <v>15</v>
      </c>
      <c r="D7507" s="5" t="s">
        <v>32</v>
      </c>
      <c r="E7507" s="5">
        <v>17.0</v>
      </c>
      <c r="F7507" s="5">
        <v>11.0</v>
      </c>
      <c r="J7507" s="5" t="s">
        <v>2537</v>
      </c>
    </row>
    <row r="7508">
      <c r="A7508" s="3">
        <v>63.0</v>
      </c>
      <c r="B7508" s="4">
        <v>0.1275</v>
      </c>
      <c r="C7508" s="5" t="s">
        <v>15</v>
      </c>
      <c r="D7508" s="5" t="s">
        <v>7</v>
      </c>
      <c r="E7508" s="5">
        <v>30.0</v>
      </c>
      <c r="H7508" s="5" t="s">
        <v>2538</v>
      </c>
    </row>
    <row r="7509">
      <c r="A7509" s="3">
        <v>63.0</v>
      </c>
      <c r="B7509" s="4">
        <v>0.12761574074074075</v>
      </c>
      <c r="C7509" s="5" t="s">
        <v>15</v>
      </c>
      <c r="D7509" s="5" t="s">
        <v>7</v>
      </c>
      <c r="E7509" s="5">
        <v>30.0</v>
      </c>
      <c r="H7509" s="5" t="s">
        <v>2538</v>
      </c>
    </row>
    <row r="7510">
      <c r="A7510" s="3">
        <v>63.0</v>
      </c>
      <c r="B7510" s="4">
        <v>0.12783564814814816</v>
      </c>
      <c r="C7510" s="5" t="s">
        <v>15</v>
      </c>
      <c r="D7510" s="5" t="s">
        <v>7</v>
      </c>
      <c r="E7510" s="5">
        <v>8.0</v>
      </c>
      <c r="H7510" s="5" t="s">
        <v>2539</v>
      </c>
      <c r="J7510" s="5" t="s">
        <v>2534</v>
      </c>
    </row>
    <row r="7511">
      <c r="A7511" s="3">
        <v>63.0</v>
      </c>
      <c r="B7511" s="4">
        <v>0.12842592592592592</v>
      </c>
      <c r="C7511" s="5" t="s">
        <v>10</v>
      </c>
      <c r="D7511" s="5" t="s">
        <v>75</v>
      </c>
      <c r="E7511" s="5">
        <v>20.0</v>
      </c>
      <c r="F7511" s="5">
        <v>18.0</v>
      </c>
      <c r="H7511" s="5" t="s">
        <v>2540</v>
      </c>
      <c r="J7511" s="5" t="s">
        <v>2219</v>
      </c>
    </row>
    <row r="7512">
      <c r="A7512" s="3">
        <v>63.0</v>
      </c>
      <c r="B7512" s="4">
        <v>0.12938657407407408</v>
      </c>
      <c r="C7512" s="5" t="s">
        <v>10</v>
      </c>
      <c r="D7512" s="5" t="s">
        <v>97</v>
      </c>
      <c r="E7512" s="5">
        <v>15.0</v>
      </c>
      <c r="J7512" s="5" t="s">
        <v>2541</v>
      </c>
    </row>
    <row r="7513">
      <c r="A7513" s="3">
        <v>63.0</v>
      </c>
      <c r="B7513" s="4">
        <v>0.1297222222222222</v>
      </c>
      <c r="C7513" s="5" t="s">
        <v>10</v>
      </c>
      <c r="D7513" s="5" t="s">
        <v>75</v>
      </c>
      <c r="E7513" s="5">
        <v>19.0</v>
      </c>
      <c r="F7513" s="5">
        <v>19.0</v>
      </c>
      <c r="J7513" s="5" t="s">
        <v>191</v>
      </c>
    </row>
    <row r="7514">
      <c r="A7514" s="3">
        <v>63.0</v>
      </c>
      <c r="B7514" s="4">
        <v>0.12974537037037037</v>
      </c>
      <c r="C7514" s="5" t="s">
        <v>10</v>
      </c>
      <c r="D7514" s="5" t="s">
        <v>75</v>
      </c>
      <c r="E7514" s="5" t="s">
        <v>28</v>
      </c>
      <c r="F7514" s="5">
        <v>1.0</v>
      </c>
      <c r="J7514" s="5" t="s">
        <v>191</v>
      </c>
    </row>
    <row r="7515">
      <c r="A7515" s="3">
        <v>63.0</v>
      </c>
      <c r="B7515" s="4">
        <v>0.1300462962962963</v>
      </c>
      <c r="C7515" s="5" t="s">
        <v>18</v>
      </c>
      <c r="D7515" s="5" t="s">
        <v>75</v>
      </c>
      <c r="E7515" s="5">
        <v>10.0</v>
      </c>
      <c r="F7515" s="5">
        <v>8.0</v>
      </c>
      <c r="J7515" s="5" t="s">
        <v>191</v>
      </c>
    </row>
    <row r="7516">
      <c r="A7516" s="3">
        <v>63.0</v>
      </c>
      <c r="B7516" s="4">
        <v>0.13050925925925927</v>
      </c>
      <c r="C7516" s="5" t="s">
        <v>10</v>
      </c>
      <c r="D7516" s="5" t="s">
        <v>32</v>
      </c>
      <c r="E7516" s="5">
        <v>27.0</v>
      </c>
      <c r="F7516" s="5">
        <v>15.0</v>
      </c>
      <c r="J7516" s="5" t="s">
        <v>2542</v>
      </c>
    </row>
    <row r="7517">
      <c r="A7517" s="3">
        <v>63.0</v>
      </c>
      <c r="B7517" s="4">
        <v>0.13067129629629629</v>
      </c>
      <c r="C7517" s="5" t="s">
        <v>10</v>
      </c>
      <c r="D7517" s="5" t="s">
        <v>7</v>
      </c>
      <c r="E7517" s="5">
        <v>17.0</v>
      </c>
      <c r="H7517" s="5" t="s">
        <v>2543</v>
      </c>
      <c r="J7517" s="5" t="s">
        <v>377</v>
      </c>
    </row>
    <row r="7518">
      <c r="A7518" s="3">
        <v>63.0</v>
      </c>
      <c r="B7518" s="4">
        <v>0.1329050925925926</v>
      </c>
      <c r="C7518" s="5" t="s">
        <v>10</v>
      </c>
      <c r="D7518" s="5" t="s">
        <v>7</v>
      </c>
      <c r="E7518" s="5">
        <v>20.0</v>
      </c>
      <c r="H7518" s="5" t="s">
        <v>2544</v>
      </c>
      <c r="J7518" s="5" t="s">
        <v>379</v>
      </c>
    </row>
    <row r="7519">
      <c r="A7519" s="3">
        <v>63.0</v>
      </c>
      <c r="B7519" s="4">
        <v>0.13288194444444446</v>
      </c>
      <c r="C7519" s="5" t="s">
        <v>21</v>
      </c>
      <c r="D7519" s="5" t="s">
        <v>32</v>
      </c>
      <c r="E7519" s="5">
        <v>28.0</v>
      </c>
      <c r="F7519" s="5">
        <v>17.0</v>
      </c>
      <c r="J7519" s="5" t="s">
        <v>159</v>
      </c>
    </row>
    <row r="7520">
      <c r="A7520" s="3">
        <v>63.0</v>
      </c>
      <c r="B7520" s="4">
        <v>0.13292824074074075</v>
      </c>
      <c r="C7520" s="5" t="s">
        <v>21</v>
      </c>
      <c r="D7520" s="5" t="s">
        <v>32</v>
      </c>
      <c r="E7520" s="5">
        <v>29.0</v>
      </c>
      <c r="F7520" s="5">
        <v>18.0</v>
      </c>
      <c r="J7520" s="5" t="s">
        <v>46</v>
      </c>
    </row>
    <row r="7521">
      <c r="A7521" s="3">
        <v>63.0</v>
      </c>
      <c r="B7521" s="4">
        <v>0.13296296296296295</v>
      </c>
      <c r="C7521" s="5" t="s">
        <v>21</v>
      </c>
      <c r="D7521" s="5" t="s">
        <v>32</v>
      </c>
      <c r="E7521" s="5">
        <v>26.0</v>
      </c>
      <c r="F7521" s="5">
        <v>15.0</v>
      </c>
      <c r="J7521" s="5" t="s">
        <v>46</v>
      </c>
    </row>
    <row r="7522">
      <c r="A7522" s="3">
        <v>63.0</v>
      </c>
      <c r="B7522" s="4">
        <v>0.133125</v>
      </c>
      <c r="C7522" s="5" t="s">
        <v>21</v>
      </c>
      <c r="D7522" s="5" t="s">
        <v>7</v>
      </c>
      <c r="E7522" s="5">
        <v>30.0</v>
      </c>
      <c r="H7522" s="5" t="s">
        <v>2545</v>
      </c>
    </row>
    <row r="7523">
      <c r="A7523" s="3">
        <v>63.0</v>
      </c>
      <c r="B7523" s="4">
        <v>0.13315972222222222</v>
      </c>
      <c r="C7523" s="5" t="s">
        <v>21</v>
      </c>
      <c r="D7523" s="5" t="s">
        <v>7</v>
      </c>
      <c r="E7523" s="5">
        <v>7.0</v>
      </c>
      <c r="H7523" s="5" t="s">
        <v>2546</v>
      </c>
    </row>
    <row r="7524">
      <c r="A7524" s="3">
        <v>63.0</v>
      </c>
      <c r="B7524" s="4">
        <v>0.13319444444444445</v>
      </c>
      <c r="C7524" s="5" t="s">
        <v>21</v>
      </c>
      <c r="D7524" s="5" t="s">
        <v>7</v>
      </c>
      <c r="E7524" s="5">
        <v>10.0</v>
      </c>
      <c r="H7524" s="5" t="s">
        <v>2547</v>
      </c>
    </row>
    <row r="7525">
      <c r="A7525" s="3">
        <v>63.0</v>
      </c>
      <c r="B7525" s="4">
        <v>0.13390046296296296</v>
      </c>
      <c r="C7525" s="5" t="s">
        <v>18</v>
      </c>
      <c r="D7525" s="5" t="s">
        <v>32</v>
      </c>
      <c r="E7525" s="5">
        <v>25.0</v>
      </c>
      <c r="F7525" s="5">
        <v>12.0</v>
      </c>
      <c r="J7525" s="5" t="s">
        <v>1943</v>
      </c>
    </row>
    <row r="7526">
      <c r="A7526" s="3">
        <v>63.0</v>
      </c>
      <c r="B7526" s="4">
        <v>0.13395833333333335</v>
      </c>
      <c r="C7526" s="5" t="s">
        <v>18</v>
      </c>
      <c r="D7526" s="5" t="s">
        <v>32</v>
      </c>
      <c r="E7526" s="5">
        <v>23.0</v>
      </c>
      <c r="F7526" s="5">
        <v>10.0</v>
      </c>
      <c r="J7526" s="5" t="s">
        <v>1943</v>
      </c>
    </row>
    <row r="7527">
      <c r="A7527" s="3">
        <v>63.0</v>
      </c>
      <c r="B7527" s="4">
        <v>0.13400462962962964</v>
      </c>
      <c r="C7527" s="5" t="s">
        <v>18</v>
      </c>
      <c r="D7527" s="5" t="s">
        <v>32</v>
      </c>
      <c r="E7527" s="5">
        <v>27.0</v>
      </c>
      <c r="F7527" s="5">
        <v>14.0</v>
      </c>
      <c r="J7527" s="5" t="s">
        <v>1943</v>
      </c>
    </row>
    <row r="7528">
      <c r="A7528" s="3">
        <v>63.0</v>
      </c>
      <c r="B7528" s="4">
        <v>0.13431712962962963</v>
      </c>
      <c r="C7528" s="5" t="s">
        <v>18</v>
      </c>
      <c r="D7528" s="5" t="s">
        <v>7</v>
      </c>
      <c r="E7528" s="5">
        <v>35.0</v>
      </c>
      <c r="F7528" s="5">
        <v>22.0</v>
      </c>
      <c r="H7528" s="5" t="s">
        <v>2548</v>
      </c>
      <c r="I7528" s="5">
        <v>1.0</v>
      </c>
    </row>
    <row r="7529">
      <c r="A7529" s="3">
        <v>63.0</v>
      </c>
      <c r="B7529" s="4">
        <v>0.13582175925925927</v>
      </c>
      <c r="C7529" s="5" t="s">
        <v>10</v>
      </c>
      <c r="D7529" s="5" t="s">
        <v>129</v>
      </c>
      <c r="E7529" s="5" t="s">
        <v>37</v>
      </c>
      <c r="F7529" s="5">
        <v>20.0</v>
      </c>
      <c r="J7529" s="5" t="s">
        <v>2549</v>
      </c>
    </row>
    <row r="7530">
      <c r="A7530" s="3">
        <v>63.0</v>
      </c>
      <c r="B7530" s="4">
        <v>0.1359027777777778</v>
      </c>
      <c r="C7530" s="5" t="s">
        <v>21</v>
      </c>
      <c r="D7530" s="5" t="s">
        <v>129</v>
      </c>
      <c r="E7530" s="5">
        <v>21.0</v>
      </c>
      <c r="F7530" s="5">
        <v>19.0</v>
      </c>
      <c r="J7530" s="5" t="s">
        <v>2549</v>
      </c>
    </row>
    <row r="7531">
      <c r="A7531" s="3">
        <v>63.0</v>
      </c>
      <c r="B7531" s="4">
        <v>0.13596064814814815</v>
      </c>
      <c r="C7531" s="5" t="s">
        <v>15</v>
      </c>
      <c r="D7531" s="5" t="s">
        <v>129</v>
      </c>
      <c r="E7531" s="5">
        <v>29.0</v>
      </c>
      <c r="F7531" s="5">
        <v>18.0</v>
      </c>
      <c r="J7531" s="5" t="s">
        <v>2549</v>
      </c>
    </row>
    <row r="7532">
      <c r="A7532" s="3">
        <v>63.0</v>
      </c>
      <c r="B7532" s="4">
        <v>0.1358449074074074</v>
      </c>
      <c r="C7532" s="5" t="s">
        <v>18</v>
      </c>
      <c r="D7532" s="5" t="s">
        <v>129</v>
      </c>
      <c r="E7532" s="5">
        <v>23.0</v>
      </c>
      <c r="F7532" s="5">
        <v>19.0</v>
      </c>
      <c r="J7532" s="5" t="s">
        <v>2549</v>
      </c>
    </row>
    <row r="7533">
      <c r="A7533" s="3">
        <v>63.0</v>
      </c>
      <c r="B7533" s="4">
        <v>0.1371875</v>
      </c>
      <c r="C7533" s="5" t="s">
        <v>13</v>
      </c>
      <c r="D7533" s="5" t="s">
        <v>74</v>
      </c>
      <c r="E7533" s="5" t="s">
        <v>28</v>
      </c>
      <c r="F7533" s="5">
        <v>1.0</v>
      </c>
      <c r="H7533" s="5" t="s">
        <v>2256</v>
      </c>
    </row>
    <row r="7534">
      <c r="A7534" s="3">
        <v>63.0</v>
      </c>
      <c r="B7534" s="4">
        <v>0.13988425925925926</v>
      </c>
      <c r="C7534" s="5" t="s">
        <v>18</v>
      </c>
      <c r="D7534" s="5" t="s">
        <v>2550</v>
      </c>
      <c r="E7534" s="5">
        <v>10.0</v>
      </c>
    </row>
    <row r="7535">
      <c r="A7535" s="3">
        <v>63.0</v>
      </c>
      <c r="B7535" s="4">
        <v>0.14173611111111112</v>
      </c>
      <c r="C7535" s="5" t="s">
        <v>22</v>
      </c>
      <c r="D7535" s="5" t="s">
        <v>97</v>
      </c>
      <c r="E7535" s="5">
        <v>8.0</v>
      </c>
      <c r="J7535" s="5" t="s">
        <v>2551</v>
      </c>
    </row>
    <row r="7536">
      <c r="A7536" s="3">
        <v>63.0</v>
      </c>
      <c r="B7536" s="4">
        <v>0.14224537037037038</v>
      </c>
      <c r="C7536" s="5" t="s">
        <v>22</v>
      </c>
      <c r="D7536" s="5" t="s">
        <v>32</v>
      </c>
      <c r="E7536" s="5">
        <v>24.0</v>
      </c>
      <c r="F7536" s="5">
        <v>13.0</v>
      </c>
      <c r="J7536" s="5" t="s">
        <v>621</v>
      </c>
    </row>
    <row r="7537">
      <c r="A7537" s="3">
        <v>63.0</v>
      </c>
      <c r="B7537" s="4">
        <v>0.14319444444444446</v>
      </c>
      <c r="C7537" s="5" t="s">
        <v>15</v>
      </c>
      <c r="D7537" s="5" t="s">
        <v>74</v>
      </c>
      <c r="E7537" s="5">
        <v>5.0</v>
      </c>
      <c r="F7537" s="5">
        <v>3.0</v>
      </c>
    </row>
    <row r="7538">
      <c r="A7538" s="3">
        <v>63.0</v>
      </c>
      <c r="B7538" s="4">
        <v>0.14452546296296295</v>
      </c>
      <c r="C7538" s="5" t="s">
        <v>10</v>
      </c>
      <c r="D7538" s="5" t="s">
        <v>97</v>
      </c>
      <c r="E7538" s="5">
        <v>28.0</v>
      </c>
      <c r="J7538" s="5" t="s">
        <v>2552</v>
      </c>
    </row>
    <row r="7539">
      <c r="A7539" s="3">
        <v>63.0</v>
      </c>
      <c r="B7539" s="4">
        <v>0.1451388888888889</v>
      </c>
      <c r="C7539" s="5" t="s">
        <v>10</v>
      </c>
      <c r="D7539" s="5" t="s">
        <v>32</v>
      </c>
      <c r="E7539" s="5">
        <v>17.0</v>
      </c>
      <c r="F7539" s="5">
        <v>5.0</v>
      </c>
      <c r="J7539" s="5" t="s">
        <v>68</v>
      </c>
    </row>
    <row r="7540">
      <c r="A7540" s="3">
        <v>63.0</v>
      </c>
      <c r="B7540" s="4">
        <v>0.1452199074074074</v>
      </c>
      <c r="C7540" s="5" t="s">
        <v>10</v>
      </c>
      <c r="D7540" s="5" t="s">
        <v>32</v>
      </c>
      <c r="E7540" s="5">
        <v>23.0</v>
      </c>
      <c r="F7540" s="5">
        <v>11.0</v>
      </c>
      <c r="J7540" s="5" t="s">
        <v>45</v>
      </c>
    </row>
    <row r="7541">
      <c r="A7541" s="3">
        <v>63.0</v>
      </c>
      <c r="B7541" s="4">
        <v>0.14528935185185185</v>
      </c>
      <c r="C7541" s="5" t="s">
        <v>10</v>
      </c>
      <c r="D7541" s="5" t="s">
        <v>7</v>
      </c>
      <c r="E7541" s="5">
        <v>15.0</v>
      </c>
      <c r="H7541" s="5" t="s">
        <v>2553</v>
      </c>
    </row>
    <row r="7542">
      <c r="A7542" s="3">
        <v>63.0</v>
      </c>
      <c r="B7542" s="4">
        <v>0.14604166666666665</v>
      </c>
      <c r="C7542" s="5" t="s">
        <v>10</v>
      </c>
      <c r="D7542" s="5" t="s">
        <v>75</v>
      </c>
      <c r="E7542" s="5">
        <v>19.0</v>
      </c>
      <c r="F7542" s="5">
        <v>19.0</v>
      </c>
      <c r="H7542" s="5" t="s">
        <v>2554</v>
      </c>
    </row>
    <row r="7543">
      <c r="A7543" s="3">
        <v>63.0</v>
      </c>
      <c r="B7543" s="4">
        <v>0.14724537037037036</v>
      </c>
      <c r="C7543" s="5" t="s">
        <v>21</v>
      </c>
      <c r="D7543" s="5" t="s">
        <v>32</v>
      </c>
      <c r="E7543" s="5">
        <v>28.0</v>
      </c>
      <c r="F7543" s="5">
        <v>17.0</v>
      </c>
      <c r="J7543" s="5" t="s">
        <v>46</v>
      </c>
    </row>
    <row r="7544">
      <c r="A7544" s="3">
        <v>63.0</v>
      </c>
      <c r="B7544" s="4">
        <v>0.14715277777777777</v>
      </c>
      <c r="C7544" s="5" t="s">
        <v>21</v>
      </c>
      <c r="D7544" s="5" t="s">
        <v>32</v>
      </c>
      <c r="E7544" s="5">
        <v>29.0</v>
      </c>
      <c r="F7544" s="5">
        <v>18.0</v>
      </c>
      <c r="J7544" s="5" t="s">
        <v>46</v>
      </c>
    </row>
    <row r="7545">
      <c r="A7545" s="3">
        <v>63.0</v>
      </c>
      <c r="B7545" s="4">
        <v>0.1473611111111111</v>
      </c>
      <c r="C7545" s="5" t="s">
        <v>21</v>
      </c>
      <c r="D7545" s="5" t="s">
        <v>7</v>
      </c>
      <c r="E7545" s="5">
        <v>10.0</v>
      </c>
      <c r="H7545" s="5" t="s">
        <v>2555</v>
      </c>
    </row>
    <row r="7546">
      <c r="A7546" s="3">
        <v>63.0</v>
      </c>
      <c r="B7546" s="4">
        <v>0.14738425925925927</v>
      </c>
      <c r="C7546" s="5" t="s">
        <v>21</v>
      </c>
      <c r="D7546" s="5" t="s">
        <v>7</v>
      </c>
      <c r="E7546" s="5">
        <v>8.0</v>
      </c>
      <c r="H7546" s="5" t="s">
        <v>2556</v>
      </c>
    </row>
    <row r="7547">
      <c r="A7547" s="3">
        <v>63.0</v>
      </c>
      <c r="B7547" s="4">
        <v>0.14815972222222223</v>
      </c>
      <c r="C7547" s="5" t="s">
        <v>18</v>
      </c>
      <c r="D7547" s="5" t="s">
        <v>32</v>
      </c>
      <c r="E7547" s="5">
        <v>24.0</v>
      </c>
      <c r="F7547" s="5">
        <v>10.0</v>
      </c>
      <c r="J7547" s="5" t="s">
        <v>1007</v>
      </c>
    </row>
    <row r="7548">
      <c r="A7548" s="3">
        <v>63.0</v>
      </c>
      <c r="B7548" s="4">
        <v>0.14844907407407407</v>
      </c>
      <c r="C7548" s="5" t="s">
        <v>18</v>
      </c>
      <c r="D7548" s="5" t="s">
        <v>7</v>
      </c>
      <c r="E7548" s="5">
        <v>20.0</v>
      </c>
      <c r="H7548" s="5" t="s">
        <v>2557</v>
      </c>
    </row>
    <row r="7549">
      <c r="A7549" s="3">
        <v>63.0</v>
      </c>
      <c r="B7549" s="4">
        <v>0.14909722222222221</v>
      </c>
      <c r="C7549" s="5" t="s">
        <v>18</v>
      </c>
      <c r="D7549" s="5" t="s">
        <v>32</v>
      </c>
      <c r="E7549" s="5">
        <v>29.0</v>
      </c>
      <c r="F7549" s="5">
        <v>15.0</v>
      </c>
      <c r="J7549" s="5" t="s">
        <v>131</v>
      </c>
    </row>
    <row r="7550">
      <c r="A7550" s="3">
        <v>63.0</v>
      </c>
      <c r="B7550" s="4">
        <v>0.14916666666666667</v>
      </c>
      <c r="C7550" s="5" t="s">
        <v>18</v>
      </c>
      <c r="D7550" s="5" t="s">
        <v>7</v>
      </c>
      <c r="E7550" s="5">
        <v>28.0</v>
      </c>
      <c r="H7550" s="5" t="s">
        <v>2558</v>
      </c>
    </row>
    <row r="7551">
      <c r="A7551" s="3">
        <v>63.0</v>
      </c>
      <c r="B7551" s="4">
        <v>0.14950231481481482</v>
      </c>
      <c r="C7551" s="5" t="s">
        <v>18</v>
      </c>
      <c r="D7551" s="5" t="s">
        <v>32</v>
      </c>
      <c r="E7551" s="5">
        <v>31.0</v>
      </c>
      <c r="F7551" s="5">
        <v>19.0</v>
      </c>
      <c r="J7551" s="5" t="s">
        <v>131</v>
      </c>
    </row>
    <row r="7552">
      <c r="A7552" s="3">
        <v>63.0</v>
      </c>
      <c r="B7552" s="4">
        <v>0.1495949074074074</v>
      </c>
      <c r="C7552" s="5" t="s">
        <v>18</v>
      </c>
      <c r="D7552" s="5" t="s">
        <v>7</v>
      </c>
      <c r="E7552" s="5">
        <v>18.0</v>
      </c>
      <c r="H7552" s="5" t="s">
        <v>2559</v>
      </c>
    </row>
    <row r="7553">
      <c r="A7553" s="3">
        <v>63.0</v>
      </c>
      <c r="B7553" s="4">
        <v>0.15069444444444444</v>
      </c>
      <c r="C7553" s="5" t="s">
        <v>13</v>
      </c>
      <c r="D7553" s="5" t="s">
        <v>32</v>
      </c>
      <c r="E7553" s="5">
        <v>24.0</v>
      </c>
      <c r="F7553" s="5">
        <v>17.0</v>
      </c>
      <c r="J7553" s="5" t="s">
        <v>1043</v>
      </c>
    </row>
    <row r="7554">
      <c r="A7554" s="3">
        <v>63.0</v>
      </c>
      <c r="B7554" s="4">
        <v>0.15106481481481482</v>
      </c>
      <c r="C7554" s="5" t="s">
        <v>13</v>
      </c>
      <c r="D7554" s="5" t="s">
        <v>7</v>
      </c>
      <c r="E7554" s="5">
        <v>12.0</v>
      </c>
      <c r="H7554" s="5" t="s">
        <v>2560</v>
      </c>
      <c r="I7554" s="5">
        <v>1.0</v>
      </c>
      <c r="J7554" s="5" t="s">
        <v>2561</v>
      </c>
    </row>
    <row r="7555">
      <c r="A7555" s="3">
        <v>63.0</v>
      </c>
      <c r="B7555" s="4">
        <v>0.1530439814814815</v>
      </c>
      <c r="C7555" s="5" t="s">
        <v>10</v>
      </c>
      <c r="D7555" s="5" t="s">
        <v>97</v>
      </c>
      <c r="E7555" s="5" t="s">
        <v>30</v>
      </c>
      <c r="J7555" s="5" t="s">
        <v>2562</v>
      </c>
    </row>
    <row r="7556">
      <c r="A7556" s="3">
        <v>63.0</v>
      </c>
      <c r="B7556" s="4">
        <v>0.15613425925925925</v>
      </c>
      <c r="C7556" s="5" t="s">
        <v>18</v>
      </c>
      <c r="D7556" s="5" t="s">
        <v>88</v>
      </c>
      <c r="E7556" s="5">
        <v>10.0</v>
      </c>
      <c r="F7556" s="5">
        <v>6.0</v>
      </c>
    </row>
    <row r="7557">
      <c r="A7557" s="3">
        <v>63.0</v>
      </c>
      <c r="B7557" s="4">
        <v>0.14041666666666666</v>
      </c>
      <c r="C7557" s="5" t="s">
        <v>10</v>
      </c>
      <c r="D7557" s="5" t="s">
        <v>97</v>
      </c>
      <c r="E7557" s="5">
        <v>21.0</v>
      </c>
      <c r="J7557" s="5" t="s">
        <v>2563</v>
      </c>
    </row>
    <row r="7558">
      <c r="A7558" s="3">
        <v>64.0</v>
      </c>
      <c r="B7558" s="4">
        <v>0.005532407407407408</v>
      </c>
      <c r="C7558" s="5" t="s">
        <v>22</v>
      </c>
      <c r="D7558" s="5" t="s">
        <v>129</v>
      </c>
      <c r="E7558" s="5">
        <v>11.0</v>
      </c>
      <c r="F7558" s="5">
        <v>13.0</v>
      </c>
    </row>
    <row r="7559">
      <c r="A7559" s="3">
        <v>64.0</v>
      </c>
      <c r="B7559" s="4">
        <v>0.005567129629629629</v>
      </c>
      <c r="C7559" s="5" t="s">
        <v>18</v>
      </c>
      <c r="D7559" s="5" t="s">
        <v>129</v>
      </c>
      <c r="E7559" s="5" t="s">
        <v>30</v>
      </c>
      <c r="F7559" s="5" t="s">
        <v>30</v>
      </c>
      <c r="J7559" s="5" t="s">
        <v>1674</v>
      </c>
    </row>
    <row r="7560">
      <c r="A7560" s="3">
        <v>64.0</v>
      </c>
      <c r="B7560" s="4">
        <v>0.005567129629629629</v>
      </c>
      <c r="C7560" s="5" t="s">
        <v>18</v>
      </c>
      <c r="D7560" s="5" t="s">
        <v>129</v>
      </c>
      <c r="E7560" s="5">
        <v>8.0</v>
      </c>
      <c r="F7560" s="5">
        <v>5.0</v>
      </c>
      <c r="J7560" s="5" t="s">
        <v>2564</v>
      </c>
    </row>
    <row r="7561">
      <c r="A7561" s="3">
        <v>64.0</v>
      </c>
      <c r="B7561" s="4">
        <v>0.005601851851851852</v>
      </c>
      <c r="C7561" s="5" t="s">
        <v>13</v>
      </c>
      <c r="D7561" s="5" t="s">
        <v>129</v>
      </c>
      <c r="E7561" s="5">
        <v>6.0</v>
      </c>
      <c r="F7561" s="5">
        <v>6.0</v>
      </c>
    </row>
    <row r="7562">
      <c r="A7562" s="3">
        <v>64.0</v>
      </c>
      <c r="B7562" s="4">
        <v>0.009479166666666667</v>
      </c>
      <c r="C7562" s="5" t="s">
        <v>18</v>
      </c>
      <c r="D7562" s="5" t="s">
        <v>129</v>
      </c>
      <c r="E7562" s="5">
        <v>8.0</v>
      </c>
      <c r="F7562" s="5">
        <v>5.0</v>
      </c>
    </row>
    <row r="7563">
      <c r="A7563" s="3">
        <v>64.0</v>
      </c>
      <c r="B7563" s="4">
        <v>0.014861111111111111</v>
      </c>
      <c r="C7563" s="5" t="s">
        <v>13</v>
      </c>
      <c r="D7563" s="5" t="s">
        <v>19</v>
      </c>
      <c r="E7563" s="5">
        <v>6.0</v>
      </c>
      <c r="F7563" s="5">
        <v>6.0</v>
      </c>
    </row>
    <row r="7564">
      <c r="A7564" s="3">
        <v>64.0</v>
      </c>
      <c r="B7564" s="4">
        <v>0.014884259259259259</v>
      </c>
      <c r="C7564" s="5" t="s">
        <v>22</v>
      </c>
      <c r="D7564" s="5" t="s">
        <v>588</v>
      </c>
      <c r="E7564" s="5">
        <v>17.0</v>
      </c>
      <c r="F7564" s="5">
        <v>2.0</v>
      </c>
    </row>
    <row r="7565">
      <c r="A7565" s="3">
        <v>64.0</v>
      </c>
      <c r="B7565" s="4">
        <v>0.01599537037037037</v>
      </c>
      <c r="C7565" s="5" t="s">
        <v>13</v>
      </c>
      <c r="D7565" s="5" t="s">
        <v>11</v>
      </c>
      <c r="E7565" s="5">
        <v>11.0</v>
      </c>
      <c r="F7565" s="5">
        <v>13.0</v>
      </c>
    </row>
    <row r="7566">
      <c r="A7566" s="3">
        <v>64.0</v>
      </c>
      <c r="B7566" s="4">
        <v>0.031064814814814816</v>
      </c>
      <c r="C7566" s="5" t="s">
        <v>13</v>
      </c>
      <c r="D7566" s="5" t="s">
        <v>24</v>
      </c>
      <c r="E7566" s="5">
        <v>17.0</v>
      </c>
      <c r="F7566" s="5">
        <v>17.0</v>
      </c>
    </row>
    <row r="7567">
      <c r="A7567" s="3">
        <v>64.0</v>
      </c>
      <c r="B7567" s="4">
        <v>0.031064814814814816</v>
      </c>
      <c r="C7567" s="5" t="s">
        <v>22</v>
      </c>
      <c r="D7567" s="5" t="s">
        <v>24</v>
      </c>
      <c r="E7567" s="5">
        <v>9.0</v>
      </c>
      <c r="F7567" s="5">
        <v>9.0</v>
      </c>
    </row>
    <row r="7568">
      <c r="A7568" s="3">
        <v>64.0</v>
      </c>
      <c r="B7568" s="4">
        <v>0.031087962962962963</v>
      </c>
      <c r="C7568" s="5" t="s">
        <v>15</v>
      </c>
      <c r="D7568" s="5" t="s">
        <v>24</v>
      </c>
      <c r="E7568" s="5">
        <v>26.0</v>
      </c>
      <c r="F7568" s="5">
        <v>15.0</v>
      </c>
    </row>
    <row r="7569">
      <c r="A7569" s="3">
        <v>64.0</v>
      </c>
      <c r="B7569" s="4">
        <v>0.031099537037037037</v>
      </c>
      <c r="C7569" s="5" t="s">
        <v>18</v>
      </c>
      <c r="D7569" s="5" t="s">
        <v>24</v>
      </c>
      <c r="E7569" s="5">
        <v>23.0</v>
      </c>
      <c r="F7569" s="5">
        <v>15.0</v>
      </c>
    </row>
    <row r="7570">
      <c r="A7570" s="3">
        <v>64.0</v>
      </c>
      <c r="B7570" s="4">
        <v>0.03111111111111111</v>
      </c>
      <c r="C7570" s="5" t="s">
        <v>21</v>
      </c>
      <c r="D7570" s="5" t="s">
        <v>24</v>
      </c>
      <c r="E7570" s="5">
        <v>26.0</v>
      </c>
      <c r="F7570" s="5">
        <v>14.0</v>
      </c>
    </row>
    <row r="7571">
      <c r="A7571" s="3">
        <v>64.0</v>
      </c>
      <c r="B7571" s="4">
        <v>0.031122685185185184</v>
      </c>
      <c r="C7571" s="5" t="s">
        <v>10</v>
      </c>
      <c r="D7571" s="5" t="s">
        <v>24</v>
      </c>
      <c r="E7571" s="5">
        <v>16.0</v>
      </c>
      <c r="F7571" s="5">
        <v>3.0</v>
      </c>
    </row>
    <row r="7572">
      <c r="A7572" s="3">
        <v>64.0</v>
      </c>
      <c r="B7572" s="4">
        <v>0.04976851851851852</v>
      </c>
      <c r="C7572" s="5" t="s">
        <v>13</v>
      </c>
      <c r="D7572" s="5" t="s">
        <v>19</v>
      </c>
      <c r="E7572" s="5">
        <v>7.0</v>
      </c>
      <c r="F7572" s="5">
        <v>7.0</v>
      </c>
    </row>
    <row r="7573">
      <c r="A7573" s="3">
        <v>64.0</v>
      </c>
      <c r="B7573" s="4">
        <v>0.05005787037037037</v>
      </c>
      <c r="C7573" s="5" t="s">
        <v>21</v>
      </c>
      <c r="D7573" s="5" t="s">
        <v>19</v>
      </c>
      <c r="E7573" s="5" t="s">
        <v>30</v>
      </c>
      <c r="F7573" s="5" t="s">
        <v>30</v>
      </c>
      <c r="J7573" s="5" t="s">
        <v>350</v>
      </c>
    </row>
    <row r="7574">
      <c r="A7574" s="3">
        <v>64.0</v>
      </c>
      <c r="B7574" s="4">
        <v>0.05005787037037037</v>
      </c>
      <c r="C7574" s="5" t="s">
        <v>21</v>
      </c>
      <c r="D7574" s="5" t="s">
        <v>19</v>
      </c>
      <c r="E7574" s="5">
        <v>21.0</v>
      </c>
      <c r="F7574" s="5">
        <v>19.0</v>
      </c>
      <c r="J7574" s="5" t="s">
        <v>418</v>
      </c>
    </row>
    <row r="7575">
      <c r="A7575" s="3">
        <v>64.0</v>
      </c>
      <c r="B7575" s="4">
        <v>0.08396990740740741</v>
      </c>
      <c r="C7575" s="5" t="s">
        <v>10</v>
      </c>
      <c r="D7575" s="5" t="s">
        <v>129</v>
      </c>
      <c r="E7575" s="5">
        <v>12.0</v>
      </c>
      <c r="F7575" s="5">
        <v>7.0</v>
      </c>
    </row>
    <row r="7576">
      <c r="A7576" s="3">
        <v>64.0</v>
      </c>
      <c r="B7576" s="4">
        <v>0.09311342592592593</v>
      </c>
      <c r="C7576" s="5" t="s">
        <v>15</v>
      </c>
      <c r="D7576" s="5" t="s">
        <v>24</v>
      </c>
      <c r="E7576" s="5">
        <v>19.0</v>
      </c>
      <c r="F7576" s="5">
        <v>8.0</v>
      </c>
    </row>
    <row r="7577">
      <c r="A7577" s="3">
        <v>64.0</v>
      </c>
      <c r="B7577" s="4">
        <v>0.0984375</v>
      </c>
      <c r="C7577" s="5" t="s">
        <v>13</v>
      </c>
      <c r="D7577" s="5" t="s">
        <v>20</v>
      </c>
      <c r="E7577" s="5" t="s">
        <v>30</v>
      </c>
      <c r="F7577" s="5" t="s">
        <v>30</v>
      </c>
      <c r="J7577" s="5" t="s">
        <v>42</v>
      </c>
    </row>
    <row r="7578">
      <c r="A7578" s="3">
        <v>64.0</v>
      </c>
      <c r="B7578" s="4">
        <v>0.0984375</v>
      </c>
      <c r="C7578" s="5" t="s">
        <v>13</v>
      </c>
      <c r="D7578" s="5" t="s">
        <v>20</v>
      </c>
      <c r="E7578" s="5">
        <v>27.0</v>
      </c>
      <c r="F7578" s="5">
        <v>15.0</v>
      </c>
      <c r="J7578" s="5" t="s">
        <v>136</v>
      </c>
    </row>
    <row r="7579">
      <c r="A7579" s="3">
        <v>64.0</v>
      </c>
      <c r="B7579" s="4">
        <v>0.09848379629629629</v>
      </c>
      <c r="C7579" s="5" t="s">
        <v>18</v>
      </c>
      <c r="D7579" s="5" t="s">
        <v>20</v>
      </c>
      <c r="E7579" s="5" t="s">
        <v>30</v>
      </c>
      <c r="F7579" s="5" t="s">
        <v>30</v>
      </c>
      <c r="J7579" s="5" t="s">
        <v>42</v>
      </c>
    </row>
    <row r="7580">
      <c r="A7580" s="3">
        <v>64.0</v>
      </c>
      <c r="B7580" s="4">
        <v>0.09848379629629629</v>
      </c>
      <c r="C7580" s="5" t="s">
        <v>18</v>
      </c>
      <c r="D7580" s="5" t="s">
        <v>20</v>
      </c>
      <c r="E7580" s="5">
        <v>20.0</v>
      </c>
      <c r="F7580" s="5">
        <v>14.0</v>
      </c>
      <c r="J7580" s="5" t="s">
        <v>136</v>
      </c>
    </row>
    <row r="7581">
      <c r="A7581" s="3">
        <v>64.0</v>
      </c>
      <c r="B7581" s="4">
        <v>0.09849537037037037</v>
      </c>
      <c r="C7581" s="5" t="s">
        <v>22</v>
      </c>
      <c r="D7581" s="5" t="s">
        <v>20</v>
      </c>
      <c r="E7581" s="5" t="s">
        <v>30</v>
      </c>
      <c r="F7581" s="5" t="s">
        <v>30</v>
      </c>
      <c r="J7581" s="5" t="s">
        <v>42</v>
      </c>
    </row>
    <row r="7582">
      <c r="A7582" s="3">
        <v>64.0</v>
      </c>
      <c r="B7582" s="4">
        <v>0.09849537037037037</v>
      </c>
      <c r="C7582" s="5" t="s">
        <v>22</v>
      </c>
      <c r="D7582" s="5" t="s">
        <v>20</v>
      </c>
      <c r="E7582" s="5">
        <v>20.0</v>
      </c>
      <c r="F7582" s="5">
        <v>18.0</v>
      </c>
      <c r="J7582" s="5" t="s">
        <v>136</v>
      </c>
    </row>
    <row r="7583">
      <c r="A7583" s="3">
        <v>64.0</v>
      </c>
      <c r="B7583" s="4">
        <v>0.09850694444444444</v>
      </c>
      <c r="C7583" s="5" t="s">
        <v>15</v>
      </c>
      <c r="D7583" s="5" t="s">
        <v>20</v>
      </c>
      <c r="E7583" s="5" t="s">
        <v>30</v>
      </c>
      <c r="F7583" s="5" t="s">
        <v>30</v>
      </c>
      <c r="J7583" s="5" t="s">
        <v>42</v>
      </c>
    </row>
    <row r="7584">
      <c r="A7584" s="3">
        <v>64.0</v>
      </c>
      <c r="B7584" s="4">
        <v>0.09850694444444444</v>
      </c>
      <c r="C7584" s="5" t="s">
        <v>15</v>
      </c>
      <c r="D7584" s="5" t="s">
        <v>20</v>
      </c>
      <c r="E7584" s="5">
        <v>22.0</v>
      </c>
      <c r="F7584" s="5">
        <v>15.0</v>
      </c>
      <c r="J7584" s="5" t="s">
        <v>136</v>
      </c>
    </row>
    <row r="7585">
      <c r="A7585" s="3">
        <v>64.0</v>
      </c>
      <c r="B7585" s="4">
        <v>0.09850694444444444</v>
      </c>
      <c r="C7585" s="5" t="s">
        <v>21</v>
      </c>
      <c r="D7585" s="5" t="s">
        <v>20</v>
      </c>
      <c r="E7585" s="5" t="s">
        <v>30</v>
      </c>
      <c r="F7585" s="5" t="s">
        <v>30</v>
      </c>
      <c r="J7585" s="5" t="s">
        <v>42</v>
      </c>
    </row>
    <row r="7586">
      <c r="A7586" s="3">
        <v>64.0</v>
      </c>
      <c r="B7586" s="4">
        <v>0.09850694444444444</v>
      </c>
      <c r="C7586" s="5" t="s">
        <v>21</v>
      </c>
      <c r="D7586" s="5" t="s">
        <v>20</v>
      </c>
      <c r="E7586" s="5">
        <v>35.0</v>
      </c>
      <c r="F7586" s="5">
        <v>10.0</v>
      </c>
      <c r="J7586" s="5" t="s">
        <v>2565</v>
      </c>
    </row>
    <row r="7587">
      <c r="A7587" s="3">
        <v>64.0</v>
      </c>
      <c r="B7587" s="4">
        <v>0.09851851851851852</v>
      </c>
      <c r="C7587" s="5" t="s">
        <v>10</v>
      </c>
      <c r="D7587" s="5" t="s">
        <v>20</v>
      </c>
      <c r="E7587" s="5" t="s">
        <v>30</v>
      </c>
      <c r="F7587" s="5" t="s">
        <v>30</v>
      </c>
      <c r="J7587" s="5" t="s">
        <v>42</v>
      </c>
    </row>
    <row r="7588">
      <c r="A7588" s="3">
        <v>64.0</v>
      </c>
      <c r="B7588" s="4">
        <v>0.09851851851851852</v>
      </c>
      <c r="C7588" s="5" t="s">
        <v>10</v>
      </c>
      <c r="D7588" s="5" t="s">
        <v>20</v>
      </c>
      <c r="E7588" s="5">
        <v>33.0</v>
      </c>
      <c r="F7588" s="5">
        <v>13.0</v>
      </c>
      <c r="J7588" s="5" t="s">
        <v>136</v>
      </c>
    </row>
    <row r="7589">
      <c r="A7589" s="3">
        <v>64.0</v>
      </c>
      <c r="B7589" s="4">
        <v>0.09949074074074074</v>
      </c>
      <c r="C7589" s="5" t="s">
        <v>21</v>
      </c>
      <c r="D7589" s="5" t="s">
        <v>35</v>
      </c>
      <c r="E7589" s="5">
        <v>30.0</v>
      </c>
      <c r="F7589" s="5">
        <v>15.0</v>
      </c>
    </row>
    <row r="7590">
      <c r="A7590" s="3">
        <v>64.0</v>
      </c>
      <c r="B7590" s="4">
        <v>0.09949074074074074</v>
      </c>
      <c r="C7590" s="5" t="s">
        <v>21</v>
      </c>
      <c r="D7590" s="5" t="s">
        <v>35</v>
      </c>
      <c r="E7590" s="5" t="s">
        <v>37</v>
      </c>
      <c r="F7590" s="5">
        <v>20.0</v>
      </c>
      <c r="J7590" s="5" t="s">
        <v>42</v>
      </c>
    </row>
    <row r="7591">
      <c r="A7591" s="3">
        <v>64.0</v>
      </c>
      <c r="B7591" s="4">
        <v>0.10043981481481482</v>
      </c>
      <c r="C7591" s="5" t="s">
        <v>13</v>
      </c>
      <c r="D7591" s="5" t="s">
        <v>35</v>
      </c>
      <c r="E7591" s="5">
        <v>13.0</v>
      </c>
      <c r="F7591" s="5">
        <v>11.0</v>
      </c>
      <c r="H7591" s="5" t="s">
        <v>2566</v>
      </c>
    </row>
    <row r="7592">
      <c r="A7592" s="3">
        <v>64.0</v>
      </c>
      <c r="B7592" s="4">
        <v>0.1009837962962963</v>
      </c>
      <c r="C7592" s="5" t="s">
        <v>10</v>
      </c>
      <c r="D7592" s="5" t="s">
        <v>24</v>
      </c>
      <c r="E7592" s="5">
        <v>25.0</v>
      </c>
      <c r="F7592" s="5">
        <v>12.0</v>
      </c>
    </row>
    <row r="7593">
      <c r="A7593" s="3">
        <v>64.0</v>
      </c>
      <c r="B7593" s="4">
        <v>0.1009837962962963</v>
      </c>
      <c r="C7593" s="5" t="s">
        <v>22</v>
      </c>
      <c r="D7593" s="5" t="s">
        <v>24</v>
      </c>
      <c r="E7593" s="5">
        <v>6.0</v>
      </c>
      <c r="F7593" s="5">
        <v>6.0</v>
      </c>
    </row>
    <row r="7594">
      <c r="A7594" s="3">
        <v>64.0</v>
      </c>
      <c r="B7594" s="4">
        <v>0.10388888888888889</v>
      </c>
      <c r="C7594" s="5" t="s">
        <v>18</v>
      </c>
      <c r="D7594" s="5" t="s">
        <v>24</v>
      </c>
      <c r="E7594" s="5">
        <v>16.0</v>
      </c>
      <c r="F7594" s="5">
        <v>8.0</v>
      </c>
    </row>
    <row r="7595">
      <c r="A7595" s="3">
        <v>64.0</v>
      </c>
      <c r="B7595" s="4">
        <v>0.10523148148148148</v>
      </c>
      <c r="C7595" s="5" t="s">
        <v>15</v>
      </c>
      <c r="D7595" s="5" t="s">
        <v>184</v>
      </c>
      <c r="E7595" s="5">
        <v>16.0</v>
      </c>
      <c r="F7595" s="5">
        <v>5.0</v>
      </c>
    </row>
    <row r="7596">
      <c r="A7596" s="3">
        <v>64.0</v>
      </c>
      <c r="B7596" s="4">
        <v>0.11106481481481481</v>
      </c>
      <c r="C7596" s="5" t="s">
        <v>18</v>
      </c>
      <c r="D7596" s="5" t="s">
        <v>19</v>
      </c>
      <c r="E7596" s="5">
        <v>9.0</v>
      </c>
      <c r="F7596" s="5">
        <v>6.0</v>
      </c>
    </row>
    <row r="7597">
      <c r="A7597" s="3">
        <v>64.0</v>
      </c>
      <c r="B7597" s="4">
        <v>0.11115740740740741</v>
      </c>
      <c r="C7597" s="5" t="s">
        <v>10</v>
      </c>
      <c r="D7597" s="5" t="s">
        <v>19</v>
      </c>
      <c r="E7597" s="5">
        <v>13.0</v>
      </c>
      <c r="F7597" s="5">
        <v>5.0</v>
      </c>
    </row>
    <row r="7598">
      <c r="A7598" s="3">
        <v>64.0</v>
      </c>
      <c r="B7598" s="4">
        <v>0.11128472222222222</v>
      </c>
      <c r="C7598" s="5" t="s">
        <v>15</v>
      </c>
      <c r="D7598" s="5" t="s">
        <v>19</v>
      </c>
      <c r="E7598" s="5">
        <v>22.0</v>
      </c>
      <c r="F7598" s="5">
        <v>11.0</v>
      </c>
    </row>
    <row r="7599">
      <c r="A7599" s="3">
        <v>64.0</v>
      </c>
      <c r="B7599" s="4">
        <v>0.1112962962962963</v>
      </c>
      <c r="C7599" s="5" t="s">
        <v>13</v>
      </c>
      <c r="D7599" s="5" t="s">
        <v>19</v>
      </c>
      <c r="E7599" s="5">
        <v>10.0</v>
      </c>
      <c r="F7599" s="5">
        <v>10.0</v>
      </c>
    </row>
    <row r="7600">
      <c r="A7600" s="3">
        <v>64.0</v>
      </c>
      <c r="B7600" s="4">
        <v>0.11361111111111111</v>
      </c>
      <c r="C7600" s="5" t="s">
        <v>10</v>
      </c>
      <c r="D7600" s="5" t="s">
        <v>14</v>
      </c>
      <c r="E7600" s="5">
        <v>19.0</v>
      </c>
      <c r="F7600" s="5">
        <v>11.0</v>
      </c>
    </row>
    <row r="7601">
      <c r="A7601" s="3">
        <v>64.0</v>
      </c>
      <c r="B7601" s="4">
        <v>0.11565972222222222</v>
      </c>
      <c r="C7601" s="5" t="s">
        <v>10</v>
      </c>
      <c r="D7601" s="5" t="s">
        <v>14</v>
      </c>
      <c r="E7601" s="5" t="s">
        <v>30</v>
      </c>
      <c r="F7601" s="5" t="s">
        <v>30</v>
      </c>
      <c r="J7601" s="5" t="s">
        <v>42</v>
      </c>
    </row>
    <row r="7602">
      <c r="A7602" s="3">
        <v>64.0</v>
      </c>
      <c r="B7602" s="4">
        <v>0.11565972222222222</v>
      </c>
      <c r="C7602" s="5" t="s">
        <v>10</v>
      </c>
      <c r="D7602" s="5" t="s">
        <v>14</v>
      </c>
      <c r="E7602" s="5">
        <v>14.0</v>
      </c>
      <c r="F7602" s="5">
        <v>6.0</v>
      </c>
      <c r="J7602" s="5" t="s">
        <v>43</v>
      </c>
    </row>
    <row r="7603">
      <c r="A7603" s="3">
        <v>64.0</v>
      </c>
      <c r="B7603" s="4">
        <v>0.11939814814814814</v>
      </c>
      <c r="C7603" s="5" t="s">
        <v>13</v>
      </c>
      <c r="D7603" s="5" t="s">
        <v>24</v>
      </c>
      <c r="E7603" s="5">
        <v>19.0</v>
      </c>
      <c r="F7603" s="5">
        <v>19.0</v>
      </c>
    </row>
    <row r="7604">
      <c r="A7604" s="3">
        <v>64.0</v>
      </c>
      <c r="B7604" s="4">
        <v>0.1194675925925926</v>
      </c>
      <c r="C7604" s="5" t="s">
        <v>21</v>
      </c>
      <c r="D7604" s="5" t="s">
        <v>24</v>
      </c>
      <c r="E7604" s="5">
        <v>29.0</v>
      </c>
      <c r="F7604" s="5">
        <v>17.0</v>
      </c>
    </row>
    <row r="7605">
      <c r="A7605" s="3">
        <v>64.0</v>
      </c>
      <c r="B7605" s="4">
        <v>0.1194675925925926</v>
      </c>
      <c r="C7605" s="5" t="s">
        <v>10</v>
      </c>
      <c r="D7605" s="5" t="s">
        <v>24</v>
      </c>
      <c r="E7605" s="5" t="s">
        <v>30</v>
      </c>
      <c r="F7605" s="5" t="s">
        <v>30</v>
      </c>
    </row>
    <row r="7606">
      <c r="A7606" s="3">
        <v>64.0</v>
      </c>
      <c r="B7606" s="4">
        <v>0.12190972222222222</v>
      </c>
      <c r="C7606" s="5" t="s">
        <v>15</v>
      </c>
      <c r="D7606" s="5" t="s">
        <v>184</v>
      </c>
      <c r="E7606" s="5">
        <v>27.0</v>
      </c>
      <c r="F7606" s="5">
        <v>16.0</v>
      </c>
    </row>
    <row r="7607">
      <c r="A7607" s="3">
        <v>64.0</v>
      </c>
      <c r="B7607" s="4">
        <v>0.12510416666666666</v>
      </c>
      <c r="C7607" s="5" t="s">
        <v>10</v>
      </c>
      <c r="D7607" s="5" t="s">
        <v>14</v>
      </c>
      <c r="E7607" s="5">
        <v>23.0</v>
      </c>
      <c r="F7607" s="5">
        <v>15.0</v>
      </c>
    </row>
    <row r="7608">
      <c r="A7608" s="3">
        <v>64.0</v>
      </c>
      <c r="B7608" s="4">
        <v>0.12737268518518519</v>
      </c>
      <c r="C7608" s="5" t="s">
        <v>10</v>
      </c>
      <c r="D7608" s="5" t="s">
        <v>19</v>
      </c>
      <c r="E7608" s="5">
        <v>19.0</v>
      </c>
      <c r="F7608" s="5">
        <v>11.0</v>
      </c>
    </row>
    <row r="7609">
      <c r="A7609" s="3">
        <v>64.0</v>
      </c>
      <c r="B7609" s="4">
        <v>0.13148148148148148</v>
      </c>
      <c r="C7609" s="5" t="s">
        <v>15</v>
      </c>
      <c r="D7609" s="5" t="s">
        <v>14</v>
      </c>
      <c r="E7609" s="5">
        <v>25.0</v>
      </c>
      <c r="F7609" s="5">
        <v>19.0</v>
      </c>
    </row>
    <row r="7610">
      <c r="A7610" s="3">
        <v>64.0</v>
      </c>
      <c r="B7610" s="4">
        <v>0.1386226851851852</v>
      </c>
      <c r="C7610" s="5" t="s">
        <v>22</v>
      </c>
      <c r="D7610" s="5" t="s">
        <v>24</v>
      </c>
      <c r="E7610" s="5">
        <v>14.0</v>
      </c>
      <c r="F7610" s="5">
        <v>14.0</v>
      </c>
    </row>
    <row r="7611">
      <c r="A7611" s="3">
        <v>64.0</v>
      </c>
      <c r="B7611" s="4">
        <v>0.1386574074074074</v>
      </c>
      <c r="C7611" s="5" t="s">
        <v>15</v>
      </c>
      <c r="D7611" s="5" t="s">
        <v>24</v>
      </c>
      <c r="E7611" s="5">
        <v>28.0</v>
      </c>
      <c r="F7611" s="5">
        <v>17.0</v>
      </c>
    </row>
    <row r="7612">
      <c r="A7612" s="3">
        <v>64.0</v>
      </c>
      <c r="B7612" s="4">
        <v>0.1386689814814815</v>
      </c>
      <c r="C7612" s="5" t="s">
        <v>18</v>
      </c>
      <c r="D7612" s="5" t="s">
        <v>24</v>
      </c>
      <c r="E7612" s="5" t="s">
        <v>37</v>
      </c>
      <c r="F7612" s="5">
        <v>20.0</v>
      </c>
    </row>
    <row r="7613">
      <c r="A7613" s="3">
        <v>64.0</v>
      </c>
      <c r="B7613" s="4">
        <v>0.13868055555555556</v>
      </c>
      <c r="C7613" s="5" t="s">
        <v>21</v>
      </c>
      <c r="D7613" s="5" t="s">
        <v>24</v>
      </c>
      <c r="E7613" s="5">
        <v>22.0</v>
      </c>
      <c r="F7613" s="5">
        <v>10.0</v>
      </c>
      <c r="J7613" s="5" t="s">
        <v>1058</v>
      </c>
    </row>
    <row r="7614">
      <c r="A7614" s="3">
        <v>64.0</v>
      </c>
      <c r="B7614" s="4">
        <v>0.13871527777777778</v>
      </c>
      <c r="C7614" s="5" t="s">
        <v>10</v>
      </c>
      <c r="D7614" s="5" t="s">
        <v>24</v>
      </c>
      <c r="E7614" s="5" t="s">
        <v>28</v>
      </c>
      <c r="F7614" s="5">
        <v>1.0</v>
      </c>
    </row>
    <row r="7615">
      <c r="A7615" s="3">
        <v>64.0</v>
      </c>
      <c r="B7615" s="4">
        <v>0.13871527777777778</v>
      </c>
      <c r="C7615" s="5" t="s">
        <v>13</v>
      </c>
      <c r="D7615" s="5" t="s">
        <v>24</v>
      </c>
      <c r="E7615" s="5">
        <v>16.0</v>
      </c>
      <c r="F7615" s="5">
        <v>16.0</v>
      </c>
    </row>
    <row r="7616">
      <c r="A7616" s="3">
        <v>64.0</v>
      </c>
      <c r="B7616" s="4">
        <v>0.13966435185185186</v>
      </c>
      <c r="C7616" s="5" t="s">
        <v>10</v>
      </c>
      <c r="D7616" s="5" t="s">
        <v>19</v>
      </c>
      <c r="E7616" s="5">
        <v>27.0</v>
      </c>
      <c r="F7616" s="5">
        <v>19.0</v>
      </c>
    </row>
    <row r="7617">
      <c r="A7617" s="3">
        <v>64.0</v>
      </c>
      <c r="B7617" s="4">
        <v>0.14256944444444444</v>
      </c>
      <c r="C7617" s="5" t="s">
        <v>21</v>
      </c>
      <c r="D7617" s="5" t="s">
        <v>24</v>
      </c>
      <c r="E7617" s="5">
        <v>29.0</v>
      </c>
      <c r="F7617" s="5">
        <v>17.0</v>
      </c>
    </row>
    <row r="7618">
      <c r="A7618" s="3">
        <v>64.0</v>
      </c>
      <c r="B7618" s="4">
        <v>0.14310185185185184</v>
      </c>
      <c r="C7618" s="5" t="s">
        <v>18</v>
      </c>
      <c r="D7618" s="5" t="s">
        <v>24</v>
      </c>
      <c r="E7618" s="5" t="s">
        <v>37</v>
      </c>
      <c r="F7618" s="5">
        <v>20.0</v>
      </c>
    </row>
    <row r="7619">
      <c r="A7619" s="3">
        <v>64.0</v>
      </c>
      <c r="B7619" s="4">
        <v>0.14314814814814814</v>
      </c>
      <c r="C7619" s="5" t="s">
        <v>10</v>
      </c>
      <c r="D7619" s="5" t="s">
        <v>24</v>
      </c>
      <c r="E7619" s="5" t="s">
        <v>30</v>
      </c>
      <c r="F7619" s="5" t="s">
        <v>30</v>
      </c>
    </row>
    <row r="7620">
      <c r="A7620" s="3">
        <v>64.0</v>
      </c>
      <c r="B7620" s="4">
        <v>0.1446875</v>
      </c>
      <c r="C7620" s="5" t="s">
        <v>22</v>
      </c>
      <c r="D7620" s="5" t="s">
        <v>88</v>
      </c>
      <c r="E7620" s="5">
        <v>28.0</v>
      </c>
      <c r="F7620" s="5">
        <v>17.0</v>
      </c>
    </row>
    <row r="7621">
      <c r="A7621" s="3">
        <v>64.0</v>
      </c>
      <c r="B7621" s="4">
        <v>0.14469907407407406</v>
      </c>
      <c r="C7621" s="5" t="s">
        <v>18</v>
      </c>
      <c r="D7621" s="5" t="s">
        <v>88</v>
      </c>
      <c r="E7621" s="5">
        <v>11.0</v>
      </c>
      <c r="F7621" s="5">
        <v>7.0</v>
      </c>
    </row>
    <row r="7622">
      <c r="A7622" s="3">
        <v>64.0</v>
      </c>
      <c r="B7622" s="4">
        <v>0.14472222222222222</v>
      </c>
      <c r="C7622" s="5" t="s">
        <v>21</v>
      </c>
      <c r="D7622" s="5" t="s">
        <v>88</v>
      </c>
      <c r="E7622" s="5">
        <v>17.0</v>
      </c>
      <c r="F7622" s="5">
        <v>14.0</v>
      </c>
    </row>
    <row r="7623">
      <c r="A7623" s="3">
        <v>64.0</v>
      </c>
      <c r="B7623" s="4">
        <v>0.14474537037037036</v>
      </c>
      <c r="C7623" s="5" t="s">
        <v>10</v>
      </c>
      <c r="D7623" s="5" t="s">
        <v>88</v>
      </c>
      <c r="E7623" s="5">
        <v>16.0</v>
      </c>
      <c r="F7623" s="5">
        <v>14.0</v>
      </c>
    </row>
    <row r="7624">
      <c r="A7624" s="3">
        <v>64.0</v>
      </c>
      <c r="B7624" s="4">
        <v>0.14475694444444445</v>
      </c>
      <c r="C7624" s="5" t="s">
        <v>13</v>
      </c>
      <c r="D7624" s="5" t="s">
        <v>88</v>
      </c>
      <c r="E7624" s="5">
        <v>9.0</v>
      </c>
      <c r="F7624" s="5">
        <v>11.0</v>
      </c>
    </row>
    <row r="7625">
      <c r="A7625" s="3">
        <v>65.0</v>
      </c>
      <c r="B7625" s="4">
        <v>0.016030092592592592</v>
      </c>
      <c r="C7625" s="5" t="s">
        <v>22</v>
      </c>
      <c r="D7625" s="5" t="s">
        <v>11</v>
      </c>
      <c r="E7625" s="5">
        <v>21.0</v>
      </c>
      <c r="F7625" s="5">
        <v>19.0</v>
      </c>
    </row>
    <row r="7626">
      <c r="A7626" s="3">
        <v>65.0</v>
      </c>
      <c r="B7626" s="4">
        <v>0.023159722222222224</v>
      </c>
      <c r="C7626" s="5" t="s">
        <v>21</v>
      </c>
      <c r="D7626" s="5" t="s">
        <v>146</v>
      </c>
      <c r="E7626" s="5">
        <v>17.0</v>
      </c>
      <c r="F7626" s="5">
        <v>15.0</v>
      </c>
    </row>
    <row r="7627">
      <c r="A7627" s="3">
        <v>65.0</v>
      </c>
      <c r="B7627" s="4">
        <v>0.023645833333333335</v>
      </c>
      <c r="C7627" s="5" t="s">
        <v>21</v>
      </c>
      <c r="D7627" s="5" t="s">
        <v>32</v>
      </c>
      <c r="E7627" s="5" t="s">
        <v>30</v>
      </c>
      <c r="F7627" s="5" t="s">
        <v>30</v>
      </c>
      <c r="J7627" s="5" t="s">
        <v>350</v>
      </c>
    </row>
    <row r="7628">
      <c r="A7628" s="3">
        <v>65.0</v>
      </c>
      <c r="B7628" s="4">
        <v>0.023645833333333335</v>
      </c>
      <c r="C7628" s="5" t="s">
        <v>21</v>
      </c>
      <c r="D7628" s="5" t="s">
        <v>32</v>
      </c>
      <c r="E7628" s="5">
        <v>14.0</v>
      </c>
      <c r="F7628" s="5">
        <v>12.0</v>
      </c>
      <c r="J7628" s="5" t="s">
        <v>2567</v>
      </c>
    </row>
    <row r="7629">
      <c r="A7629" s="3">
        <v>65.0</v>
      </c>
      <c r="B7629" s="4">
        <v>0.02400462962962963</v>
      </c>
      <c r="C7629" s="5" t="s">
        <v>21</v>
      </c>
      <c r="D7629" s="5" t="s">
        <v>32</v>
      </c>
      <c r="E7629" s="5" t="s">
        <v>28</v>
      </c>
      <c r="F7629" s="5">
        <v>1.0</v>
      </c>
      <c r="J7629" s="5" t="s">
        <v>2568</v>
      </c>
    </row>
    <row r="7630">
      <c r="A7630" s="3">
        <v>65.0</v>
      </c>
      <c r="B7630" s="4">
        <v>0.024525462962962964</v>
      </c>
      <c r="C7630" s="5" t="s">
        <v>22</v>
      </c>
      <c r="D7630" s="5" t="s">
        <v>14</v>
      </c>
      <c r="E7630" s="5">
        <v>34.0</v>
      </c>
      <c r="F7630" s="5">
        <v>18.0</v>
      </c>
    </row>
    <row r="7631">
      <c r="A7631" s="3">
        <v>65.0</v>
      </c>
      <c r="B7631" s="4">
        <v>0.025659722222222223</v>
      </c>
      <c r="C7631" s="5" t="s">
        <v>13</v>
      </c>
      <c r="D7631" s="5" t="s">
        <v>32</v>
      </c>
      <c r="E7631" s="5">
        <v>32.0</v>
      </c>
      <c r="F7631" s="5">
        <v>18.0</v>
      </c>
      <c r="J7631" s="5" t="s">
        <v>350</v>
      </c>
    </row>
    <row r="7632">
      <c r="A7632" s="3">
        <v>65.0</v>
      </c>
      <c r="B7632" s="4">
        <v>0.025659722222222223</v>
      </c>
      <c r="C7632" s="5" t="s">
        <v>13</v>
      </c>
      <c r="D7632" s="5" t="s">
        <v>32</v>
      </c>
      <c r="E7632" s="5">
        <v>24.0</v>
      </c>
      <c r="F7632" s="5">
        <v>10.0</v>
      </c>
      <c r="J7632" s="5" t="s">
        <v>2569</v>
      </c>
    </row>
    <row r="7633">
      <c r="A7633" s="3">
        <v>65.0</v>
      </c>
      <c r="B7633" s="4">
        <v>0.025787037037037035</v>
      </c>
      <c r="C7633" s="5" t="s">
        <v>13</v>
      </c>
      <c r="D7633" s="5" t="s">
        <v>146</v>
      </c>
      <c r="E7633" s="5">
        <v>24.0</v>
      </c>
      <c r="F7633" s="5">
        <v>17.0</v>
      </c>
    </row>
    <row r="7634">
      <c r="A7634" s="3">
        <v>65.0</v>
      </c>
      <c r="B7634" s="4">
        <v>0.026550925925925926</v>
      </c>
      <c r="C7634" s="5" t="s">
        <v>13</v>
      </c>
      <c r="D7634" s="5" t="s">
        <v>7</v>
      </c>
      <c r="E7634" s="5">
        <v>14.0</v>
      </c>
      <c r="H7634" s="5" t="s">
        <v>2570</v>
      </c>
    </row>
    <row r="7635">
      <c r="A7635" s="3">
        <v>65.0</v>
      </c>
      <c r="B7635" s="4">
        <v>0.026979166666666665</v>
      </c>
      <c r="C7635" s="5" t="s">
        <v>13</v>
      </c>
      <c r="D7635" s="5" t="s">
        <v>88</v>
      </c>
      <c r="E7635" s="5">
        <v>8.0</v>
      </c>
      <c r="F7635" s="5">
        <v>10.0</v>
      </c>
    </row>
    <row r="7636">
      <c r="A7636" s="3">
        <v>65.0</v>
      </c>
      <c r="B7636" s="4">
        <v>0.0340625</v>
      </c>
      <c r="C7636" s="5" t="s">
        <v>15</v>
      </c>
      <c r="D7636" s="5" t="s">
        <v>19</v>
      </c>
      <c r="E7636" s="5">
        <v>15.0</v>
      </c>
      <c r="F7636" s="5">
        <v>4.0</v>
      </c>
    </row>
    <row r="7637">
      <c r="A7637" s="3">
        <v>65.0</v>
      </c>
      <c r="B7637" s="4">
        <v>0.055810185185185185</v>
      </c>
      <c r="C7637" s="5" t="s">
        <v>21</v>
      </c>
      <c r="D7637" s="5" t="s">
        <v>88</v>
      </c>
      <c r="E7637" s="5">
        <v>22.0</v>
      </c>
      <c r="F7637" s="5">
        <v>19.0</v>
      </c>
    </row>
    <row r="7638">
      <c r="A7638" s="3">
        <v>65.0</v>
      </c>
      <c r="B7638" s="4">
        <v>0.057881944444444444</v>
      </c>
      <c r="C7638" s="5" t="s">
        <v>10</v>
      </c>
      <c r="D7638" s="5" t="s">
        <v>88</v>
      </c>
      <c r="E7638" s="5">
        <v>14.0</v>
      </c>
      <c r="F7638" s="5">
        <v>12.0</v>
      </c>
    </row>
    <row r="7639">
      <c r="A7639" s="3">
        <v>65.0</v>
      </c>
      <c r="B7639" s="4">
        <v>0.06219907407407407</v>
      </c>
      <c r="C7639" s="5" t="s">
        <v>15</v>
      </c>
      <c r="D7639" s="5" t="s">
        <v>184</v>
      </c>
      <c r="E7639" s="5" t="s">
        <v>30</v>
      </c>
      <c r="F7639" s="5" t="s">
        <v>30</v>
      </c>
    </row>
    <row r="7640">
      <c r="A7640" s="3">
        <v>65.0</v>
      </c>
      <c r="B7640" s="4">
        <v>0.06766203703703703</v>
      </c>
      <c r="C7640" s="5" t="s">
        <v>10</v>
      </c>
      <c r="D7640" s="5" t="s">
        <v>588</v>
      </c>
      <c r="E7640" s="5">
        <v>20.0</v>
      </c>
      <c r="F7640" s="5">
        <v>12.0</v>
      </c>
    </row>
    <row r="7641">
      <c r="A7641" s="3">
        <v>65.0</v>
      </c>
      <c r="B7641" s="4">
        <v>0.0745949074074074</v>
      </c>
      <c r="C7641" s="5" t="s">
        <v>10</v>
      </c>
      <c r="D7641" s="5" t="s">
        <v>24</v>
      </c>
      <c r="E7641" s="5">
        <v>22.0</v>
      </c>
      <c r="F7641" s="5">
        <v>9.0</v>
      </c>
    </row>
    <row r="7642">
      <c r="A7642" s="3">
        <v>65.0</v>
      </c>
      <c r="B7642" s="4">
        <v>0.07878472222222223</v>
      </c>
      <c r="C7642" s="5" t="s">
        <v>18</v>
      </c>
      <c r="D7642" s="5" t="s">
        <v>14</v>
      </c>
      <c r="E7642" s="5">
        <v>24.0</v>
      </c>
      <c r="F7642" s="5">
        <v>17.0</v>
      </c>
    </row>
    <row r="7643">
      <c r="A7643" s="3">
        <v>65.0</v>
      </c>
      <c r="B7643" s="4">
        <v>0.0834375</v>
      </c>
      <c r="C7643" s="5" t="s">
        <v>21</v>
      </c>
      <c r="D7643" s="5" t="s">
        <v>20</v>
      </c>
      <c r="E7643" s="5" t="s">
        <v>28</v>
      </c>
      <c r="F7643" s="5">
        <v>1.0</v>
      </c>
      <c r="J7643" s="5" t="s">
        <v>350</v>
      </c>
    </row>
    <row r="7644">
      <c r="A7644" s="3">
        <v>65.0</v>
      </c>
      <c r="B7644" s="4">
        <v>0.08350694444444444</v>
      </c>
      <c r="C7644" s="5" t="s">
        <v>21</v>
      </c>
      <c r="D7644" s="5" t="s">
        <v>20</v>
      </c>
      <c r="E7644" s="5" t="s">
        <v>28</v>
      </c>
      <c r="F7644" s="5">
        <v>1.0</v>
      </c>
      <c r="J7644" s="5" t="s">
        <v>418</v>
      </c>
    </row>
    <row r="7645">
      <c r="A7645" s="3">
        <v>65.0</v>
      </c>
      <c r="B7645" s="4">
        <v>0.09244212962962962</v>
      </c>
      <c r="C7645" s="5" t="s">
        <v>13</v>
      </c>
      <c r="D7645" s="5" t="s">
        <v>11</v>
      </c>
      <c r="E7645" s="5">
        <v>12.0</v>
      </c>
      <c r="F7645" s="5">
        <v>14.0</v>
      </c>
    </row>
    <row r="7646">
      <c r="A7646" s="3">
        <v>65.0</v>
      </c>
      <c r="B7646" s="4">
        <v>0.09414351851851852</v>
      </c>
      <c r="C7646" s="5" t="s">
        <v>22</v>
      </c>
      <c r="D7646" s="5" t="s">
        <v>14</v>
      </c>
      <c r="E7646" s="5">
        <v>34.0</v>
      </c>
      <c r="F7646" s="5">
        <v>18.0</v>
      </c>
    </row>
    <row r="7647">
      <c r="A7647" s="3">
        <v>65.0</v>
      </c>
      <c r="B7647" s="4">
        <v>0.09925925925925926</v>
      </c>
      <c r="C7647" s="5" t="s">
        <v>10</v>
      </c>
      <c r="D7647" s="5" t="s">
        <v>24</v>
      </c>
      <c r="E7647" s="5">
        <v>20.0</v>
      </c>
      <c r="F7647" s="5">
        <v>7.0</v>
      </c>
    </row>
    <row r="7648">
      <c r="A7648" s="3">
        <v>65.0</v>
      </c>
      <c r="B7648" s="4">
        <v>0.1031712962962963</v>
      </c>
      <c r="C7648" s="5" t="s">
        <v>13</v>
      </c>
      <c r="D7648" s="5" t="s">
        <v>24</v>
      </c>
      <c r="E7648" s="5">
        <v>14.0</v>
      </c>
      <c r="F7648" s="5">
        <v>14.0</v>
      </c>
    </row>
    <row r="7649">
      <c r="A7649" s="3">
        <v>65.0</v>
      </c>
      <c r="B7649" s="4">
        <v>0.10469907407407407</v>
      </c>
      <c r="C7649" s="5" t="s">
        <v>10</v>
      </c>
      <c r="D7649" s="5" t="s">
        <v>88</v>
      </c>
      <c r="E7649" s="5">
        <v>11.0</v>
      </c>
      <c r="F7649" s="5">
        <v>9.0</v>
      </c>
    </row>
    <row r="7650">
      <c r="A7650" s="3">
        <v>65.0</v>
      </c>
      <c r="B7650" s="4">
        <v>0.10755787037037037</v>
      </c>
      <c r="C7650" s="5" t="s">
        <v>13</v>
      </c>
      <c r="D7650" s="5" t="s">
        <v>88</v>
      </c>
      <c r="E7650" s="5" t="s">
        <v>28</v>
      </c>
      <c r="F7650" s="5">
        <v>1.0</v>
      </c>
      <c r="J7650" s="5" t="s">
        <v>2571</v>
      </c>
    </row>
    <row r="7651">
      <c r="A7651" s="3">
        <v>65.0</v>
      </c>
      <c r="B7651" s="4">
        <v>0.10887731481481482</v>
      </c>
      <c r="C7651" s="5" t="s">
        <v>18</v>
      </c>
      <c r="D7651" s="5" t="s">
        <v>88</v>
      </c>
      <c r="E7651" s="5">
        <v>9.0</v>
      </c>
      <c r="F7651" s="5">
        <v>5.0</v>
      </c>
    </row>
    <row r="7652">
      <c r="A7652" s="3">
        <v>65.0</v>
      </c>
      <c r="B7652" s="4">
        <v>0.10961805555555555</v>
      </c>
      <c r="C7652" s="5" t="s">
        <v>10</v>
      </c>
      <c r="D7652" s="5" t="s">
        <v>88</v>
      </c>
      <c r="E7652" s="5">
        <v>19.0</v>
      </c>
      <c r="F7652" s="5">
        <v>17.0</v>
      </c>
    </row>
    <row r="7653">
      <c r="A7653" s="3">
        <v>65.0</v>
      </c>
      <c r="B7653" s="4">
        <v>0.11052083333333333</v>
      </c>
      <c r="C7653" s="5" t="s">
        <v>22</v>
      </c>
      <c r="D7653" s="5" t="s">
        <v>588</v>
      </c>
      <c r="E7653" s="5">
        <v>32.0</v>
      </c>
      <c r="F7653" s="5">
        <v>16.0</v>
      </c>
    </row>
    <row r="7654">
      <c r="A7654" s="3">
        <v>65.0</v>
      </c>
      <c r="B7654" s="4">
        <v>0.1150462962962963</v>
      </c>
      <c r="C7654" s="5" t="s">
        <v>10</v>
      </c>
      <c r="D7654" s="5" t="s">
        <v>19</v>
      </c>
      <c r="E7654" s="5">
        <v>21.0</v>
      </c>
      <c r="F7654" s="5">
        <v>13.0</v>
      </c>
    </row>
    <row r="7655">
      <c r="A7655" s="3">
        <v>65.0</v>
      </c>
      <c r="B7655" s="4">
        <v>0.12078703703703704</v>
      </c>
      <c r="C7655" s="5" t="s">
        <v>22</v>
      </c>
      <c r="D7655" s="5" t="s">
        <v>588</v>
      </c>
      <c r="E7655" s="5">
        <v>35.0</v>
      </c>
      <c r="F7655" s="5">
        <v>19.0</v>
      </c>
    </row>
    <row r="7656">
      <c r="A7656" s="3">
        <v>65.0</v>
      </c>
      <c r="B7656" s="4">
        <v>0.12738425925925925</v>
      </c>
      <c r="C7656" s="5" t="s">
        <v>13</v>
      </c>
      <c r="D7656" s="5" t="s">
        <v>24</v>
      </c>
      <c r="E7656" s="5">
        <v>12.0</v>
      </c>
      <c r="F7656" s="5">
        <v>12.0</v>
      </c>
    </row>
    <row r="7657">
      <c r="A7657" s="3">
        <v>65.0</v>
      </c>
      <c r="B7657" s="4">
        <v>0.13780092592592594</v>
      </c>
      <c r="C7657" s="5" t="s">
        <v>10</v>
      </c>
      <c r="D7657" s="5" t="s">
        <v>88</v>
      </c>
      <c r="E7657" s="5">
        <v>26.0</v>
      </c>
      <c r="F7657" s="5">
        <v>19.0</v>
      </c>
    </row>
    <row r="7658">
      <c r="A7658" s="3">
        <v>65.0</v>
      </c>
      <c r="B7658" s="4">
        <v>0.13930555555555554</v>
      </c>
      <c r="C7658" s="5" t="s">
        <v>15</v>
      </c>
      <c r="D7658" s="5" t="s">
        <v>24</v>
      </c>
      <c r="E7658" s="5" t="s">
        <v>30</v>
      </c>
      <c r="F7658" s="5" t="s">
        <v>30</v>
      </c>
      <c r="J7658" s="5" t="s">
        <v>42</v>
      </c>
    </row>
    <row r="7659">
      <c r="A7659" s="3">
        <v>65.0</v>
      </c>
      <c r="B7659" s="4">
        <v>0.13930555555555554</v>
      </c>
      <c r="C7659" s="5" t="s">
        <v>15</v>
      </c>
      <c r="D7659" s="5" t="s">
        <v>24</v>
      </c>
      <c r="E7659" s="5">
        <v>17.0</v>
      </c>
      <c r="F7659" s="5">
        <v>6.0</v>
      </c>
      <c r="J7659" s="5" t="s">
        <v>43</v>
      </c>
    </row>
    <row r="7660">
      <c r="A7660" s="3">
        <v>65.0</v>
      </c>
      <c r="B7660" s="4">
        <v>0.1428472222222222</v>
      </c>
      <c r="C7660" s="5" t="s">
        <v>18</v>
      </c>
      <c r="D7660" s="5" t="s">
        <v>88</v>
      </c>
      <c r="E7660" s="5" t="s">
        <v>30</v>
      </c>
      <c r="F7660" s="5" t="s">
        <v>30</v>
      </c>
      <c r="J7660" s="5" t="s">
        <v>42</v>
      </c>
    </row>
    <row r="7661">
      <c r="A7661" s="3">
        <v>65.0</v>
      </c>
      <c r="B7661" s="4">
        <v>0.1428472222222222</v>
      </c>
      <c r="C7661" s="5" t="s">
        <v>18</v>
      </c>
      <c r="D7661" s="5" t="s">
        <v>88</v>
      </c>
      <c r="E7661" s="5">
        <v>12.0</v>
      </c>
      <c r="F7661" s="5">
        <v>8.0</v>
      </c>
      <c r="J7661" s="5" t="s">
        <v>43</v>
      </c>
    </row>
    <row r="7662">
      <c r="A7662" s="3">
        <v>65.0</v>
      </c>
      <c r="B7662" s="4">
        <v>0.14289351851851853</v>
      </c>
      <c r="C7662" s="5" t="s">
        <v>10</v>
      </c>
      <c r="D7662" s="5" t="s">
        <v>19</v>
      </c>
      <c r="E7662" s="5" t="s">
        <v>37</v>
      </c>
      <c r="F7662" s="5">
        <v>20.0</v>
      </c>
    </row>
    <row r="7663">
      <c r="A7663" s="3">
        <v>65.0</v>
      </c>
      <c r="B7663" s="4">
        <v>0.1469675925925926</v>
      </c>
      <c r="C7663" s="5" t="s">
        <v>10</v>
      </c>
      <c r="D7663" s="5" t="s">
        <v>24</v>
      </c>
      <c r="E7663" s="5">
        <v>30.0</v>
      </c>
      <c r="F7663" s="5">
        <v>17.0</v>
      </c>
    </row>
    <row r="7664">
      <c r="A7664" s="3">
        <v>65.0</v>
      </c>
      <c r="B7664" s="4">
        <v>0.15133101851851852</v>
      </c>
      <c r="C7664" s="5" t="s">
        <v>21</v>
      </c>
      <c r="D7664" s="5" t="s">
        <v>24</v>
      </c>
      <c r="E7664" s="5">
        <v>22.0</v>
      </c>
      <c r="F7664" s="5">
        <v>10.0</v>
      </c>
      <c r="H7664" s="5" t="s">
        <v>1058</v>
      </c>
    </row>
    <row r="7665">
      <c r="A7665" s="3">
        <v>65.0</v>
      </c>
      <c r="B7665" s="4">
        <v>0.15149305555555556</v>
      </c>
      <c r="C7665" s="5" t="s">
        <v>21</v>
      </c>
      <c r="D7665" s="5" t="s">
        <v>20</v>
      </c>
      <c r="E7665" s="5">
        <v>25.0</v>
      </c>
      <c r="F7665" s="5">
        <v>10.0</v>
      </c>
      <c r="H7665" s="5" t="s">
        <v>1058</v>
      </c>
    </row>
    <row r="7666">
      <c r="A7666" s="3">
        <v>65.0</v>
      </c>
      <c r="B7666" s="4">
        <v>0.15212962962962964</v>
      </c>
      <c r="C7666" s="5" t="s">
        <v>21</v>
      </c>
      <c r="D7666" s="5" t="s">
        <v>24</v>
      </c>
      <c r="E7666" s="5">
        <v>24.0</v>
      </c>
      <c r="F7666" s="5">
        <v>12.0</v>
      </c>
    </row>
    <row r="7667">
      <c r="A7667" s="3">
        <v>65.0</v>
      </c>
      <c r="B7667" s="4">
        <v>0.15266203703703704</v>
      </c>
      <c r="C7667" s="5" t="s">
        <v>21</v>
      </c>
      <c r="D7667" s="5" t="s">
        <v>24</v>
      </c>
      <c r="E7667" s="5">
        <v>22.0</v>
      </c>
      <c r="F7667" s="5">
        <v>10.0</v>
      </c>
      <c r="H7667" s="5" t="s">
        <v>1058</v>
      </c>
    </row>
    <row r="7668">
      <c r="A7668" s="3">
        <v>65.0</v>
      </c>
      <c r="B7668" s="4">
        <v>0.15349537037037037</v>
      </c>
      <c r="C7668" s="5" t="s">
        <v>21</v>
      </c>
      <c r="D7668" s="5" t="s">
        <v>20</v>
      </c>
      <c r="E7668" s="5">
        <v>25.0</v>
      </c>
      <c r="F7668" s="5">
        <v>10.0</v>
      </c>
      <c r="H7668" s="5" t="s">
        <v>1058</v>
      </c>
    </row>
    <row r="7669">
      <c r="A7669" s="3">
        <v>65.0</v>
      </c>
      <c r="B7669" s="4">
        <v>0.15487268518518518</v>
      </c>
      <c r="C7669" s="5" t="s">
        <v>13</v>
      </c>
      <c r="D7669" s="5" t="s">
        <v>19</v>
      </c>
      <c r="E7669" s="5">
        <v>3.0</v>
      </c>
      <c r="F7669" s="5">
        <v>3.0</v>
      </c>
    </row>
    <row r="7670">
      <c r="A7670" s="3">
        <v>65.0</v>
      </c>
      <c r="B7670" s="4">
        <v>0.15605324074074073</v>
      </c>
      <c r="C7670" s="5" t="s">
        <v>18</v>
      </c>
      <c r="D7670" s="5" t="s">
        <v>88</v>
      </c>
      <c r="E7670" s="5">
        <v>9.0</v>
      </c>
      <c r="F7670" s="5">
        <v>5.0</v>
      </c>
    </row>
    <row r="7671">
      <c r="A7671" s="3">
        <v>65.0</v>
      </c>
      <c r="B7671" s="4">
        <v>0.15613425925925925</v>
      </c>
      <c r="C7671" s="5" t="s">
        <v>10</v>
      </c>
      <c r="D7671" s="5" t="s">
        <v>88</v>
      </c>
      <c r="E7671" s="5">
        <v>13.0</v>
      </c>
      <c r="F7671" s="5">
        <v>6.0</v>
      </c>
    </row>
    <row r="7672">
      <c r="A7672" s="3">
        <v>65.0</v>
      </c>
      <c r="B7672" s="4">
        <v>0.15622685185185184</v>
      </c>
      <c r="C7672" s="5" t="s">
        <v>22</v>
      </c>
      <c r="D7672" s="5" t="s">
        <v>88</v>
      </c>
      <c r="E7672" s="5">
        <v>29.0</v>
      </c>
      <c r="F7672" s="5">
        <v>18.0</v>
      </c>
    </row>
    <row r="7673">
      <c r="A7673" s="3">
        <v>65.0</v>
      </c>
      <c r="B7673" s="4">
        <v>0.15851851851851853</v>
      </c>
      <c r="C7673" s="5" t="s">
        <v>18</v>
      </c>
      <c r="D7673" s="5" t="s">
        <v>88</v>
      </c>
      <c r="E7673" s="5">
        <v>19.0</v>
      </c>
      <c r="F7673" s="5">
        <v>15.0</v>
      </c>
    </row>
    <row r="7674">
      <c r="A7674" s="3">
        <v>65.0</v>
      </c>
      <c r="B7674" s="4">
        <v>0.1607523148148148</v>
      </c>
      <c r="C7674" s="5" t="s">
        <v>15</v>
      </c>
      <c r="D7674" s="5" t="s">
        <v>11</v>
      </c>
      <c r="E7674" s="5">
        <v>15.0</v>
      </c>
      <c r="F7674" s="5">
        <v>13.0</v>
      </c>
    </row>
    <row r="7675">
      <c r="A7675" s="3">
        <v>65.0</v>
      </c>
      <c r="B7675" s="4">
        <v>0.16215277777777778</v>
      </c>
      <c r="C7675" s="5" t="s">
        <v>18</v>
      </c>
      <c r="D7675" s="5" t="s">
        <v>14</v>
      </c>
      <c r="E7675" s="5">
        <v>16.0</v>
      </c>
      <c r="F7675" s="5">
        <v>9.0</v>
      </c>
    </row>
    <row r="7676">
      <c r="A7676" s="3">
        <v>65.0</v>
      </c>
      <c r="B7676" s="4">
        <v>0.1625925925925926</v>
      </c>
      <c r="C7676" s="5" t="s">
        <v>18</v>
      </c>
      <c r="D7676" s="5" t="s">
        <v>27</v>
      </c>
      <c r="E7676" s="5">
        <v>12.0</v>
      </c>
      <c r="F7676" s="5">
        <v>10.0</v>
      </c>
    </row>
    <row r="7677">
      <c r="A7677" s="3">
        <v>65.0</v>
      </c>
      <c r="B7677" s="4">
        <v>0.1659837962962963</v>
      </c>
      <c r="C7677" s="5" t="s">
        <v>15</v>
      </c>
      <c r="D7677" s="5" t="s">
        <v>14</v>
      </c>
      <c r="E7677" s="5">
        <v>24.0</v>
      </c>
      <c r="F7677" s="5">
        <v>19.0</v>
      </c>
    </row>
    <row r="7678">
      <c r="A7678" s="3">
        <v>65.0</v>
      </c>
      <c r="B7678" s="4">
        <v>0.1698263888888889</v>
      </c>
      <c r="C7678" s="5" t="s">
        <v>10</v>
      </c>
      <c r="D7678" s="5" t="s">
        <v>24</v>
      </c>
      <c r="E7678" s="5" t="s">
        <v>28</v>
      </c>
      <c r="F7678" s="5">
        <v>1.0</v>
      </c>
    </row>
    <row r="7679">
      <c r="A7679" s="3">
        <v>66.0</v>
      </c>
      <c r="B7679" s="4">
        <v>0.018275462962962962</v>
      </c>
      <c r="C7679" s="5" t="s">
        <v>13</v>
      </c>
      <c r="D7679" s="5" t="s">
        <v>47</v>
      </c>
      <c r="E7679" s="5">
        <v>17.0</v>
      </c>
      <c r="F7679" s="5">
        <v>15.0</v>
      </c>
    </row>
    <row r="7680">
      <c r="A7680" s="3">
        <v>66.0</v>
      </c>
      <c r="B7680" s="4">
        <v>0.018333333333333333</v>
      </c>
      <c r="C7680" s="5" t="s">
        <v>18</v>
      </c>
      <c r="D7680" s="5" t="s">
        <v>47</v>
      </c>
      <c r="E7680" s="5">
        <v>18.0</v>
      </c>
      <c r="F7680" s="5">
        <v>12.0</v>
      </c>
    </row>
    <row r="7681">
      <c r="A7681" s="3">
        <v>66.0</v>
      </c>
      <c r="B7681" s="4">
        <v>0.018344907407407407</v>
      </c>
      <c r="C7681" s="5" t="s">
        <v>10</v>
      </c>
      <c r="D7681" s="5" t="s">
        <v>47</v>
      </c>
      <c r="E7681" s="5">
        <v>14.0</v>
      </c>
      <c r="F7681" s="5">
        <v>9.0</v>
      </c>
    </row>
    <row r="7682">
      <c r="A7682" s="3">
        <v>66.0</v>
      </c>
      <c r="B7682" s="4">
        <v>0.018368055555555554</v>
      </c>
      <c r="C7682" s="5" t="s">
        <v>21</v>
      </c>
      <c r="D7682" s="5" t="s">
        <v>47</v>
      </c>
      <c r="E7682" s="5">
        <v>19.0</v>
      </c>
      <c r="F7682" s="5">
        <v>14.0</v>
      </c>
    </row>
    <row r="7683">
      <c r="A7683" s="3">
        <v>66.0</v>
      </c>
      <c r="B7683" s="4">
        <v>0.01863425925925926</v>
      </c>
      <c r="C7683" s="5" t="s">
        <v>15</v>
      </c>
      <c r="D7683" s="5" t="s">
        <v>47</v>
      </c>
      <c r="E7683" s="5">
        <v>12.0</v>
      </c>
      <c r="F7683" s="5">
        <v>10.0</v>
      </c>
    </row>
    <row r="7684">
      <c r="A7684" s="3">
        <v>66.0</v>
      </c>
      <c r="B7684" s="4">
        <v>0.018657407407407407</v>
      </c>
      <c r="C7684" s="5" t="s">
        <v>22</v>
      </c>
      <c r="D7684" s="5" t="s">
        <v>47</v>
      </c>
      <c r="E7684" s="5">
        <v>14.0</v>
      </c>
      <c r="F7684" s="5">
        <v>12.0</v>
      </c>
    </row>
    <row r="7685">
      <c r="A7685" s="3">
        <v>66.0</v>
      </c>
      <c r="B7685" s="4">
        <v>0.019641203703703702</v>
      </c>
      <c r="C7685" s="5" t="s">
        <v>21</v>
      </c>
      <c r="D7685" s="5" t="s">
        <v>32</v>
      </c>
      <c r="E7685" s="5">
        <v>24.0</v>
      </c>
      <c r="F7685" s="5">
        <v>13.0</v>
      </c>
      <c r="J7685" s="5" t="s">
        <v>159</v>
      </c>
    </row>
    <row r="7686">
      <c r="A7686" s="3">
        <v>66.0</v>
      </c>
      <c r="B7686" s="4">
        <v>0.019699074074074074</v>
      </c>
      <c r="C7686" s="5" t="s">
        <v>21</v>
      </c>
      <c r="D7686" s="5" t="s">
        <v>32</v>
      </c>
      <c r="E7686" s="5" t="s">
        <v>30</v>
      </c>
      <c r="F7686" s="5" t="s">
        <v>30</v>
      </c>
      <c r="J7686" s="5" t="s">
        <v>350</v>
      </c>
    </row>
    <row r="7687">
      <c r="A7687" s="3">
        <v>66.0</v>
      </c>
      <c r="B7687" s="4">
        <v>0.019699074074074074</v>
      </c>
      <c r="C7687" s="5" t="s">
        <v>21</v>
      </c>
      <c r="D7687" s="5" t="s">
        <v>32</v>
      </c>
      <c r="E7687" s="5">
        <v>16.0</v>
      </c>
      <c r="F7687" s="5">
        <v>5.0</v>
      </c>
      <c r="J7687" s="5" t="s">
        <v>405</v>
      </c>
    </row>
    <row r="7688">
      <c r="A7688" s="3">
        <v>66.0</v>
      </c>
      <c r="B7688" s="4">
        <v>0.019791666666666666</v>
      </c>
      <c r="C7688" s="5" t="s">
        <v>21</v>
      </c>
      <c r="D7688" s="5" t="s">
        <v>32</v>
      </c>
      <c r="E7688" s="5">
        <v>24.0</v>
      </c>
      <c r="F7688" s="5">
        <v>13.0</v>
      </c>
      <c r="J7688" s="5" t="s">
        <v>46</v>
      </c>
    </row>
    <row r="7689">
      <c r="A7689" s="3">
        <v>66.0</v>
      </c>
      <c r="B7689" s="4">
        <v>0.020185185185185184</v>
      </c>
      <c r="C7689" s="5" t="s">
        <v>21</v>
      </c>
      <c r="D7689" s="5" t="s">
        <v>7</v>
      </c>
      <c r="E7689" s="5">
        <v>36.0</v>
      </c>
      <c r="H7689" s="5" t="s">
        <v>2572</v>
      </c>
    </row>
    <row r="7690">
      <c r="A7690" s="3">
        <v>66.0</v>
      </c>
      <c r="B7690" s="4">
        <v>0.020243055555555556</v>
      </c>
      <c r="C7690" s="5" t="s">
        <v>21</v>
      </c>
      <c r="D7690" s="5" t="s">
        <v>7</v>
      </c>
      <c r="E7690" s="5">
        <v>36.0</v>
      </c>
      <c r="H7690" s="5" t="s">
        <v>2573</v>
      </c>
    </row>
    <row r="7691">
      <c r="A7691" s="3">
        <v>66.0</v>
      </c>
      <c r="B7691" s="4">
        <v>0.020949074074074075</v>
      </c>
      <c r="C7691" s="5" t="s">
        <v>18</v>
      </c>
      <c r="D7691" s="5" t="s">
        <v>32</v>
      </c>
      <c r="E7691" s="5">
        <v>31.0</v>
      </c>
      <c r="F7691" s="5">
        <v>21.0</v>
      </c>
      <c r="J7691" s="5" t="s">
        <v>2574</v>
      </c>
    </row>
    <row r="7692">
      <c r="A7692" s="3">
        <v>66.0</v>
      </c>
      <c r="B7692" s="4">
        <v>0.021157407407407406</v>
      </c>
      <c r="C7692" s="5" t="s">
        <v>18</v>
      </c>
      <c r="D7692" s="5" t="s">
        <v>7</v>
      </c>
      <c r="E7692" s="5">
        <v>7.0</v>
      </c>
      <c r="J7692" s="5" t="s">
        <v>2575</v>
      </c>
    </row>
    <row r="7693">
      <c r="A7693" s="3">
        <v>66.0</v>
      </c>
      <c r="B7693" s="4">
        <v>0.021203703703703704</v>
      </c>
      <c r="C7693" s="5" t="s">
        <v>18</v>
      </c>
      <c r="D7693" s="5" t="s">
        <v>7</v>
      </c>
      <c r="E7693" s="5">
        <v>5.0</v>
      </c>
      <c r="H7693" s="5" t="s">
        <v>2576</v>
      </c>
      <c r="J7693" s="5" t="s">
        <v>2577</v>
      </c>
    </row>
    <row r="7694">
      <c r="A7694" s="3">
        <v>66.0</v>
      </c>
      <c r="B7694" s="4">
        <v>0.022083333333333333</v>
      </c>
      <c r="C7694" s="5" t="s">
        <v>18</v>
      </c>
      <c r="D7694" s="5" t="s">
        <v>32</v>
      </c>
      <c r="E7694" s="5">
        <v>27.0</v>
      </c>
      <c r="F7694" s="5">
        <v>17.0</v>
      </c>
      <c r="J7694" s="5" t="s">
        <v>2574</v>
      </c>
    </row>
    <row r="7695">
      <c r="A7695" s="3">
        <v>66.0</v>
      </c>
      <c r="B7695" s="4">
        <v>0.022141203703703705</v>
      </c>
      <c r="C7695" s="5" t="s">
        <v>18</v>
      </c>
      <c r="D7695" s="5" t="s">
        <v>7</v>
      </c>
      <c r="E7695" s="5">
        <v>16.0</v>
      </c>
      <c r="J7695" s="5" t="s">
        <v>2575</v>
      </c>
    </row>
    <row r="7696">
      <c r="A7696" s="3">
        <v>66.0</v>
      </c>
      <c r="B7696" s="4">
        <v>0.022152777777777778</v>
      </c>
      <c r="C7696" s="5" t="s">
        <v>18</v>
      </c>
      <c r="D7696" s="5" t="s">
        <v>7</v>
      </c>
      <c r="E7696" s="5">
        <v>3.0</v>
      </c>
      <c r="H7696" s="5" t="s">
        <v>2578</v>
      </c>
      <c r="J7696" s="5" t="s">
        <v>2577</v>
      </c>
    </row>
    <row r="7697">
      <c r="A7697" s="3">
        <v>66.0</v>
      </c>
      <c r="B7697" s="4">
        <v>0.022893518518518518</v>
      </c>
      <c r="C7697" s="5" t="s">
        <v>18</v>
      </c>
      <c r="D7697" s="5" t="s">
        <v>32</v>
      </c>
      <c r="E7697" s="5">
        <v>27.0</v>
      </c>
      <c r="F7697" s="5">
        <v>22.0</v>
      </c>
      <c r="J7697" s="5" t="s">
        <v>2579</v>
      </c>
    </row>
    <row r="7698">
      <c r="A7698" s="3">
        <v>66.0</v>
      </c>
      <c r="B7698" s="4">
        <v>0.022962962962962963</v>
      </c>
      <c r="C7698" s="5" t="s">
        <v>18</v>
      </c>
      <c r="D7698" s="5" t="s">
        <v>7</v>
      </c>
      <c r="E7698" s="5">
        <v>21.0</v>
      </c>
      <c r="J7698" s="5" t="s">
        <v>2575</v>
      </c>
    </row>
    <row r="7699">
      <c r="A7699" s="3">
        <v>66.0</v>
      </c>
      <c r="B7699" s="4">
        <v>0.02298611111111111</v>
      </c>
      <c r="C7699" s="5" t="s">
        <v>18</v>
      </c>
      <c r="D7699" s="5" t="s">
        <v>7</v>
      </c>
      <c r="E7699" s="5">
        <v>4.0</v>
      </c>
      <c r="H7699" s="5" t="s">
        <v>2580</v>
      </c>
      <c r="J7699" s="5" t="s">
        <v>2577</v>
      </c>
    </row>
    <row r="7700">
      <c r="A7700" s="3">
        <v>66.0</v>
      </c>
      <c r="B7700" s="4">
        <v>0.024537037037037038</v>
      </c>
      <c r="C7700" s="5" t="s">
        <v>13</v>
      </c>
      <c r="D7700" s="5" t="s">
        <v>32</v>
      </c>
      <c r="E7700" s="5">
        <v>16.0</v>
      </c>
      <c r="F7700" s="5">
        <v>2.0</v>
      </c>
      <c r="J7700" s="5" t="s">
        <v>17</v>
      </c>
    </row>
    <row r="7701">
      <c r="A7701" s="3">
        <v>66.0</v>
      </c>
      <c r="B7701" s="4">
        <v>0.024537037037037038</v>
      </c>
      <c r="C7701" s="5" t="s">
        <v>13</v>
      </c>
      <c r="D7701" s="5" t="s">
        <v>32</v>
      </c>
      <c r="E7701" s="5">
        <v>18.0</v>
      </c>
      <c r="F7701" s="5">
        <v>4.0</v>
      </c>
      <c r="J7701" s="5" t="s">
        <v>2581</v>
      </c>
    </row>
    <row r="7702">
      <c r="A7702" s="3">
        <v>66.0</v>
      </c>
      <c r="B7702" s="4">
        <v>0.026111111111111113</v>
      </c>
      <c r="C7702" s="5" t="s">
        <v>22</v>
      </c>
      <c r="D7702" s="5" t="s">
        <v>95</v>
      </c>
      <c r="E7702" s="5">
        <v>6.0</v>
      </c>
      <c r="J7702" s="5" t="s">
        <v>2582</v>
      </c>
    </row>
    <row r="7703">
      <c r="A7703" s="3">
        <v>66.0</v>
      </c>
      <c r="B7703" s="4">
        <v>0.026331018518518517</v>
      </c>
      <c r="C7703" s="5" t="s">
        <v>22</v>
      </c>
      <c r="D7703" s="5" t="s">
        <v>75</v>
      </c>
      <c r="E7703" s="5" t="s">
        <v>37</v>
      </c>
      <c r="F7703" s="5">
        <v>20.0</v>
      </c>
      <c r="H7703" s="5" t="s">
        <v>2583</v>
      </c>
      <c r="J7703" s="5" t="s">
        <v>1672</v>
      </c>
    </row>
    <row r="7704">
      <c r="A7704" s="3">
        <v>66.0</v>
      </c>
      <c r="B7704" s="4">
        <v>0.02638888888888889</v>
      </c>
      <c r="C7704" s="5" t="s">
        <v>15</v>
      </c>
      <c r="D7704" s="5" t="s">
        <v>75</v>
      </c>
      <c r="E7704" s="5">
        <v>17.0</v>
      </c>
      <c r="F7704" s="5">
        <v>12.0</v>
      </c>
      <c r="H7704" s="5" t="s">
        <v>2584</v>
      </c>
      <c r="J7704" s="5" t="s">
        <v>1672</v>
      </c>
    </row>
    <row r="7705">
      <c r="A7705" s="3">
        <v>66.0</v>
      </c>
      <c r="B7705" s="4">
        <v>0.026400462962962962</v>
      </c>
      <c r="C7705" s="5" t="s">
        <v>10</v>
      </c>
      <c r="D7705" s="5" t="s">
        <v>75</v>
      </c>
      <c r="E7705" s="5">
        <v>19.0</v>
      </c>
      <c r="F7705" s="5">
        <v>14.0</v>
      </c>
      <c r="H7705" s="5" t="s">
        <v>2585</v>
      </c>
      <c r="J7705" s="5" t="s">
        <v>1672</v>
      </c>
    </row>
    <row r="7706">
      <c r="A7706" s="3">
        <v>66.0</v>
      </c>
      <c r="B7706" s="4">
        <v>0.02861111111111111</v>
      </c>
      <c r="C7706" s="5" t="s">
        <v>10</v>
      </c>
      <c r="D7706" s="5" t="s">
        <v>32</v>
      </c>
      <c r="E7706" s="5">
        <v>22.0</v>
      </c>
      <c r="F7706" s="5">
        <v>9.0</v>
      </c>
      <c r="J7706" s="5" t="s">
        <v>2586</v>
      </c>
    </row>
    <row r="7707">
      <c r="A7707" s="3">
        <v>66.0</v>
      </c>
      <c r="B7707" s="4">
        <v>0.028854166666666667</v>
      </c>
      <c r="C7707" s="5" t="s">
        <v>10</v>
      </c>
      <c r="D7707" s="5" t="s">
        <v>7</v>
      </c>
      <c r="E7707" s="5">
        <v>19.0</v>
      </c>
      <c r="H7707" s="5" t="s">
        <v>2587</v>
      </c>
    </row>
    <row r="7708">
      <c r="A7708" s="3">
        <v>66.0</v>
      </c>
      <c r="B7708" s="4">
        <v>0.029189814814814814</v>
      </c>
      <c r="C7708" s="5" t="s">
        <v>15</v>
      </c>
      <c r="D7708" s="5" t="s">
        <v>25</v>
      </c>
      <c r="E7708" s="5">
        <v>11.0</v>
      </c>
      <c r="F7708" s="5">
        <v>6.0</v>
      </c>
      <c r="J7708" s="5" t="s">
        <v>17</v>
      </c>
    </row>
    <row r="7709">
      <c r="A7709" s="3">
        <v>66.0</v>
      </c>
      <c r="B7709" s="4">
        <v>0.029189814814814814</v>
      </c>
      <c r="C7709" s="5" t="s">
        <v>15</v>
      </c>
      <c r="D7709" s="5" t="s">
        <v>25</v>
      </c>
      <c r="E7709" s="5">
        <v>21.0</v>
      </c>
      <c r="F7709" s="5">
        <v>16.0</v>
      </c>
      <c r="J7709" s="5" t="s">
        <v>2588</v>
      </c>
    </row>
    <row r="7710">
      <c r="A7710" s="3">
        <v>66.0</v>
      </c>
      <c r="B7710" s="4">
        <v>0.029189814814814814</v>
      </c>
      <c r="C7710" s="5" t="s">
        <v>10</v>
      </c>
      <c r="D7710" s="5" t="s">
        <v>7</v>
      </c>
      <c r="E7710" s="5">
        <v>8.0</v>
      </c>
      <c r="H7710" s="5" t="s">
        <v>2589</v>
      </c>
    </row>
    <row r="7711">
      <c r="A7711" s="3">
        <v>66.0</v>
      </c>
      <c r="B7711" s="4">
        <v>0.03175925925925926</v>
      </c>
      <c r="C7711" s="5" t="s">
        <v>22</v>
      </c>
      <c r="D7711" s="5" t="s">
        <v>7</v>
      </c>
      <c r="E7711" s="5">
        <v>24.0</v>
      </c>
      <c r="H7711" s="5" t="s">
        <v>2590</v>
      </c>
      <c r="J7711" s="5" t="s">
        <v>2591</v>
      </c>
    </row>
    <row r="7712">
      <c r="A7712" s="3">
        <v>66.0</v>
      </c>
      <c r="B7712" s="4">
        <v>0.03425925925925926</v>
      </c>
      <c r="C7712" s="5" t="s">
        <v>15</v>
      </c>
      <c r="D7712" s="5" t="s">
        <v>7</v>
      </c>
      <c r="E7712" s="5">
        <v>19.0</v>
      </c>
      <c r="H7712" s="5" t="s">
        <v>2587</v>
      </c>
      <c r="J7712" s="5" t="s">
        <v>2592</v>
      </c>
    </row>
    <row r="7713">
      <c r="A7713" s="3">
        <v>66.0</v>
      </c>
      <c r="B7713" s="4">
        <v>0.03511574074074074</v>
      </c>
      <c r="C7713" s="5" t="s">
        <v>21</v>
      </c>
      <c r="D7713" s="5" t="s">
        <v>20</v>
      </c>
      <c r="E7713" s="5" t="s">
        <v>30</v>
      </c>
      <c r="F7713" s="5" t="s">
        <v>30</v>
      </c>
      <c r="J7713" s="5" t="s">
        <v>350</v>
      </c>
    </row>
    <row r="7714">
      <c r="A7714" s="3">
        <v>66.0</v>
      </c>
      <c r="B7714" s="4">
        <v>0.03511574074074074</v>
      </c>
      <c r="C7714" s="5" t="s">
        <v>21</v>
      </c>
      <c r="D7714" s="5" t="s">
        <v>20</v>
      </c>
      <c r="E7714" s="5">
        <v>29.0</v>
      </c>
      <c r="F7714" s="5">
        <v>14.0</v>
      </c>
      <c r="J7714" s="5" t="s">
        <v>418</v>
      </c>
    </row>
    <row r="7715">
      <c r="A7715" s="3">
        <v>66.0</v>
      </c>
      <c r="B7715" s="4">
        <v>0.03532407407407408</v>
      </c>
      <c r="C7715" s="5" t="s">
        <v>21</v>
      </c>
      <c r="D7715" s="5" t="s">
        <v>32</v>
      </c>
      <c r="E7715" s="5">
        <v>21.0</v>
      </c>
      <c r="F7715" s="5">
        <v>10.0</v>
      </c>
      <c r="J7715" s="5" t="s">
        <v>2593</v>
      </c>
    </row>
    <row r="7716">
      <c r="A7716" s="3">
        <v>66.0</v>
      </c>
      <c r="B7716" s="4">
        <v>0.035381944444444445</v>
      </c>
      <c r="C7716" s="5" t="s">
        <v>21</v>
      </c>
      <c r="D7716" s="5" t="s">
        <v>32</v>
      </c>
      <c r="E7716" s="5" t="s">
        <v>28</v>
      </c>
      <c r="F7716" s="5">
        <v>1.0</v>
      </c>
      <c r="J7716" s="5" t="s">
        <v>2594</v>
      </c>
    </row>
    <row r="7717">
      <c r="A7717" s="3">
        <v>66.0</v>
      </c>
      <c r="B7717" s="4">
        <v>0.0359375</v>
      </c>
      <c r="C7717" s="5" t="s">
        <v>21</v>
      </c>
      <c r="D7717" s="5" t="s">
        <v>7</v>
      </c>
      <c r="E7717" s="5">
        <v>40.0</v>
      </c>
      <c r="H7717" s="5" t="s">
        <v>2595</v>
      </c>
    </row>
    <row r="7718">
      <c r="A7718" s="3">
        <v>66.0</v>
      </c>
      <c r="B7718" s="4">
        <v>0.03775462962962963</v>
      </c>
      <c r="C7718" s="5" t="s">
        <v>18</v>
      </c>
      <c r="D7718" s="5" t="s">
        <v>32</v>
      </c>
      <c r="E7718" s="5">
        <v>25.0</v>
      </c>
      <c r="F7718" s="5">
        <v>18.0</v>
      </c>
      <c r="J7718" s="5" t="s">
        <v>17</v>
      </c>
    </row>
    <row r="7719">
      <c r="A7719" s="3">
        <v>66.0</v>
      </c>
      <c r="B7719" s="4">
        <v>0.03775462962962963</v>
      </c>
      <c r="C7719" s="5" t="s">
        <v>18</v>
      </c>
      <c r="D7719" s="5" t="s">
        <v>32</v>
      </c>
      <c r="E7719" s="5">
        <v>25.0</v>
      </c>
      <c r="F7719" s="5">
        <v>18.0</v>
      </c>
      <c r="J7719" s="5" t="s">
        <v>2596</v>
      </c>
    </row>
    <row r="7720">
      <c r="A7720" s="3">
        <v>66.0</v>
      </c>
      <c r="B7720" s="4">
        <v>0.038009259259259257</v>
      </c>
      <c r="C7720" s="5" t="s">
        <v>18</v>
      </c>
      <c r="D7720" s="5" t="s">
        <v>7</v>
      </c>
      <c r="E7720" s="5">
        <v>37.0</v>
      </c>
      <c r="J7720" s="5" t="s">
        <v>2575</v>
      </c>
    </row>
    <row r="7721">
      <c r="A7721" s="3">
        <v>66.0</v>
      </c>
      <c r="B7721" s="4">
        <v>0.03802083333333333</v>
      </c>
      <c r="C7721" s="5" t="s">
        <v>18</v>
      </c>
      <c r="D7721" s="5" t="s">
        <v>7</v>
      </c>
      <c r="E7721" s="5">
        <v>5.0</v>
      </c>
      <c r="H7721" s="5" t="s">
        <v>2576</v>
      </c>
      <c r="J7721" s="5" t="s">
        <v>2577</v>
      </c>
    </row>
    <row r="7722">
      <c r="A7722" s="3">
        <v>66.0</v>
      </c>
      <c r="B7722" s="4">
        <v>0.03880787037037037</v>
      </c>
      <c r="C7722" s="5" t="s">
        <v>18</v>
      </c>
      <c r="D7722" s="5" t="s">
        <v>32</v>
      </c>
      <c r="E7722" s="5">
        <v>22.0</v>
      </c>
      <c r="F7722" s="5">
        <v>8.0</v>
      </c>
      <c r="J7722" s="5" t="s">
        <v>1007</v>
      </c>
    </row>
    <row r="7723">
      <c r="A7723" s="3">
        <v>66.0</v>
      </c>
      <c r="B7723" s="4">
        <v>0.03890046296296296</v>
      </c>
      <c r="C7723" s="5" t="s">
        <v>18</v>
      </c>
      <c r="D7723" s="5" t="s">
        <v>7</v>
      </c>
      <c r="E7723" s="5">
        <v>1.0</v>
      </c>
      <c r="H7723" s="5" t="s">
        <v>2597</v>
      </c>
      <c r="J7723" s="5" t="s">
        <v>2577</v>
      </c>
    </row>
    <row r="7724">
      <c r="A7724" s="3">
        <v>66.0</v>
      </c>
      <c r="B7724" s="4">
        <v>0.040914351851851855</v>
      </c>
      <c r="C7724" s="5" t="s">
        <v>13</v>
      </c>
      <c r="D7724" s="5" t="s">
        <v>74</v>
      </c>
      <c r="E7724" s="5" t="s">
        <v>30</v>
      </c>
      <c r="F7724" s="5" t="s">
        <v>30</v>
      </c>
      <c r="J7724" s="5" t="s">
        <v>17</v>
      </c>
    </row>
    <row r="7725">
      <c r="A7725" s="3">
        <v>66.0</v>
      </c>
      <c r="B7725" s="4">
        <v>0.040914351851851855</v>
      </c>
      <c r="C7725" s="5" t="s">
        <v>13</v>
      </c>
      <c r="D7725" s="5" t="s">
        <v>74</v>
      </c>
      <c r="E7725" s="5">
        <v>23.0</v>
      </c>
      <c r="F7725" s="5">
        <v>11.0</v>
      </c>
      <c r="J7725" s="5" t="s">
        <v>40</v>
      </c>
    </row>
    <row r="7726">
      <c r="A7726" s="3">
        <v>66.0</v>
      </c>
      <c r="B7726" s="4">
        <v>0.04175925925925926</v>
      </c>
      <c r="C7726" s="5" t="s">
        <v>13</v>
      </c>
      <c r="D7726" s="5" t="s">
        <v>32</v>
      </c>
      <c r="E7726" s="5" t="s">
        <v>30</v>
      </c>
      <c r="F7726" s="5" t="s">
        <v>30</v>
      </c>
      <c r="J7726" s="5" t="s">
        <v>17</v>
      </c>
    </row>
    <row r="7727">
      <c r="A7727" s="3">
        <v>66.0</v>
      </c>
      <c r="B7727" s="4">
        <v>0.04175925925925926</v>
      </c>
      <c r="C7727" s="5" t="s">
        <v>13</v>
      </c>
      <c r="D7727" s="5" t="s">
        <v>32</v>
      </c>
      <c r="E7727" s="5">
        <v>22.0</v>
      </c>
      <c r="F7727" s="5">
        <v>8.0</v>
      </c>
      <c r="J7727" s="5" t="s">
        <v>2220</v>
      </c>
    </row>
    <row r="7728">
      <c r="A7728" s="3">
        <v>66.0</v>
      </c>
      <c r="B7728" s="4">
        <v>0.041944444444444444</v>
      </c>
      <c r="C7728" s="5" t="s">
        <v>13</v>
      </c>
      <c r="D7728" s="5" t="s">
        <v>7</v>
      </c>
      <c r="E7728" s="5">
        <v>20.0</v>
      </c>
      <c r="H7728" s="5" t="s">
        <v>2598</v>
      </c>
    </row>
    <row r="7729">
      <c r="A7729" s="3">
        <v>66.0</v>
      </c>
      <c r="B7729" s="4">
        <v>0.0430787037037037</v>
      </c>
      <c r="C7729" s="5" t="s">
        <v>13</v>
      </c>
      <c r="D7729" s="5" t="s">
        <v>75</v>
      </c>
      <c r="E7729" s="5">
        <v>18.0</v>
      </c>
      <c r="F7729" s="5">
        <v>8.0</v>
      </c>
      <c r="H7729" s="5" t="s">
        <v>2599</v>
      </c>
      <c r="J7729" s="5" t="s">
        <v>1672</v>
      </c>
    </row>
    <row r="7730">
      <c r="A7730" s="3">
        <v>66.0</v>
      </c>
      <c r="B7730" s="4">
        <v>0.0430787037037037</v>
      </c>
      <c r="C7730" s="5" t="s">
        <v>10</v>
      </c>
      <c r="D7730" s="5" t="s">
        <v>75</v>
      </c>
      <c r="E7730" s="5" t="s">
        <v>30</v>
      </c>
      <c r="F7730" s="5" t="s">
        <v>30</v>
      </c>
      <c r="H7730" s="5" t="s">
        <v>2600</v>
      </c>
      <c r="J7730" s="5" t="s">
        <v>2601</v>
      </c>
    </row>
    <row r="7731">
      <c r="A7731" s="3">
        <v>66.0</v>
      </c>
      <c r="B7731" s="4">
        <v>0.04402777777777778</v>
      </c>
      <c r="C7731" s="5" t="s">
        <v>10</v>
      </c>
      <c r="D7731" s="5" t="s">
        <v>402</v>
      </c>
      <c r="E7731" s="5" t="s">
        <v>1515</v>
      </c>
      <c r="F7731" s="5" t="s">
        <v>30</v>
      </c>
      <c r="J7731" s="5" t="s">
        <v>2602</v>
      </c>
    </row>
    <row r="7732">
      <c r="A7732" s="3">
        <v>66.0</v>
      </c>
      <c r="B7732" s="4">
        <v>0.044953703703703704</v>
      </c>
      <c r="C7732" s="5" t="s">
        <v>22</v>
      </c>
      <c r="D7732" s="5" t="s">
        <v>97</v>
      </c>
      <c r="E7732" s="5">
        <v>8.0</v>
      </c>
      <c r="J7732" s="5" t="s">
        <v>2603</v>
      </c>
    </row>
    <row r="7733">
      <c r="A7733" s="3">
        <v>66.0</v>
      </c>
      <c r="B7733" s="4">
        <v>0.045752314814814815</v>
      </c>
      <c r="C7733" s="5" t="s">
        <v>13</v>
      </c>
      <c r="D7733" s="5" t="s">
        <v>7</v>
      </c>
      <c r="E7733" s="5">
        <v>1.0</v>
      </c>
      <c r="H7733" s="5" t="s">
        <v>2604</v>
      </c>
      <c r="J7733" s="5" t="s">
        <v>2605</v>
      </c>
    </row>
    <row r="7734">
      <c r="A7734" s="3">
        <v>66.0</v>
      </c>
      <c r="B7734" s="4">
        <v>0.04614583333333333</v>
      </c>
      <c r="C7734" s="5" t="s">
        <v>22</v>
      </c>
      <c r="D7734" s="5" t="s">
        <v>32</v>
      </c>
      <c r="E7734" s="5">
        <v>22.0</v>
      </c>
      <c r="F7734" s="5">
        <v>11.0</v>
      </c>
      <c r="J7734" s="5" t="s">
        <v>2606</v>
      </c>
    </row>
    <row r="7735">
      <c r="A7735" s="3">
        <v>66.0</v>
      </c>
      <c r="B7735" s="4">
        <v>0.046481481481481485</v>
      </c>
      <c r="C7735" s="5" t="s">
        <v>22</v>
      </c>
      <c r="D7735" s="5" t="s">
        <v>7</v>
      </c>
      <c r="E7735" s="5">
        <v>21.0</v>
      </c>
      <c r="H7735" s="5" t="s">
        <v>2607</v>
      </c>
      <c r="J7735" s="5" t="s">
        <v>2608</v>
      </c>
    </row>
    <row r="7736">
      <c r="A7736" s="3">
        <v>66.0</v>
      </c>
      <c r="B7736" s="4">
        <v>0.04762731481481482</v>
      </c>
      <c r="C7736" s="5" t="s">
        <v>15</v>
      </c>
      <c r="D7736" s="5" t="s">
        <v>74</v>
      </c>
      <c r="E7736" s="5">
        <v>10.0</v>
      </c>
      <c r="F7736" s="5">
        <v>5.0</v>
      </c>
      <c r="J7736" s="5" t="s">
        <v>2609</v>
      </c>
    </row>
    <row r="7737">
      <c r="A7737" s="3">
        <v>66.0</v>
      </c>
      <c r="B7737" s="4">
        <v>0.04800925925925926</v>
      </c>
      <c r="C7737" s="5" t="s">
        <v>15</v>
      </c>
      <c r="D7737" s="5" t="s">
        <v>74</v>
      </c>
      <c r="E7737" s="5">
        <v>7.0</v>
      </c>
      <c r="F7737" s="5">
        <v>2.0</v>
      </c>
      <c r="J7737" s="5" t="s">
        <v>2609</v>
      </c>
    </row>
    <row r="7738">
      <c r="A7738" s="3">
        <v>66.0</v>
      </c>
      <c r="B7738" s="4">
        <v>0.048726851851851855</v>
      </c>
      <c r="C7738" s="5" t="s">
        <v>21</v>
      </c>
      <c r="D7738" s="5" t="s">
        <v>32</v>
      </c>
      <c r="E7738" s="5">
        <v>17.0</v>
      </c>
      <c r="F7738" s="5">
        <v>6.0</v>
      </c>
      <c r="J7738" s="5" t="s">
        <v>159</v>
      </c>
    </row>
    <row r="7739">
      <c r="A7739" s="3">
        <v>66.0</v>
      </c>
      <c r="B7739" s="4">
        <v>0.04875</v>
      </c>
      <c r="C7739" s="5" t="s">
        <v>21</v>
      </c>
      <c r="D7739" s="5" t="s">
        <v>32</v>
      </c>
      <c r="E7739" s="5" t="s">
        <v>28</v>
      </c>
      <c r="F7739" s="5">
        <v>1.0</v>
      </c>
      <c r="J7739" s="5" t="s">
        <v>17</v>
      </c>
    </row>
    <row r="7740">
      <c r="A7740" s="3">
        <v>66.0</v>
      </c>
      <c r="B7740" s="4">
        <v>0.04877314814814815</v>
      </c>
      <c r="C7740" s="5" t="s">
        <v>21</v>
      </c>
      <c r="D7740" s="5" t="s">
        <v>32</v>
      </c>
      <c r="E7740" s="5" t="s">
        <v>28</v>
      </c>
      <c r="F7740" s="5">
        <v>1.0</v>
      </c>
      <c r="J7740" s="5" t="s">
        <v>17</v>
      </c>
    </row>
    <row r="7741">
      <c r="A7741" s="3">
        <v>66.0</v>
      </c>
      <c r="B7741" s="4">
        <v>0.048935185185185186</v>
      </c>
      <c r="C7741" s="5" t="s">
        <v>21</v>
      </c>
      <c r="D7741" s="5" t="s">
        <v>32</v>
      </c>
      <c r="E7741" s="5">
        <v>13.0</v>
      </c>
      <c r="F7741" s="5">
        <v>2.0</v>
      </c>
      <c r="J7741" s="5" t="s">
        <v>138</v>
      </c>
    </row>
    <row r="7742">
      <c r="A7742" s="3">
        <v>66.0</v>
      </c>
      <c r="B7742" s="4">
        <v>0.04898148148148148</v>
      </c>
      <c r="C7742" s="5" t="s">
        <v>21</v>
      </c>
      <c r="D7742" s="5" t="s">
        <v>32</v>
      </c>
      <c r="E7742" s="5" t="s">
        <v>30</v>
      </c>
      <c r="F7742" s="5" t="s">
        <v>30</v>
      </c>
      <c r="J7742" s="5" t="s">
        <v>17</v>
      </c>
    </row>
    <row r="7743">
      <c r="A7743" s="3">
        <v>66.0</v>
      </c>
      <c r="B7743" s="4">
        <v>0.04898148148148148</v>
      </c>
      <c r="C7743" s="5" t="s">
        <v>21</v>
      </c>
      <c r="D7743" s="5" t="s">
        <v>32</v>
      </c>
      <c r="E7743" s="5">
        <v>25.0</v>
      </c>
      <c r="F7743" s="5">
        <v>14.0</v>
      </c>
      <c r="J7743" s="5" t="s">
        <v>2610</v>
      </c>
    </row>
    <row r="7744">
      <c r="A7744" s="3">
        <v>66.0</v>
      </c>
      <c r="B7744" s="4">
        <v>0.04936342592592593</v>
      </c>
      <c r="C7744" s="5" t="s">
        <v>21</v>
      </c>
      <c r="D7744" s="5" t="s">
        <v>7</v>
      </c>
      <c r="E7744" s="5">
        <v>40.0</v>
      </c>
      <c r="H7744" s="5" t="s">
        <v>2595</v>
      </c>
    </row>
    <row r="7745">
      <c r="A7745" s="3">
        <v>66.0</v>
      </c>
      <c r="B7745" s="4">
        <v>0.051319444444444445</v>
      </c>
      <c r="C7745" s="5" t="s">
        <v>18</v>
      </c>
      <c r="D7745" s="5" t="s">
        <v>32</v>
      </c>
      <c r="E7745" s="5" t="s">
        <v>30</v>
      </c>
      <c r="F7745" s="5" t="s">
        <v>30</v>
      </c>
      <c r="J7745" s="5" t="s">
        <v>2418</v>
      </c>
    </row>
    <row r="7746">
      <c r="A7746" s="3">
        <v>66.0</v>
      </c>
      <c r="B7746" s="4">
        <v>0.05136574074074074</v>
      </c>
      <c r="C7746" s="5" t="s">
        <v>18</v>
      </c>
      <c r="D7746" s="5" t="s">
        <v>7</v>
      </c>
      <c r="E7746" s="5">
        <v>6.0</v>
      </c>
      <c r="H7746" s="5" t="s">
        <v>2611</v>
      </c>
      <c r="J7746" s="5" t="s">
        <v>2577</v>
      </c>
    </row>
    <row r="7747">
      <c r="A7747" s="3">
        <v>66.0</v>
      </c>
      <c r="B7747" s="4">
        <v>0.0515162037037037</v>
      </c>
      <c r="C7747" s="5" t="s">
        <v>18</v>
      </c>
      <c r="D7747" s="5" t="s">
        <v>32</v>
      </c>
      <c r="E7747" s="5">
        <v>20.0</v>
      </c>
      <c r="F7747" s="5">
        <v>10.0</v>
      </c>
      <c r="J7747" s="5" t="s">
        <v>2418</v>
      </c>
    </row>
    <row r="7748">
      <c r="A7748" s="3">
        <v>66.0</v>
      </c>
      <c r="B7748" s="4">
        <v>0.052222222222222225</v>
      </c>
      <c r="C7748" s="5" t="s">
        <v>13</v>
      </c>
      <c r="D7748" s="5" t="s">
        <v>74</v>
      </c>
      <c r="E7748" s="5" t="s">
        <v>30</v>
      </c>
      <c r="F7748" s="5" t="s">
        <v>30</v>
      </c>
      <c r="J7748" s="5" t="s">
        <v>17</v>
      </c>
    </row>
    <row r="7749">
      <c r="A7749" s="3">
        <v>66.0</v>
      </c>
      <c r="B7749" s="4">
        <v>0.052222222222222225</v>
      </c>
      <c r="C7749" s="5" t="s">
        <v>13</v>
      </c>
      <c r="D7749" s="5" t="s">
        <v>74</v>
      </c>
      <c r="E7749" s="5">
        <v>23.0</v>
      </c>
      <c r="F7749" s="5">
        <v>11.0</v>
      </c>
      <c r="J7749" s="5" t="s">
        <v>40</v>
      </c>
    </row>
    <row r="7750">
      <c r="A7750" s="3">
        <v>66.0</v>
      </c>
      <c r="B7750" s="4">
        <v>0.0528587962962963</v>
      </c>
      <c r="C7750" s="5" t="s">
        <v>13</v>
      </c>
      <c r="D7750" s="5" t="s">
        <v>74</v>
      </c>
      <c r="E7750" s="5" t="s">
        <v>30</v>
      </c>
      <c r="F7750" s="5" t="s">
        <v>30</v>
      </c>
      <c r="J7750" s="5" t="s">
        <v>17</v>
      </c>
    </row>
    <row r="7751">
      <c r="A7751" s="3">
        <v>66.0</v>
      </c>
      <c r="B7751" s="4">
        <v>0.0528587962962963</v>
      </c>
      <c r="C7751" s="5" t="s">
        <v>13</v>
      </c>
      <c r="D7751" s="5" t="s">
        <v>74</v>
      </c>
      <c r="E7751" s="5">
        <v>27.0</v>
      </c>
      <c r="F7751" s="5">
        <v>15.0</v>
      </c>
      <c r="J7751" s="5" t="s">
        <v>40</v>
      </c>
    </row>
    <row r="7752">
      <c r="A7752" s="3">
        <v>66.0</v>
      </c>
      <c r="B7752" s="4">
        <v>0.05313657407407407</v>
      </c>
      <c r="C7752" s="5" t="s">
        <v>13</v>
      </c>
      <c r="D7752" s="5" t="s">
        <v>74</v>
      </c>
      <c r="E7752" s="5" t="s">
        <v>30</v>
      </c>
      <c r="F7752" s="5" t="s">
        <v>30</v>
      </c>
      <c r="J7752" s="5" t="s">
        <v>17</v>
      </c>
    </row>
    <row r="7753">
      <c r="A7753" s="3">
        <v>66.0</v>
      </c>
      <c r="B7753" s="4">
        <v>0.05313657407407407</v>
      </c>
      <c r="C7753" s="5" t="s">
        <v>13</v>
      </c>
      <c r="D7753" s="5" t="s">
        <v>74</v>
      </c>
      <c r="E7753" s="5">
        <v>26.0</v>
      </c>
      <c r="F7753" s="5">
        <v>14.0</v>
      </c>
      <c r="J7753" s="5" t="s">
        <v>2612</v>
      </c>
    </row>
    <row r="7754">
      <c r="A7754" s="3">
        <v>66.0</v>
      </c>
      <c r="B7754" s="4">
        <v>0.05506944444444444</v>
      </c>
      <c r="C7754" s="5" t="s">
        <v>10</v>
      </c>
      <c r="D7754" s="5" t="s">
        <v>97</v>
      </c>
      <c r="E7754" s="5">
        <v>20.0</v>
      </c>
      <c r="J7754" s="5" t="s">
        <v>2613</v>
      </c>
    </row>
    <row r="7755">
      <c r="A7755" s="3">
        <v>66.0</v>
      </c>
      <c r="B7755" s="4">
        <v>0.05449074074074074</v>
      </c>
      <c r="C7755" s="5" t="s">
        <v>13</v>
      </c>
      <c r="D7755" s="5" t="s">
        <v>74</v>
      </c>
      <c r="E7755" s="5" t="s">
        <v>30</v>
      </c>
      <c r="F7755" s="5" t="s">
        <v>30</v>
      </c>
      <c r="J7755" s="5" t="s">
        <v>17</v>
      </c>
    </row>
    <row r="7756">
      <c r="A7756" s="3">
        <v>66.0</v>
      </c>
      <c r="B7756" s="4">
        <v>0.05449074074074074</v>
      </c>
      <c r="C7756" s="5" t="s">
        <v>13</v>
      </c>
      <c r="D7756" s="5" t="s">
        <v>74</v>
      </c>
      <c r="E7756" s="5">
        <v>23.0</v>
      </c>
      <c r="F7756" s="5">
        <v>11.0</v>
      </c>
      <c r="J7756" s="5" t="s">
        <v>40</v>
      </c>
    </row>
    <row r="7757">
      <c r="A7757" s="3">
        <v>66.0</v>
      </c>
      <c r="B7757" s="4">
        <v>0.05453703703703704</v>
      </c>
      <c r="C7757" s="5" t="s">
        <v>15</v>
      </c>
      <c r="D7757" s="5" t="s">
        <v>74</v>
      </c>
      <c r="E7757" s="5">
        <v>19.0</v>
      </c>
      <c r="F7757" s="5">
        <v>14.0</v>
      </c>
      <c r="J7757" s="5" t="s">
        <v>2609</v>
      </c>
    </row>
    <row r="7758">
      <c r="A7758" s="3">
        <v>66.0</v>
      </c>
      <c r="B7758" s="4">
        <v>0.06620370370370371</v>
      </c>
      <c r="C7758" s="5" t="s">
        <v>18</v>
      </c>
      <c r="D7758" s="5" t="s">
        <v>11</v>
      </c>
      <c r="E7758" s="5" t="s">
        <v>37</v>
      </c>
      <c r="F7758" s="5">
        <v>20.0</v>
      </c>
    </row>
    <row r="7759">
      <c r="A7759" s="3">
        <v>66.0</v>
      </c>
      <c r="B7759" s="4">
        <v>0.06771990740740741</v>
      </c>
      <c r="C7759" s="5" t="s">
        <v>18</v>
      </c>
      <c r="D7759" s="5" t="s">
        <v>129</v>
      </c>
      <c r="E7759" s="5" t="s">
        <v>30</v>
      </c>
      <c r="F7759" s="5" t="s">
        <v>30</v>
      </c>
      <c r="J7759" s="5" t="s">
        <v>1674</v>
      </c>
    </row>
    <row r="7760">
      <c r="A7760" s="3">
        <v>66.0</v>
      </c>
      <c r="B7760" s="4">
        <v>0.06771990740740741</v>
      </c>
      <c r="C7760" s="5" t="s">
        <v>18</v>
      </c>
      <c r="D7760" s="5" t="s">
        <v>129</v>
      </c>
      <c r="E7760" s="5" t="s">
        <v>30</v>
      </c>
      <c r="F7760" s="5" t="s">
        <v>30</v>
      </c>
      <c r="J7760" s="5" t="s">
        <v>1674</v>
      </c>
    </row>
    <row r="7761">
      <c r="A7761" s="3">
        <v>66.0</v>
      </c>
      <c r="B7761" s="4">
        <v>0.06771990740740741</v>
      </c>
      <c r="C7761" s="5" t="s">
        <v>18</v>
      </c>
      <c r="D7761" s="5" t="s">
        <v>129</v>
      </c>
      <c r="E7761" s="5">
        <v>19.0</v>
      </c>
      <c r="F7761" s="5">
        <v>16.0</v>
      </c>
    </row>
    <row r="7762">
      <c r="A7762" s="3">
        <v>66.0</v>
      </c>
      <c r="B7762" s="4">
        <v>0.06854166666666667</v>
      </c>
      <c r="C7762" s="5" t="s">
        <v>10</v>
      </c>
      <c r="D7762" s="5" t="s">
        <v>24</v>
      </c>
      <c r="E7762" s="5" t="s">
        <v>28</v>
      </c>
      <c r="F7762" s="5">
        <v>1.0</v>
      </c>
    </row>
    <row r="7763">
      <c r="A7763" s="3">
        <v>66.0</v>
      </c>
      <c r="B7763" s="4">
        <v>0.08673611111111111</v>
      </c>
      <c r="C7763" s="5" t="s">
        <v>21</v>
      </c>
      <c r="D7763" s="5" t="s">
        <v>20</v>
      </c>
      <c r="E7763" s="5" t="s">
        <v>37</v>
      </c>
      <c r="F7763" s="5">
        <v>20.0</v>
      </c>
    </row>
    <row r="7764">
      <c r="A7764" s="3">
        <v>66.0</v>
      </c>
      <c r="B7764" s="4">
        <v>0.09047453703703703</v>
      </c>
      <c r="C7764" s="5" t="s">
        <v>15</v>
      </c>
      <c r="D7764" s="5" t="s">
        <v>14</v>
      </c>
      <c r="E7764" s="5">
        <v>10.0</v>
      </c>
      <c r="F7764" s="5">
        <v>5.0</v>
      </c>
    </row>
    <row r="7765">
      <c r="A7765" s="3">
        <v>66.0</v>
      </c>
      <c r="B7765" s="4">
        <v>0.09267361111111111</v>
      </c>
      <c r="C7765" s="5" t="s">
        <v>15</v>
      </c>
      <c r="D7765" s="5" t="s">
        <v>85</v>
      </c>
      <c r="E7765" s="5" t="s">
        <v>28</v>
      </c>
      <c r="F7765" s="5">
        <v>1.0</v>
      </c>
    </row>
    <row r="7766">
      <c r="A7766" s="3">
        <v>66.0</v>
      </c>
      <c r="B7766" s="4">
        <v>0.0979513888888889</v>
      </c>
      <c r="C7766" s="5" t="s">
        <v>10</v>
      </c>
      <c r="D7766" s="5" t="s">
        <v>709</v>
      </c>
      <c r="E7766" s="5">
        <v>8.0</v>
      </c>
      <c r="J7766" s="5" t="s">
        <v>2614</v>
      </c>
    </row>
    <row r="7767">
      <c r="A7767" s="3">
        <v>66.0</v>
      </c>
      <c r="B7767" s="4">
        <v>0.09833333333333333</v>
      </c>
      <c r="C7767" s="5" t="s">
        <v>10</v>
      </c>
      <c r="D7767" s="5" t="s">
        <v>709</v>
      </c>
      <c r="E7767" s="5">
        <v>5.0</v>
      </c>
      <c r="J7767" s="5" t="s">
        <v>2614</v>
      </c>
    </row>
    <row r="7768">
      <c r="A7768" s="3">
        <v>66.0</v>
      </c>
      <c r="B7768" s="4">
        <v>0.09859953703703704</v>
      </c>
      <c r="C7768" s="5" t="s">
        <v>18</v>
      </c>
      <c r="D7768" s="5" t="s">
        <v>709</v>
      </c>
      <c r="E7768" s="5">
        <v>7.0</v>
      </c>
      <c r="J7768" s="5" t="s">
        <v>2614</v>
      </c>
    </row>
    <row r="7769">
      <c r="A7769" s="3">
        <v>66.0</v>
      </c>
      <c r="B7769" s="4">
        <v>0.0992824074074074</v>
      </c>
      <c r="C7769" s="5" t="s">
        <v>18</v>
      </c>
      <c r="D7769" s="5" t="s">
        <v>709</v>
      </c>
      <c r="E7769" s="5">
        <v>6.0</v>
      </c>
      <c r="J7769" s="5" t="s">
        <v>2614</v>
      </c>
    </row>
    <row r="7770">
      <c r="A7770" s="3">
        <v>66.0</v>
      </c>
      <c r="B7770" s="4">
        <v>0.0992824074074074</v>
      </c>
      <c r="C7770" s="5" t="s">
        <v>18</v>
      </c>
      <c r="D7770" s="5" t="s">
        <v>709</v>
      </c>
      <c r="E7770" s="5" t="s">
        <v>30</v>
      </c>
      <c r="J7770" s="5" t="s">
        <v>2614</v>
      </c>
    </row>
    <row r="7771">
      <c r="A7771" s="3">
        <v>66.0</v>
      </c>
      <c r="B7771" s="4">
        <v>0.10094907407407408</v>
      </c>
      <c r="C7771" s="5" t="s">
        <v>18</v>
      </c>
      <c r="D7771" s="5" t="s">
        <v>24</v>
      </c>
      <c r="E7771" s="5">
        <v>21.0</v>
      </c>
      <c r="F7771" s="5">
        <v>13.0</v>
      </c>
    </row>
    <row r="7772">
      <c r="A7772" s="3">
        <v>66.0</v>
      </c>
      <c r="B7772" s="4">
        <v>0.10096064814814815</v>
      </c>
      <c r="C7772" s="5" t="s">
        <v>10</v>
      </c>
      <c r="D7772" s="5" t="s">
        <v>24</v>
      </c>
      <c r="E7772" s="5">
        <v>15.0</v>
      </c>
      <c r="F7772" s="5">
        <v>2.0</v>
      </c>
    </row>
    <row r="7773">
      <c r="A7773" s="3">
        <v>66.0</v>
      </c>
      <c r="B7773" s="4">
        <v>0.10096064814814815</v>
      </c>
      <c r="C7773" s="5" t="s">
        <v>13</v>
      </c>
      <c r="D7773" s="5" t="s">
        <v>24</v>
      </c>
      <c r="E7773" s="5">
        <v>4.0</v>
      </c>
      <c r="F7773" s="5">
        <v>4.0</v>
      </c>
    </row>
    <row r="7774">
      <c r="A7774" s="3">
        <v>66.0</v>
      </c>
      <c r="B7774" s="4">
        <v>0.10163194444444444</v>
      </c>
      <c r="C7774" s="5" t="s">
        <v>21</v>
      </c>
      <c r="D7774" s="5" t="s">
        <v>20</v>
      </c>
      <c r="E7774" s="5">
        <v>31.0</v>
      </c>
      <c r="F7774" s="5">
        <v>16.0</v>
      </c>
    </row>
    <row r="7775">
      <c r="A7775" s="3">
        <v>66.0</v>
      </c>
      <c r="B7775" s="4">
        <v>0.10425925925925926</v>
      </c>
      <c r="C7775" s="5" t="s">
        <v>22</v>
      </c>
      <c r="D7775" s="5" t="s">
        <v>14</v>
      </c>
      <c r="E7775" s="5" t="s">
        <v>37</v>
      </c>
      <c r="F7775" s="5">
        <v>20.0</v>
      </c>
    </row>
    <row r="7776">
      <c r="A7776" s="3">
        <v>66.0</v>
      </c>
      <c r="B7776" s="4">
        <v>0.10599537037037036</v>
      </c>
      <c r="C7776" s="5" t="s">
        <v>22</v>
      </c>
      <c r="D7776" s="5" t="s">
        <v>75</v>
      </c>
      <c r="E7776" s="5">
        <v>16.0</v>
      </c>
      <c r="F7776" s="5">
        <v>14.0</v>
      </c>
    </row>
    <row r="7777">
      <c r="A7777" s="3">
        <v>66.0</v>
      </c>
      <c r="B7777" s="4">
        <v>0.10642361111111111</v>
      </c>
      <c r="C7777" s="5" t="s">
        <v>22</v>
      </c>
      <c r="D7777" s="5" t="s">
        <v>75</v>
      </c>
      <c r="E7777" s="5">
        <v>16.0</v>
      </c>
      <c r="F7777" s="5">
        <v>14.0</v>
      </c>
    </row>
    <row r="7778">
      <c r="A7778" s="3">
        <v>66.0</v>
      </c>
      <c r="B7778" s="4">
        <v>0.1097800925925926</v>
      </c>
      <c r="C7778" s="5" t="s">
        <v>21</v>
      </c>
      <c r="D7778" s="5" t="s">
        <v>75</v>
      </c>
      <c r="E7778" s="5">
        <v>19.0</v>
      </c>
      <c r="F7778" s="5">
        <v>19.0</v>
      </c>
    </row>
    <row r="7779">
      <c r="A7779" s="3">
        <v>66.0</v>
      </c>
      <c r="B7779" s="4">
        <v>0.11001157407407407</v>
      </c>
      <c r="C7779" s="5" t="s">
        <v>21</v>
      </c>
      <c r="D7779" s="5" t="s">
        <v>75</v>
      </c>
      <c r="E7779" s="5">
        <v>15.0</v>
      </c>
      <c r="F7779" s="5">
        <v>15.0</v>
      </c>
    </row>
    <row r="7780">
      <c r="A7780" s="3">
        <v>66.0</v>
      </c>
      <c r="B7780" s="4">
        <v>0.11018518518518519</v>
      </c>
      <c r="C7780" s="5" t="s">
        <v>22</v>
      </c>
      <c r="D7780" s="5" t="s">
        <v>75</v>
      </c>
      <c r="E7780" s="5">
        <v>13.0</v>
      </c>
      <c r="F7780" s="5">
        <v>11.0</v>
      </c>
    </row>
    <row r="7781">
      <c r="A7781" s="3">
        <v>66.0</v>
      </c>
      <c r="B7781" s="4">
        <v>0.11018518518518519</v>
      </c>
      <c r="C7781" s="5" t="s">
        <v>21</v>
      </c>
      <c r="D7781" s="5" t="s">
        <v>75</v>
      </c>
      <c r="E7781" s="5">
        <v>2.0</v>
      </c>
      <c r="F7781" s="5">
        <v>2.0</v>
      </c>
    </row>
    <row r="7782">
      <c r="A7782" s="3">
        <v>66.0</v>
      </c>
      <c r="B7782" s="4">
        <v>0.11099537037037037</v>
      </c>
      <c r="C7782" s="5" t="s">
        <v>13</v>
      </c>
      <c r="D7782" s="5" t="s">
        <v>588</v>
      </c>
      <c r="E7782" s="5">
        <v>15.0</v>
      </c>
      <c r="F7782" s="5">
        <v>14.0</v>
      </c>
    </row>
    <row r="7783">
      <c r="A7783" s="3">
        <v>66.0</v>
      </c>
      <c r="B7783" s="4">
        <v>0.11261574074074074</v>
      </c>
      <c r="C7783" s="5" t="s">
        <v>13</v>
      </c>
      <c r="D7783" s="5" t="s">
        <v>26</v>
      </c>
      <c r="E7783" s="5" t="s">
        <v>28</v>
      </c>
      <c r="F7783" s="5">
        <v>1.0</v>
      </c>
    </row>
    <row r="7784">
      <c r="A7784" s="3">
        <v>66.0</v>
      </c>
      <c r="B7784" s="4">
        <v>0.11481481481481481</v>
      </c>
      <c r="C7784" s="5" t="s">
        <v>15</v>
      </c>
      <c r="D7784" s="5" t="s">
        <v>184</v>
      </c>
      <c r="E7784" s="5">
        <v>14.0</v>
      </c>
      <c r="F7784" s="5">
        <v>3.0</v>
      </c>
    </row>
    <row r="7785">
      <c r="A7785" s="3">
        <v>66.0</v>
      </c>
      <c r="B7785" s="4">
        <v>0.11550925925925926</v>
      </c>
      <c r="C7785" s="5" t="s">
        <v>15</v>
      </c>
      <c r="D7785" s="5" t="s">
        <v>75</v>
      </c>
      <c r="E7785" s="5">
        <v>19.0</v>
      </c>
      <c r="F7785" s="5">
        <v>14.0</v>
      </c>
    </row>
    <row r="7786">
      <c r="A7786" s="3">
        <v>66.0</v>
      </c>
      <c r="B7786" s="4">
        <v>0.11574074074074074</v>
      </c>
      <c r="C7786" s="5" t="s">
        <v>13</v>
      </c>
      <c r="D7786" s="5" t="s">
        <v>75</v>
      </c>
      <c r="E7786" s="5">
        <v>16.0</v>
      </c>
      <c r="F7786" s="5">
        <v>6.0</v>
      </c>
    </row>
    <row r="7787">
      <c r="A7787" s="3">
        <v>66.0</v>
      </c>
      <c r="B7787" s="4">
        <v>0.11902777777777777</v>
      </c>
      <c r="C7787" s="5" t="s">
        <v>22</v>
      </c>
      <c r="D7787" s="5" t="s">
        <v>75</v>
      </c>
      <c r="E7787" s="5">
        <v>17.0</v>
      </c>
      <c r="F7787" s="5">
        <v>15.0</v>
      </c>
    </row>
    <row r="7788">
      <c r="A7788" s="3">
        <v>66.0</v>
      </c>
      <c r="B7788" s="4">
        <v>0.11944444444444445</v>
      </c>
      <c r="C7788" s="5" t="s">
        <v>18</v>
      </c>
      <c r="D7788" s="5" t="s">
        <v>85</v>
      </c>
      <c r="E7788" s="5" t="s">
        <v>28</v>
      </c>
      <c r="F7788" s="5">
        <v>1.0</v>
      </c>
    </row>
    <row r="7789">
      <c r="A7789" s="3">
        <v>66.0</v>
      </c>
      <c r="B7789" s="4">
        <v>0.12608796296296296</v>
      </c>
      <c r="C7789" s="5" t="s">
        <v>18</v>
      </c>
      <c r="D7789" s="5" t="s">
        <v>88</v>
      </c>
      <c r="E7789" s="5">
        <v>6.0</v>
      </c>
      <c r="F7789" s="5">
        <v>2.0</v>
      </c>
    </row>
    <row r="7790">
      <c r="A7790" s="3">
        <v>66.0</v>
      </c>
      <c r="B7790" s="4">
        <v>0.12789351851851852</v>
      </c>
      <c r="C7790" s="5" t="s">
        <v>18</v>
      </c>
      <c r="D7790" s="5" t="s">
        <v>88</v>
      </c>
      <c r="E7790" s="5">
        <v>23.0</v>
      </c>
      <c r="F7790" s="5">
        <v>19.0</v>
      </c>
    </row>
    <row r="7791">
      <c r="A7791" s="3">
        <v>66.0</v>
      </c>
      <c r="B7791" s="4">
        <v>0.13043981481481481</v>
      </c>
      <c r="C7791" s="5" t="s">
        <v>18</v>
      </c>
      <c r="D7791" s="5" t="s">
        <v>88</v>
      </c>
      <c r="E7791" s="5" t="s">
        <v>28</v>
      </c>
      <c r="F7791" s="5">
        <v>1.0</v>
      </c>
    </row>
    <row r="7792">
      <c r="A7792" s="3">
        <v>66.0</v>
      </c>
      <c r="B7792" s="4">
        <v>0.1360763888888889</v>
      </c>
      <c r="C7792" s="5" t="s">
        <v>10</v>
      </c>
      <c r="D7792" s="5" t="s">
        <v>19</v>
      </c>
      <c r="E7792" s="5">
        <v>20.0</v>
      </c>
      <c r="F7792" s="5">
        <v>12.0</v>
      </c>
    </row>
    <row r="7793">
      <c r="A7793" s="3">
        <v>66.0</v>
      </c>
      <c r="B7793" s="4">
        <v>0.13672453703703705</v>
      </c>
      <c r="C7793" s="5" t="s">
        <v>10</v>
      </c>
      <c r="D7793" s="5" t="s">
        <v>14</v>
      </c>
      <c r="E7793" s="5">
        <v>20.0</v>
      </c>
      <c r="F7793" s="5">
        <v>12.0</v>
      </c>
    </row>
    <row r="7794">
      <c r="A7794" s="3">
        <v>66.0</v>
      </c>
      <c r="B7794" s="4">
        <v>0.1453472222222222</v>
      </c>
      <c r="C7794" s="5" t="s">
        <v>15</v>
      </c>
      <c r="D7794" s="5" t="s">
        <v>19</v>
      </c>
      <c r="E7794" s="5">
        <v>19.0</v>
      </c>
      <c r="F7794" s="5">
        <v>8.0</v>
      </c>
    </row>
    <row r="7795">
      <c r="A7795" s="3">
        <v>66.0</v>
      </c>
      <c r="B7795" s="4">
        <v>0.15491898148148148</v>
      </c>
      <c r="C7795" s="5" t="s">
        <v>22</v>
      </c>
      <c r="D7795" s="5" t="s">
        <v>20</v>
      </c>
      <c r="E7795" s="5">
        <v>14.0</v>
      </c>
      <c r="F7795" s="5">
        <v>12.0</v>
      </c>
    </row>
    <row r="7796">
      <c r="A7796" s="3">
        <v>66.0</v>
      </c>
      <c r="B7796" s="4">
        <v>0.15493055555555554</v>
      </c>
      <c r="C7796" s="5" t="s">
        <v>21</v>
      </c>
      <c r="D7796" s="5" t="s">
        <v>20</v>
      </c>
      <c r="E7796" s="5">
        <v>25.0</v>
      </c>
      <c r="F7796" s="5">
        <v>10.0</v>
      </c>
      <c r="J7796" s="5" t="s">
        <v>1058</v>
      </c>
    </row>
    <row r="7797">
      <c r="A7797" s="3">
        <v>66.0</v>
      </c>
      <c r="B7797" s="4">
        <v>0.15494212962962964</v>
      </c>
      <c r="C7797" s="5" t="s">
        <v>13</v>
      </c>
      <c r="D7797" s="5" t="s">
        <v>20</v>
      </c>
      <c r="E7797" s="5">
        <v>14.0</v>
      </c>
      <c r="F7797" s="5">
        <v>12.0</v>
      </c>
      <c r="J7797" s="5" t="s">
        <v>1734</v>
      </c>
    </row>
    <row r="7798">
      <c r="A7798" s="3">
        <v>66.0</v>
      </c>
      <c r="B7798" s="4">
        <v>0.15498842592592593</v>
      </c>
      <c r="C7798" s="5" t="s">
        <v>10</v>
      </c>
      <c r="D7798" s="5" t="s">
        <v>20</v>
      </c>
      <c r="E7798" s="5">
        <v>16.0</v>
      </c>
      <c r="F7798" s="5">
        <v>6.0</v>
      </c>
    </row>
    <row r="7799">
      <c r="A7799" s="3">
        <v>66.0</v>
      </c>
      <c r="B7799" s="4">
        <v>0.1555324074074074</v>
      </c>
      <c r="C7799" s="5" t="s">
        <v>21</v>
      </c>
      <c r="D7799" s="5" t="s">
        <v>24</v>
      </c>
      <c r="E7799" s="5">
        <v>27.0</v>
      </c>
      <c r="F7799" s="5">
        <v>15.0</v>
      </c>
    </row>
    <row r="7800">
      <c r="A7800" s="3">
        <v>66.0</v>
      </c>
      <c r="B7800" s="4">
        <v>0.15559027777777779</v>
      </c>
      <c r="C7800" s="5" t="s">
        <v>22</v>
      </c>
      <c r="D7800" s="5" t="s">
        <v>24</v>
      </c>
      <c r="E7800" s="5" t="s">
        <v>30</v>
      </c>
      <c r="F7800" s="5" t="s">
        <v>30</v>
      </c>
    </row>
    <row r="7801">
      <c r="A7801" s="3">
        <v>66.0</v>
      </c>
      <c r="B7801" s="4">
        <v>0.15561342592592592</v>
      </c>
      <c r="C7801" s="5" t="s">
        <v>10</v>
      </c>
      <c r="D7801" s="5" t="s">
        <v>24</v>
      </c>
      <c r="E7801" s="5">
        <v>32.0</v>
      </c>
      <c r="F7801" s="5">
        <v>19.0</v>
      </c>
    </row>
    <row r="7802">
      <c r="A7802" s="3">
        <v>66.0</v>
      </c>
      <c r="B7802" s="4">
        <v>0.15763888888888888</v>
      </c>
      <c r="C7802" s="5" t="s">
        <v>22</v>
      </c>
      <c r="D7802" s="5" t="s">
        <v>88</v>
      </c>
      <c r="E7802" s="5">
        <v>24.0</v>
      </c>
      <c r="F7802" s="5">
        <v>13.0</v>
      </c>
    </row>
    <row r="7803">
      <c r="A7803" s="3">
        <v>66.0</v>
      </c>
      <c r="B7803" s="4">
        <v>0.1580439814814815</v>
      </c>
      <c r="C7803" s="5" t="s">
        <v>22</v>
      </c>
      <c r="D7803" s="5" t="s">
        <v>24</v>
      </c>
      <c r="E7803" s="5" t="s">
        <v>28</v>
      </c>
      <c r="F7803" s="5">
        <v>1.0</v>
      </c>
    </row>
    <row r="7804">
      <c r="A7804" s="3">
        <v>66.0</v>
      </c>
      <c r="B7804" s="4">
        <v>0.15887731481481482</v>
      </c>
      <c r="C7804" s="5" t="s">
        <v>22</v>
      </c>
      <c r="D7804" s="5" t="s">
        <v>24</v>
      </c>
      <c r="E7804" s="5">
        <v>5.0</v>
      </c>
      <c r="F7804" s="5">
        <v>5.0</v>
      </c>
    </row>
    <row r="7805">
      <c r="A7805" s="3">
        <v>66.0</v>
      </c>
      <c r="B7805" s="4">
        <v>0.16140046296296295</v>
      </c>
      <c r="C7805" s="5" t="s">
        <v>10</v>
      </c>
      <c r="D7805" s="5" t="s">
        <v>88</v>
      </c>
      <c r="E7805" s="5">
        <v>12.0</v>
      </c>
      <c r="F7805" s="5">
        <v>10.0</v>
      </c>
    </row>
    <row r="7806">
      <c r="A7806" s="3">
        <v>66.0</v>
      </c>
      <c r="B7806" s="4">
        <v>0.1620949074074074</v>
      </c>
      <c r="C7806" s="5" t="s">
        <v>10</v>
      </c>
      <c r="D7806" s="5" t="s">
        <v>256</v>
      </c>
      <c r="E7806" s="5">
        <v>14.0</v>
      </c>
      <c r="F7806" s="5">
        <v>4.0</v>
      </c>
    </row>
    <row r="7807">
      <c r="A7807" s="3">
        <v>66.0</v>
      </c>
      <c r="B7807" s="4">
        <v>0.16247685185185184</v>
      </c>
      <c r="C7807" s="5" t="s">
        <v>22</v>
      </c>
      <c r="D7807" s="5" t="s">
        <v>41</v>
      </c>
      <c r="E7807" s="5">
        <v>4.0</v>
      </c>
      <c r="F7807" s="5">
        <v>2.0</v>
      </c>
    </row>
    <row r="7808">
      <c r="A7808" s="3">
        <v>66.0</v>
      </c>
      <c r="B7808" s="4">
        <v>0.16304398148148147</v>
      </c>
      <c r="C7808" s="5" t="s">
        <v>10</v>
      </c>
      <c r="D7808" s="5" t="s">
        <v>256</v>
      </c>
      <c r="E7808" s="5" t="s">
        <v>37</v>
      </c>
      <c r="F7808" s="5">
        <v>20.0</v>
      </c>
    </row>
    <row r="7809">
      <c r="A7809" s="3">
        <v>66.0</v>
      </c>
      <c r="B7809" s="4">
        <v>0.1636226851851852</v>
      </c>
      <c r="C7809" s="5" t="s">
        <v>10</v>
      </c>
      <c r="D7809" s="5" t="s">
        <v>24</v>
      </c>
      <c r="E7809" s="5">
        <v>16.0</v>
      </c>
      <c r="F7809" s="5">
        <v>3.0</v>
      </c>
    </row>
    <row r="7810">
      <c r="A7810" s="3">
        <v>66.0</v>
      </c>
      <c r="B7810" s="4">
        <v>0.16462962962962963</v>
      </c>
      <c r="C7810" s="5" t="s">
        <v>22</v>
      </c>
      <c r="D7810" s="5" t="s">
        <v>88</v>
      </c>
      <c r="E7810" s="5">
        <v>17.0</v>
      </c>
      <c r="F7810" s="5">
        <v>6.0</v>
      </c>
    </row>
    <row r="7811">
      <c r="A7811" s="3">
        <v>66.0</v>
      </c>
      <c r="B7811" s="4">
        <v>0.16520833333333335</v>
      </c>
      <c r="C7811" s="5" t="s">
        <v>13</v>
      </c>
      <c r="D7811" s="5" t="s">
        <v>24</v>
      </c>
      <c r="E7811" s="5">
        <v>16.0</v>
      </c>
      <c r="F7811" s="5">
        <v>3.0</v>
      </c>
    </row>
    <row r="7812">
      <c r="A7812" s="3">
        <v>66.0</v>
      </c>
      <c r="B7812" s="4">
        <v>0.1652199074074074</v>
      </c>
      <c r="C7812" s="5" t="s">
        <v>18</v>
      </c>
      <c r="D7812" s="5" t="s">
        <v>24</v>
      </c>
      <c r="E7812" s="5">
        <v>26.0</v>
      </c>
      <c r="F7812" s="5">
        <v>18.0</v>
      </c>
    </row>
    <row r="7813">
      <c r="A7813" s="3">
        <v>66.0</v>
      </c>
      <c r="B7813" s="4">
        <v>0.16599537037037038</v>
      </c>
      <c r="C7813" s="5" t="s">
        <v>15</v>
      </c>
      <c r="D7813" s="5" t="s">
        <v>88</v>
      </c>
      <c r="E7813" s="5" t="s">
        <v>30</v>
      </c>
      <c r="F7813" s="5" t="s">
        <v>30</v>
      </c>
    </row>
    <row r="7814">
      <c r="A7814" s="3">
        <v>66.0</v>
      </c>
      <c r="B7814" s="4">
        <v>0.16631944444444444</v>
      </c>
      <c r="C7814" s="5" t="s">
        <v>18</v>
      </c>
      <c r="D7814" s="5" t="s">
        <v>88</v>
      </c>
      <c r="E7814" s="5" t="s">
        <v>30</v>
      </c>
      <c r="F7814" s="5" t="s">
        <v>30</v>
      </c>
    </row>
    <row r="7815">
      <c r="A7815" s="3">
        <v>66.0</v>
      </c>
      <c r="B7815" s="4">
        <v>0.16666666666666666</v>
      </c>
      <c r="C7815" s="5" t="s">
        <v>21</v>
      </c>
      <c r="D7815" s="5" t="s">
        <v>88</v>
      </c>
      <c r="E7815" s="5">
        <v>19.0</v>
      </c>
      <c r="F7815" s="5">
        <v>16.0</v>
      </c>
    </row>
    <row r="7816">
      <c r="A7816" s="3">
        <v>66.0</v>
      </c>
      <c r="B7816" s="4">
        <v>0.16717592592592592</v>
      </c>
      <c r="C7816" s="5" t="s">
        <v>21</v>
      </c>
      <c r="D7816" s="5" t="s">
        <v>24</v>
      </c>
      <c r="E7816" s="5">
        <v>25.0</v>
      </c>
      <c r="F7816" s="5">
        <v>13.0</v>
      </c>
    </row>
    <row r="7817">
      <c r="A7817" s="3">
        <v>66.0</v>
      </c>
      <c r="B7817" s="4">
        <v>0.16832175925925927</v>
      </c>
      <c r="C7817" s="5" t="s">
        <v>21</v>
      </c>
      <c r="D7817" s="5" t="s">
        <v>88</v>
      </c>
      <c r="E7817" s="5">
        <v>21.0</v>
      </c>
      <c r="F7817" s="5">
        <v>18.0</v>
      </c>
    </row>
    <row r="7818">
      <c r="A7818" s="3">
        <v>66.0</v>
      </c>
      <c r="B7818" s="4">
        <v>0.16837962962962963</v>
      </c>
      <c r="C7818" s="5" t="s">
        <v>15</v>
      </c>
      <c r="D7818" s="5" t="s">
        <v>88</v>
      </c>
      <c r="E7818" s="5">
        <v>21.0</v>
      </c>
      <c r="F7818" s="5">
        <v>19.0</v>
      </c>
    </row>
    <row r="7819">
      <c r="A7819" s="3">
        <v>66.0</v>
      </c>
      <c r="B7819" s="4">
        <v>0.16858796296296297</v>
      </c>
      <c r="C7819" s="5" t="s">
        <v>18</v>
      </c>
      <c r="D7819" s="5" t="s">
        <v>88</v>
      </c>
      <c r="E7819" s="5">
        <v>13.0</v>
      </c>
      <c r="F7819" s="5">
        <v>9.0</v>
      </c>
    </row>
    <row r="7820">
      <c r="A7820" s="3">
        <v>66.0</v>
      </c>
      <c r="B7820" s="4">
        <v>0.1686226851851852</v>
      </c>
      <c r="C7820" s="5" t="s">
        <v>10</v>
      </c>
      <c r="D7820" s="5" t="s">
        <v>88</v>
      </c>
      <c r="E7820" s="5">
        <v>15.0</v>
      </c>
      <c r="F7820" s="5">
        <v>13.0</v>
      </c>
    </row>
    <row r="7821">
      <c r="A7821" s="3">
        <v>66.0</v>
      </c>
      <c r="B7821" s="4">
        <v>0.16952546296296298</v>
      </c>
      <c r="C7821" s="5" t="s">
        <v>13</v>
      </c>
      <c r="D7821" s="5" t="s">
        <v>88</v>
      </c>
      <c r="E7821" s="5">
        <v>18.0</v>
      </c>
      <c r="F7821" s="5">
        <v>18.0</v>
      </c>
    </row>
    <row r="7822">
      <c r="A7822" s="3">
        <v>66.0</v>
      </c>
      <c r="B7822" s="4">
        <v>0.16989583333333333</v>
      </c>
      <c r="C7822" s="5" t="s">
        <v>22</v>
      </c>
      <c r="D7822" s="5" t="s">
        <v>88</v>
      </c>
      <c r="E7822" s="5">
        <v>29.0</v>
      </c>
      <c r="F7822" s="5">
        <v>18.0</v>
      </c>
    </row>
    <row r="7823">
      <c r="A7823" s="3">
        <v>66.0</v>
      </c>
      <c r="B7823" s="4">
        <v>0.17189814814814816</v>
      </c>
      <c r="C7823" s="5" t="s">
        <v>21</v>
      </c>
      <c r="D7823" s="5" t="s">
        <v>88</v>
      </c>
      <c r="E7823" s="5">
        <v>24.0</v>
      </c>
      <c r="F7823" s="5">
        <v>16.0</v>
      </c>
    </row>
    <row r="7824">
      <c r="A7824" s="3">
        <v>67.0</v>
      </c>
      <c r="B7824" s="4">
        <v>0.007083333333333333</v>
      </c>
      <c r="C7824" s="5" t="s">
        <v>15</v>
      </c>
      <c r="D7824" s="5" t="s">
        <v>88</v>
      </c>
      <c r="E7824" s="5">
        <v>20.0</v>
      </c>
      <c r="F7824" s="5">
        <v>18.0</v>
      </c>
    </row>
    <row r="7825">
      <c r="A7825" s="3">
        <v>67.0</v>
      </c>
      <c r="B7825" s="4">
        <v>0.008449074074074074</v>
      </c>
      <c r="C7825" s="5" t="s">
        <v>18</v>
      </c>
      <c r="D7825" s="5" t="s">
        <v>88</v>
      </c>
      <c r="E7825" s="5">
        <v>9.0</v>
      </c>
      <c r="F7825" s="5">
        <v>5.0</v>
      </c>
    </row>
    <row r="7826">
      <c r="A7826" s="3">
        <v>67.0</v>
      </c>
      <c r="B7826" s="4">
        <v>0.009259259259259259</v>
      </c>
      <c r="C7826" s="5" t="s">
        <v>21</v>
      </c>
      <c r="D7826" s="5" t="s">
        <v>24</v>
      </c>
      <c r="E7826" s="5">
        <v>22.0</v>
      </c>
      <c r="F7826" s="5">
        <v>10.0</v>
      </c>
      <c r="J7826" s="5" t="s">
        <v>1058</v>
      </c>
    </row>
    <row r="7827">
      <c r="A7827" s="3">
        <v>67.0</v>
      </c>
      <c r="B7827" s="4">
        <v>0.009814814814814814</v>
      </c>
      <c r="C7827" s="5" t="s">
        <v>10</v>
      </c>
      <c r="D7827" s="5" t="s">
        <v>127</v>
      </c>
      <c r="E7827" s="5" t="s">
        <v>37</v>
      </c>
      <c r="F7827" s="5">
        <v>20.0</v>
      </c>
    </row>
    <row r="7828">
      <c r="A7828" s="3">
        <v>67.0</v>
      </c>
      <c r="B7828" s="4">
        <v>0.020092592592592592</v>
      </c>
      <c r="C7828" s="5" t="s">
        <v>22</v>
      </c>
      <c r="D7828" s="5" t="s">
        <v>123</v>
      </c>
      <c r="E7828" s="5">
        <v>15.0</v>
      </c>
      <c r="F7828" s="5">
        <v>11.0</v>
      </c>
    </row>
    <row r="7829">
      <c r="A7829" s="3">
        <v>67.0</v>
      </c>
      <c r="B7829" s="4">
        <v>0.02013888888888889</v>
      </c>
      <c r="C7829" s="5" t="s">
        <v>15</v>
      </c>
      <c r="D7829" s="5" t="s">
        <v>11</v>
      </c>
      <c r="E7829" s="5" t="s">
        <v>28</v>
      </c>
      <c r="F7829" s="5">
        <v>1.0</v>
      </c>
    </row>
    <row r="7830">
      <c r="A7830" s="3">
        <v>67.0</v>
      </c>
      <c r="B7830" s="4">
        <v>0.032060185185185185</v>
      </c>
      <c r="C7830" s="5" t="s">
        <v>18</v>
      </c>
      <c r="D7830" s="5" t="s">
        <v>14</v>
      </c>
      <c r="E7830" s="5">
        <v>13.0</v>
      </c>
      <c r="F7830" s="5">
        <v>5.0</v>
      </c>
    </row>
    <row r="7831">
      <c r="A7831" s="3">
        <v>67.0</v>
      </c>
      <c r="B7831" s="4">
        <v>0.03311342592592593</v>
      </c>
      <c r="C7831" s="5" t="s">
        <v>13</v>
      </c>
      <c r="D7831" s="5" t="s">
        <v>24</v>
      </c>
      <c r="E7831" s="5">
        <v>13.0</v>
      </c>
      <c r="F7831" s="5">
        <v>13.0</v>
      </c>
    </row>
    <row r="7832">
      <c r="A7832" s="3">
        <v>67.0</v>
      </c>
      <c r="B7832" s="4">
        <v>0.03318287037037037</v>
      </c>
      <c r="C7832" s="5" t="s">
        <v>15</v>
      </c>
      <c r="D7832" s="5" t="s">
        <v>24</v>
      </c>
      <c r="E7832" s="5">
        <v>25.0</v>
      </c>
      <c r="F7832" s="5">
        <v>14.0</v>
      </c>
    </row>
    <row r="7833">
      <c r="A7833" s="3">
        <v>67.0</v>
      </c>
      <c r="B7833" s="4">
        <v>0.039386574074074074</v>
      </c>
      <c r="C7833" s="5" t="s">
        <v>22</v>
      </c>
      <c r="D7833" s="5" t="s">
        <v>14</v>
      </c>
      <c r="E7833" s="5">
        <v>29.0</v>
      </c>
      <c r="F7833" s="5">
        <v>14.0</v>
      </c>
    </row>
    <row r="7834">
      <c r="A7834" s="3">
        <v>67.0</v>
      </c>
      <c r="B7834" s="4">
        <v>0.045717592592592594</v>
      </c>
      <c r="C7834" s="5" t="s">
        <v>22</v>
      </c>
      <c r="D7834" s="5" t="s">
        <v>88</v>
      </c>
      <c r="E7834" s="5">
        <v>25.0</v>
      </c>
      <c r="F7834" s="5">
        <v>14.0</v>
      </c>
    </row>
    <row r="7835">
      <c r="A7835" s="3">
        <v>67.0</v>
      </c>
      <c r="B7835" s="4">
        <v>0.04572916666666667</v>
      </c>
      <c r="C7835" s="5" t="s">
        <v>13</v>
      </c>
      <c r="D7835" s="5" t="s">
        <v>88</v>
      </c>
      <c r="E7835" s="5">
        <v>17.0</v>
      </c>
      <c r="F7835" s="5">
        <v>19.0</v>
      </c>
    </row>
    <row r="7836">
      <c r="A7836" s="3">
        <v>67.0</v>
      </c>
      <c r="B7836" s="4">
        <v>0.047650462962962964</v>
      </c>
      <c r="C7836" s="5" t="s">
        <v>13</v>
      </c>
      <c r="D7836" s="5" t="s">
        <v>146</v>
      </c>
      <c r="E7836" s="5">
        <v>13.0</v>
      </c>
      <c r="F7836" s="5">
        <v>6.0</v>
      </c>
    </row>
    <row r="7837">
      <c r="A7837" s="3">
        <v>67.0</v>
      </c>
      <c r="B7837" s="4">
        <v>0.04859953703703704</v>
      </c>
      <c r="C7837" s="5" t="s">
        <v>22</v>
      </c>
      <c r="D7837" s="5" t="s">
        <v>123</v>
      </c>
      <c r="E7837" s="5" t="s">
        <v>37</v>
      </c>
      <c r="F7837" s="5">
        <v>20.0</v>
      </c>
    </row>
    <row r="7838">
      <c r="A7838" s="3">
        <v>67.0</v>
      </c>
      <c r="B7838" s="4">
        <v>0.06070601851851852</v>
      </c>
      <c r="C7838" s="5" t="s">
        <v>22</v>
      </c>
      <c r="D7838" s="5" t="s">
        <v>24</v>
      </c>
      <c r="E7838" s="5">
        <v>9.0</v>
      </c>
      <c r="F7838" s="5">
        <v>9.0</v>
      </c>
    </row>
    <row r="7839">
      <c r="A7839" s="3">
        <v>67.0</v>
      </c>
      <c r="B7839" s="4">
        <v>0.06121527777777778</v>
      </c>
      <c r="C7839" s="5" t="s">
        <v>13</v>
      </c>
      <c r="D7839" s="5" t="s">
        <v>24</v>
      </c>
      <c r="E7839" s="5">
        <v>6.0</v>
      </c>
      <c r="F7839" s="5">
        <v>6.0</v>
      </c>
    </row>
    <row r="7840">
      <c r="A7840" s="3">
        <v>67.0</v>
      </c>
      <c r="B7840" s="4">
        <v>0.06175925925925926</v>
      </c>
      <c r="C7840" s="5" t="s">
        <v>22</v>
      </c>
      <c r="D7840" s="5" t="s">
        <v>88</v>
      </c>
      <c r="E7840" s="5">
        <v>23.0</v>
      </c>
      <c r="F7840" s="5">
        <v>12.0</v>
      </c>
    </row>
    <row r="7841">
      <c r="A7841" s="3">
        <v>67.0</v>
      </c>
      <c r="B7841" s="4">
        <v>0.06259259259259259</v>
      </c>
      <c r="C7841" s="5" t="s">
        <v>22</v>
      </c>
      <c r="D7841" s="5" t="s">
        <v>88</v>
      </c>
      <c r="E7841" s="5">
        <v>24.0</v>
      </c>
      <c r="F7841" s="5">
        <v>13.0</v>
      </c>
    </row>
    <row r="7842">
      <c r="A7842" s="3">
        <v>67.0</v>
      </c>
      <c r="B7842" s="4">
        <v>0.06295138888888889</v>
      </c>
      <c r="C7842" s="5" t="s">
        <v>13</v>
      </c>
      <c r="D7842" s="5" t="s">
        <v>24</v>
      </c>
      <c r="E7842" s="5">
        <v>18.0</v>
      </c>
      <c r="F7842" s="5">
        <v>18.0</v>
      </c>
    </row>
    <row r="7843">
      <c r="A7843" s="3">
        <v>67.0</v>
      </c>
      <c r="B7843" s="4">
        <v>0.0635300925925926</v>
      </c>
      <c r="C7843" s="5" t="s">
        <v>22</v>
      </c>
      <c r="D7843" s="5" t="s">
        <v>24</v>
      </c>
      <c r="E7843" s="5">
        <v>18.0</v>
      </c>
      <c r="F7843" s="5">
        <v>18.0</v>
      </c>
    </row>
    <row r="7844">
      <c r="A7844" s="3">
        <v>67.0</v>
      </c>
      <c r="B7844" s="4">
        <v>0.06479166666666666</v>
      </c>
      <c r="C7844" s="5" t="s">
        <v>22</v>
      </c>
      <c r="D7844" s="5" t="s">
        <v>709</v>
      </c>
      <c r="E7844" s="5">
        <v>6.0</v>
      </c>
      <c r="J7844" s="5" t="s">
        <v>2614</v>
      </c>
    </row>
    <row r="7845">
      <c r="A7845" s="3">
        <v>67.0</v>
      </c>
      <c r="B7845" s="4">
        <v>0.06501157407407407</v>
      </c>
      <c r="C7845" s="5" t="s">
        <v>22</v>
      </c>
      <c r="D7845" s="5" t="s">
        <v>709</v>
      </c>
      <c r="E7845" s="5">
        <v>5.0</v>
      </c>
      <c r="J7845" s="5" t="s">
        <v>2614</v>
      </c>
    </row>
    <row r="7846">
      <c r="A7846" s="3">
        <v>67.0</v>
      </c>
      <c r="B7846" s="4">
        <v>0.06674768518518519</v>
      </c>
      <c r="C7846" s="5" t="s">
        <v>13</v>
      </c>
      <c r="D7846" s="5" t="s">
        <v>146</v>
      </c>
      <c r="E7846" s="5">
        <v>18.0</v>
      </c>
      <c r="F7846" s="5">
        <v>11.0</v>
      </c>
    </row>
    <row r="7847">
      <c r="A7847" s="3">
        <v>67.0</v>
      </c>
      <c r="B7847" s="4">
        <v>0.07688657407407408</v>
      </c>
      <c r="C7847" s="5" t="s">
        <v>10</v>
      </c>
      <c r="D7847" s="5" t="s">
        <v>19</v>
      </c>
      <c r="E7847" s="5">
        <v>19.0</v>
      </c>
      <c r="F7847" s="5">
        <v>11.0</v>
      </c>
    </row>
    <row r="7848">
      <c r="A7848" s="3">
        <v>67.0</v>
      </c>
      <c r="B7848" s="4">
        <v>0.08002314814814815</v>
      </c>
      <c r="C7848" s="5" t="s">
        <v>22</v>
      </c>
      <c r="D7848" s="5" t="s">
        <v>92</v>
      </c>
      <c r="E7848" s="5" t="s">
        <v>28</v>
      </c>
      <c r="F7848" s="5">
        <v>1.0</v>
      </c>
    </row>
    <row r="7849">
      <c r="A7849" s="3">
        <v>67.0</v>
      </c>
      <c r="B7849" s="4">
        <v>0.08005787037037038</v>
      </c>
      <c r="C7849" s="5" t="s">
        <v>15</v>
      </c>
      <c r="D7849" s="5" t="s">
        <v>92</v>
      </c>
      <c r="E7849" s="5">
        <v>16.0</v>
      </c>
      <c r="F7849" s="5">
        <v>14.0</v>
      </c>
    </row>
    <row r="7850">
      <c r="A7850" s="3">
        <v>67.0</v>
      </c>
      <c r="B7850" s="4">
        <v>0.08082175925925926</v>
      </c>
      <c r="C7850" s="5" t="s">
        <v>10</v>
      </c>
      <c r="D7850" s="5" t="s">
        <v>14</v>
      </c>
      <c r="E7850" s="5" t="s">
        <v>30</v>
      </c>
      <c r="F7850" s="5">
        <v>2.0</v>
      </c>
    </row>
    <row r="7851">
      <c r="A7851" s="3">
        <v>67.0</v>
      </c>
      <c r="B7851" s="4">
        <v>0.08666666666666667</v>
      </c>
      <c r="C7851" s="5" t="s">
        <v>10</v>
      </c>
      <c r="D7851" s="5" t="s">
        <v>14</v>
      </c>
      <c r="E7851" s="5">
        <v>18.0</v>
      </c>
      <c r="F7851" s="5">
        <v>10.0</v>
      </c>
    </row>
    <row r="7852">
      <c r="A7852" s="3">
        <v>67.0</v>
      </c>
      <c r="B7852" s="4">
        <v>0.08771990740740741</v>
      </c>
      <c r="C7852" s="5" t="s">
        <v>10</v>
      </c>
      <c r="D7852" s="5" t="s">
        <v>14</v>
      </c>
      <c r="E7852" s="5" t="s">
        <v>37</v>
      </c>
      <c r="F7852" s="5">
        <v>20.0</v>
      </c>
    </row>
    <row r="7853">
      <c r="A7853" s="3">
        <v>67.0</v>
      </c>
      <c r="B7853" s="4">
        <v>0.08827546296296296</v>
      </c>
      <c r="C7853" s="5" t="s">
        <v>10</v>
      </c>
      <c r="D7853" s="5" t="s">
        <v>19</v>
      </c>
      <c r="E7853" s="5">
        <v>27.0</v>
      </c>
      <c r="F7853" s="5">
        <v>19.0</v>
      </c>
    </row>
    <row r="7854">
      <c r="A7854" s="3">
        <v>67.0</v>
      </c>
      <c r="B7854" s="4">
        <v>0.08836805555555556</v>
      </c>
      <c r="C7854" s="5" t="s">
        <v>22</v>
      </c>
      <c r="D7854" s="5" t="s">
        <v>588</v>
      </c>
      <c r="E7854" s="5">
        <v>26.0</v>
      </c>
      <c r="F7854" s="5">
        <v>11.0</v>
      </c>
    </row>
    <row r="7855">
      <c r="A7855" s="3">
        <v>67.0</v>
      </c>
      <c r="B7855" s="4">
        <v>0.10466435185185186</v>
      </c>
      <c r="C7855" s="5" t="s">
        <v>22</v>
      </c>
      <c r="D7855" s="5" t="s">
        <v>19</v>
      </c>
      <c r="E7855" s="5">
        <v>15.0</v>
      </c>
      <c r="F7855" s="5">
        <v>15.0</v>
      </c>
    </row>
    <row r="7856">
      <c r="A7856" s="3">
        <v>67.0</v>
      </c>
      <c r="B7856" s="4">
        <v>0.10467592592592592</v>
      </c>
      <c r="C7856" s="5" t="s">
        <v>13</v>
      </c>
      <c r="D7856" s="5" t="s">
        <v>19</v>
      </c>
      <c r="E7856" s="5">
        <v>19.0</v>
      </c>
      <c r="F7856" s="5">
        <v>19.0</v>
      </c>
    </row>
    <row r="7857">
      <c r="A7857" s="3">
        <v>67.0</v>
      </c>
      <c r="B7857" s="4">
        <v>0.10469907407407407</v>
      </c>
      <c r="C7857" s="5" t="s">
        <v>10</v>
      </c>
      <c r="D7857" s="5" t="s">
        <v>19</v>
      </c>
      <c r="E7857" s="5">
        <v>22.0</v>
      </c>
      <c r="F7857" s="5">
        <v>14.0</v>
      </c>
    </row>
    <row r="7858">
      <c r="A7858" s="3">
        <v>67.0</v>
      </c>
      <c r="B7858" s="4">
        <v>0.10471064814814815</v>
      </c>
      <c r="C7858" s="5" t="s">
        <v>21</v>
      </c>
      <c r="D7858" s="5" t="s">
        <v>19</v>
      </c>
      <c r="E7858" s="5">
        <v>15.0</v>
      </c>
      <c r="F7858" s="5">
        <v>13.0</v>
      </c>
    </row>
    <row r="7859">
      <c r="A7859" s="3">
        <v>67.0</v>
      </c>
      <c r="B7859" s="4">
        <v>0.10474537037037036</v>
      </c>
      <c r="C7859" s="5" t="s">
        <v>18</v>
      </c>
      <c r="D7859" s="5" t="s">
        <v>19</v>
      </c>
      <c r="E7859" s="5">
        <v>5.0</v>
      </c>
      <c r="F7859" s="5">
        <v>2.0</v>
      </c>
    </row>
    <row r="7860">
      <c r="A7860" s="3">
        <v>67.0</v>
      </c>
      <c r="B7860" s="4">
        <v>0.10962962962962963</v>
      </c>
      <c r="C7860" s="5" t="s">
        <v>15</v>
      </c>
      <c r="D7860" s="5" t="s">
        <v>184</v>
      </c>
      <c r="E7860" s="5">
        <v>26.0</v>
      </c>
      <c r="F7860" s="5">
        <v>15.0</v>
      </c>
    </row>
    <row r="7861">
      <c r="A7861" s="3">
        <v>67.0</v>
      </c>
      <c r="B7861" s="4">
        <v>0.11336805555555556</v>
      </c>
      <c r="C7861" s="5" t="s">
        <v>13</v>
      </c>
      <c r="D7861" s="5" t="s">
        <v>75</v>
      </c>
      <c r="E7861" s="5">
        <v>29.0</v>
      </c>
      <c r="F7861" s="5">
        <v>19.0</v>
      </c>
    </row>
    <row r="7862">
      <c r="A7862" s="3">
        <v>67.0</v>
      </c>
      <c r="B7862" s="4">
        <v>0.12881944444444443</v>
      </c>
      <c r="C7862" s="5" t="s">
        <v>10</v>
      </c>
      <c r="D7862" s="5" t="s">
        <v>24</v>
      </c>
      <c r="E7862" s="5">
        <v>25.0</v>
      </c>
      <c r="F7862" s="5">
        <v>12.0</v>
      </c>
    </row>
    <row r="7863">
      <c r="A7863" s="3">
        <v>67.0</v>
      </c>
      <c r="B7863" s="4">
        <v>0.13003472222222223</v>
      </c>
      <c r="C7863" s="5" t="s">
        <v>15</v>
      </c>
      <c r="D7863" s="5" t="s">
        <v>24</v>
      </c>
      <c r="E7863" s="5">
        <v>29.0</v>
      </c>
      <c r="F7863" s="5">
        <v>18.0</v>
      </c>
    </row>
    <row r="7864">
      <c r="A7864" s="3">
        <v>67.0</v>
      </c>
      <c r="B7864" s="4">
        <v>0.13142361111111112</v>
      </c>
      <c r="C7864" s="5" t="s">
        <v>10</v>
      </c>
      <c r="D7864" s="5" t="s">
        <v>24</v>
      </c>
      <c r="E7864" s="5">
        <v>20.0</v>
      </c>
      <c r="F7864" s="5">
        <v>7.0</v>
      </c>
    </row>
    <row r="7865">
      <c r="A7865" s="3">
        <v>67.0</v>
      </c>
      <c r="B7865" s="4">
        <v>0.1348148148148148</v>
      </c>
      <c r="C7865" s="5" t="s">
        <v>15</v>
      </c>
      <c r="D7865" s="5" t="s">
        <v>75</v>
      </c>
      <c r="E7865" s="5" t="s">
        <v>30</v>
      </c>
      <c r="F7865" s="5" t="s">
        <v>30</v>
      </c>
      <c r="J7865" s="5" t="s">
        <v>17</v>
      </c>
    </row>
    <row r="7866">
      <c r="A7866" s="3">
        <v>67.0</v>
      </c>
      <c r="B7866" s="4">
        <v>0.1348148148148148</v>
      </c>
      <c r="C7866" s="5" t="s">
        <v>15</v>
      </c>
      <c r="D7866" s="5" t="s">
        <v>75</v>
      </c>
      <c r="E7866" s="5">
        <v>13.0</v>
      </c>
      <c r="F7866" s="5">
        <v>8.0</v>
      </c>
      <c r="J7866" s="5" t="s">
        <v>1642</v>
      </c>
    </row>
    <row r="7867">
      <c r="A7867" s="3">
        <v>67.0</v>
      </c>
      <c r="B7867" s="4">
        <v>0.13719907407407408</v>
      </c>
      <c r="C7867" s="5" t="s">
        <v>18</v>
      </c>
      <c r="D7867" s="5" t="s">
        <v>24</v>
      </c>
      <c r="E7867" s="5">
        <v>14.0</v>
      </c>
      <c r="F7867" s="5">
        <v>6.0</v>
      </c>
    </row>
    <row r="7868">
      <c r="A7868" s="3">
        <v>67.0</v>
      </c>
      <c r="B7868" s="4">
        <v>0.13724537037037038</v>
      </c>
      <c r="C7868" s="5" t="s">
        <v>21</v>
      </c>
      <c r="D7868" s="5" t="s">
        <v>75</v>
      </c>
      <c r="E7868" s="5">
        <v>18.0</v>
      </c>
      <c r="F7868" s="5">
        <v>18.0</v>
      </c>
      <c r="J7868" s="5" t="s">
        <v>191</v>
      </c>
    </row>
    <row r="7869">
      <c r="A7869" s="3">
        <v>67.0</v>
      </c>
      <c r="B7869" s="4">
        <v>0.13791666666666666</v>
      </c>
      <c r="C7869" s="5" t="s">
        <v>18</v>
      </c>
      <c r="D7869" s="5" t="s">
        <v>32</v>
      </c>
      <c r="E7869" s="5">
        <v>24.0</v>
      </c>
      <c r="F7869" s="5">
        <v>10.0</v>
      </c>
      <c r="J7869" s="5" t="s">
        <v>442</v>
      </c>
    </row>
    <row r="7870">
      <c r="A7870" s="3">
        <v>67.0</v>
      </c>
      <c r="B7870" s="4">
        <v>0.13813657407407406</v>
      </c>
      <c r="C7870" s="5" t="s">
        <v>18</v>
      </c>
      <c r="D7870" s="5" t="s">
        <v>7</v>
      </c>
      <c r="E7870" s="5">
        <v>23.0</v>
      </c>
      <c r="H7870" s="5" t="s">
        <v>2615</v>
      </c>
    </row>
    <row r="7871">
      <c r="A7871" s="3">
        <v>67.0</v>
      </c>
      <c r="B7871" s="4">
        <v>0.1384375</v>
      </c>
      <c r="C7871" s="5" t="s">
        <v>15</v>
      </c>
      <c r="D7871" s="5" t="s">
        <v>25</v>
      </c>
      <c r="E7871" s="5" t="s">
        <v>30</v>
      </c>
      <c r="F7871" s="5" t="s">
        <v>30</v>
      </c>
      <c r="J7871" s="5" t="s">
        <v>17</v>
      </c>
    </row>
    <row r="7872">
      <c r="A7872" s="3">
        <v>67.0</v>
      </c>
      <c r="B7872" s="4">
        <v>0.1384375</v>
      </c>
      <c r="C7872" s="5" t="s">
        <v>15</v>
      </c>
      <c r="D7872" s="5" t="s">
        <v>25</v>
      </c>
      <c r="E7872" s="5" t="s">
        <v>37</v>
      </c>
      <c r="F7872" s="5">
        <v>20.0</v>
      </c>
      <c r="H7872" s="5" t="s">
        <v>2616</v>
      </c>
      <c r="J7872" s="5" t="s">
        <v>40</v>
      </c>
    </row>
    <row r="7873">
      <c r="A7873" s="3">
        <v>67.0</v>
      </c>
      <c r="B7873" s="4">
        <v>0.13846064814814815</v>
      </c>
      <c r="C7873" s="5" t="s">
        <v>21</v>
      </c>
      <c r="D7873" s="5" t="s">
        <v>25</v>
      </c>
      <c r="E7873" s="5" t="s">
        <v>30</v>
      </c>
      <c r="F7873" s="5" t="s">
        <v>30</v>
      </c>
      <c r="J7873" s="5" t="s">
        <v>17</v>
      </c>
    </row>
    <row r="7874">
      <c r="A7874" s="3">
        <v>67.0</v>
      </c>
      <c r="B7874" s="4">
        <v>0.13846064814814815</v>
      </c>
      <c r="C7874" s="5" t="s">
        <v>21</v>
      </c>
      <c r="D7874" s="5" t="s">
        <v>25</v>
      </c>
      <c r="E7874" s="5">
        <v>28.0</v>
      </c>
      <c r="F7874" s="5">
        <v>18.0</v>
      </c>
      <c r="H7874" s="5" t="s">
        <v>2617</v>
      </c>
      <c r="J7874" s="5" t="s">
        <v>40</v>
      </c>
    </row>
    <row r="7875">
      <c r="A7875" s="3">
        <v>67.0</v>
      </c>
      <c r="B7875" s="4">
        <v>0.13967592592592593</v>
      </c>
      <c r="C7875" s="5" t="s">
        <v>15</v>
      </c>
      <c r="D7875" s="5" t="s">
        <v>7</v>
      </c>
      <c r="E7875" s="5">
        <v>27.0</v>
      </c>
      <c r="H7875" s="5" t="s">
        <v>2618</v>
      </c>
      <c r="I7875" s="5">
        <v>1.0</v>
      </c>
      <c r="J7875" s="5" t="s">
        <v>2619</v>
      </c>
    </row>
    <row r="7876">
      <c r="A7876" s="3">
        <v>67.0</v>
      </c>
      <c r="B7876" s="4">
        <v>0.14101851851851852</v>
      </c>
      <c r="C7876" s="5" t="s">
        <v>13</v>
      </c>
      <c r="D7876" s="5" t="s">
        <v>24</v>
      </c>
      <c r="E7876" s="5">
        <v>15.0</v>
      </c>
      <c r="F7876" s="5">
        <v>15.0</v>
      </c>
      <c r="J7876" s="5" t="s">
        <v>17</v>
      </c>
    </row>
    <row r="7877">
      <c r="A7877" s="3">
        <v>67.0</v>
      </c>
      <c r="B7877" s="4">
        <v>0.14101851851851852</v>
      </c>
      <c r="C7877" s="5" t="s">
        <v>13</v>
      </c>
      <c r="D7877" s="5" t="s">
        <v>24</v>
      </c>
      <c r="E7877" s="5">
        <v>15.0</v>
      </c>
      <c r="F7877" s="5">
        <v>15.0</v>
      </c>
      <c r="J7877" s="5" t="s">
        <v>2620</v>
      </c>
    </row>
    <row r="7878">
      <c r="A7878" s="3">
        <v>67.0</v>
      </c>
      <c r="B7878" s="4">
        <v>0.14265046296296297</v>
      </c>
      <c r="C7878" s="5" t="s">
        <v>15</v>
      </c>
      <c r="D7878" s="5" t="s">
        <v>88</v>
      </c>
      <c r="E7878" s="5" t="s">
        <v>37</v>
      </c>
      <c r="F7878" s="5">
        <v>20.0</v>
      </c>
    </row>
    <row r="7879">
      <c r="A7879" s="3">
        <v>67.0</v>
      </c>
      <c r="B7879" s="4">
        <v>0.1460300925925926</v>
      </c>
      <c r="C7879" s="5" t="s">
        <v>10</v>
      </c>
      <c r="D7879" s="5" t="s">
        <v>24</v>
      </c>
      <c r="E7879" s="5">
        <v>30.0</v>
      </c>
      <c r="F7879" s="5">
        <v>17.0</v>
      </c>
    </row>
    <row r="7880">
      <c r="A7880" s="3">
        <v>68.0</v>
      </c>
      <c r="B7880" s="4">
        <v>0.008680555555555556</v>
      </c>
      <c r="C7880" s="5" t="s">
        <v>10</v>
      </c>
      <c r="D7880" s="5" t="s">
        <v>127</v>
      </c>
      <c r="E7880" s="5">
        <v>18.0</v>
      </c>
      <c r="F7880" s="5">
        <v>10.0</v>
      </c>
    </row>
    <row r="7881">
      <c r="A7881" s="3">
        <v>68.0</v>
      </c>
      <c r="B7881" s="4">
        <v>0.008726851851851852</v>
      </c>
      <c r="C7881" s="5" t="s">
        <v>18</v>
      </c>
      <c r="D7881" s="5" t="s">
        <v>88</v>
      </c>
      <c r="E7881" s="5">
        <v>8.0</v>
      </c>
      <c r="F7881" s="5">
        <v>4.0</v>
      </c>
    </row>
    <row r="7882">
      <c r="A7882" s="3">
        <v>68.0</v>
      </c>
      <c r="B7882" s="4">
        <v>0.009837962962962963</v>
      </c>
      <c r="C7882" s="5" t="s">
        <v>22</v>
      </c>
      <c r="D7882" s="5" t="s">
        <v>24</v>
      </c>
      <c r="E7882" s="5" t="s">
        <v>28</v>
      </c>
      <c r="F7882" s="5">
        <v>1.0</v>
      </c>
    </row>
    <row r="7883">
      <c r="A7883" s="3">
        <v>68.0</v>
      </c>
      <c r="B7883" s="4">
        <v>0.00988425925925926</v>
      </c>
      <c r="C7883" s="5" t="s">
        <v>13</v>
      </c>
      <c r="D7883" s="5" t="s">
        <v>24</v>
      </c>
      <c r="E7883" s="5" t="s">
        <v>30</v>
      </c>
      <c r="F7883" s="5" t="s">
        <v>30</v>
      </c>
      <c r="J7883" s="5" t="s">
        <v>2621</v>
      </c>
    </row>
    <row r="7884">
      <c r="A7884" s="3">
        <v>68.0</v>
      </c>
      <c r="B7884" s="4">
        <v>0.00988425925925926</v>
      </c>
      <c r="C7884" s="5" t="s">
        <v>13</v>
      </c>
      <c r="D7884" s="5" t="s">
        <v>24</v>
      </c>
      <c r="E7884" s="5">
        <v>16.0</v>
      </c>
      <c r="F7884" s="5">
        <v>16.0</v>
      </c>
      <c r="J7884" s="5" t="s">
        <v>2622</v>
      </c>
    </row>
    <row r="7885">
      <c r="A7885" s="3">
        <v>68.0</v>
      </c>
      <c r="B7885" s="4">
        <v>0.013032407407407407</v>
      </c>
      <c r="C7885" s="5" t="s">
        <v>15</v>
      </c>
      <c r="D7885" s="5" t="s">
        <v>184</v>
      </c>
      <c r="E7885" s="5">
        <v>14.0</v>
      </c>
      <c r="F7885" s="5">
        <v>3.0</v>
      </c>
    </row>
    <row r="7886">
      <c r="A7886" s="3">
        <v>68.0</v>
      </c>
      <c r="B7886" s="4">
        <v>0.013703703703703704</v>
      </c>
      <c r="C7886" s="5" t="s">
        <v>15</v>
      </c>
      <c r="D7886" s="5" t="s">
        <v>11</v>
      </c>
      <c r="E7886" s="5" t="s">
        <v>37</v>
      </c>
      <c r="F7886" s="5">
        <v>20.0</v>
      </c>
    </row>
    <row r="7887">
      <c r="A7887" s="3">
        <v>68.0</v>
      </c>
      <c r="B7887" s="4">
        <v>0.015405092592592592</v>
      </c>
      <c r="C7887" s="5" t="s">
        <v>18</v>
      </c>
      <c r="D7887" s="5" t="s">
        <v>47</v>
      </c>
      <c r="E7887" s="5">
        <v>22.0</v>
      </c>
      <c r="F7887" s="5">
        <v>14.0</v>
      </c>
    </row>
    <row r="7888">
      <c r="A7888" s="3">
        <v>68.0</v>
      </c>
      <c r="B7888" s="4">
        <v>0.015590277777777778</v>
      </c>
      <c r="C7888" s="5" t="s">
        <v>22</v>
      </c>
      <c r="D7888" s="5" t="s">
        <v>47</v>
      </c>
      <c r="E7888" s="5">
        <v>19.0</v>
      </c>
      <c r="F7888" s="5">
        <v>17.0</v>
      </c>
    </row>
    <row r="7889">
      <c r="A7889" s="3">
        <v>68.0</v>
      </c>
      <c r="B7889" s="4">
        <v>0.015590277777777778</v>
      </c>
      <c r="C7889" s="5" t="s">
        <v>13</v>
      </c>
      <c r="D7889" s="5" t="s">
        <v>47</v>
      </c>
      <c r="E7889" s="5" t="s">
        <v>30</v>
      </c>
      <c r="F7889" s="5" t="s">
        <v>30</v>
      </c>
      <c r="J7889" s="5" t="s">
        <v>17</v>
      </c>
    </row>
    <row r="7890">
      <c r="A7890" s="3">
        <v>68.0</v>
      </c>
      <c r="B7890" s="4">
        <v>0.015590277777777778</v>
      </c>
      <c r="C7890" s="5" t="s">
        <v>13</v>
      </c>
      <c r="D7890" s="5" t="s">
        <v>47</v>
      </c>
      <c r="E7890" s="5" t="s">
        <v>2623</v>
      </c>
      <c r="F7890" s="5">
        <v>20.0</v>
      </c>
    </row>
    <row r="7891">
      <c r="A7891" s="3">
        <v>68.0</v>
      </c>
      <c r="B7891" s="4">
        <v>0.01579861111111111</v>
      </c>
      <c r="C7891" s="5" t="s">
        <v>21</v>
      </c>
      <c r="D7891" s="5" t="s">
        <v>47</v>
      </c>
      <c r="E7891" s="5">
        <v>17.0</v>
      </c>
      <c r="F7891" s="5">
        <v>12.0</v>
      </c>
    </row>
    <row r="7892">
      <c r="A7892" s="3">
        <v>68.0</v>
      </c>
      <c r="B7892" s="4">
        <v>0.015891203703703703</v>
      </c>
      <c r="C7892" s="5" t="s">
        <v>10</v>
      </c>
      <c r="D7892" s="5" t="s">
        <v>47</v>
      </c>
      <c r="E7892" s="5">
        <v>10.0</v>
      </c>
      <c r="F7892" s="5">
        <v>3.0</v>
      </c>
    </row>
    <row r="7893">
      <c r="A7893" s="3">
        <v>68.0</v>
      </c>
      <c r="B7893" s="4">
        <v>0.015949074074074074</v>
      </c>
      <c r="C7893" s="5" t="s">
        <v>15</v>
      </c>
      <c r="D7893" s="5" t="s">
        <v>47</v>
      </c>
      <c r="E7893" s="5">
        <v>8.0</v>
      </c>
      <c r="F7893" s="5">
        <v>6.0</v>
      </c>
    </row>
    <row r="7894">
      <c r="A7894" s="3">
        <v>68.0</v>
      </c>
      <c r="B7894" s="4">
        <v>0.016944444444444446</v>
      </c>
      <c r="C7894" s="5" t="s">
        <v>18</v>
      </c>
      <c r="D7894" s="5" t="s">
        <v>492</v>
      </c>
      <c r="E7894" s="5">
        <v>20.0</v>
      </c>
      <c r="F7894" s="5">
        <v>14.0</v>
      </c>
      <c r="H7894" s="5" t="s">
        <v>2624</v>
      </c>
      <c r="J7894" s="5" t="s">
        <v>2625</v>
      </c>
    </row>
    <row r="7895">
      <c r="A7895" s="3">
        <v>68.0</v>
      </c>
      <c r="B7895" s="4">
        <v>0.016967592592592593</v>
      </c>
      <c r="C7895" s="5" t="s">
        <v>10</v>
      </c>
      <c r="D7895" s="5" t="s">
        <v>492</v>
      </c>
      <c r="E7895" s="5">
        <v>15.0</v>
      </c>
      <c r="F7895" s="5">
        <v>10.0</v>
      </c>
      <c r="H7895" s="5" t="s">
        <v>2626</v>
      </c>
      <c r="J7895" s="5" t="s">
        <v>2625</v>
      </c>
    </row>
    <row r="7896">
      <c r="A7896" s="3">
        <v>68.0</v>
      </c>
      <c r="B7896" s="4">
        <v>0.01945601851851852</v>
      </c>
      <c r="C7896" s="5" t="s">
        <v>18</v>
      </c>
      <c r="D7896" s="5" t="s">
        <v>32</v>
      </c>
      <c r="E7896" s="5">
        <v>23.0</v>
      </c>
      <c r="F7896" s="5">
        <v>13.0</v>
      </c>
      <c r="J7896" s="5" t="s">
        <v>2418</v>
      </c>
    </row>
    <row r="7897">
      <c r="A7897" s="3">
        <v>68.0</v>
      </c>
      <c r="B7897" s="4">
        <v>0.019594907407407408</v>
      </c>
      <c r="C7897" s="5" t="s">
        <v>18</v>
      </c>
      <c r="D7897" s="5" t="s">
        <v>7</v>
      </c>
      <c r="E7897" s="5">
        <v>9.0</v>
      </c>
      <c r="H7897" s="5" t="s">
        <v>2627</v>
      </c>
    </row>
    <row r="7898">
      <c r="A7898" s="3">
        <v>68.0</v>
      </c>
      <c r="B7898" s="4">
        <v>0.02008101851851852</v>
      </c>
      <c r="C7898" s="5" t="s">
        <v>18</v>
      </c>
      <c r="D7898" s="5" t="s">
        <v>32</v>
      </c>
      <c r="E7898" s="5">
        <v>23.0</v>
      </c>
      <c r="F7898" s="5">
        <v>18.0</v>
      </c>
      <c r="J7898" s="5" t="s">
        <v>2579</v>
      </c>
    </row>
    <row r="7899">
      <c r="A7899" s="3">
        <v>68.0</v>
      </c>
      <c r="B7899" s="4">
        <v>0.020196759259259258</v>
      </c>
      <c r="C7899" s="5" t="s">
        <v>18</v>
      </c>
      <c r="D7899" s="5" t="s">
        <v>7</v>
      </c>
      <c r="E7899" s="5">
        <v>24.0</v>
      </c>
      <c r="H7899" s="5" t="s">
        <v>2628</v>
      </c>
    </row>
    <row r="7900">
      <c r="A7900" s="3">
        <v>68.0</v>
      </c>
      <c r="B7900" s="4">
        <v>0.023206018518518518</v>
      </c>
      <c r="C7900" s="5" t="s">
        <v>22</v>
      </c>
      <c r="D7900" s="5" t="s">
        <v>7</v>
      </c>
      <c r="E7900" s="5">
        <v>28.0</v>
      </c>
      <c r="H7900" s="5" t="s">
        <v>2629</v>
      </c>
      <c r="J7900" s="5" t="s">
        <v>109</v>
      </c>
    </row>
    <row r="7901">
      <c r="A7901" s="3">
        <v>68.0</v>
      </c>
      <c r="B7901" s="4">
        <v>0.024699074074074075</v>
      </c>
      <c r="C7901" s="5" t="s">
        <v>21</v>
      </c>
      <c r="D7901" s="5" t="s">
        <v>32</v>
      </c>
      <c r="E7901" s="5">
        <v>30.0</v>
      </c>
      <c r="F7901" s="5">
        <v>19.0</v>
      </c>
      <c r="J7901" s="5" t="s">
        <v>2630</v>
      </c>
    </row>
    <row r="7902">
      <c r="A7902" s="3">
        <v>68.0</v>
      </c>
      <c r="B7902" s="4">
        <v>0.02508101851851852</v>
      </c>
      <c r="C7902" s="5" t="s">
        <v>21</v>
      </c>
      <c r="D7902" s="5" t="s">
        <v>7</v>
      </c>
      <c r="E7902" s="5">
        <v>38.0</v>
      </c>
      <c r="H7902" s="5" t="s">
        <v>2631</v>
      </c>
    </row>
    <row r="7903">
      <c r="A7903" s="3">
        <v>68.0</v>
      </c>
      <c r="B7903" s="4">
        <v>0.025729166666666668</v>
      </c>
      <c r="C7903" s="5" t="s">
        <v>21</v>
      </c>
      <c r="D7903" s="5" t="s">
        <v>32</v>
      </c>
      <c r="E7903" s="5">
        <v>24.0</v>
      </c>
      <c r="F7903" s="5">
        <v>13.0</v>
      </c>
      <c r="J7903" s="5" t="s">
        <v>186</v>
      </c>
    </row>
    <row r="7904">
      <c r="A7904" s="3">
        <v>68.0</v>
      </c>
      <c r="B7904" s="4">
        <v>0.025868055555555554</v>
      </c>
      <c r="C7904" s="5" t="s">
        <v>21</v>
      </c>
      <c r="D7904" s="5" t="s">
        <v>7</v>
      </c>
      <c r="E7904" s="5">
        <v>14.0</v>
      </c>
      <c r="H7904" s="5" t="s">
        <v>2632</v>
      </c>
      <c r="J7904" s="5" t="s">
        <v>2633</v>
      </c>
    </row>
    <row r="7905">
      <c r="A7905" s="3">
        <v>68.0</v>
      </c>
      <c r="B7905" s="4">
        <v>0.02771990740740741</v>
      </c>
      <c r="C7905" s="5" t="s">
        <v>10</v>
      </c>
      <c r="D7905" s="5" t="s">
        <v>32</v>
      </c>
      <c r="E7905" s="5">
        <v>27.0</v>
      </c>
      <c r="F7905" s="5">
        <v>12.0</v>
      </c>
      <c r="J7905" s="5" t="s">
        <v>2634</v>
      </c>
    </row>
    <row r="7906">
      <c r="A7906" s="3">
        <v>68.0</v>
      </c>
      <c r="B7906" s="4">
        <v>0.027789351851851853</v>
      </c>
      <c r="C7906" s="5" t="s">
        <v>10</v>
      </c>
      <c r="D7906" s="5" t="s">
        <v>32</v>
      </c>
      <c r="E7906" s="5" t="s">
        <v>28</v>
      </c>
      <c r="F7906" s="5">
        <v>1.0</v>
      </c>
      <c r="J7906" s="5" t="s">
        <v>2634</v>
      </c>
    </row>
    <row r="7907">
      <c r="A7907" s="3">
        <v>68.0</v>
      </c>
      <c r="B7907" s="4">
        <v>0.02806712962962963</v>
      </c>
      <c r="C7907" s="5" t="s">
        <v>10</v>
      </c>
      <c r="D7907" s="5" t="s">
        <v>7</v>
      </c>
      <c r="E7907" s="5">
        <v>23.0</v>
      </c>
      <c r="H7907" s="5" t="s">
        <v>2635</v>
      </c>
    </row>
    <row r="7908">
      <c r="A7908" s="3">
        <v>68.0</v>
      </c>
      <c r="B7908" s="4">
        <v>0.031030092592592592</v>
      </c>
      <c r="C7908" s="5" t="s">
        <v>15</v>
      </c>
      <c r="D7908" s="5" t="s">
        <v>7</v>
      </c>
      <c r="E7908" s="5">
        <v>13.0</v>
      </c>
      <c r="H7908" s="5" t="s">
        <v>2636</v>
      </c>
      <c r="J7908" s="5" t="s">
        <v>2637</v>
      </c>
    </row>
    <row r="7909">
      <c r="A7909" s="3">
        <v>68.0</v>
      </c>
      <c r="B7909" s="4">
        <v>0.03383101851851852</v>
      </c>
      <c r="C7909" s="5" t="s">
        <v>18</v>
      </c>
      <c r="D7909" s="5" t="s">
        <v>97</v>
      </c>
      <c r="E7909" s="5">
        <v>12.0</v>
      </c>
      <c r="J7909" s="5" t="s">
        <v>2638</v>
      </c>
    </row>
    <row r="7910">
      <c r="A7910" s="3">
        <v>68.0</v>
      </c>
      <c r="B7910" s="4">
        <v>0.03425925925925926</v>
      </c>
      <c r="C7910" s="5" t="s">
        <v>18</v>
      </c>
      <c r="D7910" s="5" t="s">
        <v>32</v>
      </c>
      <c r="E7910" s="5">
        <v>21.0</v>
      </c>
      <c r="F7910" s="5">
        <v>10.0</v>
      </c>
      <c r="J7910" s="5" t="s">
        <v>1943</v>
      </c>
    </row>
    <row r="7911">
      <c r="A7911" s="3">
        <v>68.0</v>
      </c>
      <c r="B7911" s="4">
        <v>0.034270833333333334</v>
      </c>
      <c r="C7911" s="5" t="s">
        <v>18</v>
      </c>
      <c r="D7911" s="5" t="s">
        <v>32</v>
      </c>
      <c r="E7911" s="5">
        <v>22.0</v>
      </c>
      <c r="F7911" s="5">
        <v>11.0</v>
      </c>
      <c r="J7911" s="5" t="s">
        <v>1943</v>
      </c>
    </row>
    <row r="7912">
      <c r="A7912" s="3">
        <v>68.0</v>
      </c>
      <c r="B7912" s="4">
        <v>0.03428240740740741</v>
      </c>
      <c r="C7912" s="5" t="s">
        <v>18</v>
      </c>
      <c r="D7912" s="5" t="s">
        <v>32</v>
      </c>
      <c r="E7912" s="5">
        <v>23.0</v>
      </c>
      <c r="F7912" s="5">
        <v>12.0</v>
      </c>
      <c r="J7912" s="5" t="s">
        <v>1943</v>
      </c>
    </row>
    <row r="7913">
      <c r="A7913" s="3">
        <v>68.0</v>
      </c>
      <c r="B7913" s="4">
        <v>0.0346412037037037</v>
      </c>
      <c r="C7913" s="5" t="s">
        <v>18</v>
      </c>
      <c r="D7913" s="5" t="s">
        <v>7</v>
      </c>
      <c r="E7913" s="5">
        <v>39.0</v>
      </c>
      <c r="H7913" s="5" t="s">
        <v>2639</v>
      </c>
      <c r="I7913" s="5">
        <v>1.0</v>
      </c>
      <c r="J7913" s="5" t="s">
        <v>112</v>
      </c>
    </row>
    <row r="7914">
      <c r="A7914" s="3">
        <v>68.0</v>
      </c>
      <c r="B7914" s="4">
        <v>0.036550925925925924</v>
      </c>
      <c r="C7914" s="5" t="s">
        <v>13</v>
      </c>
      <c r="D7914" s="5" t="s">
        <v>32</v>
      </c>
      <c r="E7914" s="5" t="s">
        <v>30</v>
      </c>
      <c r="F7914" s="5" t="s">
        <v>30</v>
      </c>
      <c r="J7914" s="5" t="s">
        <v>17</v>
      </c>
    </row>
    <row r="7915">
      <c r="A7915" s="3">
        <v>68.0</v>
      </c>
      <c r="B7915" s="4">
        <v>0.036550925925925924</v>
      </c>
      <c r="C7915" s="5" t="s">
        <v>13</v>
      </c>
      <c r="D7915" s="5" t="s">
        <v>32</v>
      </c>
      <c r="E7915" s="5">
        <v>15.0</v>
      </c>
      <c r="F7915" s="5">
        <v>6.0</v>
      </c>
      <c r="J7915" s="5" t="s">
        <v>2220</v>
      </c>
    </row>
    <row r="7916">
      <c r="A7916" s="3">
        <v>68.0</v>
      </c>
      <c r="B7916" s="4">
        <v>0.03673611111111111</v>
      </c>
      <c r="C7916" s="5" t="s">
        <v>13</v>
      </c>
      <c r="D7916" s="5" t="s">
        <v>32</v>
      </c>
      <c r="E7916" s="5" t="s">
        <v>28</v>
      </c>
      <c r="F7916" s="5">
        <v>1.0</v>
      </c>
      <c r="J7916" s="5" t="s">
        <v>17</v>
      </c>
    </row>
    <row r="7917">
      <c r="A7917" s="3">
        <v>68.0</v>
      </c>
      <c r="B7917" s="4">
        <v>0.03673611111111111</v>
      </c>
      <c r="C7917" s="5" t="s">
        <v>13</v>
      </c>
      <c r="D7917" s="5" t="s">
        <v>32</v>
      </c>
      <c r="E7917" s="5">
        <v>24.0</v>
      </c>
      <c r="F7917" s="5">
        <v>10.0</v>
      </c>
      <c r="J7917" s="5" t="s">
        <v>2220</v>
      </c>
    </row>
    <row r="7918">
      <c r="A7918" s="3">
        <v>68.0</v>
      </c>
      <c r="B7918" s="4">
        <v>0.036967592592592594</v>
      </c>
      <c r="C7918" s="5" t="s">
        <v>13</v>
      </c>
      <c r="D7918" s="5" t="s">
        <v>7</v>
      </c>
      <c r="E7918" s="5">
        <v>22.0</v>
      </c>
      <c r="H7918" s="5" t="s">
        <v>2640</v>
      </c>
    </row>
    <row r="7919">
      <c r="A7919" s="3">
        <v>68.0</v>
      </c>
      <c r="B7919" s="4">
        <v>0.03707175925925926</v>
      </c>
      <c r="C7919" s="5" t="s">
        <v>13</v>
      </c>
      <c r="D7919" s="5" t="s">
        <v>7</v>
      </c>
      <c r="E7919" s="5">
        <v>20.0</v>
      </c>
      <c r="H7919" s="5" t="s">
        <v>2641</v>
      </c>
    </row>
    <row r="7920">
      <c r="A7920" s="3">
        <v>68.0</v>
      </c>
      <c r="B7920" s="4">
        <v>0.03753472222222222</v>
      </c>
      <c r="C7920" s="5" t="s">
        <v>22</v>
      </c>
      <c r="D7920" s="5" t="s">
        <v>32</v>
      </c>
      <c r="E7920" s="5">
        <v>20.0</v>
      </c>
      <c r="F7920" s="5">
        <v>14.0</v>
      </c>
      <c r="J7920" s="5" t="s">
        <v>621</v>
      </c>
    </row>
    <row r="7921">
      <c r="A7921" s="3">
        <v>68.0</v>
      </c>
      <c r="B7921" s="4">
        <v>0.037766203703703705</v>
      </c>
      <c r="C7921" s="5" t="s">
        <v>22</v>
      </c>
      <c r="D7921" s="5" t="s">
        <v>7</v>
      </c>
      <c r="E7921" s="5">
        <v>18.0</v>
      </c>
      <c r="H7921" s="5" t="s">
        <v>2642</v>
      </c>
    </row>
    <row r="7922">
      <c r="A7922" s="3">
        <v>68.0</v>
      </c>
      <c r="B7922" s="4">
        <v>0.03947916666666667</v>
      </c>
      <c r="C7922" s="5" t="s">
        <v>21</v>
      </c>
      <c r="D7922" s="5" t="s">
        <v>32</v>
      </c>
      <c r="E7922" s="5">
        <v>23.0</v>
      </c>
      <c r="F7922" s="5">
        <v>12.0</v>
      </c>
      <c r="J7922" s="5" t="s">
        <v>159</v>
      </c>
    </row>
    <row r="7923">
      <c r="A7923" s="3">
        <v>68.0</v>
      </c>
      <c r="B7923" s="4">
        <v>0.03967592592592593</v>
      </c>
      <c r="C7923" s="5" t="s">
        <v>21</v>
      </c>
      <c r="D7923" s="5" t="s">
        <v>7</v>
      </c>
      <c r="E7923" s="5">
        <v>28.0</v>
      </c>
      <c r="H7923" s="5" t="s">
        <v>2643</v>
      </c>
      <c r="I7923" s="5">
        <v>1.0</v>
      </c>
    </row>
    <row r="7924">
      <c r="A7924" s="3">
        <v>68.0</v>
      </c>
      <c r="B7924" s="4">
        <v>0.040046296296296295</v>
      </c>
      <c r="C7924" s="5" t="s">
        <v>21</v>
      </c>
      <c r="D7924" s="5" t="s">
        <v>32</v>
      </c>
      <c r="E7924" s="5">
        <v>23.0</v>
      </c>
      <c r="F7924" s="5">
        <v>12.0</v>
      </c>
      <c r="J7924" s="5" t="s">
        <v>46</v>
      </c>
    </row>
    <row r="7925">
      <c r="A7925" s="3">
        <v>68.0</v>
      </c>
      <c r="B7925" s="4">
        <v>0.04009259259259259</v>
      </c>
      <c r="C7925" s="5" t="s">
        <v>21</v>
      </c>
      <c r="D7925" s="5" t="s">
        <v>7</v>
      </c>
      <c r="E7925" s="5">
        <v>7.0</v>
      </c>
      <c r="H7925" s="5" t="s">
        <v>2644</v>
      </c>
    </row>
    <row r="7926">
      <c r="A7926" s="3">
        <v>68.0</v>
      </c>
      <c r="B7926" s="4">
        <v>0.04116898148148148</v>
      </c>
      <c r="C7926" s="5" t="s">
        <v>21</v>
      </c>
      <c r="D7926" s="5" t="s">
        <v>492</v>
      </c>
      <c r="E7926" s="5" t="s">
        <v>30</v>
      </c>
      <c r="F7926" s="5" t="s">
        <v>30</v>
      </c>
      <c r="J7926" s="5" t="s">
        <v>350</v>
      </c>
    </row>
    <row r="7927">
      <c r="A7927" s="3">
        <v>68.0</v>
      </c>
      <c r="B7927" s="4">
        <v>0.04116898148148148</v>
      </c>
      <c r="C7927" s="5" t="s">
        <v>21</v>
      </c>
      <c r="D7927" s="5" t="s">
        <v>492</v>
      </c>
      <c r="E7927" s="5">
        <v>16.0</v>
      </c>
      <c r="F7927" s="5">
        <v>14.0</v>
      </c>
      <c r="H7927" s="5" t="s">
        <v>2645</v>
      </c>
      <c r="J7927" s="5" t="s">
        <v>2646</v>
      </c>
    </row>
    <row r="7928">
      <c r="A7928" s="3">
        <v>68.0</v>
      </c>
      <c r="B7928" s="4">
        <v>0.041180555555555554</v>
      </c>
      <c r="C7928" s="5" t="s">
        <v>15</v>
      </c>
      <c r="D7928" s="5" t="s">
        <v>492</v>
      </c>
      <c r="E7928" s="5">
        <v>19.0</v>
      </c>
      <c r="F7928" s="5">
        <v>14.0</v>
      </c>
      <c r="H7928" s="5" t="s">
        <v>2283</v>
      </c>
      <c r="J7928" s="5" t="s">
        <v>2625</v>
      </c>
    </row>
    <row r="7929">
      <c r="A7929" s="3">
        <v>68.0</v>
      </c>
      <c r="B7929" s="4">
        <v>0.0418287037037037</v>
      </c>
      <c r="C7929" s="5" t="s">
        <v>273</v>
      </c>
      <c r="D7929" s="5" t="s">
        <v>32</v>
      </c>
      <c r="E7929" s="5">
        <v>26.0</v>
      </c>
      <c r="F7929" s="5">
        <v>18.0</v>
      </c>
      <c r="J7929" s="5" t="s">
        <v>279</v>
      </c>
    </row>
    <row r="7930">
      <c r="A7930" s="3">
        <v>68.0</v>
      </c>
      <c r="B7930" s="4">
        <v>0.041979166666666665</v>
      </c>
      <c r="C7930" s="5" t="s">
        <v>273</v>
      </c>
      <c r="D7930" s="5" t="s">
        <v>7</v>
      </c>
      <c r="E7930" s="5">
        <v>14.0</v>
      </c>
      <c r="H7930" s="5" t="s">
        <v>2647</v>
      </c>
    </row>
    <row r="7931">
      <c r="A7931" s="3">
        <v>68.0</v>
      </c>
      <c r="B7931" s="4">
        <v>0.04206018518518519</v>
      </c>
      <c r="C7931" s="5" t="s">
        <v>10</v>
      </c>
      <c r="D7931" s="5" t="s">
        <v>32</v>
      </c>
      <c r="E7931" s="5">
        <v>17.0</v>
      </c>
      <c r="F7931" s="5">
        <v>2.0</v>
      </c>
      <c r="J7931" s="5" t="s">
        <v>2634</v>
      </c>
    </row>
    <row r="7932">
      <c r="A7932" s="3">
        <v>68.0</v>
      </c>
      <c r="B7932" s="4">
        <v>0.0421412037037037</v>
      </c>
      <c r="C7932" s="5" t="s">
        <v>10</v>
      </c>
      <c r="D7932" s="5" t="s">
        <v>32</v>
      </c>
      <c r="E7932" s="5" t="s">
        <v>30</v>
      </c>
      <c r="F7932" s="5" t="s">
        <v>30</v>
      </c>
      <c r="J7932" s="5" t="s">
        <v>2634</v>
      </c>
    </row>
    <row r="7933">
      <c r="A7933" s="3">
        <v>68.0</v>
      </c>
      <c r="B7933" s="4">
        <v>0.042326388888888886</v>
      </c>
      <c r="C7933" s="5" t="s">
        <v>10</v>
      </c>
      <c r="D7933" s="5" t="s">
        <v>7</v>
      </c>
      <c r="E7933" s="5">
        <v>24.0</v>
      </c>
      <c r="H7933" s="5" t="s">
        <v>2648</v>
      </c>
    </row>
    <row r="7934">
      <c r="A7934" s="3">
        <v>68.0</v>
      </c>
      <c r="B7934" s="4">
        <v>0.04252314814814815</v>
      </c>
      <c r="C7934" s="5" t="s">
        <v>10</v>
      </c>
      <c r="D7934" s="5" t="s">
        <v>7</v>
      </c>
      <c r="E7934" s="5">
        <v>14.0</v>
      </c>
      <c r="H7934" s="5" t="s">
        <v>2649</v>
      </c>
    </row>
    <row r="7935">
      <c r="A7935" s="3">
        <v>68.0</v>
      </c>
      <c r="B7935" s="4">
        <v>0.04325231481481481</v>
      </c>
      <c r="C7935" s="5" t="s">
        <v>18</v>
      </c>
      <c r="D7935" s="5" t="s">
        <v>32</v>
      </c>
      <c r="E7935" s="5">
        <v>26.0</v>
      </c>
      <c r="F7935" s="5">
        <v>18.0</v>
      </c>
      <c r="J7935" s="5" t="s">
        <v>2579</v>
      </c>
    </row>
    <row r="7936">
      <c r="A7936" s="3">
        <v>68.0</v>
      </c>
      <c r="B7936" s="4">
        <v>0.04325231481481481</v>
      </c>
      <c r="C7936" s="5" t="s">
        <v>18</v>
      </c>
      <c r="D7936" s="5" t="s">
        <v>32</v>
      </c>
      <c r="E7936" s="5">
        <v>23.0</v>
      </c>
      <c r="F7936" s="5">
        <v>15.0</v>
      </c>
      <c r="J7936" s="5" t="s">
        <v>2579</v>
      </c>
    </row>
    <row r="7937">
      <c r="A7937" s="3">
        <v>68.0</v>
      </c>
      <c r="B7937" s="4">
        <v>0.043506944444444445</v>
      </c>
      <c r="C7937" s="5" t="s">
        <v>18</v>
      </c>
      <c r="D7937" s="5" t="s">
        <v>7</v>
      </c>
      <c r="E7937" s="5">
        <v>46.0</v>
      </c>
      <c r="H7937" s="5" t="s">
        <v>2650</v>
      </c>
      <c r="I7937" s="5">
        <v>1.0</v>
      </c>
    </row>
    <row r="7938">
      <c r="A7938" s="3">
        <v>68.0</v>
      </c>
      <c r="B7938" s="4">
        <v>0.0441087962962963</v>
      </c>
      <c r="C7938" s="5" t="s">
        <v>21</v>
      </c>
      <c r="D7938" s="5" t="s">
        <v>24</v>
      </c>
      <c r="E7938" s="5" t="s">
        <v>37</v>
      </c>
      <c r="F7938" s="5">
        <v>20.0</v>
      </c>
    </row>
    <row r="7939">
      <c r="A7939" s="3">
        <v>68.0</v>
      </c>
      <c r="B7939" s="4">
        <v>0.04414351851851852</v>
      </c>
      <c r="C7939" s="5" t="s">
        <v>22</v>
      </c>
      <c r="D7939" s="5" t="s">
        <v>24</v>
      </c>
      <c r="E7939" s="5" t="s">
        <v>37</v>
      </c>
      <c r="F7939" s="5">
        <v>20.0</v>
      </c>
    </row>
    <row r="7940">
      <c r="A7940" s="3">
        <v>68.0</v>
      </c>
      <c r="B7940" s="4">
        <v>0.04414351851851852</v>
      </c>
      <c r="C7940" s="5" t="s">
        <v>18</v>
      </c>
      <c r="D7940" s="5" t="s">
        <v>24</v>
      </c>
      <c r="E7940" s="5" t="s">
        <v>28</v>
      </c>
      <c r="F7940" s="5">
        <v>1.0</v>
      </c>
    </row>
    <row r="7941">
      <c r="A7941" s="3">
        <v>68.0</v>
      </c>
      <c r="B7941" s="4">
        <v>0.044224537037037034</v>
      </c>
      <c r="C7941" s="5" t="s">
        <v>13</v>
      </c>
      <c r="D7941" s="5" t="s">
        <v>24</v>
      </c>
      <c r="E7941" s="5" t="s">
        <v>28</v>
      </c>
      <c r="F7941" s="5">
        <v>1.0</v>
      </c>
    </row>
    <row r="7942">
      <c r="A7942" s="3">
        <v>68.0</v>
      </c>
      <c r="B7942" s="4">
        <v>0.044270833333333336</v>
      </c>
      <c r="C7942" s="5" t="s">
        <v>15</v>
      </c>
      <c r="D7942" s="5" t="s">
        <v>24</v>
      </c>
      <c r="E7942" s="5">
        <v>15.0</v>
      </c>
      <c r="F7942" s="5">
        <v>4.0</v>
      </c>
    </row>
    <row r="7943">
      <c r="A7943" s="3">
        <v>68.0</v>
      </c>
      <c r="B7943" s="4">
        <v>0.044270833333333336</v>
      </c>
      <c r="C7943" s="5" t="s">
        <v>10</v>
      </c>
      <c r="D7943" s="5" t="s">
        <v>24</v>
      </c>
      <c r="E7943" s="5">
        <v>22.0</v>
      </c>
      <c r="F7943" s="5">
        <v>9.0</v>
      </c>
    </row>
    <row r="7944">
      <c r="A7944" s="3">
        <v>68.0</v>
      </c>
      <c r="B7944" s="4">
        <v>0.04671296296296296</v>
      </c>
      <c r="C7944" s="5" t="s">
        <v>10</v>
      </c>
      <c r="D7944" s="5" t="s">
        <v>88</v>
      </c>
      <c r="E7944" s="5">
        <v>15.0</v>
      </c>
      <c r="F7944" s="5">
        <v>8.0</v>
      </c>
    </row>
    <row r="7945">
      <c r="A7945" s="3">
        <v>68.0</v>
      </c>
      <c r="B7945" s="4">
        <v>0.04694444444444444</v>
      </c>
      <c r="C7945" s="5" t="s">
        <v>273</v>
      </c>
      <c r="D7945" s="5" t="s">
        <v>24</v>
      </c>
      <c r="E7945" s="5" t="s">
        <v>30</v>
      </c>
      <c r="F7945" s="5" t="s">
        <v>30</v>
      </c>
      <c r="J7945" s="5" t="s">
        <v>2651</v>
      </c>
    </row>
    <row r="7946">
      <c r="A7946" s="3">
        <v>68.0</v>
      </c>
      <c r="B7946" s="4">
        <v>0.04694444444444444</v>
      </c>
      <c r="C7946" s="5" t="s">
        <v>273</v>
      </c>
      <c r="D7946" s="5" t="s">
        <v>24</v>
      </c>
      <c r="E7946" s="5">
        <v>25.0</v>
      </c>
      <c r="F7946" s="5">
        <v>19.0</v>
      </c>
      <c r="J7946" s="5" t="s">
        <v>2652</v>
      </c>
    </row>
    <row r="7947">
      <c r="A7947" s="3">
        <v>68.0</v>
      </c>
      <c r="B7947" s="4">
        <v>0.048344907407407406</v>
      </c>
      <c r="C7947" s="5" t="s">
        <v>22</v>
      </c>
      <c r="D7947" s="5" t="s">
        <v>97</v>
      </c>
      <c r="E7947" s="5">
        <v>9.0</v>
      </c>
      <c r="J7947" s="5" t="s">
        <v>2653</v>
      </c>
    </row>
    <row r="7948">
      <c r="A7948" s="3">
        <v>68.0</v>
      </c>
      <c r="B7948" s="4">
        <v>0.048414351851851854</v>
      </c>
      <c r="C7948" s="5" t="s">
        <v>10</v>
      </c>
      <c r="D7948" s="5" t="s">
        <v>97</v>
      </c>
      <c r="E7948" s="5">
        <v>17.0</v>
      </c>
      <c r="J7948" s="5" t="s">
        <v>2654</v>
      </c>
    </row>
    <row r="7949">
      <c r="A7949" s="3">
        <v>68.0</v>
      </c>
      <c r="B7949" s="4">
        <v>0.048761574074074075</v>
      </c>
      <c r="C7949" s="5" t="s">
        <v>21</v>
      </c>
      <c r="D7949" s="5" t="s">
        <v>24</v>
      </c>
      <c r="E7949" s="5">
        <v>22.0</v>
      </c>
      <c r="F7949" s="5">
        <v>10.0</v>
      </c>
    </row>
    <row r="7950">
      <c r="A7950" s="3">
        <v>68.0</v>
      </c>
      <c r="B7950" s="4">
        <v>0.04950231481481481</v>
      </c>
      <c r="C7950" s="5" t="s">
        <v>21</v>
      </c>
      <c r="D7950" s="5" t="s">
        <v>74</v>
      </c>
      <c r="E7950" s="5">
        <v>11.0</v>
      </c>
      <c r="F7950" s="5">
        <v>9.0</v>
      </c>
    </row>
    <row r="7951">
      <c r="A7951" s="3">
        <v>68.0</v>
      </c>
      <c r="B7951" s="4">
        <v>0.04997685185185185</v>
      </c>
      <c r="C7951" s="5" t="s">
        <v>21</v>
      </c>
      <c r="D7951" s="5" t="s">
        <v>88</v>
      </c>
      <c r="E7951" s="5">
        <v>22.0</v>
      </c>
      <c r="F7951" s="5">
        <v>19.0</v>
      </c>
    </row>
    <row r="7952">
      <c r="A7952" s="3">
        <v>68.0</v>
      </c>
      <c r="B7952" s="4">
        <v>0.05112268518518519</v>
      </c>
      <c r="C7952" s="5" t="s">
        <v>10</v>
      </c>
      <c r="D7952" s="5" t="s">
        <v>24</v>
      </c>
      <c r="E7952" s="5">
        <v>24.0</v>
      </c>
      <c r="F7952" s="5">
        <v>11.0</v>
      </c>
    </row>
    <row r="7953">
      <c r="A7953" s="3">
        <v>68.0</v>
      </c>
      <c r="B7953" s="4">
        <v>0.05202546296296296</v>
      </c>
      <c r="C7953" s="5" t="s">
        <v>22</v>
      </c>
      <c r="D7953" s="5" t="s">
        <v>92</v>
      </c>
      <c r="E7953" s="5">
        <v>27.0</v>
      </c>
      <c r="F7953" s="5">
        <v>19.0</v>
      </c>
    </row>
    <row r="7954">
      <c r="A7954" s="3">
        <v>68.0</v>
      </c>
      <c r="B7954" s="4">
        <v>0.054699074074074074</v>
      </c>
      <c r="C7954" s="5" t="s">
        <v>13</v>
      </c>
      <c r="D7954" s="5" t="s">
        <v>492</v>
      </c>
      <c r="E7954" s="5">
        <v>25.0</v>
      </c>
      <c r="F7954" s="5">
        <v>13.0</v>
      </c>
    </row>
    <row r="7955">
      <c r="A7955" s="3">
        <v>68.0</v>
      </c>
      <c r="B7955" s="4">
        <v>0.05471064814814815</v>
      </c>
      <c r="C7955" s="5" t="s">
        <v>21</v>
      </c>
      <c r="D7955" s="5" t="s">
        <v>35</v>
      </c>
      <c r="E7955" s="5">
        <v>30.0</v>
      </c>
      <c r="F7955" s="5">
        <v>15.0</v>
      </c>
      <c r="J7955" s="5" t="s">
        <v>418</v>
      </c>
    </row>
    <row r="7956">
      <c r="A7956" s="3">
        <v>68.0</v>
      </c>
      <c r="B7956" s="4">
        <v>0.0755787037037037</v>
      </c>
      <c r="C7956" s="5" t="s">
        <v>13</v>
      </c>
      <c r="D7956" s="5" t="s">
        <v>86</v>
      </c>
      <c r="E7956" s="5">
        <v>10.0</v>
      </c>
    </row>
    <row r="7957">
      <c r="A7957" s="3">
        <v>68.0</v>
      </c>
      <c r="B7957" s="4">
        <v>0.07564814814814814</v>
      </c>
      <c r="C7957" s="5" t="s">
        <v>21</v>
      </c>
      <c r="D7957" s="5" t="s">
        <v>35</v>
      </c>
      <c r="E7957" s="5" t="s">
        <v>30</v>
      </c>
      <c r="F7957" s="5" t="s">
        <v>30</v>
      </c>
      <c r="J7957" s="5" t="s">
        <v>350</v>
      </c>
    </row>
    <row r="7958">
      <c r="A7958" s="3">
        <v>68.0</v>
      </c>
      <c r="B7958" s="4">
        <v>0.055706018518518516</v>
      </c>
      <c r="C7958" s="5" t="s">
        <v>18</v>
      </c>
      <c r="D7958" s="5" t="s">
        <v>11</v>
      </c>
      <c r="E7958" s="5">
        <v>12.0</v>
      </c>
      <c r="F7958" s="5">
        <v>8.0</v>
      </c>
    </row>
    <row r="7959">
      <c r="A7959" s="3">
        <v>68.0</v>
      </c>
      <c r="B7959" s="4">
        <v>0.05650462962962963</v>
      </c>
      <c r="C7959" s="5" t="s">
        <v>15</v>
      </c>
      <c r="D7959" s="5" t="s">
        <v>20</v>
      </c>
      <c r="E7959" s="5" t="s">
        <v>37</v>
      </c>
      <c r="F7959" s="5">
        <v>20.0</v>
      </c>
    </row>
    <row r="7960">
      <c r="A7960" s="3">
        <v>68.0</v>
      </c>
      <c r="B7960" s="4">
        <v>0.05652777777777778</v>
      </c>
      <c r="C7960" s="5" t="s">
        <v>13</v>
      </c>
      <c r="D7960" s="5" t="s">
        <v>20</v>
      </c>
      <c r="E7960" s="5">
        <v>17.0</v>
      </c>
      <c r="F7960" s="5">
        <v>15.0</v>
      </c>
    </row>
    <row r="7961">
      <c r="A7961" s="3">
        <v>68.0</v>
      </c>
      <c r="B7961" s="4">
        <v>0.056539351851851855</v>
      </c>
      <c r="C7961" s="5" t="s">
        <v>18</v>
      </c>
      <c r="D7961" s="5" t="s">
        <v>20</v>
      </c>
      <c r="E7961" s="5">
        <v>14.0</v>
      </c>
      <c r="F7961" s="5">
        <v>8.0</v>
      </c>
    </row>
    <row r="7962">
      <c r="A7962" s="3">
        <v>68.0</v>
      </c>
      <c r="B7962" s="4">
        <v>0.0565625</v>
      </c>
      <c r="C7962" s="5" t="s">
        <v>22</v>
      </c>
      <c r="D7962" s="5" t="s">
        <v>20</v>
      </c>
      <c r="E7962" s="5">
        <v>7.0</v>
      </c>
      <c r="F7962" s="5">
        <v>5.0</v>
      </c>
    </row>
    <row r="7963">
      <c r="A7963" s="3">
        <v>68.0</v>
      </c>
      <c r="B7963" s="4">
        <v>0.05658564814814815</v>
      </c>
      <c r="C7963" s="5" t="s">
        <v>21</v>
      </c>
      <c r="D7963" s="5" t="s">
        <v>20</v>
      </c>
      <c r="E7963" s="5">
        <v>25.0</v>
      </c>
      <c r="F7963" s="5">
        <v>10.0</v>
      </c>
    </row>
    <row r="7964">
      <c r="A7964" s="3">
        <v>68.0</v>
      </c>
      <c r="B7964" s="4">
        <v>0.05659722222222222</v>
      </c>
      <c r="C7964" s="5" t="s">
        <v>10</v>
      </c>
      <c r="D7964" s="5" t="s">
        <v>20</v>
      </c>
      <c r="E7964" s="5">
        <v>28.0</v>
      </c>
      <c r="F7964" s="5">
        <v>18.0</v>
      </c>
    </row>
    <row r="7965">
      <c r="A7965" s="3">
        <v>68.0</v>
      </c>
      <c r="B7965" s="4">
        <v>0.05712962962962963</v>
      </c>
      <c r="C7965" s="5" t="s">
        <v>22</v>
      </c>
      <c r="D7965" s="5" t="s">
        <v>24</v>
      </c>
      <c r="E7965" s="5">
        <v>3.0</v>
      </c>
      <c r="F7965" s="5">
        <v>3.0</v>
      </c>
    </row>
    <row r="7966">
      <c r="A7966" s="3">
        <v>68.0</v>
      </c>
      <c r="B7966" s="4">
        <v>0.057152777777777775</v>
      </c>
      <c r="C7966" s="5" t="s">
        <v>18</v>
      </c>
      <c r="D7966" s="5" t="s">
        <v>24</v>
      </c>
      <c r="E7966" s="5">
        <v>10.0</v>
      </c>
      <c r="F7966" s="5">
        <v>2.0</v>
      </c>
    </row>
    <row r="7967">
      <c r="A7967" s="3">
        <v>68.0</v>
      </c>
      <c r="B7967" s="4">
        <v>0.057164351851851855</v>
      </c>
      <c r="C7967" s="5" t="s">
        <v>15</v>
      </c>
      <c r="D7967" s="5" t="s">
        <v>24</v>
      </c>
      <c r="E7967" s="5">
        <v>22.0</v>
      </c>
      <c r="F7967" s="5">
        <v>11.0</v>
      </c>
    </row>
    <row r="7968">
      <c r="A7968" s="3">
        <v>68.0</v>
      </c>
      <c r="B7968" s="4">
        <v>0.05717592592592593</v>
      </c>
      <c r="C7968" s="5" t="s">
        <v>21</v>
      </c>
      <c r="D7968" s="5" t="s">
        <v>24</v>
      </c>
      <c r="E7968" s="5">
        <v>26.0</v>
      </c>
      <c r="F7968" s="5">
        <v>14.0</v>
      </c>
    </row>
    <row r="7969">
      <c r="A7969" s="3">
        <v>68.0</v>
      </c>
      <c r="B7969" s="4">
        <v>0.057199074074074076</v>
      </c>
      <c r="C7969" s="5" t="s">
        <v>10</v>
      </c>
      <c r="D7969" s="5" t="s">
        <v>24</v>
      </c>
      <c r="E7969" s="5">
        <v>30.0</v>
      </c>
      <c r="F7969" s="5">
        <v>17.0</v>
      </c>
    </row>
    <row r="7970">
      <c r="A7970" s="3">
        <v>68.0</v>
      </c>
      <c r="B7970" s="4">
        <v>0.05721064814814815</v>
      </c>
      <c r="C7970" s="5" t="s">
        <v>13</v>
      </c>
      <c r="D7970" s="5" t="s">
        <v>24</v>
      </c>
      <c r="E7970" s="5">
        <v>6.0</v>
      </c>
      <c r="F7970" s="5">
        <v>6.0</v>
      </c>
    </row>
    <row r="7971">
      <c r="A7971" s="3">
        <v>68.0</v>
      </c>
      <c r="B7971" s="4">
        <v>0.05873842592592592</v>
      </c>
      <c r="C7971" s="5" t="s">
        <v>21</v>
      </c>
      <c r="D7971" s="5" t="s">
        <v>20</v>
      </c>
      <c r="E7971" s="5">
        <v>31.0</v>
      </c>
      <c r="F7971" s="5">
        <v>16.0</v>
      </c>
    </row>
    <row r="7972">
      <c r="A7972" s="3">
        <v>68.0</v>
      </c>
      <c r="B7972" s="4">
        <v>0.06730324074074075</v>
      </c>
      <c r="C7972" s="5" t="s">
        <v>13</v>
      </c>
      <c r="D7972" s="5" t="s">
        <v>20</v>
      </c>
      <c r="E7972" s="5">
        <v>14.0</v>
      </c>
      <c r="F7972" s="5">
        <v>12.0</v>
      </c>
    </row>
    <row r="7973">
      <c r="A7973" s="3">
        <v>68.0</v>
      </c>
      <c r="B7973" s="4">
        <v>0.06759259259259259</v>
      </c>
      <c r="C7973" s="5" t="s">
        <v>15</v>
      </c>
      <c r="D7973" s="5" t="s">
        <v>20</v>
      </c>
      <c r="E7973" s="5">
        <v>20.0</v>
      </c>
      <c r="F7973" s="5">
        <v>13.0</v>
      </c>
    </row>
    <row r="7974">
      <c r="A7974" s="3">
        <v>68.0</v>
      </c>
      <c r="B7974" s="4">
        <v>0.06927083333333334</v>
      </c>
      <c r="C7974" s="5" t="s">
        <v>21</v>
      </c>
      <c r="D7974" s="5" t="s">
        <v>32</v>
      </c>
      <c r="E7974" s="5" t="s">
        <v>30</v>
      </c>
      <c r="F7974" s="5" t="s">
        <v>30</v>
      </c>
      <c r="J7974" s="5" t="s">
        <v>17</v>
      </c>
    </row>
    <row r="7975">
      <c r="A7975" s="3">
        <v>68.0</v>
      </c>
      <c r="B7975" s="4">
        <v>0.06927083333333334</v>
      </c>
      <c r="C7975" s="5" t="s">
        <v>21</v>
      </c>
      <c r="D7975" s="5" t="s">
        <v>32</v>
      </c>
      <c r="E7975" s="5">
        <v>24.0</v>
      </c>
      <c r="F7975" s="5">
        <v>13.0</v>
      </c>
      <c r="J7975" s="5" t="s">
        <v>2655</v>
      </c>
    </row>
    <row r="7976">
      <c r="A7976" s="3">
        <v>68.0</v>
      </c>
      <c r="B7976" s="4">
        <v>0.06961805555555556</v>
      </c>
      <c r="C7976" s="5" t="s">
        <v>21</v>
      </c>
      <c r="D7976" s="5" t="s">
        <v>7</v>
      </c>
      <c r="E7976" s="5">
        <v>34.0</v>
      </c>
      <c r="J7976" s="5" t="s">
        <v>2656</v>
      </c>
    </row>
    <row r="7977">
      <c r="A7977" s="3">
        <v>68.0</v>
      </c>
      <c r="B7977" s="4">
        <v>0.06984953703703704</v>
      </c>
      <c r="C7977" s="5" t="s">
        <v>21</v>
      </c>
      <c r="D7977" s="5" t="s">
        <v>7</v>
      </c>
      <c r="E7977" s="5">
        <v>7.0</v>
      </c>
      <c r="J7977" s="5" t="s">
        <v>2656</v>
      </c>
    </row>
    <row r="7978">
      <c r="A7978" s="3">
        <v>68.0</v>
      </c>
      <c r="B7978" s="4">
        <v>0.07048611111111111</v>
      </c>
      <c r="C7978" s="5" t="s">
        <v>10</v>
      </c>
      <c r="D7978" s="5" t="s">
        <v>32</v>
      </c>
      <c r="E7978" s="5">
        <v>22.0</v>
      </c>
      <c r="F7978" s="5">
        <v>7.0</v>
      </c>
      <c r="J7978" s="5" t="s">
        <v>2634</v>
      </c>
    </row>
    <row r="7979">
      <c r="A7979" s="3">
        <v>68.0</v>
      </c>
      <c r="B7979" s="4">
        <v>0.07335648148148148</v>
      </c>
      <c r="C7979" s="5" t="s">
        <v>10</v>
      </c>
      <c r="D7979" s="5" t="s">
        <v>20</v>
      </c>
      <c r="E7979" s="5">
        <v>26.0</v>
      </c>
      <c r="F7979" s="5">
        <v>16.0</v>
      </c>
    </row>
    <row r="7980">
      <c r="A7980" s="3">
        <v>68.0</v>
      </c>
      <c r="B7980" s="4">
        <v>0.07341435185185186</v>
      </c>
      <c r="C7980" s="5" t="s">
        <v>21</v>
      </c>
      <c r="D7980" s="5" t="s">
        <v>20</v>
      </c>
      <c r="E7980" s="5">
        <v>25.0</v>
      </c>
      <c r="F7980" s="5">
        <v>10.0</v>
      </c>
    </row>
    <row r="7981">
      <c r="A7981" s="3">
        <v>68.0</v>
      </c>
      <c r="B7981" s="4">
        <v>0.07442129629629629</v>
      </c>
      <c r="C7981" s="5" t="s">
        <v>22</v>
      </c>
      <c r="D7981" s="5" t="s">
        <v>24</v>
      </c>
      <c r="E7981" s="5">
        <v>16.0</v>
      </c>
      <c r="F7981" s="5">
        <v>16.0</v>
      </c>
    </row>
    <row r="7982">
      <c r="A7982" s="3">
        <v>68.0</v>
      </c>
      <c r="B7982" s="4">
        <v>0.07443287037037037</v>
      </c>
      <c r="C7982" s="5" t="s">
        <v>18</v>
      </c>
      <c r="D7982" s="5" t="s">
        <v>24</v>
      </c>
      <c r="E7982" s="5">
        <v>12.0</v>
      </c>
      <c r="F7982" s="5">
        <v>4.0</v>
      </c>
    </row>
    <row r="7983">
      <c r="A7983" s="3">
        <v>68.0</v>
      </c>
      <c r="B7983" s="4">
        <v>0.07444444444444444</v>
      </c>
      <c r="C7983" s="5" t="s">
        <v>15</v>
      </c>
      <c r="D7983" s="5" t="s">
        <v>24</v>
      </c>
      <c r="E7983" s="5">
        <v>19.0</v>
      </c>
      <c r="F7983" s="5">
        <v>8.0</v>
      </c>
    </row>
    <row r="7984">
      <c r="A7984" s="3">
        <v>68.0</v>
      </c>
      <c r="B7984" s="4">
        <v>0.07445601851851852</v>
      </c>
      <c r="C7984" s="5" t="s">
        <v>21</v>
      </c>
      <c r="D7984" s="5" t="s">
        <v>24</v>
      </c>
      <c r="E7984" s="5">
        <v>22.0</v>
      </c>
      <c r="F7984" s="5">
        <v>10.0</v>
      </c>
    </row>
    <row r="7985">
      <c r="A7985" s="3">
        <v>68.0</v>
      </c>
      <c r="B7985" s="4">
        <v>0.0744675925925926</v>
      </c>
      <c r="C7985" s="5" t="s">
        <v>10</v>
      </c>
      <c r="D7985" s="5" t="s">
        <v>24</v>
      </c>
      <c r="E7985" s="5">
        <v>32.0</v>
      </c>
      <c r="F7985" s="5">
        <v>19.0</v>
      </c>
    </row>
    <row r="7986">
      <c r="A7986" s="3">
        <v>68.0</v>
      </c>
      <c r="B7986" s="4">
        <v>0.07447916666666667</v>
      </c>
      <c r="C7986" s="5" t="s">
        <v>13</v>
      </c>
      <c r="D7986" s="5" t="s">
        <v>24</v>
      </c>
      <c r="E7986" s="5">
        <v>4.0</v>
      </c>
      <c r="F7986" s="5">
        <v>4.0</v>
      </c>
    </row>
    <row r="7987">
      <c r="A7987" s="3">
        <v>68.0</v>
      </c>
      <c r="B7987" s="4">
        <v>0.07629629629629629</v>
      </c>
      <c r="C7987" s="5" t="s">
        <v>18</v>
      </c>
      <c r="D7987" s="5" t="s">
        <v>32</v>
      </c>
      <c r="E7987" s="5" t="s">
        <v>37</v>
      </c>
      <c r="F7987" s="5">
        <v>20.0</v>
      </c>
      <c r="G7987" s="5" t="s">
        <v>48</v>
      </c>
      <c r="J7987" s="5" t="s">
        <v>2657</v>
      </c>
    </row>
    <row r="7988">
      <c r="A7988" s="3">
        <v>68.0</v>
      </c>
      <c r="B7988" s="4">
        <v>0.07612268518518518</v>
      </c>
      <c r="C7988" s="5" t="s">
        <v>21</v>
      </c>
      <c r="D7988" s="5" t="s">
        <v>32</v>
      </c>
      <c r="E7988" s="5">
        <v>37.0</v>
      </c>
      <c r="F7988" s="5">
        <v>26.0</v>
      </c>
      <c r="J7988" s="5" t="s">
        <v>186</v>
      </c>
    </row>
    <row r="7989">
      <c r="A7989" s="3">
        <v>68.0</v>
      </c>
      <c r="B7989" s="4">
        <v>0.07695601851851852</v>
      </c>
      <c r="C7989" s="5" t="s">
        <v>21</v>
      </c>
      <c r="D7989" s="5" t="s">
        <v>25</v>
      </c>
      <c r="E7989" s="5">
        <v>28.0</v>
      </c>
      <c r="F7989" s="5">
        <v>18.0</v>
      </c>
      <c r="J7989" s="5" t="s">
        <v>2658</v>
      </c>
    </row>
    <row r="7990">
      <c r="A7990" s="3">
        <v>68.0</v>
      </c>
      <c r="B7990" s="4">
        <v>0.07695601851851852</v>
      </c>
      <c r="C7990" s="5" t="s">
        <v>10</v>
      </c>
      <c r="D7990" s="5" t="s">
        <v>25</v>
      </c>
      <c r="E7990" s="5">
        <v>15.0</v>
      </c>
      <c r="F7990" s="5">
        <v>3.0</v>
      </c>
      <c r="H7990" s="5" t="s">
        <v>2659</v>
      </c>
      <c r="J7990" s="5" t="s">
        <v>2658</v>
      </c>
    </row>
    <row r="7991">
      <c r="A7991" s="3">
        <v>68.0</v>
      </c>
      <c r="B7991" s="4">
        <v>0.07695601851851852</v>
      </c>
      <c r="C7991" s="5" t="s">
        <v>13</v>
      </c>
      <c r="D7991" s="5" t="s">
        <v>25</v>
      </c>
      <c r="E7991" s="5" t="s">
        <v>30</v>
      </c>
      <c r="F7991" s="5" t="s">
        <v>30</v>
      </c>
      <c r="J7991" s="5" t="s">
        <v>17</v>
      </c>
    </row>
    <row r="7992">
      <c r="A7992" s="3">
        <v>68.0</v>
      </c>
      <c r="B7992" s="4">
        <v>0.07695601851851852</v>
      </c>
      <c r="C7992" s="5" t="s">
        <v>13</v>
      </c>
      <c r="D7992" s="5" t="s">
        <v>25</v>
      </c>
      <c r="E7992" s="5" t="s">
        <v>37</v>
      </c>
      <c r="F7992" s="5">
        <v>20.0</v>
      </c>
      <c r="H7992" s="5" t="s">
        <v>2660</v>
      </c>
      <c r="J7992" s="5" t="s">
        <v>2658</v>
      </c>
    </row>
    <row r="7993">
      <c r="A7993" s="3">
        <v>68.0</v>
      </c>
      <c r="B7993" s="4">
        <v>0.07695601851851852</v>
      </c>
      <c r="C7993" s="5" t="s">
        <v>22</v>
      </c>
      <c r="D7993" s="5" t="s">
        <v>25</v>
      </c>
      <c r="E7993" s="5">
        <v>14.0</v>
      </c>
      <c r="F7993" s="5">
        <v>9.0</v>
      </c>
      <c r="H7993" s="5" t="s">
        <v>2661</v>
      </c>
      <c r="J7993" s="5" t="s">
        <v>2658</v>
      </c>
    </row>
    <row r="7994">
      <c r="A7994" s="3">
        <v>68.0</v>
      </c>
      <c r="B7994" s="4">
        <v>0.07695601851851852</v>
      </c>
      <c r="C7994" s="5" t="s">
        <v>18</v>
      </c>
      <c r="D7994" s="5" t="s">
        <v>25</v>
      </c>
      <c r="E7994" s="5">
        <v>17.0</v>
      </c>
      <c r="F7994" s="5">
        <v>11.0</v>
      </c>
      <c r="H7994" s="5" t="s">
        <v>2662</v>
      </c>
      <c r="J7994" s="5" t="s">
        <v>2658</v>
      </c>
    </row>
    <row r="7995">
      <c r="A7995" s="3">
        <v>68.0</v>
      </c>
      <c r="B7995" s="4">
        <v>0.07695601851851852</v>
      </c>
      <c r="C7995" s="5" t="s">
        <v>15</v>
      </c>
      <c r="D7995" s="5" t="s">
        <v>25</v>
      </c>
      <c r="E7995" s="5">
        <v>12.0</v>
      </c>
      <c r="F7995" s="5">
        <v>7.0</v>
      </c>
      <c r="H7995" s="5" t="s">
        <v>2663</v>
      </c>
      <c r="J7995" s="5" t="s">
        <v>2658</v>
      </c>
    </row>
    <row r="7996">
      <c r="A7996" s="3">
        <v>68.0</v>
      </c>
      <c r="B7996" s="4">
        <v>0.07869212962962963</v>
      </c>
      <c r="C7996" s="5" t="s">
        <v>273</v>
      </c>
      <c r="D7996" s="5" t="s">
        <v>25</v>
      </c>
      <c r="E7996" s="5">
        <v>21.0</v>
      </c>
      <c r="F7996" s="5">
        <v>21.0</v>
      </c>
      <c r="H7996" s="5" t="s">
        <v>2664</v>
      </c>
      <c r="J7996" s="5" t="s">
        <v>2658</v>
      </c>
    </row>
    <row r="7997">
      <c r="A7997" s="3">
        <v>68.0</v>
      </c>
      <c r="B7997" s="4">
        <v>0.08020833333333334</v>
      </c>
      <c r="C7997" s="5" t="s">
        <v>21</v>
      </c>
      <c r="D7997" s="5" t="s">
        <v>47</v>
      </c>
      <c r="E7997" s="5">
        <v>15.0</v>
      </c>
      <c r="F7997" s="5">
        <v>10.0</v>
      </c>
    </row>
    <row r="7998">
      <c r="A7998" s="3">
        <v>68.0</v>
      </c>
      <c r="B7998" s="4">
        <v>0.08020833333333334</v>
      </c>
      <c r="C7998" s="5" t="s">
        <v>10</v>
      </c>
      <c r="D7998" s="5" t="s">
        <v>47</v>
      </c>
      <c r="E7998" s="5">
        <v>17.0</v>
      </c>
      <c r="F7998" s="5">
        <v>10.0</v>
      </c>
    </row>
    <row r="7999">
      <c r="A7999" s="3">
        <v>68.0</v>
      </c>
      <c r="B7999" s="4">
        <v>0.08020833333333334</v>
      </c>
      <c r="C7999" s="5" t="s">
        <v>13</v>
      </c>
      <c r="D7999" s="5" t="s">
        <v>47</v>
      </c>
      <c r="E7999" s="5" t="s">
        <v>37</v>
      </c>
      <c r="F7999" s="5">
        <v>20.0</v>
      </c>
    </row>
    <row r="8000">
      <c r="A8000" s="3">
        <v>68.0</v>
      </c>
      <c r="B8000" s="4">
        <v>0.08020833333333334</v>
      </c>
      <c r="C8000" s="5" t="s">
        <v>22</v>
      </c>
      <c r="D8000" s="5" t="s">
        <v>47</v>
      </c>
      <c r="E8000" s="5">
        <v>6.0</v>
      </c>
      <c r="F8000" s="5">
        <v>4.0</v>
      </c>
    </row>
    <row r="8001">
      <c r="A8001" s="3">
        <v>68.0</v>
      </c>
      <c r="B8001" s="4">
        <v>0.08020833333333334</v>
      </c>
      <c r="C8001" s="5" t="s">
        <v>18</v>
      </c>
      <c r="D8001" s="5" t="s">
        <v>47</v>
      </c>
      <c r="E8001" s="5" t="s">
        <v>37</v>
      </c>
      <c r="F8001" s="5">
        <v>20.0</v>
      </c>
    </row>
    <row r="8002">
      <c r="A8002" s="3">
        <v>68.0</v>
      </c>
      <c r="B8002" s="4">
        <v>0.08020833333333334</v>
      </c>
      <c r="C8002" s="5" t="s">
        <v>15</v>
      </c>
      <c r="D8002" s="5" t="s">
        <v>47</v>
      </c>
      <c r="E8002" s="5">
        <v>10.0</v>
      </c>
      <c r="F8002" s="5">
        <v>8.0</v>
      </c>
    </row>
    <row r="8003">
      <c r="A8003" s="3">
        <v>68.0</v>
      </c>
      <c r="B8003" s="4">
        <v>0.08148148148148149</v>
      </c>
      <c r="C8003" s="5" t="s">
        <v>18</v>
      </c>
      <c r="D8003" s="5" t="s">
        <v>75</v>
      </c>
      <c r="E8003" s="5" t="s">
        <v>37</v>
      </c>
      <c r="F8003" s="5">
        <v>20.0</v>
      </c>
      <c r="J8003" s="5" t="s">
        <v>191</v>
      </c>
    </row>
    <row r="8004">
      <c r="A8004" s="3">
        <v>68.0</v>
      </c>
      <c r="B8004" s="4">
        <v>0.08273148148148148</v>
      </c>
      <c r="C8004" s="5" t="s">
        <v>18</v>
      </c>
      <c r="D8004" s="5" t="s">
        <v>32</v>
      </c>
      <c r="E8004" s="5">
        <v>26.0</v>
      </c>
      <c r="F8004" s="5">
        <v>12.0</v>
      </c>
      <c r="J8004" s="5" t="s">
        <v>2665</v>
      </c>
    </row>
    <row r="8005">
      <c r="A8005" s="3">
        <v>68.0</v>
      </c>
      <c r="B8005" s="4">
        <v>0.08298611111111111</v>
      </c>
      <c r="C8005" s="5" t="s">
        <v>18</v>
      </c>
      <c r="D8005" s="5" t="s">
        <v>7</v>
      </c>
      <c r="E8005" s="5">
        <v>25.0</v>
      </c>
      <c r="H8005" s="5" t="s">
        <v>2666</v>
      </c>
    </row>
    <row r="8006">
      <c r="A8006" s="3">
        <v>68.0</v>
      </c>
      <c r="B8006" s="4">
        <v>0.08412037037037037</v>
      </c>
      <c r="C8006" s="5" t="s">
        <v>18</v>
      </c>
      <c r="D8006" s="5" t="s">
        <v>32</v>
      </c>
      <c r="E8006" s="5">
        <v>32.0</v>
      </c>
      <c r="F8006" s="5">
        <v>18.0</v>
      </c>
      <c r="J8006" s="5" t="s">
        <v>2665</v>
      </c>
    </row>
    <row r="8007">
      <c r="A8007" s="3">
        <v>68.0</v>
      </c>
      <c r="B8007" s="4">
        <v>0.084375</v>
      </c>
      <c r="C8007" s="5" t="s">
        <v>18</v>
      </c>
      <c r="D8007" s="5" t="s">
        <v>7</v>
      </c>
      <c r="E8007" s="5">
        <v>17.0</v>
      </c>
      <c r="H8007" s="5" t="s">
        <v>2667</v>
      </c>
    </row>
    <row r="8008">
      <c r="A8008" s="3">
        <v>68.0</v>
      </c>
      <c r="B8008" s="4">
        <v>0.08478009259259259</v>
      </c>
      <c r="C8008" s="5" t="s">
        <v>18</v>
      </c>
      <c r="D8008" s="5" t="s">
        <v>32</v>
      </c>
      <c r="E8008" s="5">
        <v>14.0</v>
      </c>
      <c r="F8008" s="5">
        <v>5.0</v>
      </c>
      <c r="J8008" s="5" t="s">
        <v>2668</v>
      </c>
    </row>
    <row r="8009">
      <c r="A8009" s="3">
        <v>68.0</v>
      </c>
      <c r="B8009" s="4">
        <v>0.08616898148148149</v>
      </c>
      <c r="C8009" s="5" t="s">
        <v>13</v>
      </c>
      <c r="D8009" s="5" t="s">
        <v>32</v>
      </c>
      <c r="E8009" s="5" t="s">
        <v>30</v>
      </c>
      <c r="F8009" s="5" t="s">
        <v>30</v>
      </c>
      <c r="J8009" s="5" t="s">
        <v>17</v>
      </c>
    </row>
    <row r="8010">
      <c r="A8010" s="3">
        <v>68.0</v>
      </c>
      <c r="B8010" s="4">
        <v>0.08616898148148149</v>
      </c>
      <c r="C8010" s="5" t="s">
        <v>13</v>
      </c>
      <c r="D8010" s="5" t="s">
        <v>32</v>
      </c>
      <c r="E8010" s="5">
        <v>29.0</v>
      </c>
      <c r="F8010" s="5">
        <v>15.0</v>
      </c>
      <c r="J8010" s="5" t="s">
        <v>2220</v>
      </c>
    </row>
    <row r="8011">
      <c r="A8011" s="3">
        <v>68.0</v>
      </c>
      <c r="B8011" s="4">
        <v>0.08652777777777777</v>
      </c>
      <c r="C8011" s="5" t="s">
        <v>13</v>
      </c>
      <c r="D8011" s="5" t="s">
        <v>7</v>
      </c>
      <c r="E8011" s="5">
        <v>29.0</v>
      </c>
      <c r="H8011" s="5" t="s">
        <v>2669</v>
      </c>
    </row>
    <row r="8012">
      <c r="A8012" s="3">
        <v>68.0</v>
      </c>
      <c r="B8012" s="4">
        <v>0.08636574074074074</v>
      </c>
      <c r="C8012" s="5" t="s">
        <v>13</v>
      </c>
      <c r="D8012" s="5" t="s">
        <v>32</v>
      </c>
      <c r="E8012" s="5" t="s">
        <v>30</v>
      </c>
      <c r="F8012" s="5" t="s">
        <v>30</v>
      </c>
      <c r="J8012" s="5" t="s">
        <v>17</v>
      </c>
    </row>
    <row r="8013">
      <c r="A8013" s="3">
        <v>68.0</v>
      </c>
      <c r="B8013" s="4">
        <v>0.08636574074074074</v>
      </c>
      <c r="C8013" s="5" t="s">
        <v>13</v>
      </c>
      <c r="D8013" s="5" t="s">
        <v>32</v>
      </c>
      <c r="E8013" s="5">
        <v>33.0</v>
      </c>
      <c r="F8013" s="5">
        <v>19.0</v>
      </c>
      <c r="J8013" s="5" t="s">
        <v>2220</v>
      </c>
    </row>
    <row r="8014">
      <c r="A8014" s="3">
        <v>68.0</v>
      </c>
      <c r="B8014" s="4">
        <v>0.0867824074074074</v>
      </c>
      <c r="C8014" s="5" t="s">
        <v>13</v>
      </c>
      <c r="D8014" s="5" t="s">
        <v>7</v>
      </c>
      <c r="E8014" s="5">
        <v>22.0</v>
      </c>
      <c r="H8014" s="5" t="s">
        <v>2670</v>
      </c>
    </row>
    <row r="8015">
      <c r="A8015" s="3">
        <v>68.0</v>
      </c>
      <c r="B8015" s="4">
        <v>0.08839120370370371</v>
      </c>
      <c r="C8015" s="5" t="s">
        <v>13</v>
      </c>
      <c r="D8015" s="5" t="s">
        <v>32</v>
      </c>
      <c r="E8015" s="5" t="s">
        <v>30</v>
      </c>
      <c r="F8015" s="5" t="s">
        <v>30</v>
      </c>
      <c r="J8015" s="5" t="s">
        <v>17</v>
      </c>
    </row>
    <row r="8016">
      <c r="A8016" s="3">
        <v>68.0</v>
      </c>
      <c r="B8016" s="4">
        <v>0.08839120370370371</v>
      </c>
      <c r="C8016" s="5" t="s">
        <v>13</v>
      </c>
      <c r="D8016" s="5" t="s">
        <v>32</v>
      </c>
      <c r="E8016" s="5">
        <v>29.0</v>
      </c>
      <c r="F8016" s="5">
        <v>15.0</v>
      </c>
      <c r="J8016" s="5" t="s">
        <v>2671</v>
      </c>
    </row>
    <row r="8017">
      <c r="A8017" s="3">
        <v>68.0</v>
      </c>
      <c r="B8017" s="4">
        <v>0.08849537037037038</v>
      </c>
      <c r="C8017" s="5" t="s">
        <v>13</v>
      </c>
      <c r="D8017" s="5" t="s">
        <v>7</v>
      </c>
      <c r="E8017" s="5">
        <v>20.0</v>
      </c>
      <c r="H8017" s="5" t="s">
        <v>2672</v>
      </c>
    </row>
    <row r="8018">
      <c r="A8018" s="3">
        <v>68.0</v>
      </c>
      <c r="B8018" s="4">
        <v>0.09130787037037037</v>
      </c>
      <c r="C8018" s="5" t="s">
        <v>10</v>
      </c>
      <c r="D8018" s="5" t="s">
        <v>32</v>
      </c>
      <c r="E8018" s="5">
        <v>32.0</v>
      </c>
      <c r="F8018" s="5">
        <v>17.0</v>
      </c>
      <c r="J8018" s="5" t="s">
        <v>2634</v>
      </c>
    </row>
    <row r="8019">
      <c r="A8019" s="3">
        <v>68.0</v>
      </c>
      <c r="B8019" s="4">
        <v>0.09157407407407407</v>
      </c>
      <c r="C8019" s="5" t="s">
        <v>10</v>
      </c>
      <c r="D8019" s="5" t="s">
        <v>7</v>
      </c>
      <c r="E8019" s="5">
        <v>21.0</v>
      </c>
      <c r="H8019" s="5" t="s">
        <v>2673</v>
      </c>
    </row>
    <row r="8020">
      <c r="A8020" s="3">
        <v>68.0</v>
      </c>
      <c r="B8020" s="5" t="s">
        <v>2674</v>
      </c>
      <c r="C8020" s="5" t="s">
        <v>10</v>
      </c>
      <c r="D8020" s="5" t="s">
        <v>32</v>
      </c>
      <c r="E8020" s="5">
        <v>18.0</v>
      </c>
      <c r="F8020" s="5">
        <v>3.0</v>
      </c>
      <c r="J8020" s="5" t="s">
        <v>2634</v>
      </c>
    </row>
    <row r="8021">
      <c r="A8021" s="3">
        <v>68.0</v>
      </c>
      <c r="B8021" s="4">
        <v>0.09206018518518519</v>
      </c>
      <c r="C8021" s="5" t="s">
        <v>10</v>
      </c>
      <c r="D8021" s="5" t="s">
        <v>7</v>
      </c>
      <c r="E8021" s="5">
        <v>22.0</v>
      </c>
      <c r="H8021" s="5" t="s">
        <v>2675</v>
      </c>
    </row>
    <row r="8022">
      <c r="A8022" s="3">
        <v>68.0</v>
      </c>
      <c r="B8022" s="4">
        <v>0.09267361111111111</v>
      </c>
      <c r="C8022" s="5" t="s">
        <v>21</v>
      </c>
      <c r="D8022" s="5" t="s">
        <v>32</v>
      </c>
      <c r="E8022" s="5">
        <v>29.0</v>
      </c>
      <c r="F8022" s="5">
        <v>18.0</v>
      </c>
      <c r="J8022" s="5" t="s">
        <v>186</v>
      </c>
    </row>
    <row r="8023">
      <c r="A8023" s="3">
        <v>68.0</v>
      </c>
      <c r="B8023" s="4">
        <v>0.0928125</v>
      </c>
      <c r="C8023" s="5" t="s">
        <v>21</v>
      </c>
      <c r="D8023" s="5" t="s">
        <v>32</v>
      </c>
      <c r="E8023" s="5">
        <v>26.0</v>
      </c>
      <c r="F8023" s="5">
        <v>15.0</v>
      </c>
      <c r="J8023" s="5" t="s">
        <v>186</v>
      </c>
    </row>
    <row r="8024">
      <c r="A8024" s="3">
        <v>68.0</v>
      </c>
      <c r="B8024" s="4">
        <v>0.09287037037037037</v>
      </c>
      <c r="C8024" s="5" t="s">
        <v>21</v>
      </c>
      <c r="D8024" s="5" t="s">
        <v>7</v>
      </c>
      <c r="E8024" s="5">
        <v>8.0</v>
      </c>
      <c r="H8024" s="5" t="s">
        <v>2676</v>
      </c>
    </row>
    <row r="8025">
      <c r="A8025" s="3">
        <v>68.0</v>
      </c>
      <c r="B8025" s="4">
        <v>0.09287037037037037</v>
      </c>
      <c r="C8025" s="5" t="s">
        <v>21</v>
      </c>
      <c r="D8025" s="5" t="s">
        <v>7</v>
      </c>
      <c r="E8025" s="5">
        <v>9.0</v>
      </c>
      <c r="H8025" s="5" t="s">
        <v>2677</v>
      </c>
    </row>
    <row r="8026">
      <c r="A8026" s="3">
        <v>68.0</v>
      </c>
      <c r="B8026" s="4">
        <v>0.096875</v>
      </c>
      <c r="C8026" s="5" t="s">
        <v>22</v>
      </c>
      <c r="D8026" s="5" t="s">
        <v>7</v>
      </c>
      <c r="E8026" s="5">
        <v>35.0</v>
      </c>
      <c r="H8026" s="5" t="s">
        <v>2678</v>
      </c>
    </row>
    <row r="8027">
      <c r="A8027" s="3">
        <v>68.0</v>
      </c>
      <c r="B8027" s="4">
        <v>0.09761574074074074</v>
      </c>
      <c r="C8027" s="5" t="s">
        <v>22</v>
      </c>
      <c r="D8027" s="5" t="s">
        <v>97</v>
      </c>
      <c r="E8027" s="5" t="s">
        <v>30</v>
      </c>
      <c r="J8027" s="5" t="s">
        <v>2679</v>
      </c>
    </row>
    <row r="8028">
      <c r="A8028" s="3">
        <v>68.0</v>
      </c>
      <c r="B8028" s="4">
        <v>0.09884259259259259</v>
      </c>
      <c r="C8028" s="5" t="s">
        <v>22</v>
      </c>
      <c r="D8028" s="5" t="s">
        <v>421</v>
      </c>
      <c r="E8028" s="5">
        <v>12.0</v>
      </c>
      <c r="F8028" s="5">
        <v>6.0</v>
      </c>
      <c r="J8028" s="5" t="s">
        <v>2680</v>
      </c>
    </row>
    <row r="8029">
      <c r="A8029" s="3">
        <v>68.0</v>
      </c>
      <c r="B8029" s="4">
        <v>0.0993287037037037</v>
      </c>
      <c r="C8029" s="5" t="s">
        <v>22</v>
      </c>
      <c r="D8029" s="5" t="s">
        <v>86</v>
      </c>
      <c r="E8029" s="5">
        <v>4.0</v>
      </c>
    </row>
    <row r="8030">
      <c r="A8030" s="3">
        <v>68.0</v>
      </c>
      <c r="B8030" s="4">
        <v>0.09991898148148148</v>
      </c>
      <c r="C8030" s="5" t="s">
        <v>18</v>
      </c>
      <c r="D8030" s="5" t="s">
        <v>25</v>
      </c>
      <c r="E8030" s="5">
        <v>18.0</v>
      </c>
      <c r="F8030" s="5">
        <v>12.0</v>
      </c>
      <c r="H8030" s="5" t="s">
        <v>2681</v>
      </c>
      <c r="J8030" s="5" t="s">
        <v>2682</v>
      </c>
    </row>
    <row r="8031">
      <c r="A8031" s="3">
        <v>68.0</v>
      </c>
      <c r="B8031" s="4">
        <v>0.09991898148148148</v>
      </c>
      <c r="C8031" s="5" t="s">
        <v>18</v>
      </c>
      <c r="D8031" s="5" t="s">
        <v>25</v>
      </c>
      <c r="E8031" s="5" t="s">
        <v>30</v>
      </c>
      <c r="F8031" s="5" t="s">
        <v>30</v>
      </c>
      <c r="J8031" s="5" t="s">
        <v>2683</v>
      </c>
    </row>
    <row r="8032">
      <c r="A8032" s="3">
        <v>68.0</v>
      </c>
      <c r="B8032" s="4">
        <v>0.09991898148148148</v>
      </c>
      <c r="C8032" s="5" t="s">
        <v>22</v>
      </c>
      <c r="D8032" s="5" t="s">
        <v>25</v>
      </c>
      <c r="E8032" s="5">
        <v>24.0</v>
      </c>
      <c r="F8032" s="5">
        <v>19.0</v>
      </c>
      <c r="H8032" s="5" t="s">
        <v>2684</v>
      </c>
      <c r="J8032" s="5" t="s">
        <v>2685</v>
      </c>
    </row>
    <row r="8033">
      <c r="A8033" s="3">
        <v>68.0</v>
      </c>
      <c r="B8033" s="4">
        <v>0.10256944444444445</v>
      </c>
      <c r="C8033" s="5" t="s">
        <v>18</v>
      </c>
      <c r="D8033" s="5" t="s">
        <v>32</v>
      </c>
      <c r="E8033" s="5">
        <v>27.0</v>
      </c>
      <c r="F8033" s="5">
        <v>19.0</v>
      </c>
      <c r="J8033" s="5" t="s">
        <v>2579</v>
      </c>
    </row>
    <row r="8034">
      <c r="A8034" s="3">
        <v>68.0</v>
      </c>
      <c r="B8034" s="4">
        <v>0.10289351851851852</v>
      </c>
      <c r="C8034" s="5" t="s">
        <v>18</v>
      </c>
      <c r="D8034" s="5" t="s">
        <v>7</v>
      </c>
      <c r="E8034" s="5">
        <v>26.0</v>
      </c>
      <c r="H8034" s="5" t="s">
        <v>2686</v>
      </c>
    </row>
    <row r="8035">
      <c r="A8035" s="3">
        <v>68.0</v>
      </c>
      <c r="B8035" s="4">
        <v>0.10319444444444445</v>
      </c>
      <c r="C8035" s="5" t="s">
        <v>18</v>
      </c>
      <c r="D8035" s="5" t="s">
        <v>32</v>
      </c>
      <c r="E8035" s="5">
        <v>12.0</v>
      </c>
      <c r="F8035" s="5">
        <v>4.0</v>
      </c>
      <c r="J8035" s="5" t="s">
        <v>2579</v>
      </c>
    </row>
    <row r="8036">
      <c r="A8036" s="3">
        <v>68.0</v>
      </c>
      <c r="B8036" s="4">
        <v>0.10357638888888888</v>
      </c>
      <c r="C8036" s="5" t="s">
        <v>18</v>
      </c>
      <c r="D8036" s="5" t="s">
        <v>32</v>
      </c>
      <c r="E8036" s="5">
        <v>21.0</v>
      </c>
      <c r="F8036" s="5">
        <v>8.0</v>
      </c>
      <c r="J8036" s="5" t="s">
        <v>2687</v>
      </c>
    </row>
    <row r="8037">
      <c r="A8037" s="3">
        <v>68.0</v>
      </c>
      <c r="B8037" s="4">
        <v>0.10428240740740741</v>
      </c>
      <c r="C8037" s="5" t="s">
        <v>18</v>
      </c>
      <c r="D8037" s="5" t="s">
        <v>97</v>
      </c>
      <c r="E8037" s="5" t="s">
        <v>30</v>
      </c>
      <c r="J8037" s="5" t="s">
        <v>2322</v>
      </c>
    </row>
    <row r="8038">
      <c r="A8038" s="3">
        <v>68.0</v>
      </c>
      <c r="B8038" s="4">
        <v>0.1053587962962963</v>
      </c>
      <c r="C8038" s="5" t="s">
        <v>13</v>
      </c>
      <c r="D8038" s="5" t="s">
        <v>74</v>
      </c>
      <c r="E8038" s="5" t="s">
        <v>30</v>
      </c>
      <c r="F8038" s="5" t="s">
        <v>30</v>
      </c>
      <c r="J8038" s="5" t="s">
        <v>17</v>
      </c>
    </row>
    <row r="8039">
      <c r="A8039" s="3">
        <v>68.0</v>
      </c>
      <c r="B8039" s="4">
        <v>0.1053587962962963</v>
      </c>
      <c r="C8039" s="5" t="s">
        <v>13</v>
      </c>
      <c r="D8039" s="5" t="s">
        <v>74</v>
      </c>
      <c r="E8039" s="5">
        <v>27.0</v>
      </c>
      <c r="F8039" s="5">
        <v>15.0</v>
      </c>
    </row>
    <row r="8040">
      <c r="A8040" s="3">
        <v>68.0</v>
      </c>
      <c r="B8040" s="4">
        <v>0.10560185185185185</v>
      </c>
      <c r="C8040" s="5" t="s">
        <v>13</v>
      </c>
      <c r="D8040" s="5" t="s">
        <v>74</v>
      </c>
      <c r="E8040" s="5" t="s">
        <v>30</v>
      </c>
      <c r="F8040" s="5" t="s">
        <v>30</v>
      </c>
      <c r="J8040" s="5" t="s">
        <v>17</v>
      </c>
    </row>
    <row r="8041">
      <c r="A8041" s="3">
        <v>68.0</v>
      </c>
      <c r="B8041" s="4">
        <v>0.10560185185185185</v>
      </c>
      <c r="C8041" s="5" t="s">
        <v>13</v>
      </c>
      <c r="D8041" s="5" t="s">
        <v>74</v>
      </c>
      <c r="E8041" s="5">
        <v>23.0</v>
      </c>
      <c r="F8041" s="5">
        <v>11.0</v>
      </c>
    </row>
    <row r="8042">
      <c r="A8042" s="3">
        <v>68.0</v>
      </c>
      <c r="B8042" s="4">
        <v>0.10641203703703704</v>
      </c>
      <c r="C8042" s="5" t="s">
        <v>13</v>
      </c>
      <c r="D8042" s="5" t="s">
        <v>32</v>
      </c>
      <c r="E8042" s="5" t="s">
        <v>30</v>
      </c>
      <c r="F8042" s="5" t="s">
        <v>30</v>
      </c>
      <c r="J8042" s="5" t="s">
        <v>2688</v>
      </c>
    </row>
    <row r="8043">
      <c r="A8043" s="3">
        <v>68.0</v>
      </c>
      <c r="B8043" s="4">
        <v>0.10641203703703704</v>
      </c>
      <c r="C8043" s="5" t="s">
        <v>13</v>
      </c>
      <c r="D8043" s="5" t="s">
        <v>32</v>
      </c>
      <c r="E8043" s="5">
        <v>25.0</v>
      </c>
      <c r="F8043" s="5">
        <v>11.0</v>
      </c>
      <c r="J8043" s="5" t="s">
        <v>2688</v>
      </c>
    </row>
    <row r="8044">
      <c r="A8044" s="3">
        <v>68.0</v>
      </c>
      <c r="B8044" s="4">
        <v>0.10651620370370371</v>
      </c>
      <c r="C8044" s="5" t="s">
        <v>13</v>
      </c>
      <c r="D8044" s="5" t="s">
        <v>7</v>
      </c>
      <c r="E8044" s="5">
        <v>17.0</v>
      </c>
      <c r="H8044" s="5" t="s">
        <v>2689</v>
      </c>
    </row>
    <row r="8045">
      <c r="A8045" s="3">
        <v>68.0</v>
      </c>
      <c r="B8045" s="4">
        <v>0.1091087962962963</v>
      </c>
      <c r="C8045" s="5" t="s">
        <v>18</v>
      </c>
      <c r="D8045" s="5" t="s">
        <v>2550</v>
      </c>
      <c r="E8045" s="5">
        <v>14.0</v>
      </c>
      <c r="J8045" s="5" t="s">
        <v>2690</v>
      </c>
    </row>
    <row r="8046">
      <c r="A8046" s="3">
        <v>68.0</v>
      </c>
      <c r="B8046" s="4">
        <v>0.11056712962962963</v>
      </c>
      <c r="C8046" s="5" t="s">
        <v>13</v>
      </c>
      <c r="D8046" s="5" t="s">
        <v>32</v>
      </c>
      <c r="E8046" s="5" t="s">
        <v>30</v>
      </c>
      <c r="F8046" s="5" t="s">
        <v>30</v>
      </c>
      <c r="J8046" s="5" t="s">
        <v>2691</v>
      </c>
    </row>
    <row r="8047">
      <c r="A8047" s="3">
        <v>68.0</v>
      </c>
      <c r="B8047" s="4">
        <v>0.11056712962962963</v>
      </c>
      <c r="C8047" s="5" t="s">
        <v>13</v>
      </c>
      <c r="D8047" s="5" t="s">
        <v>32</v>
      </c>
      <c r="E8047" s="5">
        <v>29.0</v>
      </c>
      <c r="F8047" s="5">
        <v>15.0</v>
      </c>
      <c r="J8047" s="5" t="s">
        <v>2692</v>
      </c>
    </row>
    <row r="8048">
      <c r="A8048" s="3">
        <v>68.0</v>
      </c>
      <c r="B8048" s="4">
        <v>0.11068287037037038</v>
      </c>
      <c r="C8048" s="5" t="s">
        <v>13</v>
      </c>
      <c r="D8048" s="5" t="s">
        <v>7</v>
      </c>
      <c r="E8048" s="5">
        <v>16.0</v>
      </c>
      <c r="H8048" s="5" t="s">
        <v>2693</v>
      </c>
    </row>
    <row r="8049">
      <c r="A8049" s="3">
        <v>68.0</v>
      </c>
      <c r="B8049" s="4">
        <v>0.11215277777777778</v>
      </c>
      <c r="C8049" s="5" t="s">
        <v>10</v>
      </c>
      <c r="D8049" s="5" t="s">
        <v>32</v>
      </c>
      <c r="E8049" s="5">
        <v>30.0</v>
      </c>
      <c r="F8049" s="5">
        <v>15.0</v>
      </c>
      <c r="J8049" s="5" t="s">
        <v>2634</v>
      </c>
    </row>
    <row r="8050">
      <c r="A8050" s="3">
        <v>68.0</v>
      </c>
      <c r="B8050" s="4">
        <v>0.11232638888888889</v>
      </c>
      <c r="C8050" s="5" t="s">
        <v>10</v>
      </c>
      <c r="D8050" s="5" t="s">
        <v>7</v>
      </c>
      <c r="E8050" s="5">
        <v>15.0</v>
      </c>
      <c r="H8050" s="5" t="s">
        <v>2694</v>
      </c>
    </row>
    <row r="8051">
      <c r="A8051" s="3">
        <v>68.0</v>
      </c>
      <c r="B8051" s="4">
        <v>0.11267361111111111</v>
      </c>
      <c r="C8051" s="5" t="s">
        <v>10</v>
      </c>
      <c r="D8051" s="5" t="s">
        <v>32</v>
      </c>
      <c r="E8051" s="5">
        <v>23.0</v>
      </c>
      <c r="F8051" s="5">
        <v>8.0</v>
      </c>
      <c r="J8051" s="5" t="s">
        <v>2634</v>
      </c>
    </row>
    <row r="8052">
      <c r="A8052" s="3">
        <v>68.0</v>
      </c>
      <c r="B8052" s="4">
        <v>0.1128125</v>
      </c>
      <c r="C8052" s="5" t="s">
        <v>10</v>
      </c>
      <c r="D8052" s="5" t="s">
        <v>7</v>
      </c>
      <c r="E8052" s="5">
        <v>17.0</v>
      </c>
      <c r="H8052" s="5" t="s">
        <v>2695</v>
      </c>
    </row>
    <row r="8053">
      <c r="A8053" s="3">
        <v>68.0</v>
      </c>
      <c r="B8053" s="4">
        <v>0.11310185185185186</v>
      </c>
      <c r="C8053" s="5" t="s">
        <v>10</v>
      </c>
      <c r="D8053" s="5" t="s">
        <v>97</v>
      </c>
      <c r="E8053" s="5" t="s">
        <v>30</v>
      </c>
      <c r="J8053" s="5" t="s">
        <v>2322</v>
      </c>
    </row>
    <row r="8054">
      <c r="A8054" s="3">
        <v>68.0</v>
      </c>
      <c r="B8054" s="4">
        <v>0.1159837962962963</v>
      </c>
      <c r="C8054" s="5" t="s">
        <v>15</v>
      </c>
      <c r="D8054" s="5" t="s">
        <v>7</v>
      </c>
      <c r="E8054" s="5">
        <v>36.0</v>
      </c>
      <c r="H8054" s="5" t="s">
        <v>2696</v>
      </c>
    </row>
    <row r="8055">
      <c r="A8055" s="3">
        <v>68.0</v>
      </c>
      <c r="B8055" s="4">
        <v>0.11881944444444445</v>
      </c>
      <c r="C8055" s="5" t="s">
        <v>15</v>
      </c>
      <c r="D8055" s="5" t="s">
        <v>75</v>
      </c>
      <c r="E8055" s="5">
        <v>10.0</v>
      </c>
      <c r="F8055" s="5">
        <v>8.0</v>
      </c>
      <c r="J8055" s="5" t="s">
        <v>191</v>
      </c>
    </row>
    <row r="8056">
      <c r="A8056" s="3">
        <v>68.0</v>
      </c>
      <c r="B8056" s="4">
        <v>0.1201736111111111</v>
      </c>
      <c r="C8056" s="5" t="s">
        <v>13</v>
      </c>
      <c r="D8056" s="5" t="s">
        <v>25</v>
      </c>
      <c r="E8056" s="5">
        <v>4.0</v>
      </c>
      <c r="F8056" s="5">
        <v>2.0</v>
      </c>
      <c r="J8056" s="5" t="s">
        <v>17</v>
      </c>
    </row>
    <row r="8057">
      <c r="A8057" s="3">
        <v>68.0</v>
      </c>
      <c r="B8057" s="4">
        <v>0.1201736111111111</v>
      </c>
      <c r="C8057" s="5" t="s">
        <v>13</v>
      </c>
      <c r="D8057" s="5" t="s">
        <v>25</v>
      </c>
      <c r="E8057" s="5">
        <v>6.0</v>
      </c>
      <c r="F8057" s="5">
        <v>4.0</v>
      </c>
    </row>
    <row r="8058">
      <c r="A8058" s="3">
        <v>68.0</v>
      </c>
      <c r="B8058" s="4">
        <v>0.12283564814814815</v>
      </c>
      <c r="C8058" s="5" t="s">
        <v>22</v>
      </c>
      <c r="D8058" s="5" t="s">
        <v>97</v>
      </c>
      <c r="E8058" s="5">
        <v>12.0</v>
      </c>
      <c r="H8058" s="5" t="s">
        <v>2697</v>
      </c>
    </row>
    <row r="8059">
      <c r="A8059" s="3">
        <v>68.0</v>
      </c>
      <c r="B8059" s="4">
        <v>0.1250462962962963</v>
      </c>
      <c r="C8059" s="5" t="s">
        <v>15</v>
      </c>
      <c r="D8059" s="5" t="s">
        <v>25</v>
      </c>
      <c r="E8059" s="5" t="s">
        <v>30</v>
      </c>
      <c r="F8059" s="5" t="s">
        <v>30</v>
      </c>
      <c r="J8059" s="5" t="s">
        <v>17</v>
      </c>
    </row>
    <row r="8060">
      <c r="A8060" s="3">
        <v>68.0</v>
      </c>
      <c r="B8060" s="4">
        <v>0.1250462962962963</v>
      </c>
      <c r="C8060" s="5" t="s">
        <v>15</v>
      </c>
      <c r="D8060" s="5" t="s">
        <v>25</v>
      </c>
      <c r="E8060" s="5">
        <v>17.0</v>
      </c>
      <c r="F8060" s="5">
        <v>12.0</v>
      </c>
      <c r="H8060" s="5" t="s">
        <v>2698</v>
      </c>
      <c r="J8060" s="5" t="s">
        <v>2699</v>
      </c>
    </row>
    <row r="8061">
      <c r="A8061" s="3">
        <v>68.0</v>
      </c>
      <c r="B8061" s="4">
        <v>0.12650462962962963</v>
      </c>
      <c r="C8061" s="5" t="s">
        <v>273</v>
      </c>
      <c r="D8061" s="5" t="s">
        <v>25</v>
      </c>
      <c r="E8061" s="5">
        <v>6.0</v>
      </c>
      <c r="F8061" s="5">
        <v>6.0</v>
      </c>
      <c r="H8061" s="5" t="s">
        <v>2700</v>
      </c>
      <c r="J8061" s="5" t="s">
        <v>698</v>
      </c>
    </row>
    <row r="8062">
      <c r="A8062" s="3">
        <v>68.0</v>
      </c>
      <c r="B8062" s="4">
        <v>0.12685185185185185</v>
      </c>
      <c r="C8062" s="5" t="s">
        <v>18</v>
      </c>
      <c r="D8062" s="5" t="s">
        <v>25</v>
      </c>
      <c r="E8062" s="5">
        <v>23.0</v>
      </c>
      <c r="F8062" s="5">
        <v>17.0</v>
      </c>
      <c r="H8062" s="5" t="s">
        <v>2701</v>
      </c>
    </row>
    <row r="8063">
      <c r="A8063" s="3">
        <v>68.0</v>
      </c>
      <c r="B8063" s="4">
        <v>0.13012731481481482</v>
      </c>
      <c r="C8063" s="5" t="s">
        <v>18</v>
      </c>
      <c r="D8063" s="5" t="s">
        <v>32</v>
      </c>
      <c r="E8063" s="5">
        <v>22.0</v>
      </c>
      <c r="F8063" s="5">
        <v>11.0</v>
      </c>
      <c r="J8063" s="5" t="s">
        <v>2702</v>
      </c>
    </row>
    <row r="8064">
      <c r="A8064" s="3">
        <v>68.0</v>
      </c>
      <c r="B8064" s="4">
        <v>0.13065972222222222</v>
      </c>
      <c r="C8064" s="5" t="s">
        <v>18</v>
      </c>
      <c r="D8064" s="5" t="s">
        <v>7</v>
      </c>
      <c r="E8064" s="5">
        <v>10.0</v>
      </c>
      <c r="F8064" s="5">
        <v>10.0</v>
      </c>
      <c r="H8064" s="5" t="s">
        <v>2703</v>
      </c>
      <c r="J8064" s="5" t="s">
        <v>2704</v>
      </c>
    </row>
    <row r="8065">
      <c r="A8065" s="3">
        <v>68.0</v>
      </c>
      <c r="B8065" s="4">
        <v>0.13091435185185185</v>
      </c>
      <c r="C8065" s="5" t="s">
        <v>18</v>
      </c>
      <c r="D8065" s="5" t="s">
        <v>709</v>
      </c>
      <c r="E8065" s="5">
        <v>11.0</v>
      </c>
      <c r="F8065" s="5">
        <v>20.0</v>
      </c>
      <c r="J8065" s="5" t="s">
        <v>2705</v>
      </c>
    </row>
    <row r="8066">
      <c r="A8066" s="3">
        <v>68.0</v>
      </c>
      <c r="B8066" s="4">
        <v>0.1315162037037037</v>
      </c>
      <c r="C8066" s="5" t="s">
        <v>18</v>
      </c>
      <c r="D8066" s="5" t="s">
        <v>32</v>
      </c>
      <c r="E8066" s="5" t="s">
        <v>37</v>
      </c>
      <c r="F8066" s="5">
        <v>20.0</v>
      </c>
      <c r="G8066" s="5" t="s">
        <v>48</v>
      </c>
      <c r="J8066" s="5" t="s">
        <v>1943</v>
      </c>
    </row>
    <row r="8067">
      <c r="A8067" s="3">
        <v>68.0</v>
      </c>
      <c r="B8067" s="4">
        <v>0.1315162037037037</v>
      </c>
      <c r="C8067" s="5" t="s">
        <v>18</v>
      </c>
      <c r="D8067" s="5" t="s">
        <v>32</v>
      </c>
      <c r="E8067" s="5" t="s">
        <v>30</v>
      </c>
      <c r="F8067" s="5" t="s">
        <v>30</v>
      </c>
      <c r="J8067" s="5" t="s">
        <v>1943</v>
      </c>
    </row>
    <row r="8068">
      <c r="A8068" s="3">
        <v>68.0</v>
      </c>
      <c r="B8068" s="4">
        <v>0.13184027777777776</v>
      </c>
      <c r="C8068" s="5" t="s">
        <v>18</v>
      </c>
      <c r="D8068" s="5" t="s">
        <v>7</v>
      </c>
      <c r="E8068" s="5">
        <v>34.0</v>
      </c>
      <c r="H8068" s="5" t="s">
        <v>2706</v>
      </c>
    </row>
    <row r="8069">
      <c r="A8069" s="3">
        <v>68.0</v>
      </c>
      <c r="B8069" s="4">
        <v>0.13284722222222223</v>
      </c>
      <c r="C8069" s="5" t="s">
        <v>18</v>
      </c>
      <c r="D8069" s="5" t="s">
        <v>97</v>
      </c>
      <c r="E8069" s="5" t="s">
        <v>30</v>
      </c>
      <c r="J8069" s="5" t="s">
        <v>2707</v>
      </c>
    </row>
    <row r="8070">
      <c r="A8070" s="3">
        <v>68.0</v>
      </c>
      <c r="B8070" s="4">
        <v>0.1326388888888889</v>
      </c>
      <c r="C8070" s="5" t="s">
        <v>13</v>
      </c>
      <c r="D8070" s="5" t="s">
        <v>32</v>
      </c>
      <c r="E8070" s="5" t="s">
        <v>30</v>
      </c>
      <c r="F8070" s="5" t="s">
        <v>30</v>
      </c>
      <c r="J8070" s="5" t="s">
        <v>17</v>
      </c>
    </row>
    <row r="8071">
      <c r="A8071" s="3">
        <v>68.0</v>
      </c>
      <c r="B8071" s="4">
        <v>0.1326388888888889</v>
      </c>
      <c r="C8071" s="5" t="s">
        <v>13</v>
      </c>
      <c r="D8071" s="5" t="s">
        <v>32</v>
      </c>
      <c r="E8071" s="5">
        <v>27.0</v>
      </c>
      <c r="F8071" s="5">
        <v>13.0</v>
      </c>
      <c r="J8071" s="5" t="s">
        <v>2196</v>
      </c>
    </row>
    <row r="8072">
      <c r="A8072" s="3">
        <v>68.0</v>
      </c>
      <c r="B8072" s="4">
        <v>0.13296296296296295</v>
      </c>
      <c r="C8072" s="5" t="s">
        <v>13</v>
      </c>
      <c r="D8072" s="5" t="s">
        <v>7</v>
      </c>
      <c r="E8072" s="5">
        <v>32.0</v>
      </c>
      <c r="H8072" s="5" t="s">
        <v>2708</v>
      </c>
    </row>
    <row r="8073">
      <c r="A8073" s="3">
        <v>68.0</v>
      </c>
      <c r="B8073" s="4">
        <v>0.1330787037037037</v>
      </c>
      <c r="C8073" s="5" t="s">
        <v>13</v>
      </c>
      <c r="D8073" s="5" t="s">
        <v>32</v>
      </c>
      <c r="E8073" s="5" t="s">
        <v>30</v>
      </c>
      <c r="F8073" s="5" t="s">
        <v>30</v>
      </c>
      <c r="J8073" s="5" t="s">
        <v>17</v>
      </c>
    </row>
    <row r="8074">
      <c r="A8074" s="3">
        <v>68.0</v>
      </c>
      <c r="B8074" s="4">
        <v>0.1330787037037037</v>
      </c>
      <c r="C8074" s="5" t="s">
        <v>13</v>
      </c>
      <c r="D8074" s="5" t="s">
        <v>32</v>
      </c>
      <c r="E8074" s="5">
        <v>23.0</v>
      </c>
      <c r="F8074" s="5">
        <v>9.0</v>
      </c>
      <c r="I8074" s="5">
        <v>1.0</v>
      </c>
      <c r="J8074" s="5" t="s">
        <v>2196</v>
      </c>
    </row>
    <row r="8075">
      <c r="A8075" s="3">
        <v>68.0</v>
      </c>
      <c r="B8075" s="4">
        <v>0.13402777777777777</v>
      </c>
      <c r="C8075" s="5" t="s">
        <v>13</v>
      </c>
      <c r="D8075" s="5" t="s">
        <v>74</v>
      </c>
      <c r="E8075" s="5" t="s">
        <v>30</v>
      </c>
      <c r="F8075" s="5" t="s">
        <v>30</v>
      </c>
      <c r="J8075" s="5" t="s">
        <v>17</v>
      </c>
    </row>
    <row r="8076">
      <c r="A8076" s="3">
        <v>68.0</v>
      </c>
      <c r="B8076" s="4">
        <v>0.13402777777777777</v>
      </c>
      <c r="C8076" s="5" t="s">
        <v>13</v>
      </c>
      <c r="D8076" s="5" t="s">
        <v>74</v>
      </c>
      <c r="E8076" s="5">
        <v>20.0</v>
      </c>
      <c r="F8076" s="5">
        <v>8.0</v>
      </c>
      <c r="J8076" s="5" t="s">
        <v>40</v>
      </c>
    </row>
    <row r="8077">
      <c r="A8077" s="3">
        <v>68.0</v>
      </c>
      <c r="B8077" s="4">
        <v>0.13582175925925927</v>
      </c>
      <c r="C8077" s="5" t="s">
        <v>18</v>
      </c>
      <c r="D8077" s="5" t="s">
        <v>709</v>
      </c>
      <c r="E8077" s="5">
        <v>8.0</v>
      </c>
      <c r="J8077" s="5" t="s">
        <v>2207</v>
      </c>
    </row>
    <row r="8078">
      <c r="A8078" s="3">
        <v>68.0</v>
      </c>
      <c r="B8078" s="4">
        <v>0.13835648148148147</v>
      </c>
      <c r="C8078" s="5" t="s">
        <v>10</v>
      </c>
      <c r="D8078" s="5" t="s">
        <v>97</v>
      </c>
      <c r="E8078" s="5">
        <v>28.0</v>
      </c>
      <c r="J8078" s="5" t="s">
        <v>2709</v>
      </c>
    </row>
    <row r="8079">
      <c r="A8079" s="3">
        <v>68.0</v>
      </c>
      <c r="B8079" s="4">
        <v>0.13952546296296298</v>
      </c>
      <c r="C8079" s="5" t="s">
        <v>21</v>
      </c>
      <c r="D8079" s="5" t="s">
        <v>74</v>
      </c>
      <c r="E8079" s="5">
        <v>7.0</v>
      </c>
      <c r="F8079" s="5">
        <v>5.0</v>
      </c>
    </row>
    <row r="8080">
      <c r="A8080" s="3">
        <v>68.0</v>
      </c>
      <c r="B8080" s="4">
        <v>0.1396875</v>
      </c>
      <c r="C8080" s="5" t="s">
        <v>21</v>
      </c>
      <c r="D8080" s="5" t="s">
        <v>74</v>
      </c>
      <c r="E8080" s="5">
        <v>9.0</v>
      </c>
      <c r="F8080" s="5">
        <v>7.0</v>
      </c>
    </row>
    <row r="8081">
      <c r="A8081" s="3">
        <v>68.0</v>
      </c>
      <c r="B8081" s="4">
        <v>0.1398148148148148</v>
      </c>
      <c r="C8081" s="5" t="s">
        <v>21</v>
      </c>
      <c r="D8081" s="5" t="s">
        <v>74</v>
      </c>
      <c r="E8081" s="5" t="s">
        <v>37</v>
      </c>
      <c r="F8081" s="5">
        <v>20.0</v>
      </c>
    </row>
    <row r="8082">
      <c r="A8082" s="3">
        <v>68.0</v>
      </c>
      <c r="B8082" s="4">
        <v>0.13998842592592592</v>
      </c>
      <c r="C8082" s="5" t="s">
        <v>21</v>
      </c>
      <c r="D8082" s="5" t="s">
        <v>14</v>
      </c>
      <c r="E8082" s="5">
        <v>19.0</v>
      </c>
      <c r="F8082" s="5">
        <v>12.0</v>
      </c>
    </row>
    <row r="8083">
      <c r="A8083" s="3">
        <v>68.0</v>
      </c>
      <c r="B8083" s="4">
        <v>0.14021990740740742</v>
      </c>
      <c r="C8083" s="5" t="s">
        <v>15</v>
      </c>
      <c r="D8083" s="5" t="s">
        <v>402</v>
      </c>
      <c r="E8083" s="5">
        <v>11.0</v>
      </c>
      <c r="F8083" s="5">
        <v>11.0</v>
      </c>
      <c r="J8083" s="5" t="s">
        <v>1360</v>
      </c>
    </row>
    <row r="8084">
      <c r="A8084" s="3">
        <v>68.0</v>
      </c>
      <c r="B8084" s="4">
        <v>0.1439236111111111</v>
      </c>
      <c r="C8084" s="5" t="s">
        <v>22</v>
      </c>
      <c r="D8084" s="5" t="s">
        <v>97</v>
      </c>
      <c r="E8084" s="5">
        <v>12.0</v>
      </c>
      <c r="J8084" s="5" t="s">
        <v>2710</v>
      </c>
    </row>
    <row r="8085">
      <c r="A8085" s="3">
        <v>68.0</v>
      </c>
      <c r="B8085" s="4">
        <v>0.14145833333333332</v>
      </c>
      <c r="C8085" s="5" t="s">
        <v>22</v>
      </c>
      <c r="D8085" s="5" t="s">
        <v>7</v>
      </c>
      <c r="E8085" s="5">
        <v>27.0</v>
      </c>
      <c r="F8085" s="5">
        <v>17.0</v>
      </c>
      <c r="H8085" s="5" t="s">
        <v>2711</v>
      </c>
      <c r="I8085" s="5">
        <v>1.0</v>
      </c>
    </row>
    <row r="8086">
      <c r="A8086" s="3">
        <v>68.0</v>
      </c>
      <c r="B8086" s="4">
        <v>0.14379629629629628</v>
      </c>
      <c r="C8086" s="5" t="s">
        <v>18</v>
      </c>
      <c r="D8086" s="5" t="s">
        <v>32</v>
      </c>
      <c r="E8086" s="5">
        <v>29.0</v>
      </c>
      <c r="F8086" s="5">
        <v>16.0</v>
      </c>
      <c r="J8086" s="5" t="s">
        <v>2418</v>
      </c>
    </row>
    <row r="8087">
      <c r="A8087" s="3">
        <v>68.0</v>
      </c>
      <c r="B8087" s="4">
        <v>0.14379629629629628</v>
      </c>
      <c r="C8087" s="5" t="s">
        <v>18</v>
      </c>
      <c r="D8087" s="5" t="s">
        <v>32</v>
      </c>
      <c r="E8087" s="5">
        <v>15.0</v>
      </c>
      <c r="F8087" s="5">
        <v>2.0</v>
      </c>
      <c r="J8087" s="5" t="s">
        <v>2418</v>
      </c>
    </row>
    <row r="8088">
      <c r="A8088" s="3">
        <v>68.0</v>
      </c>
      <c r="B8088" s="4">
        <v>0.14408564814814814</v>
      </c>
      <c r="C8088" s="5" t="s">
        <v>18</v>
      </c>
      <c r="D8088" s="5" t="s">
        <v>7</v>
      </c>
      <c r="E8088" s="5">
        <v>13.0</v>
      </c>
      <c r="H8088" s="5" t="s">
        <v>2712</v>
      </c>
    </row>
    <row r="8089">
      <c r="A8089" s="3">
        <v>68.0</v>
      </c>
      <c r="B8089" s="4">
        <v>0.14450231481481482</v>
      </c>
      <c r="C8089" s="5" t="s">
        <v>18</v>
      </c>
      <c r="D8089" s="5" t="s">
        <v>97</v>
      </c>
      <c r="E8089" s="5" t="s">
        <v>30</v>
      </c>
      <c r="J8089" s="5" t="s">
        <v>2713</v>
      </c>
    </row>
    <row r="8090">
      <c r="A8090" s="3">
        <v>68.0</v>
      </c>
      <c r="B8090" s="4">
        <v>0.1463773148148148</v>
      </c>
      <c r="C8090" s="5" t="s">
        <v>13</v>
      </c>
      <c r="D8090" s="5" t="s">
        <v>32</v>
      </c>
      <c r="E8090" s="5" t="s">
        <v>30</v>
      </c>
      <c r="F8090" s="5" t="s">
        <v>30</v>
      </c>
      <c r="J8090" s="5" t="s">
        <v>17</v>
      </c>
    </row>
    <row r="8091">
      <c r="A8091" s="3">
        <v>68.0</v>
      </c>
      <c r="B8091" s="4">
        <v>0.1463773148148148</v>
      </c>
      <c r="C8091" s="5" t="s">
        <v>13</v>
      </c>
      <c r="D8091" s="5" t="s">
        <v>32</v>
      </c>
      <c r="E8091" s="5">
        <v>26.0</v>
      </c>
      <c r="F8091" s="5">
        <v>12.0</v>
      </c>
      <c r="J8091" s="5" t="s">
        <v>2714</v>
      </c>
    </row>
    <row r="8092">
      <c r="A8092" s="3">
        <v>68.0</v>
      </c>
      <c r="B8092" s="4">
        <v>0.14652777777777778</v>
      </c>
      <c r="C8092" s="5" t="s">
        <v>13</v>
      </c>
      <c r="D8092" s="5" t="s">
        <v>7</v>
      </c>
      <c r="E8092" s="5">
        <v>28.0</v>
      </c>
      <c r="H8092" s="5" t="s">
        <v>2715</v>
      </c>
    </row>
    <row r="8093">
      <c r="A8093" s="3">
        <v>68.0</v>
      </c>
      <c r="B8093" s="4">
        <v>0.14700231481481482</v>
      </c>
      <c r="C8093" s="5" t="s">
        <v>13</v>
      </c>
      <c r="D8093" s="5" t="s">
        <v>32</v>
      </c>
      <c r="E8093" s="5" t="s">
        <v>30</v>
      </c>
      <c r="F8093" s="5" t="s">
        <v>30</v>
      </c>
      <c r="J8093" s="5" t="s">
        <v>17</v>
      </c>
    </row>
    <row r="8094">
      <c r="A8094" s="3">
        <v>68.0</v>
      </c>
      <c r="B8094" s="4">
        <v>0.14700231481481482</v>
      </c>
      <c r="C8094" s="5" t="s">
        <v>13</v>
      </c>
      <c r="D8094" s="5" t="s">
        <v>32</v>
      </c>
      <c r="E8094" s="5">
        <v>27.0</v>
      </c>
      <c r="F8094" s="5">
        <v>18.0</v>
      </c>
      <c r="J8094" s="5" t="s">
        <v>2196</v>
      </c>
    </row>
    <row r="8095">
      <c r="A8095" s="3">
        <v>68.0</v>
      </c>
      <c r="B8095" s="4">
        <v>0.14722222222222223</v>
      </c>
      <c r="C8095" s="5" t="s">
        <v>13</v>
      </c>
      <c r="D8095" s="5" t="s">
        <v>7</v>
      </c>
      <c r="E8095" s="5">
        <v>28.0</v>
      </c>
      <c r="H8095" s="5" t="s">
        <v>2716</v>
      </c>
    </row>
    <row r="8096">
      <c r="A8096" s="3">
        <v>68.0</v>
      </c>
      <c r="B8096" s="4">
        <v>0.1491550925925926</v>
      </c>
      <c r="C8096" s="5" t="s">
        <v>18</v>
      </c>
      <c r="D8096" s="5" t="s">
        <v>709</v>
      </c>
      <c r="E8096" s="5">
        <v>8.0</v>
      </c>
      <c r="J8096" s="5" t="s">
        <v>2207</v>
      </c>
    </row>
    <row r="8097">
      <c r="A8097" s="3">
        <v>68.0</v>
      </c>
      <c r="B8097" s="4">
        <v>0.15038194444444444</v>
      </c>
      <c r="C8097" s="5" t="s">
        <v>10</v>
      </c>
      <c r="D8097" s="5" t="s">
        <v>32</v>
      </c>
      <c r="E8097" s="5">
        <v>19.0</v>
      </c>
      <c r="F8097" s="5">
        <v>4.0</v>
      </c>
      <c r="J8097" s="5" t="s">
        <v>2634</v>
      </c>
    </row>
    <row r="8098">
      <c r="A8098" s="3">
        <v>68.0</v>
      </c>
      <c r="B8098" s="4">
        <v>0.15060185185185185</v>
      </c>
      <c r="C8098" s="5" t="s">
        <v>10</v>
      </c>
      <c r="D8098" s="5" t="s">
        <v>32</v>
      </c>
      <c r="E8098" s="5" t="s">
        <v>28</v>
      </c>
      <c r="F8098" s="5">
        <v>1.0</v>
      </c>
      <c r="J8098" s="5" t="s">
        <v>2634</v>
      </c>
    </row>
    <row r="8099">
      <c r="A8099" s="3">
        <v>68.0</v>
      </c>
      <c r="B8099" s="4">
        <v>0.15175925925925926</v>
      </c>
      <c r="C8099" s="5" t="s">
        <v>21</v>
      </c>
      <c r="D8099" s="5" t="s">
        <v>14</v>
      </c>
      <c r="E8099" s="5">
        <v>17.0</v>
      </c>
      <c r="F8099" s="5">
        <v>10.0</v>
      </c>
      <c r="J8099" s="5" t="s">
        <v>2717</v>
      </c>
    </row>
    <row r="8100">
      <c r="A8100" s="3">
        <v>68.0</v>
      </c>
      <c r="B8100" s="4">
        <v>0.15297453703703703</v>
      </c>
      <c r="C8100" s="5" t="s">
        <v>15</v>
      </c>
      <c r="D8100" s="5" t="s">
        <v>97</v>
      </c>
      <c r="E8100" s="5">
        <v>22.0</v>
      </c>
      <c r="J8100" s="5" t="s">
        <v>2718</v>
      </c>
    </row>
    <row r="8101">
      <c r="A8101" s="3">
        <v>68.0</v>
      </c>
      <c r="B8101" s="4">
        <v>0.15475694444444443</v>
      </c>
      <c r="C8101" s="5" t="s">
        <v>22</v>
      </c>
      <c r="D8101" s="5" t="s">
        <v>97</v>
      </c>
      <c r="E8101" s="5">
        <v>9.0</v>
      </c>
      <c r="J8101" s="5" t="s">
        <v>2719</v>
      </c>
    </row>
    <row r="8102">
      <c r="A8102" s="3">
        <v>68.0</v>
      </c>
      <c r="B8102" s="4">
        <v>0.15672453703703704</v>
      </c>
      <c r="C8102" s="5" t="s">
        <v>18</v>
      </c>
      <c r="D8102" s="5" t="s">
        <v>129</v>
      </c>
      <c r="E8102" s="5" t="s">
        <v>30</v>
      </c>
      <c r="F8102" s="5" t="s">
        <v>30</v>
      </c>
      <c r="J8102" s="5" t="s">
        <v>2683</v>
      </c>
    </row>
    <row r="8103">
      <c r="A8103" s="3">
        <v>68.0</v>
      </c>
      <c r="B8103" s="4">
        <v>0.15672453703703704</v>
      </c>
      <c r="C8103" s="5" t="s">
        <v>18</v>
      </c>
      <c r="D8103" s="5" t="s">
        <v>129</v>
      </c>
      <c r="E8103" s="5">
        <v>7.0</v>
      </c>
      <c r="F8103" s="5">
        <v>4.0</v>
      </c>
      <c r="H8103" s="5" t="s">
        <v>2720</v>
      </c>
      <c r="J8103" s="5" t="s">
        <v>2721</v>
      </c>
    </row>
    <row r="8104">
      <c r="A8104" s="3">
        <v>68.0</v>
      </c>
      <c r="B8104" s="4">
        <v>0.15672453703703704</v>
      </c>
      <c r="C8104" s="5" t="s">
        <v>21</v>
      </c>
      <c r="D8104" s="5" t="s">
        <v>129</v>
      </c>
      <c r="E8104" s="5" t="s">
        <v>28</v>
      </c>
      <c r="F8104" s="5">
        <v>1.0</v>
      </c>
      <c r="H8104" s="5" t="s">
        <v>2722</v>
      </c>
      <c r="J8104" s="5" t="s">
        <v>2721</v>
      </c>
    </row>
    <row r="8105">
      <c r="A8105" s="3">
        <v>68.0</v>
      </c>
      <c r="B8105" s="4">
        <v>0.15672453703703704</v>
      </c>
      <c r="C8105" s="5" t="s">
        <v>15</v>
      </c>
      <c r="D8105" s="5" t="s">
        <v>129</v>
      </c>
      <c r="E8105" s="5">
        <v>30.0</v>
      </c>
      <c r="F8105" s="5">
        <v>16.0</v>
      </c>
    </row>
    <row r="8106">
      <c r="A8106" s="3">
        <v>68.0</v>
      </c>
      <c r="B8106" s="4">
        <v>0.1575462962962963</v>
      </c>
      <c r="C8106" s="5" t="s">
        <v>18</v>
      </c>
      <c r="D8106" s="5" t="s">
        <v>32</v>
      </c>
      <c r="E8106" s="5" t="s">
        <v>30</v>
      </c>
      <c r="F8106" s="5" t="s">
        <v>30</v>
      </c>
      <c r="J8106" s="5" t="s">
        <v>42</v>
      </c>
    </row>
    <row r="8107">
      <c r="A8107" s="3">
        <v>68.0</v>
      </c>
      <c r="B8107" s="4">
        <v>0.1575462962962963</v>
      </c>
      <c r="C8107" s="5" t="s">
        <v>18</v>
      </c>
      <c r="D8107" s="5" t="s">
        <v>32</v>
      </c>
      <c r="E8107" s="5">
        <v>16.0</v>
      </c>
      <c r="F8107" s="5">
        <v>6.0</v>
      </c>
      <c r="J8107" s="5" t="s">
        <v>2466</v>
      </c>
    </row>
    <row r="8108">
      <c r="A8108" s="3">
        <v>68.0</v>
      </c>
      <c r="B8108" s="4">
        <v>0.15788194444444445</v>
      </c>
      <c r="C8108" s="5" t="s">
        <v>21</v>
      </c>
      <c r="D8108" s="5" t="s">
        <v>32</v>
      </c>
      <c r="E8108" s="5">
        <v>17.0</v>
      </c>
      <c r="F8108" s="5">
        <v>6.0</v>
      </c>
      <c r="J8108" s="5" t="s">
        <v>17</v>
      </c>
    </row>
    <row r="8109">
      <c r="A8109" s="3">
        <v>68.0</v>
      </c>
      <c r="B8109" s="4">
        <v>0.15788194444444445</v>
      </c>
      <c r="C8109" s="5" t="s">
        <v>21</v>
      </c>
      <c r="D8109" s="5" t="s">
        <v>32</v>
      </c>
      <c r="E8109" s="5">
        <v>28.0</v>
      </c>
      <c r="F8109" s="5">
        <v>17.0</v>
      </c>
      <c r="J8109" s="5" t="s">
        <v>138</v>
      </c>
    </row>
    <row r="8110">
      <c r="A8110" s="3">
        <v>68.0</v>
      </c>
      <c r="B8110" s="4">
        <v>0.15814814814814815</v>
      </c>
      <c r="C8110" s="5" t="s">
        <v>21</v>
      </c>
      <c r="D8110" s="5" t="s">
        <v>7</v>
      </c>
      <c r="E8110" s="5">
        <v>7.0</v>
      </c>
      <c r="H8110" s="5" t="s">
        <v>2723</v>
      </c>
    </row>
    <row r="8111">
      <c r="A8111" s="3">
        <v>68.0</v>
      </c>
      <c r="B8111" s="4">
        <v>0.15890046296296295</v>
      </c>
      <c r="C8111" s="5" t="s">
        <v>18</v>
      </c>
      <c r="D8111" s="5" t="s">
        <v>97</v>
      </c>
      <c r="E8111" s="5" t="s">
        <v>30</v>
      </c>
      <c r="J8111" s="5" t="s">
        <v>2724</v>
      </c>
    </row>
    <row r="8112">
      <c r="A8112" s="3">
        <v>68.0</v>
      </c>
      <c r="B8112" s="4">
        <v>0.16011574074074075</v>
      </c>
      <c r="C8112" s="5" t="s">
        <v>13</v>
      </c>
      <c r="D8112" s="5" t="s">
        <v>32</v>
      </c>
      <c r="E8112" s="5" t="s">
        <v>30</v>
      </c>
      <c r="F8112" s="5" t="s">
        <v>30</v>
      </c>
      <c r="J8112" s="5" t="s">
        <v>17</v>
      </c>
    </row>
    <row r="8113">
      <c r="A8113" s="3">
        <v>68.0</v>
      </c>
      <c r="B8113" s="4">
        <v>0.16011574074074075</v>
      </c>
      <c r="C8113" s="5" t="s">
        <v>13</v>
      </c>
      <c r="D8113" s="5" t="s">
        <v>32</v>
      </c>
      <c r="E8113" s="5">
        <v>27.0</v>
      </c>
      <c r="F8113" s="5">
        <v>18.0</v>
      </c>
      <c r="J8113" s="5" t="s">
        <v>2196</v>
      </c>
    </row>
    <row r="8114">
      <c r="A8114" s="3">
        <v>68.0</v>
      </c>
      <c r="B8114" s="4">
        <v>0.1603587962962963</v>
      </c>
      <c r="C8114" s="5" t="s">
        <v>13</v>
      </c>
      <c r="D8114" s="5" t="s">
        <v>7</v>
      </c>
      <c r="E8114" s="5">
        <v>28.0</v>
      </c>
      <c r="H8114" s="5" t="s">
        <v>2725</v>
      </c>
    </row>
    <row r="8115">
      <c r="A8115" s="3">
        <v>68.0</v>
      </c>
      <c r="B8115" s="4">
        <v>0.16074074074074074</v>
      </c>
      <c r="C8115" s="5" t="s">
        <v>18</v>
      </c>
      <c r="D8115" s="5" t="s">
        <v>32</v>
      </c>
      <c r="E8115" s="5">
        <v>12.0</v>
      </c>
      <c r="F8115" s="5">
        <v>4.0</v>
      </c>
      <c r="J8115" s="5" t="s">
        <v>2579</v>
      </c>
    </row>
    <row r="8116">
      <c r="A8116" s="3">
        <v>68.0</v>
      </c>
      <c r="B8116" s="4">
        <v>0.16083333333333333</v>
      </c>
      <c r="C8116" s="5" t="s">
        <v>18</v>
      </c>
      <c r="D8116" s="5" t="s">
        <v>32</v>
      </c>
      <c r="E8116" s="5">
        <v>20.0</v>
      </c>
      <c r="F8116" s="5">
        <v>12.0</v>
      </c>
      <c r="J8116" s="5" t="s">
        <v>2579</v>
      </c>
    </row>
    <row r="8117">
      <c r="A8117" s="3">
        <v>68.0</v>
      </c>
      <c r="B8117" s="4">
        <v>0.16311342592592593</v>
      </c>
      <c r="C8117" s="5" t="s">
        <v>22</v>
      </c>
      <c r="D8117" s="5" t="s">
        <v>92</v>
      </c>
      <c r="E8117" s="5">
        <v>22.0</v>
      </c>
      <c r="F8117" s="5">
        <v>15.0</v>
      </c>
    </row>
    <row r="8118">
      <c r="A8118" s="3">
        <v>68.0</v>
      </c>
      <c r="B8118" s="4">
        <v>0.16364583333333332</v>
      </c>
      <c r="C8118" s="5" t="s">
        <v>10</v>
      </c>
      <c r="D8118" s="5" t="s">
        <v>32</v>
      </c>
      <c r="E8118" s="5">
        <v>31.0</v>
      </c>
      <c r="F8118" s="5">
        <v>18.0</v>
      </c>
      <c r="J8118" s="5" t="s">
        <v>2726</v>
      </c>
    </row>
    <row r="8119">
      <c r="A8119" s="3">
        <v>68.0</v>
      </c>
      <c r="B8119" s="4">
        <v>0.16403935185185184</v>
      </c>
      <c r="C8119" s="5" t="s">
        <v>10</v>
      </c>
      <c r="D8119" s="5" t="s">
        <v>7</v>
      </c>
      <c r="E8119" s="5">
        <v>16.0</v>
      </c>
      <c r="H8119" s="5" t="s">
        <v>2727</v>
      </c>
      <c r="J8119" s="5" t="s">
        <v>2728</v>
      </c>
    </row>
    <row r="8120">
      <c r="A8120" s="3">
        <v>68.0</v>
      </c>
      <c r="B8120" s="4">
        <v>0.16444444444444445</v>
      </c>
      <c r="C8120" s="5" t="s">
        <v>10</v>
      </c>
      <c r="D8120" s="5" t="s">
        <v>32</v>
      </c>
      <c r="E8120" s="5">
        <v>31.0</v>
      </c>
      <c r="F8120" s="5">
        <v>16.0</v>
      </c>
      <c r="J8120" s="5" t="s">
        <v>2634</v>
      </c>
    </row>
    <row r="8121">
      <c r="A8121" s="3">
        <v>68.0</v>
      </c>
      <c r="B8121" s="4">
        <v>0.1645949074074074</v>
      </c>
      <c r="C8121" s="5" t="s">
        <v>10</v>
      </c>
      <c r="D8121" s="5" t="s">
        <v>7</v>
      </c>
      <c r="E8121" s="5">
        <v>18.0</v>
      </c>
      <c r="H8121" s="5" t="s">
        <v>2729</v>
      </c>
    </row>
    <row r="8122">
      <c r="A8122" s="3">
        <v>68.0</v>
      </c>
      <c r="B8122" s="4">
        <v>0.16702546296296297</v>
      </c>
      <c r="C8122" s="5" t="s">
        <v>15</v>
      </c>
      <c r="D8122" s="5" t="s">
        <v>7</v>
      </c>
      <c r="E8122" s="5">
        <v>10.0</v>
      </c>
      <c r="H8122" s="5" t="s">
        <v>2730</v>
      </c>
    </row>
    <row r="8123">
      <c r="A8123" s="3">
        <v>68.0</v>
      </c>
      <c r="B8123" s="4">
        <v>0.16723379629629628</v>
      </c>
      <c r="C8123" s="5" t="s">
        <v>15</v>
      </c>
      <c r="D8123" s="5" t="s">
        <v>97</v>
      </c>
      <c r="E8123" s="5">
        <v>8.0</v>
      </c>
      <c r="J8123" s="5" t="s">
        <v>2731</v>
      </c>
    </row>
    <row r="8124">
      <c r="A8124" s="3">
        <v>68.0</v>
      </c>
      <c r="B8124" s="4">
        <v>0.1683912037037037</v>
      </c>
      <c r="C8124" s="5" t="s">
        <v>21</v>
      </c>
      <c r="D8124" s="5" t="s">
        <v>32</v>
      </c>
      <c r="E8124" s="5">
        <v>17.0</v>
      </c>
      <c r="F8124" s="5">
        <v>6.0</v>
      </c>
      <c r="J8124" s="5" t="s">
        <v>159</v>
      </c>
    </row>
    <row r="8125">
      <c r="A8125" s="3">
        <v>68.0</v>
      </c>
      <c r="B8125" s="4">
        <v>0.1684375</v>
      </c>
      <c r="C8125" s="5" t="s">
        <v>21</v>
      </c>
      <c r="D8125" s="5" t="s">
        <v>32</v>
      </c>
      <c r="E8125" s="5">
        <v>28.0</v>
      </c>
      <c r="F8125" s="5">
        <v>17.0</v>
      </c>
      <c r="J8125" s="5" t="s">
        <v>46</v>
      </c>
    </row>
    <row r="8126">
      <c r="A8126" s="3">
        <v>68.0</v>
      </c>
      <c r="B8126" s="4">
        <v>0.16863425925925926</v>
      </c>
      <c r="C8126" s="5" t="s">
        <v>21</v>
      </c>
      <c r="D8126" s="5" t="s">
        <v>7</v>
      </c>
      <c r="E8126" s="5">
        <v>38.0</v>
      </c>
      <c r="H8126" s="5" t="s">
        <v>2732</v>
      </c>
    </row>
    <row r="8127">
      <c r="A8127" s="3">
        <v>68.0</v>
      </c>
      <c r="B8127" s="4">
        <v>0.1686574074074074</v>
      </c>
      <c r="C8127" s="5" t="s">
        <v>21</v>
      </c>
      <c r="D8127" s="5" t="s">
        <v>7</v>
      </c>
      <c r="E8127" s="5">
        <v>10.0</v>
      </c>
      <c r="H8127" s="5" t="s">
        <v>2733</v>
      </c>
    </row>
    <row r="8128">
      <c r="A8128" s="3">
        <v>68.0</v>
      </c>
      <c r="B8128" s="4">
        <v>0.1707175925925926</v>
      </c>
      <c r="C8128" s="5" t="s">
        <v>21</v>
      </c>
      <c r="D8128" s="5" t="s">
        <v>32</v>
      </c>
      <c r="E8128" s="5">
        <v>24.0</v>
      </c>
      <c r="F8128" s="5">
        <v>13.0</v>
      </c>
      <c r="J8128" s="5" t="s">
        <v>2734</v>
      </c>
    </row>
    <row r="8129">
      <c r="A8129" s="3">
        <v>68.0</v>
      </c>
      <c r="B8129" s="4">
        <v>0.17081018518518518</v>
      </c>
      <c r="C8129" s="5" t="s">
        <v>21</v>
      </c>
      <c r="D8129" s="5" t="s">
        <v>7</v>
      </c>
      <c r="E8129" s="5">
        <v>10.0</v>
      </c>
      <c r="H8129" s="5" t="s">
        <v>2735</v>
      </c>
      <c r="J8129" s="5" t="s">
        <v>738</v>
      </c>
    </row>
    <row r="8130">
      <c r="A8130" s="3">
        <v>68.0</v>
      </c>
      <c r="B8130" s="4">
        <v>0.17197916666666666</v>
      </c>
      <c r="C8130" s="5" t="s">
        <v>18</v>
      </c>
      <c r="D8130" s="5" t="s">
        <v>402</v>
      </c>
      <c r="E8130" s="5">
        <v>10.0</v>
      </c>
      <c r="F8130" s="5">
        <v>10.0</v>
      </c>
      <c r="J8130" s="5" t="s">
        <v>2736</v>
      </c>
    </row>
    <row r="8131">
      <c r="A8131" s="3">
        <v>68.0</v>
      </c>
      <c r="B8131" s="4">
        <v>0.17305555555555555</v>
      </c>
      <c r="C8131" s="5" t="s">
        <v>13</v>
      </c>
      <c r="D8131" s="5" t="s">
        <v>32</v>
      </c>
      <c r="E8131" s="5" t="s">
        <v>30</v>
      </c>
      <c r="F8131" s="5" t="s">
        <v>30</v>
      </c>
      <c r="J8131" s="5" t="s">
        <v>17</v>
      </c>
    </row>
    <row r="8132">
      <c r="A8132" s="3">
        <v>68.0</v>
      </c>
      <c r="B8132" s="4">
        <v>0.17305555555555555</v>
      </c>
      <c r="C8132" s="5" t="s">
        <v>13</v>
      </c>
      <c r="D8132" s="5" t="s">
        <v>32</v>
      </c>
      <c r="E8132" s="5">
        <v>27.0</v>
      </c>
      <c r="F8132" s="5">
        <v>18.0</v>
      </c>
      <c r="J8132" s="5" t="s">
        <v>2737</v>
      </c>
    </row>
    <row r="8133">
      <c r="A8133" s="3">
        <v>68.0</v>
      </c>
      <c r="B8133" s="4">
        <v>0.1731712962962963</v>
      </c>
      <c r="C8133" s="5" t="s">
        <v>13</v>
      </c>
      <c r="D8133" s="5" t="s">
        <v>7</v>
      </c>
      <c r="E8133" s="5">
        <v>32.0</v>
      </c>
      <c r="H8133" s="5" t="s">
        <v>2738</v>
      </c>
    </row>
    <row r="8134">
      <c r="A8134" s="3">
        <v>68.0</v>
      </c>
      <c r="B8134" s="4">
        <v>0.17378472222222222</v>
      </c>
      <c r="C8134" s="5" t="s">
        <v>22</v>
      </c>
      <c r="D8134" s="5" t="s">
        <v>32</v>
      </c>
      <c r="E8134" s="5">
        <v>13.0</v>
      </c>
      <c r="F8134" s="5">
        <v>13.0</v>
      </c>
      <c r="J8134" s="5" t="s">
        <v>2739</v>
      </c>
    </row>
    <row r="8135">
      <c r="A8135" s="3">
        <v>68.0</v>
      </c>
      <c r="B8135" s="4">
        <v>0.1748611111111111</v>
      </c>
      <c r="C8135" s="5" t="s">
        <v>22</v>
      </c>
      <c r="D8135" s="5" t="s">
        <v>95</v>
      </c>
      <c r="E8135" s="5">
        <v>2.0</v>
      </c>
    </row>
    <row r="8136">
      <c r="A8136" s="3">
        <v>68.0</v>
      </c>
      <c r="B8136" s="4">
        <v>0.17662037037037037</v>
      </c>
      <c r="C8136" s="5" t="s">
        <v>10</v>
      </c>
      <c r="D8136" s="5" t="s">
        <v>32</v>
      </c>
      <c r="E8136" s="5">
        <v>33.0</v>
      </c>
      <c r="F8136" s="5">
        <v>18.0</v>
      </c>
      <c r="J8136" s="5" t="s">
        <v>2634</v>
      </c>
    </row>
    <row r="8137">
      <c r="A8137" s="3">
        <v>68.0</v>
      </c>
      <c r="B8137" s="4">
        <v>0.17671296296296296</v>
      </c>
      <c r="C8137" s="5" t="s">
        <v>10</v>
      </c>
      <c r="D8137" s="5" t="s">
        <v>32</v>
      </c>
      <c r="E8137" s="5">
        <v>21.0</v>
      </c>
      <c r="F8137" s="5">
        <v>6.0</v>
      </c>
      <c r="J8137" s="5" t="s">
        <v>2634</v>
      </c>
    </row>
    <row r="8138">
      <c r="A8138" s="3">
        <v>68.0</v>
      </c>
      <c r="B8138" s="4">
        <v>0.17686342592592594</v>
      </c>
      <c r="C8138" s="5" t="s">
        <v>10</v>
      </c>
      <c r="D8138" s="5" t="s">
        <v>7</v>
      </c>
      <c r="E8138" s="5">
        <v>19.0</v>
      </c>
      <c r="H8138" s="5" t="s">
        <v>2740</v>
      </c>
    </row>
    <row r="8139">
      <c r="A8139" s="3">
        <v>68.0</v>
      </c>
      <c r="B8139" s="4">
        <v>0.1769212962962963</v>
      </c>
      <c r="C8139" s="5" t="s">
        <v>10</v>
      </c>
      <c r="D8139" s="5" t="s">
        <v>7</v>
      </c>
      <c r="E8139" s="5">
        <v>17.0</v>
      </c>
      <c r="H8139" s="5" t="s">
        <v>2741</v>
      </c>
    </row>
    <row r="8140">
      <c r="A8140" s="3">
        <v>68.0</v>
      </c>
      <c r="B8140" s="4">
        <v>0.1775</v>
      </c>
      <c r="C8140" s="5" t="s">
        <v>10</v>
      </c>
      <c r="D8140" s="5" t="s">
        <v>7</v>
      </c>
      <c r="E8140" s="5">
        <v>8.0</v>
      </c>
      <c r="H8140" s="5" t="s">
        <v>2742</v>
      </c>
      <c r="J8140" s="5" t="s">
        <v>2743</v>
      </c>
    </row>
    <row r="8141">
      <c r="A8141" s="3">
        <v>68.0</v>
      </c>
      <c r="B8141" s="4">
        <v>0.17766203703703703</v>
      </c>
      <c r="C8141" s="5" t="s">
        <v>21</v>
      </c>
      <c r="D8141" s="5" t="s">
        <v>32</v>
      </c>
      <c r="E8141" s="5" t="s">
        <v>28</v>
      </c>
      <c r="F8141" s="5">
        <v>1.0</v>
      </c>
      <c r="J8141" s="5" t="s">
        <v>2744</v>
      </c>
    </row>
    <row r="8142">
      <c r="A8142" s="3">
        <v>68.0</v>
      </c>
      <c r="B8142" s="4">
        <v>0.1777199074074074</v>
      </c>
      <c r="C8142" s="5" t="s">
        <v>21</v>
      </c>
      <c r="D8142" s="5" t="s">
        <v>32</v>
      </c>
      <c r="E8142" s="5">
        <v>24.0</v>
      </c>
      <c r="F8142" s="5">
        <v>13.0</v>
      </c>
      <c r="J8142" s="5" t="s">
        <v>186</v>
      </c>
    </row>
    <row r="8143">
      <c r="A8143" s="3">
        <v>68.0</v>
      </c>
      <c r="B8143" s="4">
        <v>0.1778935185185185</v>
      </c>
      <c r="C8143" s="5" t="s">
        <v>21</v>
      </c>
      <c r="D8143" s="5" t="s">
        <v>7</v>
      </c>
      <c r="E8143" s="5">
        <v>31.0</v>
      </c>
      <c r="H8143" s="5" t="s">
        <v>2745</v>
      </c>
    </row>
    <row r="8144">
      <c r="A8144" s="3">
        <v>68.0</v>
      </c>
      <c r="B8144" s="4">
        <v>0.17908564814814815</v>
      </c>
      <c r="C8144" s="5" t="s">
        <v>15</v>
      </c>
      <c r="D8144" s="5" t="s">
        <v>7</v>
      </c>
      <c r="E8144" s="5">
        <v>43.0</v>
      </c>
      <c r="H8144" s="5" t="s">
        <v>2746</v>
      </c>
      <c r="I8144" s="5">
        <v>1.0</v>
      </c>
      <c r="J8144" s="5" t="s">
        <v>2747</v>
      </c>
    </row>
    <row r="8145">
      <c r="A8145" s="3">
        <v>68.0</v>
      </c>
      <c r="B8145" s="4">
        <v>0.18233796296296295</v>
      </c>
      <c r="C8145" s="5" t="s">
        <v>13</v>
      </c>
      <c r="D8145" s="5" t="s">
        <v>32</v>
      </c>
      <c r="E8145" s="5" t="s">
        <v>30</v>
      </c>
      <c r="F8145" s="5" t="s">
        <v>30</v>
      </c>
      <c r="J8145" s="5" t="s">
        <v>17</v>
      </c>
    </row>
    <row r="8146">
      <c r="A8146" s="3">
        <v>68.0</v>
      </c>
      <c r="B8146" s="4">
        <v>0.18233796296296295</v>
      </c>
      <c r="C8146" s="5" t="s">
        <v>13</v>
      </c>
      <c r="D8146" s="5" t="s">
        <v>32</v>
      </c>
      <c r="E8146" s="5">
        <v>29.0</v>
      </c>
      <c r="F8146" s="5">
        <v>20.0</v>
      </c>
      <c r="J8146" s="5" t="s">
        <v>2196</v>
      </c>
    </row>
    <row r="8147">
      <c r="A8147" s="3">
        <v>68.0</v>
      </c>
      <c r="B8147" s="4">
        <v>0.18233796296296295</v>
      </c>
      <c r="C8147" s="5" t="s">
        <v>13</v>
      </c>
      <c r="D8147" s="5" t="s">
        <v>32</v>
      </c>
      <c r="E8147" s="5" t="s">
        <v>30</v>
      </c>
      <c r="F8147" s="5" t="s">
        <v>30</v>
      </c>
      <c r="J8147" s="5" t="s">
        <v>17</v>
      </c>
    </row>
    <row r="8148">
      <c r="A8148" s="3">
        <v>68.0</v>
      </c>
      <c r="B8148" s="4">
        <v>0.18233796296296295</v>
      </c>
      <c r="C8148" s="5" t="s">
        <v>13</v>
      </c>
      <c r="D8148" s="5" t="s">
        <v>32</v>
      </c>
      <c r="E8148" s="5" t="s">
        <v>30</v>
      </c>
      <c r="F8148" s="5" t="s">
        <v>30</v>
      </c>
      <c r="J8148" s="5" t="s">
        <v>2196</v>
      </c>
    </row>
    <row r="8149">
      <c r="A8149" s="3">
        <v>68.0</v>
      </c>
      <c r="B8149" s="4">
        <v>0.18233796296296295</v>
      </c>
      <c r="C8149" s="5" t="s">
        <v>13</v>
      </c>
      <c r="D8149" s="5" t="s">
        <v>32</v>
      </c>
      <c r="E8149" s="5" t="s">
        <v>30</v>
      </c>
      <c r="F8149" s="5" t="s">
        <v>30</v>
      </c>
      <c r="J8149" s="5" t="s">
        <v>17</v>
      </c>
    </row>
    <row r="8150">
      <c r="A8150" s="3">
        <v>68.0</v>
      </c>
      <c r="B8150" s="4">
        <v>0.18233796296296295</v>
      </c>
      <c r="C8150" s="5" t="s">
        <v>13</v>
      </c>
      <c r="D8150" s="5" t="s">
        <v>32</v>
      </c>
      <c r="E8150" s="5" t="s">
        <v>30</v>
      </c>
      <c r="F8150" s="5" t="s">
        <v>30</v>
      </c>
      <c r="I8150" s="5">
        <v>1.0</v>
      </c>
      <c r="J8150" s="5" t="s">
        <v>2748</v>
      </c>
    </row>
    <row r="8151">
      <c r="A8151" s="3">
        <v>68.0</v>
      </c>
      <c r="B8151" s="4">
        <v>0.18237268518518518</v>
      </c>
      <c r="C8151" s="5" t="s">
        <v>10</v>
      </c>
      <c r="D8151" s="5" t="s">
        <v>32</v>
      </c>
      <c r="E8151" s="5">
        <v>26.0</v>
      </c>
      <c r="F8151" s="5">
        <v>11.0</v>
      </c>
      <c r="J8151" s="5" t="s">
        <v>2749</v>
      </c>
    </row>
    <row r="8152">
      <c r="A8152" s="3">
        <v>68.0</v>
      </c>
      <c r="B8152" s="4">
        <v>0.18238425925925925</v>
      </c>
      <c r="C8152" s="5" t="s">
        <v>10</v>
      </c>
      <c r="D8152" s="5" t="s">
        <v>32</v>
      </c>
      <c r="E8152" s="5">
        <v>32.0</v>
      </c>
      <c r="F8152" s="5">
        <v>17.0</v>
      </c>
      <c r="I8152" s="5">
        <v>1.0</v>
      </c>
      <c r="J8152" s="5" t="s">
        <v>2750</v>
      </c>
    </row>
    <row r="8153">
      <c r="A8153" s="3">
        <v>68.0</v>
      </c>
      <c r="B8153" s="4">
        <v>0.18246527777777777</v>
      </c>
      <c r="C8153" s="5" t="s">
        <v>21</v>
      </c>
      <c r="D8153" s="5" t="s">
        <v>32</v>
      </c>
      <c r="E8153" s="5">
        <v>26.0</v>
      </c>
      <c r="F8153" s="5">
        <v>15.0</v>
      </c>
      <c r="J8153" s="5" t="s">
        <v>46</v>
      </c>
    </row>
    <row r="8154">
      <c r="A8154" s="3">
        <v>68.0</v>
      </c>
      <c r="B8154" s="4">
        <v>0.18246527777777777</v>
      </c>
      <c r="C8154" s="5" t="s">
        <v>21</v>
      </c>
      <c r="D8154" s="5" t="s">
        <v>32</v>
      </c>
      <c r="E8154" s="5">
        <v>22.0</v>
      </c>
      <c r="F8154" s="5">
        <v>11.0</v>
      </c>
      <c r="I8154" s="5">
        <v>1.0</v>
      </c>
      <c r="J8154" s="5" t="s">
        <v>2751</v>
      </c>
    </row>
    <row r="8155">
      <c r="A8155" s="3">
        <v>68.0</v>
      </c>
      <c r="B8155" s="4">
        <v>0.18292824074074074</v>
      </c>
      <c r="C8155" s="5" t="s">
        <v>22</v>
      </c>
      <c r="D8155" s="5" t="s">
        <v>32</v>
      </c>
      <c r="E8155" s="5" t="s">
        <v>30</v>
      </c>
      <c r="F8155" s="5" t="s">
        <v>30</v>
      </c>
      <c r="I8155" s="5">
        <v>1.0</v>
      </c>
      <c r="J8155" s="5" t="s">
        <v>2752</v>
      </c>
    </row>
    <row r="8156">
      <c r="A8156" s="3">
        <v>68.0</v>
      </c>
      <c r="B8156" s="4">
        <v>0.1832175925925926</v>
      </c>
      <c r="C8156" s="5" t="s">
        <v>15</v>
      </c>
      <c r="D8156" s="5" t="s">
        <v>32</v>
      </c>
      <c r="E8156" s="5" t="s">
        <v>30</v>
      </c>
      <c r="F8156" s="5" t="s">
        <v>30</v>
      </c>
      <c r="I8156" s="5">
        <v>1.0</v>
      </c>
      <c r="J8156" s="5" t="s">
        <v>2753</v>
      </c>
    </row>
    <row r="8157">
      <c r="A8157" s="3">
        <v>69.0</v>
      </c>
      <c r="B8157" s="4">
        <v>0.009224537037037036</v>
      </c>
      <c r="C8157" s="5" t="s">
        <v>21</v>
      </c>
      <c r="D8157" s="5" t="s">
        <v>19</v>
      </c>
      <c r="E8157" s="5" t="s">
        <v>30</v>
      </c>
      <c r="F8157" s="5" t="s">
        <v>30</v>
      </c>
    </row>
    <row r="8158">
      <c r="A8158" s="3">
        <v>69.0</v>
      </c>
      <c r="B8158" s="4">
        <v>0.014525462962962962</v>
      </c>
      <c r="C8158" s="5" t="s">
        <v>22</v>
      </c>
      <c r="D8158" s="5" t="s">
        <v>11</v>
      </c>
      <c r="E8158" s="5">
        <v>18.0</v>
      </c>
      <c r="F8158" s="5">
        <v>16.0</v>
      </c>
    </row>
    <row r="8159">
      <c r="A8159" s="3">
        <v>69.0</v>
      </c>
      <c r="B8159" s="4">
        <v>0.014988425925925926</v>
      </c>
      <c r="C8159" s="5" t="s">
        <v>10</v>
      </c>
      <c r="D8159" s="5" t="s">
        <v>97</v>
      </c>
      <c r="E8159" s="5">
        <v>14.0</v>
      </c>
      <c r="J8159" s="5" t="s">
        <v>2754</v>
      </c>
    </row>
    <row r="8160">
      <c r="A8160" s="3">
        <v>69.0</v>
      </c>
      <c r="B8160" s="4">
        <v>0.017847222222222223</v>
      </c>
      <c r="C8160" s="5" t="s">
        <v>22</v>
      </c>
      <c r="D8160" s="5" t="s">
        <v>92</v>
      </c>
      <c r="E8160" s="5">
        <v>14.0</v>
      </c>
      <c r="F8160" s="5">
        <v>7.0</v>
      </c>
    </row>
    <row r="8161">
      <c r="A8161" s="3">
        <v>69.0</v>
      </c>
      <c r="B8161" s="4">
        <v>0.021805555555555557</v>
      </c>
      <c r="C8161" s="5" t="s">
        <v>13</v>
      </c>
      <c r="D8161" s="5" t="s">
        <v>88</v>
      </c>
      <c r="E8161" s="5">
        <v>15.0</v>
      </c>
      <c r="F8161" s="5">
        <v>17.0</v>
      </c>
    </row>
    <row r="8162">
      <c r="A8162" s="3">
        <v>69.0</v>
      </c>
      <c r="B8162" s="4">
        <v>0.02349537037037037</v>
      </c>
      <c r="C8162" s="5" t="s">
        <v>22</v>
      </c>
      <c r="D8162" s="5" t="s">
        <v>88</v>
      </c>
      <c r="E8162" s="5">
        <v>30.0</v>
      </c>
      <c r="F8162" s="5">
        <v>18.0</v>
      </c>
    </row>
    <row r="8163">
      <c r="A8163" s="3">
        <v>69.0</v>
      </c>
      <c r="B8163" s="4">
        <v>0.02388888888888889</v>
      </c>
      <c r="C8163" s="5" t="s">
        <v>21</v>
      </c>
      <c r="D8163" s="5" t="s">
        <v>88</v>
      </c>
      <c r="E8163" s="5">
        <v>18.0</v>
      </c>
      <c r="F8163" s="5">
        <v>10.0</v>
      </c>
    </row>
    <row r="8164">
      <c r="A8164" s="3">
        <v>69.0</v>
      </c>
      <c r="B8164" s="4">
        <v>0.02494212962962963</v>
      </c>
      <c r="C8164" s="5" t="s">
        <v>21</v>
      </c>
      <c r="D8164" s="5" t="s">
        <v>88</v>
      </c>
      <c r="E8164" s="5" t="s">
        <v>28</v>
      </c>
      <c r="F8164" s="5">
        <v>1.0</v>
      </c>
    </row>
    <row r="8165">
      <c r="A8165" s="3">
        <v>69.0</v>
      </c>
      <c r="B8165" s="4">
        <v>0.026331018518518517</v>
      </c>
      <c r="C8165" s="5" t="s">
        <v>21</v>
      </c>
      <c r="D8165" s="5" t="s">
        <v>20</v>
      </c>
      <c r="E8165" s="5">
        <v>25.0</v>
      </c>
      <c r="F8165" s="5">
        <v>10.0</v>
      </c>
      <c r="J8165" s="5" t="s">
        <v>2755</v>
      </c>
    </row>
    <row r="8166">
      <c r="A8166" s="3">
        <v>69.0</v>
      </c>
      <c r="B8166" s="4">
        <v>0.026435185185185187</v>
      </c>
      <c r="C8166" s="5" t="s">
        <v>10</v>
      </c>
      <c r="D8166" s="5" t="s">
        <v>88</v>
      </c>
      <c r="E8166" s="5">
        <v>11.0</v>
      </c>
      <c r="F8166" s="5">
        <v>4.0</v>
      </c>
    </row>
    <row r="8167">
      <c r="A8167" s="3">
        <v>69.0</v>
      </c>
      <c r="B8167" s="4">
        <v>0.02652777777777778</v>
      </c>
      <c r="C8167" s="5" t="s">
        <v>10</v>
      </c>
      <c r="D8167" s="5" t="s">
        <v>20</v>
      </c>
      <c r="E8167" s="5">
        <v>20.0</v>
      </c>
      <c r="F8167" s="5">
        <v>10.0</v>
      </c>
    </row>
    <row r="8168">
      <c r="A8168" s="3">
        <v>69.0</v>
      </c>
      <c r="B8168" s="4">
        <v>0.0284375</v>
      </c>
      <c r="C8168" s="5" t="s">
        <v>10</v>
      </c>
      <c r="D8168" s="5" t="s">
        <v>88</v>
      </c>
      <c r="E8168" s="5" t="s">
        <v>28</v>
      </c>
      <c r="F8168" s="5">
        <v>1.0</v>
      </c>
    </row>
    <row r="8169">
      <c r="A8169" s="3">
        <v>69.0</v>
      </c>
      <c r="B8169" s="4">
        <v>0.02849537037037037</v>
      </c>
      <c r="C8169" s="5" t="s">
        <v>21</v>
      </c>
      <c r="D8169" s="5" t="s">
        <v>88</v>
      </c>
      <c r="E8169" s="5">
        <v>20.0</v>
      </c>
      <c r="F8169" s="5">
        <v>12.0</v>
      </c>
    </row>
    <row r="8170">
      <c r="A8170" s="3">
        <v>69.0</v>
      </c>
      <c r="B8170" s="4">
        <v>0.03190972222222222</v>
      </c>
      <c r="C8170" s="5" t="s">
        <v>10</v>
      </c>
      <c r="D8170" s="5" t="s">
        <v>14</v>
      </c>
      <c r="E8170" s="5">
        <v>20.0</v>
      </c>
      <c r="F8170" s="5">
        <v>13.0</v>
      </c>
    </row>
    <row r="8171">
      <c r="A8171" s="3">
        <v>69.0</v>
      </c>
      <c r="B8171" s="4">
        <v>0.04510416666666667</v>
      </c>
      <c r="C8171" s="5" t="s">
        <v>134</v>
      </c>
      <c r="D8171" s="5" t="s">
        <v>125</v>
      </c>
      <c r="E8171" s="5">
        <v>21.0</v>
      </c>
      <c r="F8171" s="5">
        <v>15.0</v>
      </c>
    </row>
    <row r="8172">
      <c r="A8172" s="3">
        <v>69.0</v>
      </c>
      <c r="B8172" s="4">
        <v>0.04515046296296296</v>
      </c>
      <c r="C8172" s="5" t="s">
        <v>22</v>
      </c>
      <c r="D8172" s="5" t="s">
        <v>11</v>
      </c>
      <c r="E8172" s="5">
        <v>11.0</v>
      </c>
      <c r="F8172" s="5">
        <v>9.0</v>
      </c>
    </row>
    <row r="8173">
      <c r="A8173" s="3">
        <v>69.0</v>
      </c>
      <c r="B8173" s="4">
        <v>0.045162037037037035</v>
      </c>
      <c r="C8173" s="5" t="s">
        <v>21</v>
      </c>
      <c r="D8173" s="5" t="s">
        <v>125</v>
      </c>
      <c r="E8173" s="5">
        <v>15.0</v>
      </c>
      <c r="F8173" s="5">
        <v>12.0</v>
      </c>
    </row>
    <row r="8174">
      <c r="A8174" s="3">
        <v>69.0</v>
      </c>
      <c r="B8174" s="4">
        <v>0.048993055555555554</v>
      </c>
      <c r="C8174" s="5" t="s">
        <v>10</v>
      </c>
      <c r="D8174" s="5" t="s">
        <v>88</v>
      </c>
      <c r="E8174" s="5">
        <v>25.0</v>
      </c>
      <c r="F8174" s="5">
        <v>18.0</v>
      </c>
    </row>
    <row r="8175">
      <c r="A8175" s="3">
        <v>69.0</v>
      </c>
      <c r="B8175" s="4">
        <v>0.050659722222222224</v>
      </c>
      <c r="C8175" s="5" t="s">
        <v>10</v>
      </c>
      <c r="D8175" s="5" t="s">
        <v>14</v>
      </c>
      <c r="E8175" s="5" t="s">
        <v>37</v>
      </c>
      <c r="F8175" s="5">
        <v>20.0</v>
      </c>
    </row>
    <row r="8176">
      <c r="A8176" s="3">
        <v>69.0</v>
      </c>
      <c r="B8176" s="4">
        <v>0.05273148148148148</v>
      </c>
      <c r="C8176" s="5" t="s">
        <v>134</v>
      </c>
      <c r="D8176" s="5" t="s">
        <v>535</v>
      </c>
      <c r="E8176" s="5">
        <v>3.0</v>
      </c>
      <c r="F8176" s="5">
        <v>3.0</v>
      </c>
      <c r="J8176" s="5" t="s">
        <v>2756</v>
      </c>
    </row>
    <row r="8177">
      <c r="A8177" s="3">
        <v>69.0</v>
      </c>
      <c r="B8177" s="4">
        <v>0.05310185185185185</v>
      </c>
      <c r="C8177" s="5" t="s">
        <v>134</v>
      </c>
      <c r="D8177" s="5" t="s">
        <v>125</v>
      </c>
      <c r="E8177" s="5">
        <v>18.0</v>
      </c>
      <c r="F8177" s="5">
        <v>12.0</v>
      </c>
    </row>
    <row r="8178">
      <c r="A8178" s="3">
        <v>69.0</v>
      </c>
      <c r="B8178" s="4">
        <v>0.05319444444444445</v>
      </c>
      <c r="C8178" s="5" t="s">
        <v>134</v>
      </c>
      <c r="D8178" s="5" t="s">
        <v>86</v>
      </c>
      <c r="E8178" s="5">
        <v>10.0</v>
      </c>
    </row>
    <row r="8179">
      <c r="A8179" s="3">
        <v>69.0</v>
      </c>
      <c r="B8179" s="4">
        <v>0.05510416666666667</v>
      </c>
      <c r="C8179" s="5" t="s">
        <v>15</v>
      </c>
      <c r="D8179" s="5" t="s">
        <v>27</v>
      </c>
      <c r="E8179" s="5" t="s">
        <v>30</v>
      </c>
      <c r="F8179" s="5" t="s">
        <v>30</v>
      </c>
      <c r="J8179" s="5" t="s">
        <v>17</v>
      </c>
    </row>
    <row r="8180">
      <c r="A8180" s="3">
        <v>69.0</v>
      </c>
      <c r="B8180" s="4">
        <v>0.05510416666666667</v>
      </c>
      <c r="C8180" s="5" t="s">
        <v>15</v>
      </c>
      <c r="D8180" s="5" t="s">
        <v>27</v>
      </c>
      <c r="E8180" s="5">
        <v>19.0</v>
      </c>
      <c r="F8180" s="5">
        <v>19.0</v>
      </c>
      <c r="J8180" s="5" t="s">
        <v>40</v>
      </c>
    </row>
    <row r="8181">
      <c r="A8181" s="3">
        <v>69.0</v>
      </c>
      <c r="B8181" s="4">
        <v>0.07177083333333334</v>
      </c>
      <c r="C8181" s="5" t="s">
        <v>13</v>
      </c>
      <c r="D8181" s="5" t="s">
        <v>19</v>
      </c>
      <c r="E8181" s="5">
        <v>11.0</v>
      </c>
      <c r="F8181" s="5">
        <v>11.0</v>
      </c>
      <c r="J8181" s="5" t="s">
        <v>2757</v>
      </c>
    </row>
    <row r="8182">
      <c r="A8182" s="3">
        <v>69.0</v>
      </c>
      <c r="B8182" s="4">
        <v>0.07185185185185185</v>
      </c>
      <c r="C8182" s="5" t="s">
        <v>134</v>
      </c>
      <c r="D8182" s="5" t="s">
        <v>588</v>
      </c>
      <c r="E8182" s="5">
        <v>4.0</v>
      </c>
      <c r="F8182" s="5">
        <v>2.0</v>
      </c>
    </row>
    <row r="8183">
      <c r="A8183" s="3">
        <v>69.0</v>
      </c>
      <c r="B8183" s="4">
        <v>0.07393518518518519</v>
      </c>
      <c r="C8183" s="5" t="s">
        <v>15</v>
      </c>
      <c r="D8183" s="5" t="s">
        <v>97</v>
      </c>
      <c r="E8183" s="5">
        <v>48.0</v>
      </c>
      <c r="J8183" s="5" t="s">
        <v>2758</v>
      </c>
    </row>
    <row r="8184">
      <c r="A8184" s="3">
        <v>69.0</v>
      </c>
      <c r="B8184" s="4">
        <v>0.08716435185185185</v>
      </c>
      <c r="C8184" s="5" t="s">
        <v>10</v>
      </c>
      <c r="D8184" s="5" t="s">
        <v>19</v>
      </c>
      <c r="E8184" s="5" t="s">
        <v>37</v>
      </c>
      <c r="F8184" s="5">
        <v>20.0</v>
      </c>
    </row>
    <row r="8185">
      <c r="A8185" s="3">
        <v>69.0</v>
      </c>
      <c r="B8185" s="4">
        <v>0.09320601851851852</v>
      </c>
      <c r="C8185" s="5" t="s">
        <v>134</v>
      </c>
      <c r="D8185" s="5" t="s">
        <v>19</v>
      </c>
      <c r="E8185" s="5" t="s">
        <v>30</v>
      </c>
      <c r="F8185" s="5" t="s">
        <v>30</v>
      </c>
      <c r="J8185" s="5" t="s">
        <v>17</v>
      </c>
    </row>
    <row r="8186">
      <c r="A8186" s="3">
        <v>69.0</v>
      </c>
      <c r="B8186" s="4">
        <v>0.09320601851851852</v>
      </c>
      <c r="C8186" s="5" t="s">
        <v>134</v>
      </c>
      <c r="D8186" s="5" t="s">
        <v>19</v>
      </c>
      <c r="E8186" s="5">
        <v>28.0</v>
      </c>
      <c r="F8186" s="5">
        <v>18.0</v>
      </c>
      <c r="J8186" s="5" t="s">
        <v>40</v>
      </c>
    </row>
    <row r="8187">
      <c r="A8187" s="3">
        <v>69.0</v>
      </c>
      <c r="B8187" s="4">
        <v>0.09583333333333334</v>
      </c>
      <c r="C8187" s="5" t="s">
        <v>13</v>
      </c>
      <c r="D8187" s="5" t="s">
        <v>588</v>
      </c>
      <c r="E8187" s="5">
        <v>14.0</v>
      </c>
      <c r="F8187" s="5">
        <v>13.0</v>
      </c>
    </row>
    <row r="8188">
      <c r="A8188" s="3">
        <v>69.0</v>
      </c>
      <c r="B8188" s="4">
        <v>0.09615740740740741</v>
      </c>
      <c r="C8188" s="5" t="s">
        <v>13</v>
      </c>
      <c r="D8188" s="5" t="s">
        <v>75</v>
      </c>
      <c r="E8188" s="5">
        <v>13.0</v>
      </c>
      <c r="F8188" s="5">
        <v>3.0</v>
      </c>
    </row>
    <row r="8189">
      <c r="A8189" s="3">
        <v>69.0</v>
      </c>
      <c r="B8189" s="4">
        <v>0.09818287037037036</v>
      </c>
      <c r="C8189" s="5" t="s">
        <v>21</v>
      </c>
      <c r="D8189" s="5" t="s">
        <v>14</v>
      </c>
      <c r="E8189" s="5" t="s">
        <v>30</v>
      </c>
      <c r="F8189" s="5" t="s">
        <v>30</v>
      </c>
      <c r="J8189" s="5" t="s">
        <v>350</v>
      </c>
    </row>
    <row r="8190">
      <c r="A8190" s="3">
        <v>69.0</v>
      </c>
      <c r="B8190" s="4">
        <v>0.09818287037037036</v>
      </c>
      <c r="C8190" s="5" t="s">
        <v>21</v>
      </c>
      <c r="D8190" s="5" t="s">
        <v>14</v>
      </c>
      <c r="E8190" s="5">
        <v>17.0</v>
      </c>
      <c r="F8190" s="5">
        <v>10.0</v>
      </c>
      <c r="J8190" s="5" t="s">
        <v>418</v>
      </c>
    </row>
    <row r="8191">
      <c r="A8191" s="3">
        <v>69.0</v>
      </c>
      <c r="B8191" s="4">
        <v>0.1009375</v>
      </c>
      <c r="C8191" s="5" t="s">
        <v>134</v>
      </c>
      <c r="D8191" s="5" t="s">
        <v>75</v>
      </c>
      <c r="E8191" s="5">
        <v>15.0</v>
      </c>
      <c r="F8191" s="5">
        <v>14.0</v>
      </c>
    </row>
    <row r="8192">
      <c r="A8192" s="3">
        <v>69.0</v>
      </c>
      <c r="B8192" s="4">
        <v>0.1013425925925926</v>
      </c>
      <c r="C8192" s="5" t="s">
        <v>134</v>
      </c>
      <c r="D8192" s="5" t="s">
        <v>75</v>
      </c>
      <c r="E8192" s="5" t="s">
        <v>28</v>
      </c>
      <c r="F8192" s="5">
        <v>1.0</v>
      </c>
    </row>
    <row r="8193">
      <c r="A8193" s="3">
        <v>69.0</v>
      </c>
      <c r="B8193" s="4">
        <v>0.11008101851851852</v>
      </c>
      <c r="C8193" s="5" t="s">
        <v>134</v>
      </c>
      <c r="D8193" s="5" t="s">
        <v>24</v>
      </c>
      <c r="E8193" s="5" t="s">
        <v>30</v>
      </c>
      <c r="F8193" s="5" t="s">
        <v>30</v>
      </c>
      <c r="J8193" s="5" t="s">
        <v>42</v>
      </c>
    </row>
    <row r="8194">
      <c r="A8194" s="3">
        <v>69.0</v>
      </c>
      <c r="B8194" s="4">
        <v>0.11008101851851852</v>
      </c>
      <c r="C8194" s="5" t="s">
        <v>134</v>
      </c>
      <c r="D8194" s="5" t="s">
        <v>24</v>
      </c>
      <c r="E8194" s="5">
        <v>12.0</v>
      </c>
      <c r="F8194" s="5">
        <v>2.0</v>
      </c>
      <c r="J8194" s="5" t="s">
        <v>43</v>
      </c>
    </row>
    <row r="8195">
      <c r="A8195" s="3">
        <v>69.0</v>
      </c>
      <c r="B8195" s="4">
        <v>0.11097222222222222</v>
      </c>
      <c r="C8195" s="5" t="s">
        <v>21</v>
      </c>
      <c r="D8195" s="5" t="s">
        <v>41</v>
      </c>
      <c r="E8195" s="5">
        <v>24.0</v>
      </c>
      <c r="F8195" s="5">
        <v>19.0</v>
      </c>
    </row>
    <row r="8196">
      <c r="A8196" s="3">
        <v>69.0</v>
      </c>
      <c r="B8196" s="4">
        <v>0.11232638888888889</v>
      </c>
      <c r="C8196" s="5" t="s">
        <v>10</v>
      </c>
      <c r="D8196" s="5" t="s">
        <v>20</v>
      </c>
      <c r="E8196" s="5">
        <v>29.0</v>
      </c>
      <c r="F8196" s="5">
        <v>19.0</v>
      </c>
    </row>
    <row r="8197">
      <c r="A8197" s="3">
        <v>69.0</v>
      </c>
      <c r="B8197" s="4">
        <v>0.1127662037037037</v>
      </c>
      <c r="C8197" s="5" t="s">
        <v>10</v>
      </c>
      <c r="D8197" s="5" t="s">
        <v>85</v>
      </c>
      <c r="E8197" s="5">
        <v>22.0</v>
      </c>
      <c r="F8197" s="5">
        <v>17.0</v>
      </c>
    </row>
    <row r="8198">
      <c r="A8198" s="3">
        <v>69.0</v>
      </c>
      <c r="B8198" s="4">
        <v>0.11309027777777778</v>
      </c>
      <c r="C8198" s="5" t="s">
        <v>18</v>
      </c>
      <c r="D8198" s="5" t="s">
        <v>24</v>
      </c>
      <c r="E8198" s="5" t="s">
        <v>30</v>
      </c>
      <c r="F8198" s="5" t="s">
        <v>30</v>
      </c>
      <c r="J8198" s="5" t="s">
        <v>42</v>
      </c>
    </row>
    <row r="8199">
      <c r="A8199" s="3">
        <v>69.0</v>
      </c>
      <c r="B8199" s="4">
        <v>0.11309027777777778</v>
      </c>
      <c r="C8199" s="5" t="s">
        <v>18</v>
      </c>
      <c r="D8199" s="5" t="s">
        <v>24</v>
      </c>
      <c r="E8199" s="5">
        <v>13.0</v>
      </c>
      <c r="F8199" s="5">
        <v>9.0</v>
      </c>
      <c r="J8199" s="5" t="s">
        <v>2759</v>
      </c>
    </row>
    <row r="8200">
      <c r="A8200" s="3">
        <v>69.0</v>
      </c>
      <c r="B8200" s="4">
        <v>0.11527777777777778</v>
      </c>
      <c r="C8200" s="5" t="s">
        <v>10</v>
      </c>
      <c r="D8200" s="5" t="s">
        <v>19</v>
      </c>
      <c r="E8200" s="5">
        <v>27.0</v>
      </c>
      <c r="F8200" s="5">
        <v>19.0</v>
      </c>
      <c r="J8200" s="5" t="s">
        <v>2760</v>
      </c>
    </row>
    <row r="8201">
      <c r="A8201" s="3">
        <v>69.0</v>
      </c>
      <c r="B8201" s="4">
        <v>0.11534722222222223</v>
      </c>
      <c r="C8201" s="5" t="s">
        <v>15</v>
      </c>
      <c r="D8201" s="5" t="s">
        <v>19</v>
      </c>
      <c r="E8201" s="5">
        <v>27.0</v>
      </c>
      <c r="F8201" s="5">
        <v>16.0</v>
      </c>
      <c r="J8201" s="5" t="s">
        <v>2760</v>
      </c>
    </row>
    <row r="8202">
      <c r="A8202" s="3">
        <v>70.0</v>
      </c>
      <c r="B8202" s="4">
        <v>0.01744212962962963</v>
      </c>
      <c r="C8202" s="5" t="s">
        <v>21</v>
      </c>
      <c r="D8202" s="5" t="s">
        <v>19</v>
      </c>
      <c r="E8202" s="5" t="s">
        <v>30</v>
      </c>
      <c r="F8202" s="5" t="s">
        <v>30</v>
      </c>
      <c r="J8202" s="5" t="s">
        <v>350</v>
      </c>
    </row>
    <row r="8203">
      <c r="A8203" s="3">
        <v>70.0</v>
      </c>
      <c r="B8203" s="4">
        <v>0.01744212962962963</v>
      </c>
      <c r="C8203" s="5" t="s">
        <v>21</v>
      </c>
      <c r="D8203" s="5" t="s">
        <v>19</v>
      </c>
      <c r="E8203" s="5">
        <v>13.0</v>
      </c>
      <c r="F8203" s="5">
        <v>6.0</v>
      </c>
      <c r="J8203" s="5" t="s">
        <v>418</v>
      </c>
    </row>
    <row r="8204">
      <c r="A8204" s="3">
        <v>70.0</v>
      </c>
      <c r="B8204" s="4">
        <v>0.022337962962962962</v>
      </c>
      <c r="C8204" s="5" t="s">
        <v>22</v>
      </c>
      <c r="D8204" s="5" t="s">
        <v>19</v>
      </c>
      <c r="E8204" s="5">
        <v>19.0</v>
      </c>
      <c r="F8204" s="5">
        <v>19.0</v>
      </c>
    </row>
    <row r="8205">
      <c r="A8205" s="3">
        <v>70.0</v>
      </c>
      <c r="B8205" s="4">
        <v>0.024212962962962964</v>
      </c>
      <c r="C8205" s="5" t="s">
        <v>13</v>
      </c>
      <c r="D8205" s="5" t="s">
        <v>19</v>
      </c>
      <c r="E8205" s="5">
        <v>18.0</v>
      </c>
      <c r="F8205" s="5">
        <v>18.0</v>
      </c>
    </row>
    <row r="8206">
      <c r="A8206" s="3">
        <v>70.0</v>
      </c>
      <c r="B8206" s="4">
        <v>0.024224537037037037</v>
      </c>
      <c r="C8206" s="5" t="s">
        <v>10</v>
      </c>
      <c r="D8206" s="5" t="s">
        <v>19</v>
      </c>
      <c r="E8206" s="5">
        <v>13.0</v>
      </c>
      <c r="F8206" s="5">
        <v>5.0</v>
      </c>
    </row>
    <row r="8207">
      <c r="A8207" s="3">
        <v>70.0</v>
      </c>
      <c r="B8207" s="4">
        <v>0.03516203703703704</v>
      </c>
      <c r="C8207" s="5" t="s">
        <v>15</v>
      </c>
      <c r="D8207" s="5" t="s">
        <v>24</v>
      </c>
      <c r="E8207" s="5">
        <v>21.0</v>
      </c>
      <c r="F8207" s="5">
        <v>10.0</v>
      </c>
    </row>
    <row r="8208">
      <c r="A8208" s="3">
        <v>70.0</v>
      </c>
      <c r="B8208" s="4">
        <v>0.04311342592592592</v>
      </c>
      <c r="C8208" s="5" t="s">
        <v>15</v>
      </c>
      <c r="D8208" s="5" t="s">
        <v>19</v>
      </c>
      <c r="E8208" s="5">
        <v>26.0</v>
      </c>
      <c r="F8208" s="5">
        <v>15.0</v>
      </c>
    </row>
    <row r="8209">
      <c r="A8209" s="3">
        <v>70.0</v>
      </c>
      <c r="B8209" s="4">
        <v>0.04625</v>
      </c>
      <c r="C8209" s="5" t="s">
        <v>15</v>
      </c>
      <c r="D8209" s="5" t="s">
        <v>125</v>
      </c>
      <c r="E8209" s="5">
        <v>9.0</v>
      </c>
      <c r="F8209" s="5">
        <v>7.0</v>
      </c>
    </row>
    <row r="8210">
      <c r="A8210" s="3">
        <v>70.0</v>
      </c>
      <c r="B8210" s="4">
        <v>0.04625</v>
      </c>
      <c r="C8210" s="5" t="s">
        <v>13</v>
      </c>
      <c r="D8210" s="5" t="s">
        <v>125</v>
      </c>
      <c r="E8210" s="5" t="s">
        <v>28</v>
      </c>
      <c r="F8210" s="5">
        <v>1.0</v>
      </c>
    </row>
    <row r="8211">
      <c r="A8211" s="3">
        <v>70.0</v>
      </c>
      <c r="B8211" s="4">
        <v>0.04704861111111111</v>
      </c>
      <c r="C8211" s="5" t="s">
        <v>22</v>
      </c>
      <c r="D8211" s="5" t="s">
        <v>11</v>
      </c>
      <c r="E8211" s="5">
        <v>18.0</v>
      </c>
      <c r="F8211" s="5">
        <v>14.0</v>
      </c>
    </row>
    <row r="8212">
      <c r="A8212" s="3">
        <v>70.0</v>
      </c>
      <c r="B8212" s="4">
        <v>0.04724537037037037</v>
      </c>
      <c r="C8212" s="5" t="s">
        <v>22</v>
      </c>
      <c r="D8212" s="5" t="s">
        <v>86</v>
      </c>
      <c r="E8212" s="5">
        <v>8.0</v>
      </c>
    </row>
    <row r="8213">
      <c r="A8213" s="3">
        <v>70.0</v>
      </c>
      <c r="B8213" s="4">
        <v>0.052662037037037035</v>
      </c>
      <c r="C8213" s="5" t="s">
        <v>134</v>
      </c>
      <c r="D8213" s="5" t="s">
        <v>125</v>
      </c>
      <c r="E8213" s="5" t="s">
        <v>30</v>
      </c>
      <c r="F8213" s="5" t="s">
        <v>30</v>
      </c>
      <c r="J8213" s="5" t="s">
        <v>607</v>
      </c>
    </row>
    <row r="8214">
      <c r="A8214" s="3">
        <v>70.0</v>
      </c>
      <c r="B8214" s="4">
        <v>0.05659722222222222</v>
      </c>
      <c r="C8214" s="5" t="s">
        <v>10</v>
      </c>
      <c r="D8214" s="5" t="s">
        <v>88</v>
      </c>
      <c r="E8214" s="5">
        <v>10.0</v>
      </c>
      <c r="F8214" s="5">
        <v>3.0</v>
      </c>
    </row>
    <row r="8215">
      <c r="A8215" s="3">
        <v>70.0</v>
      </c>
      <c r="B8215" s="4">
        <v>0.05663194444444444</v>
      </c>
      <c r="C8215" s="5" t="s">
        <v>18</v>
      </c>
      <c r="D8215" s="5" t="s">
        <v>88</v>
      </c>
      <c r="E8215" s="5" t="s">
        <v>2761</v>
      </c>
      <c r="F8215" s="5">
        <v>20.0</v>
      </c>
      <c r="J8215" s="5" t="s">
        <v>2762</v>
      </c>
    </row>
    <row r="8216">
      <c r="A8216" s="3">
        <v>70.0</v>
      </c>
      <c r="B8216" s="4">
        <v>0.06025462962962963</v>
      </c>
      <c r="C8216" s="5" t="s">
        <v>22</v>
      </c>
      <c r="D8216" s="5" t="s">
        <v>88</v>
      </c>
      <c r="E8216" s="5">
        <v>19.0</v>
      </c>
      <c r="F8216" s="5">
        <v>7.0</v>
      </c>
    </row>
    <row r="8217">
      <c r="A8217" s="3">
        <v>70.0</v>
      </c>
      <c r="B8217" s="4">
        <v>0.06350694444444445</v>
      </c>
      <c r="C8217" s="5" t="s">
        <v>13</v>
      </c>
      <c r="D8217" s="5" t="s">
        <v>26</v>
      </c>
      <c r="E8217" s="5">
        <v>24.0</v>
      </c>
      <c r="F8217" s="5">
        <v>18.0</v>
      </c>
    </row>
    <row r="8218">
      <c r="A8218" s="3">
        <v>70.0</v>
      </c>
      <c r="B8218" s="4">
        <v>0.09655092592592593</v>
      </c>
      <c r="C8218" s="5" t="s">
        <v>15</v>
      </c>
      <c r="D8218" s="5" t="s">
        <v>184</v>
      </c>
      <c r="E8218" s="5">
        <v>24.0</v>
      </c>
      <c r="F8218" s="5">
        <v>13.0</v>
      </c>
    </row>
    <row r="8219">
      <c r="A8219" s="3">
        <v>70.0</v>
      </c>
      <c r="B8219" s="4">
        <v>0.10157407407407408</v>
      </c>
      <c r="C8219" s="5" t="s">
        <v>18</v>
      </c>
      <c r="D8219" s="5" t="s">
        <v>93</v>
      </c>
      <c r="E8219" s="5">
        <v>29.0</v>
      </c>
      <c r="F8219" s="5">
        <v>21.0</v>
      </c>
      <c r="J8219" s="5" t="s">
        <v>2762</v>
      </c>
    </row>
    <row r="8220">
      <c r="A8220" s="3">
        <v>70.0</v>
      </c>
      <c r="B8220" s="4">
        <v>0.10163194444444444</v>
      </c>
      <c r="C8220" s="5" t="s">
        <v>18</v>
      </c>
      <c r="D8220" s="5" t="s">
        <v>93</v>
      </c>
      <c r="E8220" s="5">
        <v>27.0</v>
      </c>
      <c r="F8220" s="5">
        <v>19.0</v>
      </c>
      <c r="J8220" s="5" t="s">
        <v>2762</v>
      </c>
    </row>
    <row r="8221">
      <c r="A8221" s="3">
        <v>70.0</v>
      </c>
      <c r="B8221" s="4">
        <v>0.10166666666666667</v>
      </c>
      <c r="C8221" s="5" t="s">
        <v>18</v>
      </c>
      <c r="D8221" s="5" t="s">
        <v>93</v>
      </c>
      <c r="E8221" s="5">
        <v>13.0</v>
      </c>
      <c r="F8221" s="5">
        <v>5.0</v>
      </c>
      <c r="J8221" s="5" t="s">
        <v>2762</v>
      </c>
    </row>
    <row r="8222">
      <c r="A8222" s="3">
        <v>70.0</v>
      </c>
      <c r="B8222" s="4">
        <v>0.13873842592592592</v>
      </c>
      <c r="C8222" s="5" t="s">
        <v>18</v>
      </c>
      <c r="D8222" s="5" t="s">
        <v>24</v>
      </c>
      <c r="E8222" s="5">
        <v>11.0</v>
      </c>
      <c r="F8222" s="5">
        <v>6.0</v>
      </c>
      <c r="J8222" s="5" t="s">
        <v>2762</v>
      </c>
    </row>
    <row r="8223">
      <c r="A8223" s="3">
        <v>70.0</v>
      </c>
      <c r="B8223" s="4">
        <v>0.14212962962962963</v>
      </c>
      <c r="C8223" s="5" t="s">
        <v>10</v>
      </c>
      <c r="D8223" s="5" t="s">
        <v>24</v>
      </c>
      <c r="E8223" s="5" t="s">
        <v>2763</v>
      </c>
      <c r="F8223" s="5">
        <v>20.0</v>
      </c>
    </row>
    <row r="8224">
      <c r="A8224" s="3">
        <v>70.0</v>
      </c>
      <c r="B8224" s="4">
        <v>0.1421875</v>
      </c>
      <c r="C8224" s="5" t="s">
        <v>15</v>
      </c>
      <c r="D8224" s="5" t="s">
        <v>24</v>
      </c>
      <c r="E8224" s="5">
        <v>14.0</v>
      </c>
      <c r="F8224" s="5">
        <v>3.0</v>
      </c>
    </row>
    <row r="8225">
      <c r="A8225" s="3">
        <v>70.0</v>
      </c>
      <c r="B8225" s="4">
        <v>0.14548611111111112</v>
      </c>
      <c r="C8225" s="5" t="s">
        <v>22</v>
      </c>
      <c r="D8225" s="5" t="s">
        <v>41</v>
      </c>
      <c r="E8225" s="5">
        <v>11.0</v>
      </c>
      <c r="F8225" s="5">
        <v>9.0</v>
      </c>
    </row>
    <row r="8226">
      <c r="A8226" s="3">
        <v>70.0</v>
      </c>
      <c r="B8226" s="4">
        <v>0.15041666666666667</v>
      </c>
      <c r="C8226" s="5" t="s">
        <v>22</v>
      </c>
      <c r="D8226" s="5" t="s">
        <v>24</v>
      </c>
      <c r="E8226" s="5">
        <v>16.0</v>
      </c>
      <c r="F8226" s="5">
        <v>16.0</v>
      </c>
    </row>
    <row r="8227">
      <c r="A8227" s="3">
        <v>70.0</v>
      </c>
      <c r="B8227" s="4">
        <v>0.1504398148148148</v>
      </c>
      <c r="C8227" s="5" t="s">
        <v>21</v>
      </c>
      <c r="D8227" s="5" t="s">
        <v>24</v>
      </c>
      <c r="E8227" s="5" t="s">
        <v>30</v>
      </c>
      <c r="F8227" s="5" t="s">
        <v>30</v>
      </c>
      <c r="J8227" s="5" t="s">
        <v>350</v>
      </c>
    </row>
    <row r="8228">
      <c r="A8228" s="3">
        <v>70.0</v>
      </c>
      <c r="B8228" s="4">
        <v>0.1504398148148148</v>
      </c>
      <c r="C8228" s="5" t="s">
        <v>21</v>
      </c>
      <c r="D8228" s="5" t="s">
        <v>24</v>
      </c>
      <c r="E8228" s="5">
        <v>22.0</v>
      </c>
      <c r="F8228" s="5">
        <v>10.0</v>
      </c>
      <c r="J8228" s="5" t="s">
        <v>2764</v>
      </c>
    </row>
    <row r="8229">
      <c r="A8229" s="3">
        <v>70.0</v>
      </c>
      <c r="B8229" s="4">
        <v>0.15119212962962963</v>
      </c>
      <c r="C8229" s="5" t="s">
        <v>15</v>
      </c>
      <c r="D8229" s="5" t="s">
        <v>127</v>
      </c>
      <c r="E8229" s="5">
        <v>15.0</v>
      </c>
      <c r="F8229" s="5">
        <v>9.0</v>
      </c>
      <c r="J8229" s="5" t="s">
        <v>2424</v>
      </c>
    </row>
    <row r="8230">
      <c r="A8230" s="3">
        <v>70.0</v>
      </c>
      <c r="B8230" s="4">
        <v>0.1529050925925926</v>
      </c>
      <c r="C8230" s="5" t="s">
        <v>22</v>
      </c>
      <c r="D8230" s="5" t="s">
        <v>14</v>
      </c>
      <c r="E8230" s="5">
        <v>22.0</v>
      </c>
      <c r="F8230" s="5">
        <v>6.0</v>
      </c>
    </row>
    <row r="8231">
      <c r="A8231" s="3">
        <v>70.0</v>
      </c>
      <c r="B8231" s="4">
        <v>0.15612268518518518</v>
      </c>
      <c r="C8231" s="5" t="s">
        <v>22</v>
      </c>
      <c r="D8231" s="5" t="s">
        <v>19</v>
      </c>
      <c r="E8231" s="5">
        <v>16.0</v>
      </c>
      <c r="F8231" s="5">
        <v>16.0</v>
      </c>
    </row>
    <row r="8232">
      <c r="A8232" s="3">
        <v>71.0</v>
      </c>
      <c r="B8232" s="4">
        <v>0.01056712962962963</v>
      </c>
      <c r="C8232" s="5" t="s">
        <v>18</v>
      </c>
      <c r="D8232" s="5" t="s">
        <v>24</v>
      </c>
      <c r="E8232" s="5" t="s">
        <v>30</v>
      </c>
      <c r="F8232" s="5" t="s">
        <v>30</v>
      </c>
      <c r="J8232" s="5" t="s">
        <v>42</v>
      </c>
    </row>
    <row r="8233">
      <c r="A8233" s="3">
        <v>71.0</v>
      </c>
      <c r="B8233" s="4">
        <v>0.01056712962962963</v>
      </c>
      <c r="C8233" s="5" t="s">
        <v>18</v>
      </c>
      <c r="D8233" s="5" t="s">
        <v>24</v>
      </c>
      <c r="E8233" s="5">
        <v>14.0</v>
      </c>
      <c r="F8233" s="5">
        <v>6.0</v>
      </c>
      <c r="J8233" s="5" t="s">
        <v>2765</v>
      </c>
    </row>
    <row r="8234">
      <c r="A8234" s="3">
        <v>71.0</v>
      </c>
      <c r="B8234" s="4">
        <v>0.016574074074074074</v>
      </c>
      <c r="C8234" s="5" t="s">
        <v>10</v>
      </c>
      <c r="D8234" s="5" t="s">
        <v>127</v>
      </c>
      <c r="E8234" s="5" t="s">
        <v>28</v>
      </c>
      <c r="F8234" s="5">
        <v>1.0</v>
      </c>
      <c r="J8234" s="5" t="s">
        <v>17</v>
      </c>
    </row>
    <row r="8235">
      <c r="A8235" s="3">
        <v>71.0</v>
      </c>
      <c r="B8235" s="4">
        <v>0.016574074074074074</v>
      </c>
      <c r="C8235" s="5" t="s">
        <v>10</v>
      </c>
      <c r="D8235" s="5" t="s">
        <v>127</v>
      </c>
      <c r="E8235" s="5">
        <v>17.0</v>
      </c>
      <c r="F8235" s="5">
        <v>9.0</v>
      </c>
      <c r="J8235" s="5" t="s">
        <v>40</v>
      </c>
    </row>
    <row r="8236">
      <c r="A8236" s="3">
        <v>71.0</v>
      </c>
      <c r="B8236" s="4">
        <v>0.02244212962962963</v>
      </c>
      <c r="C8236" s="5" t="s">
        <v>10</v>
      </c>
      <c r="D8236" s="5" t="s">
        <v>20</v>
      </c>
      <c r="E8236" s="5" t="s">
        <v>30</v>
      </c>
      <c r="F8236" s="5" t="s">
        <v>30</v>
      </c>
      <c r="J8236" s="5" t="s">
        <v>17</v>
      </c>
    </row>
    <row r="8237">
      <c r="A8237" s="3">
        <v>71.0</v>
      </c>
      <c r="B8237" s="4">
        <v>0.02244212962962963</v>
      </c>
      <c r="C8237" s="5" t="s">
        <v>10</v>
      </c>
      <c r="D8237" s="5" t="s">
        <v>20</v>
      </c>
      <c r="E8237" s="5">
        <v>36.0</v>
      </c>
      <c r="F8237" s="5">
        <v>16.0</v>
      </c>
      <c r="J8237" s="5" t="s">
        <v>2766</v>
      </c>
    </row>
    <row r="8238">
      <c r="A8238" s="3">
        <v>71.0</v>
      </c>
      <c r="B8238" s="4">
        <v>0.02246527777777778</v>
      </c>
      <c r="C8238" s="5" t="s">
        <v>22</v>
      </c>
      <c r="D8238" s="5" t="s">
        <v>20</v>
      </c>
      <c r="E8238" s="5" t="s">
        <v>30</v>
      </c>
      <c r="F8238" s="5" t="s">
        <v>30</v>
      </c>
      <c r="J8238" s="5" t="s">
        <v>17</v>
      </c>
    </row>
    <row r="8239">
      <c r="A8239" s="3">
        <v>71.0</v>
      </c>
      <c r="B8239" s="4">
        <v>0.02246527777777778</v>
      </c>
      <c r="C8239" s="5" t="s">
        <v>22</v>
      </c>
      <c r="D8239" s="5" t="s">
        <v>20</v>
      </c>
      <c r="E8239" s="5">
        <v>24.0</v>
      </c>
      <c r="F8239" s="5">
        <v>12.0</v>
      </c>
      <c r="J8239" s="5" t="s">
        <v>2766</v>
      </c>
    </row>
    <row r="8240">
      <c r="A8240" s="3">
        <v>71.0</v>
      </c>
      <c r="B8240" s="4">
        <v>0.027430555555555555</v>
      </c>
      <c r="C8240" s="5" t="s">
        <v>15</v>
      </c>
      <c r="D8240" s="5" t="s">
        <v>20</v>
      </c>
      <c r="E8240" s="5" t="s">
        <v>28</v>
      </c>
      <c r="F8240" s="5">
        <v>1.0</v>
      </c>
    </row>
    <row r="8241">
      <c r="A8241" s="3">
        <v>71.0</v>
      </c>
      <c r="B8241" s="4">
        <v>0.027511574074074074</v>
      </c>
      <c r="C8241" s="5" t="s">
        <v>134</v>
      </c>
      <c r="D8241" s="5" t="s">
        <v>20</v>
      </c>
      <c r="E8241" s="5" t="s">
        <v>30</v>
      </c>
      <c r="F8241" s="5" t="s">
        <v>30</v>
      </c>
      <c r="J8241" s="5" t="s">
        <v>42</v>
      </c>
    </row>
    <row r="8242">
      <c r="A8242" s="3">
        <v>71.0</v>
      </c>
      <c r="B8242" s="4">
        <v>0.027511574074074074</v>
      </c>
      <c r="C8242" s="5" t="s">
        <v>134</v>
      </c>
      <c r="D8242" s="5" t="s">
        <v>20</v>
      </c>
      <c r="E8242" s="5" t="s">
        <v>28</v>
      </c>
      <c r="F8242" s="5">
        <v>1.0</v>
      </c>
      <c r="J8242" s="5" t="s">
        <v>43</v>
      </c>
    </row>
    <row r="8243">
      <c r="A8243" s="3">
        <v>71.0</v>
      </c>
      <c r="B8243" s="4">
        <v>0.0284375</v>
      </c>
      <c r="C8243" s="5" t="s">
        <v>134</v>
      </c>
      <c r="D8243" s="5" t="s">
        <v>25</v>
      </c>
      <c r="E8243" s="5">
        <v>4.0</v>
      </c>
      <c r="F8243" s="5">
        <v>4.0</v>
      </c>
    </row>
    <row r="8244">
      <c r="A8244" s="3">
        <v>71.0</v>
      </c>
      <c r="B8244" s="4">
        <v>0.022256944444444444</v>
      </c>
      <c r="C8244" s="5" t="s">
        <v>13</v>
      </c>
      <c r="D8244" s="5" t="s">
        <v>146</v>
      </c>
      <c r="E8244" s="5">
        <v>14.0</v>
      </c>
      <c r="F8244" s="5">
        <v>7.0</v>
      </c>
    </row>
    <row r="8245">
      <c r="A8245" s="3">
        <v>71.0</v>
      </c>
      <c r="B8245" s="4">
        <v>0.035381944444444445</v>
      </c>
      <c r="C8245" s="5" t="s">
        <v>21</v>
      </c>
      <c r="D8245" s="5" t="s">
        <v>32</v>
      </c>
      <c r="E8245" s="5">
        <v>27.0</v>
      </c>
      <c r="F8245" s="5">
        <v>14.0</v>
      </c>
      <c r="J8245" s="5" t="s">
        <v>2767</v>
      </c>
    </row>
    <row r="8246">
      <c r="A8246" s="3">
        <v>71.0</v>
      </c>
      <c r="B8246" s="4">
        <v>0.035798611111111114</v>
      </c>
      <c r="C8246" s="5" t="s">
        <v>21</v>
      </c>
      <c r="D8246" s="5" t="s">
        <v>32</v>
      </c>
      <c r="E8246" s="5">
        <v>24.0</v>
      </c>
      <c r="F8246" s="5">
        <v>11.0</v>
      </c>
      <c r="J8246" s="5" t="s">
        <v>2767</v>
      </c>
    </row>
    <row r="8247">
      <c r="A8247" s="3">
        <v>71.0</v>
      </c>
      <c r="B8247" s="4">
        <v>0.03665509259259259</v>
      </c>
      <c r="C8247" s="5" t="s">
        <v>21</v>
      </c>
      <c r="D8247" s="5" t="s">
        <v>35</v>
      </c>
      <c r="E8247" s="5">
        <v>27.0</v>
      </c>
      <c r="F8247" s="5">
        <v>12.0</v>
      </c>
    </row>
    <row r="8248">
      <c r="A8248" s="3">
        <v>71.0</v>
      </c>
      <c r="B8248" s="4">
        <v>0.036689814814814814</v>
      </c>
      <c r="C8248" s="5" t="s">
        <v>10</v>
      </c>
      <c r="D8248" s="5" t="s">
        <v>24</v>
      </c>
      <c r="E8248" s="5">
        <v>20.0</v>
      </c>
      <c r="F8248" s="5">
        <v>7.0</v>
      </c>
    </row>
    <row r="8249">
      <c r="A8249" s="3">
        <v>71.0</v>
      </c>
      <c r="B8249" s="4">
        <v>0.03680555555555556</v>
      </c>
      <c r="C8249" s="5" t="s">
        <v>10</v>
      </c>
      <c r="D8249" s="5" t="s">
        <v>25</v>
      </c>
      <c r="E8249" s="5">
        <v>30.0</v>
      </c>
      <c r="F8249" s="5">
        <v>18.0</v>
      </c>
    </row>
    <row r="8250">
      <c r="A8250" s="3">
        <v>71.0</v>
      </c>
      <c r="B8250" s="4">
        <v>0.040671296296296296</v>
      </c>
      <c r="C8250" s="5" t="s">
        <v>10</v>
      </c>
      <c r="D8250" s="5" t="s">
        <v>24</v>
      </c>
      <c r="E8250" s="5">
        <v>30.0</v>
      </c>
      <c r="F8250" s="5">
        <v>17.0</v>
      </c>
    </row>
    <row r="8251">
      <c r="A8251" s="3">
        <v>71.0</v>
      </c>
      <c r="B8251" s="4">
        <v>0.04076388888888889</v>
      </c>
      <c r="C8251" s="5" t="s">
        <v>21</v>
      </c>
      <c r="D8251" s="5" t="s">
        <v>20</v>
      </c>
      <c r="E8251" s="5" t="s">
        <v>37</v>
      </c>
      <c r="F8251" s="5">
        <v>20.0</v>
      </c>
    </row>
    <row r="8252">
      <c r="A8252" s="3">
        <v>71.0</v>
      </c>
      <c r="B8252" s="4">
        <v>0.04085648148148148</v>
      </c>
      <c r="C8252" s="5" t="s">
        <v>15</v>
      </c>
      <c r="D8252" s="5" t="s">
        <v>20</v>
      </c>
      <c r="E8252" s="5">
        <v>14.0</v>
      </c>
      <c r="F8252" s="5">
        <v>7.0</v>
      </c>
    </row>
    <row r="8253">
      <c r="A8253" s="3">
        <v>71.0</v>
      </c>
      <c r="B8253" s="4">
        <v>0.0408912037037037</v>
      </c>
      <c r="C8253" s="5" t="s">
        <v>22</v>
      </c>
      <c r="D8253" s="5" t="s">
        <v>20</v>
      </c>
      <c r="E8253" s="5">
        <v>18.0</v>
      </c>
      <c r="F8253" s="5">
        <v>16.0</v>
      </c>
    </row>
    <row r="8254">
      <c r="A8254" s="3">
        <v>71.0</v>
      </c>
      <c r="B8254" s="4">
        <v>0.04090277777777778</v>
      </c>
      <c r="C8254" s="5" t="s">
        <v>18</v>
      </c>
      <c r="D8254" s="5" t="s">
        <v>20</v>
      </c>
      <c r="E8254" s="5">
        <v>16.0</v>
      </c>
      <c r="F8254" s="5">
        <v>10.0</v>
      </c>
    </row>
    <row r="8255">
      <c r="A8255" s="3">
        <v>71.0</v>
      </c>
      <c r="B8255" s="4">
        <v>0.04092592592592593</v>
      </c>
      <c r="C8255" s="5" t="s">
        <v>10</v>
      </c>
      <c r="D8255" s="5" t="s">
        <v>20</v>
      </c>
      <c r="E8255" s="5">
        <v>15.0</v>
      </c>
      <c r="F8255" s="5">
        <v>5.0</v>
      </c>
    </row>
    <row r="8256">
      <c r="A8256" s="3">
        <v>71.0</v>
      </c>
      <c r="B8256" s="4">
        <v>0.040949074074074075</v>
      </c>
      <c r="C8256" s="5" t="s">
        <v>134</v>
      </c>
      <c r="D8256" s="5" t="s">
        <v>20</v>
      </c>
      <c r="E8256" s="5" t="s">
        <v>30</v>
      </c>
      <c r="F8256" s="5" t="s">
        <v>30</v>
      </c>
      <c r="J8256" s="5" t="s">
        <v>42</v>
      </c>
    </row>
    <row r="8257">
      <c r="A8257" s="3">
        <v>71.0</v>
      </c>
      <c r="B8257" s="4">
        <v>0.040949074074074075</v>
      </c>
      <c r="C8257" s="5" t="s">
        <v>134</v>
      </c>
      <c r="D8257" s="5" t="s">
        <v>20</v>
      </c>
      <c r="E8257" s="5">
        <v>8.0</v>
      </c>
      <c r="F8257" s="5">
        <v>8.0</v>
      </c>
      <c r="J8257" s="5" t="s">
        <v>43</v>
      </c>
    </row>
    <row r="8258">
      <c r="A8258" s="3">
        <v>71.0</v>
      </c>
      <c r="B8258" s="4">
        <v>0.04096064814814815</v>
      </c>
      <c r="C8258" s="5" t="s">
        <v>13</v>
      </c>
      <c r="D8258" s="5" t="s">
        <v>20</v>
      </c>
      <c r="E8258" s="5">
        <v>4.0</v>
      </c>
      <c r="F8258" s="5">
        <v>2.0</v>
      </c>
    </row>
    <row r="8259">
      <c r="A8259" s="3">
        <v>71.0</v>
      </c>
      <c r="B8259" s="4">
        <v>0.04346064814814815</v>
      </c>
      <c r="C8259" s="5" t="s">
        <v>10</v>
      </c>
      <c r="D8259" s="5" t="s">
        <v>24</v>
      </c>
      <c r="E8259" s="5">
        <v>16.0</v>
      </c>
      <c r="F8259" s="5">
        <v>3.0</v>
      </c>
    </row>
    <row r="8260">
      <c r="A8260" s="3">
        <v>71.0</v>
      </c>
      <c r="B8260" s="4">
        <v>0.045092592592592594</v>
      </c>
      <c r="C8260" s="5" t="s">
        <v>22</v>
      </c>
      <c r="D8260" s="5" t="s">
        <v>24</v>
      </c>
      <c r="E8260" s="5">
        <v>6.0</v>
      </c>
      <c r="F8260" s="5">
        <v>6.0</v>
      </c>
    </row>
    <row r="8261">
      <c r="A8261" s="3">
        <v>71.0</v>
      </c>
      <c r="B8261" s="4">
        <v>0.04524305555555556</v>
      </c>
      <c r="C8261" s="5" t="s">
        <v>10</v>
      </c>
      <c r="D8261" s="5" t="s">
        <v>24</v>
      </c>
      <c r="E8261" s="5" t="s">
        <v>37</v>
      </c>
      <c r="F8261" s="5">
        <v>20.0</v>
      </c>
    </row>
    <row r="8262">
      <c r="A8262" s="3">
        <v>71.0</v>
      </c>
      <c r="B8262" s="4">
        <v>0.04567129629629629</v>
      </c>
      <c r="C8262" s="5" t="s">
        <v>10</v>
      </c>
      <c r="D8262" s="5" t="s">
        <v>88</v>
      </c>
      <c r="E8262" s="5">
        <v>13.0</v>
      </c>
      <c r="F8262" s="5">
        <v>6.0</v>
      </c>
    </row>
    <row r="8263">
      <c r="A8263" s="3">
        <v>71.0</v>
      </c>
      <c r="B8263" s="4">
        <v>0.046747685185185184</v>
      </c>
      <c r="C8263" s="5" t="s">
        <v>18</v>
      </c>
      <c r="D8263" s="5" t="s">
        <v>24</v>
      </c>
      <c r="E8263" s="5">
        <v>18.0</v>
      </c>
      <c r="F8263" s="5">
        <v>12.0</v>
      </c>
      <c r="J8263" s="5" t="s">
        <v>2768</v>
      </c>
    </row>
    <row r="8264">
      <c r="A8264" s="3">
        <v>71.0</v>
      </c>
      <c r="B8264" s="4">
        <v>0.04717592592592593</v>
      </c>
      <c r="C8264" s="5" t="s">
        <v>18</v>
      </c>
      <c r="D8264" s="5" t="s">
        <v>24</v>
      </c>
      <c r="E8264" s="5">
        <v>9.0</v>
      </c>
      <c r="F8264" s="5">
        <v>3.0</v>
      </c>
      <c r="J8264" s="5" t="s">
        <v>2768</v>
      </c>
    </row>
    <row r="8265">
      <c r="A8265" s="3">
        <v>71.0</v>
      </c>
      <c r="B8265" s="4">
        <v>0.04909722222222222</v>
      </c>
      <c r="C8265" s="5" t="s">
        <v>22</v>
      </c>
      <c r="D8265" s="5" t="s">
        <v>24</v>
      </c>
      <c r="E8265" s="5">
        <v>11.0</v>
      </c>
      <c r="F8265" s="5">
        <v>11.0</v>
      </c>
    </row>
    <row r="8266">
      <c r="A8266" s="3">
        <v>71.0</v>
      </c>
      <c r="B8266" s="4">
        <v>0.05513888888888889</v>
      </c>
      <c r="C8266" s="5" t="s">
        <v>10</v>
      </c>
      <c r="D8266" s="5" t="s">
        <v>24</v>
      </c>
      <c r="E8266" s="5">
        <v>28.0</v>
      </c>
      <c r="F8266" s="5">
        <v>15.0</v>
      </c>
    </row>
    <row r="8267">
      <c r="A8267" s="3">
        <v>71.0</v>
      </c>
      <c r="B8267" s="4">
        <v>0.056122685185185185</v>
      </c>
      <c r="C8267" s="5" t="s">
        <v>22</v>
      </c>
      <c r="D8267" s="5" t="s">
        <v>24</v>
      </c>
      <c r="E8267" s="5">
        <v>11.0</v>
      </c>
      <c r="F8267" s="5">
        <v>11.0</v>
      </c>
    </row>
    <row r="8268">
      <c r="A8268" s="3">
        <v>71.0</v>
      </c>
      <c r="B8268" s="4">
        <v>0.056157407407407406</v>
      </c>
      <c r="C8268" s="5" t="s">
        <v>134</v>
      </c>
      <c r="D8268" s="5" t="s">
        <v>24</v>
      </c>
      <c r="E8268" s="5">
        <v>21.0</v>
      </c>
      <c r="F8268" s="5">
        <v>11.0</v>
      </c>
    </row>
    <row r="8269">
      <c r="A8269" s="3">
        <v>71.0</v>
      </c>
      <c r="B8269" s="4">
        <v>0.05696759259259259</v>
      </c>
      <c r="C8269" s="5" t="s">
        <v>10</v>
      </c>
      <c r="D8269" s="5" t="s">
        <v>24</v>
      </c>
      <c r="E8269" s="5">
        <v>20.0</v>
      </c>
      <c r="F8269" s="5">
        <v>7.0</v>
      </c>
    </row>
    <row r="8270">
      <c r="A8270" s="3">
        <v>71.0</v>
      </c>
      <c r="B8270" s="4">
        <v>0.05988425925925926</v>
      </c>
      <c r="C8270" s="5" t="s">
        <v>22</v>
      </c>
      <c r="D8270" s="5" t="s">
        <v>146</v>
      </c>
      <c r="E8270" s="5">
        <v>7.0</v>
      </c>
      <c r="F8270" s="5">
        <v>4.0</v>
      </c>
    </row>
    <row r="8271">
      <c r="A8271" s="3">
        <v>71.0</v>
      </c>
      <c r="B8271" s="4">
        <v>0.06434027777777777</v>
      </c>
      <c r="C8271" s="5" t="s">
        <v>15</v>
      </c>
      <c r="D8271" s="5" t="s">
        <v>126</v>
      </c>
      <c r="E8271" s="5">
        <v>23.0</v>
      </c>
      <c r="F8271" s="5">
        <v>17.0</v>
      </c>
    </row>
    <row r="8272">
      <c r="A8272" s="3">
        <v>71.0</v>
      </c>
      <c r="B8272" s="4">
        <v>0.07123842592592593</v>
      </c>
      <c r="C8272" s="5" t="s">
        <v>15</v>
      </c>
      <c r="D8272" s="5" t="s">
        <v>184</v>
      </c>
      <c r="E8272" s="5">
        <v>27.0</v>
      </c>
      <c r="F8272" s="5">
        <v>16.0</v>
      </c>
    </row>
    <row r="8273">
      <c r="A8273" s="3">
        <v>71.0</v>
      </c>
      <c r="B8273" s="4">
        <v>0.08592592592592592</v>
      </c>
      <c r="C8273" s="5" t="s">
        <v>22</v>
      </c>
      <c r="D8273" s="5" t="s">
        <v>709</v>
      </c>
      <c r="E8273" s="5">
        <v>14.0</v>
      </c>
      <c r="J8273" s="5" t="s">
        <v>2769</v>
      </c>
    </row>
    <row r="8274">
      <c r="A8274" s="3">
        <v>71.0</v>
      </c>
      <c r="B8274" s="4">
        <v>0.08597222222222223</v>
      </c>
      <c r="C8274" s="5" t="s">
        <v>18</v>
      </c>
      <c r="D8274" s="5" t="s">
        <v>709</v>
      </c>
      <c r="E8274" s="5">
        <v>17.0</v>
      </c>
      <c r="J8274" s="5" t="s">
        <v>2769</v>
      </c>
    </row>
    <row r="8275">
      <c r="A8275" s="3">
        <v>71.0</v>
      </c>
      <c r="B8275" s="4">
        <v>0.08603009259259259</v>
      </c>
      <c r="C8275" s="5" t="s">
        <v>15</v>
      </c>
      <c r="D8275" s="5" t="s">
        <v>709</v>
      </c>
      <c r="E8275" s="5">
        <v>11.0</v>
      </c>
      <c r="J8275" s="5" t="s">
        <v>2769</v>
      </c>
    </row>
    <row r="8276">
      <c r="A8276" s="3">
        <v>71.0</v>
      </c>
      <c r="B8276" s="4">
        <v>0.08605324074074074</v>
      </c>
      <c r="C8276" s="5" t="s">
        <v>21</v>
      </c>
      <c r="D8276" s="5" t="s">
        <v>709</v>
      </c>
      <c r="E8276" s="5">
        <v>15.0</v>
      </c>
      <c r="J8276" s="5" t="s">
        <v>2769</v>
      </c>
    </row>
    <row r="8277">
      <c r="A8277" s="3">
        <v>71.0</v>
      </c>
      <c r="B8277" s="4">
        <v>0.08611111111111111</v>
      </c>
      <c r="C8277" s="5" t="s">
        <v>10</v>
      </c>
      <c r="D8277" s="5" t="s">
        <v>709</v>
      </c>
      <c r="E8277" s="5">
        <v>20.0</v>
      </c>
      <c r="J8277" s="5" t="s">
        <v>2769</v>
      </c>
    </row>
    <row r="8278">
      <c r="A8278" s="3">
        <v>71.0</v>
      </c>
      <c r="B8278" s="4">
        <v>0.08616898148148149</v>
      </c>
      <c r="C8278" s="5" t="s">
        <v>134</v>
      </c>
      <c r="D8278" s="5" t="s">
        <v>709</v>
      </c>
      <c r="E8278" s="5">
        <v>9.0</v>
      </c>
      <c r="J8278" s="5" t="s">
        <v>2769</v>
      </c>
    </row>
    <row r="8279">
      <c r="A8279" s="3">
        <v>71.0</v>
      </c>
      <c r="B8279" s="4">
        <v>0.08621527777777778</v>
      </c>
      <c r="C8279" s="5" t="s">
        <v>13</v>
      </c>
      <c r="D8279" s="5" t="s">
        <v>709</v>
      </c>
      <c r="E8279" s="5">
        <v>11.0</v>
      </c>
      <c r="J8279" s="5" t="s">
        <v>2769</v>
      </c>
    </row>
    <row r="8280">
      <c r="A8280" s="3">
        <v>71.0</v>
      </c>
      <c r="B8280" s="4">
        <v>0.08850694444444444</v>
      </c>
      <c r="C8280" s="5" t="s">
        <v>10</v>
      </c>
      <c r="D8280" s="5" t="s">
        <v>11</v>
      </c>
      <c r="E8280" s="5">
        <v>10.0</v>
      </c>
      <c r="F8280" s="5">
        <v>8.0</v>
      </c>
    </row>
    <row r="8281">
      <c r="A8281" s="3">
        <v>71.0</v>
      </c>
      <c r="B8281" s="4">
        <v>0.08851851851851852</v>
      </c>
      <c r="C8281" s="5" t="s">
        <v>18</v>
      </c>
      <c r="D8281" s="5" t="s">
        <v>11</v>
      </c>
      <c r="E8281" s="5">
        <v>6.0</v>
      </c>
      <c r="F8281" s="5">
        <v>3.0</v>
      </c>
      <c r="J8281" s="5" t="s">
        <v>2770</v>
      </c>
    </row>
    <row r="8282">
      <c r="A8282" s="3">
        <v>71.0</v>
      </c>
      <c r="B8282" s="4">
        <v>0.0908449074074074</v>
      </c>
      <c r="C8282" s="5" t="s">
        <v>10</v>
      </c>
      <c r="D8282" s="5" t="s">
        <v>127</v>
      </c>
      <c r="E8282" s="5">
        <v>18.0</v>
      </c>
      <c r="F8282" s="5">
        <v>10.0</v>
      </c>
    </row>
    <row r="8283">
      <c r="A8283" s="3">
        <v>71.0</v>
      </c>
      <c r="B8283" s="4">
        <v>0.09089120370370371</v>
      </c>
      <c r="C8283" s="5" t="s">
        <v>22</v>
      </c>
      <c r="D8283" s="5" t="s">
        <v>127</v>
      </c>
      <c r="E8283" s="5">
        <v>8.0</v>
      </c>
      <c r="F8283" s="5">
        <v>8.0</v>
      </c>
    </row>
    <row r="8284">
      <c r="A8284" s="3">
        <v>71.0</v>
      </c>
      <c r="B8284" s="4">
        <v>0.09333333333333334</v>
      </c>
      <c r="C8284" s="5" t="s">
        <v>18</v>
      </c>
      <c r="D8284" s="5" t="s">
        <v>127</v>
      </c>
      <c r="E8284" s="5">
        <v>16.0</v>
      </c>
      <c r="F8284" s="5">
        <v>14.0</v>
      </c>
      <c r="J8284" s="5" t="s">
        <v>2770</v>
      </c>
    </row>
    <row r="8285">
      <c r="A8285" s="3">
        <v>71.0</v>
      </c>
      <c r="B8285" s="4">
        <v>0.09454861111111111</v>
      </c>
      <c r="C8285" s="5" t="s">
        <v>10</v>
      </c>
      <c r="D8285" s="5" t="s">
        <v>20</v>
      </c>
      <c r="E8285" s="5">
        <v>17.0</v>
      </c>
      <c r="F8285" s="5">
        <v>7.0</v>
      </c>
    </row>
    <row r="8286">
      <c r="A8286" s="3">
        <v>71.0</v>
      </c>
      <c r="B8286" s="4">
        <v>0.09467592592592593</v>
      </c>
      <c r="C8286" s="5" t="s">
        <v>10</v>
      </c>
      <c r="D8286" s="5" t="s">
        <v>24</v>
      </c>
      <c r="E8286" s="5">
        <v>32.0</v>
      </c>
      <c r="F8286" s="5">
        <v>19.0</v>
      </c>
    </row>
    <row r="8287">
      <c r="A8287" s="3">
        <v>71.0</v>
      </c>
      <c r="B8287" s="4">
        <v>0.09525462962962963</v>
      </c>
      <c r="C8287" s="5" t="s">
        <v>10</v>
      </c>
      <c r="D8287" s="5" t="s">
        <v>24</v>
      </c>
      <c r="E8287" s="5">
        <v>32.0</v>
      </c>
      <c r="F8287" s="5">
        <v>19.0</v>
      </c>
    </row>
    <row r="8288">
      <c r="A8288" s="3">
        <v>71.0</v>
      </c>
      <c r="B8288" s="4">
        <v>0.09605324074074074</v>
      </c>
      <c r="C8288" s="5" t="s">
        <v>21</v>
      </c>
      <c r="D8288" s="5" t="s">
        <v>20</v>
      </c>
      <c r="E8288" s="5" t="s">
        <v>37</v>
      </c>
      <c r="F8288" s="5">
        <v>20.0</v>
      </c>
    </row>
    <row r="8289">
      <c r="A8289" s="3">
        <v>71.0</v>
      </c>
      <c r="B8289" s="4">
        <v>0.098125</v>
      </c>
      <c r="C8289" s="5" t="s">
        <v>22</v>
      </c>
      <c r="D8289" s="5" t="s">
        <v>24</v>
      </c>
      <c r="E8289" s="5">
        <v>8.0</v>
      </c>
      <c r="F8289" s="5">
        <v>8.0</v>
      </c>
    </row>
    <row r="8290">
      <c r="A8290" s="3">
        <v>71.0</v>
      </c>
      <c r="B8290" s="4">
        <v>0.09834490740740741</v>
      </c>
      <c r="C8290" s="5" t="s">
        <v>10</v>
      </c>
      <c r="D8290" s="5" t="s">
        <v>24</v>
      </c>
      <c r="E8290" s="5">
        <v>19.0</v>
      </c>
      <c r="F8290" s="5">
        <v>6.0</v>
      </c>
    </row>
    <row r="8291">
      <c r="A8291" s="3">
        <v>71.0</v>
      </c>
      <c r="B8291" s="4">
        <v>0.09848379629629629</v>
      </c>
      <c r="C8291" s="5" t="s">
        <v>22</v>
      </c>
      <c r="D8291" s="5" t="s">
        <v>27</v>
      </c>
      <c r="E8291" s="5" t="s">
        <v>30</v>
      </c>
      <c r="F8291" s="5" t="s">
        <v>30</v>
      </c>
      <c r="J8291" s="5" t="s">
        <v>17</v>
      </c>
    </row>
    <row r="8292">
      <c r="A8292" s="3">
        <v>71.0</v>
      </c>
      <c r="B8292" s="4">
        <v>0.09848379629629629</v>
      </c>
      <c r="C8292" s="5" t="s">
        <v>22</v>
      </c>
      <c r="D8292" s="5" t="s">
        <v>27</v>
      </c>
      <c r="E8292" s="5">
        <v>20.0</v>
      </c>
      <c r="F8292" s="5" t="s">
        <v>30</v>
      </c>
      <c r="J8292" s="5" t="s">
        <v>2771</v>
      </c>
    </row>
    <row r="8293">
      <c r="A8293" s="3">
        <v>71.0</v>
      </c>
      <c r="B8293" s="4">
        <v>0.10050925925925926</v>
      </c>
      <c r="C8293" s="5" t="s">
        <v>22</v>
      </c>
      <c r="D8293" s="5" t="s">
        <v>20</v>
      </c>
      <c r="E8293" s="5">
        <v>7.0</v>
      </c>
      <c r="F8293" s="5">
        <v>5.0</v>
      </c>
    </row>
    <row r="8294">
      <c r="A8294" s="3">
        <v>71.0</v>
      </c>
      <c r="B8294" s="4">
        <v>0.10116898148148148</v>
      </c>
      <c r="C8294" s="5" t="s">
        <v>22</v>
      </c>
      <c r="D8294" s="5" t="s">
        <v>47</v>
      </c>
      <c r="E8294" s="5">
        <v>21.0</v>
      </c>
      <c r="F8294" s="5">
        <v>19.0</v>
      </c>
    </row>
    <row r="8295">
      <c r="A8295" s="3">
        <v>71.0</v>
      </c>
      <c r="B8295" s="4">
        <v>0.1083449074074074</v>
      </c>
      <c r="C8295" s="5" t="s">
        <v>22</v>
      </c>
      <c r="D8295" s="5" t="s">
        <v>24</v>
      </c>
      <c r="E8295" s="5">
        <v>8.0</v>
      </c>
      <c r="F8295" s="5">
        <v>8.0</v>
      </c>
    </row>
    <row r="8296">
      <c r="A8296" s="3">
        <v>71.0</v>
      </c>
      <c r="B8296" s="4">
        <v>0.11099537037037037</v>
      </c>
      <c r="C8296" s="5" t="s">
        <v>21</v>
      </c>
      <c r="D8296" s="5" t="s">
        <v>32</v>
      </c>
      <c r="E8296" s="5" t="s">
        <v>30</v>
      </c>
      <c r="F8296" s="5" t="s">
        <v>30</v>
      </c>
      <c r="J8296" s="5" t="s">
        <v>17</v>
      </c>
    </row>
    <row r="8297">
      <c r="A8297" s="3">
        <v>71.0</v>
      </c>
      <c r="B8297" s="4">
        <v>0.11099537037037037</v>
      </c>
      <c r="C8297" s="5" t="s">
        <v>21</v>
      </c>
      <c r="D8297" s="5" t="s">
        <v>32</v>
      </c>
      <c r="E8297" s="5">
        <v>28.0</v>
      </c>
      <c r="F8297" s="5">
        <v>15.0</v>
      </c>
      <c r="G8297" s="5" t="s">
        <v>48</v>
      </c>
      <c r="J8297" s="5" t="s">
        <v>2772</v>
      </c>
    </row>
    <row r="8298">
      <c r="A8298" s="3">
        <v>71.0</v>
      </c>
      <c r="B8298" s="4">
        <v>0.11122685185185185</v>
      </c>
      <c r="C8298" s="5" t="s">
        <v>21</v>
      </c>
      <c r="D8298" s="5" t="s">
        <v>7</v>
      </c>
      <c r="E8298" s="5">
        <v>84.0</v>
      </c>
      <c r="H8298" s="5" t="s">
        <v>2773</v>
      </c>
    </row>
    <row r="8299">
      <c r="A8299" s="3">
        <v>71.0</v>
      </c>
      <c r="B8299" s="4">
        <v>0.11415509259259259</v>
      </c>
      <c r="C8299" s="5" t="s">
        <v>21</v>
      </c>
      <c r="D8299" s="5" t="s">
        <v>47</v>
      </c>
      <c r="E8299" s="5">
        <v>11.0</v>
      </c>
      <c r="F8299" s="5">
        <v>6.0</v>
      </c>
    </row>
    <row r="8300">
      <c r="A8300" s="3">
        <v>71.0</v>
      </c>
      <c r="B8300" s="4">
        <v>0.11494212962962963</v>
      </c>
      <c r="C8300" s="5" t="s">
        <v>18</v>
      </c>
      <c r="D8300" s="5" t="s">
        <v>20</v>
      </c>
      <c r="E8300" s="5" t="s">
        <v>30</v>
      </c>
      <c r="F8300" s="5" t="s">
        <v>30</v>
      </c>
      <c r="J8300" s="5" t="s">
        <v>17</v>
      </c>
    </row>
    <row r="8301">
      <c r="A8301" s="3">
        <v>71.0</v>
      </c>
      <c r="B8301" s="4">
        <v>0.11494212962962963</v>
      </c>
      <c r="C8301" s="5" t="s">
        <v>18</v>
      </c>
      <c r="D8301" s="5" t="s">
        <v>20</v>
      </c>
      <c r="E8301" s="5">
        <v>13.0</v>
      </c>
      <c r="F8301" s="5">
        <v>8.0</v>
      </c>
      <c r="J8301" s="5" t="s">
        <v>2774</v>
      </c>
    </row>
    <row r="8302">
      <c r="A8302" s="3">
        <v>71.0</v>
      </c>
      <c r="B8302" s="4">
        <v>0.11628472222222222</v>
      </c>
      <c r="C8302" s="5" t="s">
        <v>18</v>
      </c>
      <c r="D8302" s="5" t="s">
        <v>32</v>
      </c>
      <c r="E8302" s="5">
        <v>33.0</v>
      </c>
      <c r="F8302" s="5">
        <v>20.0</v>
      </c>
      <c r="J8302" s="5" t="s">
        <v>2775</v>
      </c>
    </row>
    <row r="8303">
      <c r="A8303" s="3">
        <v>71.0</v>
      </c>
      <c r="B8303" s="4">
        <v>0.11697916666666666</v>
      </c>
      <c r="C8303" s="5" t="s">
        <v>18</v>
      </c>
      <c r="D8303" s="5" t="s">
        <v>7</v>
      </c>
      <c r="E8303" s="5">
        <v>13.0</v>
      </c>
      <c r="H8303" s="5" t="s">
        <v>2776</v>
      </c>
    </row>
    <row r="8304">
      <c r="A8304" s="3">
        <v>71.0</v>
      </c>
      <c r="B8304" s="4">
        <v>0.11752314814814815</v>
      </c>
      <c r="C8304" s="5" t="s">
        <v>18</v>
      </c>
      <c r="D8304" s="5" t="s">
        <v>47</v>
      </c>
      <c r="E8304" s="5">
        <v>21.0</v>
      </c>
      <c r="F8304" s="5">
        <v>14.0</v>
      </c>
    </row>
    <row r="8305">
      <c r="A8305" s="3">
        <v>71.0</v>
      </c>
      <c r="B8305" s="4">
        <v>0.11939814814814814</v>
      </c>
      <c r="C8305" s="5" t="s">
        <v>22</v>
      </c>
      <c r="D8305" s="5" t="s">
        <v>47</v>
      </c>
      <c r="E8305" s="5">
        <v>14.0</v>
      </c>
      <c r="F8305" s="5">
        <v>12.0</v>
      </c>
    </row>
    <row r="8306">
      <c r="A8306" s="3">
        <v>71.0</v>
      </c>
      <c r="B8306" s="4">
        <v>0.11944444444444445</v>
      </c>
      <c r="C8306" s="5" t="s">
        <v>15</v>
      </c>
      <c r="D8306" s="5" t="s">
        <v>47</v>
      </c>
      <c r="E8306" s="5">
        <v>4.0</v>
      </c>
      <c r="F8306" s="5">
        <v>2.0</v>
      </c>
    </row>
    <row r="8307">
      <c r="A8307" s="3">
        <v>71.0</v>
      </c>
      <c r="B8307" s="4">
        <v>0.11957175925925925</v>
      </c>
      <c r="C8307" s="5" t="s">
        <v>13</v>
      </c>
      <c r="D8307" s="5" t="s">
        <v>47</v>
      </c>
      <c r="E8307" s="5" t="s">
        <v>30</v>
      </c>
      <c r="F8307" s="5" t="s">
        <v>30</v>
      </c>
      <c r="J8307" s="5" t="s">
        <v>17</v>
      </c>
    </row>
    <row r="8308">
      <c r="A8308" s="3">
        <v>71.0</v>
      </c>
      <c r="B8308" s="4">
        <v>0.11957175925925925</v>
      </c>
      <c r="C8308" s="5" t="s">
        <v>13</v>
      </c>
      <c r="D8308" s="5" t="s">
        <v>47</v>
      </c>
      <c r="E8308" s="5">
        <v>15.0</v>
      </c>
      <c r="F8308" s="5">
        <v>13.0</v>
      </c>
      <c r="J8308" s="5" t="s">
        <v>40</v>
      </c>
    </row>
    <row r="8309">
      <c r="A8309" s="3">
        <v>71.0</v>
      </c>
      <c r="B8309" s="4">
        <v>0.1197337962962963</v>
      </c>
      <c r="C8309" s="5" t="s">
        <v>134</v>
      </c>
      <c r="D8309" s="5" t="s">
        <v>47</v>
      </c>
      <c r="E8309" s="5">
        <v>5.0</v>
      </c>
      <c r="F8309" s="5">
        <v>4.0</v>
      </c>
    </row>
    <row r="8310">
      <c r="A8310" s="3">
        <v>71.0</v>
      </c>
      <c r="B8310" s="4">
        <v>0.11983796296296297</v>
      </c>
      <c r="C8310" s="5" t="s">
        <v>10</v>
      </c>
      <c r="D8310" s="5" t="s">
        <v>47</v>
      </c>
      <c r="E8310" s="5">
        <v>10.0</v>
      </c>
      <c r="F8310" s="5">
        <v>3.0</v>
      </c>
    </row>
    <row r="8311">
      <c r="A8311" s="3">
        <v>71.0</v>
      </c>
      <c r="B8311" s="4">
        <v>0.12034722222222222</v>
      </c>
      <c r="C8311" s="5" t="s">
        <v>21</v>
      </c>
      <c r="D8311" s="5" t="s">
        <v>32</v>
      </c>
      <c r="E8311" s="5">
        <v>25.0</v>
      </c>
      <c r="F8311" s="5">
        <v>12.0</v>
      </c>
      <c r="J8311" s="5" t="s">
        <v>2767</v>
      </c>
    </row>
    <row r="8312">
      <c r="A8312" s="3">
        <v>71.0</v>
      </c>
      <c r="B8312" s="4">
        <v>0.12052083333333333</v>
      </c>
      <c r="C8312" s="5" t="s">
        <v>21</v>
      </c>
      <c r="D8312" s="5" t="s">
        <v>20</v>
      </c>
      <c r="E8312" s="5">
        <v>25.0</v>
      </c>
      <c r="F8312" s="5">
        <v>10.0</v>
      </c>
      <c r="J8312" s="5" t="s">
        <v>2037</v>
      </c>
    </row>
    <row r="8313">
      <c r="A8313" s="3">
        <v>71.0</v>
      </c>
      <c r="B8313" s="4">
        <v>0.12109953703703703</v>
      </c>
      <c r="C8313" s="5" t="s">
        <v>18</v>
      </c>
      <c r="D8313" s="5" t="s">
        <v>32</v>
      </c>
      <c r="E8313" s="5" t="s">
        <v>37</v>
      </c>
      <c r="F8313" s="5">
        <v>20.0</v>
      </c>
      <c r="G8313" s="5" t="s">
        <v>48</v>
      </c>
      <c r="J8313" s="5" t="s">
        <v>2777</v>
      </c>
    </row>
    <row r="8314">
      <c r="A8314" s="3">
        <v>71.0</v>
      </c>
      <c r="B8314" s="4">
        <v>0.1214699074074074</v>
      </c>
      <c r="C8314" s="5" t="s">
        <v>18</v>
      </c>
      <c r="D8314" s="5" t="s">
        <v>7</v>
      </c>
      <c r="E8314" s="5">
        <v>27.0</v>
      </c>
      <c r="H8314" s="5" t="s">
        <v>2778</v>
      </c>
    </row>
    <row r="8315">
      <c r="A8315" s="3">
        <v>71.0</v>
      </c>
      <c r="B8315" s="4">
        <v>0.12188657407407408</v>
      </c>
      <c r="C8315" s="5" t="s">
        <v>18</v>
      </c>
      <c r="D8315" s="5" t="s">
        <v>32</v>
      </c>
      <c r="E8315" s="5">
        <v>31.0</v>
      </c>
      <c r="F8315" s="5">
        <v>18.0</v>
      </c>
      <c r="J8315" s="5" t="s">
        <v>2779</v>
      </c>
    </row>
    <row r="8316">
      <c r="A8316" s="3">
        <v>71.0</v>
      </c>
      <c r="B8316" s="4">
        <v>0.12203703703703704</v>
      </c>
      <c r="C8316" s="5" t="s">
        <v>18</v>
      </c>
      <c r="D8316" s="5" t="s">
        <v>7</v>
      </c>
      <c r="E8316" s="5">
        <v>16.0</v>
      </c>
      <c r="H8316" s="5" t="s">
        <v>2780</v>
      </c>
    </row>
    <row r="8317">
      <c r="A8317" s="3">
        <v>71.0</v>
      </c>
      <c r="B8317" s="4">
        <v>0.12296296296296297</v>
      </c>
      <c r="C8317" s="5" t="s">
        <v>18</v>
      </c>
      <c r="D8317" s="5" t="s">
        <v>32</v>
      </c>
      <c r="E8317" s="5">
        <v>29.0</v>
      </c>
      <c r="F8317" s="5">
        <v>21.0</v>
      </c>
      <c r="J8317" s="5" t="s">
        <v>2781</v>
      </c>
    </row>
    <row r="8318">
      <c r="A8318" s="3">
        <v>71.0</v>
      </c>
      <c r="B8318" s="4">
        <v>0.12322916666666667</v>
      </c>
      <c r="C8318" s="5" t="s">
        <v>18</v>
      </c>
      <c r="D8318" s="5" t="s">
        <v>7</v>
      </c>
      <c r="E8318" s="5">
        <v>33.0</v>
      </c>
      <c r="H8318" s="5" t="s">
        <v>2782</v>
      </c>
    </row>
    <row r="8319">
      <c r="A8319" s="3">
        <v>71.0</v>
      </c>
      <c r="B8319" s="4">
        <v>0.12618055555555555</v>
      </c>
      <c r="C8319" s="5" t="s">
        <v>21</v>
      </c>
      <c r="D8319" s="5" t="s">
        <v>75</v>
      </c>
      <c r="E8319" s="5" t="s">
        <v>30</v>
      </c>
      <c r="F8319" s="5" t="s">
        <v>30</v>
      </c>
      <c r="J8319" s="5" t="s">
        <v>350</v>
      </c>
    </row>
    <row r="8320">
      <c r="A8320" s="3">
        <v>71.0</v>
      </c>
      <c r="B8320" s="4">
        <v>0.12618055555555555</v>
      </c>
      <c r="C8320" s="5" t="s">
        <v>21</v>
      </c>
      <c r="D8320" s="5" t="s">
        <v>75</v>
      </c>
      <c r="E8320" s="5">
        <v>13.0</v>
      </c>
      <c r="F8320" s="5">
        <v>13.0</v>
      </c>
      <c r="H8320" s="5" t="s">
        <v>2783</v>
      </c>
      <c r="J8320" s="5" t="s">
        <v>2784</v>
      </c>
    </row>
    <row r="8321">
      <c r="A8321" s="3">
        <v>71.0</v>
      </c>
      <c r="B8321" s="4">
        <v>0.1297800925925926</v>
      </c>
      <c r="C8321" s="5" t="s">
        <v>21</v>
      </c>
      <c r="D8321" s="5" t="s">
        <v>32</v>
      </c>
      <c r="E8321" s="5">
        <v>32.0</v>
      </c>
      <c r="F8321" s="5">
        <v>19.0</v>
      </c>
      <c r="J8321" s="5" t="s">
        <v>2767</v>
      </c>
    </row>
    <row r="8322">
      <c r="A8322" s="3">
        <v>71.0</v>
      </c>
      <c r="B8322" s="4">
        <v>0.13001157407407407</v>
      </c>
      <c r="C8322" s="5" t="s">
        <v>21</v>
      </c>
      <c r="D8322" s="5" t="s">
        <v>7</v>
      </c>
      <c r="E8322" s="5">
        <v>14.0</v>
      </c>
      <c r="H8322" s="5" t="s">
        <v>2785</v>
      </c>
    </row>
    <row r="8323">
      <c r="A8323" s="3">
        <v>71.0</v>
      </c>
      <c r="B8323" s="4">
        <v>0.13114583333333332</v>
      </c>
      <c r="C8323" s="5" t="s">
        <v>134</v>
      </c>
      <c r="D8323" s="5" t="s">
        <v>535</v>
      </c>
      <c r="E8323" s="5">
        <v>0.0</v>
      </c>
      <c r="J8323" s="5" t="s">
        <v>2786</v>
      </c>
    </row>
    <row r="8324">
      <c r="A8324" s="3">
        <v>71.0</v>
      </c>
      <c r="B8324" s="4">
        <v>0.13265046296296296</v>
      </c>
      <c r="C8324" s="5" t="s">
        <v>134</v>
      </c>
      <c r="D8324" s="5" t="s">
        <v>7</v>
      </c>
      <c r="E8324" s="5">
        <v>76.0</v>
      </c>
      <c r="H8324" s="5" t="s">
        <v>2787</v>
      </c>
      <c r="J8324" s="5" t="s">
        <v>2788</v>
      </c>
    </row>
    <row r="8325">
      <c r="A8325" s="3">
        <v>71.0</v>
      </c>
      <c r="B8325" s="4">
        <v>0.1334837962962963</v>
      </c>
      <c r="C8325" s="5" t="s">
        <v>134</v>
      </c>
      <c r="D8325" s="5" t="s">
        <v>32</v>
      </c>
      <c r="E8325" s="5">
        <v>25.0</v>
      </c>
      <c r="F8325" s="5">
        <v>15.0</v>
      </c>
      <c r="J8325" s="5" t="s">
        <v>2789</v>
      </c>
    </row>
    <row r="8326">
      <c r="A8326" s="3">
        <v>71.0</v>
      </c>
      <c r="B8326" s="4">
        <v>0.13434027777777777</v>
      </c>
      <c r="C8326" s="5" t="s">
        <v>134</v>
      </c>
      <c r="D8326" s="5" t="s">
        <v>7</v>
      </c>
      <c r="E8326" s="5">
        <v>6.0</v>
      </c>
      <c r="H8326" s="5" t="s">
        <v>2790</v>
      </c>
    </row>
    <row r="8327">
      <c r="A8327" s="3">
        <v>71.0</v>
      </c>
      <c r="B8327" s="4">
        <v>0.13501157407407408</v>
      </c>
      <c r="C8327" s="5" t="s">
        <v>10</v>
      </c>
      <c r="D8327" s="5" t="s">
        <v>32</v>
      </c>
      <c r="E8327" s="5">
        <v>34.0</v>
      </c>
      <c r="F8327" s="5">
        <v>19.0</v>
      </c>
      <c r="J8327" s="5" t="s">
        <v>2791</v>
      </c>
    </row>
    <row r="8328">
      <c r="A8328" s="3">
        <v>71.0</v>
      </c>
      <c r="B8328" s="4">
        <v>0.1353587962962963</v>
      </c>
      <c r="C8328" s="5" t="s">
        <v>10</v>
      </c>
      <c r="D8328" s="5" t="s">
        <v>7</v>
      </c>
      <c r="E8328" s="5">
        <v>30.0</v>
      </c>
      <c r="H8328" s="5" t="s">
        <v>2792</v>
      </c>
    </row>
    <row r="8329">
      <c r="A8329" s="3">
        <v>71.0</v>
      </c>
      <c r="B8329" s="4">
        <v>0.13549768518518518</v>
      </c>
      <c r="C8329" s="5" t="s">
        <v>10</v>
      </c>
      <c r="D8329" s="5" t="s">
        <v>32</v>
      </c>
      <c r="E8329" s="5" t="s">
        <v>30</v>
      </c>
      <c r="F8329" s="5" t="s">
        <v>30</v>
      </c>
      <c r="J8329" s="5" t="s">
        <v>2634</v>
      </c>
    </row>
    <row r="8330">
      <c r="A8330" s="3">
        <v>71.0</v>
      </c>
      <c r="B8330" s="4">
        <v>0.13556712962962963</v>
      </c>
      <c r="C8330" s="5" t="s">
        <v>10</v>
      </c>
      <c r="D8330" s="5" t="s">
        <v>7</v>
      </c>
      <c r="E8330" s="5">
        <v>22.0</v>
      </c>
      <c r="H8330" s="5" t="s">
        <v>2793</v>
      </c>
    </row>
    <row r="8331">
      <c r="A8331" s="3">
        <v>71.0</v>
      </c>
      <c r="B8331" s="4">
        <v>0.1373726851851852</v>
      </c>
      <c r="C8331" s="5" t="s">
        <v>15</v>
      </c>
      <c r="D8331" s="5" t="s">
        <v>7</v>
      </c>
      <c r="E8331" s="5">
        <v>38.0</v>
      </c>
      <c r="H8331" s="5" t="s">
        <v>2794</v>
      </c>
      <c r="J8331" s="5" t="s">
        <v>1782</v>
      </c>
    </row>
    <row r="8332">
      <c r="A8332" s="3">
        <v>71.0</v>
      </c>
      <c r="B8332" s="4">
        <v>0.14070601851851852</v>
      </c>
      <c r="C8332" s="5" t="s">
        <v>13</v>
      </c>
      <c r="D8332" s="5" t="s">
        <v>492</v>
      </c>
      <c r="E8332" s="5" t="s">
        <v>30</v>
      </c>
      <c r="F8332" s="5" t="s">
        <v>30</v>
      </c>
      <c r="J8332" s="5" t="s">
        <v>17</v>
      </c>
    </row>
    <row r="8333">
      <c r="A8333" s="3">
        <v>71.0</v>
      </c>
      <c r="B8333" s="4">
        <v>0.14070601851851852</v>
      </c>
      <c r="C8333" s="5" t="s">
        <v>13</v>
      </c>
      <c r="D8333" s="5" t="s">
        <v>492</v>
      </c>
      <c r="E8333" s="5">
        <v>17.0</v>
      </c>
      <c r="F8333" s="5">
        <v>5.0</v>
      </c>
      <c r="H8333" s="5" t="s">
        <v>2279</v>
      </c>
      <c r="J8333" s="5" t="s">
        <v>2795</v>
      </c>
    </row>
    <row r="8334">
      <c r="A8334" s="3">
        <v>71.0</v>
      </c>
      <c r="B8334" s="4">
        <v>0.14125</v>
      </c>
      <c r="C8334" s="5" t="s">
        <v>18</v>
      </c>
      <c r="D8334" s="5" t="s">
        <v>32</v>
      </c>
      <c r="E8334" s="5">
        <v>22.0</v>
      </c>
      <c r="F8334" s="5">
        <v>9.0</v>
      </c>
      <c r="J8334" s="5" t="s">
        <v>2796</v>
      </c>
    </row>
    <row r="8335">
      <c r="A8335" s="3">
        <v>71.0</v>
      </c>
      <c r="B8335" s="4">
        <v>0.1413888888888889</v>
      </c>
      <c r="C8335" s="5" t="s">
        <v>18</v>
      </c>
      <c r="D8335" s="5" t="s">
        <v>7</v>
      </c>
      <c r="E8335" s="5">
        <v>15.0</v>
      </c>
      <c r="H8335" s="5" t="s">
        <v>2797</v>
      </c>
    </row>
    <row r="8336">
      <c r="A8336" s="3">
        <v>71.0</v>
      </c>
      <c r="B8336" s="4">
        <v>0.1419675925925926</v>
      </c>
      <c r="C8336" s="5" t="s">
        <v>18</v>
      </c>
      <c r="D8336" s="5" t="s">
        <v>32</v>
      </c>
      <c r="E8336" s="5" t="s">
        <v>30</v>
      </c>
      <c r="F8336" s="5" t="s">
        <v>30</v>
      </c>
      <c r="J8336" s="5" t="s">
        <v>2798</v>
      </c>
    </row>
    <row r="8337">
      <c r="A8337" s="3">
        <v>71.0</v>
      </c>
      <c r="B8337" s="4">
        <v>0.14226851851851852</v>
      </c>
      <c r="C8337" s="5" t="s">
        <v>18</v>
      </c>
      <c r="D8337" s="5" t="s">
        <v>7</v>
      </c>
      <c r="E8337" s="5" t="s">
        <v>30</v>
      </c>
      <c r="H8337" s="5" t="s">
        <v>2799</v>
      </c>
      <c r="J8337" s="5" t="s">
        <v>2800</v>
      </c>
    </row>
    <row r="8338">
      <c r="A8338" s="3">
        <v>71.0</v>
      </c>
      <c r="B8338" s="4">
        <v>0.14298611111111112</v>
      </c>
      <c r="C8338" s="5" t="s">
        <v>15</v>
      </c>
      <c r="D8338" s="5" t="s">
        <v>75</v>
      </c>
      <c r="E8338" s="5">
        <v>23.0</v>
      </c>
      <c r="F8338" s="5">
        <v>18.0</v>
      </c>
      <c r="H8338" s="5" t="s">
        <v>2801</v>
      </c>
      <c r="J8338" s="5" t="s">
        <v>2802</v>
      </c>
    </row>
    <row r="8339">
      <c r="A8339" s="3">
        <v>71.0</v>
      </c>
      <c r="B8339" s="4">
        <v>0.14311342592592594</v>
      </c>
      <c r="C8339" s="5" t="s">
        <v>22</v>
      </c>
      <c r="D8339" s="5" t="s">
        <v>75</v>
      </c>
      <c r="E8339" s="5">
        <v>15.0</v>
      </c>
      <c r="F8339" s="5">
        <v>13.0</v>
      </c>
      <c r="H8339" s="5" t="s">
        <v>2803</v>
      </c>
      <c r="J8339" s="5" t="s">
        <v>2802</v>
      </c>
    </row>
    <row r="8340">
      <c r="A8340" s="3">
        <v>71.0</v>
      </c>
      <c r="B8340" s="4">
        <v>0.1431712962962963</v>
      </c>
      <c r="C8340" s="5" t="s">
        <v>134</v>
      </c>
      <c r="D8340" s="5" t="s">
        <v>75</v>
      </c>
      <c r="E8340" s="5">
        <v>9.0</v>
      </c>
      <c r="F8340" s="5">
        <v>8.0</v>
      </c>
      <c r="H8340" s="5" t="s">
        <v>2804</v>
      </c>
      <c r="J8340" s="5" t="s">
        <v>2802</v>
      </c>
    </row>
    <row r="8341">
      <c r="A8341" s="3">
        <v>71.0</v>
      </c>
      <c r="B8341" s="4">
        <v>0.14502314814814815</v>
      </c>
      <c r="C8341" s="5" t="s">
        <v>22</v>
      </c>
      <c r="D8341" s="5" t="s">
        <v>75</v>
      </c>
      <c r="E8341" s="5" t="s">
        <v>30</v>
      </c>
      <c r="F8341" s="5" t="s">
        <v>30</v>
      </c>
      <c r="J8341" s="5" t="s">
        <v>17</v>
      </c>
    </row>
    <row r="8342">
      <c r="A8342" s="3">
        <v>71.0</v>
      </c>
      <c r="B8342" s="4">
        <v>0.14502314814814815</v>
      </c>
      <c r="C8342" s="5" t="s">
        <v>22</v>
      </c>
      <c r="D8342" s="5" t="s">
        <v>75</v>
      </c>
      <c r="E8342" s="5">
        <v>14.0</v>
      </c>
      <c r="F8342" s="5">
        <v>10.0</v>
      </c>
      <c r="J8342" s="5" t="s">
        <v>1642</v>
      </c>
    </row>
    <row r="8343">
      <c r="A8343" s="3">
        <v>71.0</v>
      </c>
      <c r="B8343" s="4">
        <v>0.14530092592592592</v>
      </c>
      <c r="C8343" s="5" t="s">
        <v>22</v>
      </c>
      <c r="D8343" s="5" t="s">
        <v>32</v>
      </c>
      <c r="E8343" s="5">
        <v>17.0</v>
      </c>
      <c r="F8343" s="5">
        <v>6.0</v>
      </c>
      <c r="J8343" s="5" t="s">
        <v>2805</v>
      </c>
    </row>
    <row r="8344">
      <c r="A8344" s="3">
        <v>71.0</v>
      </c>
      <c r="B8344" s="4">
        <v>0.1465162037037037</v>
      </c>
      <c r="C8344" s="5" t="s">
        <v>22</v>
      </c>
      <c r="D8344" s="5" t="s">
        <v>97</v>
      </c>
      <c r="E8344" s="5">
        <v>12.0</v>
      </c>
      <c r="J8344" s="5" t="s">
        <v>2806</v>
      </c>
    </row>
    <row r="8345">
      <c r="A8345" s="3">
        <v>71.0</v>
      </c>
      <c r="B8345" s="4">
        <v>0.14706018518518518</v>
      </c>
      <c r="C8345" s="5" t="s">
        <v>21</v>
      </c>
      <c r="D8345" s="5" t="s">
        <v>32</v>
      </c>
      <c r="E8345" s="5">
        <v>26.0</v>
      </c>
      <c r="F8345" s="5">
        <v>13.0</v>
      </c>
      <c r="J8345" s="5" t="s">
        <v>2767</v>
      </c>
    </row>
    <row r="8346">
      <c r="A8346" s="3">
        <v>71.0</v>
      </c>
      <c r="B8346" s="4">
        <v>0.14716435185185187</v>
      </c>
      <c r="C8346" s="5" t="s">
        <v>21</v>
      </c>
      <c r="D8346" s="5" t="s">
        <v>32</v>
      </c>
      <c r="E8346" s="5">
        <v>17.0</v>
      </c>
      <c r="F8346" s="5">
        <v>4.0</v>
      </c>
      <c r="J8346" s="5" t="s">
        <v>350</v>
      </c>
    </row>
    <row r="8347">
      <c r="A8347" s="3">
        <v>71.0</v>
      </c>
      <c r="B8347" s="4">
        <v>0.14716435185185187</v>
      </c>
      <c r="C8347" s="5" t="s">
        <v>21</v>
      </c>
      <c r="D8347" s="5" t="s">
        <v>32</v>
      </c>
      <c r="E8347" s="5">
        <v>21.0</v>
      </c>
      <c r="F8347" s="5">
        <v>8.0</v>
      </c>
      <c r="J8347" s="5" t="s">
        <v>2807</v>
      </c>
    </row>
    <row r="8348">
      <c r="A8348" s="3">
        <v>71.0</v>
      </c>
      <c r="B8348" s="4">
        <v>0.1471875</v>
      </c>
      <c r="C8348" s="5" t="s">
        <v>21</v>
      </c>
      <c r="D8348" s="5" t="s">
        <v>32</v>
      </c>
      <c r="E8348" s="5">
        <v>19.0</v>
      </c>
      <c r="F8348" s="5">
        <v>6.0</v>
      </c>
      <c r="J8348" s="5" t="s">
        <v>2767</v>
      </c>
    </row>
    <row r="8349">
      <c r="A8349" s="3">
        <v>71.0</v>
      </c>
      <c r="B8349" s="4">
        <v>0.14748842592592593</v>
      </c>
      <c r="C8349" s="5" t="s">
        <v>21</v>
      </c>
      <c r="D8349" s="5" t="s">
        <v>7</v>
      </c>
      <c r="E8349" s="5">
        <v>10.0</v>
      </c>
      <c r="H8349" s="5" t="s">
        <v>1688</v>
      </c>
    </row>
    <row r="8350">
      <c r="A8350" s="3">
        <v>71.0</v>
      </c>
      <c r="B8350" s="4">
        <v>0.1482638888888889</v>
      </c>
      <c r="C8350" s="5" t="s">
        <v>10</v>
      </c>
      <c r="D8350" s="5" t="s">
        <v>32</v>
      </c>
      <c r="E8350" s="5">
        <v>25.0</v>
      </c>
      <c r="F8350" s="5">
        <v>10.0</v>
      </c>
      <c r="J8350" s="5" t="s">
        <v>2808</v>
      </c>
    </row>
    <row r="8351">
      <c r="A8351" s="3">
        <v>71.0</v>
      </c>
      <c r="B8351" s="4">
        <v>0.14862268518518518</v>
      </c>
      <c r="C8351" s="5" t="s">
        <v>10</v>
      </c>
      <c r="D8351" s="5" t="s">
        <v>7</v>
      </c>
      <c r="E8351" s="5">
        <v>40.0</v>
      </c>
      <c r="H8351" s="5" t="s">
        <v>2809</v>
      </c>
    </row>
    <row r="8352">
      <c r="A8352" s="3">
        <v>71.0</v>
      </c>
      <c r="B8352" s="4">
        <v>0.14883101851851852</v>
      </c>
      <c r="C8352" s="5" t="s">
        <v>10</v>
      </c>
      <c r="D8352" s="5" t="s">
        <v>32</v>
      </c>
      <c r="E8352" s="5">
        <v>25.0</v>
      </c>
      <c r="F8352" s="5">
        <v>10.0</v>
      </c>
      <c r="J8352" s="5" t="s">
        <v>2810</v>
      </c>
    </row>
    <row r="8353">
      <c r="A8353" s="3">
        <v>71.0</v>
      </c>
      <c r="B8353" s="4">
        <v>0.14913194444444444</v>
      </c>
      <c r="C8353" s="5" t="s">
        <v>10</v>
      </c>
      <c r="D8353" s="5" t="s">
        <v>7</v>
      </c>
      <c r="E8353" s="5">
        <v>23.0</v>
      </c>
      <c r="H8353" s="5" t="s">
        <v>2811</v>
      </c>
    </row>
    <row r="8354">
      <c r="A8354" s="3">
        <v>71.0</v>
      </c>
      <c r="B8354" s="4">
        <v>0.14940972222222224</v>
      </c>
      <c r="C8354" s="5" t="s">
        <v>10</v>
      </c>
      <c r="D8354" s="5" t="s">
        <v>20</v>
      </c>
      <c r="E8354" s="5">
        <v>27.0</v>
      </c>
      <c r="F8354" s="5">
        <v>17.0</v>
      </c>
    </row>
    <row r="8355">
      <c r="A8355" s="3">
        <v>71.0</v>
      </c>
      <c r="B8355" s="4">
        <v>0.151875</v>
      </c>
      <c r="C8355" s="5" t="s">
        <v>134</v>
      </c>
      <c r="D8355" s="5" t="s">
        <v>7</v>
      </c>
      <c r="E8355" s="5">
        <v>29.0</v>
      </c>
      <c r="H8355" s="5" t="s">
        <v>2812</v>
      </c>
      <c r="J8355" s="5" t="s">
        <v>1636</v>
      </c>
    </row>
    <row r="8356">
      <c r="A8356" s="3">
        <v>71.0</v>
      </c>
      <c r="B8356" s="4">
        <v>0.15217592592592594</v>
      </c>
      <c r="C8356" s="5" t="s">
        <v>134</v>
      </c>
      <c r="D8356" s="5" t="s">
        <v>97</v>
      </c>
      <c r="E8356" s="5" t="s">
        <v>30</v>
      </c>
      <c r="J8356" s="5" t="s">
        <v>2813</v>
      </c>
    </row>
    <row r="8357">
      <c r="A8357" s="3">
        <v>71.0</v>
      </c>
      <c r="B8357" s="4">
        <v>0.15340277777777778</v>
      </c>
      <c r="C8357" s="5" t="s">
        <v>15</v>
      </c>
      <c r="D8357" s="5" t="s">
        <v>97</v>
      </c>
      <c r="E8357" s="5" t="s">
        <v>30</v>
      </c>
      <c r="J8357" s="5" t="s">
        <v>2814</v>
      </c>
    </row>
    <row r="8358">
      <c r="A8358" s="3">
        <v>71.0</v>
      </c>
      <c r="B8358" s="4">
        <v>0.1544097222222222</v>
      </c>
      <c r="C8358" s="5" t="s">
        <v>18</v>
      </c>
      <c r="D8358" s="5" t="s">
        <v>97</v>
      </c>
      <c r="E8358" s="5">
        <v>19.0</v>
      </c>
      <c r="J8358" s="5" t="s">
        <v>916</v>
      </c>
    </row>
    <row r="8359">
      <c r="A8359" s="3">
        <v>71.0</v>
      </c>
      <c r="B8359" s="4">
        <v>0.15471064814814814</v>
      </c>
      <c r="C8359" s="5" t="s">
        <v>18</v>
      </c>
      <c r="D8359" s="5" t="s">
        <v>32</v>
      </c>
      <c r="E8359" s="5" t="s">
        <v>1339</v>
      </c>
      <c r="F8359" s="5">
        <v>3.0</v>
      </c>
      <c r="J8359" s="5" t="s">
        <v>2815</v>
      </c>
    </row>
    <row r="8360">
      <c r="A8360" s="3">
        <v>71.0</v>
      </c>
      <c r="B8360" s="4">
        <v>0.1554976851851852</v>
      </c>
      <c r="C8360" s="5" t="s">
        <v>18</v>
      </c>
      <c r="D8360" s="5" t="s">
        <v>32</v>
      </c>
      <c r="E8360" s="5">
        <v>16.0</v>
      </c>
      <c r="F8360" s="5">
        <v>9.0</v>
      </c>
      <c r="J8360" s="5" t="s">
        <v>2816</v>
      </c>
    </row>
    <row r="8361">
      <c r="A8361" s="3">
        <v>71.0</v>
      </c>
      <c r="B8361" s="4">
        <v>0.15568287037037037</v>
      </c>
      <c r="C8361" s="5" t="s">
        <v>18</v>
      </c>
      <c r="D8361" s="5" t="s">
        <v>32</v>
      </c>
      <c r="E8361" s="5">
        <v>22.0</v>
      </c>
      <c r="F8361" s="5">
        <v>15.0</v>
      </c>
      <c r="J8361" s="5" t="s">
        <v>2816</v>
      </c>
    </row>
    <row r="8362">
      <c r="A8362" s="3">
        <v>71.0</v>
      </c>
      <c r="B8362" s="4">
        <v>0.15586805555555555</v>
      </c>
      <c r="C8362" s="5" t="s">
        <v>18</v>
      </c>
      <c r="D8362" s="5" t="s">
        <v>7</v>
      </c>
      <c r="E8362" s="5">
        <v>21.0</v>
      </c>
      <c r="H8362" s="5" t="s">
        <v>2817</v>
      </c>
    </row>
    <row r="8363">
      <c r="A8363" s="3">
        <v>71.0</v>
      </c>
      <c r="B8363" s="4">
        <v>0.15636574074074075</v>
      </c>
      <c r="C8363" s="5" t="s">
        <v>18</v>
      </c>
      <c r="D8363" s="5" t="s">
        <v>32</v>
      </c>
      <c r="E8363" s="5">
        <v>18.0</v>
      </c>
      <c r="F8363" s="5">
        <v>12.0</v>
      </c>
      <c r="J8363" s="5" t="s">
        <v>2816</v>
      </c>
    </row>
    <row r="8364">
      <c r="A8364" s="3">
        <v>71.0</v>
      </c>
      <c r="B8364" s="4">
        <v>0.15649305555555557</v>
      </c>
      <c r="C8364" s="5" t="s">
        <v>18</v>
      </c>
      <c r="D8364" s="5" t="s">
        <v>32</v>
      </c>
      <c r="E8364" s="5">
        <v>20.0</v>
      </c>
      <c r="F8364" s="5">
        <v>8.0</v>
      </c>
      <c r="J8364" s="5" t="s">
        <v>2818</v>
      </c>
    </row>
    <row r="8365">
      <c r="A8365" s="3">
        <v>71.0</v>
      </c>
      <c r="B8365" s="4">
        <v>0.1566087962962963</v>
      </c>
      <c r="C8365" s="5" t="s">
        <v>18</v>
      </c>
      <c r="D8365" s="5" t="s">
        <v>7</v>
      </c>
      <c r="E8365" s="5">
        <v>10.0</v>
      </c>
      <c r="H8365" s="5" t="s">
        <v>1688</v>
      </c>
    </row>
    <row r="8366">
      <c r="A8366" s="3">
        <v>71.0</v>
      </c>
      <c r="B8366" s="4">
        <v>0.15680555555555556</v>
      </c>
      <c r="C8366" s="5" t="s">
        <v>18</v>
      </c>
      <c r="D8366" s="5" t="s">
        <v>32</v>
      </c>
      <c r="E8366" s="5">
        <v>16.0</v>
      </c>
      <c r="F8366" s="5">
        <v>4.0</v>
      </c>
      <c r="J8366" s="5" t="s">
        <v>2818</v>
      </c>
    </row>
    <row r="8367">
      <c r="A8367" s="3">
        <v>71.0</v>
      </c>
      <c r="B8367" s="4">
        <v>0.16275462962962964</v>
      </c>
      <c r="C8367" s="5" t="s">
        <v>21</v>
      </c>
      <c r="D8367" s="5" t="s">
        <v>32</v>
      </c>
      <c r="E8367" s="5">
        <v>27.0</v>
      </c>
      <c r="F8367" s="5">
        <v>14.0</v>
      </c>
      <c r="J8367" s="5" t="s">
        <v>2819</v>
      </c>
    </row>
    <row r="8368">
      <c r="A8368" s="3">
        <v>71.0</v>
      </c>
      <c r="B8368" s="4">
        <v>0.1628587962962963</v>
      </c>
      <c r="C8368" s="5" t="s">
        <v>21</v>
      </c>
      <c r="D8368" s="5" t="s">
        <v>7</v>
      </c>
      <c r="E8368" s="5">
        <v>12.0</v>
      </c>
      <c r="H8368" s="5" t="s">
        <v>2820</v>
      </c>
    </row>
    <row r="8369">
      <c r="A8369" s="3">
        <v>71.0</v>
      </c>
      <c r="B8369" s="4">
        <v>0.16319444444444445</v>
      </c>
      <c r="C8369" s="5" t="s">
        <v>15</v>
      </c>
      <c r="D8369" s="5" t="s">
        <v>75</v>
      </c>
      <c r="E8369" s="5">
        <v>18.0</v>
      </c>
      <c r="F8369" s="5">
        <v>13.0</v>
      </c>
      <c r="H8369" s="5" t="s">
        <v>2821</v>
      </c>
      <c r="J8369" s="5" t="s">
        <v>2802</v>
      </c>
    </row>
    <row r="8370">
      <c r="A8370" s="3">
        <v>71.0</v>
      </c>
      <c r="B8370" s="4">
        <v>0.16321759259259258</v>
      </c>
      <c r="C8370" s="5" t="s">
        <v>22</v>
      </c>
      <c r="D8370" s="5" t="s">
        <v>75</v>
      </c>
      <c r="E8370" s="5">
        <v>15.0</v>
      </c>
      <c r="F8370" s="5">
        <v>13.0</v>
      </c>
      <c r="H8370" s="5" t="s">
        <v>2803</v>
      </c>
      <c r="J8370" s="5" t="s">
        <v>2802</v>
      </c>
    </row>
    <row r="8371">
      <c r="A8371" s="3">
        <v>71.0</v>
      </c>
      <c r="B8371" s="4">
        <v>0.16324074074074074</v>
      </c>
      <c r="C8371" s="5" t="s">
        <v>134</v>
      </c>
      <c r="D8371" s="5" t="s">
        <v>75</v>
      </c>
      <c r="E8371" s="5">
        <v>8.0</v>
      </c>
      <c r="F8371" s="5">
        <v>7.0</v>
      </c>
      <c r="H8371" s="5" t="s">
        <v>2804</v>
      </c>
      <c r="J8371" s="5" t="s">
        <v>2822</v>
      </c>
    </row>
    <row r="8372">
      <c r="A8372" s="3">
        <v>71.0</v>
      </c>
      <c r="B8372" s="4">
        <v>0.1646412037037037</v>
      </c>
      <c r="C8372" s="5" t="s">
        <v>13</v>
      </c>
      <c r="D8372" s="5" t="s">
        <v>32</v>
      </c>
      <c r="E8372" s="5" t="s">
        <v>30</v>
      </c>
      <c r="F8372" s="5" t="s">
        <v>30</v>
      </c>
      <c r="J8372" s="5" t="s">
        <v>17</v>
      </c>
    </row>
    <row r="8373">
      <c r="A8373" s="3">
        <v>71.0</v>
      </c>
      <c r="B8373" s="4">
        <v>0.1646412037037037</v>
      </c>
      <c r="C8373" s="5" t="s">
        <v>13</v>
      </c>
      <c r="D8373" s="5" t="s">
        <v>32</v>
      </c>
      <c r="E8373" s="5">
        <v>28.0</v>
      </c>
      <c r="F8373" s="5">
        <v>19.0</v>
      </c>
      <c r="J8373" s="5" t="s">
        <v>2196</v>
      </c>
    </row>
    <row r="8374">
      <c r="A8374" s="3">
        <v>71.0</v>
      </c>
      <c r="B8374" s="4">
        <v>0.1646875</v>
      </c>
      <c r="C8374" s="5" t="s">
        <v>13</v>
      </c>
      <c r="D8374" s="5" t="s">
        <v>32</v>
      </c>
      <c r="E8374" s="5" t="s">
        <v>37</v>
      </c>
      <c r="F8374" s="5">
        <v>20.0</v>
      </c>
      <c r="G8374" s="5" t="s">
        <v>48</v>
      </c>
      <c r="J8374" s="5" t="s">
        <v>2823</v>
      </c>
    </row>
    <row r="8375">
      <c r="A8375" s="3">
        <v>71.0</v>
      </c>
      <c r="B8375" s="4">
        <v>0.1646875</v>
      </c>
      <c r="C8375" s="5" t="s">
        <v>13</v>
      </c>
      <c r="D8375" s="5" t="s">
        <v>32</v>
      </c>
      <c r="E8375" s="5" t="s">
        <v>30</v>
      </c>
      <c r="F8375" s="5" t="s">
        <v>30</v>
      </c>
      <c r="J8375" s="5" t="s">
        <v>17</v>
      </c>
    </row>
    <row r="8376">
      <c r="A8376" s="3">
        <v>71.0</v>
      </c>
      <c r="B8376" s="4">
        <v>0.12302083333333333</v>
      </c>
      <c r="C8376" s="5" t="s">
        <v>13</v>
      </c>
      <c r="D8376" s="5" t="s">
        <v>32</v>
      </c>
      <c r="E8376" s="5">
        <v>27.0</v>
      </c>
      <c r="F8376" s="5">
        <v>18.0</v>
      </c>
      <c r="J8376" s="5" t="s">
        <v>2196</v>
      </c>
    </row>
    <row r="8377">
      <c r="A8377" s="3">
        <v>71.0</v>
      </c>
      <c r="B8377" s="4">
        <v>0.16517361111111112</v>
      </c>
      <c r="C8377" s="5" t="s">
        <v>13</v>
      </c>
      <c r="D8377" s="5" t="s">
        <v>7</v>
      </c>
      <c r="E8377" s="5">
        <v>35.0</v>
      </c>
      <c r="H8377" s="5" t="s">
        <v>2824</v>
      </c>
    </row>
    <row r="8378">
      <c r="A8378" s="3">
        <v>71.0</v>
      </c>
      <c r="B8378" s="4">
        <v>0.165625</v>
      </c>
      <c r="C8378" s="5" t="s">
        <v>13</v>
      </c>
      <c r="D8378" s="5" t="s">
        <v>7</v>
      </c>
      <c r="E8378" s="5">
        <v>53.0</v>
      </c>
      <c r="H8378" s="5" t="s">
        <v>2825</v>
      </c>
    </row>
    <row r="8379">
      <c r="A8379" s="3">
        <v>71.0</v>
      </c>
      <c r="B8379" s="4">
        <v>0.16600694444444444</v>
      </c>
      <c r="C8379" s="5" t="s">
        <v>13</v>
      </c>
      <c r="D8379" s="5" t="s">
        <v>7</v>
      </c>
      <c r="E8379" s="5">
        <v>38.0</v>
      </c>
      <c r="H8379" s="5" t="s">
        <v>2826</v>
      </c>
    </row>
    <row r="8380">
      <c r="A8380" s="3">
        <v>71.0</v>
      </c>
      <c r="B8380" s="4">
        <v>0.1675347222222222</v>
      </c>
      <c r="C8380" s="5" t="s">
        <v>22</v>
      </c>
      <c r="D8380" s="5" t="s">
        <v>95</v>
      </c>
      <c r="E8380" s="5">
        <v>6.0</v>
      </c>
    </row>
    <row r="8381">
      <c r="A8381" s="3">
        <v>71.0</v>
      </c>
      <c r="B8381" s="4">
        <v>0.16827546296296297</v>
      </c>
      <c r="C8381" s="5" t="s">
        <v>22</v>
      </c>
      <c r="D8381" s="5" t="s">
        <v>97</v>
      </c>
      <c r="E8381" s="5">
        <v>13.0</v>
      </c>
      <c r="J8381" s="5" t="s">
        <v>2827</v>
      </c>
    </row>
    <row r="8382">
      <c r="A8382" s="3">
        <v>71.0</v>
      </c>
      <c r="B8382" s="4">
        <v>0.16988425925925926</v>
      </c>
      <c r="C8382" s="5" t="s">
        <v>22</v>
      </c>
      <c r="D8382" s="5" t="s">
        <v>75</v>
      </c>
      <c r="E8382" s="5">
        <v>19.0</v>
      </c>
      <c r="F8382" s="5">
        <v>15.0</v>
      </c>
      <c r="J8382" s="5" t="s">
        <v>1642</v>
      </c>
    </row>
    <row r="8383">
      <c r="A8383" s="3">
        <v>71.0</v>
      </c>
      <c r="B8383" s="4">
        <v>0.16988425925925926</v>
      </c>
      <c r="C8383" s="5" t="s">
        <v>22</v>
      </c>
      <c r="D8383" s="5" t="s">
        <v>75</v>
      </c>
      <c r="E8383" s="5">
        <v>12.0</v>
      </c>
      <c r="F8383" s="5">
        <v>8.0</v>
      </c>
      <c r="J8383" s="5" t="s">
        <v>17</v>
      </c>
    </row>
    <row r="8384">
      <c r="A8384" s="3">
        <v>71.0</v>
      </c>
      <c r="B8384" s="4">
        <v>0.17158564814814814</v>
      </c>
      <c r="C8384" s="5" t="s">
        <v>10</v>
      </c>
      <c r="D8384" s="5" t="s">
        <v>32</v>
      </c>
      <c r="E8384" s="5">
        <v>22.0</v>
      </c>
      <c r="F8384" s="5">
        <v>7.0</v>
      </c>
      <c r="J8384" s="5" t="s">
        <v>2791</v>
      </c>
    </row>
    <row r="8385">
      <c r="A8385" s="3">
        <v>71.0</v>
      </c>
      <c r="B8385" s="4">
        <v>0.17217592592592593</v>
      </c>
      <c r="C8385" s="5" t="s">
        <v>10</v>
      </c>
      <c r="D8385" s="5" t="s">
        <v>7</v>
      </c>
      <c r="E8385" s="5">
        <v>28.0</v>
      </c>
      <c r="H8385" s="5" t="s">
        <v>2828</v>
      </c>
    </row>
    <row r="8386">
      <c r="A8386" s="3">
        <v>71.0</v>
      </c>
      <c r="B8386" s="4">
        <v>0.17225694444444445</v>
      </c>
      <c r="C8386" s="5" t="s">
        <v>10</v>
      </c>
      <c r="D8386" s="5" t="s">
        <v>32</v>
      </c>
      <c r="E8386" s="5">
        <v>31.0</v>
      </c>
      <c r="F8386" s="5">
        <v>16.0</v>
      </c>
      <c r="J8386" s="5" t="s">
        <v>2634</v>
      </c>
    </row>
    <row r="8387">
      <c r="A8387" s="3">
        <v>71.0</v>
      </c>
      <c r="B8387" s="4">
        <v>0.17266203703703703</v>
      </c>
      <c r="C8387" s="5" t="s">
        <v>10</v>
      </c>
      <c r="D8387" s="5" t="s">
        <v>7</v>
      </c>
      <c r="E8387" s="5">
        <v>24.0</v>
      </c>
      <c r="H8387" s="5" t="s">
        <v>2829</v>
      </c>
    </row>
    <row r="8388">
      <c r="A8388" s="3">
        <v>71.0</v>
      </c>
      <c r="B8388" s="4">
        <v>0.17292824074074073</v>
      </c>
      <c r="C8388" s="5" t="s">
        <v>10</v>
      </c>
      <c r="D8388" s="5" t="s">
        <v>20</v>
      </c>
      <c r="E8388" s="5">
        <v>13.0</v>
      </c>
      <c r="F8388" s="5">
        <v>3.0</v>
      </c>
    </row>
    <row r="8389">
      <c r="A8389" s="3">
        <v>71.0</v>
      </c>
      <c r="B8389" s="4">
        <v>0.1737152777777778</v>
      </c>
      <c r="C8389" s="5" t="s">
        <v>134</v>
      </c>
      <c r="D8389" s="5" t="s">
        <v>402</v>
      </c>
      <c r="E8389" s="5" t="s">
        <v>37</v>
      </c>
      <c r="F8389" s="5">
        <v>20.0</v>
      </c>
      <c r="J8389" s="5" t="s">
        <v>2830</v>
      </c>
    </row>
    <row r="8390">
      <c r="A8390" s="3">
        <v>71.0</v>
      </c>
      <c r="B8390" s="4">
        <v>0.17672453703703703</v>
      </c>
      <c r="C8390" s="5" t="s">
        <v>15</v>
      </c>
      <c r="D8390" s="5" t="s">
        <v>7</v>
      </c>
      <c r="E8390" s="5">
        <v>26.0</v>
      </c>
      <c r="H8390" s="5" t="s">
        <v>2831</v>
      </c>
      <c r="J8390" s="5" t="s">
        <v>1226</v>
      </c>
    </row>
    <row r="8391">
      <c r="A8391" s="3">
        <v>71.0</v>
      </c>
      <c r="B8391" s="4">
        <v>0.17849537037037036</v>
      </c>
      <c r="C8391" s="5" t="s">
        <v>18</v>
      </c>
      <c r="D8391" s="5" t="s">
        <v>32</v>
      </c>
      <c r="E8391" s="5">
        <v>30.0</v>
      </c>
      <c r="F8391" s="5">
        <v>18.0</v>
      </c>
      <c r="J8391" s="5" t="s">
        <v>2818</v>
      </c>
    </row>
    <row r="8392">
      <c r="A8392" s="3">
        <v>71.0</v>
      </c>
      <c r="B8392" s="4">
        <v>0.1786574074074074</v>
      </c>
      <c r="C8392" s="5" t="s">
        <v>18</v>
      </c>
      <c r="D8392" s="5" t="s">
        <v>7</v>
      </c>
      <c r="E8392" s="5">
        <v>12.0</v>
      </c>
      <c r="H8392" s="5" t="s">
        <v>2832</v>
      </c>
    </row>
    <row r="8393">
      <c r="A8393" s="3">
        <v>71.0</v>
      </c>
      <c r="B8393" s="4">
        <v>0.17886574074074074</v>
      </c>
      <c r="C8393" s="5" t="s">
        <v>18</v>
      </c>
      <c r="D8393" s="5" t="s">
        <v>32</v>
      </c>
      <c r="E8393" s="5">
        <v>17.0</v>
      </c>
      <c r="F8393" s="5">
        <v>5.0</v>
      </c>
      <c r="J8393" s="5" t="s">
        <v>2818</v>
      </c>
    </row>
    <row r="8394">
      <c r="A8394" s="3">
        <v>71.0</v>
      </c>
      <c r="B8394" s="4">
        <v>0.18009259259259258</v>
      </c>
      <c r="C8394" s="5" t="s">
        <v>18</v>
      </c>
      <c r="D8394" s="5" t="s">
        <v>32</v>
      </c>
      <c r="E8394" s="5">
        <v>24.0</v>
      </c>
      <c r="F8394" s="5">
        <v>12.0</v>
      </c>
      <c r="J8394" s="5" t="s">
        <v>2818</v>
      </c>
    </row>
    <row r="8395">
      <c r="A8395" s="3">
        <v>71.0</v>
      </c>
      <c r="B8395" s="4">
        <v>0.17943287037037037</v>
      </c>
      <c r="C8395" s="5" t="s">
        <v>18</v>
      </c>
      <c r="D8395" s="5" t="s">
        <v>7</v>
      </c>
      <c r="E8395" s="5">
        <v>12.0</v>
      </c>
      <c r="H8395" s="5" t="s">
        <v>2833</v>
      </c>
    </row>
    <row r="8396">
      <c r="A8396" s="3">
        <v>71.0</v>
      </c>
      <c r="B8396" s="4">
        <v>0.17979166666666666</v>
      </c>
      <c r="C8396" s="5" t="s">
        <v>18</v>
      </c>
      <c r="D8396" s="5" t="s">
        <v>35</v>
      </c>
      <c r="E8396" s="5" t="s">
        <v>28</v>
      </c>
      <c r="F8396" s="5">
        <v>1.0</v>
      </c>
      <c r="H8396" s="5" t="s">
        <v>2834</v>
      </c>
      <c r="J8396" s="5" t="s">
        <v>2770</v>
      </c>
    </row>
    <row r="8397">
      <c r="A8397" s="3">
        <v>71.0</v>
      </c>
      <c r="B8397" s="4">
        <v>0.18375</v>
      </c>
      <c r="C8397" s="5" t="s">
        <v>13</v>
      </c>
      <c r="D8397" s="5" t="s">
        <v>709</v>
      </c>
      <c r="E8397" s="5">
        <v>14.0</v>
      </c>
      <c r="J8397" s="5" t="s">
        <v>951</v>
      </c>
    </row>
    <row r="8398">
      <c r="A8398" s="3">
        <v>71.0</v>
      </c>
      <c r="B8398" s="4">
        <v>0.1839236111111111</v>
      </c>
      <c r="C8398" s="5" t="s">
        <v>13</v>
      </c>
      <c r="D8398" s="5" t="s">
        <v>32</v>
      </c>
      <c r="E8398" s="5" t="s">
        <v>30</v>
      </c>
      <c r="F8398" s="5" t="s">
        <v>30</v>
      </c>
      <c r="J8398" s="5" t="s">
        <v>17</v>
      </c>
    </row>
    <row r="8399">
      <c r="A8399" s="3">
        <v>71.0</v>
      </c>
      <c r="B8399" s="4">
        <v>0.1839236111111111</v>
      </c>
      <c r="C8399" s="5" t="s">
        <v>13</v>
      </c>
      <c r="D8399" s="5" t="s">
        <v>32</v>
      </c>
      <c r="E8399" s="5">
        <v>26.0</v>
      </c>
      <c r="F8399" s="5">
        <v>17.0</v>
      </c>
      <c r="I8399" s="5">
        <v>1.0</v>
      </c>
      <c r="J8399" s="5" t="s">
        <v>2835</v>
      </c>
    </row>
    <row r="8400">
      <c r="A8400" s="3">
        <v>71.0</v>
      </c>
      <c r="B8400" s="4">
        <v>0.1840625</v>
      </c>
      <c r="C8400" s="5" t="s">
        <v>13</v>
      </c>
      <c r="D8400" s="5" t="s">
        <v>7</v>
      </c>
      <c r="E8400" s="5">
        <v>32.0</v>
      </c>
      <c r="H8400" s="5" t="s">
        <v>2836</v>
      </c>
    </row>
    <row r="8401">
      <c r="A8401" s="3">
        <v>71.0</v>
      </c>
      <c r="B8401" s="4">
        <v>0.1865625</v>
      </c>
      <c r="C8401" s="5" t="s">
        <v>13</v>
      </c>
      <c r="D8401" s="5" t="s">
        <v>88</v>
      </c>
      <c r="E8401" s="5" t="s">
        <v>28</v>
      </c>
      <c r="F8401" s="5">
        <v>1.0</v>
      </c>
    </row>
    <row r="8402">
      <c r="A8402" s="3">
        <v>71.0</v>
      </c>
      <c r="B8402" s="4">
        <v>0.18715277777777778</v>
      </c>
      <c r="C8402" s="5" t="s">
        <v>22</v>
      </c>
      <c r="D8402" s="5" t="s">
        <v>97</v>
      </c>
      <c r="E8402" s="5">
        <v>11.0</v>
      </c>
      <c r="J8402" s="5" t="s">
        <v>2837</v>
      </c>
    </row>
    <row r="8403">
      <c r="A8403" s="3">
        <v>71.0</v>
      </c>
      <c r="B8403" s="4">
        <v>0.18774305555555557</v>
      </c>
      <c r="C8403" s="5" t="s">
        <v>18</v>
      </c>
      <c r="D8403" s="5" t="s">
        <v>191</v>
      </c>
      <c r="E8403" s="5">
        <v>15.0</v>
      </c>
      <c r="F8403" s="5">
        <v>14.0</v>
      </c>
      <c r="J8403" s="5" t="s">
        <v>2770</v>
      </c>
    </row>
    <row r="8404">
      <c r="A8404" s="3">
        <v>71.0</v>
      </c>
      <c r="B8404" s="4">
        <v>0.18878472222222223</v>
      </c>
      <c r="C8404" s="5" t="s">
        <v>22</v>
      </c>
      <c r="D8404" s="5" t="s">
        <v>7</v>
      </c>
      <c r="E8404" s="5">
        <v>29.0</v>
      </c>
      <c r="H8404" s="5" t="s">
        <v>2838</v>
      </c>
      <c r="J8404" s="5" t="s">
        <v>2506</v>
      </c>
    </row>
    <row r="8405">
      <c r="A8405" s="3">
        <v>71.0</v>
      </c>
      <c r="B8405" s="4">
        <v>0.1895601851851852</v>
      </c>
      <c r="C8405" s="5" t="s">
        <v>13</v>
      </c>
      <c r="D8405" s="5" t="s">
        <v>25</v>
      </c>
      <c r="E8405" s="5" t="s">
        <v>30</v>
      </c>
      <c r="F8405" s="5" t="s">
        <v>30</v>
      </c>
      <c r="J8405" s="5" t="s">
        <v>17</v>
      </c>
    </row>
    <row r="8406">
      <c r="A8406" s="3">
        <v>71.0</v>
      </c>
      <c r="B8406" s="4">
        <v>0.1895601851851852</v>
      </c>
      <c r="C8406" s="5" t="s">
        <v>13</v>
      </c>
      <c r="D8406" s="5" t="s">
        <v>25</v>
      </c>
      <c r="E8406" s="5">
        <v>21.0</v>
      </c>
      <c r="F8406" s="5">
        <v>19.0</v>
      </c>
      <c r="H8406" s="5" t="s">
        <v>2279</v>
      </c>
      <c r="J8406" s="5" t="s">
        <v>40</v>
      </c>
    </row>
    <row r="8407">
      <c r="A8407" s="3">
        <v>71.0</v>
      </c>
      <c r="B8407" s="4">
        <v>0.19034722222222222</v>
      </c>
      <c r="C8407" s="5" t="s">
        <v>15</v>
      </c>
      <c r="D8407" s="5" t="s">
        <v>32</v>
      </c>
      <c r="E8407" s="5" t="s">
        <v>30</v>
      </c>
      <c r="F8407" s="5" t="s">
        <v>30</v>
      </c>
      <c r="J8407" s="5" t="s">
        <v>2839</v>
      </c>
    </row>
    <row r="8408">
      <c r="A8408" s="3">
        <v>71.0</v>
      </c>
      <c r="B8408" s="4">
        <v>0.19064814814814815</v>
      </c>
      <c r="C8408" s="5" t="s">
        <v>21</v>
      </c>
      <c r="D8408" s="5" t="s">
        <v>402</v>
      </c>
      <c r="E8408" s="5" t="s">
        <v>30</v>
      </c>
      <c r="F8408" s="5" t="s">
        <v>30</v>
      </c>
      <c r="J8408" s="5" t="s">
        <v>17</v>
      </c>
    </row>
    <row r="8409">
      <c r="A8409" s="3">
        <v>71.0</v>
      </c>
      <c r="B8409" s="4">
        <v>0.19064814814814815</v>
      </c>
      <c r="C8409" s="5" t="s">
        <v>21</v>
      </c>
      <c r="D8409" s="5" t="s">
        <v>402</v>
      </c>
      <c r="E8409" s="5">
        <v>17.0</v>
      </c>
      <c r="F8409" s="5">
        <v>17.0</v>
      </c>
      <c r="J8409" s="5" t="s">
        <v>40</v>
      </c>
    </row>
    <row r="8410">
      <c r="A8410" s="3">
        <v>71.0</v>
      </c>
      <c r="B8410" s="4">
        <v>0.19087962962962962</v>
      </c>
      <c r="C8410" s="5" t="s">
        <v>10</v>
      </c>
      <c r="D8410" s="5" t="s">
        <v>32</v>
      </c>
      <c r="E8410" s="5">
        <v>27.0</v>
      </c>
      <c r="F8410" s="5">
        <v>12.0</v>
      </c>
      <c r="J8410" s="5" t="s">
        <v>2634</v>
      </c>
    </row>
    <row r="8411">
      <c r="A8411" s="3">
        <v>71.0</v>
      </c>
      <c r="B8411" s="4">
        <v>0.19105324074074073</v>
      </c>
      <c r="C8411" s="5" t="s">
        <v>10</v>
      </c>
      <c r="D8411" s="5" t="s">
        <v>7</v>
      </c>
      <c r="E8411" s="5">
        <v>25.0</v>
      </c>
      <c r="H8411" s="5" t="s">
        <v>2840</v>
      </c>
    </row>
    <row r="8412">
      <c r="A8412" s="3">
        <v>71.0</v>
      </c>
      <c r="B8412" s="4">
        <v>0.19114583333333332</v>
      </c>
      <c r="C8412" s="5" t="s">
        <v>10</v>
      </c>
      <c r="D8412" s="5" t="s">
        <v>32</v>
      </c>
      <c r="E8412" s="5">
        <v>27.0</v>
      </c>
      <c r="F8412" s="5">
        <v>12.0</v>
      </c>
      <c r="I8412" s="5">
        <v>1.0</v>
      </c>
      <c r="J8412" s="5" t="s">
        <v>2841</v>
      </c>
    </row>
    <row r="8413">
      <c r="A8413" s="3">
        <v>71.0</v>
      </c>
      <c r="B8413" s="4">
        <v>0.1933449074074074</v>
      </c>
      <c r="C8413" s="5" t="s">
        <v>18</v>
      </c>
      <c r="D8413" s="5" t="s">
        <v>88</v>
      </c>
      <c r="E8413" s="5">
        <v>16.0</v>
      </c>
      <c r="F8413" s="5">
        <v>13.0</v>
      </c>
      <c r="J8413" s="5" t="s">
        <v>2770</v>
      </c>
    </row>
    <row r="8414">
      <c r="A8414" s="3">
        <v>71.0</v>
      </c>
      <c r="B8414" s="4">
        <v>0.19336805555555556</v>
      </c>
      <c r="C8414" s="5" t="s">
        <v>21</v>
      </c>
      <c r="D8414" s="5" t="s">
        <v>402</v>
      </c>
      <c r="E8414" s="5">
        <v>10.0</v>
      </c>
      <c r="F8414" s="5">
        <v>10.0</v>
      </c>
      <c r="J8414" s="5" t="s">
        <v>40</v>
      </c>
    </row>
    <row r="8415">
      <c r="A8415" s="3">
        <v>71.0</v>
      </c>
      <c r="B8415" s="4">
        <v>0.19336805555555556</v>
      </c>
      <c r="C8415" s="5" t="s">
        <v>21</v>
      </c>
      <c r="D8415" s="5" t="s">
        <v>402</v>
      </c>
      <c r="E8415" s="5">
        <v>3.0</v>
      </c>
      <c r="F8415" s="5">
        <v>3.0</v>
      </c>
      <c r="J8415" s="5" t="s">
        <v>17</v>
      </c>
    </row>
    <row r="8416">
      <c r="A8416" s="3">
        <v>71.0</v>
      </c>
      <c r="B8416" s="4">
        <v>0.19350694444444444</v>
      </c>
      <c r="C8416" s="5" t="s">
        <v>134</v>
      </c>
      <c r="D8416" s="5" t="s">
        <v>402</v>
      </c>
      <c r="E8416" s="5">
        <v>11.0</v>
      </c>
      <c r="F8416" s="5">
        <v>11.0</v>
      </c>
    </row>
    <row r="8417">
      <c r="A8417" s="3">
        <v>71.0</v>
      </c>
      <c r="B8417" s="4">
        <v>0.19354166666666667</v>
      </c>
      <c r="C8417" s="5" t="s">
        <v>10</v>
      </c>
      <c r="D8417" s="5" t="s">
        <v>97</v>
      </c>
      <c r="E8417" s="5" t="s">
        <v>30</v>
      </c>
      <c r="J8417" s="5" t="s">
        <v>2842</v>
      </c>
    </row>
    <row r="8418">
      <c r="A8418" s="3">
        <v>71.0</v>
      </c>
      <c r="B8418" s="4">
        <v>0.1940625</v>
      </c>
      <c r="C8418" s="5" t="s">
        <v>13</v>
      </c>
      <c r="D8418" s="5" t="s">
        <v>97</v>
      </c>
      <c r="E8418" s="5">
        <v>8.0</v>
      </c>
      <c r="J8418" s="5" t="s">
        <v>2843</v>
      </c>
    </row>
    <row r="8419">
      <c r="A8419" s="3">
        <v>71.0</v>
      </c>
      <c r="B8419" s="4">
        <v>0.1941087962962963</v>
      </c>
      <c r="C8419" s="5" t="s">
        <v>13</v>
      </c>
      <c r="D8419" s="5" t="s">
        <v>97</v>
      </c>
      <c r="E8419" s="5">
        <v>7.0</v>
      </c>
      <c r="J8419" s="5" t="s">
        <v>2844</v>
      </c>
    </row>
    <row r="8420">
      <c r="A8420" s="3">
        <v>72.0</v>
      </c>
      <c r="B8420" s="4">
        <v>0.022881944444444444</v>
      </c>
      <c r="C8420" s="5" t="s">
        <v>15</v>
      </c>
      <c r="D8420" s="5" t="s">
        <v>184</v>
      </c>
      <c r="E8420" s="5" t="s">
        <v>30</v>
      </c>
      <c r="F8420" s="5" t="s">
        <v>30</v>
      </c>
      <c r="J8420" s="5" t="s">
        <v>17</v>
      </c>
    </row>
    <row r="8421">
      <c r="A8421" s="3">
        <v>72.0</v>
      </c>
      <c r="B8421" s="4">
        <v>0.022881944444444444</v>
      </c>
      <c r="C8421" s="5" t="s">
        <v>15</v>
      </c>
      <c r="D8421" s="5" t="s">
        <v>184</v>
      </c>
      <c r="E8421" s="5">
        <v>28.0</v>
      </c>
      <c r="F8421" s="5">
        <v>17.0</v>
      </c>
      <c r="J8421" s="5" t="s">
        <v>40</v>
      </c>
    </row>
    <row r="8422">
      <c r="A8422" s="3">
        <v>72.0</v>
      </c>
      <c r="B8422" s="4">
        <v>0.023414351851851853</v>
      </c>
      <c r="C8422" s="5" t="s">
        <v>22</v>
      </c>
      <c r="D8422" s="5" t="s">
        <v>146</v>
      </c>
      <c r="E8422" s="5">
        <v>3.0</v>
      </c>
      <c r="F8422" s="5">
        <v>2.0</v>
      </c>
    </row>
    <row r="8423">
      <c r="A8423" s="3">
        <v>72.0</v>
      </c>
      <c r="B8423" s="4">
        <v>0.03113425925925926</v>
      </c>
      <c r="C8423" s="5" t="s">
        <v>13</v>
      </c>
      <c r="D8423" s="5" t="s">
        <v>24</v>
      </c>
      <c r="E8423" s="5" t="s">
        <v>28</v>
      </c>
      <c r="F8423" s="5">
        <v>1.0</v>
      </c>
    </row>
    <row r="8424">
      <c r="A8424" s="3">
        <v>72.0</v>
      </c>
      <c r="B8424" s="4">
        <v>0.03396990740740741</v>
      </c>
      <c r="C8424" s="5" t="s">
        <v>22</v>
      </c>
      <c r="D8424" s="5" t="s">
        <v>24</v>
      </c>
      <c r="E8424" s="5">
        <v>21.0</v>
      </c>
      <c r="F8424" s="5">
        <v>21.0</v>
      </c>
    </row>
    <row r="8425">
      <c r="A8425" s="3">
        <v>72.0</v>
      </c>
      <c r="B8425" s="4">
        <v>0.035902777777777777</v>
      </c>
      <c r="C8425" s="5" t="s">
        <v>10</v>
      </c>
      <c r="D8425" s="5" t="s">
        <v>88</v>
      </c>
      <c r="E8425" s="5">
        <v>18.0</v>
      </c>
      <c r="F8425" s="5">
        <v>11.0</v>
      </c>
    </row>
    <row r="8426">
      <c r="A8426" s="3">
        <v>72.0</v>
      </c>
      <c r="B8426" s="4">
        <v>0.039050925925925926</v>
      </c>
      <c r="C8426" s="5" t="s">
        <v>13</v>
      </c>
      <c r="D8426" s="5" t="s">
        <v>88</v>
      </c>
      <c r="E8426" s="5">
        <v>17.0</v>
      </c>
      <c r="F8426" s="5">
        <v>19.0</v>
      </c>
    </row>
    <row r="8427">
      <c r="A8427" s="3">
        <v>72.0</v>
      </c>
      <c r="B8427" s="4">
        <v>0.039155092592592596</v>
      </c>
      <c r="C8427" s="5" t="s">
        <v>22</v>
      </c>
      <c r="D8427" s="5" t="s">
        <v>88</v>
      </c>
      <c r="E8427" s="5">
        <v>30.0</v>
      </c>
      <c r="F8427" s="5">
        <v>18.0</v>
      </c>
    </row>
    <row r="8428">
      <c r="A8428" s="3">
        <v>72.0</v>
      </c>
      <c r="B8428" s="4">
        <v>0.03921296296296296</v>
      </c>
      <c r="C8428" s="5" t="s">
        <v>10</v>
      </c>
      <c r="D8428" s="5" t="s">
        <v>88</v>
      </c>
      <c r="E8428" s="5">
        <v>16.0</v>
      </c>
      <c r="F8428" s="5">
        <v>9.0</v>
      </c>
    </row>
    <row r="8429">
      <c r="A8429" s="3">
        <v>72.0</v>
      </c>
      <c r="B8429" s="4">
        <v>0.03965277777777778</v>
      </c>
      <c r="C8429" s="5" t="s">
        <v>10</v>
      </c>
      <c r="D8429" s="5" t="s">
        <v>86</v>
      </c>
      <c r="E8429" s="5">
        <v>6.0</v>
      </c>
    </row>
    <row r="8430">
      <c r="A8430" s="3">
        <v>72.0</v>
      </c>
      <c r="B8430" s="4">
        <v>0.0437962962962963</v>
      </c>
      <c r="C8430" s="5" t="s">
        <v>13</v>
      </c>
      <c r="D8430" s="5" t="s">
        <v>88</v>
      </c>
      <c r="E8430" s="5" t="s">
        <v>37</v>
      </c>
      <c r="F8430" s="5">
        <v>20.0</v>
      </c>
    </row>
    <row r="8431">
      <c r="A8431" s="3">
        <v>72.0</v>
      </c>
      <c r="B8431" s="4">
        <v>0.051875</v>
      </c>
      <c r="C8431" s="5" t="s">
        <v>10</v>
      </c>
      <c r="D8431" s="5" t="s">
        <v>88</v>
      </c>
      <c r="E8431" s="5">
        <v>22.0</v>
      </c>
      <c r="F8431" s="5">
        <v>15.0</v>
      </c>
    </row>
    <row r="8432">
      <c r="A8432" s="3">
        <v>72.0</v>
      </c>
      <c r="B8432" s="4">
        <v>0.05375</v>
      </c>
      <c r="C8432" s="5" t="s">
        <v>18</v>
      </c>
      <c r="D8432" s="5" t="s">
        <v>93</v>
      </c>
      <c r="E8432" s="5">
        <v>28.0</v>
      </c>
      <c r="F8432" s="5">
        <v>18.0</v>
      </c>
      <c r="J8432" s="5" t="s">
        <v>2845</v>
      </c>
    </row>
    <row r="8433">
      <c r="A8433" s="3">
        <v>72.0</v>
      </c>
      <c r="B8433" s="4">
        <v>0.05390046296296296</v>
      </c>
      <c r="C8433" s="5" t="s">
        <v>18</v>
      </c>
      <c r="D8433" s="5" t="s">
        <v>93</v>
      </c>
      <c r="E8433" s="5">
        <v>26.0</v>
      </c>
      <c r="F8433" s="5">
        <v>16.0</v>
      </c>
      <c r="J8433" s="5" t="s">
        <v>2846</v>
      </c>
    </row>
    <row r="8434">
      <c r="A8434" s="3">
        <v>72.0</v>
      </c>
      <c r="B8434" s="4">
        <v>0.05962962962962963</v>
      </c>
      <c r="C8434" s="5" t="s">
        <v>22</v>
      </c>
      <c r="D8434" s="5" t="s">
        <v>92</v>
      </c>
      <c r="E8434" s="5">
        <v>20.0</v>
      </c>
      <c r="F8434" s="5">
        <v>13.0</v>
      </c>
    </row>
    <row r="8435">
      <c r="A8435" s="3">
        <v>72.0</v>
      </c>
      <c r="B8435" s="4">
        <v>0.06041666666666667</v>
      </c>
      <c r="C8435" s="5" t="s">
        <v>22</v>
      </c>
      <c r="D8435" s="5" t="s">
        <v>92</v>
      </c>
      <c r="E8435" s="5">
        <v>24.0</v>
      </c>
      <c r="F8435" s="5">
        <v>17.0</v>
      </c>
    </row>
    <row r="8436">
      <c r="A8436" s="3">
        <v>72.0</v>
      </c>
      <c r="B8436" s="4">
        <v>0.07237268518518518</v>
      </c>
      <c r="C8436" s="5" t="s">
        <v>15</v>
      </c>
      <c r="D8436" s="5" t="s">
        <v>32</v>
      </c>
      <c r="E8436" s="5" t="s">
        <v>28</v>
      </c>
      <c r="F8436" s="5">
        <v>1.0</v>
      </c>
      <c r="J8436" s="5" t="s">
        <v>2847</v>
      </c>
    </row>
    <row r="8437">
      <c r="A8437" s="3">
        <v>72.0</v>
      </c>
      <c r="B8437" s="4">
        <v>0.07457175925925925</v>
      </c>
      <c r="C8437" s="5" t="s">
        <v>15</v>
      </c>
      <c r="D8437" s="5" t="s">
        <v>32</v>
      </c>
      <c r="E8437" s="5">
        <v>19.0</v>
      </c>
      <c r="F8437" s="5">
        <v>12.0</v>
      </c>
      <c r="J8437" s="5" t="s">
        <v>2848</v>
      </c>
    </row>
    <row r="8438">
      <c r="A8438" s="3">
        <v>72.0</v>
      </c>
      <c r="B8438" s="4">
        <v>0.09508101851851852</v>
      </c>
      <c r="C8438" s="5" t="s">
        <v>18</v>
      </c>
      <c r="D8438" s="5" t="s">
        <v>93</v>
      </c>
      <c r="E8438" s="5">
        <v>26.0</v>
      </c>
      <c r="F8438" s="5">
        <v>16.0</v>
      </c>
      <c r="J8438" s="5" t="s">
        <v>2770</v>
      </c>
    </row>
    <row r="8439">
      <c r="A8439" s="3">
        <v>72.0</v>
      </c>
      <c r="B8439" s="4">
        <v>0.09643518518518518</v>
      </c>
      <c r="C8439" s="5" t="s">
        <v>15</v>
      </c>
      <c r="D8439" s="5" t="s">
        <v>146</v>
      </c>
      <c r="E8439" s="5">
        <v>8.0</v>
      </c>
      <c r="F8439" s="5">
        <v>2.0</v>
      </c>
      <c r="J8439" s="5" t="s">
        <v>2849</v>
      </c>
    </row>
    <row r="8440">
      <c r="A8440" s="3">
        <v>72.0</v>
      </c>
      <c r="B8440" s="4">
        <v>0.09680555555555556</v>
      </c>
      <c r="C8440" s="5" t="s">
        <v>15</v>
      </c>
      <c r="D8440" s="5" t="s">
        <v>146</v>
      </c>
      <c r="E8440" s="5">
        <v>16.0</v>
      </c>
      <c r="F8440" s="5">
        <v>10.0</v>
      </c>
      <c r="J8440" s="5" t="s">
        <v>2849</v>
      </c>
    </row>
    <row r="8441">
      <c r="A8441" s="3">
        <v>72.0</v>
      </c>
      <c r="B8441" s="4">
        <v>0.09719907407407408</v>
      </c>
      <c r="C8441" s="5" t="s">
        <v>15</v>
      </c>
      <c r="D8441" s="5" t="s">
        <v>146</v>
      </c>
      <c r="E8441" s="5">
        <v>19.0</v>
      </c>
      <c r="F8441" s="5">
        <v>13.0</v>
      </c>
      <c r="J8441" s="5" t="s">
        <v>2849</v>
      </c>
    </row>
    <row r="8442">
      <c r="A8442" s="3">
        <v>72.0</v>
      </c>
      <c r="B8442" s="4">
        <v>0.0978125</v>
      </c>
      <c r="C8442" s="5" t="s">
        <v>13</v>
      </c>
      <c r="D8442" s="5" t="s">
        <v>32</v>
      </c>
      <c r="E8442" s="5">
        <v>23.0</v>
      </c>
      <c r="F8442" s="5">
        <v>9.0</v>
      </c>
      <c r="J8442" s="5" t="s">
        <v>2245</v>
      </c>
    </row>
    <row r="8443">
      <c r="A8443" s="3">
        <v>72.0</v>
      </c>
      <c r="B8443" s="4">
        <v>0.09782407407407408</v>
      </c>
      <c r="C8443" s="5" t="s">
        <v>22</v>
      </c>
      <c r="D8443" s="5" t="s">
        <v>32</v>
      </c>
      <c r="E8443" s="5" t="s">
        <v>28</v>
      </c>
      <c r="F8443" s="5">
        <v>1.0</v>
      </c>
      <c r="J8443" s="5" t="s">
        <v>2155</v>
      </c>
    </row>
    <row r="8444">
      <c r="A8444" s="3">
        <v>72.0</v>
      </c>
      <c r="B8444" s="4">
        <v>0.09822916666666667</v>
      </c>
      <c r="C8444" s="5" t="s">
        <v>13</v>
      </c>
      <c r="D8444" s="5" t="s">
        <v>32</v>
      </c>
      <c r="E8444" s="5">
        <v>24.0</v>
      </c>
      <c r="F8444" s="5">
        <v>10.0</v>
      </c>
      <c r="J8444" s="5" t="s">
        <v>2245</v>
      </c>
    </row>
    <row r="8445">
      <c r="A8445" s="3">
        <v>72.0</v>
      </c>
      <c r="B8445" s="4">
        <v>0.09835648148148148</v>
      </c>
      <c r="C8445" s="5" t="s">
        <v>13</v>
      </c>
      <c r="D8445" s="5" t="s">
        <v>7</v>
      </c>
      <c r="E8445" s="5">
        <v>20.0</v>
      </c>
      <c r="H8445" s="5" t="s">
        <v>2850</v>
      </c>
    </row>
    <row r="8446">
      <c r="A8446" s="3">
        <v>72.0</v>
      </c>
      <c r="B8446" s="4">
        <v>0.09835648148148148</v>
      </c>
      <c r="C8446" s="5" t="s">
        <v>13</v>
      </c>
      <c r="D8446" s="5" t="s">
        <v>7</v>
      </c>
      <c r="E8446" s="5">
        <v>22.0</v>
      </c>
      <c r="H8446" s="5" t="s">
        <v>2851</v>
      </c>
    </row>
    <row r="8447">
      <c r="A8447" s="3">
        <v>72.0</v>
      </c>
      <c r="B8447" s="4">
        <v>0.09908564814814814</v>
      </c>
      <c r="C8447" s="5" t="s">
        <v>15</v>
      </c>
      <c r="D8447" s="5" t="s">
        <v>32</v>
      </c>
      <c r="E8447" s="5">
        <v>18.0</v>
      </c>
      <c r="F8447" s="5">
        <v>10.0</v>
      </c>
      <c r="J8447" s="5" t="s">
        <v>2852</v>
      </c>
    </row>
    <row r="8448">
      <c r="A8448" s="3">
        <v>72.0</v>
      </c>
      <c r="B8448" s="4">
        <v>0.09924768518518519</v>
      </c>
      <c r="C8448" s="5" t="s">
        <v>15</v>
      </c>
      <c r="D8448" s="5" t="s">
        <v>146</v>
      </c>
      <c r="E8448" s="5">
        <v>20.0</v>
      </c>
      <c r="F8448" s="5">
        <v>14.0</v>
      </c>
    </row>
    <row r="8449">
      <c r="A8449" s="3">
        <v>72.0</v>
      </c>
      <c r="B8449" s="4">
        <v>0.10042824074074073</v>
      </c>
      <c r="C8449" s="5" t="s">
        <v>15</v>
      </c>
      <c r="D8449" s="5" t="s">
        <v>25</v>
      </c>
      <c r="E8449" s="5">
        <v>6.0</v>
      </c>
      <c r="F8449" s="5">
        <v>7.0</v>
      </c>
      <c r="H8449" s="5" t="s">
        <v>2853</v>
      </c>
      <c r="J8449" s="5" t="s">
        <v>2658</v>
      </c>
    </row>
    <row r="8450">
      <c r="A8450" s="3">
        <v>72.0</v>
      </c>
      <c r="B8450" s="4">
        <v>0.10060185185185185</v>
      </c>
      <c r="C8450" s="5" t="s">
        <v>18</v>
      </c>
      <c r="D8450" s="5" t="s">
        <v>25</v>
      </c>
      <c r="E8450" s="5">
        <v>18.0</v>
      </c>
      <c r="F8450" s="5">
        <v>13.0</v>
      </c>
      <c r="H8450" s="5" t="s">
        <v>2854</v>
      </c>
      <c r="J8450" s="5" t="s">
        <v>2855</v>
      </c>
    </row>
    <row r="8451">
      <c r="A8451" s="3">
        <v>72.0</v>
      </c>
      <c r="B8451" s="4">
        <v>0.10072916666666666</v>
      </c>
      <c r="C8451" s="5" t="s">
        <v>13</v>
      </c>
      <c r="D8451" s="5" t="s">
        <v>25</v>
      </c>
      <c r="E8451" s="5" t="s">
        <v>30</v>
      </c>
      <c r="F8451" s="5" t="s">
        <v>30</v>
      </c>
      <c r="J8451" s="5" t="s">
        <v>17</v>
      </c>
    </row>
    <row r="8452">
      <c r="A8452" s="3">
        <v>72.0</v>
      </c>
      <c r="B8452" s="4">
        <v>0.10072916666666666</v>
      </c>
      <c r="C8452" s="5" t="s">
        <v>13</v>
      </c>
      <c r="D8452" s="5" t="s">
        <v>25</v>
      </c>
      <c r="E8452" s="5" t="s">
        <v>37</v>
      </c>
      <c r="F8452" s="5">
        <v>20.0</v>
      </c>
      <c r="H8452" s="5" t="s">
        <v>2856</v>
      </c>
      <c r="J8452" s="5" t="s">
        <v>2658</v>
      </c>
    </row>
    <row r="8453">
      <c r="A8453" s="3">
        <v>72.0</v>
      </c>
      <c r="B8453" s="4">
        <v>0.10175925925925926</v>
      </c>
      <c r="C8453" s="5" t="s">
        <v>13</v>
      </c>
      <c r="D8453" s="5" t="s">
        <v>32</v>
      </c>
      <c r="E8453" s="5" t="s">
        <v>28</v>
      </c>
      <c r="F8453" s="5">
        <v>1.0</v>
      </c>
      <c r="J8453" s="5" t="s">
        <v>2245</v>
      </c>
    </row>
    <row r="8454">
      <c r="A8454" s="3">
        <v>72.0</v>
      </c>
      <c r="B8454" s="4">
        <v>0.10185185185185185</v>
      </c>
      <c r="C8454" s="5" t="s">
        <v>13</v>
      </c>
      <c r="D8454" s="5" t="s">
        <v>32</v>
      </c>
      <c r="E8454" s="5">
        <v>15.0</v>
      </c>
      <c r="F8454" s="5">
        <v>1.0</v>
      </c>
      <c r="J8454" s="5" t="s">
        <v>2857</v>
      </c>
    </row>
    <row r="8455">
      <c r="A8455" s="3">
        <v>72.0</v>
      </c>
      <c r="B8455" s="4">
        <v>0.10185185185185185</v>
      </c>
      <c r="C8455" s="5" t="s">
        <v>13</v>
      </c>
      <c r="D8455" s="5" t="s">
        <v>32</v>
      </c>
      <c r="E8455" s="5">
        <v>16.0</v>
      </c>
      <c r="F8455" s="5">
        <v>2.0</v>
      </c>
      <c r="J8455" s="5" t="s">
        <v>42</v>
      </c>
    </row>
    <row r="8456">
      <c r="A8456" s="3">
        <v>72.0</v>
      </c>
      <c r="B8456" s="4">
        <v>0.1022337962962963</v>
      </c>
      <c r="C8456" s="5" t="s">
        <v>13</v>
      </c>
      <c r="D8456" s="5" t="s">
        <v>7</v>
      </c>
      <c r="E8456" s="5">
        <v>20.0</v>
      </c>
      <c r="H8456" s="5" t="s">
        <v>2858</v>
      </c>
    </row>
    <row r="8457">
      <c r="A8457" s="3">
        <v>72.0</v>
      </c>
      <c r="B8457" s="4">
        <v>0.1125462962962963</v>
      </c>
      <c r="C8457" s="5" t="s">
        <v>13</v>
      </c>
      <c r="D8457" s="5" t="s">
        <v>146</v>
      </c>
      <c r="E8457" s="5">
        <v>21.0</v>
      </c>
      <c r="F8457" s="5">
        <v>14.0</v>
      </c>
    </row>
    <row r="8458">
      <c r="A8458" s="3">
        <v>72.0</v>
      </c>
      <c r="B8458" s="4">
        <v>0.11405092592592593</v>
      </c>
      <c r="C8458" s="5" t="s">
        <v>21</v>
      </c>
      <c r="D8458" s="5" t="s">
        <v>25</v>
      </c>
      <c r="E8458" s="5" t="s">
        <v>28</v>
      </c>
      <c r="F8458" s="5">
        <v>1.0</v>
      </c>
      <c r="J8458" s="5" t="s">
        <v>350</v>
      </c>
    </row>
    <row r="8459">
      <c r="A8459" s="3">
        <v>72.0</v>
      </c>
      <c r="B8459" s="4">
        <v>0.11405092592592593</v>
      </c>
      <c r="C8459" s="5" t="s">
        <v>21</v>
      </c>
      <c r="D8459" s="5" t="s">
        <v>25</v>
      </c>
      <c r="E8459" s="5">
        <v>26.0</v>
      </c>
      <c r="F8459" s="5">
        <v>16.0</v>
      </c>
      <c r="J8459" s="5" t="s">
        <v>418</v>
      </c>
    </row>
    <row r="8460">
      <c r="A8460" s="3">
        <v>72.0</v>
      </c>
      <c r="B8460" s="4">
        <v>0.11415509259259259</v>
      </c>
      <c r="C8460" s="5" t="s">
        <v>13</v>
      </c>
      <c r="D8460" s="5" t="s">
        <v>25</v>
      </c>
      <c r="E8460" s="5" t="s">
        <v>30</v>
      </c>
      <c r="F8460" s="5" t="s">
        <v>30</v>
      </c>
      <c r="J8460" s="5" t="s">
        <v>17</v>
      </c>
    </row>
    <row r="8461">
      <c r="A8461" s="3">
        <v>72.0</v>
      </c>
      <c r="B8461" s="4">
        <v>0.11415509259259259</v>
      </c>
      <c r="C8461" s="5" t="s">
        <v>13</v>
      </c>
      <c r="D8461" s="5" t="s">
        <v>25</v>
      </c>
      <c r="E8461" s="5">
        <v>8.0</v>
      </c>
      <c r="F8461" s="5">
        <v>6.0</v>
      </c>
      <c r="H8461" s="5" t="s">
        <v>2859</v>
      </c>
    </row>
    <row r="8462">
      <c r="A8462" s="3">
        <v>72.0</v>
      </c>
      <c r="B8462" s="4">
        <v>0.11417824074074075</v>
      </c>
      <c r="C8462" s="5" t="s">
        <v>10</v>
      </c>
      <c r="D8462" s="5" t="s">
        <v>25</v>
      </c>
      <c r="E8462" s="5">
        <v>29.0</v>
      </c>
      <c r="F8462" s="5">
        <v>19.0</v>
      </c>
    </row>
    <row r="8463">
      <c r="A8463" s="3">
        <v>72.0</v>
      </c>
      <c r="B8463" s="4">
        <v>0.1142013888888889</v>
      </c>
      <c r="C8463" s="5" t="s">
        <v>15</v>
      </c>
      <c r="D8463" s="5" t="s">
        <v>25</v>
      </c>
      <c r="E8463" s="5">
        <v>8.0</v>
      </c>
      <c r="F8463" s="5">
        <v>5.0</v>
      </c>
      <c r="H8463" s="5" t="s">
        <v>2860</v>
      </c>
    </row>
    <row r="8464">
      <c r="A8464" s="3">
        <v>72.0</v>
      </c>
      <c r="B8464" s="4">
        <v>0.11423611111111111</v>
      </c>
      <c r="C8464" s="5" t="s">
        <v>18</v>
      </c>
      <c r="D8464" s="5" t="s">
        <v>25</v>
      </c>
      <c r="E8464" s="5" t="s">
        <v>30</v>
      </c>
      <c r="F8464" s="5" t="s">
        <v>30</v>
      </c>
      <c r="J8464" s="5" t="s">
        <v>1674</v>
      </c>
    </row>
    <row r="8465">
      <c r="A8465" s="3">
        <v>72.0</v>
      </c>
      <c r="B8465" s="4">
        <v>0.11423611111111111</v>
      </c>
      <c r="C8465" s="5" t="s">
        <v>18</v>
      </c>
      <c r="D8465" s="5" t="s">
        <v>25</v>
      </c>
      <c r="E8465" s="5">
        <v>19.0</v>
      </c>
      <c r="F8465" s="5">
        <v>13.0</v>
      </c>
      <c r="J8465" s="5" t="s">
        <v>2564</v>
      </c>
    </row>
    <row r="8466">
      <c r="A8466" s="3">
        <v>72.0</v>
      </c>
      <c r="B8466" s="4">
        <v>0.11611111111111111</v>
      </c>
      <c r="C8466" s="5" t="s">
        <v>21</v>
      </c>
      <c r="D8466" s="5" t="s">
        <v>88</v>
      </c>
      <c r="E8466" s="5" t="s">
        <v>30</v>
      </c>
      <c r="F8466" s="5" t="s">
        <v>30</v>
      </c>
      <c r="J8466" s="5" t="s">
        <v>350</v>
      </c>
    </row>
    <row r="8467">
      <c r="A8467" s="3">
        <v>72.0</v>
      </c>
      <c r="B8467" s="4">
        <v>0.10222222222222223</v>
      </c>
      <c r="C8467" s="5" t="s">
        <v>21</v>
      </c>
      <c r="D8467" s="5" t="s">
        <v>88</v>
      </c>
      <c r="E8467" s="5">
        <v>26.0</v>
      </c>
      <c r="F8467" s="5">
        <v>14.0</v>
      </c>
      <c r="J8467" s="5" t="s">
        <v>418</v>
      </c>
    </row>
    <row r="8468">
      <c r="A8468" s="3">
        <v>72.0</v>
      </c>
      <c r="B8468" s="4">
        <v>0.1227199074074074</v>
      </c>
      <c r="C8468" s="5" t="s">
        <v>22</v>
      </c>
      <c r="D8468" s="5" t="s">
        <v>36</v>
      </c>
      <c r="E8468" s="5">
        <v>18.0</v>
      </c>
      <c r="F8468" s="5">
        <v>2.0</v>
      </c>
    </row>
    <row r="8469">
      <c r="A8469" s="3">
        <v>72.0</v>
      </c>
      <c r="B8469" s="4">
        <v>0.1150925925925926</v>
      </c>
      <c r="C8469" s="5" t="s">
        <v>21</v>
      </c>
      <c r="D8469" s="5" t="s">
        <v>36</v>
      </c>
      <c r="E8469" s="5">
        <v>21.0</v>
      </c>
      <c r="F8469" s="5">
        <v>19.0</v>
      </c>
    </row>
    <row r="8470">
      <c r="A8470" s="3">
        <v>73.0</v>
      </c>
      <c r="B8470" s="4">
        <v>0.02511574074074074</v>
      </c>
      <c r="C8470" s="5" t="s">
        <v>21</v>
      </c>
      <c r="D8470" s="5" t="s">
        <v>20</v>
      </c>
      <c r="E8470" s="5" t="s">
        <v>30</v>
      </c>
      <c r="F8470" s="5" t="s">
        <v>30</v>
      </c>
      <c r="J8470" s="5" t="s">
        <v>350</v>
      </c>
    </row>
    <row r="8471">
      <c r="A8471" s="3">
        <v>73.0</v>
      </c>
      <c r="B8471" s="4">
        <v>0.02511574074074074</v>
      </c>
      <c r="C8471" s="5" t="s">
        <v>21</v>
      </c>
      <c r="D8471" s="5" t="s">
        <v>20</v>
      </c>
      <c r="E8471" s="5">
        <v>28.0</v>
      </c>
      <c r="F8471" s="5">
        <v>13.0</v>
      </c>
      <c r="J8471" s="5" t="s">
        <v>418</v>
      </c>
    </row>
    <row r="8472">
      <c r="A8472" s="3">
        <v>73.0</v>
      </c>
      <c r="B8472" s="4">
        <v>0.04633101851851852</v>
      </c>
      <c r="C8472" s="5" t="s">
        <v>21</v>
      </c>
      <c r="D8472" s="5" t="s">
        <v>19</v>
      </c>
      <c r="E8472" s="5" t="s">
        <v>30</v>
      </c>
      <c r="F8472" s="5" t="s">
        <v>30</v>
      </c>
      <c r="J8472" s="5" t="s">
        <v>350</v>
      </c>
    </row>
    <row r="8473">
      <c r="A8473" s="3">
        <v>73.0</v>
      </c>
      <c r="B8473" s="4">
        <v>0.04633101851851852</v>
      </c>
      <c r="C8473" s="5" t="s">
        <v>21</v>
      </c>
      <c r="D8473" s="5" t="s">
        <v>19</v>
      </c>
      <c r="E8473" s="5">
        <v>18.0</v>
      </c>
      <c r="F8473" s="5">
        <v>16.0</v>
      </c>
      <c r="J8473" s="5" t="s">
        <v>418</v>
      </c>
    </row>
    <row r="8474">
      <c r="A8474" s="3">
        <v>73.0</v>
      </c>
      <c r="B8474" s="4">
        <v>0.07424768518518518</v>
      </c>
      <c r="C8474" s="5" t="s">
        <v>18</v>
      </c>
      <c r="D8474" s="5" t="s">
        <v>32</v>
      </c>
      <c r="E8474" s="5" t="s">
        <v>30</v>
      </c>
      <c r="F8474" s="5" t="s">
        <v>30</v>
      </c>
      <c r="J8474" s="5" t="s">
        <v>17</v>
      </c>
    </row>
    <row r="8475">
      <c r="A8475" s="3">
        <v>73.0</v>
      </c>
      <c r="B8475" s="4">
        <v>0.07424768518518518</v>
      </c>
      <c r="C8475" s="5" t="s">
        <v>18</v>
      </c>
      <c r="D8475" s="5" t="s">
        <v>32</v>
      </c>
      <c r="E8475" s="5">
        <v>29.0</v>
      </c>
      <c r="F8475" s="5">
        <v>18.0</v>
      </c>
      <c r="J8475" s="5" t="s">
        <v>2331</v>
      </c>
    </row>
    <row r="8476">
      <c r="A8476" s="3">
        <v>73.0</v>
      </c>
      <c r="B8476" s="4">
        <v>0.10555555555555556</v>
      </c>
      <c r="C8476" s="5" t="s">
        <v>15</v>
      </c>
      <c r="D8476" s="5" t="s">
        <v>19</v>
      </c>
      <c r="E8476" s="5">
        <v>25.0</v>
      </c>
      <c r="F8476" s="5">
        <v>14.0</v>
      </c>
    </row>
    <row r="8477">
      <c r="A8477" s="3">
        <v>73.0</v>
      </c>
      <c r="B8477" s="4">
        <v>0.11105324074074074</v>
      </c>
      <c r="C8477" s="5" t="s">
        <v>21</v>
      </c>
      <c r="D8477" s="5" t="s">
        <v>24</v>
      </c>
      <c r="E8477" s="5" t="s">
        <v>37</v>
      </c>
      <c r="F8477" s="5">
        <v>20.0</v>
      </c>
    </row>
    <row r="8478">
      <c r="A8478" s="3">
        <v>74.0</v>
      </c>
      <c r="B8478" s="4">
        <v>0.011724537037037037</v>
      </c>
      <c r="C8478" s="5" t="s">
        <v>15</v>
      </c>
      <c r="D8478" s="5" t="s">
        <v>88</v>
      </c>
      <c r="E8478" s="5">
        <v>12.0</v>
      </c>
      <c r="F8478" s="5">
        <v>10.0</v>
      </c>
    </row>
    <row r="8479">
      <c r="A8479" s="3">
        <v>74.0</v>
      </c>
      <c r="B8479" s="4">
        <v>0.01664351851851852</v>
      </c>
      <c r="C8479" s="5" t="s">
        <v>13</v>
      </c>
      <c r="D8479" s="5" t="s">
        <v>24</v>
      </c>
      <c r="E8479" s="5">
        <v>3.0</v>
      </c>
      <c r="F8479" s="5">
        <v>3.0</v>
      </c>
    </row>
    <row r="8480">
      <c r="A8480" s="3">
        <v>74.0</v>
      </c>
      <c r="B8480" s="4">
        <v>0.01726851851851852</v>
      </c>
      <c r="C8480" s="5" t="s">
        <v>134</v>
      </c>
      <c r="D8480" s="5" t="s">
        <v>602</v>
      </c>
      <c r="E8480" s="5">
        <v>9.0</v>
      </c>
      <c r="F8480" s="5">
        <v>4.0</v>
      </c>
    </row>
    <row r="8481">
      <c r="A8481" s="3">
        <v>74.0</v>
      </c>
      <c r="B8481" s="4">
        <v>0.017627314814814814</v>
      </c>
      <c r="C8481" s="5" t="s">
        <v>10</v>
      </c>
      <c r="D8481" s="5" t="s">
        <v>24</v>
      </c>
      <c r="E8481" s="5">
        <v>16.0</v>
      </c>
      <c r="F8481" s="5">
        <v>3.0</v>
      </c>
    </row>
    <row r="8482">
      <c r="A8482" s="3">
        <v>74.0</v>
      </c>
      <c r="B8482" s="4">
        <v>0.034212962962962966</v>
      </c>
      <c r="C8482" s="5" t="s">
        <v>15</v>
      </c>
      <c r="D8482" s="5" t="s">
        <v>184</v>
      </c>
      <c r="E8482" s="5">
        <v>15.0</v>
      </c>
      <c r="F8482" s="5">
        <v>4.0</v>
      </c>
    </row>
    <row r="8483">
      <c r="A8483" s="3">
        <v>74.0</v>
      </c>
      <c r="B8483" s="4">
        <v>0.03917824074074074</v>
      </c>
      <c r="C8483" s="5" t="s">
        <v>18</v>
      </c>
      <c r="D8483" s="5" t="s">
        <v>88</v>
      </c>
      <c r="E8483" s="5">
        <v>7.0</v>
      </c>
      <c r="F8483" s="5">
        <v>3.0</v>
      </c>
    </row>
    <row r="8484">
      <c r="A8484" s="3">
        <v>74.0</v>
      </c>
      <c r="B8484" s="4">
        <v>0.04434027777777778</v>
      </c>
      <c r="C8484" s="5" t="s">
        <v>10</v>
      </c>
      <c r="D8484" s="5" t="s">
        <v>88</v>
      </c>
      <c r="E8484" s="5">
        <v>19.0</v>
      </c>
      <c r="F8484" s="5">
        <v>12.0</v>
      </c>
      <c r="J8484" s="5" t="s">
        <v>17</v>
      </c>
    </row>
    <row r="8485">
      <c r="A8485" s="3">
        <v>74.0</v>
      </c>
      <c r="B8485" s="4">
        <v>0.04434027777777778</v>
      </c>
      <c r="C8485" s="5" t="s">
        <v>10</v>
      </c>
      <c r="D8485" s="5" t="s">
        <v>88</v>
      </c>
      <c r="E8485" s="5">
        <v>20.0</v>
      </c>
      <c r="F8485" s="5">
        <v>13.0</v>
      </c>
      <c r="J8485" s="5" t="s">
        <v>40</v>
      </c>
    </row>
    <row r="8486">
      <c r="A8486" s="3">
        <v>74.0</v>
      </c>
      <c r="B8486" s="4">
        <v>0.04435185185185185</v>
      </c>
      <c r="C8486" s="5" t="s">
        <v>21</v>
      </c>
      <c r="D8486" s="5" t="s">
        <v>88</v>
      </c>
      <c r="E8486" s="5">
        <v>23.0</v>
      </c>
      <c r="F8486" s="5">
        <v>15.0</v>
      </c>
    </row>
    <row r="8487">
      <c r="A8487" s="3">
        <v>74.0</v>
      </c>
      <c r="B8487" s="4">
        <v>0.04600694444444445</v>
      </c>
      <c r="C8487" s="5" t="s">
        <v>10</v>
      </c>
      <c r="D8487" s="5" t="s">
        <v>24</v>
      </c>
      <c r="E8487" s="5">
        <v>26.0</v>
      </c>
      <c r="F8487" s="5">
        <v>13.0</v>
      </c>
    </row>
    <row r="8488">
      <c r="A8488" s="3">
        <v>74.0</v>
      </c>
      <c r="B8488" s="4">
        <v>0.04601851851851852</v>
      </c>
      <c r="C8488" s="5" t="s">
        <v>21</v>
      </c>
      <c r="D8488" s="5" t="s">
        <v>24</v>
      </c>
      <c r="E8488" s="5">
        <v>22.0</v>
      </c>
      <c r="F8488" s="5">
        <v>10.0</v>
      </c>
    </row>
    <row r="8489">
      <c r="A8489" s="3">
        <v>74.0</v>
      </c>
      <c r="B8489" s="4">
        <v>0.04861111111111111</v>
      </c>
      <c r="C8489" s="5" t="s">
        <v>18</v>
      </c>
      <c r="D8489" s="5" t="s">
        <v>93</v>
      </c>
      <c r="E8489" s="5" t="s">
        <v>30</v>
      </c>
      <c r="F8489" s="5" t="s">
        <v>30</v>
      </c>
      <c r="J8489" s="5" t="s">
        <v>17</v>
      </c>
    </row>
    <row r="8490">
      <c r="A8490" s="3">
        <v>74.0</v>
      </c>
      <c r="B8490" s="4">
        <v>0.04861111111111111</v>
      </c>
      <c r="C8490" s="5" t="s">
        <v>18</v>
      </c>
      <c r="D8490" s="5" t="s">
        <v>93</v>
      </c>
      <c r="E8490" s="5">
        <v>25.0</v>
      </c>
      <c r="F8490" s="5">
        <v>19.0</v>
      </c>
      <c r="J8490" s="5" t="s">
        <v>2861</v>
      </c>
    </row>
    <row r="8491">
      <c r="A8491" s="3">
        <v>74.0</v>
      </c>
      <c r="B8491" s="4">
        <v>0.05119212962962963</v>
      </c>
      <c r="C8491" s="5" t="s">
        <v>22</v>
      </c>
      <c r="D8491" s="5" t="s">
        <v>11</v>
      </c>
      <c r="E8491" s="5">
        <v>18.0</v>
      </c>
      <c r="F8491" s="5">
        <v>16.0</v>
      </c>
    </row>
    <row r="8492">
      <c r="A8492" s="3">
        <v>74.0</v>
      </c>
      <c r="B8492" s="4">
        <v>0.05137731481481481</v>
      </c>
      <c r="C8492" s="5" t="s">
        <v>22</v>
      </c>
      <c r="D8492" s="5" t="s">
        <v>86</v>
      </c>
      <c r="E8492" s="5">
        <v>4.0</v>
      </c>
    </row>
    <row r="8493">
      <c r="A8493" s="3">
        <v>74.0</v>
      </c>
      <c r="B8493" s="4">
        <v>0.1039236111111111</v>
      </c>
      <c r="C8493" s="5" t="s">
        <v>10</v>
      </c>
      <c r="D8493" s="5" t="s">
        <v>24</v>
      </c>
      <c r="E8493" s="5">
        <v>27.0</v>
      </c>
      <c r="F8493" s="5">
        <v>14.0</v>
      </c>
    </row>
    <row r="8494">
      <c r="A8494" s="3">
        <v>74.0</v>
      </c>
      <c r="B8494" s="4">
        <v>0.10393518518518519</v>
      </c>
      <c r="C8494" s="5" t="s">
        <v>15</v>
      </c>
      <c r="D8494" s="5" t="s">
        <v>24</v>
      </c>
      <c r="E8494" s="5">
        <v>25.0</v>
      </c>
      <c r="F8494" s="5">
        <v>12.0</v>
      </c>
    </row>
    <row r="8495">
      <c r="A8495" s="3">
        <v>74.0</v>
      </c>
      <c r="B8495" s="4">
        <v>0.10395833333333333</v>
      </c>
      <c r="C8495" s="5" t="s">
        <v>18</v>
      </c>
      <c r="D8495" s="5" t="s">
        <v>24</v>
      </c>
      <c r="E8495" s="5">
        <v>15.0</v>
      </c>
      <c r="F8495" s="5">
        <v>8.0</v>
      </c>
    </row>
    <row r="8496">
      <c r="A8496" s="3">
        <v>74.0</v>
      </c>
      <c r="B8496" s="4">
        <v>0.10396990740740741</v>
      </c>
      <c r="C8496" s="5" t="s">
        <v>21</v>
      </c>
      <c r="D8496" s="5" t="s">
        <v>24</v>
      </c>
      <c r="E8496" s="5">
        <v>27.0</v>
      </c>
      <c r="F8496" s="5">
        <v>15.0</v>
      </c>
    </row>
    <row r="8497">
      <c r="A8497" s="3">
        <v>74.0</v>
      </c>
      <c r="B8497" s="4">
        <v>0.10398148148148148</v>
      </c>
      <c r="C8497" s="5" t="s">
        <v>13</v>
      </c>
      <c r="D8497" s="5" t="s">
        <v>24</v>
      </c>
      <c r="E8497" s="5">
        <v>12.0</v>
      </c>
      <c r="F8497" s="5">
        <v>12.0</v>
      </c>
    </row>
    <row r="8498">
      <c r="A8498" s="3">
        <v>74.0</v>
      </c>
      <c r="B8498" s="4">
        <v>0.10399305555555556</v>
      </c>
      <c r="C8498" s="5" t="s">
        <v>22</v>
      </c>
      <c r="D8498" s="5" t="s">
        <v>24</v>
      </c>
      <c r="E8498" s="5" t="s">
        <v>30</v>
      </c>
      <c r="F8498" s="5" t="s">
        <v>30</v>
      </c>
    </row>
    <row r="8499">
      <c r="A8499" s="3">
        <v>74.0</v>
      </c>
      <c r="B8499" s="4">
        <v>0.10401620370370371</v>
      </c>
      <c r="C8499" s="5" t="s">
        <v>134</v>
      </c>
      <c r="D8499" s="5" t="s">
        <v>24</v>
      </c>
      <c r="E8499" s="5">
        <v>21.0</v>
      </c>
      <c r="F8499" s="5">
        <v>11.0</v>
      </c>
    </row>
    <row r="8500">
      <c r="A8500" s="3">
        <v>74.0</v>
      </c>
      <c r="B8500" s="4">
        <v>0.10810185185185185</v>
      </c>
      <c r="C8500" s="5" t="s">
        <v>22</v>
      </c>
      <c r="D8500" s="5" t="s">
        <v>588</v>
      </c>
      <c r="E8500" s="5">
        <v>28.0</v>
      </c>
      <c r="F8500" s="5">
        <v>12.0</v>
      </c>
    </row>
    <row r="8501">
      <c r="A8501" s="3">
        <v>74.0</v>
      </c>
      <c r="B8501" s="4">
        <v>0.11736111111111111</v>
      </c>
      <c r="C8501" s="5" t="s">
        <v>22</v>
      </c>
      <c r="D8501" s="5" t="s">
        <v>75</v>
      </c>
      <c r="E8501" s="5">
        <v>6.0</v>
      </c>
      <c r="F8501" s="5">
        <v>4.0</v>
      </c>
    </row>
    <row r="8502">
      <c r="A8502" s="3">
        <v>74.0</v>
      </c>
      <c r="B8502" s="4">
        <v>0.11747685185185185</v>
      </c>
      <c r="C8502" s="5" t="s">
        <v>18</v>
      </c>
      <c r="D8502" s="5" t="s">
        <v>75</v>
      </c>
      <c r="E8502" s="5" t="s">
        <v>30</v>
      </c>
      <c r="F8502" s="5" t="s">
        <v>30</v>
      </c>
      <c r="J8502" s="5" t="s">
        <v>1674</v>
      </c>
    </row>
    <row r="8503">
      <c r="A8503" s="3">
        <v>74.0</v>
      </c>
      <c r="B8503" s="4">
        <v>0.11747685185185185</v>
      </c>
      <c r="C8503" s="5" t="s">
        <v>18</v>
      </c>
      <c r="D8503" s="5" t="s">
        <v>75</v>
      </c>
      <c r="E8503" s="5">
        <v>15.0</v>
      </c>
      <c r="F8503" s="5">
        <v>8.0</v>
      </c>
      <c r="J8503" s="5" t="s">
        <v>2564</v>
      </c>
    </row>
    <row r="8504">
      <c r="A8504" s="3">
        <v>74.0</v>
      </c>
      <c r="B8504" s="4">
        <v>0.1175</v>
      </c>
      <c r="C8504" s="5" t="s">
        <v>10</v>
      </c>
      <c r="D8504" s="5" t="s">
        <v>75</v>
      </c>
      <c r="E8504" s="5">
        <v>15.0</v>
      </c>
      <c r="F8504" s="5">
        <v>13.0</v>
      </c>
    </row>
    <row r="8505">
      <c r="A8505" s="3">
        <v>74.0</v>
      </c>
      <c r="B8505" s="4">
        <v>0.11752314814814815</v>
      </c>
      <c r="C8505" s="5" t="s">
        <v>134</v>
      </c>
      <c r="D8505" s="5" t="s">
        <v>75</v>
      </c>
      <c r="E8505" s="5">
        <v>7.0</v>
      </c>
      <c r="F8505" s="5">
        <v>6.0</v>
      </c>
    </row>
    <row r="8506">
      <c r="A8506" s="3">
        <v>74.0</v>
      </c>
      <c r="B8506" s="4">
        <v>0.11753472222222222</v>
      </c>
      <c r="C8506" s="5" t="s">
        <v>13</v>
      </c>
      <c r="D8506" s="5" t="s">
        <v>75</v>
      </c>
      <c r="E8506" s="5">
        <v>19.0</v>
      </c>
      <c r="F8506" s="5">
        <v>9.0</v>
      </c>
    </row>
    <row r="8507">
      <c r="A8507" s="3">
        <v>74.0</v>
      </c>
      <c r="B8507" s="4">
        <v>0.12127314814814814</v>
      </c>
      <c r="C8507" s="5" t="s">
        <v>21</v>
      </c>
      <c r="D8507" s="5" t="s">
        <v>24</v>
      </c>
      <c r="E8507" s="5">
        <v>22.0</v>
      </c>
      <c r="F8507" s="5">
        <v>10.0</v>
      </c>
    </row>
    <row r="8508">
      <c r="A8508" s="3">
        <v>74.0</v>
      </c>
      <c r="B8508" s="4">
        <v>0.12295138888888889</v>
      </c>
      <c r="C8508" s="5" t="s">
        <v>21</v>
      </c>
      <c r="D8508" s="5" t="s">
        <v>14</v>
      </c>
      <c r="E8508" s="5">
        <v>20.0</v>
      </c>
      <c r="F8508" s="5">
        <v>13.0</v>
      </c>
    </row>
    <row r="8509">
      <c r="A8509" s="3">
        <v>74.0</v>
      </c>
      <c r="B8509" s="4">
        <v>0.12381944444444444</v>
      </c>
      <c r="C8509" s="5" t="s">
        <v>15</v>
      </c>
      <c r="D8509" s="5" t="s">
        <v>19</v>
      </c>
      <c r="E8509" s="5">
        <v>15.0</v>
      </c>
      <c r="F8509" s="5">
        <v>4.0</v>
      </c>
    </row>
    <row r="8510">
      <c r="A8510" s="3">
        <v>74.0</v>
      </c>
      <c r="B8510" s="4">
        <v>0.12462962962962963</v>
      </c>
      <c r="C8510" s="5" t="s">
        <v>10</v>
      </c>
      <c r="D8510" s="5" t="s">
        <v>11</v>
      </c>
      <c r="E8510" s="5">
        <v>8.0</v>
      </c>
      <c r="F8510" s="5">
        <v>6.0</v>
      </c>
    </row>
    <row r="8511">
      <c r="A8511" s="3">
        <v>74.0</v>
      </c>
      <c r="B8511" s="4">
        <v>0.1255787037037037</v>
      </c>
      <c r="C8511" s="5" t="s">
        <v>13</v>
      </c>
      <c r="D8511" s="5" t="s">
        <v>588</v>
      </c>
      <c r="E8511" s="5">
        <v>17.0</v>
      </c>
      <c r="F8511" s="5">
        <v>16.0</v>
      </c>
    </row>
    <row r="8512">
      <c r="A8512" s="3">
        <v>74.0</v>
      </c>
      <c r="B8512" s="4">
        <v>0.12729166666666666</v>
      </c>
      <c r="C8512" s="5" t="s">
        <v>15</v>
      </c>
      <c r="D8512" s="5" t="s">
        <v>14</v>
      </c>
      <c r="E8512" s="5" t="s">
        <v>30</v>
      </c>
      <c r="F8512" s="5" t="s">
        <v>30</v>
      </c>
      <c r="J8512" s="5" t="s">
        <v>42</v>
      </c>
    </row>
    <row r="8513">
      <c r="A8513" s="3">
        <v>74.0</v>
      </c>
      <c r="B8513" s="4">
        <v>0.12729166666666666</v>
      </c>
      <c r="C8513" s="5" t="s">
        <v>15</v>
      </c>
      <c r="D8513" s="5" t="s">
        <v>14</v>
      </c>
      <c r="E8513" s="5">
        <v>10.0</v>
      </c>
      <c r="F8513" s="5">
        <v>10.0</v>
      </c>
      <c r="J8513" s="5" t="s">
        <v>43</v>
      </c>
    </row>
    <row r="8514">
      <c r="A8514" s="3">
        <v>74.0</v>
      </c>
      <c r="B8514" s="4">
        <v>0.13236111111111112</v>
      </c>
      <c r="C8514" s="5" t="s">
        <v>134</v>
      </c>
      <c r="D8514" s="5" t="s">
        <v>75</v>
      </c>
      <c r="E8514" s="5">
        <v>7.0</v>
      </c>
      <c r="F8514" s="5">
        <v>6.0</v>
      </c>
      <c r="J8514" s="5" t="s">
        <v>191</v>
      </c>
    </row>
    <row r="8515">
      <c r="A8515" s="3">
        <v>74.0</v>
      </c>
      <c r="B8515" s="4">
        <v>0.13582175925925927</v>
      </c>
      <c r="C8515" s="5" t="s">
        <v>15</v>
      </c>
      <c r="D8515" s="5" t="s">
        <v>588</v>
      </c>
      <c r="E8515" s="5">
        <v>9.0</v>
      </c>
      <c r="F8515" s="5">
        <v>9.0</v>
      </c>
    </row>
    <row r="8516">
      <c r="A8516" s="3">
        <v>74.0</v>
      </c>
      <c r="B8516" s="4">
        <v>0.13621527777777778</v>
      </c>
      <c r="C8516" s="5" t="s">
        <v>15</v>
      </c>
      <c r="D8516" s="5" t="s">
        <v>492</v>
      </c>
      <c r="E8516" s="5">
        <v>13.0</v>
      </c>
      <c r="F8516" s="5">
        <v>8.0</v>
      </c>
    </row>
    <row r="8517">
      <c r="A8517" s="3">
        <v>74.0</v>
      </c>
      <c r="B8517" s="4">
        <v>0.14016203703703703</v>
      </c>
      <c r="C8517" s="5" t="s">
        <v>22</v>
      </c>
      <c r="D8517" s="5" t="s">
        <v>20</v>
      </c>
      <c r="E8517" s="5">
        <v>21.0</v>
      </c>
      <c r="F8517" s="5">
        <v>19.0</v>
      </c>
    </row>
    <row r="8518">
      <c r="A8518" s="3">
        <v>74.0</v>
      </c>
      <c r="B8518" s="4">
        <v>0.14546296296296296</v>
      </c>
      <c r="C8518" s="5" t="s">
        <v>15</v>
      </c>
      <c r="D8518" s="5" t="s">
        <v>19</v>
      </c>
      <c r="E8518" s="5">
        <v>29.0</v>
      </c>
      <c r="F8518" s="5">
        <v>18.0</v>
      </c>
    </row>
    <row r="8519">
      <c r="A8519" s="3">
        <v>74.0</v>
      </c>
      <c r="B8519" s="4">
        <v>0.1486574074074074</v>
      </c>
      <c r="C8519" s="5" t="s">
        <v>10</v>
      </c>
      <c r="D8519" s="5" t="s">
        <v>19</v>
      </c>
      <c r="E8519" s="5">
        <v>21.0</v>
      </c>
      <c r="F8519" s="5">
        <v>13.0</v>
      </c>
    </row>
    <row r="8520">
      <c r="A8520" s="3">
        <v>74.0</v>
      </c>
      <c r="B8520" s="4">
        <v>0.1567824074074074</v>
      </c>
      <c r="C8520" s="5" t="s">
        <v>22</v>
      </c>
      <c r="D8520" s="5" t="s">
        <v>92</v>
      </c>
      <c r="E8520" s="5">
        <v>20.0</v>
      </c>
      <c r="F8520" s="5">
        <v>13.0</v>
      </c>
    </row>
    <row r="8521">
      <c r="A8521" s="3">
        <v>74.0</v>
      </c>
      <c r="B8521" s="4">
        <v>0.15762731481481482</v>
      </c>
      <c r="C8521" s="5" t="s">
        <v>10</v>
      </c>
      <c r="D8521" s="5" t="s">
        <v>85</v>
      </c>
      <c r="E8521" s="5">
        <v>11.0</v>
      </c>
      <c r="F8521" s="5">
        <v>6.0</v>
      </c>
    </row>
    <row r="8522">
      <c r="A8522" s="3">
        <v>75.0</v>
      </c>
      <c r="B8522" s="4">
        <v>0.012523148148148148</v>
      </c>
      <c r="C8522" s="5" t="s">
        <v>22</v>
      </c>
      <c r="D8522" s="5" t="s">
        <v>75</v>
      </c>
      <c r="E8522" s="5">
        <v>11.0</v>
      </c>
      <c r="F8522" s="5">
        <v>9.0</v>
      </c>
    </row>
    <row r="8523">
      <c r="A8523" s="3">
        <v>75.0</v>
      </c>
      <c r="B8523" s="4">
        <v>0.012523148148148148</v>
      </c>
      <c r="C8523" s="5" t="s">
        <v>18</v>
      </c>
      <c r="D8523" s="5" t="s">
        <v>75</v>
      </c>
      <c r="E8523" s="5" t="s">
        <v>30</v>
      </c>
      <c r="F8523" s="5" t="s">
        <v>30</v>
      </c>
      <c r="J8523" s="5" t="s">
        <v>2683</v>
      </c>
    </row>
    <row r="8524">
      <c r="A8524" s="3">
        <v>75.0</v>
      </c>
      <c r="B8524" s="4">
        <v>0.012546296296296297</v>
      </c>
      <c r="C8524" s="5" t="s">
        <v>18</v>
      </c>
      <c r="D8524" s="5" t="s">
        <v>75</v>
      </c>
      <c r="E8524" s="5">
        <v>16.0</v>
      </c>
      <c r="F8524" s="5">
        <v>9.0</v>
      </c>
      <c r="J8524" s="5" t="s">
        <v>2862</v>
      </c>
    </row>
    <row r="8525">
      <c r="A8525" s="3">
        <v>75.0</v>
      </c>
      <c r="B8525" s="4">
        <v>0.01258101851851852</v>
      </c>
      <c r="C8525" s="5" t="s">
        <v>10</v>
      </c>
      <c r="D8525" s="5" t="s">
        <v>75</v>
      </c>
      <c r="E8525" s="5">
        <v>15.0</v>
      </c>
      <c r="F8525" s="5">
        <v>13.0</v>
      </c>
    </row>
    <row r="8526">
      <c r="A8526" s="3">
        <v>75.0</v>
      </c>
      <c r="B8526" s="4">
        <v>0.012604166666666666</v>
      </c>
      <c r="C8526" s="5" t="s">
        <v>134</v>
      </c>
      <c r="D8526" s="5" t="s">
        <v>75</v>
      </c>
      <c r="E8526" s="5">
        <v>7.0</v>
      </c>
      <c r="F8526" s="5">
        <v>6.0</v>
      </c>
      <c r="J8526" s="5" t="s">
        <v>2863</v>
      </c>
    </row>
    <row r="8527">
      <c r="A8527" s="3">
        <v>75.0</v>
      </c>
      <c r="B8527" s="4">
        <v>0.012638888888888889</v>
      </c>
      <c r="C8527" s="5" t="s">
        <v>13</v>
      </c>
      <c r="D8527" s="5" t="s">
        <v>75</v>
      </c>
      <c r="E8527" s="5">
        <v>27.0</v>
      </c>
      <c r="F8527" s="5">
        <v>17.0</v>
      </c>
    </row>
    <row r="8528">
      <c r="A8528" s="3">
        <v>75.0</v>
      </c>
      <c r="B8528" s="4">
        <v>0.016585648148148148</v>
      </c>
      <c r="C8528" s="5" t="s">
        <v>21</v>
      </c>
      <c r="D8528" s="5" t="s">
        <v>85</v>
      </c>
      <c r="E8528" s="5" t="s">
        <v>30</v>
      </c>
      <c r="F8528" s="5" t="s">
        <v>30</v>
      </c>
      <c r="J8528" s="5" t="s">
        <v>350</v>
      </c>
    </row>
    <row r="8529">
      <c r="A8529" s="3">
        <v>75.0</v>
      </c>
      <c r="B8529" s="4">
        <v>0.016585648148148148</v>
      </c>
      <c r="C8529" s="5" t="s">
        <v>21</v>
      </c>
      <c r="D8529" s="5" t="s">
        <v>85</v>
      </c>
      <c r="E8529" s="5">
        <v>20.0</v>
      </c>
      <c r="F8529" s="5">
        <v>10.0</v>
      </c>
      <c r="J8529" s="5" t="s">
        <v>2764</v>
      </c>
    </row>
    <row r="8530">
      <c r="A8530" s="3">
        <v>75.0</v>
      </c>
      <c r="B8530" s="4">
        <v>0.01667824074074074</v>
      </c>
      <c r="C8530" s="5" t="s">
        <v>21</v>
      </c>
      <c r="D8530" s="5" t="s">
        <v>256</v>
      </c>
      <c r="E8530" s="5">
        <v>25.0</v>
      </c>
      <c r="F8530" s="5">
        <v>10.0</v>
      </c>
      <c r="J8530" s="5" t="s">
        <v>2755</v>
      </c>
    </row>
    <row r="8531">
      <c r="A8531" s="3">
        <v>75.0</v>
      </c>
      <c r="B8531" s="4">
        <v>0.03869212962962963</v>
      </c>
      <c r="C8531" s="5" t="s">
        <v>15</v>
      </c>
      <c r="D8531" s="5" t="s">
        <v>146</v>
      </c>
      <c r="E8531" s="5">
        <v>5.0</v>
      </c>
      <c r="F8531" s="5">
        <v>3.0</v>
      </c>
    </row>
    <row r="8532">
      <c r="A8532" s="3">
        <v>75.0</v>
      </c>
      <c r="B8532" s="4">
        <v>0.03914351851851852</v>
      </c>
      <c r="C8532" s="5" t="s">
        <v>134</v>
      </c>
      <c r="D8532" s="5" t="s">
        <v>146</v>
      </c>
      <c r="E8532" s="5">
        <v>7.0</v>
      </c>
      <c r="F8532" s="5">
        <v>3.0</v>
      </c>
    </row>
    <row r="8533">
      <c r="A8533" s="3">
        <v>75.0</v>
      </c>
      <c r="B8533" s="4">
        <v>0.04050925925925926</v>
      </c>
      <c r="C8533" s="5" t="s">
        <v>15</v>
      </c>
      <c r="D8533" s="5" t="s">
        <v>19</v>
      </c>
      <c r="E8533" s="5">
        <v>25.0</v>
      </c>
      <c r="F8533" s="5">
        <v>14.0</v>
      </c>
      <c r="J8533" s="5" t="s">
        <v>2864</v>
      </c>
    </row>
    <row r="8534">
      <c r="A8534" s="3">
        <v>75.0</v>
      </c>
      <c r="B8534" s="4">
        <v>0.048541666666666664</v>
      </c>
      <c r="C8534" s="5" t="s">
        <v>21</v>
      </c>
      <c r="D8534" s="5" t="s">
        <v>74</v>
      </c>
      <c r="E8534" s="5">
        <v>16.0</v>
      </c>
      <c r="F8534" s="5">
        <v>14.0</v>
      </c>
    </row>
    <row r="8535">
      <c r="A8535" s="3">
        <v>75.0</v>
      </c>
      <c r="B8535" s="4">
        <v>0.04981481481481481</v>
      </c>
      <c r="C8535" s="5" t="s">
        <v>21</v>
      </c>
      <c r="D8535" s="5" t="s">
        <v>74</v>
      </c>
      <c r="E8535" s="5">
        <v>19.0</v>
      </c>
      <c r="F8535" s="5">
        <v>17.0</v>
      </c>
    </row>
    <row r="8536">
      <c r="A8536" s="3">
        <v>75.0</v>
      </c>
      <c r="B8536" s="4">
        <v>0.051423611111111114</v>
      </c>
      <c r="C8536" s="5" t="s">
        <v>21</v>
      </c>
      <c r="D8536" s="5" t="s">
        <v>88</v>
      </c>
      <c r="E8536" s="5">
        <v>27.0</v>
      </c>
      <c r="F8536" s="5">
        <v>19.0</v>
      </c>
    </row>
    <row r="8537">
      <c r="A8537" s="3">
        <v>75.0</v>
      </c>
      <c r="B8537" s="4">
        <v>0.05226851851851852</v>
      </c>
      <c r="C8537" s="5" t="s">
        <v>21</v>
      </c>
      <c r="D8537" s="5" t="s">
        <v>24</v>
      </c>
      <c r="E8537" s="5" t="s">
        <v>37</v>
      </c>
      <c r="F8537" s="5">
        <v>20.0</v>
      </c>
    </row>
    <row r="8538">
      <c r="A8538" s="3">
        <v>75.0</v>
      </c>
      <c r="B8538" s="4">
        <v>0.05462962962962963</v>
      </c>
      <c r="C8538" s="5" t="s">
        <v>13</v>
      </c>
      <c r="D8538" s="5" t="s">
        <v>32</v>
      </c>
      <c r="E8538" s="5">
        <v>20.0</v>
      </c>
      <c r="F8538" s="5">
        <v>6.0</v>
      </c>
      <c r="J8538" s="5" t="s">
        <v>2865</v>
      </c>
    </row>
    <row r="8539">
      <c r="A8539" s="3">
        <v>75.0</v>
      </c>
      <c r="B8539" s="4">
        <v>0.05571759259259259</v>
      </c>
      <c r="C8539" s="5" t="s">
        <v>13</v>
      </c>
      <c r="D8539" s="5" t="s">
        <v>588</v>
      </c>
      <c r="E8539" s="5" t="s">
        <v>37</v>
      </c>
      <c r="F8539" s="5">
        <v>20.0</v>
      </c>
    </row>
    <row r="8540">
      <c r="A8540" s="3">
        <v>75.0</v>
      </c>
      <c r="B8540" s="4">
        <v>0.05603009259259259</v>
      </c>
      <c r="C8540" s="5" t="s">
        <v>15</v>
      </c>
      <c r="D8540" s="5" t="s">
        <v>19</v>
      </c>
      <c r="E8540" s="5" t="s">
        <v>28</v>
      </c>
      <c r="F8540" s="5">
        <v>1.0</v>
      </c>
    </row>
    <row r="8541">
      <c r="A8541" s="3">
        <v>75.0</v>
      </c>
      <c r="B8541" s="4">
        <v>0.05604166666666666</v>
      </c>
      <c r="C8541" s="5" t="s">
        <v>134</v>
      </c>
      <c r="D8541" s="5" t="s">
        <v>19</v>
      </c>
      <c r="E8541" s="5">
        <v>14.0</v>
      </c>
      <c r="F8541" s="5">
        <v>9.0</v>
      </c>
    </row>
    <row r="8542">
      <c r="A8542" s="3">
        <v>75.0</v>
      </c>
      <c r="B8542" s="4">
        <v>0.059166666666666666</v>
      </c>
      <c r="C8542" s="5" t="s">
        <v>15</v>
      </c>
      <c r="D8542" s="5" t="s">
        <v>14</v>
      </c>
      <c r="E8542" s="5">
        <v>18.0</v>
      </c>
      <c r="F8542" s="5">
        <v>13.0</v>
      </c>
    </row>
    <row r="8543">
      <c r="A8543" s="3">
        <v>75.0</v>
      </c>
      <c r="B8543" s="4">
        <v>0.06068287037037037</v>
      </c>
      <c r="C8543" s="5" t="s">
        <v>21</v>
      </c>
      <c r="D8543" s="5" t="s">
        <v>24</v>
      </c>
      <c r="E8543" s="5">
        <v>25.0</v>
      </c>
      <c r="F8543" s="5">
        <v>13.0</v>
      </c>
    </row>
    <row r="8544">
      <c r="A8544" s="3">
        <v>75.0</v>
      </c>
      <c r="B8544" s="4">
        <v>0.06069444444444445</v>
      </c>
      <c r="C8544" s="5" t="s">
        <v>10</v>
      </c>
      <c r="D8544" s="5" t="s">
        <v>24</v>
      </c>
      <c r="E8544" s="5">
        <v>29.0</v>
      </c>
      <c r="F8544" s="5">
        <v>16.0</v>
      </c>
    </row>
    <row r="8545">
      <c r="A8545" s="3">
        <v>75.0</v>
      </c>
      <c r="B8545" s="4">
        <v>0.06475694444444445</v>
      </c>
      <c r="C8545" s="5" t="s">
        <v>10</v>
      </c>
      <c r="D8545" s="5" t="s">
        <v>19</v>
      </c>
      <c r="E8545" s="5">
        <v>19.0</v>
      </c>
      <c r="F8545" s="5">
        <v>11.0</v>
      </c>
    </row>
    <row r="8546">
      <c r="A8546" s="3">
        <v>75.0</v>
      </c>
      <c r="B8546" s="4">
        <v>0.06775462962962962</v>
      </c>
      <c r="C8546" s="5" t="s">
        <v>22</v>
      </c>
      <c r="D8546" s="5" t="s">
        <v>588</v>
      </c>
      <c r="E8546" s="5">
        <v>32.0</v>
      </c>
      <c r="F8546" s="5">
        <v>16.0</v>
      </c>
    </row>
    <row r="8547">
      <c r="A8547" s="3">
        <v>75.0</v>
      </c>
      <c r="B8547" s="4">
        <v>0.07164351851851852</v>
      </c>
      <c r="C8547" s="5" t="s">
        <v>22</v>
      </c>
      <c r="D8547" s="5" t="s">
        <v>11</v>
      </c>
      <c r="E8547" s="5">
        <v>21.0</v>
      </c>
      <c r="F8547" s="5">
        <v>17.0</v>
      </c>
    </row>
    <row r="8548">
      <c r="A8548" s="3">
        <v>75.0</v>
      </c>
      <c r="B8548" s="4">
        <v>0.07288194444444444</v>
      </c>
      <c r="C8548" s="5" t="s">
        <v>21</v>
      </c>
      <c r="D8548" s="5" t="s">
        <v>20</v>
      </c>
      <c r="E8548" s="5" t="s">
        <v>30</v>
      </c>
      <c r="F8548" s="5" t="s">
        <v>30</v>
      </c>
      <c r="J8548" s="5" t="s">
        <v>17</v>
      </c>
    </row>
    <row r="8549">
      <c r="A8549" s="3">
        <v>75.0</v>
      </c>
      <c r="B8549" s="4">
        <v>0.07288194444444444</v>
      </c>
      <c r="C8549" s="5" t="s">
        <v>21</v>
      </c>
      <c r="D8549" s="5" t="s">
        <v>20</v>
      </c>
      <c r="E8549" s="5">
        <v>30.0</v>
      </c>
      <c r="F8549" s="5">
        <v>15.0</v>
      </c>
      <c r="J8549" s="5" t="s">
        <v>40</v>
      </c>
    </row>
    <row r="8550">
      <c r="A8550" s="3">
        <v>75.0</v>
      </c>
      <c r="B8550" s="4">
        <v>0.07298611111111111</v>
      </c>
      <c r="C8550" s="5" t="s">
        <v>22</v>
      </c>
      <c r="D8550" s="5" t="s">
        <v>2866</v>
      </c>
      <c r="E8550" s="5">
        <v>1.0</v>
      </c>
      <c r="J8550" s="5" t="s">
        <v>2867</v>
      </c>
    </row>
    <row r="8551">
      <c r="A8551" s="3">
        <v>75.0</v>
      </c>
      <c r="B8551" s="4">
        <v>0.07317129629629629</v>
      </c>
      <c r="C8551" s="5" t="s">
        <v>22</v>
      </c>
      <c r="D8551" s="5" t="s">
        <v>2866</v>
      </c>
      <c r="E8551" s="5">
        <v>5.0</v>
      </c>
      <c r="J8551" s="5" t="s">
        <v>2868</v>
      </c>
    </row>
    <row r="8552">
      <c r="A8552" s="3">
        <v>75.0</v>
      </c>
      <c r="B8552" s="4">
        <v>0.07365740740740741</v>
      </c>
      <c r="C8552" s="5" t="s">
        <v>21</v>
      </c>
      <c r="D8552" s="5" t="s">
        <v>24</v>
      </c>
      <c r="E8552" s="5" t="s">
        <v>30</v>
      </c>
      <c r="F8552" s="5" t="s">
        <v>30</v>
      </c>
      <c r="J8552" s="5" t="s">
        <v>350</v>
      </c>
    </row>
    <row r="8553">
      <c r="A8553" s="3">
        <v>75.0</v>
      </c>
      <c r="B8553" s="4">
        <v>0.07365740740740741</v>
      </c>
      <c r="C8553" s="5" t="s">
        <v>21</v>
      </c>
      <c r="D8553" s="5" t="s">
        <v>24</v>
      </c>
      <c r="E8553" s="5">
        <v>22.0</v>
      </c>
      <c r="F8553" s="5">
        <v>10.0</v>
      </c>
      <c r="J8553" s="5" t="s">
        <v>418</v>
      </c>
    </row>
    <row r="8554">
      <c r="A8554" s="3">
        <v>75.0</v>
      </c>
      <c r="B8554" s="4">
        <v>0.07460648148148148</v>
      </c>
      <c r="C8554" s="5" t="s">
        <v>22</v>
      </c>
      <c r="D8554" s="5" t="s">
        <v>2866</v>
      </c>
      <c r="E8554" s="5">
        <v>2.0</v>
      </c>
      <c r="J8554" s="5" t="s">
        <v>2869</v>
      </c>
    </row>
    <row r="8555">
      <c r="A8555" s="3">
        <v>75.0</v>
      </c>
      <c r="B8555" s="4">
        <v>0.07530092592592592</v>
      </c>
      <c r="C8555" s="5" t="s">
        <v>22</v>
      </c>
      <c r="D8555" s="5" t="s">
        <v>2866</v>
      </c>
      <c r="E8555" s="5">
        <v>3.0</v>
      </c>
      <c r="J8555" s="5" t="s">
        <v>2867</v>
      </c>
    </row>
    <row r="8556">
      <c r="A8556" s="3">
        <v>75.0</v>
      </c>
      <c r="B8556" s="4">
        <v>0.07618055555555556</v>
      </c>
      <c r="C8556" s="5" t="s">
        <v>22</v>
      </c>
      <c r="D8556" s="5" t="s">
        <v>588</v>
      </c>
      <c r="E8556" s="5">
        <v>32.0</v>
      </c>
      <c r="F8556" s="5">
        <v>16.0</v>
      </c>
    </row>
    <row r="8557">
      <c r="A8557" s="3">
        <v>75.0</v>
      </c>
      <c r="B8557" s="4">
        <v>0.07684027777777777</v>
      </c>
      <c r="C8557" s="5" t="s">
        <v>22</v>
      </c>
      <c r="D8557" s="5" t="s">
        <v>2866</v>
      </c>
      <c r="E8557" s="5">
        <v>3.0</v>
      </c>
      <c r="J8557" s="5" t="s">
        <v>2868</v>
      </c>
    </row>
    <row r="8558">
      <c r="A8558" s="3">
        <v>75.0</v>
      </c>
      <c r="B8558" s="4">
        <v>0.076875</v>
      </c>
      <c r="C8558" s="5" t="s">
        <v>22</v>
      </c>
      <c r="D8558" s="5" t="s">
        <v>2866</v>
      </c>
      <c r="E8558" s="5">
        <v>3.0</v>
      </c>
      <c r="J8558" s="5" t="s">
        <v>2869</v>
      </c>
    </row>
    <row r="8559">
      <c r="A8559" s="3">
        <v>75.0</v>
      </c>
      <c r="B8559" s="4">
        <v>0.08043981481481481</v>
      </c>
      <c r="C8559" s="5" t="s">
        <v>22</v>
      </c>
      <c r="D8559" s="5" t="s">
        <v>2866</v>
      </c>
      <c r="E8559" s="5" t="s">
        <v>30</v>
      </c>
      <c r="F8559" s="5" t="s">
        <v>30</v>
      </c>
      <c r="J8559" s="5" t="s">
        <v>2867</v>
      </c>
    </row>
    <row r="8560">
      <c r="A8560" s="3">
        <v>75.0</v>
      </c>
      <c r="B8560" s="4">
        <v>0.08047453703703704</v>
      </c>
      <c r="C8560" s="5" t="s">
        <v>22</v>
      </c>
      <c r="D8560" s="5" t="s">
        <v>2866</v>
      </c>
      <c r="E8560" s="5" t="s">
        <v>30</v>
      </c>
      <c r="F8560" s="5" t="s">
        <v>30</v>
      </c>
      <c r="J8560" s="5" t="s">
        <v>2868</v>
      </c>
    </row>
    <row r="8561">
      <c r="A8561" s="3">
        <v>75.0</v>
      </c>
      <c r="B8561" s="4">
        <v>0.08050925925925925</v>
      </c>
      <c r="C8561" s="5" t="s">
        <v>22</v>
      </c>
      <c r="D8561" s="5" t="s">
        <v>2866</v>
      </c>
      <c r="E8561" s="5" t="s">
        <v>30</v>
      </c>
      <c r="F8561" s="5" t="s">
        <v>30</v>
      </c>
      <c r="J8561" s="5" t="s">
        <v>2869</v>
      </c>
    </row>
    <row r="8562">
      <c r="A8562" s="3">
        <v>75.0</v>
      </c>
      <c r="B8562" s="4">
        <v>0.08659722222222223</v>
      </c>
      <c r="C8562" s="5" t="s">
        <v>13</v>
      </c>
      <c r="D8562" s="5" t="s">
        <v>75</v>
      </c>
      <c r="E8562" s="5">
        <v>24.0</v>
      </c>
      <c r="F8562" s="5">
        <v>14.0</v>
      </c>
    </row>
    <row r="8563">
      <c r="A8563" s="3">
        <v>75.0</v>
      </c>
      <c r="B8563" s="4">
        <v>0.08665509259259259</v>
      </c>
      <c r="C8563" s="5" t="s">
        <v>18</v>
      </c>
      <c r="D8563" s="5" t="s">
        <v>75</v>
      </c>
      <c r="E8563" s="5">
        <v>11.0</v>
      </c>
      <c r="F8563" s="5">
        <v>4.0</v>
      </c>
      <c r="J8563" s="5" t="s">
        <v>2870</v>
      </c>
    </row>
    <row r="8564">
      <c r="A8564" s="3">
        <v>75.0</v>
      </c>
      <c r="B8564" s="4">
        <v>0.08668981481481482</v>
      </c>
      <c r="C8564" s="5" t="s">
        <v>22</v>
      </c>
      <c r="D8564" s="5" t="s">
        <v>75</v>
      </c>
      <c r="E8564" s="5">
        <v>20.0</v>
      </c>
      <c r="F8564" s="5">
        <v>18.0</v>
      </c>
    </row>
    <row r="8565">
      <c r="A8565" s="3">
        <v>75.0</v>
      </c>
      <c r="B8565" s="4">
        <v>0.08671296296296296</v>
      </c>
      <c r="C8565" s="5" t="s">
        <v>10</v>
      </c>
      <c r="D8565" s="5" t="s">
        <v>75</v>
      </c>
      <c r="E8565" s="5">
        <v>4.0</v>
      </c>
      <c r="F8565" s="5">
        <v>2.0</v>
      </c>
      <c r="J8565" s="5" t="s">
        <v>2871</v>
      </c>
    </row>
    <row r="8566">
      <c r="A8566" s="3">
        <v>75.0</v>
      </c>
      <c r="B8566" s="4">
        <v>0.08688657407407407</v>
      </c>
      <c r="C8566" s="5" t="s">
        <v>15</v>
      </c>
      <c r="D8566" s="5" t="s">
        <v>75</v>
      </c>
      <c r="E8566" s="5">
        <v>7.0</v>
      </c>
      <c r="F8566" s="5">
        <v>2.0</v>
      </c>
      <c r="J8566" s="5" t="s">
        <v>2872</v>
      </c>
    </row>
    <row r="8567">
      <c r="A8567" s="3">
        <v>75.0</v>
      </c>
      <c r="B8567" s="4">
        <v>0.08699074074074074</v>
      </c>
      <c r="C8567" s="5" t="s">
        <v>134</v>
      </c>
      <c r="D8567" s="5" t="s">
        <v>75</v>
      </c>
      <c r="E8567" s="5">
        <v>3.0</v>
      </c>
      <c r="F8567" s="5">
        <v>2.0</v>
      </c>
      <c r="J8567" s="5" t="s">
        <v>2873</v>
      </c>
    </row>
    <row r="8568">
      <c r="A8568" s="3">
        <v>75.0</v>
      </c>
      <c r="B8568" s="4">
        <v>0.12451388888888888</v>
      </c>
      <c r="C8568" s="5" t="s">
        <v>13</v>
      </c>
      <c r="D8568" s="5" t="s">
        <v>11</v>
      </c>
      <c r="E8568" s="5">
        <v>12.0</v>
      </c>
      <c r="F8568" s="5">
        <v>14.0</v>
      </c>
      <c r="J8568" s="5" t="s">
        <v>40</v>
      </c>
    </row>
    <row r="8569">
      <c r="A8569" s="3">
        <v>75.0</v>
      </c>
      <c r="B8569" s="4">
        <v>0.12451388888888888</v>
      </c>
      <c r="C8569" s="5" t="s">
        <v>13</v>
      </c>
      <c r="D8569" s="5" t="s">
        <v>11</v>
      </c>
      <c r="E8569" s="5" t="s">
        <v>30</v>
      </c>
      <c r="F8569" s="5" t="s">
        <v>30</v>
      </c>
      <c r="J8569" s="5" t="s">
        <v>17</v>
      </c>
    </row>
    <row r="8570">
      <c r="A8570" s="3">
        <v>75.0</v>
      </c>
      <c r="B8570" s="4">
        <v>0.1373726851851852</v>
      </c>
      <c r="C8570" s="5" t="s">
        <v>22</v>
      </c>
      <c r="D8570" s="5" t="s">
        <v>14</v>
      </c>
      <c r="E8570" s="5">
        <v>20.0</v>
      </c>
      <c r="F8570" s="5">
        <v>4.0</v>
      </c>
    </row>
    <row r="8571">
      <c r="A8571" s="3">
        <v>75.0</v>
      </c>
      <c r="B8571" s="4">
        <v>0.1400462962962963</v>
      </c>
      <c r="C8571" s="5" t="s">
        <v>18</v>
      </c>
      <c r="D8571" s="5" t="s">
        <v>19</v>
      </c>
      <c r="E8571" s="5">
        <v>22.0</v>
      </c>
      <c r="F8571" s="5">
        <v>19.0</v>
      </c>
    </row>
    <row r="8572">
      <c r="A8572" s="3">
        <v>75.0</v>
      </c>
      <c r="B8572" s="4">
        <v>0.14005787037037037</v>
      </c>
      <c r="C8572" s="5" t="s">
        <v>10</v>
      </c>
      <c r="D8572" s="5" t="s">
        <v>588</v>
      </c>
      <c r="E8572" s="5" t="s">
        <v>30</v>
      </c>
      <c r="F8572" s="5" t="s">
        <v>30</v>
      </c>
    </row>
    <row r="8573">
      <c r="A8573" s="3">
        <v>75.0</v>
      </c>
      <c r="B8573" s="4">
        <v>0.14100694444444445</v>
      </c>
      <c r="C8573" s="5" t="s">
        <v>13</v>
      </c>
      <c r="D8573" s="5" t="s">
        <v>24</v>
      </c>
      <c r="E8573" s="5" t="s">
        <v>28</v>
      </c>
      <c r="F8573" s="5">
        <v>1.0</v>
      </c>
    </row>
    <row r="8574">
      <c r="A8574" s="3">
        <v>75.0</v>
      </c>
      <c r="B8574" s="4">
        <v>0.1470949074074074</v>
      </c>
      <c r="C8574" s="5" t="s">
        <v>22</v>
      </c>
      <c r="D8574" s="5" t="s">
        <v>36</v>
      </c>
      <c r="E8574" s="5">
        <v>23.0</v>
      </c>
      <c r="F8574" s="5">
        <v>7.0</v>
      </c>
    </row>
    <row r="8575">
      <c r="A8575" s="3">
        <v>75.0</v>
      </c>
      <c r="B8575" s="4">
        <v>0.15020833333333333</v>
      </c>
      <c r="C8575" s="5" t="s">
        <v>22</v>
      </c>
      <c r="D8575" s="5" t="s">
        <v>588</v>
      </c>
      <c r="E8575" s="5">
        <v>31.0</v>
      </c>
      <c r="F8575" s="5">
        <v>15.0</v>
      </c>
    </row>
    <row r="8576">
      <c r="A8576" s="3">
        <v>75.0</v>
      </c>
      <c r="B8576" s="4">
        <v>0.15258101851851852</v>
      </c>
      <c r="C8576" s="5" t="s">
        <v>22</v>
      </c>
      <c r="D8576" s="5" t="s">
        <v>588</v>
      </c>
      <c r="E8576" s="5" t="s">
        <v>28</v>
      </c>
      <c r="F8576" s="5">
        <v>1.0</v>
      </c>
    </row>
    <row r="8577">
      <c r="A8577" s="3">
        <v>75.0</v>
      </c>
      <c r="B8577" s="4">
        <v>0.15266203703703704</v>
      </c>
      <c r="C8577" s="5" t="s">
        <v>10</v>
      </c>
      <c r="D8577" s="5" t="s">
        <v>588</v>
      </c>
      <c r="E8577" s="5">
        <v>28.0</v>
      </c>
      <c r="F8577" s="5">
        <v>20.0</v>
      </c>
    </row>
    <row r="8578">
      <c r="A8578" s="3">
        <v>75.0</v>
      </c>
      <c r="B8578" s="4">
        <v>0.15635416666666666</v>
      </c>
      <c r="C8578" s="5" t="s">
        <v>15</v>
      </c>
      <c r="D8578" s="5" t="s">
        <v>20</v>
      </c>
      <c r="E8578" s="5">
        <v>21.0</v>
      </c>
      <c r="F8578" s="5">
        <v>14.0</v>
      </c>
    </row>
    <row r="8579">
      <c r="A8579" s="3">
        <v>75.0</v>
      </c>
      <c r="B8579" s="4">
        <v>0.15792824074074074</v>
      </c>
      <c r="C8579" s="5" t="s">
        <v>15</v>
      </c>
      <c r="D8579" s="5" t="s">
        <v>7</v>
      </c>
      <c r="E8579" s="5" t="s">
        <v>30</v>
      </c>
      <c r="F8579" s="5" t="s">
        <v>30</v>
      </c>
      <c r="H8579" s="5" t="s">
        <v>2874</v>
      </c>
      <c r="J8579" s="5" t="s">
        <v>2875</v>
      </c>
    </row>
    <row r="8580">
      <c r="A8580" s="3">
        <v>76.0</v>
      </c>
      <c r="B8580" s="4">
        <v>0.011400462962962963</v>
      </c>
      <c r="C8580" s="5" t="s">
        <v>15</v>
      </c>
      <c r="D8580" s="5" t="s">
        <v>47</v>
      </c>
      <c r="E8580" s="5" t="s">
        <v>2623</v>
      </c>
      <c r="F8580" s="5">
        <v>20.0</v>
      </c>
    </row>
    <row r="8581">
      <c r="A8581" s="3">
        <v>76.0</v>
      </c>
      <c r="B8581" s="4">
        <v>0.011412037037037037</v>
      </c>
      <c r="C8581" s="5" t="s">
        <v>10</v>
      </c>
      <c r="D8581" s="5" t="s">
        <v>47</v>
      </c>
      <c r="E8581" s="5">
        <v>24.0</v>
      </c>
      <c r="F8581" s="5">
        <v>17.0</v>
      </c>
    </row>
    <row r="8582">
      <c r="A8582" s="3">
        <v>76.0</v>
      </c>
      <c r="B8582" s="4">
        <v>0.011539351851851851</v>
      </c>
      <c r="C8582" s="5" t="s">
        <v>134</v>
      </c>
      <c r="D8582" s="5" t="s">
        <v>47</v>
      </c>
      <c r="E8582" s="5" t="s">
        <v>28</v>
      </c>
      <c r="F8582" s="5">
        <v>1.0</v>
      </c>
    </row>
    <row r="8583">
      <c r="A8583" s="3">
        <v>76.0</v>
      </c>
      <c r="B8583" s="4">
        <v>0.011643518518518518</v>
      </c>
      <c r="C8583" s="5" t="s">
        <v>21</v>
      </c>
      <c r="D8583" s="5" t="s">
        <v>47</v>
      </c>
      <c r="E8583" s="5">
        <v>19.0</v>
      </c>
      <c r="F8583" s="5">
        <v>14.0</v>
      </c>
    </row>
    <row r="8584">
      <c r="A8584" s="3">
        <v>76.0</v>
      </c>
      <c r="B8584" s="4">
        <v>0.011666666666666667</v>
      </c>
      <c r="C8584" s="5" t="s">
        <v>13</v>
      </c>
      <c r="D8584" s="5" t="s">
        <v>47</v>
      </c>
      <c r="E8584" s="5">
        <v>19.0</v>
      </c>
      <c r="F8584" s="5">
        <v>17.0</v>
      </c>
    </row>
    <row r="8585">
      <c r="A8585" s="3">
        <v>76.0</v>
      </c>
      <c r="B8585" s="4">
        <v>0.01170138888888889</v>
      </c>
      <c r="C8585" s="5" t="s">
        <v>18</v>
      </c>
      <c r="D8585" s="5" t="s">
        <v>47</v>
      </c>
      <c r="E8585" s="5">
        <v>18.0</v>
      </c>
      <c r="F8585" s="5">
        <v>9.0</v>
      </c>
    </row>
    <row r="8586">
      <c r="A8586" s="3">
        <v>76.0</v>
      </c>
      <c r="B8586" s="4">
        <v>0.011921296296296296</v>
      </c>
      <c r="C8586" s="5" t="s">
        <v>22</v>
      </c>
      <c r="D8586" s="5" t="s">
        <v>47</v>
      </c>
      <c r="E8586" s="5">
        <v>13.0</v>
      </c>
      <c r="F8586" s="5">
        <v>11.0</v>
      </c>
    </row>
    <row r="8587">
      <c r="A8587" s="3">
        <v>76.0</v>
      </c>
      <c r="B8587" s="4">
        <v>0.01369212962962963</v>
      </c>
      <c r="C8587" s="5" t="s">
        <v>10</v>
      </c>
      <c r="D8587" s="5" t="s">
        <v>32</v>
      </c>
      <c r="E8587" s="5" t="s">
        <v>28</v>
      </c>
      <c r="F8587" s="5">
        <v>1.0</v>
      </c>
      <c r="J8587" s="5" t="s">
        <v>2726</v>
      </c>
    </row>
    <row r="8588">
      <c r="A8588" s="3">
        <v>76.0</v>
      </c>
      <c r="B8588" s="4">
        <v>0.014004629629629629</v>
      </c>
      <c r="C8588" s="5" t="s">
        <v>10</v>
      </c>
      <c r="D8588" s="5" t="s">
        <v>32</v>
      </c>
      <c r="E8588" s="5">
        <v>25.0</v>
      </c>
      <c r="F8588" s="5">
        <v>10.0</v>
      </c>
      <c r="J8588" s="5" t="s">
        <v>2791</v>
      </c>
    </row>
    <row r="8589">
      <c r="A8589" s="3">
        <v>76.0</v>
      </c>
      <c r="B8589" s="4">
        <v>0.01425925925925926</v>
      </c>
      <c r="C8589" s="5" t="s">
        <v>10</v>
      </c>
      <c r="D8589" s="5" t="s">
        <v>7</v>
      </c>
      <c r="E8589" s="5">
        <v>25.0</v>
      </c>
      <c r="H8589" s="5" t="s">
        <v>2876</v>
      </c>
    </row>
    <row r="8590">
      <c r="A8590" s="3">
        <v>76.0</v>
      </c>
      <c r="B8590" s="4">
        <v>0.0178125</v>
      </c>
      <c r="C8590" s="5" t="s">
        <v>13</v>
      </c>
      <c r="D8590" s="5" t="s">
        <v>74</v>
      </c>
      <c r="E8590" s="5" t="s">
        <v>30</v>
      </c>
      <c r="F8590" s="5" t="s">
        <v>30</v>
      </c>
      <c r="J8590" s="5" t="s">
        <v>17</v>
      </c>
    </row>
    <row r="8591">
      <c r="A8591" s="3">
        <v>76.0</v>
      </c>
      <c r="B8591" s="4">
        <v>0.0178125</v>
      </c>
      <c r="C8591" s="5" t="s">
        <v>13</v>
      </c>
      <c r="D8591" s="5" t="s">
        <v>74</v>
      </c>
      <c r="E8591" s="5">
        <v>23.0</v>
      </c>
      <c r="F8591" s="5">
        <v>13.0</v>
      </c>
      <c r="J8591" s="5" t="s">
        <v>2877</v>
      </c>
    </row>
    <row r="8592">
      <c r="A8592" s="3">
        <v>76.0</v>
      </c>
      <c r="B8592" s="4">
        <v>0.01849537037037037</v>
      </c>
      <c r="C8592" s="5" t="s">
        <v>13</v>
      </c>
      <c r="D8592" s="5" t="s">
        <v>74</v>
      </c>
      <c r="E8592" s="5" t="s">
        <v>30</v>
      </c>
      <c r="F8592" s="5" t="s">
        <v>30</v>
      </c>
      <c r="J8592" s="5" t="s">
        <v>17</v>
      </c>
    </row>
    <row r="8593">
      <c r="A8593" s="3">
        <v>76.0</v>
      </c>
      <c r="B8593" s="4">
        <v>0.01849537037037037</v>
      </c>
      <c r="C8593" s="5" t="s">
        <v>13</v>
      </c>
      <c r="D8593" s="5" t="s">
        <v>74</v>
      </c>
      <c r="E8593" s="5">
        <v>19.0</v>
      </c>
      <c r="F8593" s="5">
        <v>9.0</v>
      </c>
      <c r="J8593" s="5" t="s">
        <v>40</v>
      </c>
    </row>
    <row r="8594">
      <c r="A8594" s="3">
        <v>76.0</v>
      </c>
      <c r="B8594" s="4">
        <v>0.019675925925925927</v>
      </c>
      <c r="C8594" s="5" t="s">
        <v>21</v>
      </c>
      <c r="D8594" s="5" t="s">
        <v>32</v>
      </c>
      <c r="E8594" s="5" t="s">
        <v>30</v>
      </c>
      <c r="F8594" s="5" t="s">
        <v>30</v>
      </c>
      <c r="J8594" s="5" t="s">
        <v>17</v>
      </c>
    </row>
    <row r="8595">
      <c r="A8595" s="3">
        <v>76.0</v>
      </c>
      <c r="B8595" s="4">
        <v>0.019675925925925927</v>
      </c>
      <c r="C8595" s="5" t="s">
        <v>21</v>
      </c>
      <c r="D8595" s="5" t="s">
        <v>32</v>
      </c>
      <c r="E8595" s="5">
        <v>25.0</v>
      </c>
      <c r="F8595" s="5">
        <v>12.0</v>
      </c>
      <c r="J8595" s="5" t="s">
        <v>2878</v>
      </c>
    </row>
    <row r="8596">
      <c r="A8596" s="3">
        <v>76.0</v>
      </c>
      <c r="B8596" s="4">
        <v>0.02</v>
      </c>
      <c r="C8596" s="5" t="s">
        <v>21</v>
      </c>
      <c r="D8596" s="5" t="s">
        <v>7</v>
      </c>
      <c r="E8596" s="5">
        <v>38.0</v>
      </c>
      <c r="H8596" s="5" t="s">
        <v>2879</v>
      </c>
    </row>
    <row r="8597">
      <c r="A8597" s="3">
        <v>76.0</v>
      </c>
      <c r="B8597" s="4">
        <v>0.021840277777777778</v>
      </c>
      <c r="C8597" s="5" t="s">
        <v>18</v>
      </c>
      <c r="D8597" s="5" t="s">
        <v>32</v>
      </c>
      <c r="E8597" s="5">
        <v>22.0</v>
      </c>
      <c r="F8597" s="5">
        <v>8.0</v>
      </c>
      <c r="J8597" s="5" t="s">
        <v>2880</v>
      </c>
    </row>
    <row r="8598">
      <c r="A8598" s="3">
        <v>76.0</v>
      </c>
      <c r="B8598" s="4">
        <v>0.022256944444444444</v>
      </c>
      <c r="C8598" s="5" t="s">
        <v>18</v>
      </c>
      <c r="D8598" s="5" t="s">
        <v>7</v>
      </c>
      <c r="E8598" s="5">
        <v>25.0</v>
      </c>
      <c r="H8598" s="5" t="s">
        <v>2881</v>
      </c>
    </row>
    <row r="8599">
      <c r="A8599" s="3">
        <v>76.0</v>
      </c>
      <c r="B8599" s="4">
        <v>0.02241898148148148</v>
      </c>
      <c r="C8599" s="5" t="s">
        <v>18</v>
      </c>
      <c r="D8599" s="5" t="s">
        <v>32</v>
      </c>
      <c r="E8599" s="5">
        <v>26.0</v>
      </c>
      <c r="F8599" s="5">
        <v>17.0</v>
      </c>
      <c r="J8599" s="5" t="s">
        <v>2882</v>
      </c>
    </row>
    <row r="8600">
      <c r="A8600" s="3">
        <v>76.0</v>
      </c>
      <c r="B8600" s="4">
        <v>0.02263888888888889</v>
      </c>
      <c r="C8600" s="5" t="s">
        <v>18</v>
      </c>
      <c r="D8600" s="5" t="s">
        <v>7</v>
      </c>
      <c r="E8600" s="5">
        <v>36.0</v>
      </c>
      <c r="H8600" s="5" t="s">
        <v>2883</v>
      </c>
    </row>
    <row r="8601">
      <c r="A8601" s="3">
        <v>76.0</v>
      </c>
      <c r="B8601" s="4">
        <v>0.02300925925925926</v>
      </c>
      <c r="C8601" s="5" t="s">
        <v>18</v>
      </c>
      <c r="D8601" s="5" t="s">
        <v>32</v>
      </c>
      <c r="E8601" s="5">
        <v>29.0</v>
      </c>
      <c r="F8601" s="5">
        <v>20.0</v>
      </c>
      <c r="J8601" s="5" t="s">
        <v>2882</v>
      </c>
    </row>
    <row r="8602">
      <c r="A8602" s="3">
        <v>76.0</v>
      </c>
      <c r="B8602" s="4">
        <v>0.023148148148148147</v>
      </c>
      <c r="C8602" s="5" t="s">
        <v>18</v>
      </c>
      <c r="D8602" s="5" t="s">
        <v>7</v>
      </c>
      <c r="E8602" s="5">
        <v>36.0</v>
      </c>
      <c r="H8602" s="5" t="s">
        <v>2884</v>
      </c>
    </row>
    <row r="8603">
      <c r="A8603" s="3">
        <v>76.0</v>
      </c>
      <c r="B8603" s="4">
        <v>0.023958333333333335</v>
      </c>
      <c r="C8603" s="5" t="s">
        <v>13</v>
      </c>
      <c r="D8603" s="5" t="s">
        <v>74</v>
      </c>
      <c r="E8603" s="5" t="s">
        <v>30</v>
      </c>
      <c r="F8603" s="5" t="s">
        <v>30</v>
      </c>
      <c r="J8603" s="5" t="s">
        <v>17</v>
      </c>
    </row>
    <row r="8604">
      <c r="A8604" s="3">
        <v>76.0</v>
      </c>
      <c r="B8604" s="4">
        <v>0.023958333333333335</v>
      </c>
      <c r="C8604" s="5" t="s">
        <v>13</v>
      </c>
      <c r="D8604" s="5" t="s">
        <v>74</v>
      </c>
      <c r="E8604" s="5">
        <v>22.0</v>
      </c>
      <c r="F8604" s="5">
        <v>12.0</v>
      </c>
      <c r="J8604" s="5" t="s">
        <v>2885</v>
      </c>
    </row>
    <row r="8605">
      <c r="A8605" s="3">
        <v>76.0</v>
      </c>
      <c r="B8605" s="4">
        <v>0.024907407407407406</v>
      </c>
      <c r="C8605" s="5" t="s">
        <v>13</v>
      </c>
      <c r="D8605" s="5" t="s">
        <v>32</v>
      </c>
      <c r="E8605" s="5" t="s">
        <v>30</v>
      </c>
      <c r="F8605" s="5" t="s">
        <v>30</v>
      </c>
      <c r="J8605" s="5" t="s">
        <v>17</v>
      </c>
    </row>
    <row r="8606">
      <c r="A8606" s="3">
        <v>76.0</v>
      </c>
      <c r="B8606" s="4">
        <v>0.024907407407407406</v>
      </c>
      <c r="C8606" s="5" t="s">
        <v>13</v>
      </c>
      <c r="D8606" s="5" t="s">
        <v>32</v>
      </c>
      <c r="E8606" s="5">
        <v>27.0</v>
      </c>
      <c r="F8606" s="5">
        <v>18.0</v>
      </c>
      <c r="J8606" s="5" t="s">
        <v>2886</v>
      </c>
    </row>
    <row r="8607">
      <c r="A8607" s="3">
        <v>76.0</v>
      </c>
      <c r="B8607" s="4">
        <v>0.02502314814814815</v>
      </c>
      <c r="C8607" s="5" t="s">
        <v>273</v>
      </c>
      <c r="D8607" s="5" t="s">
        <v>32</v>
      </c>
      <c r="E8607" s="5">
        <v>21.0</v>
      </c>
      <c r="F8607" s="5">
        <v>13.0</v>
      </c>
      <c r="J8607" s="5" t="s">
        <v>2887</v>
      </c>
    </row>
    <row r="8608">
      <c r="A8608" s="3">
        <v>76.0</v>
      </c>
      <c r="B8608" s="4">
        <v>0.025092592592592593</v>
      </c>
      <c r="C8608" s="5" t="s">
        <v>13</v>
      </c>
      <c r="D8608" s="5" t="s">
        <v>7</v>
      </c>
      <c r="E8608" s="5">
        <v>36.0</v>
      </c>
      <c r="H8608" s="5" t="s">
        <v>2888</v>
      </c>
    </row>
    <row r="8609">
      <c r="A8609" s="3">
        <v>76.0</v>
      </c>
      <c r="B8609" s="4">
        <v>0.025300925925925925</v>
      </c>
      <c r="C8609" s="5" t="s">
        <v>273</v>
      </c>
      <c r="D8609" s="5" t="s">
        <v>7</v>
      </c>
      <c r="E8609" s="5">
        <v>13.0</v>
      </c>
      <c r="H8609" s="5" t="s">
        <v>2889</v>
      </c>
    </row>
    <row r="8610">
      <c r="A8610" s="3">
        <v>76.0</v>
      </c>
      <c r="B8610" s="4">
        <v>0.028090277777777777</v>
      </c>
      <c r="C8610" s="5" t="s">
        <v>21</v>
      </c>
      <c r="D8610" s="5" t="s">
        <v>32</v>
      </c>
      <c r="E8610" s="5">
        <v>22.0</v>
      </c>
      <c r="F8610" s="5">
        <v>9.0</v>
      </c>
      <c r="J8610" s="5" t="s">
        <v>2767</v>
      </c>
    </row>
    <row r="8611">
      <c r="A8611" s="3">
        <v>76.0</v>
      </c>
      <c r="B8611" s="4">
        <v>0.028182870370370372</v>
      </c>
      <c r="C8611" s="5" t="s">
        <v>21</v>
      </c>
      <c r="D8611" s="5" t="s">
        <v>7</v>
      </c>
      <c r="E8611" s="5">
        <v>9.0</v>
      </c>
      <c r="H8611" s="5" t="s">
        <v>2890</v>
      </c>
    </row>
    <row r="8612">
      <c r="A8612" s="3">
        <v>76.0</v>
      </c>
      <c r="B8612" s="4">
        <v>0.03141203703703704</v>
      </c>
      <c r="C8612" s="5" t="s">
        <v>134</v>
      </c>
      <c r="D8612" s="5" t="s">
        <v>32</v>
      </c>
      <c r="E8612" s="5">
        <v>23.0</v>
      </c>
      <c r="F8612" s="5">
        <v>13.0</v>
      </c>
      <c r="J8612" s="5" t="s">
        <v>2891</v>
      </c>
    </row>
    <row r="8613">
      <c r="A8613" s="3">
        <v>76.0</v>
      </c>
      <c r="B8613" s="4">
        <v>0.03152777777777778</v>
      </c>
      <c r="C8613" s="5" t="s">
        <v>134</v>
      </c>
      <c r="D8613" s="5" t="s">
        <v>7</v>
      </c>
      <c r="E8613" s="5">
        <v>26.0</v>
      </c>
      <c r="H8613" s="5" t="s">
        <v>2892</v>
      </c>
    </row>
    <row r="8614">
      <c r="A8614" s="3">
        <v>76.0</v>
      </c>
      <c r="B8614" s="4">
        <v>0.03351851851851852</v>
      </c>
      <c r="C8614" s="5" t="s">
        <v>10</v>
      </c>
      <c r="D8614" s="5" t="s">
        <v>129</v>
      </c>
      <c r="E8614" s="5">
        <v>23.0</v>
      </c>
      <c r="F8614" s="5">
        <v>18.0</v>
      </c>
      <c r="J8614" s="5" t="s">
        <v>2893</v>
      </c>
    </row>
    <row r="8615">
      <c r="A8615" s="3">
        <v>76.0</v>
      </c>
      <c r="B8615" s="4">
        <v>0.03378472222222222</v>
      </c>
      <c r="C8615" s="5" t="s">
        <v>10</v>
      </c>
      <c r="D8615" s="5" t="s">
        <v>32</v>
      </c>
      <c r="E8615" s="5" t="s">
        <v>28</v>
      </c>
      <c r="F8615" s="5">
        <v>1.0</v>
      </c>
      <c r="J8615" s="5" t="s">
        <v>2634</v>
      </c>
    </row>
    <row r="8616">
      <c r="A8616" s="3">
        <v>76.0</v>
      </c>
      <c r="B8616" s="4">
        <v>0.033819444444444444</v>
      </c>
      <c r="C8616" s="5" t="s">
        <v>10</v>
      </c>
      <c r="D8616" s="5" t="s">
        <v>32</v>
      </c>
      <c r="E8616" s="5">
        <v>30.0</v>
      </c>
      <c r="F8616" s="5">
        <v>15.0</v>
      </c>
      <c r="J8616" s="5" t="s">
        <v>2791</v>
      </c>
    </row>
    <row r="8617">
      <c r="A8617" s="3">
        <v>76.0</v>
      </c>
      <c r="B8617" s="4">
        <v>0.03400462962962963</v>
      </c>
      <c r="C8617" s="5" t="s">
        <v>10</v>
      </c>
      <c r="D8617" s="5" t="s">
        <v>7</v>
      </c>
      <c r="E8617" s="5">
        <v>21.0</v>
      </c>
      <c r="H8617" s="5" t="s">
        <v>2894</v>
      </c>
    </row>
    <row r="8618">
      <c r="A8618" s="3">
        <v>76.0</v>
      </c>
      <c r="B8618" s="4">
        <v>0.03469907407407408</v>
      </c>
      <c r="C8618" s="5" t="s">
        <v>15</v>
      </c>
      <c r="D8618" s="5" t="s">
        <v>129</v>
      </c>
      <c r="E8618" s="5">
        <v>21.0</v>
      </c>
      <c r="F8618" s="5">
        <v>7.0</v>
      </c>
      <c r="J8618" s="5" t="s">
        <v>2893</v>
      </c>
    </row>
    <row r="8619">
      <c r="A8619" s="3">
        <v>76.0</v>
      </c>
      <c r="B8619" s="4">
        <v>0.04005787037037037</v>
      </c>
      <c r="C8619" s="5" t="s">
        <v>13</v>
      </c>
      <c r="D8619" s="5" t="s">
        <v>32</v>
      </c>
      <c r="E8619" s="5" t="s">
        <v>30</v>
      </c>
      <c r="F8619" s="5" t="s">
        <v>30</v>
      </c>
      <c r="J8619" s="5" t="s">
        <v>17</v>
      </c>
    </row>
    <row r="8620">
      <c r="A8620" s="3">
        <v>76.0</v>
      </c>
      <c r="B8620" s="4">
        <v>0.04005787037037037</v>
      </c>
      <c r="C8620" s="5" t="s">
        <v>13</v>
      </c>
      <c r="D8620" s="5" t="s">
        <v>32</v>
      </c>
      <c r="E8620" s="5">
        <v>25.0</v>
      </c>
      <c r="F8620" s="5">
        <v>16.0</v>
      </c>
      <c r="J8620" s="5" t="s">
        <v>2895</v>
      </c>
    </row>
    <row r="8621">
      <c r="A8621" s="3">
        <v>76.0</v>
      </c>
      <c r="B8621" s="4">
        <v>0.040185185185185185</v>
      </c>
      <c r="C8621" s="5" t="s">
        <v>13</v>
      </c>
      <c r="D8621" s="5" t="s">
        <v>32</v>
      </c>
      <c r="E8621" s="5" t="s">
        <v>30</v>
      </c>
      <c r="F8621" s="5" t="s">
        <v>30</v>
      </c>
      <c r="J8621" s="5" t="s">
        <v>17</v>
      </c>
    </row>
    <row r="8622">
      <c r="A8622" s="3">
        <v>76.0</v>
      </c>
      <c r="B8622" s="4">
        <v>0.040185185185185185</v>
      </c>
      <c r="C8622" s="5" t="s">
        <v>13</v>
      </c>
      <c r="D8622" s="5" t="s">
        <v>32</v>
      </c>
      <c r="E8622" s="5">
        <v>22.0</v>
      </c>
      <c r="F8622" s="5">
        <v>13.0</v>
      </c>
      <c r="J8622" s="5" t="s">
        <v>2895</v>
      </c>
    </row>
    <row r="8623">
      <c r="A8623" s="3">
        <v>76.0</v>
      </c>
      <c r="B8623" s="4">
        <v>0.04048611111111111</v>
      </c>
      <c r="C8623" s="5" t="s">
        <v>13</v>
      </c>
      <c r="D8623" s="5" t="s">
        <v>7</v>
      </c>
      <c r="E8623" s="5">
        <v>38.0</v>
      </c>
      <c r="H8623" s="5" t="s">
        <v>2896</v>
      </c>
    </row>
    <row r="8624">
      <c r="A8624" s="3">
        <v>76.0</v>
      </c>
      <c r="B8624" s="4">
        <v>0.04061342592592593</v>
      </c>
      <c r="C8624" s="5" t="s">
        <v>13</v>
      </c>
      <c r="D8624" s="5" t="s">
        <v>7</v>
      </c>
      <c r="E8624" s="5">
        <v>37.0</v>
      </c>
      <c r="H8624" s="5" t="s">
        <v>2897</v>
      </c>
    </row>
    <row r="8625">
      <c r="A8625" s="3">
        <v>76.0</v>
      </c>
      <c r="B8625" s="4">
        <v>0.04137731481481482</v>
      </c>
      <c r="C8625" s="5" t="s">
        <v>21</v>
      </c>
      <c r="D8625" s="5" t="s">
        <v>32</v>
      </c>
      <c r="E8625" s="5">
        <v>28.0</v>
      </c>
      <c r="F8625" s="5">
        <v>15.0</v>
      </c>
      <c r="J8625" s="5" t="s">
        <v>2898</v>
      </c>
    </row>
    <row r="8626">
      <c r="A8626" s="3">
        <v>76.0</v>
      </c>
      <c r="B8626" s="4">
        <v>0.041608796296296297</v>
      </c>
      <c r="C8626" s="5" t="s">
        <v>21</v>
      </c>
      <c r="D8626" s="5" t="s">
        <v>7</v>
      </c>
      <c r="E8626" s="5">
        <v>33.0</v>
      </c>
      <c r="H8626" s="5" t="s">
        <v>2899</v>
      </c>
    </row>
    <row r="8627">
      <c r="A8627" s="3">
        <v>76.0</v>
      </c>
      <c r="B8627" s="4">
        <v>0.043472222222222225</v>
      </c>
      <c r="C8627" s="5" t="s">
        <v>18</v>
      </c>
      <c r="D8627" s="5" t="s">
        <v>32</v>
      </c>
      <c r="E8627" s="5" t="s">
        <v>37</v>
      </c>
      <c r="F8627" s="5">
        <v>20.0</v>
      </c>
      <c r="G8627" s="5" t="s">
        <v>48</v>
      </c>
      <c r="J8627" s="5" t="s">
        <v>2777</v>
      </c>
    </row>
    <row r="8628">
      <c r="A8628" s="3">
        <v>76.0</v>
      </c>
      <c r="B8628" s="4">
        <v>0.04435185185185185</v>
      </c>
      <c r="C8628" s="5" t="s">
        <v>18</v>
      </c>
      <c r="D8628" s="5" t="s">
        <v>7</v>
      </c>
      <c r="E8628" s="5">
        <v>27.0</v>
      </c>
      <c r="H8628" s="5" t="s">
        <v>2900</v>
      </c>
    </row>
    <row r="8629">
      <c r="A8629" s="3">
        <v>76.0</v>
      </c>
      <c r="B8629" s="4">
        <v>0.044710648148148145</v>
      </c>
      <c r="C8629" s="5" t="s">
        <v>18</v>
      </c>
      <c r="D8629" s="5" t="s">
        <v>32</v>
      </c>
      <c r="E8629" s="5">
        <v>25.0</v>
      </c>
      <c r="F8629" s="5">
        <v>11.0</v>
      </c>
      <c r="J8629" s="5" t="s">
        <v>2777</v>
      </c>
    </row>
    <row r="8630">
      <c r="A8630" s="3">
        <v>76.0</v>
      </c>
      <c r="B8630" s="4">
        <v>0.04490740740740741</v>
      </c>
      <c r="C8630" s="5" t="s">
        <v>18</v>
      </c>
      <c r="D8630" s="5" t="s">
        <v>7</v>
      </c>
      <c r="E8630" s="5">
        <v>24.0</v>
      </c>
      <c r="H8630" s="5" t="s">
        <v>2901</v>
      </c>
    </row>
    <row r="8631">
      <c r="A8631" s="3">
        <v>76.0</v>
      </c>
      <c r="B8631" s="4">
        <v>0.04521990740740741</v>
      </c>
      <c r="C8631" s="5" t="s">
        <v>18</v>
      </c>
      <c r="D8631" s="5" t="s">
        <v>32</v>
      </c>
      <c r="E8631" s="5">
        <v>21.0</v>
      </c>
      <c r="F8631" s="5">
        <v>7.0</v>
      </c>
      <c r="J8631" s="5" t="s">
        <v>2777</v>
      </c>
    </row>
    <row r="8632">
      <c r="A8632" s="3">
        <v>76.0</v>
      </c>
      <c r="B8632" s="4">
        <v>0.04542824074074074</v>
      </c>
      <c r="C8632" s="5" t="s">
        <v>22</v>
      </c>
      <c r="D8632" s="5" t="s">
        <v>95</v>
      </c>
      <c r="E8632" s="5">
        <v>12.0</v>
      </c>
    </row>
    <row r="8633">
      <c r="A8633" s="3">
        <v>76.0</v>
      </c>
      <c r="B8633" s="4">
        <v>0.049386574074074076</v>
      </c>
      <c r="C8633" s="5" t="s">
        <v>21</v>
      </c>
      <c r="D8633" s="5" t="s">
        <v>32</v>
      </c>
      <c r="E8633" s="5">
        <v>16.0</v>
      </c>
      <c r="F8633" s="5">
        <v>2.0</v>
      </c>
      <c r="J8633" s="5" t="s">
        <v>2819</v>
      </c>
    </row>
    <row r="8634">
      <c r="A8634" s="3">
        <v>76.0</v>
      </c>
      <c r="B8634" s="4">
        <v>0.04991898148148148</v>
      </c>
      <c r="C8634" s="5" t="s">
        <v>13</v>
      </c>
      <c r="D8634" s="5" t="s">
        <v>146</v>
      </c>
      <c r="E8634" s="5" t="s">
        <v>30</v>
      </c>
      <c r="F8634" s="5" t="s">
        <v>30</v>
      </c>
      <c r="J8634" s="5" t="s">
        <v>17</v>
      </c>
    </row>
    <row r="8635">
      <c r="A8635" s="3">
        <v>76.0</v>
      </c>
      <c r="B8635" s="4">
        <v>0.04991898148148148</v>
      </c>
      <c r="C8635" s="5" t="s">
        <v>13</v>
      </c>
      <c r="D8635" s="5" t="s">
        <v>146</v>
      </c>
      <c r="E8635" s="5" t="s">
        <v>37</v>
      </c>
      <c r="F8635" s="5">
        <v>20.0</v>
      </c>
    </row>
    <row r="8636">
      <c r="A8636" s="3">
        <v>76.0</v>
      </c>
      <c r="B8636" s="4">
        <v>0.05032407407407408</v>
      </c>
      <c r="C8636" s="5" t="s">
        <v>13</v>
      </c>
      <c r="D8636" s="5" t="s">
        <v>32</v>
      </c>
      <c r="E8636" s="5" t="s">
        <v>28</v>
      </c>
      <c r="F8636" s="5">
        <v>1.0</v>
      </c>
      <c r="J8636" s="5" t="s">
        <v>17</v>
      </c>
    </row>
    <row r="8637">
      <c r="A8637" s="3">
        <v>76.0</v>
      </c>
      <c r="B8637" s="4">
        <v>0.05032407407407408</v>
      </c>
      <c r="C8637" s="5" t="s">
        <v>13</v>
      </c>
      <c r="D8637" s="5" t="s">
        <v>32</v>
      </c>
      <c r="E8637" s="5" t="s">
        <v>28</v>
      </c>
      <c r="F8637" s="5">
        <v>1.0</v>
      </c>
      <c r="J8637" s="5" t="s">
        <v>2895</v>
      </c>
    </row>
    <row r="8638">
      <c r="A8638" s="3">
        <v>76.0</v>
      </c>
      <c r="B8638" s="4">
        <v>0.051215277777777776</v>
      </c>
      <c r="C8638" s="5" t="s">
        <v>13</v>
      </c>
      <c r="D8638" s="5" t="s">
        <v>75</v>
      </c>
      <c r="E8638" s="5">
        <v>21.0</v>
      </c>
      <c r="F8638" s="5">
        <v>11.0</v>
      </c>
    </row>
    <row r="8639">
      <c r="A8639" s="3">
        <v>76.0</v>
      </c>
      <c r="B8639" s="4">
        <v>0.055</v>
      </c>
      <c r="C8639" s="5" t="s">
        <v>134</v>
      </c>
      <c r="D8639" s="5" t="s">
        <v>97</v>
      </c>
      <c r="E8639" s="5">
        <v>9.0</v>
      </c>
      <c r="J8639" s="5" t="s">
        <v>2902</v>
      </c>
    </row>
    <row r="8640">
      <c r="A8640" s="3">
        <v>76.0</v>
      </c>
      <c r="B8640" s="4">
        <v>0.056469907407407406</v>
      </c>
      <c r="C8640" s="5" t="s">
        <v>10</v>
      </c>
      <c r="D8640" s="5" t="s">
        <v>32</v>
      </c>
      <c r="E8640" s="5" t="s">
        <v>28</v>
      </c>
      <c r="F8640" s="5">
        <v>1.0</v>
      </c>
      <c r="J8640" s="5" t="s">
        <v>2634</v>
      </c>
    </row>
    <row r="8641">
      <c r="A8641" s="3">
        <v>76.0</v>
      </c>
      <c r="B8641" s="4">
        <v>0.05662037037037037</v>
      </c>
      <c r="C8641" s="5" t="s">
        <v>10</v>
      </c>
      <c r="D8641" s="5" t="s">
        <v>32</v>
      </c>
      <c r="E8641" s="5">
        <v>29.0</v>
      </c>
      <c r="F8641" s="5">
        <v>14.0</v>
      </c>
      <c r="J8641" s="5" t="s">
        <v>2634</v>
      </c>
    </row>
    <row r="8642">
      <c r="A8642" s="3">
        <v>76.0</v>
      </c>
      <c r="B8642" s="4">
        <v>0.05679398148148148</v>
      </c>
      <c r="C8642" s="5" t="s">
        <v>10</v>
      </c>
      <c r="D8642" s="5" t="s">
        <v>7</v>
      </c>
      <c r="E8642" s="5">
        <v>20.0</v>
      </c>
      <c r="H8642" s="5" t="s">
        <v>2903</v>
      </c>
    </row>
    <row r="8643">
      <c r="A8643" s="3">
        <v>76.0</v>
      </c>
      <c r="B8643" s="4">
        <v>0.05717592592592593</v>
      </c>
      <c r="C8643" s="5" t="s">
        <v>273</v>
      </c>
      <c r="D8643" s="5" t="s">
        <v>74</v>
      </c>
      <c r="E8643" s="5">
        <v>5.0</v>
      </c>
      <c r="F8643" s="5">
        <v>1.0</v>
      </c>
    </row>
    <row r="8644">
      <c r="A8644" s="3">
        <v>76.0</v>
      </c>
      <c r="B8644" s="4">
        <v>0.0596875</v>
      </c>
      <c r="C8644" s="5" t="s">
        <v>13</v>
      </c>
      <c r="D8644" s="5" t="s">
        <v>74</v>
      </c>
      <c r="E8644" s="5" t="s">
        <v>30</v>
      </c>
      <c r="F8644" s="5" t="s">
        <v>30</v>
      </c>
      <c r="J8644" s="5" t="s">
        <v>17</v>
      </c>
    </row>
    <row r="8645">
      <c r="A8645" s="3">
        <v>76.0</v>
      </c>
      <c r="B8645" s="4">
        <v>0.0596875</v>
      </c>
      <c r="C8645" s="5" t="s">
        <v>13</v>
      </c>
      <c r="D8645" s="5" t="s">
        <v>74</v>
      </c>
      <c r="E8645" s="5">
        <v>21.0</v>
      </c>
      <c r="F8645" s="5">
        <v>11.0</v>
      </c>
      <c r="J8645" s="5" t="s">
        <v>40</v>
      </c>
    </row>
    <row r="8646">
      <c r="A8646" s="3">
        <v>76.0</v>
      </c>
      <c r="B8646" s="4">
        <v>0.06039351851851852</v>
      </c>
      <c r="C8646" s="5" t="s">
        <v>13</v>
      </c>
      <c r="D8646" s="5" t="s">
        <v>32</v>
      </c>
      <c r="E8646" s="5" t="s">
        <v>30</v>
      </c>
      <c r="F8646" s="5" t="s">
        <v>30</v>
      </c>
      <c r="J8646" s="5" t="s">
        <v>17</v>
      </c>
    </row>
    <row r="8647">
      <c r="A8647" s="3">
        <v>76.0</v>
      </c>
      <c r="B8647" s="4">
        <v>0.06039351851851852</v>
      </c>
      <c r="C8647" s="5" t="s">
        <v>13</v>
      </c>
      <c r="D8647" s="5" t="s">
        <v>32</v>
      </c>
      <c r="E8647" s="5">
        <v>21.0</v>
      </c>
      <c r="F8647" s="5">
        <v>12.0</v>
      </c>
      <c r="J8647" s="5" t="s">
        <v>2895</v>
      </c>
    </row>
    <row r="8648">
      <c r="A8648" s="3">
        <v>76.0</v>
      </c>
      <c r="B8648" s="4">
        <v>0.061099537037037036</v>
      </c>
      <c r="C8648" s="5" t="s">
        <v>13</v>
      </c>
      <c r="D8648" s="5" t="s">
        <v>7</v>
      </c>
      <c r="E8648" s="5">
        <v>36.0</v>
      </c>
      <c r="H8648" s="5" t="s">
        <v>2904</v>
      </c>
    </row>
    <row r="8649">
      <c r="A8649" s="3">
        <v>76.0</v>
      </c>
      <c r="B8649" s="4">
        <v>0.0615625</v>
      </c>
      <c r="C8649" s="5" t="s">
        <v>21</v>
      </c>
      <c r="D8649" s="5" t="s">
        <v>129</v>
      </c>
      <c r="E8649" s="5" t="s">
        <v>30</v>
      </c>
      <c r="F8649" s="5" t="s">
        <v>30</v>
      </c>
      <c r="J8649" s="5" t="s">
        <v>17</v>
      </c>
    </row>
    <row r="8650">
      <c r="A8650" s="3">
        <v>76.0</v>
      </c>
      <c r="B8650" s="4">
        <v>0.0615625</v>
      </c>
      <c r="C8650" s="5" t="s">
        <v>21</v>
      </c>
      <c r="D8650" s="5" t="s">
        <v>129</v>
      </c>
      <c r="E8650" s="5">
        <v>18.0</v>
      </c>
      <c r="F8650" s="5">
        <v>16.0</v>
      </c>
      <c r="J8650" s="5" t="s">
        <v>2905</v>
      </c>
    </row>
    <row r="8651">
      <c r="A8651" s="3">
        <v>76.0</v>
      </c>
      <c r="B8651" s="4">
        <v>0.061863425925925926</v>
      </c>
      <c r="C8651" s="5" t="s">
        <v>21</v>
      </c>
      <c r="D8651" s="5" t="s">
        <v>97</v>
      </c>
      <c r="E8651" s="5">
        <v>16.0</v>
      </c>
      <c r="J8651" s="5" t="s">
        <v>2906</v>
      </c>
    </row>
    <row r="8652">
      <c r="A8652" s="3">
        <v>76.0</v>
      </c>
      <c r="B8652" s="4">
        <v>0.06268518518518519</v>
      </c>
      <c r="C8652" s="5" t="s">
        <v>21</v>
      </c>
      <c r="D8652" s="5" t="s">
        <v>32</v>
      </c>
      <c r="E8652" s="5" t="s">
        <v>30</v>
      </c>
      <c r="F8652" s="5" t="s">
        <v>30</v>
      </c>
      <c r="J8652" s="5" t="s">
        <v>42</v>
      </c>
    </row>
    <row r="8653">
      <c r="A8653" s="3">
        <v>76.0</v>
      </c>
      <c r="B8653" s="4">
        <v>0.06268518518518519</v>
      </c>
      <c r="C8653" s="5" t="s">
        <v>21</v>
      </c>
      <c r="D8653" s="5" t="s">
        <v>32</v>
      </c>
      <c r="E8653" s="5" t="s">
        <v>28</v>
      </c>
      <c r="F8653" s="5">
        <v>1.0</v>
      </c>
      <c r="J8653" s="5" t="s">
        <v>2907</v>
      </c>
    </row>
    <row r="8654">
      <c r="A8654" s="3">
        <v>76.0</v>
      </c>
      <c r="B8654" s="4">
        <v>0.06625</v>
      </c>
      <c r="C8654" s="5" t="s">
        <v>15</v>
      </c>
      <c r="D8654" s="5" t="s">
        <v>7</v>
      </c>
      <c r="E8654" s="5">
        <v>18.0</v>
      </c>
      <c r="H8654" s="5" t="s">
        <v>2908</v>
      </c>
      <c r="J8654" s="5" t="s">
        <v>1226</v>
      </c>
    </row>
    <row r="8655">
      <c r="A8655" s="3">
        <v>76.0</v>
      </c>
      <c r="B8655" s="4">
        <v>0.06753472222222222</v>
      </c>
      <c r="C8655" s="5" t="s">
        <v>10</v>
      </c>
      <c r="D8655" s="5" t="s">
        <v>75</v>
      </c>
      <c r="E8655" s="5">
        <v>4.0</v>
      </c>
      <c r="F8655" s="5">
        <v>4.0</v>
      </c>
      <c r="J8655" s="5" t="s">
        <v>2909</v>
      </c>
    </row>
    <row r="8656">
      <c r="A8656" s="3">
        <v>76.0</v>
      </c>
      <c r="B8656" s="4">
        <v>0.07011574074074074</v>
      </c>
      <c r="C8656" s="5" t="s">
        <v>13</v>
      </c>
      <c r="D8656" s="5" t="s">
        <v>32</v>
      </c>
      <c r="E8656" s="5" t="s">
        <v>30</v>
      </c>
      <c r="F8656" s="5" t="s">
        <v>30</v>
      </c>
      <c r="J8656" s="5" t="s">
        <v>17</v>
      </c>
    </row>
    <row r="8657">
      <c r="A8657" s="3">
        <v>76.0</v>
      </c>
      <c r="B8657" s="4">
        <v>0.07011574074074074</v>
      </c>
      <c r="C8657" s="5" t="s">
        <v>13</v>
      </c>
      <c r="D8657" s="5" t="s">
        <v>32</v>
      </c>
      <c r="E8657" s="5">
        <v>24.0</v>
      </c>
      <c r="F8657" s="5">
        <v>15.0</v>
      </c>
      <c r="J8657" s="5" t="s">
        <v>2886</v>
      </c>
    </row>
    <row r="8658">
      <c r="A8658" s="3">
        <v>76.0</v>
      </c>
      <c r="B8658" s="4">
        <v>0.07034722222222223</v>
      </c>
      <c r="C8658" s="5" t="s">
        <v>13</v>
      </c>
      <c r="D8658" s="5" t="s">
        <v>7</v>
      </c>
      <c r="E8658" s="5">
        <v>39.0</v>
      </c>
      <c r="H8658" s="5" t="s">
        <v>2910</v>
      </c>
    </row>
    <row r="8659">
      <c r="A8659" s="3">
        <v>76.0</v>
      </c>
      <c r="B8659" s="4">
        <v>0.07207175925925927</v>
      </c>
      <c r="C8659" s="5" t="s">
        <v>15</v>
      </c>
      <c r="D8659" s="5" t="s">
        <v>75</v>
      </c>
      <c r="E8659" s="5">
        <v>21.0</v>
      </c>
      <c r="F8659" s="5">
        <v>16.0</v>
      </c>
    </row>
    <row r="8660">
      <c r="A8660" s="3">
        <v>76.0</v>
      </c>
      <c r="B8660" s="4">
        <v>0.07180555555555555</v>
      </c>
      <c r="C8660" s="5" t="s">
        <v>21</v>
      </c>
      <c r="D8660" s="5" t="s">
        <v>75</v>
      </c>
      <c r="E8660" s="5" t="s">
        <v>37</v>
      </c>
      <c r="F8660" s="5">
        <v>20.0</v>
      </c>
    </row>
    <row r="8661">
      <c r="A8661" s="3">
        <v>76.0</v>
      </c>
      <c r="B8661" s="4">
        <v>0.071875</v>
      </c>
      <c r="C8661" s="5" t="s">
        <v>21</v>
      </c>
      <c r="D8661" s="5" t="s">
        <v>75</v>
      </c>
      <c r="E8661" s="5">
        <v>19.0</v>
      </c>
      <c r="F8661" s="5">
        <v>19.0</v>
      </c>
    </row>
    <row r="8662">
      <c r="A8662" s="3">
        <v>76.0</v>
      </c>
      <c r="B8662" s="4">
        <v>0.0719212962962963</v>
      </c>
      <c r="C8662" s="5" t="s">
        <v>21</v>
      </c>
      <c r="D8662" s="5" t="s">
        <v>75</v>
      </c>
      <c r="E8662" s="5">
        <v>15.0</v>
      </c>
      <c r="F8662" s="5">
        <v>15.0</v>
      </c>
    </row>
    <row r="8663">
      <c r="A8663" s="3">
        <v>76.0</v>
      </c>
      <c r="B8663" s="4">
        <v>0.07194444444444445</v>
      </c>
      <c r="C8663" s="5" t="s">
        <v>21</v>
      </c>
      <c r="D8663" s="5" t="s">
        <v>75</v>
      </c>
      <c r="E8663" s="5">
        <v>16.0</v>
      </c>
      <c r="F8663" s="5">
        <v>16.0</v>
      </c>
    </row>
    <row r="8664">
      <c r="A8664" s="3">
        <v>76.0</v>
      </c>
      <c r="B8664" s="4">
        <v>0.07209490740740741</v>
      </c>
      <c r="C8664" s="5" t="s">
        <v>15</v>
      </c>
      <c r="D8664" s="5" t="s">
        <v>75</v>
      </c>
      <c r="E8664" s="5">
        <v>15.0</v>
      </c>
      <c r="F8664" s="5">
        <v>10.0</v>
      </c>
    </row>
    <row r="8665">
      <c r="A8665" s="3">
        <v>76.0</v>
      </c>
      <c r="B8665" s="4">
        <v>0.07214120370370371</v>
      </c>
      <c r="C8665" s="5" t="s">
        <v>15</v>
      </c>
      <c r="D8665" s="5" t="s">
        <v>75</v>
      </c>
      <c r="E8665" s="5" t="s">
        <v>28</v>
      </c>
      <c r="F8665" s="5">
        <v>1.0</v>
      </c>
      <c r="J8665" s="5" t="s">
        <v>2911</v>
      </c>
    </row>
    <row r="8666">
      <c r="A8666" s="3">
        <v>76.0</v>
      </c>
      <c r="B8666" s="4">
        <v>0.07337962962962963</v>
      </c>
      <c r="C8666" s="5" t="s">
        <v>22</v>
      </c>
      <c r="D8666" s="5" t="s">
        <v>97</v>
      </c>
      <c r="E8666" s="5">
        <v>7.0</v>
      </c>
      <c r="J8666" s="5" t="s">
        <v>2912</v>
      </c>
    </row>
    <row r="8667">
      <c r="A8667" s="3">
        <v>76.0</v>
      </c>
      <c r="B8667" s="4">
        <v>0.07545138888888889</v>
      </c>
      <c r="C8667" s="5" t="s">
        <v>134</v>
      </c>
      <c r="D8667" s="5" t="s">
        <v>97</v>
      </c>
      <c r="E8667" s="5">
        <v>31.0</v>
      </c>
      <c r="J8667" s="5" t="s">
        <v>2913</v>
      </c>
    </row>
    <row r="8668">
      <c r="A8668" s="3">
        <v>76.0</v>
      </c>
      <c r="B8668" s="4">
        <v>0.07847222222222222</v>
      </c>
      <c r="C8668" s="5" t="s">
        <v>10</v>
      </c>
      <c r="D8668" s="5" t="s">
        <v>14</v>
      </c>
      <c r="E8668" s="5">
        <v>21.0</v>
      </c>
      <c r="F8668" s="5">
        <v>13.0</v>
      </c>
    </row>
    <row r="8669">
      <c r="A8669" s="3">
        <v>76.0</v>
      </c>
      <c r="B8669" s="4">
        <v>0.07983796296296296</v>
      </c>
      <c r="C8669" s="5" t="s">
        <v>15</v>
      </c>
      <c r="D8669" s="5" t="s">
        <v>7</v>
      </c>
      <c r="E8669" s="5">
        <v>33.0</v>
      </c>
      <c r="H8669" s="5" t="s">
        <v>2914</v>
      </c>
      <c r="J8669" s="5" t="s">
        <v>1226</v>
      </c>
    </row>
    <row r="8670">
      <c r="A8670" s="3">
        <v>76.0</v>
      </c>
      <c r="B8670" s="4">
        <v>0.08043981481481481</v>
      </c>
      <c r="C8670" s="5" t="s">
        <v>15</v>
      </c>
      <c r="D8670" s="5" t="s">
        <v>75</v>
      </c>
      <c r="E8670" s="5">
        <v>18.0</v>
      </c>
      <c r="F8670" s="5">
        <v>13.0</v>
      </c>
    </row>
    <row r="8671">
      <c r="A8671" s="3">
        <v>76.0</v>
      </c>
      <c r="B8671" s="4">
        <v>0.08050925925925925</v>
      </c>
      <c r="C8671" s="5" t="s">
        <v>15</v>
      </c>
      <c r="D8671" s="5" t="s">
        <v>75</v>
      </c>
      <c r="E8671" s="5">
        <v>7.0</v>
      </c>
      <c r="F8671" s="5">
        <v>2.0</v>
      </c>
    </row>
    <row r="8672">
      <c r="A8672" s="3">
        <v>76.0</v>
      </c>
      <c r="B8672" s="4">
        <v>0.080625</v>
      </c>
      <c r="C8672" s="5" t="s">
        <v>15</v>
      </c>
      <c r="D8672" s="5" t="s">
        <v>86</v>
      </c>
      <c r="E8672" s="5">
        <v>7.0</v>
      </c>
    </row>
    <row r="8673">
      <c r="A8673" s="3">
        <v>76.0</v>
      </c>
      <c r="B8673" s="4">
        <v>0.08077546296296297</v>
      </c>
      <c r="C8673" s="5" t="s">
        <v>15</v>
      </c>
      <c r="D8673" s="5" t="s">
        <v>75</v>
      </c>
      <c r="E8673" s="5">
        <v>13.0</v>
      </c>
      <c r="F8673" s="5">
        <v>8.0</v>
      </c>
    </row>
    <row r="8674">
      <c r="A8674" s="3">
        <v>76.0</v>
      </c>
      <c r="B8674" s="4">
        <v>0.08170138888888889</v>
      </c>
      <c r="C8674" s="5" t="s">
        <v>13</v>
      </c>
      <c r="D8674" s="5" t="s">
        <v>32</v>
      </c>
      <c r="E8674" s="5" t="s">
        <v>30</v>
      </c>
      <c r="F8674" s="5" t="s">
        <v>30</v>
      </c>
      <c r="J8674" s="5" t="s">
        <v>17</v>
      </c>
    </row>
    <row r="8675">
      <c r="A8675" s="3">
        <v>76.0</v>
      </c>
      <c r="B8675" s="4">
        <v>0.08170138888888889</v>
      </c>
      <c r="C8675" s="5" t="s">
        <v>13</v>
      </c>
      <c r="D8675" s="5" t="s">
        <v>32</v>
      </c>
      <c r="E8675" s="5">
        <v>24.0</v>
      </c>
      <c r="F8675" s="5">
        <v>15.0</v>
      </c>
      <c r="J8675" s="5" t="s">
        <v>2915</v>
      </c>
    </row>
    <row r="8676">
      <c r="A8676" s="3">
        <v>76.0</v>
      </c>
      <c r="B8676" s="4">
        <v>0.08190972222222222</v>
      </c>
      <c r="C8676" s="5" t="s">
        <v>13</v>
      </c>
      <c r="D8676" s="5" t="s">
        <v>7</v>
      </c>
      <c r="E8676" s="5">
        <v>29.0</v>
      </c>
      <c r="H8676" s="5" t="s">
        <v>2916</v>
      </c>
    </row>
    <row r="8677">
      <c r="A8677" s="3">
        <v>76.0</v>
      </c>
      <c r="B8677" s="4">
        <v>0.08271990740740741</v>
      </c>
      <c r="C8677" s="5" t="s">
        <v>13</v>
      </c>
      <c r="D8677" s="5" t="s">
        <v>35</v>
      </c>
      <c r="E8677" s="5">
        <v>9.0</v>
      </c>
      <c r="F8677" s="5">
        <v>7.0</v>
      </c>
      <c r="H8677" s="5" t="s">
        <v>2917</v>
      </c>
    </row>
    <row r="8678">
      <c r="A8678" s="3">
        <v>76.0</v>
      </c>
      <c r="B8678" s="4">
        <v>0.08460648148148148</v>
      </c>
      <c r="C8678" s="5" t="s">
        <v>21</v>
      </c>
      <c r="D8678" s="5" t="s">
        <v>32</v>
      </c>
      <c r="E8678" s="5" t="s">
        <v>30</v>
      </c>
      <c r="F8678" s="5" t="s">
        <v>30</v>
      </c>
      <c r="J8678" s="5" t="s">
        <v>17</v>
      </c>
    </row>
    <row r="8679">
      <c r="A8679" s="3">
        <v>76.0</v>
      </c>
      <c r="B8679" s="4">
        <v>0.08460648148148148</v>
      </c>
      <c r="C8679" s="5" t="s">
        <v>21</v>
      </c>
      <c r="D8679" s="5" t="s">
        <v>32</v>
      </c>
      <c r="E8679" s="5">
        <v>26.0</v>
      </c>
      <c r="F8679" s="5">
        <v>13.0</v>
      </c>
      <c r="J8679" s="5" t="s">
        <v>2878</v>
      </c>
    </row>
    <row r="8680">
      <c r="A8680" s="3">
        <v>76.0</v>
      </c>
      <c r="B8680" s="4">
        <v>0.08465277777777777</v>
      </c>
      <c r="C8680" s="5" t="s">
        <v>21</v>
      </c>
      <c r="D8680" s="5" t="s">
        <v>32</v>
      </c>
      <c r="E8680" s="5" t="s">
        <v>30</v>
      </c>
      <c r="F8680" s="5" t="s">
        <v>30</v>
      </c>
      <c r="J8680" s="5" t="s">
        <v>17</v>
      </c>
    </row>
    <row r="8681">
      <c r="A8681" s="3">
        <v>76.0</v>
      </c>
      <c r="B8681" s="4">
        <v>0.08465277777777777</v>
      </c>
      <c r="C8681" s="5" t="s">
        <v>21</v>
      </c>
      <c r="D8681" s="5" t="s">
        <v>32</v>
      </c>
      <c r="E8681" s="5">
        <v>19.0</v>
      </c>
      <c r="F8681" s="5">
        <v>6.0</v>
      </c>
      <c r="J8681" s="5" t="s">
        <v>2918</v>
      </c>
    </row>
    <row r="8682">
      <c r="A8682" s="3">
        <v>76.0</v>
      </c>
      <c r="B8682" s="4">
        <v>0.08487268518518519</v>
      </c>
      <c r="C8682" s="5" t="s">
        <v>21</v>
      </c>
      <c r="D8682" s="5" t="s">
        <v>32</v>
      </c>
      <c r="E8682" s="5" t="s">
        <v>30</v>
      </c>
      <c r="F8682" s="5" t="s">
        <v>30</v>
      </c>
    </row>
    <row r="8683">
      <c r="A8683" s="3">
        <v>76.0</v>
      </c>
      <c r="B8683" s="4">
        <v>0.08487268518518519</v>
      </c>
      <c r="C8683" s="5" t="s">
        <v>21</v>
      </c>
      <c r="D8683" s="5" t="s">
        <v>32</v>
      </c>
      <c r="E8683" s="5">
        <v>32.0</v>
      </c>
      <c r="F8683" s="5">
        <v>19.0</v>
      </c>
      <c r="J8683" s="5" t="s">
        <v>2919</v>
      </c>
    </row>
    <row r="8684">
      <c r="A8684" s="3">
        <v>76.0</v>
      </c>
      <c r="B8684" s="4">
        <v>0.08511574074074074</v>
      </c>
      <c r="C8684" s="5" t="s">
        <v>21</v>
      </c>
      <c r="D8684" s="5" t="s">
        <v>7</v>
      </c>
      <c r="E8684" s="5">
        <v>32.0</v>
      </c>
      <c r="H8684" s="5" t="s">
        <v>2920</v>
      </c>
    </row>
    <row r="8685">
      <c r="A8685" s="3">
        <v>76.0</v>
      </c>
      <c r="B8685" s="4">
        <v>0.08524305555555556</v>
      </c>
      <c r="C8685" s="5" t="s">
        <v>21</v>
      </c>
      <c r="D8685" s="5" t="s">
        <v>7</v>
      </c>
      <c r="E8685" s="5">
        <v>10.0</v>
      </c>
      <c r="H8685" s="5" t="s">
        <v>2921</v>
      </c>
    </row>
    <row r="8686">
      <c r="A8686" s="3">
        <v>76.0</v>
      </c>
      <c r="B8686" s="4">
        <v>0.08664351851851852</v>
      </c>
      <c r="C8686" s="5" t="s">
        <v>18</v>
      </c>
      <c r="D8686" s="5" t="s">
        <v>32</v>
      </c>
      <c r="E8686" s="5">
        <v>24.0</v>
      </c>
      <c r="F8686" s="5">
        <v>10.0</v>
      </c>
      <c r="J8686" s="5" t="s">
        <v>2922</v>
      </c>
    </row>
    <row r="8687">
      <c r="A8687" s="3">
        <v>76.0</v>
      </c>
      <c r="B8687" s="4">
        <v>0.086875</v>
      </c>
      <c r="C8687" s="5" t="s">
        <v>18</v>
      </c>
      <c r="D8687" s="5" t="s">
        <v>7</v>
      </c>
      <c r="E8687" s="5">
        <v>18.0</v>
      </c>
      <c r="H8687" s="5" t="s">
        <v>2923</v>
      </c>
    </row>
    <row r="8688">
      <c r="A8688" s="3">
        <v>76.0</v>
      </c>
      <c r="B8688" s="4">
        <v>0.08729166666666667</v>
      </c>
      <c r="C8688" s="5" t="s">
        <v>18</v>
      </c>
      <c r="D8688" s="5" t="s">
        <v>32</v>
      </c>
      <c r="E8688" s="5" t="s">
        <v>30</v>
      </c>
      <c r="F8688" s="5" t="s">
        <v>30</v>
      </c>
      <c r="J8688" s="5" t="s">
        <v>2924</v>
      </c>
    </row>
    <row r="8689">
      <c r="A8689" s="3">
        <v>76.0</v>
      </c>
      <c r="B8689" s="4">
        <v>0.08744212962962963</v>
      </c>
      <c r="C8689" s="5" t="s">
        <v>18</v>
      </c>
      <c r="D8689" s="5" t="s">
        <v>7</v>
      </c>
      <c r="E8689" s="5">
        <v>6.0</v>
      </c>
      <c r="H8689" s="5" t="s">
        <v>1536</v>
      </c>
    </row>
    <row r="8690">
      <c r="A8690" s="3">
        <v>76.0</v>
      </c>
      <c r="B8690" s="4">
        <v>0.0880324074074074</v>
      </c>
      <c r="C8690" s="5" t="s">
        <v>18</v>
      </c>
      <c r="D8690" s="5" t="s">
        <v>588</v>
      </c>
      <c r="E8690" s="5">
        <v>19.0</v>
      </c>
      <c r="F8690" s="5">
        <v>17.0</v>
      </c>
    </row>
    <row r="8691">
      <c r="A8691" s="3">
        <v>76.0</v>
      </c>
      <c r="B8691" s="4">
        <v>0.08987268518518518</v>
      </c>
      <c r="C8691" s="5" t="s">
        <v>134</v>
      </c>
      <c r="D8691" s="5" t="s">
        <v>75</v>
      </c>
      <c r="E8691" s="5">
        <v>8.0</v>
      </c>
      <c r="F8691" s="5">
        <v>7.0</v>
      </c>
      <c r="J8691" s="5" t="s">
        <v>2925</v>
      </c>
    </row>
    <row r="8692">
      <c r="A8692" s="3">
        <v>76.0</v>
      </c>
      <c r="B8692" s="4">
        <v>0.0909375</v>
      </c>
      <c r="C8692" s="5" t="s">
        <v>22</v>
      </c>
      <c r="D8692" s="5" t="s">
        <v>95</v>
      </c>
      <c r="E8692" s="5">
        <v>3.0</v>
      </c>
      <c r="J8692" s="5" t="s">
        <v>2926</v>
      </c>
    </row>
    <row r="8693">
      <c r="A8693" s="3">
        <v>76.0</v>
      </c>
      <c r="B8693" s="4">
        <v>0.09274305555555555</v>
      </c>
      <c r="C8693" s="5" t="s">
        <v>22</v>
      </c>
      <c r="D8693" s="5" t="s">
        <v>97</v>
      </c>
      <c r="E8693" s="5">
        <v>10.0</v>
      </c>
      <c r="J8693" s="5" t="s">
        <v>2927</v>
      </c>
    </row>
    <row r="8694">
      <c r="A8694" s="3">
        <v>76.0</v>
      </c>
      <c r="B8694" s="4">
        <v>0.09453703703703703</v>
      </c>
      <c r="C8694" s="5" t="s">
        <v>22</v>
      </c>
      <c r="D8694" s="5" t="s">
        <v>75</v>
      </c>
      <c r="E8694" s="5">
        <v>21.0</v>
      </c>
      <c r="F8694" s="5">
        <v>19.0</v>
      </c>
    </row>
    <row r="8695">
      <c r="A8695" s="3">
        <v>76.0</v>
      </c>
      <c r="B8695" s="4">
        <v>0.09519675925925926</v>
      </c>
      <c r="C8695" s="5" t="s">
        <v>134</v>
      </c>
      <c r="D8695" s="5" t="s">
        <v>402</v>
      </c>
      <c r="E8695" s="5">
        <v>5.0</v>
      </c>
      <c r="F8695" s="5">
        <v>5.0</v>
      </c>
      <c r="J8695" s="5" t="s">
        <v>2928</v>
      </c>
    </row>
    <row r="8696">
      <c r="A8696" s="3">
        <v>76.0</v>
      </c>
      <c r="B8696" s="4">
        <v>0.0975</v>
      </c>
      <c r="C8696" s="5" t="s">
        <v>10</v>
      </c>
      <c r="D8696" s="5" t="s">
        <v>11</v>
      </c>
      <c r="E8696" s="5">
        <v>5.0</v>
      </c>
      <c r="F8696" s="5">
        <v>3.0</v>
      </c>
    </row>
    <row r="8697">
      <c r="A8697" s="3">
        <v>76.0</v>
      </c>
      <c r="B8697" s="4">
        <v>0.09810185185185186</v>
      </c>
      <c r="C8697" s="5" t="s">
        <v>10</v>
      </c>
      <c r="D8697" s="5" t="s">
        <v>97</v>
      </c>
      <c r="E8697" s="5" t="s">
        <v>30</v>
      </c>
      <c r="F8697" s="5" t="s">
        <v>30</v>
      </c>
      <c r="J8697" s="5" t="s">
        <v>2929</v>
      </c>
    </row>
    <row r="8698">
      <c r="A8698" s="3">
        <v>76.0</v>
      </c>
      <c r="B8698" s="4">
        <v>0.09847222222222222</v>
      </c>
      <c r="C8698" s="5" t="s">
        <v>273</v>
      </c>
      <c r="D8698" s="5" t="s">
        <v>32</v>
      </c>
      <c r="E8698" s="5">
        <v>27.0</v>
      </c>
      <c r="F8698" s="5">
        <v>19.0</v>
      </c>
      <c r="J8698" s="5" t="s">
        <v>2930</v>
      </c>
    </row>
    <row r="8699">
      <c r="A8699" s="3">
        <v>76.0</v>
      </c>
      <c r="B8699" s="4">
        <v>0.09863425925925925</v>
      </c>
      <c r="C8699" s="5" t="s">
        <v>273</v>
      </c>
      <c r="D8699" s="5" t="s">
        <v>7</v>
      </c>
      <c r="E8699" s="5">
        <v>11.0</v>
      </c>
      <c r="H8699" s="5" t="s">
        <v>2931</v>
      </c>
    </row>
    <row r="8700">
      <c r="A8700" s="3">
        <v>76.0</v>
      </c>
      <c r="B8700" s="4">
        <v>0.09954861111111112</v>
      </c>
      <c r="C8700" s="5" t="s">
        <v>15</v>
      </c>
      <c r="D8700" s="5" t="s">
        <v>7</v>
      </c>
      <c r="E8700" s="5">
        <v>31.0</v>
      </c>
      <c r="H8700" s="5" t="s">
        <v>2932</v>
      </c>
      <c r="I8700" s="5">
        <v>1.0</v>
      </c>
      <c r="J8700" s="5" t="s">
        <v>1226</v>
      </c>
    </row>
    <row r="8701">
      <c r="A8701" s="3">
        <v>76.0</v>
      </c>
      <c r="B8701" s="4">
        <v>0.10114583333333334</v>
      </c>
      <c r="C8701" s="5" t="s">
        <v>13</v>
      </c>
      <c r="D8701" s="5" t="s">
        <v>709</v>
      </c>
      <c r="E8701" s="5">
        <v>26.0</v>
      </c>
      <c r="J8701" s="5" t="s">
        <v>951</v>
      </c>
    </row>
    <row r="8702">
      <c r="A8702" s="3">
        <v>76.0</v>
      </c>
      <c r="B8702" s="4">
        <v>0.103125</v>
      </c>
      <c r="C8702" s="5" t="s">
        <v>21</v>
      </c>
      <c r="D8702" s="5" t="s">
        <v>32</v>
      </c>
      <c r="E8702" s="5">
        <v>24.0</v>
      </c>
      <c r="F8702" s="5">
        <v>11.0</v>
      </c>
      <c r="J8702" s="5" t="s">
        <v>2933</v>
      </c>
    </row>
    <row r="8703">
      <c r="A8703" s="3">
        <v>76.0</v>
      </c>
      <c r="B8703" s="4">
        <v>0.10326388888888889</v>
      </c>
      <c r="C8703" s="5" t="s">
        <v>21</v>
      </c>
      <c r="D8703" s="5" t="s">
        <v>7</v>
      </c>
      <c r="E8703" s="5">
        <v>41.0</v>
      </c>
      <c r="H8703" s="5" t="s">
        <v>2934</v>
      </c>
    </row>
    <row r="8704">
      <c r="A8704" s="3">
        <v>76.0</v>
      </c>
      <c r="B8704" s="4">
        <v>0.10467592592592592</v>
      </c>
      <c r="C8704" s="5" t="s">
        <v>18</v>
      </c>
      <c r="D8704" s="5" t="s">
        <v>97</v>
      </c>
      <c r="E8704" s="5">
        <v>5.0</v>
      </c>
      <c r="J8704" s="5" t="s">
        <v>2935</v>
      </c>
    </row>
    <row r="8705">
      <c r="A8705" s="3">
        <v>76.0</v>
      </c>
      <c r="B8705" s="4">
        <v>0.10695601851851852</v>
      </c>
      <c r="C8705" s="5" t="s">
        <v>10</v>
      </c>
      <c r="D8705" s="5" t="s">
        <v>75</v>
      </c>
      <c r="E8705" s="5">
        <v>8.0</v>
      </c>
      <c r="F8705" s="5">
        <v>8.0</v>
      </c>
      <c r="J8705" s="5" t="s">
        <v>2936</v>
      </c>
    </row>
    <row r="8706">
      <c r="A8706" s="3">
        <v>76.0</v>
      </c>
      <c r="B8706" s="4">
        <v>0.10811342592592593</v>
      </c>
      <c r="C8706" s="5" t="s">
        <v>22</v>
      </c>
      <c r="D8706" s="5" t="s">
        <v>95</v>
      </c>
      <c r="E8706" s="5">
        <v>2.0</v>
      </c>
    </row>
    <row r="8707">
      <c r="A8707" s="3">
        <v>76.0</v>
      </c>
      <c r="B8707" s="4">
        <v>0.10924768518518518</v>
      </c>
      <c r="C8707" s="5" t="s">
        <v>22</v>
      </c>
      <c r="D8707" s="5" t="s">
        <v>97</v>
      </c>
      <c r="E8707" s="5">
        <v>9.0</v>
      </c>
      <c r="J8707" s="5" t="s">
        <v>2937</v>
      </c>
    </row>
    <row r="8708">
      <c r="A8708" s="3">
        <v>76.0</v>
      </c>
      <c r="B8708" s="4">
        <v>0.11012731481481482</v>
      </c>
      <c r="C8708" s="5" t="s">
        <v>22</v>
      </c>
      <c r="D8708" s="5" t="s">
        <v>32</v>
      </c>
      <c r="E8708" s="5" t="s">
        <v>30</v>
      </c>
      <c r="F8708" s="5" t="s">
        <v>30</v>
      </c>
      <c r="J8708" s="5" t="s">
        <v>17</v>
      </c>
    </row>
    <row r="8709">
      <c r="A8709" s="3">
        <v>76.0</v>
      </c>
      <c r="B8709" s="4">
        <v>0.11012731481481482</v>
      </c>
      <c r="C8709" s="5" t="s">
        <v>22</v>
      </c>
      <c r="D8709" s="5" t="s">
        <v>32</v>
      </c>
      <c r="E8709" s="5">
        <v>24.0</v>
      </c>
      <c r="F8709" s="5">
        <v>15.0</v>
      </c>
      <c r="J8709" s="5" t="s">
        <v>2381</v>
      </c>
    </row>
    <row r="8710">
      <c r="A8710" s="3">
        <v>76.0</v>
      </c>
      <c r="B8710" s="4">
        <v>0.11019675925925926</v>
      </c>
      <c r="C8710" s="5" t="s">
        <v>22</v>
      </c>
      <c r="D8710" s="5" t="s">
        <v>32</v>
      </c>
      <c r="E8710" s="5" t="s">
        <v>30</v>
      </c>
      <c r="F8710" s="5" t="s">
        <v>30</v>
      </c>
      <c r="J8710" s="5" t="s">
        <v>17</v>
      </c>
    </row>
    <row r="8711">
      <c r="A8711" s="3">
        <v>76.0</v>
      </c>
      <c r="B8711" s="4">
        <v>0.11019675925925926</v>
      </c>
      <c r="C8711" s="5" t="s">
        <v>22</v>
      </c>
      <c r="D8711" s="5" t="s">
        <v>32</v>
      </c>
      <c r="E8711" s="5" t="s">
        <v>30</v>
      </c>
      <c r="F8711" s="5" t="s">
        <v>30</v>
      </c>
      <c r="J8711" s="5" t="s">
        <v>2381</v>
      </c>
    </row>
    <row r="8712">
      <c r="A8712" s="3">
        <v>76.0</v>
      </c>
      <c r="B8712" s="4">
        <v>0.11024305555555555</v>
      </c>
      <c r="C8712" s="5" t="s">
        <v>22</v>
      </c>
      <c r="D8712" s="5" t="s">
        <v>32</v>
      </c>
      <c r="E8712" s="5" t="s">
        <v>30</v>
      </c>
      <c r="F8712" s="5" t="s">
        <v>30</v>
      </c>
      <c r="J8712" s="5" t="s">
        <v>17</v>
      </c>
    </row>
    <row r="8713">
      <c r="A8713" s="3">
        <v>76.0</v>
      </c>
      <c r="B8713" s="4">
        <v>0.11024305555555555</v>
      </c>
      <c r="C8713" s="5" t="s">
        <v>22</v>
      </c>
      <c r="D8713" s="5" t="s">
        <v>32</v>
      </c>
      <c r="E8713" s="5" t="s">
        <v>30</v>
      </c>
      <c r="F8713" s="5" t="s">
        <v>30</v>
      </c>
      <c r="J8713" s="5" t="s">
        <v>2381</v>
      </c>
    </row>
    <row r="8714">
      <c r="A8714" s="3">
        <v>76.0</v>
      </c>
      <c r="B8714" s="4">
        <v>0.11033564814814815</v>
      </c>
      <c r="C8714" s="5" t="s">
        <v>22</v>
      </c>
      <c r="D8714" s="5" t="s">
        <v>32</v>
      </c>
      <c r="E8714" s="5" t="s">
        <v>30</v>
      </c>
      <c r="F8714" s="5" t="s">
        <v>30</v>
      </c>
      <c r="J8714" s="5" t="s">
        <v>17</v>
      </c>
    </row>
    <row r="8715">
      <c r="A8715" s="3">
        <v>76.0</v>
      </c>
      <c r="B8715" s="4">
        <v>0.11033564814814815</v>
      </c>
      <c r="C8715" s="5" t="s">
        <v>22</v>
      </c>
      <c r="D8715" s="5" t="s">
        <v>32</v>
      </c>
      <c r="E8715" s="5">
        <v>19.0</v>
      </c>
      <c r="F8715" s="5">
        <v>10.0</v>
      </c>
      <c r="J8715" s="5" t="s">
        <v>2381</v>
      </c>
    </row>
    <row r="8716">
      <c r="A8716" s="3">
        <v>76.0</v>
      </c>
      <c r="B8716" s="4">
        <v>0.11064814814814815</v>
      </c>
      <c r="C8716" s="5" t="s">
        <v>22</v>
      </c>
      <c r="D8716" s="5" t="s">
        <v>7</v>
      </c>
      <c r="E8716" s="5">
        <v>16.0</v>
      </c>
      <c r="H8716" s="5" t="s">
        <v>2938</v>
      </c>
    </row>
    <row r="8717">
      <c r="A8717" s="3">
        <v>76.0</v>
      </c>
      <c r="B8717" s="4">
        <v>0.11072916666666667</v>
      </c>
      <c r="C8717" s="5" t="s">
        <v>22</v>
      </c>
      <c r="D8717" s="5" t="s">
        <v>7</v>
      </c>
      <c r="E8717" s="5">
        <v>13.0</v>
      </c>
      <c r="H8717" s="5" t="s">
        <v>2939</v>
      </c>
      <c r="I8717" s="5">
        <v>1.0</v>
      </c>
      <c r="J8717" s="5" t="s">
        <v>112</v>
      </c>
    </row>
    <row r="8718">
      <c r="A8718" s="3">
        <v>76.0</v>
      </c>
      <c r="B8718" s="4">
        <v>0.11238425925925925</v>
      </c>
      <c r="C8718" s="5" t="s">
        <v>22</v>
      </c>
      <c r="D8718" s="5" t="s">
        <v>588</v>
      </c>
      <c r="E8718" s="5">
        <v>34.0</v>
      </c>
      <c r="F8718" s="5">
        <v>18.0</v>
      </c>
    </row>
    <row r="8719">
      <c r="A8719" s="3">
        <v>76.0</v>
      </c>
      <c r="B8719" s="4">
        <v>0.1129861111111111</v>
      </c>
      <c r="C8719" s="5" t="s">
        <v>10</v>
      </c>
      <c r="D8719" s="5" t="s">
        <v>402</v>
      </c>
      <c r="E8719" s="5">
        <v>12.0</v>
      </c>
      <c r="F8719" s="5">
        <v>12.0</v>
      </c>
      <c r="J8719" s="5" t="s">
        <v>2940</v>
      </c>
    </row>
    <row r="8720">
      <c r="A8720" s="3">
        <v>76.0</v>
      </c>
      <c r="B8720" s="4">
        <v>0.11494212962962963</v>
      </c>
      <c r="C8720" s="5" t="s">
        <v>13</v>
      </c>
      <c r="D8720" s="5" t="s">
        <v>588</v>
      </c>
      <c r="E8720" s="5">
        <v>13.0</v>
      </c>
      <c r="F8720" s="5">
        <v>13.0</v>
      </c>
    </row>
    <row r="8721">
      <c r="A8721" s="3">
        <v>76.0</v>
      </c>
      <c r="B8721" s="4">
        <v>0.11636574074074074</v>
      </c>
      <c r="C8721" s="5" t="s">
        <v>134</v>
      </c>
      <c r="D8721" s="5" t="s">
        <v>97</v>
      </c>
      <c r="E8721" s="5">
        <v>35.0</v>
      </c>
      <c r="J8721" s="5" t="s">
        <v>2941</v>
      </c>
    </row>
    <row r="8722">
      <c r="A8722" s="3">
        <v>76.0</v>
      </c>
      <c r="B8722" s="4">
        <v>0.13011574074074075</v>
      </c>
      <c r="C8722" s="5" t="s">
        <v>22</v>
      </c>
      <c r="D8722" s="5" t="s">
        <v>97</v>
      </c>
      <c r="E8722" s="5">
        <v>12.0</v>
      </c>
      <c r="J8722" s="5" t="s">
        <v>2942</v>
      </c>
    </row>
    <row r="8723">
      <c r="A8723" s="3">
        <v>76.0</v>
      </c>
      <c r="B8723" s="4">
        <v>0.13047453703703704</v>
      </c>
      <c r="C8723" s="5" t="s">
        <v>13</v>
      </c>
      <c r="D8723" s="5" t="s">
        <v>97</v>
      </c>
      <c r="E8723" s="5" t="s">
        <v>30</v>
      </c>
      <c r="F8723" s="5" t="s">
        <v>30</v>
      </c>
      <c r="J8723" s="5" t="s">
        <v>2943</v>
      </c>
    </row>
    <row r="8724">
      <c r="A8724" s="3">
        <v>76.0</v>
      </c>
      <c r="B8724" s="4">
        <v>0.13055555555555556</v>
      </c>
      <c r="C8724" s="5" t="s">
        <v>21</v>
      </c>
      <c r="D8724" s="5" t="s">
        <v>97</v>
      </c>
      <c r="E8724" s="5" t="s">
        <v>30</v>
      </c>
      <c r="F8724" s="5" t="s">
        <v>30</v>
      </c>
      <c r="J8724" s="5" t="s">
        <v>2943</v>
      </c>
    </row>
    <row r="8725">
      <c r="A8725" s="3">
        <v>76.0</v>
      </c>
      <c r="B8725" s="4">
        <v>0.13060185185185186</v>
      </c>
      <c r="C8725" s="5" t="s">
        <v>22</v>
      </c>
      <c r="D8725" s="5" t="s">
        <v>97</v>
      </c>
      <c r="E8725" s="5" t="s">
        <v>30</v>
      </c>
      <c r="F8725" s="5" t="s">
        <v>30</v>
      </c>
      <c r="J8725" s="5" t="s">
        <v>2943</v>
      </c>
    </row>
    <row r="8726">
      <c r="A8726" s="3">
        <v>76.0</v>
      </c>
      <c r="B8726" s="4">
        <v>0.13068287037037038</v>
      </c>
      <c r="C8726" s="5" t="s">
        <v>15</v>
      </c>
      <c r="D8726" s="5" t="s">
        <v>97</v>
      </c>
      <c r="E8726" s="5" t="s">
        <v>30</v>
      </c>
      <c r="F8726" s="5" t="s">
        <v>30</v>
      </c>
      <c r="J8726" s="5" t="s">
        <v>2943</v>
      </c>
    </row>
    <row r="8727">
      <c r="A8727" s="3">
        <v>76.0</v>
      </c>
      <c r="B8727" s="4">
        <v>0.1307060185185185</v>
      </c>
      <c r="C8727" s="5" t="s">
        <v>10</v>
      </c>
      <c r="D8727" s="5" t="s">
        <v>97</v>
      </c>
      <c r="E8727" s="5">
        <v>64.0</v>
      </c>
      <c r="J8727" s="5" t="s">
        <v>2943</v>
      </c>
    </row>
    <row r="8728">
      <c r="A8728" s="3">
        <v>76.0</v>
      </c>
      <c r="B8728" s="4">
        <v>0.1325</v>
      </c>
      <c r="C8728" s="5" t="s">
        <v>134</v>
      </c>
      <c r="D8728" s="5" t="s">
        <v>97</v>
      </c>
      <c r="E8728" s="5" t="s">
        <v>30</v>
      </c>
      <c r="F8728" s="5" t="s">
        <v>30</v>
      </c>
      <c r="J8728" s="5" t="s">
        <v>2943</v>
      </c>
    </row>
    <row r="8729">
      <c r="A8729" s="3">
        <v>76.0</v>
      </c>
      <c r="B8729" s="4">
        <v>0.15018518518518517</v>
      </c>
      <c r="C8729" s="5" t="s">
        <v>10</v>
      </c>
      <c r="D8729" s="5" t="s">
        <v>19</v>
      </c>
      <c r="E8729" s="5" t="s">
        <v>28</v>
      </c>
      <c r="F8729" s="5">
        <v>1.0</v>
      </c>
    </row>
    <row r="8730">
      <c r="A8730" s="3">
        <v>76.0</v>
      </c>
      <c r="B8730" s="4">
        <v>0.15038194444444444</v>
      </c>
      <c r="C8730" s="5" t="s">
        <v>134</v>
      </c>
      <c r="D8730" s="5" t="s">
        <v>19</v>
      </c>
      <c r="E8730" s="5">
        <v>18.0</v>
      </c>
      <c r="F8730" s="5">
        <v>13.0</v>
      </c>
    </row>
    <row r="8731">
      <c r="A8731" s="3">
        <v>76.0</v>
      </c>
      <c r="B8731" s="4">
        <v>0.15055555555555555</v>
      </c>
      <c r="C8731" s="5" t="s">
        <v>13</v>
      </c>
      <c r="D8731" s="5" t="s">
        <v>19</v>
      </c>
      <c r="E8731" s="5">
        <v>4.0</v>
      </c>
      <c r="F8731" s="5">
        <v>4.0</v>
      </c>
    </row>
    <row r="8732">
      <c r="A8732" s="3">
        <v>76.0</v>
      </c>
      <c r="B8732" s="4">
        <v>0.15070601851851853</v>
      </c>
      <c r="C8732" s="5" t="s">
        <v>22</v>
      </c>
      <c r="D8732" s="5" t="s">
        <v>19</v>
      </c>
      <c r="E8732" s="5">
        <v>4.0</v>
      </c>
      <c r="F8732" s="5">
        <v>4.0</v>
      </c>
    </row>
    <row r="8733">
      <c r="A8733" s="3">
        <v>77.0</v>
      </c>
      <c r="B8733" s="4">
        <v>0.010787037037037038</v>
      </c>
      <c r="C8733" s="5" t="s">
        <v>10</v>
      </c>
      <c r="D8733" s="5" t="s">
        <v>24</v>
      </c>
      <c r="E8733" s="5">
        <v>27.0</v>
      </c>
      <c r="F8733" s="5">
        <v>14.0</v>
      </c>
    </row>
    <row r="8734">
      <c r="A8734" s="3">
        <v>77.0</v>
      </c>
      <c r="B8734" s="4">
        <v>0.012175925925925925</v>
      </c>
      <c r="C8734" s="5" t="s">
        <v>18</v>
      </c>
      <c r="D8734" s="5" t="s">
        <v>32</v>
      </c>
      <c r="E8734" s="5">
        <v>30.0</v>
      </c>
      <c r="F8734" s="5">
        <v>16.0</v>
      </c>
      <c r="J8734" s="5" t="s">
        <v>131</v>
      </c>
    </row>
    <row r="8735">
      <c r="A8735" s="3">
        <v>77.0</v>
      </c>
      <c r="B8735" s="4">
        <v>0.014861111111111111</v>
      </c>
      <c r="C8735" s="5" t="s">
        <v>18</v>
      </c>
      <c r="D8735" s="5" t="s">
        <v>32</v>
      </c>
      <c r="E8735" s="5">
        <v>30.0</v>
      </c>
      <c r="F8735" s="5">
        <v>16.0</v>
      </c>
      <c r="J8735" s="5" t="s">
        <v>603</v>
      </c>
    </row>
    <row r="8736">
      <c r="A8736" s="3">
        <v>77.0</v>
      </c>
      <c r="B8736" s="4">
        <v>0.015289351851851853</v>
      </c>
      <c r="C8736" s="5" t="s">
        <v>10</v>
      </c>
      <c r="D8736" s="5" t="s">
        <v>32</v>
      </c>
      <c r="E8736" s="5">
        <v>32.0</v>
      </c>
      <c r="F8736" s="5">
        <v>17.0</v>
      </c>
      <c r="J8736" s="5" t="s">
        <v>2634</v>
      </c>
    </row>
    <row r="8737">
      <c r="A8737" s="3">
        <v>77.0</v>
      </c>
      <c r="B8737" s="4">
        <v>0.01556712962962963</v>
      </c>
      <c r="C8737" s="5" t="s">
        <v>18</v>
      </c>
      <c r="D8737" s="5" t="s">
        <v>7</v>
      </c>
      <c r="E8737" s="5">
        <v>26.0</v>
      </c>
      <c r="H8737" s="5" t="s">
        <v>2944</v>
      </c>
    </row>
    <row r="8738">
      <c r="A8738" s="3">
        <v>77.0</v>
      </c>
      <c r="B8738" s="4">
        <v>0.015729166666666666</v>
      </c>
      <c r="C8738" s="5" t="s">
        <v>10</v>
      </c>
      <c r="D8738" s="5" t="s">
        <v>7</v>
      </c>
      <c r="E8738" s="5">
        <v>24.0</v>
      </c>
      <c r="H8738" s="5" t="s">
        <v>2945</v>
      </c>
    </row>
    <row r="8739">
      <c r="A8739" s="3">
        <v>77.0</v>
      </c>
      <c r="B8739" s="4">
        <v>0.016261574074074074</v>
      </c>
      <c r="C8739" s="5" t="s">
        <v>10</v>
      </c>
      <c r="D8739" s="5" t="s">
        <v>32</v>
      </c>
      <c r="E8739" s="5">
        <v>21.0</v>
      </c>
      <c r="F8739" s="5">
        <v>6.0</v>
      </c>
      <c r="J8739" s="5" t="s">
        <v>2634</v>
      </c>
    </row>
    <row r="8740">
      <c r="A8740" s="3">
        <v>77.0</v>
      </c>
      <c r="B8740" s="4">
        <v>0.016446759259259258</v>
      </c>
      <c r="C8740" s="5" t="s">
        <v>10</v>
      </c>
      <c r="D8740" s="5" t="s">
        <v>7</v>
      </c>
      <c r="E8740" s="5">
        <v>18.0</v>
      </c>
      <c r="H8740" s="5" t="s">
        <v>2946</v>
      </c>
      <c r="I8740" s="5">
        <v>0.5</v>
      </c>
    </row>
    <row r="8741">
      <c r="A8741" s="3">
        <v>77.0</v>
      </c>
      <c r="B8741" s="4">
        <v>0.01653935185185185</v>
      </c>
      <c r="C8741" s="5" t="s">
        <v>18</v>
      </c>
      <c r="D8741" s="5" t="s">
        <v>32</v>
      </c>
      <c r="E8741" s="5">
        <v>32.0</v>
      </c>
      <c r="F8741" s="5">
        <v>19.0</v>
      </c>
      <c r="J8741" s="5" t="s">
        <v>603</v>
      </c>
    </row>
    <row r="8742">
      <c r="A8742" s="3">
        <v>77.0</v>
      </c>
      <c r="B8742" s="4">
        <v>0.017037037037037038</v>
      </c>
      <c r="C8742" s="5" t="s">
        <v>18</v>
      </c>
      <c r="D8742" s="5" t="s">
        <v>7</v>
      </c>
      <c r="E8742" s="5" t="s">
        <v>30</v>
      </c>
      <c r="F8742" s="5" t="s">
        <v>30</v>
      </c>
      <c r="H8742" s="5" t="s">
        <v>2947</v>
      </c>
      <c r="I8742" s="5">
        <v>0.5</v>
      </c>
    </row>
    <row r="8743">
      <c r="A8743" s="3">
        <v>77.0</v>
      </c>
      <c r="B8743" s="4">
        <v>0.017939814814814815</v>
      </c>
      <c r="C8743" s="5" t="s">
        <v>18</v>
      </c>
      <c r="D8743" s="5" t="s">
        <v>75</v>
      </c>
      <c r="E8743" s="5" t="s">
        <v>30</v>
      </c>
      <c r="F8743" s="5" t="s">
        <v>30</v>
      </c>
      <c r="J8743" s="5" t="s">
        <v>2683</v>
      </c>
    </row>
    <row r="8744">
      <c r="A8744" s="3">
        <v>77.0</v>
      </c>
      <c r="B8744" s="4">
        <v>0.017939814814814815</v>
      </c>
      <c r="C8744" s="5" t="s">
        <v>18</v>
      </c>
      <c r="D8744" s="5" t="s">
        <v>75</v>
      </c>
      <c r="E8744" s="5">
        <v>12.0</v>
      </c>
      <c r="F8744" s="5">
        <v>5.0</v>
      </c>
      <c r="J8744" s="5" t="s">
        <v>2862</v>
      </c>
    </row>
    <row r="8745">
      <c r="A8745" s="3">
        <v>77.0</v>
      </c>
      <c r="B8745" s="4">
        <v>0.01925925925925926</v>
      </c>
      <c r="C8745" s="5" t="s">
        <v>21</v>
      </c>
      <c r="D8745" s="5" t="s">
        <v>32</v>
      </c>
      <c r="E8745" s="5">
        <v>26.0</v>
      </c>
      <c r="F8745" s="5">
        <v>13.0</v>
      </c>
      <c r="J8745" s="5" t="s">
        <v>2767</v>
      </c>
    </row>
    <row r="8746">
      <c r="A8746" s="3">
        <v>77.0</v>
      </c>
      <c r="B8746" s="4">
        <v>0.01931712962962963</v>
      </c>
      <c r="C8746" s="5" t="s">
        <v>21</v>
      </c>
      <c r="D8746" s="5" t="s">
        <v>32</v>
      </c>
      <c r="E8746" s="5">
        <v>19.0</v>
      </c>
      <c r="F8746" s="5">
        <v>8.0</v>
      </c>
    </row>
    <row r="8747">
      <c r="A8747" s="3">
        <v>77.0</v>
      </c>
      <c r="B8747" s="4">
        <v>0.019328703703703702</v>
      </c>
      <c r="C8747" s="5" t="s">
        <v>22</v>
      </c>
      <c r="D8747" s="5" t="s">
        <v>7</v>
      </c>
      <c r="E8747" s="5">
        <v>33.0</v>
      </c>
      <c r="H8747" s="5" t="s">
        <v>2948</v>
      </c>
      <c r="I8747" s="5">
        <v>1.0</v>
      </c>
      <c r="J8747" s="5" t="s">
        <v>2949</v>
      </c>
    </row>
    <row r="8748">
      <c r="A8748" s="3">
        <v>77.0</v>
      </c>
      <c r="B8748" s="4">
        <v>0.019444444444444445</v>
      </c>
      <c r="C8748" s="5" t="s">
        <v>21</v>
      </c>
      <c r="D8748" s="5" t="s">
        <v>7</v>
      </c>
      <c r="E8748" s="5">
        <v>14.0</v>
      </c>
      <c r="H8748" s="5" t="s">
        <v>2950</v>
      </c>
    </row>
    <row r="8749">
      <c r="A8749" s="3">
        <v>77.0</v>
      </c>
      <c r="B8749" s="4">
        <v>0.01945601851851852</v>
      </c>
      <c r="C8749" s="5" t="s">
        <v>21</v>
      </c>
      <c r="D8749" s="5" t="s">
        <v>7</v>
      </c>
      <c r="E8749" s="5">
        <v>8.0</v>
      </c>
      <c r="H8749" s="5" t="s">
        <v>2951</v>
      </c>
    </row>
    <row r="8750">
      <c r="A8750" s="3">
        <v>77.0</v>
      </c>
      <c r="B8750" s="4">
        <v>0.020891203703703703</v>
      </c>
      <c r="C8750" s="5" t="s">
        <v>10</v>
      </c>
      <c r="D8750" s="5" t="s">
        <v>32</v>
      </c>
      <c r="E8750" s="5">
        <v>25.0</v>
      </c>
      <c r="F8750" s="5">
        <v>10.0</v>
      </c>
      <c r="J8750" s="5" t="s">
        <v>2634</v>
      </c>
    </row>
    <row r="8751">
      <c r="A8751" s="3">
        <v>77.0</v>
      </c>
      <c r="B8751" s="4">
        <v>0.02101851851851852</v>
      </c>
      <c r="C8751" s="5" t="s">
        <v>10</v>
      </c>
      <c r="D8751" s="5" t="s">
        <v>7</v>
      </c>
      <c r="E8751" s="5">
        <v>23.0</v>
      </c>
      <c r="H8751" s="5" t="s">
        <v>2952</v>
      </c>
    </row>
    <row r="8752">
      <c r="A8752" s="3">
        <v>77.0</v>
      </c>
      <c r="B8752" s="4">
        <v>0.021215277777777777</v>
      </c>
      <c r="C8752" s="5" t="s">
        <v>10</v>
      </c>
      <c r="D8752" s="5" t="s">
        <v>32</v>
      </c>
      <c r="E8752" s="5">
        <v>22.0</v>
      </c>
      <c r="F8752" s="5">
        <v>7.0</v>
      </c>
      <c r="J8752" s="5" t="s">
        <v>2634</v>
      </c>
    </row>
    <row r="8753">
      <c r="A8753" s="3">
        <v>77.0</v>
      </c>
      <c r="B8753" s="4">
        <v>0.021527777777777778</v>
      </c>
      <c r="C8753" s="5" t="s">
        <v>10</v>
      </c>
      <c r="D8753" s="5" t="s">
        <v>7</v>
      </c>
      <c r="E8753" s="5">
        <v>13.0</v>
      </c>
      <c r="H8753" s="5" t="s">
        <v>2953</v>
      </c>
    </row>
    <row r="8754">
      <c r="A8754" s="3">
        <v>77.0</v>
      </c>
      <c r="B8754" s="4">
        <v>0.021979166666666668</v>
      </c>
      <c r="C8754" s="5" t="s">
        <v>18</v>
      </c>
      <c r="D8754" s="5" t="s">
        <v>32</v>
      </c>
      <c r="E8754" s="5">
        <v>31.0</v>
      </c>
      <c r="F8754" s="5">
        <v>17.0</v>
      </c>
      <c r="J8754" s="5" t="s">
        <v>2880</v>
      </c>
    </row>
    <row r="8755">
      <c r="A8755" s="3">
        <v>77.0</v>
      </c>
      <c r="B8755" s="4">
        <v>0.022025462962962962</v>
      </c>
      <c r="C8755" s="5" t="s">
        <v>18</v>
      </c>
      <c r="D8755" s="5" t="s">
        <v>32</v>
      </c>
      <c r="E8755" s="5">
        <v>26.0</v>
      </c>
      <c r="F8755" s="5">
        <v>12.0</v>
      </c>
      <c r="J8755" s="5" t="s">
        <v>2880</v>
      </c>
    </row>
    <row r="8756">
      <c r="A8756" s="3">
        <v>77.0</v>
      </c>
      <c r="B8756" s="4">
        <v>0.022083333333333333</v>
      </c>
      <c r="C8756" s="5" t="s">
        <v>18</v>
      </c>
      <c r="D8756" s="5" t="s">
        <v>32</v>
      </c>
      <c r="E8756" s="5">
        <v>33.0</v>
      </c>
      <c r="F8756" s="5">
        <v>19.0</v>
      </c>
      <c r="J8756" s="5" t="s">
        <v>2880</v>
      </c>
    </row>
    <row r="8757">
      <c r="A8757" s="3">
        <v>77.0</v>
      </c>
      <c r="B8757" s="4">
        <v>0.022534722222222223</v>
      </c>
      <c r="C8757" s="5" t="s">
        <v>18</v>
      </c>
      <c r="D8757" s="5" t="s">
        <v>7</v>
      </c>
      <c r="E8757" s="5">
        <v>51.0</v>
      </c>
      <c r="H8757" s="5" t="s">
        <v>2954</v>
      </c>
    </row>
    <row r="8758">
      <c r="A8758" s="3">
        <v>77.0</v>
      </c>
      <c r="B8758" s="4">
        <v>0.023703703703703703</v>
      </c>
      <c r="C8758" s="5" t="s">
        <v>13</v>
      </c>
      <c r="D8758" s="5" t="s">
        <v>32</v>
      </c>
      <c r="E8758" s="5" t="s">
        <v>30</v>
      </c>
      <c r="F8758" s="5" t="s">
        <v>30</v>
      </c>
      <c r="J8758" s="5" t="s">
        <v>17</v>
      </c>
    </row>
    <row r="8759">
      <c r="A8759" s="3">
        <v>77.0</v>
      </c>
      <c r="B8759" s="4">
        <v>0.023703703703703703</v>
      </c>
      <c r="C8759" s="5" t="s">
        <v>13</v>
      </c>
      <c r="D8759" s="5" t="s">
        <v>32</v>
      </c>
      <c r="E8759" s="5">
        <v>25.0</v>
      </c>
      <c r="F8759" s="5">
        <v>11.0</v>
      </c>
      <c r="J8759" s="5" t="s">
        <v>2220</v>
      </c>
    </row>
    <row r="8760">
      <c r="A8760" s="3">
        <v>77.0</v>
      </c>
      <c r="B8760" s="4">
        <v>0.023819444444444445</v>
      </c>
      <c r="C8760" s="5" t="s">
        <v>13</v>
      </c>
      <c r="D8760" s="5" t="s">
        <v>7</v>
      </c>
      <c r="E8760" s="5">
        <v>24.0</v>
      </c>
      <c r="H8760" s="5" t="s">
        <v>2955</v>
      </c>
      <c r="I8760" s="5">
        <v>1.0</v>
      </c>
    </row>
    <row r="8761">
      <c r="A8761" s="3">
        <v>77.0</v>
      </c>
      <c r="B8761" s="4">
        <v>0.02547453703703704</v>
      </c>
      <c r="C8761" s="5" t="s">
        <v>15</v>
      </c>
      <c r="D8761" s="5" t="s">
        <v>24</v>
      </c>
      <c r="E8761" s="5">
        <v>26.0</v>
      </c>
      <c r="F8761" s="5">
        <v>15.0</v>
      </c>
    </row>
    <row r="8762">
      <c r="A8762" s="3">
        <v>77.0</v>
      </c>
      <c r="B8762" s="4">
        <v>0.025486111111111112</v>
      </c>
      <c r="C8762" s="5" t="s">
        <v>18</v>
      </c>
      <c r="D8762" s="5" t="s">
        <v>24</v>
      </c>
      <c r="E8762" s="5" t="s">
        <v>30</v>
      </c>
      <c r="F8762" s="5" t="s">
        <v>30</v>
      </c>
    </row>
    <row r="8763">
      <c r="A8763" s="3">
        <v>77.0</v>
      </c>
      <c r="B8763" s="4">
        <v>0.025520833333333333</v>
      </c>
      <c r="C8763" s="5" t="s">
        <v>22</v>
      </c>
      <c r="D8763" s="5" t="s">
        <v>24</v>
      </c>
      <c r="E8763" s="5" t="s">
        <v>30</v>
      </c>
      <c r="F8763" s="5" t="s">
        <v>30</v>
      </c>
      <c r="J8763" s="5" t="s">
        <v>42</v>
      </c>
    </row>
    <row r="8764">
      <c r="A8764" s="3">
        <v>77.0</v>
      </c>
      <c r="B8764" s="4">
        <v>0.025520833333333333</v>
      </c>
      <c r="C8764" s="5" t="s">
        <v>22</v>
      </c>
      <c r="D8764" s="5" t="s">
        <v>24</v>
      </c>
      <c r="E8764" s="5">
        <v>14.0</v>
      </c>
      <c r="F8764" s="5">
        <v>14.0</v>
      </c>
      <c r="J8764" s="5" t="s">
        <v>43</v>
      </c>
    </row>
    <row r="8765">
      <c r="A8765" s="3">
        <v>77.0</v>
      </c>
      <c r="B8765" s="4">
        <v>0.027453703703703702</v>
      </c>
      <c r="C8765" s="5" t="s">
        <v>10</v>
      </c>
      <c r="D8765" s="5" t="s">
        <v>32</v>
      </c>
      <c r="E8765" s="5" t="s">
        <v>30</v>
      </c>
      <c r="F8765" s="5" t="s">
        <v>30</v>
      </c>
      <c r="J8765" s="5" t="s">
        <v>17</v>
      </c>
    </row>
    <row r="8766">
      <c r="A8766" s="3">
        <v>77.0</v>
      </c>
      <c r="B8766" s="4">
        <v>0.027453703703703702</v>
      </c>
      <c r="C8766" s="5" t="s">
        <v>10</v>
      </c>
      <c r="D8766" s="5" t="s">
        <v>32</v>
      </c>
      <c r="E8766" s="5">
        <v>33.0</v>
      </c>
      <c r="F8766" s="5">
        <v>18.0</v>
      </c>
      <c r="J8766" s="5" t="s">
        <v>2956</v>
      </c>
    </row>
    <row r="8767">
      <c r="A8767" s="3">
        <v>77.0</v>
      </c>
      <c r="B8767" s="4">
        <v>0.027511574074074074</v>
      </c>
      <c r="C8767" s="5" t="s">
        <v>10</v>
      </c>
      <c r="D8767" s="5" t="s">
        <v>20</v>
      </c>
      <c r="E8767" s="5">
        <v>19.0</v>
      </c>
      <c r="F8767" s="5">
        <v>9.0</v>
      </c>
    </row>
    <row r="8768">
      <c r="A8768" s="3">
        <v>77.0</v>
      </c>
      <c r="B8768" s="4">
        <v>0.02775462962962963</v>
      </c>
      <c r="C8768" s="5" t="s">
        <v>18</v>
      </c>
      <c r="D8768" s="5" t="s">
        <v>32</v>
      </c>
      <c r="E8768" s="5">
        <v>28.0</v>
      </c>
      <c r="F8768" s="5">
        <v>14.0</v>
      </c>
      <c r="J8768" s="5" t="s">
        <v>2880</v>
      </c>
    </row>
    <row r="8769">
      <c r="A8769" s="3">
        <v>77.0</v>
      </c>
      <c r="B8769" s="4">
        <v>0.027824074074074074</v>
      </c>
      <c r="C8769" s="5" t="s">
        <v>18</v>
      </c>
      <c r="D8769" s="5" t="s">
        <v>32</v>
      </c>
      <c r="E8769" s="5" t="s">
        <v>30</v>
      </c>
      <c r="F8769" s="5" t="s">
        <v>30</v>
      </c>
      <c r="J8769" s="5" t="s">
        <v>2957</v>
      </c>
    </row>
    <row r="8770">
      <c r="A8770" s="3">
        <v>77.0</v>
      </c>
      <c r="B8770" s="4">
        <v>0.027916666666666666</v>
      </c>
      <c r="C8770" s="5" t="s">
        <v>18</v>
      </c>
      <c r="D8770" s="5" t="s">
        <v>7</v>
      </c>
      <c r="E8770" s="5">
        <v>5.0</v>
      </c>
      <c r="H8770" s="5" t="s">
        <v>2958</v>
      </c>
    </row>
    <row r="8771">
      <c r="A8771" s="3">
        <v>77.0</v>
      </c>
      <c r="B8771" s="4">
        <v>0.027916666666666666</v>
      </c>
      <c r="C8771" s="5" t="s">
        <v>10</v>
      </c>
      <c r="D8771" s="5" t="s">
        <v>7</v>
      </c>
      <c r="E8771" s="5">
        <v>31.0</v>
      </c>
      <c r="H8771" s="5" t="s">
        <v>2959</v>
      </c>
    </row>
    <row r="8772">
      <c r="A8772" s="3">
        <v>77.0</v>
      </c>
      <c r="B8772" s="4">
        <v>0.027962962962962964</v>
      </c>
      <c r="C8772" s="5" t="s">
        <v>10</v>
      </c>
      <c r="D8772" s="5" t="s">
        <v>32</v>
      </c>
      <c r="E8772" s="5" t="s">
        <v>30</v>
      </c>
      <c r="F8772" s="5" t="s">
        <v>30</v>
      </c>
      <c r="J8772" s="5" t="s">
        <v>17</v>
      </c>
    </row>
    <row r="8773">
      <c r="A8773" s="3">
        <v>77.0</v>
      </c>
      <c r="B8773" s="4">
        <v>0.027962962962962964</v>
      </c>
      <c r="C8773" s="5" t="s">
        <v>10</v>
      </c>
      <c r="D8773" s="5" t="s">
        <v>32</v>
      </c>
      <c r="E8773" s="5">
        <v>35.0</v>
      </c>
      <c r="F8773" s="5">
        <v>22.0</v>
      </c>
      <c r="J8773" s="5" t="s">
        <v>2956</v>
      </c>
    </row>
    <row r="8774">
      <c r="A8774" s="3">
        <v>77.0</v>
      </c>
      <c r="B8774" s="4">
        <v>0.028090277777777777</v>
      </c>
      <c r="C8774" s="5" t="s">
        <v>18</v>
      </c>
      <c r="D8774" s="5" t="s">
        <v>7</v>
      </c>
      <c r="E8774" s="5">
        <v>25.0</v>
      </c>
      <c r="H8774" s="5" t="s">
        <v>2960</v>
      </c>
    </row>
    <row r="8775">
      <c r="A8775" s="3">
        <v>77.0</v>
      </c>
      <c r="B8775" s="4">
        <v>0.028148148148148148</v>
      </c>
      <c r="C8775" s="5" t="s">
        <v>10</v>
      </c>
      <c r="D8775" s="5" t="s">
        <v>7</v>
      </c>
      <c r="E8775" s="5">
        <v>25.0</v>
      </c>
      <c r="H8775" s="5" t="s">
        <v>2961</v>
      </c>
      <c r="I8775" s="5">
        <v>1.0</v>
      </c>
    </row>
    <row r="8776">
      <c r="A8776" s="3">
        <v>77.0</v>
      </c>
      <c r="B8776" s="4">
        <v>0.029837962962962962</v>
      </c>
      <c r="C8776" s="5" t="s">
        <v>15</v>
      </c>
      <c r="D8776" s="5" t="s">
        <v>7</v>
      </c>
      <c r="E8776" s="5">
        <v>30.0</v>
      </c>
      <c r="H8776" s="5" t="s">
        <v>2962</v>
      </c>
      <c r="I8776" s="5">
        <v>6.0</v>
      </c>
      <c r="J8776" s="5" t="s">
        <v>52</v>
      </c>
    </row>
    <row r="8777">
      <c r="A8777" s="3">
        <v>77.0</v>
      </c>
      <c r="B8777" s="4">
        <v>0.033229166666666664</v>
      </c>
      <c r="C8777" s="5" t="s">
        <v>10</v>
      </c>
      <c r="D8777" s="5" t="s">
        <v>47</v>
      </c>
      <c r="E8777" s="5">
        <v>25.0</v>
      </c>
      <c r="F8777" s="5">
        <v>18.0</v>
      </c>
    </row>
    <row r="8778">
      <c r="A8778" s="3">
        <v>77.0</v>
      </c>
      <c r="B8778" s="4">
        <v>0.03324074074074074</v>
      </c>
      <c r="C8778" s="5" t="s">
        <v>21</v>
      </c>
      <c r="D8778" s="5" t="s">
        <v>47</v>
      </c>
      <c r="E8778" s="5">
        <v>22.0</v>
      </c>
      <c r="F8778" s="5">
        <v>17.0</v>
      </c>
    </row>
    <row r="8779">
      <c r="A8779" s="3">
        <v>77.0</v>
      </c>
      <c r="B8779" s="4">
        <v>0.03333333333333333</v>
      </c>
      <c r="C8779" s="5" t="s">
        <v>15</v>
      </c>
      <c r="D8779" s="5" t="s">
        <v>47</v>
      </c>
      <c r="E8779" s="5">
        <v>15.0</v>
      </c>
      <c r="F8779" s="5">
        <v>13.0</v>
      </c>
    </row>
    <row r="8780">
      <c r="A8780" s="3">
        <v>77.0</v>
      </c>
      <c r="B8780" s="4">
        <v>0.033449074074074076</v>
      </c>
      <c r="C8780" s="5" t="s">
        <v>134</v>
      </c>
      <c r="D8780" s="5" t="s">
        <v>47</v>
      </c>
      <c r="E8780" s="5">
        <v>9.0</v>
      </c>
      <c r="F8780" s="5">
        <v>7.0</v>
      </c>
    </row>
    <row r="8781">
      <c r="A8781" s="3">
        <v>77.0</v>
      </c>
      <c r="B8781" s="4">
        <v>0.03355324074074074</v>
      </c>
      <c r="C8781" s="5" t="s">
        <v>18</v>
      </c>
      <c r="D8781" s="5" t="s">
        <v>47</v>
      </c>
      <c r="E8781" s="5">
        <v>13.0</v>
      </c>
      <c r="F8781" s="5">
        <v>5.0</v>
      </c>
    </row>
    <row r="8782">
      <c r="A8782" s="3">
        <v>77.0</v>
      </c>
      <c r="B8782" s="4">
        <v>0.03356481481481482</v>
      </c>
      <c r="C8782" s="5" t="s">
        <v>22</v>
      </c>
      <c r="D8782" s="5" t="s">
        <v>47</v>
      </c>
      <c r="E8782" s="5">
        <v>11.0</v>
      </c>
      <c r="F8782" s="5">
        <v>9.0</v>
      </c>
    </row>
    <row r="8783">
      <c r="A8783" s="3">
        <v>77.0</v>
      </c>
      <c r="B8783" s="4">
        <v>0.03365740740740741</v>
      </c>
      <c r="C8783" s="5" t="s">
        <v>13</v>
      </c>
      <c r="D8783" s="5" t="s">
        <v>47</v>
      </c>
      <c r="E8783" s="5" t="s">
        <v>30</v>
      </c>
      <c r="F8783" s="5" t="s">
        <v>30</v>
      </c>
      <c r="J8783" s="5" t="s">
        <v>17</v>
      </c>
    </row>
    <row r="8784">
      <c r="A8784" s="3">
        <v>77.0</v>
      </c>
      <c r="B8784" s="4">
        <v>0.03365740740740741</v>
      </c>
      <c r="C8784" s="5" t="s">
        <v>13</v>
      </c>
      <c r="D8784" s="5" t="s">
        <v>47</v>
      </c>
      <c r="E8784" s="5">
        <v>8.0</v>
      </c>
      <c r="F8784" s="5">
        <v>6.0</v>
      </c>
      <c r="J8784" s="5" t="s">
        <v>40</v>
      </c>
    </row>
    <row r="8785">
      <c r="A8785" s="3">
        <v>77.0</v>
      </c>
      <c r="B8785" s="4">
        <v>0.03403935185185185</v>
      </c>
      <c r="C8785" s="5" t="s">
        <v>10</v>
      </c>
      <c r="D8785" s="5" t="s">
        <v>32</v>
      </c>
      <c r="E8785" s="5">
        <v>20.0</v>
      </c>
      <c r="F8785" s="5">
        <v>5.0</v>
      </c>
      <c r="J8785" s="5" t="s">
        <v>2634</v>
      </c>
    </row>
    <row r="8786">
      <c r="A8786" s="3">
        <v>77.0</v>
      </c>
      <c r="B8786" s="4">
        <v>0.034270833333333334</v>
      </c>
      <c r="C8786" s="5" t="s">
        <v>10</v>
      </c>
      <c r="D8786" s="5" t="s">
        <v>7</v>
      </c>
      <c r="E8786" s="5">
        <v>44.0</v>
      </c>
      <c r="H8786" s="5" t="s">
        <v>2963</v>
      </c>
    </row>
    <row r="8787">
      <c r="A8787" s="3">
        <v>77.0</v>
      </c>
      <c r="B8787" s="4">
        <v>0.03549768518518519</v>
      </c>
      <c r="C8787" s="5" t="s">
        <v>10</v>
      </c>
      <c r="D8787" s="5" t="s">
        <v>24</v>
      </c>
      <c r="E8787" s="5">
        <v>21.0</v>
      </c>
      <c r="F8787" s="5">
        <v>8.0</v>
      </c>
    </row>
    <row r="8788">
      <c r="A8788" s="3">
        <v>77.0</v>
      </c>
      <c r="B8788" s="4">
        <v>0.03996527777777778</v>
      </c>
      <c r="C8788" s="5" t="s">
        <v>15</v>
      </c>
      <c r="D8788" s="5" t="s">
        <v>7</v>
      </c>
      <c r="E8788" s="5">
        <v>31.0</v>
      </c>
      <c r="H8788" s="5" t="s">
        <v>2964</v>
      </c>
      <c r="I8788" s="5">
        <v>6.0</v>
      </c>
      <c r="J8788" s="5" t="s">
        <v>52</v>
      </c>
    </row>
    <row r="8789">
      <c r="A8789" s="3">
        <v>77.0</v>
      </c>
      <c r="B8789" s="4">
        <v>0.040844907407407406</v>
      </c>
      <c r="C8789" s="5" t="s">
        <v>18</v>
      </c>
      <c r="D8789" s="5" t="s">
        <v>93</v>
      </c>
      <c r="E8789" s="5">
        <v>18.0</v>
      </c>
      <c r="F8789" s="5">
        <v>7.0</v>
      </c>
      <c r="J8789" s="5" t="s">
        <v>2965</v>
      </c>
    </row>
    <row r="8790">
      <c r="A8790" s="3">
        <v>77.0</v>
      </c>
      <c r="B8790" s="4">
        <v>0.04209490740740741</v>
      </c>
      <c r="C8790" s="5" t="s">
        <v>22</v>
      </c>
      <c r="D8790" s="5" t="s">
        <v>7</v>
      </c>
      <c r="E8790" s="5">
        <v>37.0</v>
      </c>
      <c r="H8790" s="5" t="s">
        <v>2966</v>
      </c>
      <c r="J8790" s="5" t="s">
        <v>109</v>
      </c>
    </row>
    <row r="8791">
      <c r="A8791" s="3">
        <v>77.0</v>
      </c>
      <c r="B8791" s="4">
        <v>0.04377314814814815</v>
      </c>
      <c r="C8791" s="5" t="s">
        <v>22</v>
      </c>
      <c r="D8791" s="5" t="s">
        <v>95</v>
      </c>
      <c r="E8791" s="5">
        <v>8.0</v>
      </c>
    </row>
    <row r="8792">
      <c r="A8792" s="3">
        <v>77.0</v>
      </c>
      <c r="B8792" s="4">
        <v>0.04528935185185185</v>
      </c>
      <c r="C8792" s="5" t="s">
        <v>134</v>
      </c>
      <c r="D8792" s="5" t="s">
        <v>97</v>
      </c>
      <c r="E8792" s="5">
        <v>26.0</v>
      </c>
      <c r="J8792" s="5" t="s">
        <v>2967</v>
      </c>
    </row>
    <row r="8793">
      <c r="A8793" s="3">
        <v>77.0</v>
      </c>
      <c r="B8793" s="4">
        <v>0.04583333333333333</v>
      </c>
      <c r="C8793" s="5" t="s">
        <v>13</v>
      </c>
      <c r="D8793" s="5" t="s">
        <v>32</v>
      </c>
      <c r="E8793" s="5" t="s">
        <v>30</v>
      </c>
      <c r="F8793" s="5" t="s">
        <v>30</v>
      </c>
      <c r="J8793" s="5" t="s">
        <v>17</v>
      </c>
    </row>
    <row r="8794">
      <c r="A8794" s="3">
        <v>77.0</v>
      </c>
      <c r="B8794" s="4">
        <v>0.04583333333333333</v>
      </c>
      <c r="C8794" s="5" t="s">
        <v>13</v>
      </c>
      <c r="D8794" s="5" t="s">
        <v>32</v>
      </c>
      <c r="E8794" s="5">
        <v>23.0</v>
      </c>
      <c r="F8794" s="5">
        <v>14.0</v>
      </c>
      <c r="J8794" s="5" t="s">
        <v>2895</v>
      </c>
    </row>
    <row r="8795">
      <c r="A8795" s="3">
        <v>77.0</v>
      </c>
      <c r="B8795" s="4">
        <v>0.045960648148148146</v>
      </c>
      <c r="C8795" s="5" t="s">
        <v>13</v>
      </c>
      <c r="D8795" s="5" t="s">
        <v>7</v>
      </c>
      <c r="E8795" s="5">
        <v>35.0</v>
      </c>
      <c r="H8795" s="5" t="s">
        <v>2968</v>
      </c>
    </row>
    <row r="8796">
      <c r="A8796" s="3">
        <v>77.0</v>
      </c>
      <c r="B8796" s="4">
        <v>0.04636574074074074</v>
      </c>
      <c r="C8796" s="5" t="s">
        <v>13</v>
      </c>
      <c r="D8796" s="5" t="s">
        <v>32</v>
      </c>
      <c r="E8796" s="5" t="s">
        <v>30</v>
      </c>
      <c r="F8796" s="5" t="s">
        <v>30</v>
      </c>
      <c r="J8796" s="5" t="s">
        <v>17</v>
      </c>
    </row>
    <row r="8797">
      <c r="A8797" s="3">
        <v>77.0</v>
      </c>
      <c r="B8797" s="4">
        <v>0.04636574074074074</v>
      </c>
      <c r="C8797" s="5" t="s">
        <v>13</v>
      </c>
      <c r="D8797" s="5" t="s">
        <v>32</v>
      </c>
      <c r="E8797" s="5">
        <v>28.0</v>
      </c>
      <c r="F8797" s="5">
        <v>19.0</v>
      </c>
      <c r="I8797" s="5">
        <v>1.0</v>
      </c>
      <c r="J8797" s="5" t="s">
        <v>2895</v>
      </c>
    </row>
    <row r="8798">
      <c r="A8798" s="3">
        <v>77.0</v>
      </c>
      <c r="B8798" s="4">
        <v>0.047314814814814816</v>
      </c>
      <c r="C8798" s="5" t="s">
        <v>21</v>
      </c>
      <c r="D8798" s="5" t="s">
        <v>32</v>
      </c>
      <c r="E8798" s="5">
        <v>26.0</v>
      </c>
      <c r="F8798" s="5">
        <v>13.0</v>
      </c>
      <c r="J8798" s="5" t="s">
        <v>2969</v>
      </c>
    </row>
    <row r="8799">
      <c r="A8799" s="3">
        <v>77.0</v>
      </c>
      <c r="B8799" s="4">
        <v>0.04755787037037037</v>
      </c>
      <c r="C8799" s="5" t="s">
        <v>10</v>
      </c>
      <c r="D8799" s="5" t="s">
        <v>41</v>
      </c>
      <c r="E8799" s="5">
        <v>21.0</v>
      </c>
      <c r="F8799" s="5">
        <v>16.0</v>
      </c>
      <c r="H8799" s="5" t="s">
        <v>2970</v>
      </c>
    </row>
    <row r="8800">
      <c r="A8800" s="3">
        <v>77.0</v>
      </c>
      <c r="B8800" s="4">
        <v>0.05061342592592592</v>
      </c>
      <c r="C8800" s="5" t="s">
        <v>10</v>
      </c>
      <c r="D8800" s="5" t="s">
        <v>25</v>
      </c>
      <c r="E8800" s="5">
        <v>16.0</v>
      </c>
      <c r="F8800" s="5">
        <v>4.0</v>
      </c>
      <c r="H8800" s="5" t="s">
        <v>2971</v>
      </c>
    </row>
    <row r="8801">
      <c r="A8801" s="3">
        <v>77.0</v>
      </c>
      <c r="B8801" s="4">
        <v>0.05061342592592592</v>
      </c>
      <c r="C8801" s="5" t="s">
        <v>21</v>
      </c>
      <c r="D8801" s="5" t="s">
        <v>25</v>
      </c>
      <c r="E8801" s="5">
        <v>18.0</v>
      </c>
      <c r="F8801" s="5">
        <v>8.0</v>
      </c>
    </row>
    <row r="8802">
      <c r="A8802" s="3">
        <v>77.0</v>
      </c>
      <c r="B8802" s="4">
        <v>0.05075231481481481</v>
      </c>
      <c r="C8802" s="5" t="s">
        <v>21</v>
      </c>
      <c r="D8802" s="5" t="s">
        <v>86</v>
      </c>
      <c r="E8802" s="5">
        <v>11.0</v>
      </c>
    </row>
    <row r="8803">
      <c r="A8803" s="3">
        <v>77.0</v>
      </c>
      <c r="B8803" s="4">
        <v>0.05379629629629629</v>
      </c>
      <c r="C8803" s="5" t="s">
        <v>10</v>
      </c>
      <c r="D8803" s="5" t="s">
        <v>32</v>
      </c>
      <c r="E8803" s="5">
        <v>21.0</v>
      </c>
      <c r="F8803" s="5">
        <v>6.0</v>
      </c>
      <c r="J8803" s="5" t="s">
        <v>2634</v>
      </c>
    </row>
    <row r="8804">
      <c r="A8804" s="3">
        <v>77.0</v>
      </c>
      <c r="B8804" s="4">
        <v>0.054467592592592595</v>
      </c>
      <c r="C8804" s="5" t="s">
        <v>10</v>
      </c>
      <c r="D8804" s="5" t="s">
        <v>7</v>
      </c>
      <c r="E8804" s="5">
        <v>22.0</v>
      </c>
      <c r="H8804" s="5" t="s">
        <v>2972</v>
      </c>
    </row>
    <row r="8805">
      <c r="A8805" s="3">
        <v>77.0</v>
      </c>
      <c r="B8805" s="4">
        <v>0.05458333333333333</v>
      </c>
      <c r="C8805" s="5" t="s">
        <v>10</v>
      </c>
      <c r="D8805" s="5" t="s">
        <v>32</v>
      </c>
      <c r="E8805" s="5" t="s">
        <v>30</v>
      </c>
      <c r="F8805" s="5" t="s">
        <v>30</v>
      </c>
      <c r="J8805" s="5" t="s">
        <v>2634</v>
      </c>
    </row>
    <row r="8806">
      <c r="A8806" s="3">
        <v>77.0</v>
      </c>
      <c r="B8806" s="4">
        <v>0.05476851851851852</v>
      </c>
      <c r="C8806" s="5" t="s">
        <v>10</v>
      </c>
      <c r="D8806" s="5" t="s">
        <v>7</v>
      </c>
      <c r="E8806" s="5">
        <v>21.0</v>
      </c>
      <c r="H8806" s="5" t="s">
        <v>2973</v>
      </c>
    </row>
    <row r="8807">
      <c r="A8807" s="3">
        <v>77.0</v>
      </c>
      <c r="B8807" s="4">
        <v>0.05579861111111111</v>
      </c>
      <c r="C8807" s="5" t="s">
        <v>21</v>
      </c>
      <c r="D8807" s="5" t="s">
        <v>32</v>
      </c>
      <c r="E8807" s="5">
        <v>22.0</v>
      </c>
      <c r="F8807" s="5">
        <v>8.0</v>
      </c>
      <c r="J8807" s="5" t="s">
        <v>2767</v>
      </c>
    </row>
    <row r="8808">
      <c r="A8808" s="3">
        <v>77.0</v>
      </c>
      <c r="B8808" s="4">
        <v>0.0559375</v>
      </c>
      <c r="C8808" s="5" t="s">
        <v>21</v>
      </c>
      <c r="D8808" s="5" t="s">
        <v>7</v>
      </c>
      <c r="E8808" s="5">
        <v>21.0</v>
      </c>
      <c r="H8808" s="5" t="s">
        <v>2974</v>
      </c>
    </row>
    <row r="8809">
      <c r="A8809" s="3">
        <v>77.0</v>
      </c>
      <c r="B8809" s="4">
        <v>0.0583912037037037</v>
      </c>
      <c r="C8809" s="5" t="s">
        <v>15</v>
      </c>
      <c r="D8809" s="5" t="s">
        <v>7</v>
      </c>
      <c r="E8809" s="5">
        <v>21.0</v>
      </c>
      <c r="H8809" s="5" t="s">
        <v>2975</v>
      </c>
      <c r="J8809" s="5" t="s">
        <v>1961</v>
      </c>
    </row>
    <row r="8810">
      <c r="A8810" s="3">
        <v>77.0</v>
      </c>
      <c r="B8810" s="4">
        <v>0.06068287037037037</v>
      </c>
      <c r="C8810" s="5" t="s">
        <v>18</v>
      </c>
      <c r="D8810" s="5" t="s">
        <v>32</v>
      </c>
      <c r="E8810" s="5" t="s">
        <v>30</v>
      </c>
      <c r="F8810" s="5" t="s">
        <v>30</v>
      </c>
      <c r="J8810" s="5" t="s">
        <v>2957</v>
      </c>
    </row>
    <row r="8811">
      <c r="A8811" s="3">
        <v>77.0</v>
      </c>
      <c r="B8811" s="4">
        <v>0.060821759259259256</v>
      </c>
      <c r="C8811" s="5" t="s">
        <v>18</v>
      </c>
      <c r="D8811" s="5" t="s">
        <v>7</v>
      </c>
      <c r="E8811" s="5">
        <v>10.0</v>
      </c>
      <c r="H8811" s="5" t="s">
        <v>2720</v>
      </c>
    </row>
    <row r="8812">
      <c r="A8812" s="3">
        <v>77.0</v>
      </c>
      <c r="B8812" s="4">
        <v>0.06107638888888889</v>
      </c>
      <c r="C8812" s="5" t="s">
        <v>18</v>
      </c>
      <c r="D8812" s="5" t="s">
        <v>32</v>
      </c>
      <c r="E8812" s="5" t="s">
        <v>30</v>
      </c>
      <c r="F8812" s="5" t="s">
        <v>30</v>
      </c>
      <c r="J8812" s="5" t="s">
        <v>128</v>
      </c>
    </row>
    <row r="8813">
      <c r="A8813" s="3">
        <v>77.0</v>
      </c>
      <c r="B8813" s="4">
        <v>0.06253472222222223</v>
      </c>
      <c r="C8813" s="5" t="s">
        <v>22</v>
      </c>
      <c r="D8813" s="5" t="s">
        <v>32</v>
      </c>
      <c r="E8813" s="5">
        <v>21.0</v>
      </c>
      <c r="F8813" s="5">
        <v>10.0</v>
      </c>
      <c r="J8813" s="5" t="s">
        <v>2976</v>
      </c>
    </row>
    <row r="8814">
      <c r="A8814" s="3">
        <v>77.0</v>
      </c>
      <c r="B8814" s="4">
        <v>0.06350694444444445</v>
      </c>
      <c r="C8814" s="5" t="s">
        <v>22</v>
      </c>
      <c r="D8814" s="5" t="s">
        <v>7</v>
      </c>
      <c r="E8814" s="5">
        <v>40.0</v>
      </c>
      <c r="H8814" s="5" t="s">
        <v>2977</v>
      </c>
    </row>
    <row r="8815">
      <c r="A8815" s="3">
        <v>77.0</v>
      </c>
      <c r="B8815" s="4">
        <v>0.06363425925925927</v>
      </c>
      <c r="C8815" s="5" t="s">
        <v>21</v>
      </c>
      <c r="D8815" s="5" t="s">
        <v>75</v>
      </c>
      <c r="E8815" s="5" t="s">
        <v>28</v>
      </c>
      <c r="F8815" s="5">
        <v>1.0</v>
      </c>
      <c r="J8815" s="5" t="s">
        <v>350</v>
      </c>
    </row>
    <row r="8816">
      <c r="A8816" s="3">
        <v>77.0</v>
      </c>
      <c r="B8816" s="4">
        <v>0.06363425925925927</v>
      </c>
      <c r="C8816" s="5" t="s">
        <v>21</v>
      </c>
      <c r="D8816" s="5" t="s">
        <v>75</v>
      </c>
      <c r="E8816" s="5">
        <v>16.0</v>
      </c>
      <c r="F8816" s="5">
        <v>16.0</v>
      </c>
      <c r="J8816" s="5" t="s">
        <v>418</v>
      </c>
    </row>
    <row r="8817">
      <c r="A8817" s="3">
        <v>77.0</v>
      </c>
      <c r="B8817" s="4">
        <v>0.06429398148148148</v>
      </c>
      <c r="C8817" s="5" t="s">
        <v>22</v>
      </c>
      <c r="D8817" s="5" t="s">
        <v>97</v>
      </c>
      <c r="E8817" s="5">
        <v>8.0</v>
      </c>
      <c r="J8817" s="5" t="s">
        <v>2978</v>
      </c>
    </row>
    <row r="8818">
      <c r="A8818" s="3">
        <v>77.0</v>
      </c>
      <c r="B8818" s="4">
        <v>0.06488425925925925</v>
      </c>
      <c r="C8818" s="5" t="s">
        <v>10</v>
      </c>
      <c r="D8818" s="5" t="s">
        <v>129</v>
      </c>
      <c r="E8818" s="5">
        <v>7.0</v>
      </c>
      <c r="F8818" s="5">
        <v>2.0</v>
      </c>
      <c r="J8818" s="5" t="s">
        <v>2979</v>
      </c>
    </row>
    <row r="8819">
      <c r="A8819" s="3">
        <v>77.0</v>
      </c>
      <c r="B8819" s="4">
        <v>0.06707175925925926</v>
      </c>
      <c r="C8819" s="5" t="s">
        <v>134</v>
      </c>
      <c r="D8819" s="5" t="s">
        <v>97</v>
      </c>
      <c r="E8819" s="5">
        <v>23.0</v>
      </c>
      <c r="J8819" s="5" t="s">
        <v>2980</v>
      </c>
    </row>
    <row r="8820">
      <c r="A8820" s="3">
        <v>77.0</v>
      </c>
      <c r="B8820" s="4">
        <v>0.06952546296296297</v>
      </c>
      <c r="C8820" s="5" t="s">
        <v>13</v>
      </c>
      <c r="D8820" s="5" t="s">
        <v>32</v>
      </c>
      <c r="E8820" s="5" t="s">
        <v>30</v>
      </c>
      <c r="F8820" s="5" t="s">
        <v>30</v>
      </c>
      <c r="J8820" s="5" t="s">
        <v>17</v>
      </c>
    </row>
    <row r="8821">
      <c r="A8821" s="3">
        <v>77.0</v>
      </c>
      <c r="B8821" s="4">
        <v>0.06952546296296297</v>
      </c>
      <c r="C8821" s="5" t="s">
        <v>13</v>
      </c>
      <c r="D8821" s="5" t="s">
        <v>32</v>
      </c>
      <c r="E8821" s="5">
        <v>22.0</v>
      </c>
      <c r="F8821" s="5">
        <v>13.0</v>
      </c>
      <c r="J8821" s="5" t="s">
        <v>2981</v>
      </c>
    </row>
    <row r="8822">
      <c r="A8822" s="3">
        <v>77.0</v>
      </c>
      <c r="B8822" s="4">
        <v>0.06961805555555556</v>
      </c>
      <c r="C8822" s="5" t="s">
        <v>13</v>
      </c>
      <c r="D8822" s="5" t="s">
        <v>32</v>
      </c>
      <c r="E8822" s="5" t="s">
        <v>30</v>
      </c>
      <c r="F8822" s="5" t="s">
        <v>30</v>
      </c>
      <c r="J8822" s="5" t="s">
        <v>17</v>
      </c>
    </row>
    <row r="8823">
      <c r="A8823" s="3">
        <v>77.0</v>
      </c>
      <c r="B8823" s="4">
        <v>0.06961805555555556</v>
      </c>
      <c r="C8823" s="5" t="s">
        <v>13</v>
      </c>
      <c r="D8823" s="5" t="s">
        <v>32</v>
      </c>
      <c r="E8823" s="5">
        <v>23.0</v>
      </c>
      <c r="F8823" s="5">
        <v>14.0</v>
      </c>
      <c r="J8823" s="5" t="s">
        <v>2981</v>
      </c>
    </row>
    <row r="8824">
      <c r="A8824" s="3">
        <v>77.0</v>
      </c>
      <c r="B8824" s="4">
        <v>0.06971064814814815</v>
      </c>
      <c r="C8824" s="5" t="s">
        <v>13</v>
      </c>
      <c r="D8824" s="5" t="s">
        <v>32</v>
      </c>
      <c r="E8824" s="5" t="s">
        <v>30</v>
      </c>
      <c r="F8824" s="5" t="s">
        <v>30</v>
      </c>
      <c r="J8824" s="5" t="s">
        <v>17</v>
      </c>
    </row>
    <row r="8825">
      <c r="A8825" s="3">
        <v>77.0</v>
      </c>
      <c r="B8825" s="4">
        <v>0.06971064814814815</v>
      </c>
      <c r="C8825" s="5" t="s">
        <v>13</v>
      </c>
      <c r="D8825" s="5" t="s">
        <v>32</v>
      </c>
      <c r="E8825" s="5">
        <v>21.0</v>
      </c>
      <c r="F8825" s="5">
        <v>12.0</v>
      </c>
      <c r="J8825" s="5" t="s">
        <v>2981</v>
      </c>
    </row>
    <row r="8826">
      <c r="A8826" s="3">
        <v>77.0</v>
      </c>
      <c r="B8826" s="4">
        <v>0.06984953703703704</v>
      </c>
      <c r="C8826" s="5" t="s">
        <v>13</v>
      </c>
      <c r="D8826" s="5" t="s">
        <v>7</v>
      </c>
      <c r="E8826" s="5">
        <v>31.0</v>
      </c>
      <c r="H8826" s="5" t="s">
        <v>2982</v>
      </c>
    </row>
    <row r="8827">
      <c r="A8827" s="3">
        <v>77.0</v>
      </c>
      <c r="B8827" s="4">
        <v>0.06996527777777778</v>
      </c>
      <c r="C8827" s="5" t="s">
        <v>13</v>
      </c>
      <c r="D8827" s="5" t="s">
        <v>7</v>
      </c>
      <c r="E8827" s="5">
        <v>33.0</v>
      </c>
      <c r="H8827" s="5" t="s">
        <v>2983</v>
      </c>
    </row>
    <row r="8828">
      <c r="A8828" s="3">
        <v>77.0</v>
      </c>
      <c r="B8828" s="4">
        <v>0.07006944444444445</v>
      </c>
      <c r="C8828" s="5" t="s">
        <v>13</v>
      </c>
      <c r="D8828" s="5" t="s">
        <v>7</v>
      </c>
      <c r="E8828" s="5">
        <v>30.0</v>
      </c>
      <c r="H8828" s="5" t="s">
        <v>2984</v>
      </c>
    </row>
    <row r="8829">
      <c r="A8829" s="3">
        <v>77.0</v>
      </c>
      <c r="B8829" s="4">
        <v>0.07086805555555556</v>
      </c>
      <c r="C8829" s="5" t="s">
        <v>13</v>
      </c>
      <c r="D8829" s="5" t="s">
        <v>25</v>
      </c>
      <c r="E8829" s="5" t="s">
        <v>30</v>
      </c>
      <c r="F8829" s="5" t="s">
        <v>30</v>
      </c>
      <c r="J8829" s="5" t="s">
        <v>17</v>
      </c>
    </row>
    <row r="8830">
      <c r="A8830" s="3">
        <v>77.0</v>
      </c>
      <c r="B8830" s="4">
        <v>0.07086805555555556</v>
      </c>
      <c r="C8830" s="5" t="s">
        <v>13</v>
      </c>
      <c r="D8830" s="5" t="s">
        <v>25</v>
      </c>
      <c r="E8830" s="5" t="s">
        <v>37</v>
      </c>
      <c r="F8830" s="5">
        <v>20.0</v>
      </c>
      <c r="J8830" s="5" t="s">
        <v>40</v>
      </c>
    </row>
    <row r="8831">
      <c r="A8831" s="3">
        <v>77.0</v>
      </c>
      <c r="B8831" s="4">
        <v>0.07143518518518518</v>
      </c>
      <c r="C8831" s="5" t="s">
        <v>13</v>
      </c>
      <c r="D8831" s="5" t="s">
        <v>32</v>
      </c>
      <c r="E8831" s="5" t="s">
        <v>30</v>
      </c>
      <c r="F8831" s="5" t="s">
        <v>30</v>
      </c>
      <c r="J8831" s="5" t="s">
        <v>17</v>
      </c>
    </row>
    <row r="8832">
      <c r="A8832" s="3">
        <v>77.0</v>
      </c>
      <c r="B8832" s="4">
        <v>0.07143518518518518</v>
      </c>
      <c r="C8832" s="5" t="s">
        <v>13</v>
      </c>
      <c r="D8832" s="5" t="s">
        <v>32</v>
      </c>
      <c r="E8832" s="5">
        <v>21.0</v>
      </c>
      <c r="F8832" s="5">
        <v>12.0</v>
      </c>
      <c r="J8832" s="5" t="s">
        <v>2985</v>
      </c>
    </row>
    <row r="8833">
      <c r="A8833" s="3">
        <v>77.0</v>
      </c>
      <c r="B8833" s="4">
        <v>0.07168981481481482</v>
      </c>
      <c r="C8833" s="5" t="s">
        <v>13</v>
      </c>
      <c r="D8833" s="5" t="s">
        <v>7</v>
      </c>
      <c r="E8833" s="5">
        <v>23.0</v>
      </c>
      <c r="H8833" s="5" t="s">
        <v>2986</v>
      </c>
    </row>
    <row r="8834">
      <c r="A8834" s="3">
        <v>77.0</v>
      </c>
      <c r="B8834" s="4">
        <v>0.0732175925925926</v>
      </c>
      <c r="C8834" s="5" t="s">
        <v>10</v>
      </c>
      <c r="D8834" s="5" t="s">
        <v>32</v>
      </c>
      <c r="E8834" s="5" t="s">
        <v>28</v>
      </c>
      <c r="F8834" s="5">
        <v>1.0</v>
      </c>
      <c r="J8834" s="5" t="s">
        <v>2634</v>
      </c>
    </row>
    <row r="8835">
      <c r="A8835" s="3">
        <v>77.0</v>
      </c>
      <c r="B8835" s="4">
        <v>0.07325231481481481</v>
      </c>
      <c r="C8835" s="5" t="s">
        <v>10</v>
      </c>
      <c r="D8835" s="5" t="s">
        <v>32</v>
      </c>
      <c r="E8835" s="5">
        <v>20.0</v>
      </c>
      <c r="F8835" s="5">
        <v>5.0</v>
      </c>
      <c r="J8835" s="5" t="s">
        <v>2634</v>
      </c>
    </row>
    <row r="8836">
      <c r="A8836" s="3">
        <v>77.0</v>
      </c>
      <c r="B8836" s="4">
        <v>0.07353009259259259</v>
      </c>
      <c r="C8836" s="5" t="s">
        <v>10</v>
      </c>
      <c r="D8836" s="5" t="s">
        <v>7</v>
      </c>
      <c r="E8836" s="5">
        <v>15.0</v>
      </c>
      <c r="H8836" s="5" t="s">
        <v>2987</v>
      </c>
    </row>
    <row r="8837">
      <c r="A8837" s="3">
        <v>77.0</v>
      </c>
      <c r="B8837" s="4">
        <v>0.07505787037037037</v>
      </c>
      <c r="C8837" s="5" t="s">
        <v>21</v>
      </c>
      <c r="D8837" s="5" t="s">
        <v>32</v>
      </c>
      <c r="E8837" s="5" t="s">
        <v>30</v>
      </c>
      <c r="F8837" s="5" t="s">
        <v>30</v>
      </c>
      <c r="J8837" s="5" t="s">
        <v>17</v>
      </c>
    </row>
    <row r="8838">
      <c r="A8838" s="3">
        <v>77.0</v>
      </c>
      <c r="B8838" s="4">
        <v>0.07505787037037037</v>
      </c>
      <c r="C8838" s="5" t="s">
        <v>21</v>
      </c>
      <c r="D8838" s="5" t="s">
        <v>32</v>
      </c>
      <c r="E8838" s="5">
        <v>26.0</v>
      </c>
      <c r="F8838" s="5">
        <v>13.0</v>
      </c>
      <c r="J8838" s="5" t="s">
        <v>2878</v>
      </c>
    </row>
    <row r="8839">
      <c r="A8839" s="3">
        <v>77.0</v>
      </c>
      <c r="B8839" s="4">
        <v>0.07561342592592593</v>
      </c>
      <c r="C8839" s="5" t="s">
        <v>21</v>
      </c>
      <c r="D8839" s="5" t="s">
        <v>7</v>
      </c>
      <c r="E8839" s="5">
        <v>42.0</v>
      </c>
      <c r="H8839" s="5" t="s">
        <v>2988</v>
      </c>
    </row>
    <row r="8840">
      <c r="A8840" s="3">
        <v>77.0</v>
      </c>
      <c r="B8840" s="4">
        <v>0.07666666666666666</v>
      </c>
      <c r="C8840" s="5" t="s">
        <v>15</v>
      </c>
      <c r="D8840" s="5" t="s">
        <v>7</v>
      </c>
      <c r="E8840" s="5">
        <v>10.0</v>
      </c>
      <c r="H8840" s="5" t="s">
        <v>2989</v>
      </c>
      <c r="J8840" s="5" t="s">
        <v>110</v>
      </c>
    </row>
    <row r="8841">
      <c r="A8841" s="3">
        <v>77.0</v>
      </c>
      <c r="B8841" s="4">
        <v>0.08059027777777777</v>
      </c>
      <c r="C8841" s="5" t="s">
        <v>18</v>
      </c>
      <c r="D8841" s="5" t="s">
        <v>146</v>
      </c>
      <c r="E8841" s="5">
        <v>3.0</v>
      </c>
      <c r="F8841" s="5">
        <v>2.0</v>
      </c>
    </row>
    <row r="8842">
      <c r="A8842" s="3">
        <v>77.0</v>
      </c>
      <c r="B8842" s="4">
        <v>0.08182870370370371</v>
      </c>
      <c r="C8842" s="5" t="s">
        <v>18</v>
      </c>
      <c r="D8842" s="5" t="s">
        <v>97</v>
      </c>
      <c r="E8842" s="5">
        <v>16.0</v>
      </c>
      <c r="J8842" s="5" t="s">
        <v>2990</v>
      </c>
    </row>
    <row r="8843">
      <c r="A8843" s="3">
        <v>77.0</v>
      </c>
      <c r="B8843" s="4">
        <v>0.08204861111111111</v>
      </c>
      <c r="C8843" s="5" t="s">
        <v>18</v>
      </c>
      <c r="D8843" s="5" t="s">
        <v>93</v>
      </c>
      <c r="E8843" s="5">
        <v>19.0</v>
      </c>
      <c r="F8843" s="5">
        <v>8.0</v>
      </c>
      <c r="J8843" s="5" t="s">
        <v>2965</v>
      </c>
    </row>
    <row r="8844">
      <c r="A8844" s="3">
        <v>77.0</v>
      </c>
      <c r="B8844" s="4">
        <v>0.08331018518518518</v>
      </c>
      <c r="C8844" s="5" t="s">
        <v>22</v>
      </c>
      <c r="D8844" s="5" t="s">
        <v>7</v>
      </c>
      <c r="E8844" s="5">
        <v>24.0</v>
      </c>
      <c r="H8844" s="5" t="s">
        <v>2991</v>
      </c>
      <c r="J8844" s="5" t="s">
        <v>109</v>
      </c>
    </row>
    <row r="8845">
      <c r="A8845" s="3">
        <v>77.0</v>
      </c>
      <c r="B8845" s="4">
        <v>0.08375</v>
      </c>
      <c r="C8845" s="5" t="s">
        <v>22</v>
      </c>
      <c r="D8845" s="5" t="s">
        <v>32</v>
      </c>
      <c r="E8845" s="5" t="s">
        <v>28</v>
      </c>
      <c r="F8845" s="5">
        <v>1.0</v>
      </c>
      <c r="J8845" s="5" t="s">
        <v>621</v>
      </c>
    </row>
    <row r="8846">
      <c r="A8846" s="3">
        <v>77.0</v>
      </c>
      <c r="B8846" s="4">
        <v>0.08560185185185185</v>
      </c>
      <c r="C8846" s="5" t="s">
        <v>13</v>
      </c>
      <c r="D8846" s="5" t="s">
        <v>25</v>
      </c>
      <c r="E8846" s="5" t="s">
        <v>30</v>
      </c>
      <c r="F8846" s="5" t="s">
        <v>30</v>
      </c>
      <c r="J8846" s="5" t="s">
        <v>17</v>
      </c>
    </row>
    <row r="8847">
      <c r="A8847" s="3">
        <v>77.0</v>
      </c>
      <c r="B8847" s="4">
        <v>0.08560185185185185</v>
      </c>
      <c r="C8847" s="5" t="s">
        <v>13</v>
      </c>
      <c r="D8847" s="5" t="s">
        <v>25</v>
      </c>
      <c r="E8847" s="5" t="s">
        <v>37</v>
      </c>
      <c r="F8847" s="5">
        <v>20.0</v>
      </c>
      <c r="H8847" s="5" t="s">
        <v>2992</v>
      </c>
      <c r="J8847" s="5" t="s">
        <v>40</v>
      </c>
    </row>
    <row r="8848">
      <c r="A8848" s="3">
        <v>77.0</v>
      </c>
      <c r="B8848" s="4">
        <v>0.0857175925925926</v>
      </c>
      <c r="C8848" s="5" t="s">
        <v>22</v>
      </c>
      <c r="D8848" s="5" t="s">
        <v>25</v>
      </c>
      <c r="E8848" s="5">
        <v>11.0</v>
      </c>
      <c r="F8848" s="5">
        <v>11.0</v>
      </c>
      <c r="H8848" s="5" t="s">
        <v>2993</v>
      </c>
    </row>
    <row r="8849">
      <c r="A8849" s="3">
        <v>77.0</v>
      </c>
      <c r="B8849" s="4">
        <v>0.08574074074074074</v>
      </c>
      <c r="C8849" s="5" t="s">
        <v>15</v>
      </c>
      <c r="D8849" s="5" t="s">
        <v>25</v>
      </c>
      <c r="E8849" s="5">
        <v>7.0</v>
      </c>
      <c r="F8849" s="5">
        <v>2.0</v>
      </c>
      <c r="H8849" s="5" t="s">
        <v>2994</v>
      </c>
    </row>
    <row r="8850">
      <c r="A8850" s="3">
        <v>77.0</v>
      </c>
      <c r="B8850" s="4">
        <v>0.0869212962962963</v>
      </c>
      <c r="C8850" s="5" t="s">
        <v>134</v>
      </c>
      <c r="D8850" s="5" t="s">
        <v>32</v>
      </c>
      <c r="E8850" s="5">
        <v>28.0</v>
      </c>
      <c r="F8850" s="5">
        <v>18.0</v>
      </c>
      <c r="J8850" s="5" t="s">
        <v>252</v>
      </c>
    </row>
    <row r="8851">
      <c r="A8851" s="3">
        <v>77.0</v>
      </c>
      <c r="B8851" s="4">
        <v>0.08708333333333333</v>
      </c>
      <c r="C8851" s="5" t="s">
        <v>134</v>
      </c>
      <c r="D8851" s="5" t="s">
        <v>7</v>
      </c>
      <c r="E8851" s="5">
        <v>8.0</v>
      </c>
      <c r="H8851" s="5" t="s">
        <v>2995</v>
      </c>
    </row>
    <row r="8852">
      <c r="A8852" s="3">
        <v>77.0</v>
      </c>
      <c r="B8852" s="4">
        <v>0.08730324074074074</v>
      </c>
      <c r="C8852" s="5" t="s">
        <v>134</v>
      </c>
      <c r="D8852" s="5" t="s">
        <v>146</v>
      </c>
      <c r="E8852" s="5">
        <v>12.0</v>
      </c>
      <c r="F8852" s="5">
        <v>8.0</v>
      </c>
    </row>
    <row r="8853">
      <c r="A8853" s="3">
        <v>77.0</v>
      </c>
      <c r="B8853" s="4">
        <v>0.0882175925925926</v>
      </c>
      <c r="C8853" s="5" t="s">
        <v>134</v>
      </c>
      <c r="D8853" s="5" t="s">
        <v>7</v>
      </c>
      <c r="E8853" s="5">
        <v>27.0</v>
      </c>
      <c r="H8853" s="5" t="s">
        <v>2996</v>
      </c>
      <c r="J8853" s="5" t="s">
        <v>2997</v>
      </c>
    </row>
    <row r="8854">
      <c r="A8854" s="3">
        <v>77.0</v>
      </c>
      <c r="B8854" s="4">
        <v>0.0890625</v>
      </c>
      <c r="C8854" s="5" t="s">
        <v>134</v>
      </c>
      <c r="D8854" s="5" t="s">
        <v>32</v>
      </c>
      <c r="E8854" s="5">
        <v>16.0</v>
      </c>
      <c r="F8854" s="5">
        <v>6.0</v>
      </c>
      <c r="J8854" s="5" t="s">
        <v>252</v>
      </c>
    </row>
    <row r="8855">
      <c r="A8855" s="3">
        <v>77.0</v>
      </c>
      <c r="B8855" s="4">
        <v>0.09037037037037036</v>
      </c>
      <c r="C8855" s="5" t="s">
        <v>13</v>
      </c>
      <c r="D8855" s="5" t="s">
        <v>32</v>
      </c>
      <c r="E8855" s="5" t="s">
        <v>30</v>
      </c>
      <c r="F8855" s="5" t="s">
        <v>30</v>
      </c>
      <c r="J8855" s="5" t="s">
        <v>17</v>
      </c>
    </row>
    <row r="8856">
      <c r="A8856" s="3">
        <v>77.0</v>
      </c>
      <c r="B8856" s="4">
        <v>0.09037037037037036</v>
      </c>
      <c r="C8856" s="5" t="s">
        <v>13</v>
      </c>
      <c r="D8856" s="5" t="s">
        <v>32</v>
      </c>
      <c r="E8856" s="5">
        <v>25.0</v>
      </c>
      <c r="F8856" s="5">
        <v>16.0</v>
      </c>
      <c r="J8856" s="5" t="s">
        <v>2895</v>
      </c>
    </row>
    <row r="8857">
      <c r="A8857" s="3">
        <v>77.0</v>
      </c>
      <c r="B8857" s="4">
        <v>0.09042824074074074</v>
      </c>
      <c r="C8857" s="5" t="s">
        <v>13</v>
      </c>
      <c r="D8857" s="5" t="s">
        <v>32</v>
      </c>
      <c r="E8857" s="5" t="s">
        <v>30</v>
      </c>
      <c r="F8857" s="5" t="s">
        <v>30</v>
      </c>
      <c r="J8857" s="5" t="s">
        <v>17</v>
      </c>
    </row>
    <row r="8858">
      <c r="A8858" s="3">
        <v>77.0</v>
      </c>
      <c r="B8858" s="4">
        <v>0.09042824074074074</v>
      </c>
      <c r="C8858" s="5" t="s">
        <v>13</v>
      </c>
      <c r="D8858" s="5" t="s">
        <v>32</v>
      </c>
      <c r="E8858" s="5">
        <v>21.0</v>
      </c>
      <c r="F8858" s="5">
        <v>12.0</v>
      </c>
      <c r="J8858" s="5" t="s">
        <v>2895</v>
      </c>
    </row>
    <row r="8859">
      <c r="A8859" s="3">
        <v>77.0</v>
      </c>
      <c r="B8859" s="4">
        <v>0.09054398148148148</v>
      </c>
      <c r="C8859" s="5" t="s">
        <v>13</v>
      </c>
      <c r="D8859" s="5" t="s">
        <v>7</v>
      </c>
      <c r="E8859" s="5">
        <v>34.0</v>
      </c>
      <c r="H8859" s="5" t="s">
        <v>2998</v>
      </c>
    </row>
    <row r="8860">
      <c r="A8860" s="3">
        <v>77.0</v>
      </c>
      <c r="B8860" s="4">
        <v>0.09071759259259259</v>
      </c>
      <c r="C8860" s="5" t="s">
        <v>13</v>
      </c>
      <c r="D8860" s="5" t="s">
        <v>7</v>
      </c>
      <c r="E8860" s="5">
        <v>41.0</v>
      </c>
      <c r="H8860" s="5" t="s">
        <v>2999</v>
      </c>
    </row>
    <row r="8861">
      <c r="A8861" s="3">
        <v>77.0</v>
      </c>
      <c r="B8861" s="4">
        <v>0.0909375</v>
      </c>
      <c r="C8861" s="5" t="s">
        <v>13</v>
      </c>
      <c r="D8861" s="5" t="s">
        <v>32</v>
      </c>
      <c r="E8861" s="5" t="s">
        <v>30</v>
      </c>
      <c r="F8861" s="5" t="s">
        <v>30</v>
      </c>
      <c r="J8861" s="5" t="s">
        <v>17</v>
      </c>
    </row>
    <row r="8862">
      <c r="A8862" s="3">
        <v>77.0</v>
      </c>
      <c r="B8862" s="4">
        <v>0.0909375</v>
      </c>
      <c r="C8862" s="5" t="s">
        <v>13</v>
      </c>
      <c r="D8862" s="5" t="s">
        <v>32</v>
      </c>
      <c r="E8862" s="5">
        <v>21.0</v>
      </c>
      <c r="F8862" s="5">
        <v>12.0</v>
      </c>
      <c r="J8862" s="5" t="s">
        <v>3000</v>
      </c>
    </row>
    <row r="8863">
      <c r="A8863" s="3">
        <v>77.0</v>
      </c>
      <c r="B8863" s="4">
        <v>0.09106481481481482</v>
      </c>
      <c r="C8863" s="5" t="s">
        <v>13</v>
      </c>
      <c r="D8863" s="5" t="s">
        <v>7</v>
      </c>
      <c r="E8863" s="5">
        <v>26.0</v>
      </c>
      <c r="H8863" s="5" t="s">
        <v>3001</v>
      </c>
    </row>
    <row r="8864">
      <c r="A8864" s="3">
        <v>77.0</v>
      </c>
      <c r="B8864" s="4">
        <v>0.09453703703703703</v>
      </c>
      <c r="C8864" s="5" t="s">
        <v>22</v>
      </c>
      <c r="D8864" s="5" t="s">
        <v>95</v>
      </c>
      <c r="E8864" s="5">
        <v>7.0</v>
      </c>
    </row>
    <row r="8865">
      <c r="A8865" s="3">
        <v>77.0</v>
      </c>
      <c r="B8865" s="4">
        <v>0.09489583333333333</v>
      </c>
      <c r="C8865" s="5" t="s">
        <v>22</v>
      </c>
      <c r="D8865" s="5" t="s">
        <v>75</v>
      </c>
      <c r="E8865" s="5" t="s">
        <v>30</v>
      </c>
      <c r="F8865" s="5" t="s">
        <v>30</v>
      </c>
      <c r="J8865" s="5" t="s">
        <v>17</v>
      </c>
    </row>
    <row r="8866">
      <c r="A8866" s="3">
        <v>77.0</v>
      </c>
      <c r="B8866" s="4">
        <v>0.09489583333333333</v>
      </c>
      <c r="C8866" s="5" t="s">
        <v>22</v>
      </c>
      <c r="D8866" s="5" t="s">
        <v>75</v>
      </c>
      <c r="E8866" s="5">
        <v>18.0</v>
      </c>
      <c r="F8866" s="5">
        <v>16.0</v>
      </c>
      <c r="J8866" s="5" t="s">
        <v>40</v>
      </c>
    </row>
    <row r="8867">
      <c r="A8867" s="3">
        <v>77.0</v>
      </c>
      <c r="B8867" s="4">
        <v>0.09523148148148149</v>
      </c>
      <c r="C8867" s="5" t="s">
        <v>22</v>
      </c>
      <c r="D8867" s="5" t="s">
        <v>75</v>
      </c>
      <c r="E8867" s="5" t="s">
        <v>30</v>
      </c>
      <c r="F8867" s="5" t="s">
        <v>30</v>
      </c>
      <c r="J8867" s="5" t="s">
        <v>17</v>
      </c>
    </row>
    <row r="8868">
      <c r="A8868" s="3">
        <v>77.0</v>
      </c>
      <c r="B8868" s="4">
        <v>0.09523148148148149</v>
      </c>
      <c r="C8868" s="5" t="s">
        <v>22</v>
      </c>
      <c r="D8868" s="5" t="s">
        <v>75</v>
      </c>
      <c r="E8868" s="5">
        <v>19.0</v>
      </c>
      <c r="F8868" s="5">
        <v>17.0</v>
      </c>
      <c r="J8868" s="5" t="s">
        <v>40</v>
      </c>
    </row>
    <row r="8869">
      <c r="A8869" s="3">
        <v>77.0</v>
      </c>
      <c r="B8869" s="4">
        <v>0.0952662037037037</v>
      </c>
      <c r="C8869" s="5" t="s">
        <v>22</v>
      </c>
      <c r="D8869" s="5" t="s">
        <v>75</v>
      </c>
      <c r="E8869" s="5" t="s">
        <v>37</v>
      </c>
      <c r="F8869" s="5">
        <v>20.0</v>
      </c>
      <c r="J8869" s="5" t="s">
        <v>17</v>
      </c>
    </row>
    <row r="8870">
      <c r="A8870" s="3">
        <v>77.0</v>
      </c>
      <c r="B8870" s="4">
        <v>0.0952662037037037</v>
      </c>
      <c r="C8870" s="5" t="s">
        <v>22</v>
      </c>
      <c r="D8870" s="5" t="s">
        <v>75</v>
      </c>
      <c r="E8870" s="5" t="s">
        <v>37</v>
      </c>
      <c r="F8870" s="5">
        <v>20.0</v>
      </c>
      <c r="J8870" s="5" t="s">
        <v>40</v>
      </c>
    </row>
    <row r="8871">
      <c r="A8871" s="3">
        <v>77.0</v>
      </c>
      <c r="B8871" s="4">
        <v>0.09561342592592592</v>
      </c>
      <c r="C8871" s="5" t="s">
        <v>22</v>
      </c>
      <c r="D8871" s="5" t="s">
        <v>75</v>
      </c>
      <c r="E8871" s="5">
        <v>5.0</v>
      </c>
      <c r="F8871" s="5">
        <v>3.0</v>
      </c>
      <c r="J8871" s="5" t="s">
        <v>17</v>
      </c>
    </row>
    <row r="8872">
      <c r="A8872" s="3">
        <v>77.0</v>
      </c>
      <c r="B8872" s="4">
        <v>0.09561342592592592</v>
      </c>
      <c r="C8872" s="5" t="s">
        <v>22</v>
      </c>
      <c r="D8872" s="5" t="s">
        <v>75</v>
      </c>
      <c r="E8872" s="5" t="s">
        <v>37</v>
      </c>
      <c r="F8872" s="5">
        <v>20.0</v>
      </c>
      <c r="J8872" s="5" t="s">
        <v>40</v>
      </c>
    </row>
    <row r="8873">
      <c r="A8873" s="3">
        <v>77.0</v>
      </c>
      <c r="B8873" s="4">
        <v>0.09618055555555556</v>
      </c>
      <c r="C8873" s="5" t="s">
        <v>10</v>
      </c>
      <c r="D8873" s="5" t="s">
        <v>32</v>
      </c>
      <c r="E8873" s="5">
        <v>26.0</v>
      </c>
      <c r="F8873" s="5">
        <v>11.0</v>
      </c>
      <c r="J8873" s="5" t="s">
        <v>2634</v>
      </c>
    </row>
    <row r="8874">
      <c r="A8874" s="3">
        <v>77.0</v>
      </c>
      <c r="B8874" s="4">
        <v>0.09620370370370371</v>
      </c>
      <c r="C8874" s="5" t="s">
        <v>10</v>
      </c>
      <c r="D8874" s="5" t="s">
        <v>32</v>
      </c>
      <c r="E8874" s="5">
        <v>28.0</v>
      </c>
      <c r="F8874" s="5">
        <v>13.0</v>
      </c>
      <c r="J8874" s="5" t="s">
        <v>2634</v>
      </c>
    </row>
    <row r="8875">
      <c r="A8875" s="3">
        <v>77.0</v>
      </c>
      <c r="B8875" s="4">
        <v>0.09649305555555555</v>
      </c>
      <c r="C8875" s="5" t="s">
        <v>10</v>
      </c>
      <c r="D8875" s="5" t="s">
        <v>7</v>
      </c>
      <c r="E8875" s="5">
        <v>21.0</v>
      </c>
      <c r="H8875" s="5" t="s">
        <v>3002</v>
      </c>
    </row>
    <row r="8876">
      <c r="A8876" s="3">
        <v>77.0</v>
      </c>
      <c r="B8876" s="4">
        <v>0.09682870370370371</v>
      </c>
      <c r="C8876" s="5" t="s">
        <v>10</v>
      </c>
      <c r="D8876" s="5" t="s">
        <v>7</v>
      </c>
      <c r="E8876" s="5">
        <v>23.0</v>
      </c>
      <c r="H8876" s="5" t="s">
        <v>3003</v>
      </c>
    </row>
    <row r="8877">
      <c r="A8877" s="3">
        <v>77.0</v>
      </c>
      <c r="B8877" s="4">
        <v>0.0973611111111111</v>
      </c>
      <c r="C8877" s="5" t="s">
        <v>21</v>
      </c>
      <c r="D8877" s="5" t="s">
        <v>32</v>
      </c>
      <c r="E8877" s="5">
        <v>29.0</v>
      </c>
      <c r="F8877" s="5">
        <v>16.0</v>
      </c>
      <c r="J8877" s="5" t="s">
        <v>3004</v>
      </c>
    </row>
    <row r="8878">
      <c r="A8878" s="3">
        <v>77.0</v>
      </c>
      <c r="B8878" s="4">
        <v>0.09743055555555556</v>
      </c>
      <c r="C8878" s="5" t="s">
        <v>21</v>
      </c>
      <c r="D8878" s="5" t="s">
        <v>7</v>
      </c>
      <c r="E8878" s="5">
        <v>7.0</v>
      </c>
      <c r="H8878" s="5" t="s">
        <v>3005</v>
      </c>
    </row>
    <row r="8879">
      <c r="A8879" s="3">
        <v>77.0</v>
      </c>
      <c r="B8879" s="4">
        <v>0.09766203703703703</v>
      </c>
      <c r="C8879" s="5" t="s">
        <v>21</v>
      </c>
      <c r="D8879" s="5" t="s">
        <v>32</v>
      </c>
      <c r="E8879" s="5" t="s">
        <v>37</v>
      </c>
      <c r="F8879" s="5">
        <v>20.0</v>
      </c>
      <c r="G8879" s="5" t="s">
        <v>48</v>
      </c>
      <c r="J8879" s="5" t="s">
        <v>2933</v>
      </c>
    </row>
    <row r="8880">
      <c r="A8880" s="3">
        <v>77.0</v>
      </c>
      <c r="B8880" s="4">
        <v>0.09835648148148148</v>
      </c>
      <c r="C8880" s="5" t="s">
        <v>21</v>
      </c>
      <c r="D8880" s="5" t="s">
        <v>7</v>
      </c>
      <c r="E8880" s="5">
        <v>64.0</v>
      </c>
      <c r="H8880" s="5" t="s">
        <v>3006</v>
      </c>
      <c r="I8880" s="5">
        <v>1.0</v>
      </c>
      <c r="J8880" s="5" t="s">
        <v>112</v>
      </c>
    </row>
    <row r="8881">
      <c r="A8881" s="3">
        <v>77.0</v>
      </c>
      <c r="B8881" s="4">
        <v>0.09958333333333333</v>
      </c>
      <c r="C8881" s="5" t="s">
        <v>10</v>
      </c>
      <c r="D8881" s="5" t="s">
        <v>129</v>
      </c>
      <c r="E8881" s="5" t="s">
        <v>30</v>
      </c>
      <c r="F8881" s="5" t="s">
        <v>30</v>
      </c>
      <c r="J8881" s="5" t="s">
        <v>17</v>
      </c>
    </row>
    <row r="8882">
      <c r="A8882" s="3">
        <v>77.0</v>
      </c>
      <c r="B8882" s="4">
        <v>0.09958333333333333</v>
      </c>
      <c r="C8882" s="5" t="s">
        <v>10</v>
      </c>
      <c r="D8882" s="5" t="s">
        <v>129</v>
      </c>
      <c r="E8882" s="5">
        <v>15.0</v>
      </c>
      <c r="F8882" s="5">
        <v>10.0</v>
      </c>
      <c r="J8882" s="5" t="s">
        <v>40</v>
      </c>
    </row>
    <row r="8883">
      <c r="A8883" s="3">
        <v>77.0</v>
      </c>
      <c r="B8883" s="4">
        <v>0.1003125</v>
      </c>
      <c r="C8883" s="5" t="s">
        <v>15</v>
      </c>
      <c r="D8883" s="5" t="s">
        <v>32</v>
      </c>
      <c r="E8883" s="5">
        <v>18.0</v>
      </c>
      <c r="F8883" s="5">
        <v>10.0</v>
      </c>
      <c r="J8883" s="5" t="s">
        <v>3007</v>
      </c>
    </row>
    <row r="8884">
      <c r="A8884" s="3">
        <v>77.0</v>
      </c>
      <c r="B8884" s="4">
        <v>0.10037037037037037</v>
      </c>
      <c r="C8884" s="5" t="s">
        <v>15</v>
      </c>
      <c r="D8884" s="5" t="s">
        <v>32</v>
      </c>
      <c r="E8884" s="5">
        <v>14.0</v>
      </c>
      <c r="F8884" s="5">
        <v>6.0</v>
      </c>
      <c r="J8884" s="5" t="s">
        <v>3007</v>
      </c>
    </row>
    <row r="8885">
      <c r="A8885" s="3">
        <v>77.0</v>
      </c>
      <c r="B8885" s="4">
        <v>0.1005787037037037</v>
      </c>
      <c r="C8885" s="5" t="s">
        <v>15</v>
      </c>
      <c r="D8885" s="5" t="s">
        <v>7</v>
      </c>
      <c r="E8885" s="5">
        <v>18.0</v>
      </c>
      <c r="H8885" s="5" t="s">
        <v>2946</v>
      </c>
    </row>
    <row r="8886">
      <c r="A8886" s="3">
        <v>77.0</v>
      </c>
      <c r="B8886" s="4">
        <v>0.10068287037037037</v>
      </c>
      <c r="C8886" s="5" t="s">
        <v>15</v>
      </c>
      <c r="D8886" s="5" t="s">
        <v>7</v>
      </c>
      <c r="E8886" s="5">
        <v>12.0</v>
      </c>
      <c r="H8886" s="5" t="s">
        <v>3008</v>
      </c>
    </row>
    <row r="8887">
      <c r="A8887" s="3">
        <v>77.0</v>
      </c>
      <c r="B8887" s="4">
        <v>0.10086805555555556</v>
      </c>
      <c r="C8887" s="5" t="s">
        <v>15</v>
      </c>
      <c r="D8887" s="5" t="s">
        <v>97</v>
      </c>
      <c r="E8887" s="5">
        <v>7.0</v>
      </c>
      <c r="J8887" s="5" t="s">
        <v>3009</v>
      </c>
    </row>
    <row r="8888">
      <c r="A8888" s="3">
        <v>77.0</v>
      </c>
      <c r="B8888" s="4">
        <v>0.10186342592592593</v>
      </c>
      <c r="C8888" s="5" t="s">
        <v>18</v>
      </c>
      <c r="D8888" s="5" t="s">
        <v>32</v>
      </c>
      <c r="E8888" s="5">
        <v>19.0</v>
      </c>
      <c r="F8888" s="5">
        <v>5.0</v>
      </c>
      <c r="J8888" s="5" t="s">
        <v>3010</v>
      </c>
    </row>
    <row r="8889">
      <c r="A8889" s="3">
        <v>77.0</v>
      </c>
      <c r="B8889" s="4">
        <v>0.10127314814814815</v>
      </c>
      <c r="C8889" s="5" t="s">
        <v>18</v>
      </c>
      <c r="D8889" s="5" t="s">
        <v>32</v>
      </c>
      <c r="E8889" s="5">
        <v>25.0</v>
      </c>
      <c r="F8889" s="5">
        <v>11.0</v>
      </c>
      <c r="J8889" s="5" t="s">
        <v>3010</v>
      </c>
    </row>
    <row r="8890">
      <c r="A8890" s="3">
        <v>77.0</v>
      </c>
      <c r="B8890" s="4">
        <v>0.10268518518518518</v>
      </c>
      <c r="C8890" s="5" t="s">
        <v>18</v>
      </c>
      <c r="D8890" s="5" t="s">
        <v>7</v>
      </c>
      <c r="E8890" s="5">
        <v>18.0</v>
      </c>
      <c r="H8890" s="5" t="s">
        <v>3011</v>
      </c>
      <c r="I8890" s="5">
        <v>1.0</v>
      </c>
    </row>
    <row r="8891">
      <c r="A8891" s="3">
        <v>77.0</v>
      </c>
      <c r="B8891" s="4">
        <v>0.10326388888888889</v>
      </c>
      <c r="C8891" s="5" t="s">
        <v>18</v>
      </c>
      <c r="D8891" s="5" t="s">
        <v>32</v>
      </c>
      <c r="E8891" s="5" t="s">
        <v>30</v>
      </c>
      <c r="F8891" s="5" t="s">
        <v>30</v>
      </c>
      <c r="J8891" s="5" t="s">
        <v>3012</v>
      </c>
    </row>
    <row r="8892">
      <c r="A8892" s="3">
        <v>77.0</v>
      </c>
      <c r="B8892" s="4">
        <v>0.10344907407407407</v>
      </c>
      <c r="C8892" s="5" t="s">
        <v>18</v>
      </c>
      <c r="D8892" s="5" t="s">
        <v>7</v>
      </c>
      <c r="E8892" s="5">
        <v>10.0</v>
      </c>
      <c r="H8892" s="5" t="s">
        <v>2720</v>
      </c>
    </row>
    <row r="8893">
      <c r="A8893" s="3">
        <v>77.0</v>
      </c>
      <c r="B8893" s="4">
        <v>0.10436342592592593</v>
      </c>
      <c r="C8893" s="5" t="s">
        <v>22</v>
      </c>
      <c r="D8893" s="5" t="s">
        <v>32</v>
      </c>
      <c r="E8893" s="5">
        <v>15.0</v>
      </c>
      <c r="F8893" s="5">
        <v>4.0</v>
      </c>
      <c r="J8893" s="5" t="s">
        <v>621</v>
      </c>
    </row>
    <row r="8894">
      <c r="A8894" s="3">
        <v>77.0</v>
      </c>
      <c r="B8894" s="4">
        <v>0.10458333333333333</v>
      </c>
      <c r="C8894" s="5" t="s">
        <v>22</v>
      </c>
      <c r="D8894" s="5" t="s">
        <v>7</v>
      </c>
      <c r="E8894" s="5">
        <v>42.0</v>
      </c>
      <c r="H8894" s="5" t="s">
        <v>3013</v>
      </c>
      <c r="I8894" s="5">
        <v>1.0</v>
      </c>
    </row>
    <row r="8895">
      <c r="A8895" s="3">
        <v>77.0</v>
      </c>
      <c r="B8895" s="4">
        <v>0.1059375</v>
      </c>
      <c r="C8895" s="5" t="s">
        <v>22</v>
      </c>
      <c r="D8895" s="5" t="s">
        <v>7</v>
      </c>
      <c r="E8895" s="5">
        <v>23.0</v>
      </c>
      <c r="H8895" s="5" t="s">
        <v>3014</v>
      </c>
      <c r="I8895" s="5">
        <v>1.0</v>
      </c>
      <c r="J8895" s="5" t="s">
        <v>109</v>
      </c>
    </row>
    <row r="8896">
      <c r="A8896" s="3">
        <v>77.0</v>
      </c>
      <c r="B8896" s="4">
        <v>0.10756944444444444</v>
      </c>
      <c r="C8896" s="5" t="s">
        <v>134</v>
      </c>
      <c r="D8896" s="5" t="s">
        <v>25</v>
      </c>
      <c r="E8896" s="5">
        <v>15.0</v>
      </c>
      <c r="F8896" s="5">
        <v>15.0</v>
      </c>
      <c r="H8896" s="5" t="s">
        <v>3015</v>
      </c>
    </row>
    <row r="8897">
      <c r="A8897" s="3">
        <v>77.0</v>
      </c>
      <c r="B8897" s="4">
        <v>0.10760416666666667</v>
      </c>
      <c r="C8897" s="5" t="s">
        <v>21</v>
      </c>
      <c r="D8897" s="5" t="s">
        <v>25</v>
      </c>
      <c r="E8897" s="5">
        <v>14.0</v>
      </c>
      <c r="F8897" s="5">
        <v>4.0</v>
      </c>
      <c r="H8897" s="5" t="s">
        <v>3016</v>
      </c>
    </row>
    <row r="8898">
      <c r="A8898" s="3">
        <v>77.0</v>
      </c>
      <c r="B8898" s="4">
        <v>0.10761574074074073</v>
      </c>
      <c r="C8898" s="5" t="s">
        <v>13</v>
      </c>
      <c r="D8898" s="5" t="s">
        <v>25</v>
      </c>
      <c r="E8898" s="5" t="s">
        <v>30</v>
      </c>
      <c r="F8898" s="5" t="s">
        <v>30</v>
      </c>
      <c r="J8898" s="5" t="s">
        <v>42</v>
      </c>
    </row>
    <row r="8899">
      <c r="A8899" s="3">
        <v>77.0</v>
      </c>
      <c r="B8899" s="4">
        <v>0.10761574074074073</v>
      </c>
      <c r="C8899" s="5" t="s">
        <v>13</v>
      </c>
      <c r="D8899" s="5" t="s">
        <v>25</v>
      </c>
      <c r="E8899" s="5">
        <v>17.0</v>
      </c>
      <c r="F8899" s="5">
        <v>15.0</v>
      </c>
      <c r="H8899" s="5" t="s">
        <v>3017</v>
      </c>
    </row>
    <row r="8900">
      <c r="A8900" s="3">
        <v>77.0</v>
      </c>
      <c r="B8900" s="4">
        <v>0.10928240740740741</v>
      </c>
      <c r="C8900" s="5" t="s">
        <v>134</v>
      </c>
      <c r="D8900" s="5" t="s">
        <v>628</v>
      </c>
      <c r="E8900" s="5" t="s">
        <v>30</v>
      </c>
      <c r="F8900" s="5" t="s">
        <v>30</v>
      </c>
      <c r="J8900" s="5" t="s">
        <v>42</v>
      </c>
    </row>
    <row r="8901">
      <c r="A8901" s="3">
        <v>77.0</v>
      </c>
      <c r="B8901" s="4">
        <v>0.10928240740740741</v>
      </c>
      <c r="C8901" s="5" t="s">
        <v>134</v>
      </c>
      <c r="D8901" s="5" t="s">
        <v>628</v>
      </c>
      <c r="E8901" s="5">
        <v>14.0</v>
      </c>
      <c r="F8901" s="5">
        <v>4.0</v>
      </c>
      <c r="J8901" s="5" t="s">
        <v>3018</v>
      </c>
    </row>
    <row r="8902">
      <c r="A8902" s="3">
        <v>77.0</v>
      </c>
      <c r="B8902" s="4">
        <v>0.11068287037037038</v>
      </c>
      <c r="C8902" s="5" t="s">
        <v>134</v>
      </c>
      <c r="D8902" s="5" t="s">
        <v>7</v>
      </c>
      <c r="E8902" s="5">
        <v>22.0</v>
      </c>
      <c r="H8902" s="5" t="s">
        <v>3019</v>
      </c>
    </row>
    <row r="8903">
      <c r="A8903" s="3">
        <v>77.0</v>
      </c>
      <c r="B8903" s="4">
        <v>0.1111111111111111</v>
      </c>
      <c r="C8903" s="5" t="s">
        <v>134</v>
      </c>
      <c r="D8903" s="5" t="s">
        <v>32</v>
      </c>
      <c r="E8903" s="5" t="s">
        <v>30</v>
      </c>
      <c r="F8903" s="5" t="s">
        <v>30</v>
      </c>
      <c r="J8903" s="5" t="s">
        <v>17</v>
      </c>
    </row>
    <row r="8904">
      <c r="A8904" s="3">
        <v>77.0</v>
      </c>
      <c r="B8904" s="4">
        <v>0.1111111111111111</v>
      </c>
      <c r="C8904" s="5" t="s">
        <v>134</v>
      </c>
      <c r="D8904" s="5" t="s">
        <v>32</v>
      </c>
      <c r="E8904" s="5" t="s">
        <v>30</v>
      </c>
      <c r="F8904" s="5" t="s">
        <v>30</v>
      </c>
      <c r="J8904" s="5" t="s">
        <v>2203</v>
      </c>
    </row>
    <row r="8905">
      <c r="A8905" s="3">
        <v>77.0</v>
      </c>
      <c r="B8905" s="4">
        <v>0.11128472222222222</v>
      </c>
      <c r="C8905" s="5" t="s">
        <v>134</v>
      </c>
      <c r="D8905" s="5" t="s">
        <v>7</v>
      </c>
      <c r="E8905" s="5">
        <v>11.0</v>
      </c>
      <c r="H8905" s="5" t="s">
        <v>3020</v>
      </c>
    </row>
    <row r="8906">
      <c r="A8906" s="3">
        <v>77.0</v>
      </c>
      <c r="B8906" s="4">
        <v>0.11189814814814815</v>
      </c>
      <c r="C8906" s="5" t="s">
        <v>13</v>
      </c>
      <c r="D8906" s="5" t="s">
        <v>32</v>
      </c>
      <c r="E8906" s="5" t="s">
        <v>30</v>
      </c>
      <c r="F8906" s="5" t="s">
        <v>30</v>
      </c>
      <c r="J8906" s="5" t="s">
        <v>17</v>
      </c>
    </row>
    <row r="8907">
      <c r="A8907" s="3">
        <v>77.0</v>
      </c>
      <c r="B8907" s="4">
        <v>0.11189814814814815</v>
      </c>
      <c r="C8907" s="5" t="s">
        <v>13</v>
      </c>
      <c r="D8907" s="5" t="s">
        <v>32</v>
      </c>
      <c r="E8907" s="5">
        <v>26.0</v>
      </c>
      <c r="F8907" s="5">
        <v>17.0</v>
      </c>
      <c r="J8907" s="5" t="s">
        <v>2895</v>
      </c>
    </row>
    <row r="8908">
      <c r="A8908" s="3">
        <v>77.0</v>
      </c>
      <c r="B8908" s="4">
        <v>0.11210648148148149</v>
      </c>
      <c r="C8908" s="5" t="s">
        <v>13</v>
      </c>
      <c r="D8908" s="5" t="s">
        <v>32</v>
      </c>
      <c r="E8908" s="5" t="s">
        <v>30</v>
      </c>
      <c r="F8908" s="5" t="s">
        <v>30</v>
      </c>
      <c r="J8908" s="5" t="s">
        <v>17</v>
      </c>
    </row>
    <row r="8909">
      <c r="A8909" s="3">
        <v>77.0</v>
      </c>
      <c r="B8909" s="4">
        <v>0.11210648148148149</v>
      </c>
      <c r="C8909" s="5" t="s">
        <v>13</v>
      </c>
      <c r="D8909" s="5" t="s">
        <v>32</v>
      </c>
      <c r="E8909" s="5">
        <v>17.0</v>
      </c>
      <c r="F8909" s="5">
        <v>8.0</v>
      </c>
      <c r="J8909" s="5" t="s">
        <v>2895</v>
      </c>
    </row>
    <row r="8910">
      <c r="A8910" s="3">
        <v>77.0</v>
      </c>
      <c r="B8910" s="4">
        <v>0.1121875</v>
      </c>
      <c r="C8910" s="5" t="s">
        <v>13</v>
      </c>
      <c r="D8910" s="5" t="s">
        <v>32</v>
      </c>
      <c r="E8910" s="5" t="s">
        <v>30</v>
      </c>
      <c r="F8910" s="5" t="s">
        <v>30</v>
      </c>
      <c r="J8910" s="5" t="s">
        <v>17</v>
      </c>
    </row>
    <row r="8911">
      <c r="A8911" s="3">
        <v>77.0</v>
      </c>
      <c r="B8911" s="4">
        <v>0.1121875</v>
      </c>
      <c r="C8911" s="5" t="s">
        <v>13</v>
      </c>
      <c r="D8911" s="5" t="s">
        <v>32</v>
      </c>
      <c r="E8911" s="5">
        <v>14.0</v>
      </c>
      <c r="F8911" s="5">
        <v>5.0</v>
      </c>
      <c r="J8911" s="5" t="s">
        <v>3021</v>
      </c>
    </row>
    <row r="8912">
      <c r="A8912" s="3">
        <v>77.0</v>
      </c>
      <c r="B8912" s="4">
        <v>0.1123611111111111</v>
      </c>
      <c r="C8912" s="5" t="s">
        <v>13</v>
      </c>
      <c r="D8912" s="5" t="s">
        <v>7</v>
      </c>
      <c r="E8912" s="5">
        <v>31.0</v>
      </c>
      <c r="H8912" s="5" t="s">
        <v>3022</v>
      </c>
    </row>
    <row r="8913">
      <c r="A8913" s="3">
        <v>77.0</v>
      </c>
      <c r="B8913" s="4">
        <v>0.11247685185185186</v>
      </c>
      <c r="C8913" s="5" t="s">
        <v>13</v>
      </c>
      <c r="D8913" s="5" t="s">
        <v>7</v>
      </c>
      <c r="E8913" s="5">
        <v>34.0</v>
      </c>
      <c r="H8913" s="5" t="s">
        <v>3023</v>
      </c>
    </row>
    <row r="8914">
      <c r="A8914" s="3">
        <v>77.0</v>
      </c>
      <c r="B8914" s="4">
        <v>0.11256944444444444</v>
      </c>
      <c r="C8914" s="5" t="s">
        <v>13</v>
      </c>
      <c r="D8914" s="5" t="s">
        <v>7</v>
      </c>
      <c r="E8914" s="5">
        <v>31.0</v>
      </c>
      <c r="H8914" s="5" t="s">
        <v>3022</v>
      </c>
      <c r="I8914" s="5">
        <v>1.0</v>
      </c>
      <c r="J8914" s="5" t="s">
        <v>3024</v>
      </c>
    </row>
    <row r="8915">
      <c r="A8915" s="3">
        <v>77.0</v>
      </c>
      <c r="B8915" s="4">
        <v>0.11609953703703704</v>
      </c>
      <c r="C8915" s="5" t="s">
        <v>10</v>
      </c>
      <c r="D8915" s="5" t="s">
        <v>32</v>
      </c>
      <c r="E8915" s="5" t="s">
        <v>30</v>
      </c>
      <c r="F8915" s="5" t="s">
        <v>30</v>
      </c>
      <c r="J8915" s="5" t="s">
        <v>42</v>
      </c>
    </row>
    <row r="8916">
      <c r="A8916" s="3">
        <v>77.0</v>
      </c>
      <c r="B8916" s="4">
        <v>0.11609953703703704</v>
      </c>
      <c r="C8916" s="5" t="s">
        <v>10</v>
      </c>
      <c r="D8916" s="5" t="s">
        <v>32</v>
      </c>
      <c r="E8916" s="5">
        <v>18.0</v>
      </c>
      <c r="F8916" s="5">
        <v>3.0</v>
      </c>
      <c r="J8916" s="5" t="s">
        <v>3025</v>
      </c>
    </row>
    <row r="8917">
      <c r="A8917" s="3">
        <v>77.0</v>
      </c>
      <c r="B8917" s="4">
        <v>0.11611111111111111</v>
      </c>
      <c r="C8917" s="5" t="s">
        <v>10</v>
      </c>
      <c r="D8917" s="5" t="s">
        <v>32</v>
      </c>
      <c r="E8917" s="5" t="s">
        <v>30</v>
      </c>
      <c r="F8917" s="5" t="s">
        <v>30</v>
      </c>
      <c r="J8917" s="5" t="s">
        <v>42</v>
      </c>
    </row>
    <row r="8918">
      <c r="A8918" s="3">
        <v>77.0</v>
      </c>
      <c r="B8918" s="4">
        <v>0.11611111111111111</v>
      </c>
      <c r="C8918" s="5" t="s">
        <v>10</v>
      </c>
      <c r="D8918" s="5" t="s">
        <v>32</v>
      </c>
      <c r="E8918" s="5">
        <v>20.0</v>
      </c>
      <c r="F8918" s="5">
        <v>5.0</v>
      </c>
      <c r="J8918" s="5" t="s">
        <v>3026</v>
      </c>
    </row>
    <row r="8919">
      <c r="A8919" s="3">
        <v>77.0</v>
      </c>
      <c r="B8919" s="4">
        <v>0.11638888888888889</v>
      </c>
      <c r="C8919" s="5" t="s">
        <v>10</v>
      </c>
      <c r="D8919" s="5" t="s">
        <v>7</v>
      </c>
      <c r="E8919" s="5">
        <v>28.0</v>
      </c>
      <c r="H8919" s="5" t="s">
        <v>3027</v>
      </c>
    </row>
    <row r="8920">
      <c r="A8920" s="3">
        <v>77.0</v>
      </c>
      <c r="B8920" s="4">
        <v>0.11657407407407408</v>
      </c>
      <c r="C8920" s="5" t="s">
        <v>10</v>
      </c>
      <c r="D8920" s="5" t="s">
        <v>7</v>
      </c>
      <c r="E8920" s="5">
        <v>17.0</v>
      </c>
      <c r="H8920" s="5" t="s">
        <v>3028</v>
      </c>
      <c r="I8920" s="5">
        <v>1.0</v>
      </c>
    </row>
    <row r="8921">
      <c r="A8921" s="3">
        <v>77.0</v>
      </c>
      <c r="B8921" s="4">
        <v>0.12724537037037037</v>
      </c>
      <c r="C8921" s="5" t="s">
        <v>134</v>
      </c>
      <c r="D8921" s="5" t="s">
        <v>97</v>
      </c>
      <c r="E8921" s="5">
        <v>30.0</v>
      </c>
      <c r="H8921" s="5" t="s">
        <v>3029</v>
      </c>
      <c r="J8921" s="5" t="s">
        <v>1582</v>
      </c>
    </row>
    <row r="8922">
      <c r="A8922" s="3">
        <v>77.0</v>
      </c>
      <c r="B8922" s="4">
        <v>0.12784722222222222</v>
      </c>
      <c r="C8922" s="5" t="s">
        <v>10</v>
      </c>
      <c r="D8922" s="5" t="s">
        <v>92</v>
      </c>
      <c r="E8922" s="5">
        <v>11.0</v>
      </c>
      <c r="F8922" s="5">
        <v>9.0</v>
      </c>
    </row>
    <row r="8923">
      <c r="A8923" s="3">
        <v>77.0</v>
      </c>
      <c r="B8923" s="4">
        <v>0.12890046296296295</v>
      </c>
      <c r="C8923" s="5" t="s">
        <v>18</v>
      </c>
      <c r="D8923" s="5" t="s">
        <v>93</v>
      </c>
      <c r="E8923" s="5">
        <v>17.0</v>
      </c>
      <c r="F8923" s="5">
        <v>6.0</v>
      </c>
      <c r="J8923" s="5" t="s">
        <v>3030</v>
      </c>
    </row>
    <row r="8924">
      <c r="A8924" s="3">
        <v>77.0</v>
      </c>
      <c r="B8924" s="4">
        <v>0.12899305555555557</v>
      </c>
      <c r="C8924" s="5" t="s">
        <v>18</v>
      </c>
      <c r="D8924" s="5" t="s">
        <v>93</v>
      </c>
      <c r="E8924" s="5" t="s">
        <v>30</v>
      </c>
      <c r="F8924" s="5" t="s">
        <v>30</v>
      </c>
      <c r="J8924" s="5" t="s">
        <v>3031</v>
      </c>
    </row>
    <row r="8925">
      <c r="A8925" s="3">
        <v>77.0</v>
      </c>
      <c r="B8925" s="4">
        <v>0.1293402777777778</v>
      </c>
      <c r="C8925" s="5" t="s">
        <v>15</v>
      </c>
      <c r="D8925" s="5" t="s">
        <v>184</v>
      </c>
      <c r="E8925" s="5" t="s">
        <v>30</v>
      </c>
      <c r="F8925" s="5" t="s">
        <v>30</v>
      </c>
      <c r="J8925" s="5" t="s">
        <v>17</v>
      </c>
    </row>
    <row r="8926">
      <c r="A8926" s="3">
        <v>77.0</v>
      </c>
      <c r="B8926" s="4">
        <v>0.1293402777777778</v>
      </c>
      <c r="C8926" s="5" t="s">
        <v>15</v>
      </c>
      <c r="D8926" s="5" t="s">
        <v>184</v>
      </c>
      <c r="E8926" s="5">
        <v>25.0</v>
      </c>
      <c r="F8926" s="5">
        <v>14.0</v>
      </c>
      <c r="J8926" s="5" t="s">
        <v>40</v>
      </c>
    </row>
    <row r="8927">
      <c r="A8927" s="3">
        <v>77.0</v>
      </c>
      <c r="B8927" s="4">
        <v>0.14041666666666666</v>
      </c>
      <c r="C8927" s="5" t="s">
        <v>134</v>
      </c>
      <c r="D8927" s="5" t="s">
        <v>14</v>
      </c>
      <c r="E8927" s="5">
        <v>22.0</v>
      </c>
      <c r="F8927" s="5">
        <v>15.0</v>
      </c>
    </row>
    <row r="8928">
      <c r="A8928" s="3">
        <v>77.0</v>
      </c>
      <c r="B8928" s="4">
        <v>0.14171296296296296</v>
      </c>
      <c r="C8928" s="5" t="s">
        <v>10</v>
      </c>
      <c r="D8928" s="5" t="s">
        <v>19</v>
      </c>
      <c r="E8928" s="5">
        <v>24.0</v>
      </c>
      <c r="F8928" s="5">
        <v>16.0</v>
      </c>
    </row>
    <row r="8929">
      <c r="A8929" s="3">
        <v>77.0</v>
      </c>
      <c r="B8929" s="4">
        <v>0.14349537037037038</v>
      </c>
      <c r="C8929" s="5" t="s">
        <v>10</v>
      </c>
      <c r="D8929" s="5" t="s">
        <v>19</v>
      </c>
      <c r="E8929" s="5">
        <v>18.0</v>
      </c>
      <c r="F8929" s="5">
        <v>10.0</v>
      </c>
    </row>
    <row r="8930">
      <c r="A8930" s="3">
        <v>77.0</v>
      </c>
      <c r="B8930" s="4">
        <v>0.14421296296296296</v>
      </c>
      <c r="C8930" s="5" t="s">
        <v>13</v>
      </c>
      <c r="D8930" s="5" t="s">
        <v>19</v>
      </c>
      <c r="E8930" s="5" t="s">
        <v>28</v>
      </c>
      <c r="F8930" s="5">
        <v>1.0</v>
      </c>
    </row>
    <row r="8931">
      <c r="A8931" s="3">
        <v>77.0</v>
      </c>
      <c r="B8931" s="4">
        <v>0.14423611111111112</v>
      </c>
      <c r="C8931" s="5" t="s">
        <v>21</v>
      </c>
      <c r="D8931" s="5" t="s">
        <v>19</v>
      </c>
      <c r="E8931" s="5">
        <v>4.0</v>
      </c>
      <c r="F8931" s="5">
        <v>2.0</v>
      </c>
    </row>
    <row r="8932">
      <c r="A8932" s="3">
        <v>77.0</v>
      </c>
      <c r="B8932" s="4">
        <v>0.14431712962962964</v>
      </c>
      <c r="C8932" s="5" t="s">
        <v>18</v>
      </c>
      <c r="D8932" s="5" t="s">
        <v>19</v>
      </c>
      <c r="E8932" s="5">
        <v>4.0</v>
      </c>
      <c r="F8932" s="5">
        <v>1.0</v>
      </c>
    </row>
    <row r="8933">
      <c r="A8933" s="3">
        <v>77.0</v>
      </c>
      <c r="B8933" s="4">
        <v>0.14438657407407407</v>
      </c>
      <c r="C8933" s="5" t="s">
        <v>10</v>
      </c>
      <c r="D8933" s="5" t="s">
        <v>19</v>
      </c>
      <c r="E8933" s="5">
        <v>25.0</v>
      </c>
      <c r="F8933" s="5">
        <v>17.0</v>
      </c>
    </row>
    <row r="8934">
      <c r="A8934" s="3">
        <v>77.0</v>
      </c>
      <c r="B8934" s="4">
        <v>0.16730324074074074</v>
      </c>
      <c r="C8934" s="5" t="s">
        <v>15</v>
      </c>
      <c r="D8934" s="5" t="s">
        <v>19</v>
      </c>
      <c r="E8934" s="5">
        <v>23.0</v>
      </c>
      <c r="F8934" s="5">
        <v>12.0</v>
      </c>
    </row>
    <row r="8935">
      <c r="A8935" s="3">
        <v>78.0</v>
      </c>
      <c r="B8935" s="4">
        <v>0.022581018518518518</v>
      </c>
      <c r="C8935" s="5" t="s">
        <v>15</v>
      </c>
      <c r="D8935" s="5" t="s">
        <v>24</v>
      </c>
      <c r="E8935" s="5" t="s">
        <v>28</v>
      </c>
      <c r="F8935" s="5">
        <v>1.0</v>
      </c>
      <c r="J8935" s="5" t="s">
        <v>42</v>
      </c>
    </row>
    <row r="8936">
      <c r="A8936" s="3">
        <v>78.0</v>
      </c>
      <c r="B8936" s="4">
        <v>0.022581018518518518</v>
      </c>
      <c r="C8936" s="5" t="s">
        <v>15</v>
      </c>
      <c r="D8936" s="5" t="s">
        <v>24</v>
      </c>
      <c r="E8936" s="5" t="s">
        <v>28</v>
      </c>
      <c r="F8936" s="5">
        <v>1.0</v>
      </c>
      <c r="J8936" s="5" t="s">
        <v>43</v>
      </c>
    </row>
    <row r="8937">
      <c r="A8937" s="3">
        <v>78.0</v>
      </c>
      <c r="B8937" s="4">
        <v>0.033587962962962965</v>
      </c>
      <c r="C8937" s="5" t="s">
        <v>22</v>
      </c>
      <c r="D8937" s="5" t="s">
        <v>88</v>
      </c>
      <c r="E8937" s="5">
        <v>28.0</v>
      </c>
      <c r="F8937" s="5">
        <v>18.0</v>
      </c>
    </row>
    <row r="8938">
      <c r="A8938" s="3">
        <v>78.0</v>
      </c>
      <c r="B8938" s="4">
        <v>0.03881944444444444</v>
      </c>
      <c r="C8938" s="5" t="s">
        <v>18</v>
      </c>
      <c r="D8938" s="5" t="s">
        <v>93</v>
      </c>
      <c r="E8938" s="5">
        <v>28.0</v>
      </c>
      <c r="F8938" s="5">
        <v>12.0</v>
      </c>
      <c r="J8938" s="5" t="s">
        <v>3032</v>
      </c>
    </row>
    <row r="8939">
      <c r="A8939" s="3">
        <v>78.0</v>
      </c>
      <c r="B8939" s="4">
        <v>0.05917824074074074</v>
      </c>
      <c r="C8939" s="5" t="s">
        <v>134</v>
      </c>
      <c r="D8939" s="5" t="s">
        <v>709</v>
      </c>
      <c r="E8939" s="5">
        <v>8.0</v>
      </c>
      <c r="J8939" s="5" t="s">
        <v>2237</v>
      </c>
    </row>
    <row r="8940">
      <c r="A8940" s="3">
        <v>78.0</v>
      </c>
      <c r="B8940" s="4">
        <v>0.05917824074074074</v>
      </c>
      <c r="C8940" s="5" t="s">
        <v>134</v>
      </c>
      <c r="D8940" s="5" t="s">
        <v>709</v>
      </c>
      <c r="E8940" s="5">
        <v>9.0</v>
      </c>
      <c r="J8940" s="5" t="s">
        <v>2237</v>
      </c>
    </row>
    <row r="8941">
      <c r="A8941" s="3">
        <v>78.0</v>
      </c>
      <c r="B8941" s="4">
        <v>0.06921296296296296</v>
      </c>
      <c r="C8941" s="5" t="s">
        <v>10</v>
      </c>
      <c r="D8941" s="5" t="s">
        <v>19</v>
      </c>
      <c r="E8941" s="5">
        <v>20.0</v>
      </c>
      <c r="F8941" s="5">
        <v>12.0</v>
      </c>
    </row>
    <row r="8942">
      <c r="A8942" s="3">
        <v>78.0</v>
      </c>
      <c r="B8942" s="4">
        <v>0.06929398148148148</v>
      </c>
      <c r="C8942" s="5" t="s">
        <v>706</v>
      </c>
      <c r="D8942" s="5" t="s">
        <v>30</v>
      </c>
      <c r="E8942" s="5" t="s">
        <v>30</v>
      </c>
      <c r="F8942" s="5" t="s">
        <v>30</v>
      </c>
      <c r="J8942" s="5" t="s">
        <v>3033</v>
      </c>
    </row>
    <row r="8943">
      <c r="A8943" s="3">
        <v>78.0</v>
      </c>
      <c r="B8943" s="4">
        <v>0.07386574074074075</v>
      </c>
      <c r="C8943" s="5" t="s">
        <v>15</v>
      </c>
      <c r="D8943" s="5" t="s">
        <v>24</v>
      </c>
      <c r="E8943" s="5">
        <v>14.0</v>
      </c>
      <c r="F8943" s="5">
        <v>3.0</v>
      </c>
    </row>
    <row r="8944">
      <c r="A8944" s="3">
        <v>78.0</v>
      </c>
      <c r="B8944" s="4">
        <v>0.07388888888888889</v>
      </c>
      <c r="C8944" s="5" t="s">
        <v>21</v>
      </c>
      <c r="D8944" s="5" t="s">
        <v>24</v>
      </c>
      <c r="E8944" s="5">
        <v>22.0</v>
      </c>
      <c r="F8944" s="5">
        <v>10.0</v>
      </c>
      <c r="J8944" s="5" t="s">
        <v>1058</v>
      </c>
    </row>
    <row r="8945">
      <c r="A8945" s="3">
        <v>78.0</v>
      </c>
      <c r="B8945" s="4">
        <v>0.1000925925925926</v>
      </c>
      <c r="C8945" s="5" t="s">
        <v>21</v>
      </c>
      <c r="D8945" s="5" t="s">
        <v>32</v>
      </c>
      <c r="E8945" s="5">
        <v>28.0</v>
      </c>
      <c r="F8945" s="5">
        <v>17.0</v>
      </c>
      <c r="J8945" s="5" t="s">
        <v>1943</v>
      </c>
    </row>
    <row r="8946">
      <c r="A8946" s="3">
        <v>78.0</v>
      </c>
      <c r="B8946" s="4">
        <v>0.10125</v>
      </c>
      <c r="C8946" s="5" t="s">
        <v>21</v>
      </c>
      <c r="D8946" s="5" t="s">
        <v>32</v>
      </c>
      <c r="E8946" s="5" t="s">
        <v>30</v>
      </c>
      <c r="F8946" s="5" t="s">
        <v>30</v>
      </c>
      <c r="J8946" s="5" t="s">
        <v>350</v>
      </c>
    </row>
    <row r="8947">
      <c r="A8947" s="3">
        <v>78.0</v>
      </c>
      <c r="B8947" s="4">
        <v>0.10125</v>
      </c>
      <c r="C8947" s="5" t="s">
        <v>21</v>
      </c>
      <c r="D8947" s="5" t="s">
        <v>32</v>
      </c>
      <c r="E8947" s="5">
        <v>18.0</v>
      </c>
      <c r="F8947" s="5">
        <v>7.0</v>
      </c>
      <c r="J8947" s="5" t="s">
        <v>3034</v>
      </c>
    </row>
    <row r="8948">
      <c r="A8948" s="3">
        <v>78.0</v>
      </c>
      <c r="B8948" s="4">
        <v>0.10167824074074074</v>
      </c>
      <c r="C8948" s="5" t="s">
        <v>21</v>
      </c>
      <c r="D8948" s="5" t="s">
        <v>32</v>
      </c>
      <c r="E8948" s="5" t="s">
        <v>37</v>
      </c>
      <c r="F8948" s="5">
        <v>20.0</v>
      </c>
      <c r="G8948" s="5" t="s">
        <v>48</v>
      </c>
      <c r="J8948" s="5" t="s">
        <v>2767</v>
      </c>
    </row>
    <row r="8949">
      <c r="A8949" s="3">
        <v>78.0</v>
      </c>
      <c r="B8949" s="4">
        <v>0.10236111111111111</v>
      </c>
      <c r="C8949" s="5" t="s">
        <v>807</v>
      </c>
      <c r="D8949" s="5" t="s">
        <v>32</v>
      </c>
      <c r="E8949" s="5">
        <v>28.0</v>
      </c>
      <c r="F8949" s="5">
        <v>18.0</v>
      </c>
      <c r="J8949" s="5" t="s">
        <v>3035</v>
      </c>
    </row>
    <row r="8950">
      <c r="A8950" s="3">
        <v>78.0</v>
      </c>
      <c r="B8950" s="4">
        <v>0.12129629629629629</v>
      </c>
      <c r="C8950" s="5" t="s">
        <v>15</v>
      </c>
      <c r="D8950" s="5" t="s">
        <v>20</v>
      </c>
      <c r="E8950" s="5" t="s">
        <v>37</v>
      </c>
      <c r="F8950" s="5">
        <v>20.0</v>
      </c>
      <c r="J8950" s="5" t="s">
        <v>137</v>
      </c>
    </row>
    <row r="8951">
      <c r="A8951" s="3">
        <v>78.0</v>
      </c>
      <c r="B8951" s="4">
        <v>0.12131944444444444</v>
      </c>
      <c r="C8951" s="5" t="s">
        <v>22</v>
      </c>
      <c r="D8951" s="5" t="s">
        <v>20</v>
      </c>
      <c r="E8951" s="5" t="s">
        <v>37</v>
      </c>
      <c r="F8951" s="5">
        <v>20.0</v>
      </c>
      <c r="J8951" s="5" t="s">
        <v>137</v>
      </c>
    </row>
    <row r="8952">
      <c r="A8952" s="3">
        <v>78.0</v>
      </c>
      <c r="B8952" s="4">
        <v>0.12136574074074075</v>
      </c>
      <c r="C8952" s="5" t="s">
        <v>18</v>
      </c>
      <c r="D8952" s="5" t="s">
        <v>20</v>
      </c>
      <c r="E8952" s="5">
        <v>35.0</v>
      </c>
      <c r="F8952" s="5">
        <v>19.0</v>
      </c>
      <c r="J8952" s="5" t="s">
        <v>137</v>
      </c>
    </row>
    <row r="8953">
      <c r="A8953" s="3">
        <v>78.0</v>
      </c>
      <c r="B8953" s="4">
        <v>0.12141203703703704</v>
      </c>
      <c r="C8953" s="5" t="s">
        <v>706</v>
      </c>
      <c r="D8953" s="5" t="s">
        <v>20</v>
      </c>
      <c r="E8953" s="5">
        <v>20.0</v>
      </c>
      <c r="F8953" s="5">
        <v>10.0</v>
      </c>
      <c r="J8953" s="5" t="s">
        <v>137</v>
      </c>
    </row>
    <row r="8954">
      <c r="A8954" s="3">
        <v>78.0</v>
      </c>
      <c r="B8954" s="4">
        <v>0.12144675925925925</v>
      </c>
      <c r="C8954" s="5" t="s">
        <v>807</v>
      </c>
      <c r="D8954" s="5" t="s">
        <v>20</v>
      </c>
      <c r="E8954" s="5">
        <v>16.0</v>
      </c>
      <c r="F8954" s="5">
        <v>4.0</v>
      </c>
      <c r="J8954" s="5" t="s">
        <v>137</v>
      </c>
    </row>
    <row r="8955">
      <c r="A8955" s="3">
        <v>78.0</v>
      </c>
      <c r="B8955" s="4">
        <v>0.12162037037037036</v>
      </c>
      <c r="C8955" s="5" t="s">
        <v>21</v>
      </c>
      <c r="D8955" s="5" t="s">
        <v>20</v>
      </c>
      <c r="E8955" s="5">
        <v>35.0</v>
      </c>
      <c r="F8955" s="5">
        <v>10.0</v>
      </c>
      <c r="J8955" s="5" t="s">
        <v>1917</v>
      </c>
    </row>
    <row r="8956">
      <c r="A8956" s="3">
        <v>78.0</v>
      </c>
      <c r="B8956" s="4">
        <v>0.12166666666666667</v>
      </c>
      <c r="C8956" s="5" t="s">
        <v>10</v>
      </c>
      <c r="D8956" s="5" t="s">
        <v>20</v>
      </c>
      <c r="E8956" s="5">
        <v>30.0</v>
      </c>
      <c r="F8956" s="5">
        <v>10.0</v>
      </c>
      <c r="J8956" s="5" t="s">
        <v>137</v>
      </c>
    </row>
    <row r="8957">
      <c r="A8957" s="3">
        <v>78.0</v>
      </c>
      <c r="B8957" s="4">
        <v>0.12226851851851851</v>
      </c>
      <c r="C8957" s="5" t="s">
        <v>21</v>
      </c>
      <c r="D8957" s="5" t="s">
        <v>24</v>
      </c>
      <c r="E8957" s="5">
        <v>27.0</v>
      </c>
      <c r="F8957" s="5">
        <v>15.0</v>
      </c>
    </row>
    <row r="8958">
      <c r="A8958" s="3">
        <v>78.0</v>
      </c>
      <c r="B8958" s="4">
        <v>0.12248842592592593</v>
      </c>
      <c r="C8958" s="5" t="s">
        <v>21</v>
      </c>
      <c r="D8958" s="5" t="s">
        <v>88</v>
      </c>
      <c r="E8958" s="5">
        <v>18.0</v>
      </c>
      <c r="F8958" s="5">
        <v>10.0</v>
      </c>
      <c r="J8958" s="5" t="s">
        <v>1058</v>
      </c>
    </row>
    <row r="8959">
      <c r="A8959" s="3">
        <v>78.0</v>
      </c>
      <c r="B8959" s="4">
        <v>0.12503472222222223</v>
      </c>
      <c r="C8959" s="5" t="s">
        <v>21</v>
      </c>
      <c r="D8959" s="5" t="s">
        <v>88</v>
      </c>
      <c r="E8959" s="5">
        <v>24.0</v>
      </c>
      <c r="F8959" s="5">
        <v>16.0</v>
      </c>
      <c r="J8959" s="5" t="s">
        <v>3036</v>
      </c>
    </row>
    <row r="8960">
      <c r="A8960" s="3">
        <v>78.0</v>
      </c>
      <c r="B8960" s="4">
        <v>0.13041666666666665</v>
      </c>
      <c r="C8960" s="5" t="s">
        <v>21</v>
      </c>
      <c r="D8960" s="5" t="s">
        <v>24</v>
      </c>
      <c r="E8960" s="5">
        <v>27.0</v>
      </c>
      <c r="F8960" s="5">
        <v>15.0</v>
      </c>
    </row>
    <row r="8961">
      <c r="A8961" s="3">
        <v>78.0</v>
      </c>
      <c r="B8961" s="4">
        <v>0.13608796296296297</v>
      </c>
      <c r="C8961" s="5" t="s">
        <v>21</v>
      </c>
      <c r="D8961" s="5" t="s">
        <v>88</v>
      </c>
      <c r="E8961" s="5" t="s">
        <v>37</v>
      </c>
      <c r="F8961" s="5">
        <v>20.0</v>
      </c>
    </row>
    <row r="8962">
      <c r="A8962" s="3">
        <v>78.0</v>
      </c>
      <c r="B8962" s="4">
        <v>0.13820601851851852</v>
      </c>
      <c r="C8962" s="5" t="s">
        <v>21</v>
      </c>
      <c r="D8962" s="5" t="s">
        <v>24</v>
      </c>
      <c r="E8962" s="5">
        <v>22.0</v>
      </c>
      <c r="F8962" s="5">
        <v>10.0</v>
      </c>
      <c r="J8962" s="5" t="s">
        <v>1058</v>
      </c>
    </row>
    <row r="8963">
      <c r="A8963" s="3">
        <v>78.0</v>
      </c>
      <c r="B8963" s="4">
        <v>0.1388425925925926</v>
      </c>
      <c r="C8963" s="5" t="s">
        <v>10</v>
      </c>
      <c r="D8963" s="5" t="s">
        <v>24</v>
      </c>
      <c r="E8963" s="5">
        <v>28.0</v>
      </c>
      <c r="F8963" s="5">
        <v>15.0</v>
      </c>
    </row>
    <row r="8964">
      <c r="A8964" s="3">
        <v>78.0</v>
      </c>
      <c r="B8964" s="4">
        <v>0.1409490740740741</v>
      </c>
      <c r="C8964" s="5" t="s">
        <v>10</v>
      </c>
      <c r="D8964" s="5" t="s">
        <v>14</v>
      </c>
      <c r="E8964" s="5" t="s">
        <v>37</v>
      </c>
      <c r="F8964" s="5">
        <v>20.0</v>
      </c>
      <c r="J8964" s="5" t="s">
        <v>42</v>
      </c>
    </row>
    <row r="8965">
      <c r="A8965" s="3">
        <v>78.0</v>
      </c>
      <c r="B8965" s="4">
        <v>0.1409490740740741</v>
      </c>
      <c r="C8965" s="5" t="s">
        <v>10</v>
      </c>
      <c r="D8965" s="5" t="s">
        <v>14</v>
      </c>
      <c r="E8965" s="5" t="s">
        <v>28</v>
      </c>
      <c r="F8965" s="5">
        <v>1.0</v>
      </c>
      <c r="J8965" s="5" t="s">
        <v>43</v>
      </c>
    </row>
    <row r="8966">
      <c r="A8966" s="3">
        <v>78.0</v>
      </c>
      <c r="B8966" s="4">
        <v>0.14099537037037038</v>
      </c>
      <c r="C8966" s="5" t="s">
        <v>21</v>
      </c>
      <c r="D8966" s="5" t="s">
        <v>14</v>
      </c>
      <c r="E8966" s="5" t="s">
        <v>30</v>
      </c>
      <c r="F8966" s="5" t="s">
        <v>30</v>
      </c>
      <c r="J8966" s="5" t="s">
        <v>42</v>
      </c>
    </row>
    <row r="8967">
      <c r="A8967" s="3">
        <v>78.0</v>
      </c>
      <c r="B8967" s="4">
        <v>0.14099537037037038</v>
      </c>
      <c r="C8967" s="5" t="s">
        <v>21</v>
      </c>
      <c r="D8967" s="5" t="s">
        <v>14</v>
      </c>
      <c r="E8967" s="5" t="s">
        <v>28</v>
      </c>
      <c r="F8967" s="5">
        <v>1.0</v>
      </c>
      <c r="J8967" s="5" t="s">
        <v>43</v>
      </c>
    </row>
    <row r="8968">
      <c r="A8968" s="3">
        <v>78.0</v>
      </c>
      <c r="B8968" s="4">
        <v>0.14255787037037038</v>
      </c>
      <c r="C8968" s="5" t="s">
        <v>15</v>
      </c>
      <c r="D8968" s="5" t="s">
        <v>24</v>
      </c>
      <c r="E8968" s="5">
        <v>21.0</v>
      </c>
      <c r="F8968" s="5">
        <v>10.0</v>
      </c>
    </row>
    <row r="8969">
      <c r="A8969" s="3">
        <v>78.0</v>
      </c>
      <c r="B8969" s="4">
        <v>0.14293981481481483</v>
      </c>
      <c r="C8969" s="5" t="s">
        <v>21</v>
      </c>
      <c r="D8969" s="5" t="s">
        <v>88</v>
      </c>
      <c r="E8969" s="5">
        <v>28.0</v>
      </c>
      <c r="F8969" s="5">
        <v>15.0</v>
      </c>
    </row>
    <row r="8970">
      <c r="A8970" s="3">
        <v>78.0</v>
      </c>
      <c r="B8970" s="4">
        <v>0.1438310185185185</v>
      </c>
      <c r="C8970" s="5" t="s">
        <v>22</v>
      </c>
      <c r="D8970" s="5" t="s">
        <v>14</v>
      </c>
      <c r="E8970" s="5" t="s">
        <v>30</v>
      </c>
      <c r="F8970" s="5" t="s">
        <v>30</v>
      </c>
      <c r="J8970" s="5" t="s">
        <v>42</v>
      </c>
    </row>
    <row r="8971">
      <c r="A8971" s="3">
        <v>78.0</v>
      </c>
      <c r="B8971" s="4">
        <v>0.1438310185185185</v>
      </c>
      <c r="C8971" s="5" t="s">
        <v>22</v>
      </c>
      <c r="D8971" s="5" t="s">
        <v>14</v>
      </c>
      <c r="E8971" s="5">
        <v>28.0</v>
      </c>
      <c r="F8971" s="5">
        <v>12.0</v>
      </c>
      <c r="J8971" s="5" t="s">
        <v>43</v>
      </c>
    </row>
    <row r="8972">
      <c r="A8972" s="3">
        <v>78.0</v>
      </c>
      <c r="B8972" s="4">
        <v>0.14596064814814816</v>
      </c>
      <c r="C8972" s="5" t="s">
        <v>22</v>
      </c>
      <c r="D8972" s="5" t="s">
        <v>588</v>
      </c>
      <c r="E8972" s="5">
        <v>20.0</v>
      </c>
      <c r="F8972" s="5">
        <v>4.0</v>
      </c>
    </row>
    <row r="8973">
      <c r="A8973" s="3">
        <v>78.0</v>
      </c>
      <c r="B8973" s="4">
        <v>0.15246527777777777</v>
      </c>
      <c r="C8973" s="5" t="s">
        <v>21</v>
      </c>
      <c r="D8973" s="5" t="s">
        <v>35</v>
      </c>
      <c r="E8973" s="5">
        <v>33.0</v>
      </c>
      <c r="F8973" s="5">
        <v>18.0</v>
      </c>
    </row>
    <row r="8974">
      <c r="A8974" s="3">
        <v>78.0</v>
      </c>
      <c r="B8974" s="4">
        <v>0.1527199074074074</v>
      </c>
      <c r="C8974" s="5" t="s">
        <v>10</v>
      </c>
      <c r="D8974" s="5" t="s">
        <v>35</v>
      </c>
      <c r="E8974" s="5">
        <v>34.0</v>
      </c>
      <c r="F8974" s="5">
        <v>19.0</v>
      </c>
    </row>
    <row r="8975">
      <c r="A8975" s="3">
        <v>78.0</v>
      </c>
      <c r="B8975" s="4">
        <v>0.1529398148148148</v>
      </c>
      <c r="C8975" s="5" t="s">
        <v>21</v>
      </c>
      <c r="D8975" s="5" t="s">
        <v>24</v>
      </c>
      <c r="E8975" s="5">
        <v>29.0</v>
      </c>
      <c r="F8975" s="5">
        <v>17.0</v>
      </c>
    </row>
    <row r="8976">
      <c r="A8976" s="3">
        <v>78.0</v>
      </c>
      <c r="B8976" s="4">
        <v>0.1530439814814815</v>
      </c>
      <c r="C8976" s="5" t="s">
        <v>10</v>
      </c>
      <c r="D8976" s="5" t="s">
        <v>24</v>
      </c>
      <c r="E8976" s="5">
        <v>23.0</v>
      </c>
      <c r="F8976" s="5">
        <v>10.0</v>
      </c>
    </row>
    <row r="8977">
      <c r="A8977" s="3">
        <v>78.0</v>
      </c>
      <c r="B8977" s="4">
        <v>0.1579861111111111</v>
      </c>
      <c r="C8977" s="5" t="s">
        <v>22</v>
      </c>
      <c r="D8977" s="5" t="s">
        <v>20</v>
      </c>
      <c r="E8977" s="5">
        <v>27.0</v>
      </c>
      <c r="F8977" s="5">
        <v>15.0</v>
      </c>
      <c r="J8977" s="5" t="s">
        <v>3037</v>
      </c>
    </row>
    <row r="8978">
      <c r="A8978" s="3">
        <v>78.0</v>
      </c>
      <c r="B8978" s="4">
        <v>0.1582175925925926</v>
      </c>
      <c r="C8978" s="5" t="s">
        <v>18</v>
      </c>
      <c r="D8978" s="5" t="s">
        <v>20</v>
      </c>
      <c r="E8978" s="5">
        <v>11.0</v>
      </c>
      <c r="F8978" s="5">
        <v>5.0</v>
      </c>
    </row>
    <row r="8979">
      <c r="A8979" s="3">
        <v>78.0</v>
      </c>
      <c r="B8979" s="4">
        <v>0.15832175925925926</v>
      </c>
      <c r="C8979" s="5" t="s">
        <v>21</v>
      </c>
      <c r="D8979" s="5" t="s">
        <v>20</v>
      </c>
      <c r="E8979" s="5" t="s">
        <v>30</v>
      </c>
      <c r="F8979" s="5" t="s">
        <v>30</v>
      </c>
      <c r="J8979" s="5" t="s">
        <v>17</v>
      </c>
    </row>
    <row r="8980">
      <c r="A8980" s="3">
        <v>78.0</v>
      </c>
      <c r="B8980" s="4">
        <v>0.15832175925925926</v>
      </c>
      <c r="C8980" s="5" t="s">
        <v>21</v>
      </c>
      <c r="D8980" s="5" t="s">
        <v>20</v>
      </c>
      <c r="E8980" s="5">
        <v>31.0</v>
      </c>
      <c r="F8980" s="5">
        <v>16.0</v>
      </c>
      <c r="J8980" s="5" t="s">
        <v>40</v>
      </c>
    </row>
    <row r="8981">
      <c r="A8981" s="3">
        <v>78.0</v>
      </c>
      <c r="B8981" s="4">
        <v>0.15834490740740742</v>
      </c>
      <c r="C8981" s="5" t="s">
        <v>10</v>
      </c>
      <c r="D8981" s="5" t="s">
        <v>20</v>
      </c>
      <c r="E8981" s="5" t="s">
        <v>30</v>
      </c>
      <c r="F8981" s="5" t="s">
        <v>30</v>
      </c>
      <c r="J8981" s="5" t="s">
        <v>17</v>
      </c>
    </row>
    <row r="8982">
      <c r="A8982" s="3">
        <v>78.0</v>
      </c>
      <c r="B8982" s="4">
        <v>0.15834490740740742</v>
      </c>
      <c r="C8982" s="5" t="s">
        <v>10</v>
      </c>
      <c r="D8982" s="5" t="s">
        <v>20</v>
      </c>
      <c r="E8982" s="5">
        <v>21.0</v>
      </c>
      <c r="F8982" s="5">
        <v>11.0</v>
      </c>
      <c r="J8982" s="5" t="s">
        <v>40</v>
      </c>
    </row>
    <row r="8983">
      <c r="A8983" s="3">
        <v>78.0</v>
      </c>
      <c r="B8983" s="4">
        <v>0.16006944444444443</v>
      </c>
      <c r="C8983" s="5" t="s">
        <v>706</v>
      </c>
      <c r="D8983" s="5" t="s">
        <v>7</v>
      </c>
      <c r="E8983" s="5">
        <v>10.0</v>
      </c>
      <c r="H8983" s="5" t="s">
        <v>3038</v>
      </c>
      <c r="J8983" s="5" t="s">
        <v>3039</v>
      </c>
    </row>
    <row r="8984">
      <c r="A8984" s="3">
        <v>78.0</v>
      </c>
      <c r="B8984" s="4">
        <v>0.16216435185185185</v>
      </c>
      <c r="C8984" s="5" t="s">
        <v>13</v>
      </c>
      <c r="D8984" s="5" t="s">
        <v>32</v>
      </c>
      <c r="E8984" s="5" t="s">
        <v>30</v>
      </c>
      <c r="F8984" s="5" t="s">
        <v>30</v>
      </c>
      <c r="J8984" s="5" t="s">
        <v>3040</v>
      </c>
    </row>
    <row r="8985">
      <c r="A8985" s="3">
        <v>78.0</v>
      </c>
      <c r="B8985" s="4">
        <v>0.16247685185185184</v>
      </c>
      <c r="C8985" s="5" t="s">
        <v>13</v>
      </c>
      <c r="D8985" s="5" t="s">
        <v>7</v>
      </c>
      <c r="E8985" s="5">
        <v>26.0</v>
      </c>
      <c r="H8985" s="5" t="s">
        <v>3041</v>
      </c>
    </row>
    <row r="8986">
      <c r="A8986" s="3">
        <v>78.0</v>
      </c>
      <c r="B8986" s="4">
        <v>0.16265046296296296</v>
      </c>
      <c r="C8986" s="5" t="s">
        <v>13</v>
      </c>
      <c r="D8986" s="5" t="s">
        <v>7</v>
      </c>
      <c r="E8986" s="5">
        <v>32.0</v>
      </c>
      <c r="H8986" s="5" t="s">
        <v>3042</v>
      </c>
      <c r="J8986" s="5" t="s">
        <v>2245</v>
      </c>
    </row>
    <row r="8987">
      <c r="A8987" s="3">
        <v>78.0</v>
      </c>
      <c r="B8987" s="4">
        <v>0.16333333333333333</v>
      </c>
      <c r="C8987" s="5" t="s">
        <v>13</v>
      </c>
      <c r="D8987" s="5" t="s">
        <v>25</v>
      </c>
      <c r="E8987" s="5" t="s">
        <v>37</v>
      </c>
      <c r="F8987" s="5">
        <v>20.0</v>
      </c>
    </row>
    <row r="8988">
      <c r="A8988" s="3">
        <v>78.0</v>
      </c>
      <c r="B8988" s="4">
        <v>0.16337962962962962</v>
      </c>
      <c r="C8988" s="5" t="s">
        <v>10</v>
      </c>
      <c r="D8988" s="5" t="s">
        <v>25</v>
      </c>
      <c r="E8988" s="5">
        <v>28.0</v>
      </c>
      <c r="F8988" s="5">
        <v>16.0</v>
      </c>
    </row>
    <row r="8989">
      <c r="A8989" s="3">
        <v>78.0</v>
      </c>
      <c r="B8989" s="4">
        <v>0.16341435185185185</v>
      </c>
      <c r="C8989" s="5" t="s">
        <v>21</v>
      </c>
      <c r="D8989" s="5" t="s">
        <v>25</v>
      </c>
      <c r="E8989" s="5">
        <v>20.0</v>
      </c>
      <c r="F8989" s="5">
        <v>10.0</v>
      </c>
    </row>
    <row r="8990">
      <c r="A8990" s="3">
        <v>78.0</v>
      </c>
      <c r="B8990" s="4">
        <v>0.1644212962962963</v>
      </c>
      <c r="C8990" s="5" t="s">
        <v>807</v>
      </c>
      <c r="D8990" s="5" t="s">
        <v>7</v>
      </c>
      <c r="E8990" s="5">
        <v>13.0</v>
      </c>
      <c r="H8990" s="5" t="s">
        <v>3043</v>
      </c>
      <c r="J8990" s="5" t="s">
        <v>1636</v>
      </c>
    </row>
    <row r="8991">
      <c r="A8991" s="3">
        <v>78.0</v>
      </c>
      <c r="B8991" s="4">
        <v>0.16537037037037036</v>
      </c>
      <c r="C8991" s="5" t="s">
        <v>706</v>
      </c>
      <c r="D8991" s="5" t="s">
        <v>32</v>
      </c>
      <c r="E8991" s="5">
        <v>15.0</v>
      </c>
      <c r="F8991" s="5">
        <v>5.0</v>
      </c>
      <c r="J8991" s="5" t="s">
        <v>3044</v>
      </c>
    </row>
    <row r="8992">
      <c r="A8992" s="3">
        <v>78.0</v>
      </c>
      <c r="B8992" s="4">
        <v>0.16537037037037036</v>
      </c>
      <c r="C8992" s="5" t="s">
        <v>706</v>
      </c>
      <c r="D8992" s="5" t="s">
        <v>32</v>
      </c>
      <c r="E8992" s="5">
        <v>20.0</v>
      </c>
      <c r="F8992" s="5">
        <v>10.0</v>
      </c>
      <c r="J8992" s="5" t="s">
        <v>3044</v>
      </c>
    </row>
    <row r="8993">
      <c r="A8993" s="3">
        <v>78.0</v>
      </c>
      <c r="B8993" s="4">
        <v>0.16537037037037036</v>
      </c>
      <c r="C8993" s="5" t="s">
        <v>706</v>
      </c>
      <c r="D8993" s="5" t="s">
        <v>32</v>
      </c>
      <c r="E8993" s="5" t="s">
        <v>37</v>
      </c>
      <c r="F8993" s="5">
        <v>20.0</v>
      </c>
      <c r="G8993" s="5" t="s">
        <v>48</v>
      </c>
      <c r="J8993" s="5" t="s">
        <v>3044</v>
      </c>
    </row>
    <row r="8994">
      <c r="A8994" s="3">
        <v>78.0</v>
      </c>
      <c r="B8994" s="4">
        <v>0.16630787037037037</v>
      </c>
      <c r="C8994" s="5" t="s">
        <v>706</v>
      </c>
      <c r="D8994" s="5" t="s">
        <v>7</v>
      </c>
      <c r="E8994" s="5">
        <v>8.0</v>
      </c>
      <c r="H8994" s="5" t="s">
        <v>3045</v>
      </c>
    </row>
    <row r="8995">
      <c r="A8995" s="3">
        <v>78.0</v>
      </c>
      <c r="B8995" s="4">
        <v>0.16648148148148148</v>
      </c>
      <c r="C8995" s="5" t="s">
        <v>706</v>
      </c>
      <c r="D8995" s="5" t="s">
        <v>7</v>
      </c>
      <c r="E8995" s="5">
        <v>11.0</v>
      </c>
      <c r="H8995" s="5" t="s">
        <v>3046</v>
      </c>
    </row>
    <row r="8996">
      <c r="A8996" s="3">
        <v>78.0</v>
      </c>
      <c r="B8996" s="4">
        <v>0.16681712962962963</v>
      </c>
      <c r="C8996" s="5" t="s">
        <v>10</v>
      </c>
      <c r="D8996" s="5" t="s">
        <v>32</v>
      </c>
      <c r="E8996" s="5" t="s">
        <v>30</v>
      </c>
      <c r="F8996" s="5" t="s">
        <v>30</v>
      </c>
      <c r="J8996" s="5" t="s">
        <v>2791</v>
      </c>
    </row>
    <row r="8997">
      <c r="A8997" s="3">
        <v>78.0</v>
      </c>
      <c r="B8997" s="4">
        <v>0.16685185185185186</v>
      </c>
      <c r="C8997" s="5" t="s">
        <v>10</v>
      </c>
      <c r="D8997" s="5" t="s">
        <v>32</v>
      </c>
      <c r="E8997" s="5">
        <v>21.0</v>
      </c>
      <c r="F8997" s="5">
        <v>6.0</v>
      </c>
      <c r="J8997" s="5" t="s">
        <v>2634</v>
      </c>
    </row>
    <row r="8998">
      <c r="A8998" s="3">
        <v>78.0</v>
      </c>
      <c r="B8998" s="4">
        <v>0.16708333333333333</v>
      </c>
      <c r="C8998" s="5" t="s">
        <v>21</v>
      </c>
      <c r="D8998" s="5" t="s">
        <v>32</v>
      </c>
      <c r="E8998" s="5" t="s">
        <v>30</v>
      </c>
      <c r="F8998" s="5" t="s">
        <v>30</v>
      </c>
      <c r="J8998" s="5" t="s">
        <v>2933</v>
      </c>
    </row>
    <row r="8999">
      <c r="A8999" s="3">
        <v>78.0</v>
      </c>
      <c r="B8999" s="4">
        <v>0.16708333333333333</v>
      </c>
      <c r="C8999" s="5" t="s">
        <v>21</v>
      </c>
      <c r="D8999" s="5" t="s">
        <v>32</v>
      </c>
      <c r="E8999" s="5" t="s">
        <v>30</v>
      </c>
      <c r="F8999" s="5" t="s">
        <v>30</v>
      </c>
      <c r="J8999" s="5" t="s">
        <v>46</v>
      </c>
    </row>
    <row r="9000">
      <c r="A9000" s="3">
        <v>78.0</v>
      </c>
      <c r="B9000" s="4">
        <v>0.1671527777777778</v>
      </c>
      <c r="C9000" s="5" t="s">
        <v>10</v>
      </c>
      <c r="D9000" s="5" t="s">
        <v>7</v>
      </c>
      <c r="E9000" s="5">
        <v>15.0</v>
      </c>
      <c r="H9000" s="5" t="s">
        <v>3047</v>
      </c>
    </row>
    <row r="9001">
      <c r="A9001" s="3">
        <v>78.0</v>
      </c>
      <c r="B9001" s="4">
        <v>0.16729166666666667</v>
      </c>
      <c r="C9001" s="5" t="s">
        <v>10</v>
      </c>
      <c r="D9001" s="5" t="s">
        <v>7</v>
      </c>
      <c r="E9001" s="5">
        <v>22.0</v>
      </c>
      <c r="H9001" s="5" t="s">
        <v>3048</v>
      </c>
    </row>
    <row r="9002">
      <c r="A9002" s="3">
        <v>78.0</v>
      </c>
      <c r="B9002" s="4">
        <v>0.16733796296296297</v>
      </c>
      <c r="C9002" s="5" t="s">
        <v>21</v>
      </c>
      <c r="D9002" s="5" t="s">
        <v>7</v>
      </c>
      <c r="E9002" s="5">
        <v>44.0</v>
      </c>
      <c r="H9002" s="5" t="s">
        <v>3049</v>
      </c>
    </row>
    <row r="9003">
      <c r="A9003" s="3">
        <v>78.0</v>
      </c>
      <c r="B9003" s="4">
        <v>0.1673611111111111</v>
      </c>
      <c r="C9003" s="5" t="s">
        <v>21</v>
      </c>
      <c r="D9003" s="5" t="s">
        <v>7</v>
      </c>
      <c r="E9003" s="5">
        <v>8.0</v>
      </c>
      <c r="H9003" s="5" t="s">
        <v>3050</v>
      </c>
    </row>
    <row r="9004">
      <c r="A9004" s="3">
        <v>78.0</v>
      </c>
      <c r="B9004" s="4">
        <v>0.16765046296296296</v>
      </c>
      <c r="C9004" s="5" t="s">
        <v>807</v>
      </c>
      <c r="D9004" s="5" t="s">
        <v>24</v>
      </c>
      <c r="E9004" s="5">
        <v>14.0</v>
      </c>
      <c r="F9004" s="5">
        <v>10.0</v>
      </c>
    </row>
    <row r="9005">
      <c r="A9005" s="3">
        <v>78.0</v>
      </c>
      <c r="B9005" s="4">
        <v>0.16766203703703703</v>
      </c>
      <c r="C9005" s="5" t="s">
        <v>706</v>
      </c>
      <c r="D9005" s="5" t="s">
        <v>24</v>
      </c>
      <c r="E9005" s="5">
        <v>12.0</v>
      </c>
      <c r="F9005" s="5">
        <v>10.0</v>
      </c>
    </row>
    <row r="9006">
      <c r="A9006" s="3">
        <v>79.0</v>
      </c>
      <c r="B9006" s="4">
        <v>0.012106481481481482</v>
      </c>
      <c r="C9006" s="5" t="s">
        <v>13</v>
      </c>
      <c r="D9006" s="5" t="s">
        <v>47</v>
      </c>
      <c r="E9006" s="5">
        <v>14.0</v>
      </c>
      <c r="F9006" s="5">
        <v>12.0</v>
      </c>
    </row>
    <row r="9007">
      <c r="A9007" s="3">
        <v>79.0</v>
      </c>
      <c r="B9007" s="4">
        <v>0.01224537037037037</v>
      </c>
      <c r="C9007" s="5" t="s">
        <v>10</v>
      </c>
      <c r="D9007" s="5" t="s">
        <v>47</v>
      </c>
      <c r="E9007" s="5">
        <v>13.0</v>
      </c>
      <c r="F9007" s="5">
        <v>6.0</v>
      </c>
    </row>
    <row r="9008">
      <c r="A9008" s="3">
        <v>79.0</v>
      </c>
      <c r="B9008" s="4">
        <v>0.012326388888888888</v>
      </c>
      <c r="C9008" s="5" t="s">
        <v>21</v>
      </c>
      <c r="D9008" s="5" t="s">
        <v>47</v>
      </c>
      <c r="E9008" s="5">
        <v>12.0</v>
      </c>
      <c r="F9008" s="5">
        <v>7.0</v>
      </c>
    </row>
    <row r="9009">
      <c r="A9009" s="3">
        <v>79.0</v>
      </c>
      <c r="B9009" s="4">
        <v>0.012326388888888888</v>
      </c>
      <c r="C9009" s="5" t="s">
        <v>134</v>
      </c>
      <c r="D9009" s="5" t="s">
        <v>47</v>
      </c>
      <c r="E9009" s="5">
        <v>11.0</v>
      </c>
      <c r="F9009" s="5">
        <v>9.0</v>
      </c>
    </row>
    <row r="9010">
      <c r="A9010" s="3">
        <v>79.0</v>
      </c>
      <c r="B9010" s="4">
        <v>0.012430555555555556</v>
      </c>
      <c r="C9010" s="5" t="s">
        <v>15</v>
      </c>
      <c r="D9010" s="5" t="s">
        <v>47</v>
      </c>
      <c r="E9010" s="5">
        <v>17.0</v>
      </c>
      <c r="F9010" s="5">
        <v>15.0</v>
      </c>
    </row>
    <row r="9011">
      <c r="A9011" s="3">
        <v>79.0</v>
      </c>
      <c r="B9011" s="4">
        <v>0.012476851851851852</v>
      </c>
      <c r="C9011" s="5" t="s">
        <v>18</v>
      </c>
      <c r="D9011" s="5" t="s">
        <v>47</v>
      </c>
      <c r="E9011" s="5">
        <v>25.0</v>
      </c>
      <c r="F9011" s="5">
        <v>17.0</v>
      </c>
    </row>
    <row r="9012">
      <c r="A9012" s="3">
        <v>79.0</v>
      </c>
      <c r="B9012" s="4">
        <v>0.01255787037037037</v>
      </c>
      <c r="C9012" s="5" t="s">
        <v>22</v>
      </c>
      <c r="D9012" s="5" t="s">
        <v>47</v>
      </c>
      <c r="E9012" s="5">
        <v>8.0</v>
      </c>
      <c r="F9012" s="5">
        <v>6.0</v>
      </c>
    </row>
    <row r="9013">
      <c r="A9013" s="3">
        <v>79.0</v>
      </c>
      <c r="B9013" s="4">
        <v>0.01462962962962963</v>
      </c>
      <c r="C9013" s="5" t="s">
        <v>18</v>
      </c>
      <c r="D9013" s="5" t="s">
        <v>32</v>
      </c>
      <c r="E9013" s="5" t="s">
        <v>30</v>
      </c>
      <c r="F9013" s="5" t="s">
        <v>30</v>
      </c>
      <c r="J9013" s="5" t="s">
        <v>17</v>
      </c>
    </row>
    <row r="9014">
      <c r="A9014" s="3">
        <v>79.0</v>
      </c>
      <c r="B9014" s="4">
        <v>0.01462962962962963</v>
      </c>
      <c r="C9014" s="5" t="s">
        <v>18</v>
      </c>
      <c r="D9014" s="5" t="s">
        <v>32</v>
      </c>
      <c r="E9014" s="5">
        <v>24.0</v>
      </c>
      <c r="F9014" s="5">
        <v>16.0</v>
      </c>
      <c r="J9014" s="5" t="s">
        <v>3051</v>
      </c>
    </row>
    <row r="9015">
      <c r="A9015" s="3">
        <v>79.0</v>
      </c>
      <c r="B9015" s="4">
        <v>0.014965277777777777</v>
      </c>
      <c r="C9015" s="5" t="s">
        <v>18</v>
      </c>
      <c r="D9015" s="5" t="s">
        <v>7</v>
      </c>
      <c r="E9015" s="5">
        <v>42.0</v>
      </c>
      <c r="H9015" s="5" t="s">
        <v>3052</v>
      </c>
    </row>
    <row r="9016">
      <c r="A9016" s="3">
        <v>79.0</v>
      </c>
      <c r="B9016" s="4">
        <v>0.01525462962962963</v>
      </c>
      <c r="C9016" s="5" t="s">
        <v>18</v>
      </c>
      <c r="D9016" s="5" t="s">
        <v>32</v>
      </c>
      <c r="E9016" s="5">
        <v>18.0</v>
      </c>
      <c r="F9016" s="5">
        <v>10.0</v>
      </c>
      <c r="J9016" s="5" t="s">
        <v>3053</v>
      </c>
    </row>
    <row r="9017">
      <c r="A9017" s="3">
        <v>79.0</v>
      </c>
      <c r="B9017" s="4">
        <v>0.019467592592592592</v>
      </c>
      <c r="C9017" s="5" t="s">
        <v>15</v>
      </c>
      <c r="D9017" s="5" t="s">
        <v>7</v>
      </c>
      <c r="E9017" s="5">
        <v>35.0</v>
      </c>
      <c r="H9017" s="5" t="s">
        <v>3054</v>
      </c>
    </row>
    <row r="9018">
      <c r="A9018" s="3">
        <v>79.0</v>
      </c>
      <c r="B9018" s="4">
        <v>0.02400462962962963</v>
      </c>
      <c r="C9018" s="5" t="s">
        <v>18</v>
      </c>
      <c r="D9018" s="5" t="s">
        <v>25</v>
      </c>
      <c r="E9018" s="5" t="s">
        <v>28</v>
      </c>
      <c r="F9018" s="5">
        <v>1.0</v>
      </c>
      <c r="J9018" s="5" t="s">
        <v>2683</v>
      </c>
    </row>
    <row r="9019">
      <c r="A9019" s="3">
        <v>79.0</v>
      </c>
      <c r="B9019" s="4">
        <v>0.02400462962962963</v>
      </c>
      <c r="C9019" s="5" t="s">
        <v>18</v>
      </c>
      <c r="D9019" s="5" t="s">
        <v>25</v>
      </c>
      <c r="E9019" s="5">
        <v>18.0</v>
      </c>
      <c r="F9019" s="5">
        <v>12.0</v>
      </c>
      <c r="H9019" s="5" t="s">
        <v>3055</v>
      </c>
      <c r="J9019" s="5" t="s">
        <v>2862</v>
      </c>
    </row>
    <row r="9020">
      <c r="A9020" s="3">
        <v>79.0</v>
      </c>
      <c r="B9020" s="4">
        <v>0.0246875</v>
      </c>
      <c r="C9020" s="5" t="s">
        <v>22</v>
      </c>
      <c r="D9020" s="5" t="s">
        <v>95</v>
      </c>
      <c r="E9020" s="5">
        <v>5.0</v>
      </c>
    </row>
    <row r="9021">
      <c r="A9021" s="3">
        <v>79.0</v>
      </c>
      <c r="B9021" s="4">
        <v>0.02502314814814815</v>
      </c>
      <c r="C9021" s="5" t="s">
        <v>10</v>
      </c>
      <c r="D9021" s="5" t="s">
        <v>25</v>
      </c>
      <c r="E9021" s="5">
        <v>28.0</v>
      </c>
      <c r="F9021" s="5">
        <v>18.0</v>
      </c>
      <c r="H9021" s="5" t="s">
        <v>3056</v>
      </c>
    </row>
    <row r="9022">
      <c r="A9022" s="3">
        <v>79.0</v>
      </c>
      <c r="B9022" s="4">
        <v>0.025034722222222222</v>
      </c>
      <c r="C9022" s="5" t="s">
        <v>13</v>
      </c>
      <c r="D9022" s="5" t="s">
        <v>25</v>
      </c>
      <c r="E9022" s="5">
        <v>17.0</v>
      </c>
      <c r="F9022" s="5">
        <v>15.0</v>
      </c>
      <c r="H9022" s="5" t="s">
        <v>3057</v>
      </c>
    </row>
    <row r="9023">
      <c r="A9023" s="3">
        <v>79.0</v>
      </c>
      <c r="B9023" s="4">
        <v>0.02508101851851852</v>
      </c>
      <c r="C9023" s="5" t="s">
        <v>21</v>
      </c>
      <c r="D9023" s="5" t="s">
        <v>25</v>
      </c>
      <c r="E9023" s="5">
        <v>24.0</v>
      </c>
      <c r="F9023" s="5">
        <v>14.0</v>
      </c>
    </row>
    <row r="9024">
      <c r="A9024" s="3">
        <v>79.0</v>
      </c>
      <c r="B9024" s="4">
        <v>0.02528935185185185</v>
      </c>
      <c r="C9024" s="5" t="s">
        <v>22</v>
      </c>
      <c r="D9024" s="5" t="s">
        <v>25</v>
      </c>
      <c r="E9024" s="5">
        <v>21.0</v>
      </c>
      <c r="F9024" s="5">
        <v>19.0</v>
      </c>
      <c r="H9024" s="5" t="s">
        <v>3058</v>
      </c>
    </row>
    <row r="9025">
      <c r="A9025" s="3">
        <v>79.0</v>
      </c>
      <c r="B9025" s="4">
        <v>0.02533564814814815</v>
      </c>
      <c r="C9025" s="5" t="s">
        <v>273</v>
      </c>
      <c r="D9025" s="5" t="s">
        <v>25</v>
      </c>
      <c r="E9025" s="5" t="s">
        <v>30</v>
      </c>
      <c r="F9025" s="5" t="s">
        <v>30</v>
      </c>
      <c r="H9025" s="5" t="s">
        <v>3059</v>
      </c>
      <c r="J9025" s="5" t="s">
        <v>3060</v>
      </c>
    </row>
    <row r="9026">
      <c r="A9026" s="3">
        <v>79.0</v>
      </c>
      <c r="B9026" s="4">
        <v>0.02533564814814815</v>
      </c>
      <c r="C9026" s="5" t="s">
        <v>134</v>
      </c>
      <c r="D9026" s="5" t="s">
        <v>25</v>
      </c>
      <c r="E9026" s="5" t="s">
        <v>30</v>
      </c>
      <c r="F9026" s="5" t="s">
        <v>30</v>
      </c>
      <c r="H9026" s="5" t="s">
        <v>3061</v>
      </c>
    </row>
    <row r="9027">
      <c r="A9027" s="3">
        <v>79.0</v>
      </c>
      <c r="B9027" s="4">
        <v>0.027233796296296298</v>
      </c>
      <c r="C9027" s="5" t="s">
        <v>13</v>
      </c>
      <c r="D9027" s="5" t="s">
        <v>32</v>
      </c>
      <c r="E9027" s="5" t="s">
        <v>28</v>
      </c>
      <c r="F9027" s="5">
        <v>1.0</v>
      </c>
      <c r="J9027" s="5" t="s">
        <v>17</v>
      </c>
    </row>
    <row r="9028">
      <c r="A9028" s="3">
        <v>79.0</v>
      </c>
      <c r="B9028" s="4">
        <v>0.027233796296296298</v>
      </c>
      <c r="C9028" s="5" t="s">
        <v>13</v>
      </c>
      <c r="D9028" s="5" t="s">
        <v>32</v>
      </c>
      <c r="E9028" s="5">
        <v>19.0</v>
      </c>
      <c r="F9028" s="5">
        <v>10.0</v>
      </c>
      <c r="J9028" s="5" t="s">
        <v>2895</v>
      </c>
    </row>
    <row r="9029">
      <c r="A9029" s="3">
        <v>79.0</v>
      </c>
      <c r="B9029" s="4">
        <v>0.027395833333333335</v>
      </c>
      <c r="C9029" s="5" t="s">
        <v>13</v>
      </c>
      <c r="D9029" s="5" t="s">
        <v>32</v>
      </c>
      <c r="E9029" s="5" t="s">
        <v>30</v>
      </c>
      <c r="F9029" s="5" t="s">
        <v>30</v>
      </c>
      <c r="J9029" s="5" t="s">
        <v>17</v>
      </c>
    </row>
    <row r="9030">
      <c r="A9030" s="3">
        <v>79.0</v>
      </c>
      <c r="B9030" s="4">
        <v>0.027395833333333335</v>
      </c>
      <c r="C9030" s="5" t="s">
        <v>13</v>
      </c>
      <c r="D9030" s="5" t="s">
        <v>32</v>
      </c>
      <c r="E9030" s="5">
        <v>25.0</v>
      </c>
      <c r="F9030" s="5">
        <v>16.0</v>
      </c>
      <c r="J9030" s="5" t="s">
        <v>2895</v>
      </c>
    </row>
    <row r="9031">
      <c r="A9031" s="3">
        <v>79.0</v>
      </c>
      <c r="B9031" s="4">
        <v>0.027604166666666666</v>
      </c>
      <c r="C9031" s="5" t="s">
        <v>13</v>
      </c>
      <c r="D9031" s="5" t="s">
        <v>32</v>
      </c>
      <c r="E9031" s="5" t="s">
        <v>30</v>
      </c>
      <c r="F9031" s="5" t="s">
        <v>30</v>
      </c>
      <c r="J9031" s="5" t="s">
        <v>17</v>
      </c>
    </row>
    <row r="9032">
      <c r="A9032" s="3">
        <v>79.0</v>
      </c>
      <c r="B9032" s="4">
        <v>0.027604166666666666</v>
      </c>
      <c r="C9032" s="5" t="s">
        <v>13</v>
      </c>
      <c r="D9032" s="5" t="s">
        <v>32</v>
      </c>
      <c r="E9032" s="5">
        <v>21.0</v>
      </c>
      <c r="F9032" s="5">
        <v>12.0</v>
      </c>
      <c r="J9032" s="5" t="s">
        <v>2895</v>
      </c>
    </row>
    <row r="9033">
      <c r="A9033" s="3">
        <v>79.0</v>
      </c>
      <c r="B9033" s="4">
        <v>0.02795138888888889</v>
      </c>
      <c r="C9033" s="5" t="s">
        <v>13</v>
      </c>
      <c r="D9033" s="5" t="s">
        <v>7</v>
      </c>
      <c r="E9033" s="5">
        <v>36.0</v>
      </c>
      <c r="H9033" s="5" t="s">
        <v>3062</v>
      </c>
    </row>
    <row r="9034">
      <c r="A9034" s="3">
        <v>79.0</v>
      </c>
      <c r="B9034" s="4">
        <v>0.029548611111111112</v>
      </c>
      <c r="C9034" s="5" t="s">
        <v>10</v>
      </c>
      <c r="D9034" s="5" t="s">
        <v>32</v>
      </c>
      <c r="E9034" s="5">
        <v>30.0</v>
      </c>
      <c r="F9034" s="5">
        <v>15.0</v>
      </c>
      <c r="J9034" s="5" t="s">
        <v>2726</v>
      </c>
    </row>
    <row r="9035">
      <c r="A9035" s="3">
        <v>79.0</v>
      </c>
      <c r="B9035" s="4">
        <v>0.029594907407407407</v>
      </c>
      <c r="C9035" s="5" t="s">
        <v>18</v>
      </c>
      <c r="D9035" s="5" t="s">
        <v>75</v>
      </c>
      <c r="E9035" s="5">
        <v>10.0</v>
      </c>
      <c r="F9035" s="5">
        <v>3.0</v>
      </c>
      <c r="J9035" s="5" t="s">
        <v>3063</v>
      </c>
    </row>
    <row r="9036">
      <c r="A9036" s="3">
        <v>79.0</v>
      </c>
      <c r="B9036" s="4">
        <v>0.030289351851851852</v>
      </c>
      <c r="C9036" s="5" t="s">
        <v>10</v>
      </c>
      <c r="D9036" s="5" t="s">
        <v>7</v>
      </c>
      <c r="E9036" s="5">
        <v>48.0</v>
      </c>
      <c r="H9036" s="5" t="s">
        <v>3064</v>
      </c>
    </row>
    <row r="9037">
      <c r="A9037" s="3">
        <v>79.0</v>
      </c>
      <c r="B9037" s="4">
        <v>0.031087962962962963</v>
      </c>
      <c r="C9037" s="5" t="s">
        <v>10</v>
      </c>
      <c r="D9037" s="5" t="s">
        <v>32</v>
      </c>
      <c r="E9037" s="5">
        <v>27.0</v>
      </c>
      <c r="F9037" s="5">
        <v>12.0</v>
      </c>
      <c r="J9037" s="5" t="s">
        <v>3065</v>
      </c>
    </row>
    <row r="9038">
      <c r="A9038" s="3">
        <v>79.0</v>
      </c>
      <c r="B9038" s="4">
        <v>0.031828703703703706</v>
      </c>
      <c r="C9038" s="5" t="s">
        <v>10</v>
      </c>
      <c r="D9038" s="5" t="s">
        <v>7</v>
      </c>
      <c r="E9038" s="5">
        <v>24.0</v>
      </c>
      <c r="H9038" s="5" t="s">
        <v>3066</v>
      </c>
    </row>
    <row r="9039">
      <c r="A9039" s="3">
        <v>79.0</v>
      </c>
      <c r="B9039" s="4">
        <v>0.03820601851851852</v>
      </c>
      <c r="C9039" s="5" t="s">
        <v>22</v>
      </c>
      <c r="D9039" s="5" t="s">
        <v>628</v>
      </c>
      <c r="E9039" s="5">
        <v>18.0</v>
      </c>
      <c r="F9039" s="5">
        <v>7.0</v>
      </c>
      <c r="J9039" s="5" t="s">
        <v>513</v>
      </c>
    </row>
    <row r="9040">
      <c r="A9040" s="3">
        <v>79.0</v>
      </c>
      <c r="B9040" s="4">
        <v>0.04054398148148148</v>
      </c>
      <c r="C9040" s="5" t="s">
        <v>18</v>
      </c>
      <c r="D9040" s="5" t="s">
        <v>32</v>
      </c>
      <c r="E9040" s="5" t="s">
        <v>30</v>
      </c>
      <c r="F9040" s="5" t="s">
        <v>30</v>
      </c>
      <c r="J9040" s="5" t="s">
        <v>17</v>
      </c>
    </row>
    <row r="9041">
      <c r="A9041" s="3">
        <v>79.0</v>
      </c>
      <c r="B9041" s="4">
        <v>0.04054398148148148</v>
      </c>
      <c r="C9041" s="5" t="s">
        <v>18</v>
      </c>
      <c r="D9041" s="5" t="s">
        <v>32</v>
      </c>
      <c r="E9041" s="5" t="s">
        <v>37</v>
      </c>
      <c r="F9041" s="5">
        <v>20.0</v>
      </c>
      <c r="J9041" s="5" t="s">
        <v>3051</v>
      </c>
    </row>
    <row r="9042">
      <c r="A9042" s="3">
        <v>79.0</v>
      </c>
      <c r="B9042" s="4">
        <v>0.040983796296296296</v>
      </c>
      <c r="C9042" s="5" t="s">
        <v>18</v>
      </c>
      <c r="D9042" s="5" t="s">
        <v>7</v>
      </c>
      <c r="E9042" s="5">
        <v>24.0</v>
      </c>
      <c r="H9042" s="5" t="s">
        <v>3067</v>
      </c>
    </row>
    <row r="9043">
      <c r="A9043" s="3">
        <v>79.0</v>
      </c>
      <c r="B9043" s="4">
        <v>0.04128472222222222</v>
      </c>
      <c r="C9043" s="5" t="s">
        <v>18</v>
      </c>
      <c r="D9043" s="5" t="s">
        <v>32</v>
      </c>
      <c r="E9043" s="5">
        <v>26.0</v>
      </c>
      <c r="F9043" s="5" t="s">
        <v>30</v>
      </c>
      <c r="J9043" s="5" t="s">
        <v>3068</v>
      </c>
    </row>
    <row r="9044">
      <c r="A9044" s="3">
        <v>79.0</v>
      </c>
      <c r="B9044" s="4">
        <v>0.04146990740740741</v>
      </c>
      <c r="C9044" s="5" t="s">
        <v>18</v>
      </c>
      <c r="D9044" s="5" t="s">
        <v>7</v>
      </c>
      <c r="E9044" s="5">
        <v>30.0</v>
      </c>
      <c r="H9044" s="5" t="s">
        <v>3069</v>
      </c>
    </row>
    <row r="9045">
      <c r="A9045" s="3">
        <v>79.0</v>
      </c>
      <c r="B9045" s="4">
        <v>0.044409722222222225</v>
      </c>
      <c r="C9045" s="5" t="s">
        <v>15</v>
      </c>
      <c r="D9045" s="5" t="s">
        <v>628</v>
      </c>
      <c r="E9045" s="5">
        <v>28.0</v>
      </c>
      <c r="F9045" s="5">
        <v>16.0</v>
      </c>
      <c r="J9045" s="5" t="s">
        <v>3070</v>
      </c>
    </row>
    <row r="9046">
      <c r="A9046" s="3">
        <v>79.0</v>
      </c>
      <c r="B9046" s="4">
        <v>0.046481481481481485</v>
      </c>
      <c r="C9046" s="5" t="s">
        <v>15</v>
      </c>
      <c r="D9046" s="5" t="s">
        <v>25</v>
      </c>
      <c r="E9046" s="5">
        <v>12.0</v>
      </c>
      <c r="F9046" s="5">
        <v>9.0</v>
      </c>
      <c r="H9046" s="5" t="s">
        <v>3071</v>
      </c>
    </row>
    <row r="9047">
      <c r="A9047" s="3">
        <v>79.0</v>
      </c>
      <c r="B9047" s="4">
        <v>0.046481481481481485</v>
      </c>
      <c r="C9047" s="5" t="s">
        <v>13</v>
      </c>
      <c r="D9047" s="5" t="s">
        <v>25</v>
      </c>
      <c r="E9047" s="5" t="s">
        <v>30</v>
      </c>
      <c r="F9047" s="5" t="s">
        <v>30</v>
      </c>
      <c r="J9047" s="5" t="s">
        <v>17</v>
      </c>
    </row>
    <row r="9048">
      <c r="A9048" s="3">
        <v>79.0</v>
      </c>
      <c r="B9048" s="4">
        <v>0.046481481481481485</v>
      </c>
      <c r="C9048" s="5" t="s">
        <v>13</v>
      </c>
      <c r="D9048" s="5" t="s">
        <v>25</v>
      </c>
      <c r="E9048" s="5" t="s">
        <v>37</v>
      </c>
      <c r="F9048" s="5">
        <v>20.0</v>
      </c>
      <c r="J9048" s="5" t="s">
        <v>40</v>
      </c>
    </row>
    <row r="9049">
      <c r="A9049" s="3">
        <v>79.0</v>
      </c>
      <c r="B9049" s="4">
        <v>0.04724537037037037</v>
      </c>
      <c r="C9049" s="5" t="s">
        <v>13</v>
      </c>
      <c r="D9049" s="5" t="s">
        <v>32</v>
      </c>
      <c r="E9049" s="5" t="s">
        <v>30</v>
      </c>
      <c r="F9049" s="5" t="s">
        <v>30</v>
      </c>
      <c r="J9049" s="5" t="s">
        <v>17</v>
      </c>
    </row>
    <row r="9050">
      <c r="A9050" s="3">
        <v>79.0</v>
      </c>
      <c r="B9050" s="4">
        <v>0.04724537037037037</v>
      </c>
      <c r="C9050" s="5" t="s">
        <v>13</v>
      </c>
      <c r="D9050" s="5" t="s">
        <v>32</v>
      </c>
      <c r="E9050" s="5" t="s">
        <v>37</v>
      </c>
      <c r="F9050" s="5">
        <v>20.0</v>
      </c>
      <c r="J9050" s="5" t="s">
        <v>3072</v>
      </c>
    </row>
    <row r="9051">
      <c r="A9051" s="3">
        <v>79.0</v>
      </c>
      <c r="B9051" s="4">
        <v>0.047685185185185185</v>
      </c>
      <c r="C9051" s="5" t="s">
        <v>13</v>
      </c>
      <c r="D9051" s="5" t="s">
        <v>7</v>
      </c>
      <c r="E9051" s="5">
        <v>26.0</v>
      </c>
      <c r="H9051" s="5" t="s">
        <v>3073</v>
      </c>
    </row>
    <row r="9052">
      <c r="A9052" s="3">
        <v>79.0</v>
      </c>
      <c r="B9052" s="4">
        <v>0.04971064814814815</v>
      </c>
      <c r="C9052" s="5" t="s">
        <v>21</v>
      </c>
      <c r="D9052" s="5" t="s">
        <v>25</v>
      </c>
      <c r="E9052" s="5" t="s">
        <v>30</v>
      </c>
      <c r="F9052" s="5" t="s">
        <v>30</v>
      </c>
    </row>
    <row r="9053">
      <c r="A9053" s="3">
        <v>79.0</v>
      </c>
      <c r="B9053" s="4">
        <v>0.04971064814814815</v>
      </c>
      <c r="C9053" s="5" t="s">
        <v>21</v>
      </c>
      <c r="D9053" s="5" t="s">
        <v>25</v>
      </c>
      <c r="E9053" s="5">
        <v>23.0</v>
      </c>
      <c r="F9053" s="5">
        <v>13.0</v>
      </c>
    </row>
    <row r="9054">
      <c r="A9054" s="3">
        <v>79.0</v>
      </c>
      <c r="B9054" s="4">
        <v>0.049756944444444444</v>
      </c>
      <c r="C9054" s="5" t="s">
        <v>10</v>
      </c>
      <c r="D9054" s="5" t="s">
        <v>25</v>
      </c>
      <c r="E9054" s="5" t="s">
        <v>30</v>
      </c>
      <c r="F9054" s="5" t="s">
        <v>30</v>
      </c>
    </row>
    <row r="9055">
      <c r="A9055" s="3">
        <v>79.0</v>
      </c>
      <c r="B9055" s="4">
        <v>0.049756944444444444</v>
      </c>
      <c r="C9055" s="5" t="s">
        <v>10</v>
      </c>
      <c r="D9055" s="5" t="s">
        <v>25</v>
      </c>
      <c r="E9055" s="5">
        <v>27.0</v>
      </c>
      <c r="F9055" s="5">
        <v>17.0</v>
      </c>
    </row>
    <row r="9056">
      <c r="A9056" s="3">
        <v>79.0</v>
      </c>
      <c r="B9056" s="4">
        <v>0.052523148148148145</v>
      </c>
      <c r="C9056" s="5" t="s">
        <v>13</v>
      </c>
      <c r="D9056" s="5" t="s">
        <v>32</v>
      </c>
      <c r="E9056" s="5" t="s">
        <v>30</v>
      </c>
      <c r="F9056" s="5" t="s">
        <v>30</v>
      </c>
      <c r="J9056" s="5" t="s">
        <v>17</v>
      </c>
    </row>
    <row r="9057">
      <c r="A9057" s="3">
        <v>79.0</v>
      </c>
      <c r="B9057" s="4">
        <v>0.052523148148148145</v>
      </c>
      <c r="C9057" s="5" t="s">
        <v>13</v>
      </c>
      <c r="D9057" s="5" t="s">
        <v>32</v>
      </c>
      <c r="E9057" s="5">
        <v>19.0</v>
      </c>
      <c r="F9057" s="5">
        <v>10.0</v>
      </c>
      <c r="J9057" s="5" t="s">
        <v>2895</v>
      </c>
    </row>
    <row r="9058">
      <c r="A9058" s="3">
        <v>79.0</v>
      </c>
      <c r="B9058" s="4">
        <v>0.05273148148148148</v>
      </c>
      <c r="C9058" s="5" t="s">
        <v>13</v>
      </c>
      <c r="D9058" s="5" t="s">
        <v>32</v>
      </c>
      <c r="E9058" s="5" t="s">
        <v>30</v>
      </c>
      <c r="F9058" s="5" t="s">
        <v>30</v>
      </c>
      <c r="J9058" s="5" t="s">
        <v>17</v>
      </c>
    </row>
    <row r="9059">
      <c r="A9059" s="3">
        <v>79.0</v>
      </c>
      <c r="B9059" s="4">
        <v>0.05273148148148148</v>
      </c>
      <c r="C9059" s="5" t="s">
        <v>13</v>
      </c>
      <c r="D9059" s="5" t="s">
        <v>32</v>
      </c>
      <c r="E9059" s="5">
        <v>26.0</v>
      </c>
      <c r="F9059" s="5">
        <v>17.0</v>
      </c>
      <c r="J9059" s="5" t="s">
        <v>2895</v>
      </c>
    </row>
    <row r="9060">
      <c r="A9060" s="3">
        <v>79.0</v>
      </c>
      <c r="B9060" s="4">
        <v>0.0528125</v>
      </c>
      <c r="C9060" s="5" t="s">
        <v>13</v>
      </c>
      <c r="D9060" s="5" t="s">
        <v>32</v>
      </c>
      <c r="E9060" s="5" t="s">
        <v>30</v>
      </c>
      <c r="F9060" s="5" t="s">
        <v>30</v>
      </c>
      <c r="J9060" s="5" t="s">
        <v>17</v>
      </c>
    </row>
    <row r="9061">
      <c r="A9061" s="3">
        <v>79.0</v>
      </c>
      <c r="B9061" s="4">
        <v>0.0528125</v>
      </c>
      <c r="C9061" s="5" t="s">
        <v>13</v>
      </c>
      <c r="D9061" s="5" t="s">
        <v>32</v>
      </c>
      <c r="E9061" s="5">
        <v>22.0</v>
      </c>
      <c r="F9061" s="5">
        <v>13.0</v>
      </c>
      <c r="J9061" s="5" t="s">
        <v>2895</v>
      </c>
    </row>
    <row r="9062">
      <c r="A9062" s="3">
        <v>79.0</v>
      </c>
      <c r="B9062" s="4">
        <v>0.053043981481481484</v>
      </c>
      <c r="C9062" s="5" t="s">
        <v>13</v>
      </c>
      <c r="D9062" s="5" t="s">
        <v>7</v>
      </c>
      <c r="E9062" s="5">
        <v>36.0</v>
      </c>
      <c r="H9062" s="5" t="s">
        <v>3074</v>
      </c>
    </row>
    <row r="9063">
      <c r="A9063" s="3">
        <v>79.0</v>
      </c>
      <c r="B9063" s="4">
        <v>0.055219907407407405</v>
      </c>
      <c r="C9063" s="5" t="s">
        <v>22</v>
      </c>
      <c r="D9063" s="5" t="s">
        <v>95</v>
      </c>
      <c r="E9063" s="5">
        <v>3.0</v>
      </c>
    </row>
    <row r="9064">
      <c r="A9064" s="3">
        <v>79.0</v>
      </c>
      <c r="B9064" s="4">
        <v>0.057604166666666665</v>
      </c>
      <c r="C9064" s="5" t="s">
        <v>22</v>
      </c>
      <c r="D9064" s="5" t="s">
        <v>24</v>
      </c>
      <c r="E9064" s="5">
        <v>21.0</v>
      </c>
      <c r="F9064" s="5">
        <v>19.0</v>
      </c>
    </row>
    <row r="9065">
      <c r="A9065" s="3">
        <v>79.0</v>
      </c>
      <c r="B9065" s="4">
        <v>0.05761574074074074</v>
      </c>
      <c r="C9065" s="5" t="s">
        <v>15</v>
      </c>
      <c r="D9065" s="5" t="s">
        <v>24</v>
      </c>
      <c r="E9065" s="5">
        <v>24.0</v>
      </c>
      <c r="F9065" s="5">
        <v>13.0</v>
      </c>
    </row>
    <row r="9066">
      <c r="A9066" s="3">
        <v>79.0</v>
      </c>
      <c r="B9066" s="4">
        <v>0.05763888888888889</v>
      </c>
      <c r="C9066" s="5" t="s">
        <v>18</v>
      </c>
      <c r="D9066" s="5" t="s">
        <v>24</v>
      </c>
      <c r="E9066" s="5">
        <v>12.0</v>
      </c>
      <c r="F9066" s="5">
        <v>4.0</v>
      </c>
    </row>
    <row r="9067">
      <c r="A9067" s="3">
        <v>79.0</v>
      </c>
      <c r="B9067" s="4">
        <v>0.05767361111111111</v>
      </c>
      <c r="C9067" s="5" t="s">
        <v>21</v>
      </c>
      <c r="D9067" s="5" t="s">
        <v>24</v>
      </c>
      <c r="E9067" s="5">
        <v>25.0</v>
      </c>
      <c r="F9067" s="5">
        <v>13.0</v>
      </c>
    </row>
    <row r="9068">
      <c r="A9068" s="3">
        <v>79.0</v>
      </c>
      <c r="B9068" s="4">
        <v>0.05768518518518519</v>
      </c>
      <c r="C9068" s="5" t="s">
        <v>13</v>
      </c>
      <c r="D9068" s="5" t="s">
        <v>24</v>
      </c>
      <c r="E9068" s="5">
        <v>6.0</v>
      </c>
      <c r="F9068" s="5">
        <v>6.0</v>
      </c>
    </row>
    <row r="9069">
      <c r="A9069" s="3">
        <v>79.0</v>
      </c>
      <c r="B9069" s="4">
        <v>0.05771990740740741</v>
      </c>
      <c r="C9069" s="5" t="s">
        <v>10</v>
      </c>
      <c r="D9069" s="5" t="s">
        <v>24</v>
      </c>
      <c r="E9069" s="5">
        <v>16.0</v>
      </c>
      <c r="F9069" s="5">
        <v>3.0</v>
      </c>
    </row>
    <row r="9070">
      <c r="A9070" s="3">
        <v>79.0</v>
      </c>
      <c r="B9070" s="4">
        <v>0.058645833333333335</v>
      </c>
      <c r="C9070" s="5" t="s">
        <v>10</v>
      </c>
      <c r="D9070" s="5" t="s">
        <v>32</v>
      </c>
      <c r="E9070" s="5">
        <v>18.0</v>
      </c>
      <c r="F9070" s="5">
        <v>3.0</v>
      </c>
      <c r="J9070" s="5" t="s">
        <v>2634</v>
      </c>
    </row>
    <row r="9071">
      <c r="A9071" s="3">
        <v>79.0</v>
      </c>
      <c r="B9071" s="4">
        <v>0.05887731481481481</v>
      </c>
      <c r="C9071" s="5" t="s">
        <v>10</v>
      </c>
      <c r="D9071" s="5" t="s">
        <v>32</v>
      </c>
      <c r="E9071" s="5" t="s">
        <v>30</v>
      </c>
      <c r="F9071" s="5" t="s">
        <v>30</v>
      </c>
      <c r="J9071" s="5" t="s">
        <v>3065</v>
      </c>
    </row>
    <row r="9072">
      <c r="A9072" s="3">
        <v>79.0</v>
      </c>
      <c r="B9072" s="4">
        <v>0.059027777777777776</v>
      </c>
      <c r="C9072" s="5" t="s">
        <v>10</v>
      </c>
      <c r="D9072" s="5" t="s">
        <v>32</v>
      </c>
      <c r="E9072" s="5">
        <v>25.0</v>
      </c>
      <c r="F9072" s="5">
        <v>10.0</v>
      </c>
      <c r="J9072" s="5" t="s">
        <v>2634</v>
      </c>
    </row>
    <row r="9073">
      <c r="A9073" s="3">
        <v>79.0</v>
      </c>
      <c r="B9073" s="4">
        <v>0.05921296296296296</v>
      </c>
      <c r="C9073" s="5" t="s">
        <v>10</v>
      </c>
      <c r="D9073" s="5" t="s">
        <v>7</v>
      </c>
      <c r="E9073" s="5">
        <v>30.0</v>
      </c>
      <c r="H9073" s="5" t="s">
        <v>3075</v>
      </c>
    </row>
    <row r="9074">
      <c r="A9074" s="3">
        <v>79.0</v>
      </c>
      <c r="B9074" s="4">
        <v>0.06118055555555556</v>
      </c>
      <c r="C9074" s="5" t="s">
        <v>21</v>
      </c>
      <c r="D9074" s="5" t="s">
        <v>32</v>
      </c>
      <c r="E9074" s="5" t="s">
        <v>30</v>
      </c>
      <c r="F9074" s="5" t="s">
        <v>30</v>
      </c>
      <c r="J9074" s="5" t="s">
        <v>3076</v>
      </c>
    </row>
    <row r="9075">
      <c r="A9075" s="3">
        <v>79.0</v>
      </c>
      <c r="B9075" s="4">
        <v>0.06118055555555556</v>
      </c>
      <c r="C9075" s="5" t="s">
        <v>21</v>
      </c>
      <c r="D9075" s="5" t="s">
        <v>32</v>
      </c>
      <c r="E9075" s="5">
        <v>26.0</v>
      </c>
      <c r="F9075" s="5">
        <v>15.0</v>
      </c>
      <c r="J9075" s="5" t="s">
        <v>3076</v>
      </c>
    </row>
    <row r="9076">
      <c r="A9076" s="3">
        <v>79.0</v>
      </c>
      <c r="B9076" s="4">
        <v>0.061875</v>
      </c>
      <c r="C9076" s="5" t="s">
        <v>21</v>
      </c>
      <c r="D9076" s="5" t="s">
        <v>7</v>
      </c>
      <c r="E9076" s="5">
        <v>50.0</v>
      </c>
      <c r="H9076" s="5" t="s">
        <v>3077</v>
      </c>
    </row>
    <row r="9077">
      <c r="A9077" s="3">
        <v>79.0</v>
      </c>
      <c r="B9077" s="4">
        <v>0.06643518518518518</v>
      </c>
      <c r="C9077" s="5" t="s">
        <v>22</v>
      </c>
      <c r="D9077" s="5" t="s">
        <v>628</v>
      </c>
      <c r="E9077" s="5">
        <v>24.0</v>
      </c>
      <c r="F9077" s="5">
        <v>13.0</v>
      </c>
      <c r="J9077" s="5" t="s">
        <v>621</v>
      </c>
    </row>
    <row r="9078">
      <c r="A9078" s="3">
        <v>79.0</v>
      </c>
      <c r="B9078" s="4">
        <v>0.06690972222222222</v>
      </c>
      <c r="C9078" s="5" t="s">
        <v>22</v>
      </c>
      <c r="D9078" s="5" t="s">
        <v>7</v>
      </c>
      <c r="E9078" s="5">
        <v>41.0</v>
      </c>
      <c r="H9078" s="5" t="s">
        <v>3078</v>
      </c>
    </row>
    <row r="9079">
      <c r="A9079" s="3">
        <v>79.0</v>
      </c>
      <c r="B9079" s="4">
        <v>0.06819444444444445</v>
      </c>
      <c r="C9079" s="5" t="s">
        <v>22</v>
      </c>
      <c r="D9079" s="5" t="s">
        <v>7</v>
      </c>
      <c r="E9079" s="5">
        <v>15.0</v>
      </c>
      <c r="H9079" s="5" t="s">
        <v>3079</v>
      </c>
    </row>
    <row r="9080">
      <c r="A9080" s="3">
        <v>79.0</v>
      </c>
      <c r="B9080" s="4">
        <v>0.06908564814814815</v>
      </c>
      <c r="C9080" s="5" t="s">
        <v>18</v>
      </c>
      <c r="D9080" s="5" t="s">
        <v>32</v>
      </c>
      <c r="E9080" s="5">
        <v>25.0</v>
      </c>
      <c r="F9080" s="5">
        <v>12.0</v>
      </c>
      <c r="J9080" s="5" t="s">
        <v>3080</v>
      </c>
    </row>
    <row r="9081">
      <c r="A9081" s="3">
        <v>79.0</v>
      </c>
      <c r="B9081" s="4">
        <v>0.06996527777777778</v>
      </c>
      <c r="C9081" s="5" t="s">
        <v>18</v>
      </c>
      <c r="D9081" s="5" t="s">
        <v>32</v>
      </c>
      <c r="E9081" s="5">
        <v>20.0</v>
      </c>
      <c r="F9081" s="5">
        <v>7.0</v>
      </c>
      <c r="J9081" s="5" t="s">
        <v>3080</v>
      </c>
    </row>
    <row r="9082">
      <c r="A9082" s="3">
        <v>79.0</v>
      </c>
      <c r="B9082" s="4">
        <v>0.07008101851851851</v>
      </c>
      <c r="C9082" s="5" t="s">
        <v>18</v>
      </c>
      <c r="D9082" s="5" t="s">
        <v>32</v>
      </c>
      <c r="E9082" s="5">
        <v>15.0</v>
      </c>
      <c r="F9082" s="5">
        <v>2.0</v>
      </c>
      <c r="J9082" s="5" t="s">
        <v>3081</v>
      </c>
    </row>
    <row r="9083">
      <c r="A9083" s="3">
        <v>79.0</v>
      </c>
      <c r="B9083" s="4">
        <v>0.07040509259259259</v>
      </c>
      <c r="C9083" s="5" t="s">
        <v>18</v>
      </c>
      <c r="D9083" s="5" t="s">
        <v>7</v>
      </c>
      <c r="E9083" s="5">
        <v>13.0</v>
      </c>
      <c r="H9083" s="5" t="s">
        <v>3082</v>
      </c>
    </row>
    <row r="9084">
      <c r="A9084" s="3">
        <v>79.0</v>
      </c>
      <c r="B9084" s="4">
        <v>0.07087962962962963</v>
      </c>
      <c r="C9084" s="5" t="s">
        <v>18</v>
      </c>
      <c r="D9084" s="5" t="s">
        <v>32</v>
      </c>
      <c r="E9084" s="5">
        <v>32.0</v>
      </c>
      <c r="F9084" s="5">
        <v>19.0</v>
      </c>
      <c r="J9084" s="5" t="s">
        <v>3083</v>
      </c>
    </row>
    <row r="9085">
      <c r="A9085" s="3">
        <v>79.0</v>
      </c>
      <c r="B9085" s="4">
        <v>0.07105324074074074</v>
      </c>
      <c r="C9085" s="5" t="s">
        <v>18</v>
      </c>
      <c r="D9085" s="5" t="s">
        <v>7</v>
      </c>
      <c r="E9085" s="5">
        <v>20.0</v>
      </c>
      <c r="H9085" s="5" t="s">
        <v>3084</v>
      </c>
    </row>
    <row r="9086">
      <c r="A9086" s="3">
        <v>79.0</v>
      </c>
      <c r="B9086" s="4">
        <v>0.0713425925925926</v>
      </c>
      <c r="C9086" s="5" t="s">
        <v>18</v>
      </c>
      <c r="D9086" s="5" t="s">
        <v>97</v>
      </c>
      <c r="E9086" s="5">
        <v>22.0</v>
      </c>
      <c r="J9086" s="5" t="s">
        <v>3085</v>
      </c>
    </row>
    <row r="9087">
      <c r="A9087" s="3">
        <v>79.0</v>
      </c>
      <c r="B9087" s="4">
        <v>0.07475694444444445</v>
      </c>
      <c r="C9087" s="5" t="s">
        <v>13</v>
      </c>
      <c r="D9087" s="5" t="s">
        <v>25</v>
      </c>
      <c r="E9087" s="5" t="s">
        <v>30</v>
      </c>
      <c r="F9087" s="5" t="s">
        <v>30</v>
      </c>
      <c r="J9087" s="5" t="s">
        <v>17</v>
      </c>
    </row>
    <row r="9088">
      <c r="A9088" s="3">
        <v>79.0</v>
      </c>
      <c r="B9088" s="4">
        <v>0.07475694444444445</v>
      </c>
      <c r="C9088" s="5" t="s">
        <v>13</v>
      </c>
      <c r="D9088" s="5" t="s">
        <v>25</v>
      </c>
      <c r="E9088" s="5">
        <v>17.0</v>
      </c>
      <c r="F9088" s="5">
        <v>15.0</v>
      </c>
      <c r="J9088" s="5" t="s">
        <v>40</v>
      </c>
    </row>
    <row r="9089">
      <c r="A9089" s="3">
        <v>79.0</v>
      </c>
      <c r="B9089" s="4">
        <v>0.07548611111111111</v>
      </c>
      <c r="C9089" s="5" t="s">
        <v>15</v>
      </c>
      <c r="D9089" s="5" t="s">
        <v>75</v>
      </c>
      <c r="E9089" s="5">
        <v>19.0</v>
      </c>
      <c r="F9089" s="5">
        <v>16.0</v>
      </c>
    </row>
    <row r="9090">
      <c r="A9090" s="3">
        <v>79.0</v>
      </c>
      <c r="B9090" s="4">
        <v>0.07854166666666666</v>
      </c>
      <c r="C9090" s="5" t="s">
        <v>15</v>
      </c>
      <c r="D9090" s="5" t="s">
        <v>7</v>
      </c>
      <c r="E9090" s="5">
        <v>10.0</v>
      </c>
      <c r="H9090" s="5" t="s">
        <v>3086</v>
      </c>
      <c r="I9090" s="5">
        <v>1.0</v>
      </c>
      <c r="J9090" s="5" t="s">
        <v>82</v>
      </c>
    </row>
    <row r="9091">
      <c r="A9091" s="3">
        <v>79.0</v>
      </c>
      <c r="B9091" s="4">
        <v>0.08255787037037036</v>
      </c>
      <c r="C9091" s="5" t="s">
        <v>21</v>
      </c>
      <c r="D9091" s="5" t="s">
        <v>32</v>
      </c>
      <c r="E9091" s="5" t="s">
        <v>30</v>
      </c>
      <c r="F9091" s="5" t="s">
        <v>30</v>
      </c>
      <c r="J9091" s="5" t="s">
        <v>17</v>
      </c>
    </row>
    <row r="9092">
      <c r="A9092" s="3">
        <v>79.0</v>
      </c>
      <c r="B9092" s="4">
        <v>0.08255787037037036</v>
      </c>
      <c r="C9092" s="5" t="s">
        <v>21</v>
      </c>
      <c r="D9092" s="5" t="s">
        <v>32</v>
      </c>
      <c r="E9092" s="5">
        <v>27.0</v>
      </c>
      <c r="F9092" s="5">
        <v>16.0</v>
      </c>
      <c r="J9092" s="5" t="s">
        <v>3087</v>
      </c>
    </row>
    <row r="9093">
      <c r="A9093" s="3">
        <v>79.0</v>
      </c>
      <c r="B9093" s="4">
        <v>0.08425925925925926</v>
      </c>
      <c r="C9093" s="5" t="s">
        <v>13</v>
      </c>
      <c r="D9093" s="5" t="s">
        <v>25</v>
      </c>
      <c r="E9093" s="5" t="s">
        <v>30</v>
      </c>
      <c r="F9093" s="5" t="s">
        <v>30</v>
      </c>
    </row>
    <row r="9094">
      <c r="A9094" s="3">
        <v>79.0</v>
      </c>
      <c r="B9094" s="4">
        <v>0.08425925925925926</v>
      </c>
      <c r="C9094" s="5" t="s">
        <v>13</v>
      </c>
      <c r="D9094" s="5" t="s">
        <v>25</v>
      </c>
      <c r="E9094" s="5">
        <v>21.0</v>
      </c>
      <c r="F9094" s="5">
        <v>19.0</v>
      </c>
      <c r="H9094" s="5" t="s">
        <v>3088</v>
      </c>
    </row>
    <row r="9095">
      <c r="A9095" s="3">
        <v>79.0</v>
      </c>
      <c r="B9095" s="4">
        <v>0.08430555555555555</v>
      </c>
      <c r="C9095" s="5" t="s">
        <v>134</v>
      </c>
      <c r="D9095" s="5" t="s">
        <v>25</v>
      </c>
      <c r="E9095" s="5">
        <v>10.0</v>
      </c>
      <c r="F9095" s="5">
        <v>10.0</v>
      </c>
      <c r="H9095" s="5" t="s">
        <v>3089</v>
      </c>
    </row>
    <row r="9096">
      <c r="A9096" s="3">
        <v>79.0</v>
      </c>
      <c r="B9096" s="4">
        <v>0.08443287037037037</v>
      </c>
      <c r="C9096" s="5" t="s">
        <v>22</v>
      </c>
      <c r="D9096" s="5" t="s">
        <v>25</v>
      </c>
      <c r="E9096" s="5">
        <v>9.0</v>
      </c>
      <c r="F9096" s="5">
        <v>9.0</v>
      </c>
      <c r="J9096" s="5" t="s">
        <v>3090</v>
      </c>
    </row>
    <row r="9097">
      <c r="A9097" s="3">
        <v>79.0</v>
      </c>
      <c r="B9097" s="4">
        <v>0.0847337962962963</v>
      </c>
      <c r="C9097" s="5" t="s">
        <v>134</v>
      </c>
      <c r="D9097" s="5" t="s">
        <v>75</v>
      </c>
      <c r="E9097" s="5">
        <v>20.0</v>
      </c>
      <c r="F9097" s="5">
        <v>19.0</v>
      </c>
      <c r="J9097" s="5" t="s">
        <v>3091</v>
      </c>
    </row>
    <row r="9098">
      <c r="A9098" s="3">
        <v>79.0</v>
      </c>
      <c r="B9098" s="4">
        <v>0.08637731481481481</v>
      </c>
      <c r="C9098" s="5" t="s">
        <v>13</v>
      </c>
      <c r="D9098" s="5" t="s">
        <v>32</v>
      </c>
      <c r="E9098" s="5" t="s">
        <v>30</v>
      </c>
      <c r="F9098" s="5" t="s">
        <v>30</v>
      </c>
      <c r="J9098" s="5" t="s">
        <v>17</v>
      </c>
    </row>
    <row r="9099">
      <c r="A9099" s="3">
        <v>79.0</v>
      </c>
      <c r="B9099" s="4">
        <v>0.08637731481481481</v>
      </c>
      <c r="C9099" s="5" t="s">
        <v>13</v>
      </c>
      <c r="D9099" s="5" t="s">
        <v>32</v>
      </c>
      <c r="E9099" s="5">
        <v>29.0</v>
      </c>
      <c r="F9099" s="5">
        <v>15.0</v>
      </c>
      <c r="J9099" s="5" t="s">
        <v>3092</v>
      </c>
    </row>
    <row r="9100">
      <c r="A9100" s="3">
        <v>79.0</v>
      </c>
      <c r="B9100" s="4">
        <v>0.08663194444444444</v>
      </c>
      <c r="C9100" s="5" t="s">
        <v>13</v>
      </c>
      <c r="D9100" s="5" t="s">
        <v>7</v>
      </c>
      <c r="E9100" s="5">
        <v>30.0</v>
      </c>
      <c r="H9100" s="5" t="s">
        <v>3093</v>
      </c>
    </row>
    <row r="9101">
      <c r="A9101" s="3">
        <v>79.0</v>
      </c>
      <c r="B9101" s="4">
        <v>0.08702546296296296</v>
      </c>
      <c r="C9101" s="5" t="s">
        <v>13</v>
      </c>
      <c r="D9101" s="5" t="s">
        <v>74</v>
      </c>
      <c r="E9101" s="5">
        <v>12.0</v>
      </c>
      <c r="F9101" s="5">
        <v>0.0</v>
      </c>
      <c r="J9101" s="5" t="s">
        <v>17</v>
      </c>
    </row>
    <row r="9102">
      <c r="A9102" s="3">
        <v>79.0</v>
      </c>
      <c r="B9102" s="4">
        <v>0.08702546296296296</v>
      </c>
      <c r="C9102" s="5" t="s">
        <v>13</v>
      </c>
      <c r="D9102" s="5" t="s">
        <v>74</v>
      </c>
      <c r="E9102" s="5">
        <v>19.0</v>
      </c>
      <c r="F9102" s="5">
        <v>7.0</v>
      </c>
      <c r="J9102" s="5" t="s">
        <v>40</v>
      </c>
    </row>
    <row r="9103">
      <c r="A9103" s="3">
        <v>79.0</v>
      </c>
      <c r="B9103" s="4">
        <v>0.08752314814814814</v>
      </c>
      <c r="C9103" s="5" t="s">
        <v>13</v>
      </c>
      <c r="D9103" s="5" t="s">
        <v>97</v>
      </c>
      <c r="E9103" s="5">
        <v>10.0</v>
      </c>
      <c r="J9103" s="5" t="s">
        <v>3094</v>
      </c>
    </row>
    <row r="9104">
      <c r="A9104" s="3">
        <v>79.0</v>
      </c>
      <c r="B9104" s="4">
        <v>0.08793981481481482</v>
      </c>
      <c r="C9104" s="5" t="s">
        <v>10</v>
      </c>
      <c r="D9104" s="5" t="s">
        <v>32</v>
      </c>
      <c r="E9104" s="5" t="s">
        <v>30</v>
      </c>
      <c r="F9104" s="5" t="s">
        <v>30</v>
      </c>
      <c r="J9104" s="5" t="s">
        <v>3095</v>
      </c>
    </row>
    <row r="9105">
      <c r="A9105" s="3">
        <v>79.0</v>
      </c>
      <c r="B9105" s="4">
        <v>0.08811342592592593</v>
      </c>
      <c r="C9105" s="5" t="s">
        <v>10</v>
      </c>
      <c r="D9105" s="5" t="s">
        <v>32</v>
      </c>
      <c r="E9105" s="5">
        <v>27.0</v>
      </c>
      <c r="F9105" s="5">
        <v>12.0</v>
      </c>
      <c r="J9105" s="5" t="s">
        <v>3095</v>
      </c>
    </row>
    <row r="9106">
      <c r="A9106" s="3">
        <v>79.0</v>
      </c>
      <c r="B9106" s="4">
        <v>0.08847222222222222</v>
      </c>
      <c r="C9106" s="5" t="s">
        <v>10</v>
      </c>
      <c r="D9106" s="5" t="s">
        <v>7</v>
      </c>
      <c r="E9106" s="5">
        <v>23.0</v>
      </c>
      <c r="H9106" s="5" t="s">
        <v>3096</v>
      </c>
    </row>
    <row r="9107">
      <c r="A9107" s="3">
        <v>79.0</v>
      </c>
      <c r="B9107" s="4">
        <v>0.08914351851851852</v>
      </c>
      <c r="C9107" s="5" t="s">
        <v>10</v>
      </c>
      <c r="D9107" s="5" t="s">
        <v>32</v>
      </c>
      <c r="E9107" s="5">
        <v>21.0</v>
      </c>
      <c r="F9107" s="5">
        <v>6.0</v>
      </c>
      <c r="J9107" s="5" t="s">
        <v>3097</v>
      </c>
    </row>
    <row r="9108">
      <c r="A9108" s="3">
        <v>79.0</v>
      </c>
      <c r="B9108" s="4">
        <v>0.08986111111111111</v>
      </c>
      <c r="C9108" s="5" t="s">
        <v>10</v>
      </c>
      <c r="D9108" s="5" t="s">
        <v>20</v>
      </c>
      <c r="E9108" s="5">
        <v>14.0</v>
      </c>
      <c r="F9108" s="5">
        <v>4.0</v>
      </c>
    </row>
    <row r="9109">
      <c r="A9109" s="3">
        <v>79.0</v>
      </c>
      <c r="B9109" s="4">
        <v>0.09177083333333333</v>
      </c>
      <c r="C9109" s="5" t="s">
        <v>21</v>
      </c>
      <c r="D9109" s="5" t="s">
        <v>32</v>
      </c>
      <c r="E9109" s="5" t="s">
        <v>37</v>
      </c>
      <c r="F9109" s="5">
        <v>20.0</v>
      </c>
      <c r="J9109" s="5" t="s">
        <v>3098</v>
      </c>
    </row>
    <row r="9110">
      <c r="A9110" s="3">
        <v>79.0</v>
      </c>
      <c r="B9110" s="4">
        <v>0.09256944444444444</v>
      </c>
      <c r="C9110" s="5" t="s">
        <v>21</v>
      </c>
      <c r="D9110" s="5" t="s">
        <v>7</v>
      </c>
      <c r="E9110" s="5">
        <v>102.0</v>
      </c>
      <c r="H9110" s="5" t="s">
        <v>3099</v>
      </c>
    </row>
    <row r="9111">
      <c r="A9111" s="3">
        <v>79.0</v>
      </c>
      <c r="B9111" s="4">
        <v>0.09268518518518519</v>
      </c>
      <c r="C9111" s="5" t="s">
        <v>21</v>
      </c>
      <c r="D9111" s="5" t="s">
        <v>32</v>
      </c>
      <c r="E9111" s="5">
        <v>25.0</v>
      </c>
      <c r="F9111" s="5">
        <v>12.0</v>
      </c>
      <c r="J9111" s="5" t="s">
        <v>2767</v>
      </c>
    </row>
    <row r="9112">
      <c r="A9112" s="3">
        <v>79.0</v>
      </c>
      <c r="B9112" s="4">
        <v>0.09291666666666666</v>
      </c>
      <c r="C9112" s="5" t="s">
        <v>21</v>
      </c>
      <c r="D9112" s="5" t="s">
        <v>7</v>
      </c>
      <c r="E9112" s="5">
        <v>16.0</v>
      </c>
      <c r="H9112" s="5" t="s">
        <v>3100</v>
      </c>
    </row>
    <row r="9113">
      <c r="A9113" s="3">
        <v>79.0</v>
      </c>
      <c r="B9113" s="4">
        <v>0.09472222222222222</v>
      </c>
      <c r="C9113" s="5" t="s">
        <v>134</v>
      </c>
      <c r="D9113" s="5" t="s">
        <v>97</v>
      </c>
      <c r="E9113" s="5">
        <v>10.0</v>
      </c>
      <c r="J9113" s="5" t="s">
        <v>3101</v>
      </c>
    </row>
    <row r="9114">
      <c r="A9114" s="3">
        <v>79.0</v>
      </c>
      <c r="B9114" s="4">
        <v>0.09564814814814815</v>
      </c>
      <c r="C9114" s="5" t="s">
        <v>22</v>
      </c>
      <c r="D9114" s="5" t="s">
        <v>7</v>
      </c>
      <c r="E9114" s="5">
        <v>23.0</v>
      </c>
      <c r="H9114" s="5" t="s">
        <v>3102</v>
      </c>
    </row>
    <row r="9115">
      <c r="A9115" s="3">
        <v>79.0</v>
      </c>
      <c r="B9115" s="4">
        <v>0.09702546296296297</v>
      </c>
      <c r="C9115" s="5" t="s">
        <v>22</v>
      </c>
      <c r="D9115" s="5" t="s">
        <v>628</v>
      </c>
      <c r="E9115" s="5">
        <v>23.0</v>
      </c>
      <c r="F9115" s="5">
        <v>2.0</v>
      </c>
      <c r="J9115" s="5" t="s">
        <v>3103</v>
      </c>
    </row>
    <row r="9116">
      <c r="A9116" s="3">
        <v>79.0</v>
      </c>
      <c r="B9116" s="4">
        <v>0.10453703703703704</v>
      </c>
      <c r="C9116" s="5" t="s">
        <v>22</v>
      </c>
      <c r="D9116" s="5" t="s">
        <v>7</v>
      </c>
      <c r="E9116" s="5">
        <v>36.0</v>
      </c>
      <c r="H9116" s="5" t="s">
        <v>3104</v>
      </c>
    </row>
    <row r="9117">
      <c r="A9117" s="3">
        <v>79.0</v>
      </c>
      <c r="B9117" s="4">
        <v>0.09905092592592593</v>
      </c>
      <c r="C9117" s="5" t="s">
        <v>18</v>
      </c>
      <c r="D9117" s="5" t="s">
        <v>32</v>
      </c>
      <c r="E9117" s="5" t="s">
        <v>30</v>
      </c>
      <c r="F9117" s="5" t="s">
        <v>30</v>
      </c>
      <c r="J9117" s="5" t="s">
        <v>3105</v>
      </c>
    </row>
    <row r="9118">
      <c r="A9118" s="3">
        <v>79.0</v>
      </c>
      <c r="B9118" s="4">
        <v>0.09905092592592593</v>
      </c>
      <c r="C9118" s="5" t="s">
        <v>18</v>
      </c>
      <c r="D9118" s="5" t="s">
        <v>32</v>
      </c>
      <c r="E9118" s="5">
        <v>27.0</v>
      </c>
      <c r="F9118" s="5">
        <v>14.0</v>
      </c>
      <c r="J9118" s="5" t="s">
        <v>3105</v>
      </c>
    </row>
    <row r="9119">
      <c r="A9119" s="3">
        <v>79.0</v>
      </c>
      <c r="B9119" s="4">
        <v>0.09934027777777778</v>
      </c>
      <c r="C9119" s="5" t="s">
        <v>18</v>
      </c>
      <c r="D9119" s="5" t="s">
        <v>7</v>
      </c>
      <c r="E9119" s="5">
        <v>24.0</v>
      </c>
      <c r="H9119" s="5" t="s">
        <v>3106</v>
      </c>
    </row>
    <row r="9120">
      <c r="A9120" s="3">
        <v>79.0</v>
      </c>
      <c r="B9120" s="4">
        <v>0.09960648148148148</v>
      </c>
      <c r="C9120" s="5" t="s">
        <v>18</v>
      </c>
      <c r="D9120" s="5" t="s">
        <v>32</v>
      </c>
      <c r="E9120" s="5">
        <v>22.0</v>
      </c>
      <c r="F9120" s="5">
        <v>9.0</v>
      </c>
      <c r="J9120" s="5" t="s">
        <v>3107</v>
      </c>
    </row>
    <row r="9121">
      <c r="A9121" s="3">
        <v>79.0</v>
      </c>
      <c r="B9121" s="4">
        <v>0.10082175925925926</v>
      </c>
      <c r="C9121" s="5" t="s">
        <v>21</v>
      </c>
      <c r="D9121" s="5" t="s">
        <v>25</v>
      </c>
      <c r="E9121" s="5" t="s">
        <v>30</v>
      </c>
      <c r="F9121" s="5" t="s">
        <v>30</v>
      </c>
    </row>
    <row r="9122">
      <c r="A9122" s="3">
        <v>79.0</v>
      </c>
      <c r="B9122" s="4">
        <v>0.10082175925925926</v>
      </c>
      <c r="C9122" s="5" t="s">
        <v>21</v>
      </c>
      <c r="D9122" s="5" t="s">
        <v>25</v>
      </c>
      <c r="E9122" s="5">
        <v>18.0</v>
      </c>
      <c r="F9122" s="5">
        <v>8.0</v>
      </c>
    </row>
    <row r="9123">
      <c r="A9123" s="3">
        <v>79.0</v>
      </c>
      <c r="B9123" s="4">
        <v>0.1022337962962963</v>
      </c>
      <c r="C9123" s="5" t="s">
        <v>15</v>
      </c>
      <c r="D9123" s="5" t="s">
        <v>24</v>
      </c>
      <c r="E9123" s="5">
        <v>25.0</v>
      </c>
      <c r="F9123" s="5">
        <v>14.0</v>
      </c>
    </row>
    <row r="9124">
      <c r="A9124" s="3">
        <v>79.0</v>
      </c>
      <c r="B9124" s="4">
        <v>0.10390046296296296</v>
      </c>
      <c r="C9124" s="5" t="s">
        <v>18</v>
      </c>
      <c r="D9124" s="5" t="s">
        <v>25</v>
      </c>
      <c r="E9124" s="5">
        <v>11.0</v>
      </c>
      <c r="F9124" s="5">
        <v>5.0</v>
      </c>
    </row>
    <row r="9125">
      <c r="A9125" s="3">
        <v>79.0</v>
      </c>
      <c r="B9125" s="4">
        <v>0.10430555555555555</v>
      </c>
      <c r="C9125" s="5" t="s">
        <v>15</v>
      </c>
      <c r="D9125" s="5" t="s">
        <v>7</v>
      </c>
      <c r="E9125" s="5">
        <v>21.0</v>
      </c>
      <c r="H9125" s="5" t="s">
        <v>1420</v>
      </c>
    </row>
    <row r="9126">
      <c r="A9126" s="3">
        <v>79.0</v>
      </c>
      <c r="B9126" s="4">
        <v>0.1072800925925926</v>
      </c>
      <c r="C9126" s="5" t="s">
        <v>13</v>
      </c>
      <c r="D9126" s="5" t="s">
        <v>32</v>
      </c>
      <c r="E9126" s="5" t="s">
        <v>30</v>
      </c>
      <c r="F9126" s="5" t="s">
        <v>30</v>
      </c>
      <c r="J9126" s="5" t="s">
        <v>3108</v>
      </c>
    </row>
    <row r="9127">
      <c r="A9127" s="3">
        <v>79.0</v>
      </c>
      <c r="B9127" s="4">
        <v>0.1072800925925926</v>
      </c>
      <c r="C9127" s="5" t="s">
        <v>13</v>
      </c>
      <c r="D9127" s="5" t="s">
        <v>32</v>
      </c>
      <c r="E9127" s="5">
        <v>31.0</v>
      </c>
      <c r="F9127" s="5">
        <v>17.0</v>
      </c>
      <c r="J9127" s="5" t="s">
        <v>3108</v>
      </c>
    </row>
    <row r="9128">
      <c r="A9128" s="3">
        <v>79.0</v>
      </c>
      <c r="B9128" s="4">
        <v>0.10746527777777778</v>
      </c>
      <c r="C9128" s="5" t="s">
        <v>13</v>
      </c>
      <c r="D9128" s="5" t="s">
        <v>7</v>
      </c>
      <c r="E9128" s="5">
        <v>28.0</v>
      </c>
      <c r="H9128" s="5" t="s">
        <v>3109</v>
      </c>
    </row>
    <row r="9129">
      <c r="A9129" s="3">
        <v>79.0</v>
      </c>
      <c r="B9129" s="4">
        <v>0.10758101851851852</v>
      </c>
      <c r="C9129" s="5" t="s">
        <v>13</v>
      </c>
      <c r="D9129" s="5" t="s">
        <v>74</v>
      </c>
      <c r="E9129" s="5" t="s">
        <v>30</v>
      </c>
      <c r="F9129" s="5" t="s">
        <v>30</v>
      </c>
    </row>
    <row r="9130">
      <c r="A9130" s="3">
        <v>79.0</v>
      </c>
      <c r="B9130" s="4">
        <v>0.10758101851851852</v>
      </c>
      <c r="C9130" s="5" t="s">
        <v>13</v>
      </c>
      <c r="D9130" s="5" t="s">
        <v>74</v>
      </c>
      <c r="E9130" s="5">
        <v>14.0</v>
      </c>
      <c r="F9130" s="5">
        <v>2.0</v>
      </c>
    </row>
    <row r="9131">
      <c r="A9131" s="3">
        <v>79.0</v>
      </c>
      <c r="B9131" s="4">
        <v>0.10892361111111111</v>
      </c>
      <c r="C9131" s="5" t="s">
        <v>22</v>
      </c>
      <c r="D9131" s="5" t="s">
        <v>95</v>
      </c>
      <c r="E9131" s="5">
        <v>1.0</v>
      </c>
    </row>
    <row r="9132">
      <c r="A9132" s="3">
        <v>79.0</v>
      </c>
      <c r="B9132" s="4">
        <v>0.1090625</v>
      </c>
      <c r="C9132" s="5" t="s">
        <v>22</v>
      </c>
      <c r="D9132" s="5" t="s">
        <v>25</v>
      </c>
      <c r="E9132" s="5">
        <v>15.0</v>
      </c>
      <c r="F9132" s="5">
        <v>13.0</v>
      </c>
      <c r="H9132" s="5" t="s">
        <v>3110</v>
      </c>
    </row>
    <row r="9133">
      <c r="A9133" s="3">
        <v>79.0</v>
      </c>
      <c r="B9133" s="4">
        <v>0.10912037037037037</v>
      </c>
      <c r="C9133" s="5" t="s">
        <v>134</v>
      </c>
      <c r="D9133" s="5" t="s">
        <v>25</v>
      </c>
      <c r="E9133" s="5">
        <v>8.0</v>
      </c>
      <c r="F9133" s="5">
        <v>8.0</v>
      </c>
      <c r="H9133" s="5" t="s">
        <v>3111</v>
      </c>
    </row>
    <row r="9134">
      <c r="A9134" s="3">
        <v>79.0</v>
      </c>
      <c r="B9134" s="4">
        <v>0.10997685185185185</v>
      </c>
      <c r="C9134" s="5" t="s">
        <v>13</v>
      </c>
      <c r="D9134" s="5" t="s">
        <v>32</v>
      </c>
      <c r="E9134" s="5" t="s">
        <v>30</v>
      </c>
      <c r="F9134" s="5" t="s">
        <v>30</v>
      </c>
      <c r="J9134" s="5" t="s">
        <v>3072</v>
      </c>
    </row>
    <row r="9135">
      <c r="A9135" s="3">
        <v>79.0</v>
      </c>
      <c r="B9135" s="4">
        <v>0.10997685185185185</v>
      </c>
      <c r="C9135" s="5" t="s">
        <v>13</v>
      </c>
      <c r="D9135" s="5" t="s">
        <v>32</v>
      </c>
      <c r="E9135" s="5">
        <v>29.0</v>
      </c>
      <c r="F9135" s="5">
        <v>15.0</v>
      </c>
      <c r="J9135" s="5" t="s">
        <v>3072</v>
      </c>
    </row>
    <row r="9136">
      <c r="A9136" s="3">
        <v>79.0</v>
      </c>
      <c r="B9136" s="4">
        <v>0.11013888888888888</v>
      </c>
      <c r="C9136" s="5" t="s">
        <v>13</v>
      </c>
      <c r="D9136" s="5" t="s">
        <v>7</v>
      </c>
      <c r="E9136" s="5">
        <v>29.0</v>
      </c>
      <c r="H9136" s="5" t="s">
        <v>3112</v>
      </c>
    </row>
    <row r="9137">
      <c r="A9137" s="3">
        <v>79.0</v>
      </c>
      <c r="B9137" s="4">
        <v>0.11045138888888889</v>
      </c>
      <c r="C9137" s="5" t="s">
        <v>22</v>
      </c>
      <c r="D9137" s="5" t="s">
        <v>75</v>
      </c>
      <c r="E9137" s="5">
        <v>18.0</v>
      </c>
      <c r="F9137" s="5">
        <v>16.0</v>
      </c>
      <c r="J9137" s="5" t="s">
        <v>3113</v>
      </c>
    </row>
    <row r="9138">
      <c r="A9138" s="3">
        <v>79.0</v>
      </c>
      <c r="B9138" s="4">
        <v>0.11369212962962963</v>
      </c>
      <c r="C9138" s="5" t="s">
        <v>10</v>
      </c>
      <c r="D9138" s="5" t="s">
        <v>32</v>
      </c>
      <c r="E9138" s="5" t="s">
        <v>30</v>
      </c>
      <c r="F9138" s="5" t="s">
        <v>30</v>
      </c>
      <c r="J9138" s="5" t="s">
        <v>2634</v>
      </c>
    </row>
    <row r="9139">
      <c r="A9139" s="3">
        <v>79.0</v>
      </c>
      <c r="B9139" s="4">
        <v>0.11378472222222222</v>
      </c>
      <c r="C9139" s="5" t="s">
        <v>10</v>
      </c>
      <c r="D9139" s="5" t="s">
        <v>32</v>
      </c>
      <c r="E9139" s="5">
        <v>29.0</v>
      </c>
      <c r="F9139" s="5">
        <v>14.0</v>
      </c>
      <c r="J9139" s="5" t="s">
        <v>2634</v>
      </c>
    </row>
    <row r="9140">
      <c r="A9140" s="3">
        <v>79.0</v>
      </c>
      <c r="B9140" s="4">
        <v>0.11394675925925926</v>
      </c>
      <c r="C9140" s="5" t="s">
        <v>10</v>
      </c>
      <c r="D9140" s="5" t="s">
        <v>7</v>
      </c>
      <c r="E9140" s="5">
        <v>33.0</v>
      </c>
      <c r="H9140" s="5" t="s">
        <v>3114</v>
      </c>
    </row>
    <row r="9141">
      <c r="A9141" s="3">
        <v>79.0</v>
      </c>
      <c r="B9141" s="4">
        <v>0.11450231481481482</v>
      </c>
      <c r="C9141" s="5" t="s">
        <v>10</v>
      </c>
      <c r="D9141" s="5" t="s">
        <v>32</v>
      </c>
      <c r="E9141" s="5" t="s">
        <v>30</v>
      </c>
      <c r="F9141" s="5" t="s">
        <v>30</v>
      </c>
      <c r="J9141" s="5" t="s">
        <v>3097</v>
      </c>
    </row>
    <row r="9142">
      <c r="A9142" s="3">
        <v>79.0</v>
      </c>
      <c r="B9142" s="4">
        <v>0.1146412037037037</v>
      </c>
      <c r="C9142" s="5" t="s">
        <v>10</v>
      </c>
      <c r="D9142" s="5" t="s">
        <v>7</v>
      </c>
      <c r="E9142" s="5">
        <v>37.0</v>
      </c>
      <c r="H9142" s="5" t="s">
        <v>3115</v>
      </c>
    </row>
    <row r="9143">
      <c r="A9143" s="3">
        <v>79.0</v>
      </c>
      <c r="B9143" s="4">
        <v>0.11543981481481481</v>
      </c>
      <c r="C9143" s="5" t="s">
        <v>10</v>
      </c>
      <c r="D9143" s="5" t="s">
        <v>7</v>
      </c>
      <c r="E9143" s="5">
        <v>32.0</v>
      </c>
      <c r="H9143" s="5" t="s">
        <v>3116</v>
      </c>
    </row>
    <row r="9144">
      <c r="A9144" s="3">
        <v>79.0</v>
      </c>
      <c r="B9144" s="4">
        <v>0.11716435185185185</v>
      </c>
      <c r="C9144" s="5" t="s">
        <v>134</v>
      </c>
      <c r="D9144" s="5" t="s">
        <v>25</v>
      </c>
      <c r="E9144" s="5">
        <v>17.0</v>
      </c>
      <c r="F9144" s="5">
        <v>17.0</v>
      </c>
      <c r="H9144" s="5" t="s">
        <v>3117</v>
      </c>
    </row>
    <row r="9145">
      <c r="A9145" s="3">
        <v>79.0</v>
      </c>
      <c r="B9145" s="4">
        <v>0.11778935185185185</v>
      </c>
      <c r="C9145" s="5" t="s">
        <v>13</v>
      </c>
      <c r="D9145" s="5" t="s">
        <v>32</v>
      </c>
      <c r="E9145" s="5" t="s">
        <v>37</v>
      </c>
      <c r="F9145" s="5">
        <v>20.0</v>
      </c>
      <c r="J9145" s="5" t="s">
        <v>3118</v>
      </c>
    </row>
    <row r="9146">
      <c r="A9146" s="3">
        <v>79.0</v>
      </c>
      <c r="B9146" s="4">
        <v>0.11788194444444444</v>
      </c>
      <c r="C9146" s="5" t="s">
        <v>134</v>
      </c>
      <c r="D9146" s="5" t="s">
        <v>32</v>
      </c>
      <c r="E9146" s="5">
        <v>32.0</v>
      </c>
      <c r="F9146" s="5">
        <v>23.0</v>
      </c>
      <c r="J9146" s="5" t="s">
        <v>3119</v>
      </c>
    </row>
    <row r="9147">
      <c r="A9147" s="3">
        <v>79.0</v>
      </c>
      <c r="B9147" s="4">
        <v>0.11847222222222223</v>
      </c>
      <c r="C9147" s="5" t="s">
        <v>13</v>
      </c>
      <c r="D9147" s="5" t="s">
        <v>7</v>
      </c>
      <c r="E9147" s="5">
        <v>47.0</v>
      </c>
      <c r="H9147" s="5" t="s">
        <v>3120</v>
      </c>
    </row>
    <row r="9148">
      <c r="A9148" s="3">
        <v>79.0</v>
      </c>
      <c r="B9148" s="4">
        <v>0.11864583333333334</v>
      </c>
      <c r="C9148" s="5" t="s">
        <v>134</v>
      </c>
      <c r="D9148" s="5" t="s">
        <v>7</v>
      </c>
      <c r="E9148" s="5">
        <v>19.0</v>
      </c>
      <c r="H9148" s="5" t="s">
        <v>3121</v>
      </c>
    </row>
    <row r="9149">
      <c r="A9149" s="3">
        <v>79.0</v>
      </c>
      <c r="B9149" s="4">
        <v>0.11931712962962963</v>
      </c>
      <c r="C9149" s="5" t="s">
        <v>21</v>
      </c>
      <c r="D9149" s="5" t="s">
        <v>32</v>
      </c>
      <c r="E9149" s="5">
        <v>17.0</v>
      </c>
      <c r="F9149" s="5">
        <v>6.0</v>
      </c>
      <c r="J9149" s="5" t="s">
        <v>3122</v>
      </c>
    </row>
    <row r="9150">
      <c r="A9150" s="3">
        <v>79.0</v>
      </c>
      <c r="B9150" s="4">
        <v>0.119375</v>
      </c>
      <c r="C9150" s="5" t="s">
        <v>21</v>
      </c>
      <c r="D9150" s="5" t="s">
        <v>32</v>
      </c>
      <c r="E9150" s="5">
        <v>24.0</v>
      </c>
      <c r="F9150" s="5">
        <v>11.0</v>
      </c>
      <c r="J9150" s="5" t="s">
        <v>2767</v>
      </c>
    </row>
    <row r="9151">
      <c r="A9151" s="3">
        <v>79.0</v>
      </c>
      <c r="B9151" s="4">
        <v>0.1194212962962963</v>
      </c>
      <c r="C9151" s="5" t="s">
        <v>21</v>
      </c>
      <c r="D9151" s="5" t="s">
        <v>32</v>
      </c>
      <c r="E9151" s="5">
        <v>22.0</v>
      </c>
      <c r="F9151" s="5">
        <v>11.0</v>
      </c>
      <c r="J9151" s="5" t="s">
        <v>3122</v>
      </c>
    </row>
    <row r="9152">
      <c r="A9152" s="3">
        <v>79.0</v>
      </c>
      <c r="B9152" s="4">
        <v>0.11993055555555555</v>
      </c>
      <c r="C9152" s="5" t="s">
        <v>21</v>
      </c>
      <c r="D9152" s="5" t="s">
        <v>7</v>
      </c>
      <c r="E9152" s="5">
        <v>45.0</v>
      </c>
      <c r="H9152" s="5" t="s">
        <v>3123</v>
      </c>
    </row>
    <row r="9153">
      <c r="A9153" s="3">
        <v>79.0</v>
      </c>
      <c r="B9153" s="4">
        <v>0.12020833333333333</v>
      </c>
      <c r="C9153" s="5" t="s">
        <v>21</v>
      </c>
      <c r="D9153" s="5" t="s">
        <v>7</v>
      </c>
      <c r="E9153" s="5">
        <v>21.0</v>
      </c>
      <c r="H9153" s="5" t="s">
        <v>3124</v>
      </c>
    </row>
    <row r="9154">
      <c r="A9154" s="3">
        <v>79.0</v>
      </c>
      <c r="B9154" s="4">
        <v>0.12094907407407407</v>
      </c>
      <c r="C9154" s="5" t="s">
        <v>21</v>
      </c>
      <c r="D9154" s="5" t="s">
        <v>7</v>
      </c>
      <c r="E9154" s="5">
        <v>4.0</v>
      </c>
      <c r="H9154" s="5" t="s">
        <v>3125</v>
      </c>
    </row>
    <row r="9155">
      <c r="A9155" s="3">
        <v>79.0</v>
      </c>
      <c r="B9155" s="4">
        <v>0.12163194444444445</v>
      </c>
      <c r="C9155" s="5" t="s">
        <v>134</v>
      </c>
      <c r="D9155" s="5" t="s">
        <v>628</v>
      </c>
      <c r="E9155" s="5">
        <v>24.0</v>
      </c>
      <c r="F9155" s="5">
        <v>14.0</v>
      </c>
      <c r="J9155" s="5" t="s">
        <v>157</v>
      </c>
    </row>
    <row r="9156">
      <c r="A9156" s="3">
        <v>79.0</v>
      </c>
      <c r="B9156" s="4">
        <v>0.12192129629629629</v>
      </c>
      <c r="C9156" s="5" t="s">
        <v>134</v>
      </c>
      <c r="D9156" s="5" t="s">
        <v>7</v>
      </c>
      <c r="E9156" s="5">
        <v>26.0</v>
      </c>
      <c r="H9156" s="5" t="s">
        <v>3126</v>
      </c>
    </row>
    <row r="9157">
      <c r="A9157" s="3">
        <v>79.0</v>
      </c>
      <c r="B9157" s="4">
        <v>0.1226388888888889</v>
      </c>
      <c r="C9157" s="5" t="s">
        <v>134</v>
      </c>
      <c r="D9157" s="5" t="s">
        <v>97</v>
      </c>
      <c r="E9157" s="5">
        <v>8.0</v>
      </c>
      <c r="J9157" s="5" t="s">
        <v>3127</v>
      </c>
    </row>
    <row r="9158">
      <c r="A9158" s="3">
        <v>79.0</v>
      </c>
      <c r="B9158" s="4">
        <v>0.12391203703703704</v>
      </c>
      <c r="C9158" s="5" t="s">
        <v>22</v>
      </c>
      <c r="D9158" s="5" t="s">
        <v>97</v>
      </c>
      <c r="E9158" s="5">
        <v>24.0</v>
      </c>
      <c r="J9158" s="5" t="s">
        <v>3128</v>
      </c>
    </row>
    <row r="9159">
      <c r="A9159" s="3">
        <v>79.0</v>
      </c>
      <c r="B9159" s="4">
        <v>0.12456018518518519</v>
      </c>
      <c r="C9159" s="5" t="s">
        <v>22</v>
      </c>
      <c r="D9159" s="5" t="s">
        <v>628</v>
      </c>
      <c r="E9159" s="5">
        <v>23.0</v>
      </c>
      <c r="F9159" s="5">
        <v>12.0</v>
      </c>
      <c r="J9159" s="5" t="s">
        <v>3103</v>
      </c>
    </row>
    <row r="9160">
      <c r="A9160" s="3">
        <v>79.0</v>
      </c>
      <c r="B9160" s="4">
        <v>0.12513888888888888</v>
      </c>
      <c r="C9160" s="5" t="s">
        <v>22</v>
      </c>
      <c r="D9160" s="5" t="s">
        <v>7</v>
      </c>
      <c r="E9160" s="5">
        <v>27.0</v>
      </c>
      <c r="H9160" s="5" t="s">
        <v>3129</v>
      </c>
    </row>
    <row r="9161">
      <c r="A9161" s="3">
        <v>79.0</v>
      </c>
      <c r="B9161" s="4">
        <v>0.12563657407407408</v>
      </c>
      <c r="C9161" s="5" t="s">
        <v>18</v>
      </c>
      <c r="D9161" s="5" t="s">
        <v>97</v>
      </c>
      <c r="E9161" s="5">
        <v>9.0</v>
      </c>
      <c r="J9161" s="5" t="s">
        <v>3130</v>
      </c>
    </row>
    <row r="9162">
      <c r="A9162" s="3">
        <v>79.0</v>
      </c>
      <c r="B9162" s="4">
        <v>0.1259259259259259</v>
      </c>
      <c r="C9162" s="5" t="s">
        <v>18</v>
      </c>
      <c r="D9162" s="5" t="s">
        <v>32</v>
      </c>
      <c r="E9162" s="5">
        <v>23.0</v>
      </c>
      <c r="F9162" s="5">
        <v>10.0</v>
      </c>
      <c r="J9162" s="5" t="s">
        <v>3131</v>
      </c>
    </row>
    <row r="9163">
      <c r="A9163" s="3">
        <v>79.0</v>
      </c>
      <c r="B9163" s="4">
        <v>0.12659722222222222</v>
      </c>
      <c r="C9163" s="5" t="s">
        <v>18</v>
      </c>
      <c r="D9163" s="5" t="s">
        <v>7</v>
      </c>
      <c r="E9163" s="5">
        <v>21.0</v>
      </c>
      <c r="H9163" s="5" t="s">
        <v>3124</v>
      </c>
    </row>
    <row r="9164">
      <c r="A9164" s="3">
        <v>79.0</v>
      </c>
      <c r="B9164" s="4">
        <v>0.1267824074074074</v>
      </c>
      <c r="C9164" s="5" t="s">
        <v>18</v>
      </c>
      <c r="D9164" s="5" t="s">
        <v>32</v>
      </c>
      <c r="E9164" s="5" t="s">
        <v>30</v>
      </c>
      <c r="F9164" s="5" t="s">
        <v>30</v>
      </c>
      <c r="J9164" s="5" t="s">
        <v>3107</v>
      </c>
    </row>
    <row r="9165">
      <c r="A9165" s="3">
        <v>79.0</v>
      </c>
      <c r="B9165" s="4">
        <v>0.12813657407407408</v>
      </c>
      <c r="C9165" s="5" t="s">
        <v>22</v>
      </c>
      <c r="D9165" s="5" t="s">
        <v>25</v>
      </c>
      <c r="E9165" s="5" t="s">
        <v>37</v>
      </c>
      <c r="F9165" s="5">
        <v>20.0</v>
      </c>
    </row>
    <row r="9166">
      <c r="A9166" s="3">
        <v>79.0</v>
      </c>
      <c r="B9166" s="4">
        <v>0.12827546296296297</v>
      </c>
      <c r="C9166" s="5" t="s">
        <v>18</v>
      </c>
      <c r="D9166" s="5" t="s">
        <v>25</v>
      </c>
      <c r="E9166" s="5" t="s">
        <v>30</v>
      </c>
      <c r="F9166" s="5" t="s">
        <v>30</v>
      </c>
      <c r="J9166" s="5" t="s">
        <v>3132</v>
      </c>
    </row>
    <row r="9167">
      <c r="A9167" s="3">
        <v>79.0</v>
      </c>
      <c r="B9167" s="4">
        <v>0.12827546296296297</v>
      </c>
      <c r="C9167" s="5" t="s">
        <v>18</v>
      </c>
      <c r="D9167" s="5" t="s">
        <v>25</v>
      </c>
      <c r="E9167" s="5">
        <v>9.0</v>
      </c>
      <c r="F9167" s="5">
        <v>3.0</v>
      </c>
    </row>
    <row r="9168">
      <c r="A9168" s="3">
        <v>79.0</v>
      </c>
      <c r="B9168" s="4">
        <v>0.12833333333333333</v>
      </c>
      <c r="C9168" s="5" t="s">
        <v>15</v>
      </c>
      <c r="D9168" s="5" t="s">
        <v>25</v>
      </c>
      <c r="E9168" s="5">
        <v>5.0</v>
      </c>
      <c r="F9168" s="5">
        <v>3.0</v>
      </c>
    </row>
    <row r="9169">
      <c r="A9169" s="3">
        <v>79.0</v>
      </c>
      <c r="B9169" s="4">
        <v>0.1283449074074074</v>
      </c>
      <c r="C9169" s="5" t="s">
        <v>10</v>
      </c>
      <c r="D9169" s="5" t="s">
        <v>25</v>
      </c>
      <c r="E9169" s="5">
        <v>30.0</v>
      </c>
      <c r="F9169" s="5">
        <v>18.0</v>
      </c>
    </row>
    <row r="9170">
      <c r="A9170" s="3">
        <v>79.0</v>
      </c>
      <c r="B9170" s="4">
        <v>0.12840277777777778</v>
      </c>
      <c r="C9170" s="5" t="s">
        <v>134</v>
      </c>
      <c r="D9170" s="5" t="s">
        <v>25</v>
      </c>
      <c r="E9170" s="5">
        <v>8.0</v>
      </c>
      <c r="F9170" s="5">
        <v>8.0</v>
      </c>
    </row>
    <row r="9171">
      <c r="A9171" s="3">
        <v>79.0</v>
      </c>
      <c r="B9171" s="4">
        <v>0.12842592592592592</v>
      </c>
      <c r="C9171" s="5" t="s">
        <v>13</v>
      </c>
      <c r="D9171" s="5" t="s">
        <v>25</v>
      </c>
      <c r="E9171" s="5">
        <v>11.0</v>
      </c>
      <c r="F9171" s="5">
        <v>9.0</v>
      </c>
    </row>
    <row r="9172">
      <c r="A9172" s="3">
        <v>79.0</v>
      </c>
      <c r="B9172" s="4">
        <v>0.1295486111111111</v>
      </c>
      <c r="C9172" s="5" t="s">
        <v>21</v>
      </c>
      <c r="D9172" s="5" t="s">
        <v>25</v>
      </c>
      <c r="E9172" s="5" t="s">
        <v>30</v>
      </c>
      <c r="F9172" s="5" t="s">
        <v>30</v>
      </c>
      <c r="J9172" s="5" t="s">
        <v>3133</v>
      </c>
    </row>
    <row r="9173">
      <c r="A9173" s="3">
        <v>79.0</v>
      </c>
      <c r="B9173" s="4">
        <v>0.1295486111111111</v>
      </c>
      <c r="C9173" s="5" t="s">
        <v>21</v>
      </c>
      <c r="D9173" s="5" t="s">
        <v>25</v>
      </c>
      <c r="E9173" s="5" t="s">
        <v>30</v>
      </c>
      <c r="F9173" s="5" t="s">
        <v>30</v>
      </c>
      <c r="J9173" s="5" t="s">
        <v>3133</v>
      </c>
    </row>
    <row r="9174">
      <c r="A9174" s="3">
        <v>79.0</v>
      </c>
      <c r="B9174" s="4">
        <v>0.1295486111111111</v>
      </c>
      <c r="C9174" s="5" t="s">
        <v>21</v>
      </c>
      <c r="D9174" s="5" t="s">
        <v>25</v>
      </c>
      <c r="E9174" s="5">
        <v>26.0</v>
      </c>
      <c r="F9174" s="5">
        <v>16.0</v>
      </c>
      <c r="J9174" s="5" t="s">
        <v>3133</v>
      </c>
    </row>
    <row r="9175">
      <c r="A9175" s="3">
        <v>79.0</v>
      </c>
      <c r="B9175" s="4">
        <v>0.13203703703703704</v>
      </c>
      <c r="C9175" s="5" t="s">
        <v>15</v>
      </c>
      <c r="D9175" s="5" t="s">
        <v>7</v>
      </c>
      <c r="E9175" s="5">
        <v>48.0</v>
      </c>
      <c r="H9175" s="5" t="s">
        <v>3134</v>
      </c>
      <c r="J9175" s="5" t="s">
        <v>3135</v>
      </c>
    </row>
    <row r="9176">
      <c r="A9176" s="3">
        <v>79.0</v>
      </c>
      <c r="B9176" s="4">
        <v>0.13451388888888888</v>
      </c>
      <c r="C9176" s="5" t="s">
        <v>13</v>
      </c>
      <c r="D9176" s="5" t="s">
        <v>32</v>
      </c>
      <c r="E9176" s="5" t="s">
        <v>37</v>
      </c>
      <c r="F9176" s="5">
        <v>20.0</v>
      </c>
      <c r="J9176" s="5" t="s">
        <v>3092</v>
      </c>
    </row>
    <row r="9177">
      <c r="A9177" s="3">
        <v>79.0</v>
      </c>
      <c r="B9177" s="4">
        <v>0.13451388888888888</v>
      </c>
      <c r="C9177" s="5" t="s">
        <v>13</v>
      </c>
      <c r="D9177" s="5" t="s">
        <v>32</v>
      </c>
      <c r="E9177" s="5">
        <v>24.0</v>
      </c>
      <c r="F9177" s="5">
        <v>10.0</v>
      </c>
      <c r="J9177" s="5" t="s">
        <v>3092</v>
      </c>
    </row>
    <row r="9178">
      <c r="A9178" s="3">
        <v>79.0</v>
      </c>
      <c r="B9178" s="4">
        <v>0.13484953703703703</v>
      </c>
      <c r="C9178" s="5" t="s">
        <v>13</v>
      </c>
      <c r="D9178" s="5" t="s">
        <v>7</v>
      </c>
      <c r="E9178" s="5">
        <v>37.0</v>
      </c>
      <c r="H9178" s="5" t="s">
        <v>3136</v>
      </c>
    </row>
    <row r="9179">
      <c r="A9179" s="3">
        <v>79.0</v>
      </c>
      <c r="B9179" s="4">
        <v>0.13597222222222222</v>
      </c>
      <c r="C9179" s="5" t="s">
        <v>21</v>
      </c>
      <c r="D9179" s="5" t="s">
        <v>492</v>
      </c>
      <c r="E9179" s="5" t="s">
        <v>30</v>
      </c>
      <c r="F9179" s="5" t="s">
        <v>30</v>
      </c>
      <c r="J9179" s="5" t="s">
        <v>350</v>
      </c>
    </row>
    <row r="9180">
      <c r="A9180" s="3">
        <v>79.0</v>
      </c>
      <c r="B9180" s="4">
        <v>0.13597222222222222</v>
      </c>
      <c r="C9180" s="5" t="s">
        <v>21</v>
      </c>
      <c r="D9180" s="5" t="s">
        <v>492</v>
      </c>
      <c r="E9180" s="5">
        <v>15.0</v>
      </c>
      <c r="F9180" s="5">
        <v>13.0</v>
      </c>
      <c r="J9180" s="5" t="s">
        <v>418</v>
      </c>
    </row>
    <row r="9181">
      <c r="A9181" s="3">
        <v>79.0</v>
      </c>
      <c r="B9181" s="4">
        <v>0.13621527777777778</v>
      </c>
      <c r="C9181" s="5" t="s">
        <v>21</v>
      </c>
      <c r="D9181" s="5" t="s">
        <v>35</v>
      </c>
      <c r="E9181" s="5">
        <v>25.0</v>
      </c>
      <c r="F9181" s="5">
        <v>10.0</v>
      </c>
      <c r="J9181" s="5" t="s">
        <v>1058</v>
      </c>
    </row>
    <row r="9182">
      <c r="A9182" s="3">
        <v>79.0</v>
      </c>
      <c r="B9182" s="4">
        <v>0.1376851851851852</v>
      </c>
      <c r="C9182" s="5" t="s">
        <v>21</v>
      </c>
      <c r="D9182" s="5" t="s">
        <v>32</v>
      </c>
      <c r="E9182" s="5">
        <v>24.0</v>
      </c>
      <c r="F9182" s="5">
        <v>12.0</v>
      </c>
      <c r="J9182" s="5" t="s">
        <v>3122</v>
      </c>
    </row>
    <row r="9183">
      <c r="A9183" s="3">
        <v>79.0</v>
      </c>
      <c r="B9183" s="4">
        <v>0.13802083333333334</v>
      </c>
      <c r="C9183" s="5" t="s">
        <v>21</v>
      </c>
      <c r="D9183" s="5" t="s">
        <v>32</v>
      </c>
      <c r="E9183" s="5" t="s">
        <v>37</v>
      </c>
      <c r="F9183" s="5">
        <v>20.0</v>
      </c>
      <c r="J9183" s="5" t="s">
        <v>2767</v>
      </c>
    </row>
    <row r="9184">
      <c r="A9184" s="3">
        <v>79.0</v>
      </c>
      <c r="B9184" s="4">
        <v>0.1383449074074074</v>
      </c>
      <c r="C9184" s="5" t="s">
        <v>21</v>
      </c>
      <c r="D9184" s="5" t="s">
        <v>7</v>
      </c>
      <c r="E9184" s="5">
        <v>21.0</v>
      </c>
      <c r="H9184" s="5" t="s">
        <v>3124</v>
      </c>
    </row>
    <row r="9185">
      <c r="A9185" s="3">
        <v>79.0</v>
      </c>
      <c r="B9185" s="4">
        <v>0.13877314814814815</v>
      </c>
      <c r="C9185" s="5" t="s">
        <v>21</v>
      </c>
      <c r="D9185" s="5" t="s">
        <v>7</v>
      </c>
      <c r="E9185" s="5">
        <v>31.0</v>
      </c>
      <c r="G9185" s="5">
        <v>1.0</v>
      </c>
      <c r="H9185" s="5" t="s">
        <v>3137</v>
      </c>
      <c r="I9185" s="5">
        <v>1.0</v>
      </c>
      <c r="J9185" s="5" t="s">
        <v>3138</v>
      </c>
    </row>
    <row r="9186">
      <c r="A9186" s="3">
        <v>79.0</v>
      </c>
      <c r="B9186" s="4">
        <v>0.1401851851851852</v>
      </c>
      <c r="C9186" s="5" t="s">
        <v>21</v>
      </c>
      <c r="D9186" s="5" t="s">
        <v>35</v>
      </c>
      <c r="E9186" s="5" t="s">
        <v>30</v>
      </c>
      <c r="F9186" s="5" t="s">
        <v>30</v>
      </c>
      <c r="J9186" s="5" t="s">
        <v>42</v>
      </c>
    </row>
    <row r="9187">
      <c r="A9187" s="3">
        <v>79.0</v>
      </c>
      <c r="B9187" s="4">
        <v>0.1401851851851852</v>
      </c>
      <c r="C9187" s="5" t="s">
        <v>21</v>
      </c>
      <c r="D9187" s="5" t="s">
        <v>35</v>
      </c>
      <c r="E9187" s="5">
        <v>25.0</v>
      </c>
      <c r="F9187" s="5">
        <v>10.0</v>
      </c>
      <c r="J9187" s="5" t="s">
        <v>2081</v>
      </c>
    </row>
    <row r="9188">
      <c r="A9188" s="3">
        <v>79.0</v>
      </c>
      <c r="B9188" s="4">
        <v>0.15453703703703703</v>
      </c>
      <c r="C9188" s="5" t="s">
        <v>13</v>
      </c>
      <c r="D9188" s="5" t="s">
        <v>32</v>
      </c>
      <c r="E9188" s="5" t="s">
        <v>30</v>
      </c>
      <c r="F9188" s="5" t="s">
        <v>30</v>
      </c>
      <c r="J9188" s="5" t="s">
        <v>17</v>
      </c>
    </row>
    <row r="9189">
      <c r="A9189" s="3">
        <v>79.0</v>
      </c>
      <c r="B9189" s="4">
        <v>0.15453703703703703</v>
      </c>
      <c r="C9189" s="5" t="s">
        <v>13</v>
      </c>
      <c r="D9189" s="5" t="s">
        <v>32</v>
      </c>
      <c r="E9189" s="5">
        <v>21.0</v>
      </c>
      <c r="F9189" s="5">
        <v>12.0</v>
      </c>
      <c r="J9189" s="5" t="s">
        <v>3139</v>
      </c>
    </row>
    <row r="9190">
      <c r="A9190" s="3">
        <v>79.0</v>
      </c>
      <c r="B9190" s="4">
        <v>0.1546875</v>
      </c>
      <c r="C9190" s="5" t="s">
        <v>13</v>
      </c>
      <c r="D9190" s="5" t="s">
        <v>7</v>
      </c>
      <c r="E9190" s="5">
        <v>32.0</v>
      </c>
      <c r="H9190" s="5" t="s">
        <v>3140</v>
      </c>
    </row>
    <row r="9191">
      <c r="A9191" s="3">
        <v>79.0</v>
      </c>
      <c r="B9191" s="4">
        <v>0.15533564814814815</v>
      </c>
      <c r="C9191" s="5" t="s">
        <v>134</v>
      </c>
      <c r="D9191" s="5" t="s">
        <v>628</v>
      </c>
      <c r="E9191" s="5">
        <v>17.0</v>
      </c>
      <c r="F9191" s="5">
        <v>7.0</v>
      </c>
      <c r="J9191" s="5" t="s">
        <v>157</v>
      </c>
    </row>
    <row r="9192">
      <c r="A9192" s="3">
        <v>79.0</v>
      </c>
      <c r="B9192" s="4">
        <v>0.1559837962962963</v>
      </c>
      <c r="C9192" s="5" t="s">
        <v>134</v>
      </c>
      <c r="D9192" s="5" t="s">
        <v>97</v>
      </c>
      <c r="E9192" s="5">
        <v>6.0</v>
      </c>
      <c r="J9192" s="5" t="s">
        <v>3141</v>
      </c>
    </row>
    <row r="9193">
      <c r="A9193" s="3">
        <v>79.0</v>
      </c>
      <c r="B9193" s="4">
        <v>0.15638888888888888</v>
      </c>
      <c r="C9193" s="5" t="s">
        <v>22</v>
      </c>
      <c r="D9193" s="5" t="s">
        <v>628</v>
      </c>
      <c r="E9193" s="5">
        <v>24.0</v>
      </c>
      <c r="F9193" s="5">
        <v>13.0</v>
      </c>
      <c r="J9193" s="5" t="s">
        <v>621</v>
      </c>
    </row>
    <row r="9194">
      <c r="A9194" s="3">
        <v>79.0</v>
      </c>
      <c r="B9194" s="4">
        <v>0.15688657407407408</v>
      </c>
      <c r="C9194" s="5" t="s">
        <v>22</v>
      </c>
      <c r="D9194" s="5" t="s">
        <v>7</v>
      </c>
      <c r="E9194" s="5">
        <v>34.0</v>
      </c>
      <c r="H9194" s="5" t="s">
        <v>3142</v>
      </c>
    </row>
    <row r="9195">
      <c r="A9195" s="3">
        <v>79.0</v>
      </c>
      <c r="B9195" s="4">
        <v>0.15746527777777777</v>
      </c>
      <c r="C9195" s="5" t="s">
        <v>22</v>
      </c>
      <c r="D9195" s="5" t="s">
        <v>97</v>
      </c>
      <c r="E9195" s="5">
        <v>14.0</v>
      </c>
      <c r="J9195" s="5" t="s">
        <v>3143</v>
      </c>
    </row>
    <row r="9196">
      <c r="A9196" s="3">
        <v>79.0</v>
      </c>
      <c r="B9196" s="4">
        <v>0.1583101851851852</v>
      </c>
      <c r="C9196" s="5" t="s">
        <v>18</v>
      </c>
      <c r="D9196" s="5" t="s">
        <v>32</v>
      </c>
      <c r="E9196" s="5">
        <v>26.0</v>
      </c>
      <c r="F9196" s="5">
        <v>17.0</v>
      </c>
      <c r="J9196" s="5" t="s">
        <v>3144</v>
      </c>
    </row>
    <row r="9197">
      <c r="A9197" s="3">
        <v>79.0</v>
      </c>
      <c r="B9197" s="4">
        <v>0.1584837962962963</v>
      </c>
      <c r="C9197" s="5" t="s">
        <v>18</v>
      </c>
      <c r="D9197" s="5" t="s">
        <v>7</v>
      </c>
      <c r="E9197" s="5">
        <v>25.0</v>
      </c>
      <c r="H9197" s="5" t="s">
        <v>3145</v>
      </c>
    </row>
    <row r="9198">
      <c r="A9198" s="3">
        <v>79.0</v>
      </c>
      <c r="B9198" s="4">
        <v>0.15863425925925925</v>
      </c>
      <c r="C9198" s="5" t="s">
        <v>18</v>
      </c>
      <c r="D9198" s="5" t="s">
        <v>32</v>
      </c>
      <c r="E9198" s="5">
        <v>21.0</v>
      </c>
      <c r="F9198" s="5">
        <v>12.0</v>
      </c>
      <c r="J9198" s="5" t="s">
        <v>3144</v>
      </c>
    </row>
    <row r="9199">
      <c r="A9199" s="3">
        <v>79.0</v>
      </c>
      <c r="B9199" s="4">
        <v>0.15877314814814814</v>
      </c>
      <c r="C9199" s="5" t="s">
        <v>18</v>
      </c>
      <c r="D9199" s="5" t="s">
        <v>7</v>
      </c>
      <c r="E9199" s="5">
        <v>28.0</v>
      </c>
      <c r="H9199" s="5" t="s">
        <v>3146</v>
      </c>
      <c r="I9199" s="5">
        <v>1.0</v>
      </c>
    </row>
    <row r="9200">
      <c r="A9200" s="3">
        <v>79.0</v>
      </c>
      <c r="B9200" s="4">
        <v>0.16368055555555555</v>
      </c>
      <c r="C9200" s="5" t="s">
        <v>13</v>
      </c>
      <c r="D9200" s="5" t="s">
        <v>32</v>
      </c>
      <c r="E9200" s="5" t="s">
        <v>30</v>
      </c>
      <c r="F9200" s="5" t="s">
        <v>30</v>
      </c>
      <c r="J9200" s="5" t="s">
        <v>17</v>
      </c>
    </row>
    <row r="9201">
      <c r="A9201" s="3">
        <v>79.0</v>
      </c>
      <c r="B9201" s="4">
        <v>0.16368055555555555</v>
      </c>
      <c r="C9201" s="5" t="s">
        <v>13</v>
      </c>
      <c r="D9201" s="5" t="s">
        <v>32</v>
      </c>
      <c r="E9201" s="5">
        <v>19.0</v>
      </c>
      <c r="F9201" s="5">
        <v>10.0</v>
      </c>
      <c r="J9201" s="5" t="s">
        <v>2895</v>
      </c>
    </row>
    <row r="9202">
      <c r="A9202" s="3">
        <v>79.0</v>
      </c>
      <c r="B9202" s="4">
        <v>0.16380787037037037</v>
      </c>
      <c r="C9202" s="5" t="s">
        <v>13</v>
      </c>
      <c r="D9202" s="5" t="s">
        <v>7</v>
      </c>
      <c r="E9202" s="5">
        <v>36.0</v>
      </c>
      <c r="H9202" s="5" t="s">
        <v>3147</v>
      </c>
      <c r="I9202" s="5">
        <v>1.0</v>
      </c>
    </row>
    <row r="9203">
      <c r="A9203" s="3">
        <v>79.0</v>
      </c>
      <c r="B9203" s="4">
        <v>0.1672685185185185</v>
      </c>
      <c r="C9203" s="5" t="s">
        <v>21</v>
      </c>
      <c r="D9203" s="5" t="s">
        <v>41</v>
      </c>
      <c r="E9203" s="5" t="s">
        <v>30</v>
      </c>
      <c r="F9203" s="5" t="s">
        <v>30</v>
      </c>
    </row>
    <row r="9204">
      <c r="A9204" s="3">
        <v>79.0</v>
      </c>
      <c r="B9204" s="4">
        <v>0.1672685185185185</v>
      </c>
      <c r="C9204" s="5" t="s">
        <v>21</v>
      </c>
      <c r="D9204" s="5" t="s">
        <v>41</v>
      </c>
      <c r="E9204" s="5">
        <v>28.0</v>
      </c>
      <c r="F9204" s="5">
        <v>18.0</v>
      </c>
    </row>
    <row r="9205">
      <c r="A9205" s="3">
        <v>79.0</v>
      </c>
      <c r="B9205" s="4">
        <v>0.16770833333333332</v>
      </c>
      <c r="C9205" s="5" t="s">
        <v>21</v>
      </c>
      <c r="D9205" s="5" t="s">
        <v>32</v>
      </c>
      <c r="E9205" s="5" t="s">
        <v>30</v>
      </c>
      <c r="F9205" s="5" t="s">
        <v>30</v>
      </c>
      <c r="J9205" s="5" t="s">
        <v>17</v>
      </c>
    </row>
    <row r="9206">
      <c r="A9206" s="3">
        <v>79.0</v>
      </c>
      <c r="B9206" s="4">
        <v>0.16770833333333332</v>
      </c>
      <c r="C9206" s="5" t="s">
        <v>21</v>
      </c>
      <c r="D9206" s="5" t="s">
        <v>32</v>
      </c>
      <c r="E9206" s="5">
        <v>23.0</v>
      </c>
      <c r="F9206" s="5">
        <v>9.0</v>
      </c>
      <c r="J9206" s="5" t="s">
        <v>2767</v>
      </c>
    </row>
    <row r="9207">
      <c r="A9207" s="3">
        <v>79.0</v>
      </c>
      <c r="B9207" s="4">
        <v>0.16777777777777778</v>
      </c>
      <c r="C9207" s="5" t="s">
        <v>21</v>
      </c>
      <c r="D9207" s="5" t="s">
        <v>32</v>
      </c>
      <c r="E9207" s="5" t="s">
        <v>30</v>
      </c>
      <c r="F9207" s="5" t="s">
        <v>30</v>
      </c>
      <c r="J9207" s="5" t="s">
        <v>17</v>
      </c>
    </row>
    <row r="9208">
      <c r="A9208" s="3">
        <v>79.0</v>
      </c>
      <c r="B9208" s="4">
        <v>0.16777777777777778</v>
      </c>
      <c r="C9208" s="5" t="s">
        <v>21</v>
      </c>
      <c r="D9208" s="5" t="s">
        <v>32</v>
      </c>
      <c r="E9208" s="5">
        <v>19.0</v>
      </c>
      <c r="F9208" s="5">
        <v>8.0</v>
      </c>
      <c r="J9208" s="5" t="s">
        <v>46</v>
      </c>
    </row>
    <row r="9209">
      <c r="A9209" s="3">
        <v>79.0</v>
      </c>
      <c r="B9209" s="4">
        <v>0.16782407407407407</v>
      </c>
      <c r="C9209" s="5" t="s">
        <v>21</v>
      </c>
      <c r="D9209" s="5" t="s">
        <v>32</v>
      </c>
      <c r="E9209" s="5" t="s">
        <v>30</v>
      </c>
      <c r="F9209" s="5" t="s">
        <v>30</v>
      </c>
      <c r="J9209" s="5" t="s">
        <v>17</v>
      </c>
    </row>
    <row r="9210">
      <c r="A9210" s="3">
        <v>79.0</v>
      </c>
      <c r="B9210" s="4">
        <v>0.16782407407407407</v>
      </c>
      <c r="C9210" s="5" t="s">
        <v>21</v>
      </c>
      <c r="D9210" s="5" t="s">
        <v>32</v>
      </c>
      <c r="E9210" s="5">
        <v>29.0</v>
      </c>
      <c r="F9210" s="5">
        <v>15.0</v>
      </c>
      <c r="J9210" s="5" t="s">
        <v>2767</v>
      </c>
    </row>
    <row r="9211">
      <c r="A9211" s="3">
        <v>79.0</v>
      </c>
      <c r="B9211" s="4">
        <v>0.16819444444444445</v>
      </c>
      <c r="C9211" s="5" t="s">
        <v>21</v>
      </c>
      <c r="D9211" s="5" t="s">
        <v>7</v>
      </c>
      <c r="E9211" s="5">
        <v>15.0</v>
      </c>
      <c r="H9211" s="5" t="s">
        <v>3148</v>
      </c>
    </row>
    <row r="9212">
      <c r="A9212" s="3">
        <v>79.0</v>
      </c>
      <c r="B9212" s="4">
        <v>0.1684375</v>
      </c>
      <c r="C9212" s="5" t="s">
        <v>21</v>
      </c>
      <c r="D9212" s="5" t="s">
        <v>7</v>
      </c>
      <c r="E9212" s="5">
        <v>9.0</v>
      </c>
      <c r="H9212" s="5" t="s">
        <v>3149</v>
      </c>
    </row>
    <row r="9213">
      <c r="A9213" s="3">
        <v>79.0</v>
      </c>
      <c r="B9213" s="4">
        <v>0.17158564814814814</v>
      </c>
      <c r="C9213" s="5" t="s">
        <v>10</v>
      </c>
      <c r="D9213" s="5" t="s">
        <v>32</v>
      </c>
      <c r="E9213" s="5">
        <v>18.0</v>
      </c>
      <c r="F9213" s="5">
        <v>3.0</v>
      </c>
      <c r="J9213" s="5" t="s">
        <v>2634</v>
      </c>
    </row>
    <row r="9214">
      <c r="A9214" s="3">
        <v>79.0</v>
      </c>
      <c r="B9214" s="4">
        <v>0.1716550925925926</v>
      </c>
      <c r="C9214" s="5" t="s">
        <v>10</v>
      </c>
      <c r="D9214" s="5" t="s">
        <v>32</v>
      </c>
      <c r="E9214" s="5">
        <v>27.0</v>
      </c>
      <c r="F9214" s="5">
        <v>12.0</v>
      </c>
      <c r="J9214" s="5" t="s">
        <v>2634</v>
      </c>
    </row>
    <row r="9215">
      <c r="A9215" s="3">
        <v>79.0</v>
      </c>
      <c r="B9215" s="4">
        <v>0.17171296296296296</v>
      </c>
      <c r="C9215" s="5" t="s">
        <v>10</v>
      </c>
      <c r="D9215" s="5" t="s">
        <v>32</v>
      </c>
      <c r="E9215" s="5" t="s">
        <v>28</v>
      </c>
      <c r="F9215" s="5">
        <v>1.0</v>
      </c>
      <c r="J9215" s="5" t="s">
        <v>2634</v>
      </c>
    </row>
    <row r="9216">
      <c r="A9216" s="3">
        <v>79.0</v>
      </c>
      <c r="B9216" s="4">
        <v>0.1719675925925926</v>
      </c>
      <c r="C9216" s="5" t="s">
        <v>10</v>
      </c>
      <c r="D9216" s="5" t="s">
        <v>7</v>
      </c>
      <c r="E9216" s="5">
        <v>15.0</v>
      </c>
      <c r="H9216" s="5" t="s">
        <v>3148</v>
      </c>
    </row>
    <row r="9217">
      <c r="A9217" s="3">
        <v>79.0</v>
      </c>
      <c r="B9217" s="4">
        <v>0.17298611111111112</v>
      </c>
      <c r="C9217" s="5" t="s">
        <v>13</v>
      </c>
      <c r="D9217" s="5" t="s">
        <v>146</v>
      </c>
      <c r="E9217" s="5">
        <v>18.0</v>
      </c>
      <c r="F9217" s="5">
        <v>11.0</v>
      </c>
      <c r="J9217" s="5" t="s">
        <v>17</v>
      </c>
    </row>
    <row r="9218">
      <c r="A9218" s="3">
        <v>79.0</v>
      </c>
      <c r="B9218" s="4">
        <v>0.17298611111111112</v>
      </c>
      <c r="C9218" s="5" t="s">
        <v>13</v>
      </c>
      <c r="D9218" s="5" t="s">
        <v>146</v>
      </c>
      <c r="E9218" s="5">
        <v>25.0</v>
      </c>
      <c r="F9218" s="5">
        <v>18.0</v>
      </c>
      <c r="I9218" s="5">
        <v>1.0</v>
      </c>
      <c r="J9218" s="5" t="s">
        <v>3150</v>
      </c>
    </row>
    <row r="9219">
      <c r="A9219" s="3">
        <v>79.0</v>
      </c>
      <c r="B9219" s="4">
        <v>0.17471064814814816</v>
      </c>
      <c r="C9219" s="5" t="s">
        <v>21</v>
      </c>
      <c r="D9219" s="5" t="s">
        <v>24</v>
      </c>
      <c r="E9219" s="5">
        <v>31.0</v>
      </c>
      <c r="F9219" s="5">
        <v>19.0</v>
      </c>
    </row>
    <row r="9220">
      <c r="A9220" s="3">
        <v>79.0</v>
      </c>
      <c r="B9220" s="4">
        <v>0.1749189814814815</v>
      </c>
      <c r="C9220" s="5" t="s">
        <v>10</v>
      </c>
      <c r="D9220" s="5" t="s">
        <v>24</v>
      </c>
      <c r="E9220" s="5">
        <v>27.0</v>
      </c>
      <c r="F9220" s="5">
        <v>14.0</v>
      </c>
    </row>
    <row r="9221">
      <c r="A9221" s="3">
        <v>79.0</v>
      </c>
      <c r="B9221" s="4">
        <v>0.17494212962962963</v>
      </c>
      <c r="C9221" s="5" t="s">
        <v>15</v>
      </c>
      <c r="D9221" s="5" t="s">
        <v>24</v>
      </c>
      <c r="E9221" s="5">
        <v>25.0</v>
      </c>
      <c r="F9221" s="5">
        <v>14.0</v>
      </c>
    </row>
    <row r="9222">
      <c r="A9222" s="3">
        <v>79.0</v>
      </c>
      <c r="B9222" s="4">
        <v>0.17684027777777778</v>
      </c>
      <c r="C9222" s="5" t="s">
        <v>21</v>
      </c>
      <c r="D9222" s="5" t="s">
        <v>25</v>
      </c>
      <c r="E9222" s="5">
        <v>25.0</v>
      </c>
      <c r="F9222" s="5">
        <v>15.0</v>
      </c>
    </row>
    <row r="9223">
      <c r="A9223" s="3">
        <v>79.0</v>
      </c>
      <c r="B9223" s="4">
        <v>0.17688657407407407</v>
      </c>
      <c r="C9223" s="5" t="s">
        <v>15</v>
      </c>
      <c r="D9223" s="5" t="s">
        <v>25</v>
      </c>
      <c r="E9223" s="5">
        <v>22.0</v>
      </c>
      <c r="F9223" s="5">
        <v>19.0</v>
      </c>
      <c r="H9223" s="5" t="s">
        <v>3151</v>
      </c>
      <c r="J9223" s="5" t="s">
        <v>3152</v>
      </c>
    </row>
    <row r="9224">
      <c r="A9224" s="3">
        <v>79.0</v>
      </c>
      <c r="B9224" s="4">
        <v>0.17693287037037037</v>
      </c>
      <c r="C9224" s="5" t="s">
        <v>10</v>
      </c>
      <c r="D9224" s="5" t="s">
        <v>25</v>
      </c>
      <c r="E9224" s="5">
        <v>29.0</v>
      </c>
      <c r="F9224" s="5">
        <v>19.0</v>
      </c>
      <c r="H9224" s="5" t="s">
        <v>3153</v>
      </c>
      <c r="J9224" s="5" t="s">
        <v>3152</v>
      </c>
    </row>
    <row r="9225">
      <c r="A9225" s="3">
        <v>80.0</v>
      </c>
      <c r="B9225" s="4">
        <v>0.011111111111111112</v>
      </c>
      <c r="C9225" s="5" t="s">
        <v>15</v>
      </c>
      <c r="D9225" s="5" t="s">
        <v>25</v>
      </c>
      <c r="E9225" s="5">
        <v>20.0</v>
      </c>
      <c r="F9225" s="5">
        <v>15.0</v>
      </c>
      <c r="H9225" s="5" t="s">
        <v>3154</v>
      </c>
    </row>
    <row r="9226">
      <c r="A9226" s="3">
        <v>80.0</v>
      </c>
      <c r="B9226" s="4">
        <v>0.011203703703703704</v>
      </c>
      <c r="C9226" s="5" t="s">
        <v>10</v>
      </c>
      <c r="D9226" s="5" t="s">
        <v>25</v>
      </c>
      <c r="E9226" s="5">
        <v>17.0</v>
      </c>
      <c r="F9226" s="5">
        <v>5.0</v>
      </c>
      <c r="H9226" s="5" t="s">
        <v>3155</v>
      </c>
      <c r="J9226" s="5" t="s">
        <v>40</v>
      </c>
    </row>
    <row r="9227">
      <c r="A9227" s="3">
        <v>80.0</v>
      </c>
      <c r="B9227" s="4">
        <v>0.011203703703703704</v>
      </c>
      <c r="C9227" s="5" t="s">
        <v>10</v>
      </c>
      <c r="D9227" s="5" t="s">
        <v>25</v>
      </c>
      <c r="E9227" s="5" t="s">
        <v>30</v>
      </c>
      <c r="F9227" s="5" t="s">
        <v>30</v>
      </c>
      <c r="H9227" s="5" t="s">
        <v>3155</v>
      </c>
      <c r="J9227" s="5" t="s">
        <v>17</v>
      </c>
    </row>
    <row r="9228">
      <c r="A9228" s="3">
        <v>80.0</v>
      </c>
      <c r="B9228" s="4">
        <v>0.011215277777777777</v>
      </c>
      <c r="C9228" s="5" t="s">
        <v>21</v>
      </c>
      <c r="D9228" s="5" t="s">
        <v>25</v>
      </c>
      <c r="E9228" s="5" t="s">
        <v>30</v>
      </c>
      <c r="F9228" s="5" t="s">
        <v>30</v>
      </c>
      <c r="J9228" s="5" t="s">
        <v>17</v>
      </c>
    </row>
    <row r="9229">
      <c r="A9229" s="3">
        <v>80.0</v>
      </c>
      <c r="B9229" s="4">
        <v>0.011215277777777777</v>
      </c>
      <c r="C9229" s="5" t="s">
        <v>21</v>
      </c>
      <c r="D9229" s="5" t="s">
        <v>25</v>
      </c>
      <c r="E9229" s="5">
        <v>27.0</v>
      </c>
      <c r="F9229" s="5">
        <v>17.0</v>
      </c>
      <c r="J9229" s="5" t="s">
        <v>40</v>
      </c>
    </row>
    <row r="9230">
      <c r="A9230" s="3">
        <v>80.0</v>
      </c>
      <c r="B9230" s="4">
        <v>0.01394675925925926</v>
      </c>
      <c r="C9230" s="5" t="s">
        <v>15</v>
      </c>
      <c r="D9230" s="5" t="s">
        <v>24</v>
      </c>
      <c r="E9230" s="5">
        <v>26.0</v>
      </c>
      <c r="F9230" s="5">
        <v>15.0</v>
      </c>
    </row>
    <row r="9231">
      <c r="A9231" s="3">
        <v>80.0</v>
      </c>
      <c r="B9231" s="4">
        <v>0.015625</v>
      </c>
      <c r="C9231" s="5" t="s">
        <v>10</v>
      </c>
      <c r="D9231" s="5" t="s">
        <v>97</v>
      </c>
      <c r="E9231" s="5">
        <v>10.0</v>
      </c>
      <c r="J9231" s="5" t="s">
        <v>3156</v>
      </c>
    </row>
    <row r="9232">
      <c r="A9232" s="3">
        <v>80.0</v>
      </c>
      <c r="B9232" s="4">
        <v>0.016481481481481482</v>
      </c>
      <c r="C9232" s="5" t="s">
        <v>10</v>
      </c>
      <c r="D9232" s="5" t="s">
        <v>24</v>
      </c>
      <c r="E9232" s="5">
        <v>26.0</v>
      </c>
      <c r="F9232" s="5">
        <v>13.0</v>
      </c>
    </row>
    <row r="9233">
      <c r="A9233" s="3">
        <v>80.0</v>
      </c>
      <c r="B9233" s="4">
        <v>0.016481481481481482</v>
      </c>
      <c r="C9233" s="5" t="s">
        <v>10</v>
      </c>
      <c r="D9233" s="5" t="s">
        <v>24</v>
      </c>
      <c r="E9233" s="5">
        <v>26.0</v>
      </c>
      <c r="F9233" s="5">
        <v>13.0</v>
      </c>
    </row>
    <row r="9234">
      <c r="A9234" s="3">
        <v>80.0</v>
      </c>
      <c r="B9234" s="4">
        <v>0.01773148148148148</v>
      </c>
      <c r="C9234" s="5" t="s">
        <v>10</v>
      </c>
      <c r="D9234" s="5" t="s">
        <v>97</v>
      </c>
      <c r="E9234" s="5">
        <v>13.0</v>
      </c>
      <c r="J9234" s="5" t="s">
        <v>3157</v>
      </c>
    </row>
    <row r="9235">
      <c r="A9235" s="3">
        <v>80.0</v>
      </c>
      <c r="B9235" s="4">
        <v>0.01866898148148148</v>
      </c>
      <c r="C9235" s="5" t="s">
        <v>21</v>
      </c>
      <c r="D9235" s="5" t="s">
        <v>32</v>
      </c>
      <c r="E9235" s="5">
        <v>29.0</v>
      </c>
      <c r="F9235" s="5">
        <v>18.0</v>
      </c>
      <c r="J9235" s="5" t="s">
        <v>1943</v>
      </c>
    </row>
    <row r="9236">
      <c r="A9236" s="3">
        <v>80.0</v>
      </c>
      <c r="B9236" s="4">
        <v>0.10224537037037038</v>
      </c>
      <c r="C9236" s="5" t="s">
        <v>21</v>
      </c>
      <c r="D9236" s="5" t="s">
        <v>7</v>
      </c>
      <c r="E9236" s="5">
        <v>26.0</v>
      </c>
      <c r="H9236" s="5" t="s">
        <v>3158</v>
      </c>
    </row>
    <row r="9237">
      <c r="A9237" s="3">
        <v>80.0</v>
      </c>
      <c r="B9237" s="4">
        <v>0.01925925925925926</v>
      </c>
      <c r="C9237" s="5" t="s">
        <v>21</v>
      </c>
      <c r="D9237" s="5" t="s">
        <v>32</v>
      </c>
      <c r="E9237" s="5">
        <v>28.0</v>
      </c>
      <c r="F9237" s="5">
        <v>15.0</v>
      </c>
      <c r="J9237" s="5" t="s">
        <v>2767</v>
      </c>
    </row>
    <row r="9238">
      <c r="A9238" s="3">
        <v>80.0</v>
      </c>
      <c r="B9238" s="4">
        <v>0.019398148148148147</v>
      </c>
      <c r="C9238" s="5" t="s">
        <v>21</v>
      </c>
      <c r="D9238" s="5" t="s">
        <v>7</v>
      </c>
      <c r="E9238" s="5">
        <v>15.0</v>
      </c>
      <c r="H9238" s="5" t="s">
        <v>3159</v>
      </c>
    </row>
    <row r="9239">
      <c r="A9239" s="3">
        <v>80.0</v>
      </c>
      <c r="B9239" s="4">
        <v>0.02378472222222222</v>
      </c>
      <c r="C9239" s="5" t="s">
        <v>134</v>
      </c>
      <c r="D9239" s="5" t="s">
        <v>97</v>
      </c>
      <c r="E9239" s="5">
        <v>21.0</v>
      </c>
      <c r="J9239" s="5" t="s">
        <v>3160</v>
      </c>
    </row>
    <row r="9240">
      <c r="A9240" s="3">
        <v>80.0</v>
      </c>
      <c r="B9240" s="4">
        <v>0.024247685185185185</v>
      </c>
      <c r="C9240" s="5" t="s">
        <v>22</v>
      </c>
      <c r="D9240" s="5" t="s">
        <v>97</v>
      </c>
      <c r="E9240" s="5">
        <v>5.0</v>
      </c>
      <c r="J9240" s="5" t="s">
        <v>3161</v>
      </c>
    </row>
    <row r="9241">
      <c r="A9241" s="3">
        <v>80.0</v>
      </c>
      <c r="B9241" s="4">
        <v>0.027372685185185184</v>
      </c>
      <c r="C9241" s="5" t="s">
        <v>10</v>
      </c>
      <c r="D9241" s="5" t="s">
        <v>75</v>
      </c>
      <c r="E9241" s="5">
        <v>11.0</v>
      </c>
      <c r="F9241" s="5">
        <v>9.0</v>
      </c>
    </row>
    <row r="9242">
      <c r="A9242" s="3">
        <v>80.0</v>
      </c>
      <c r="B9242" s="4">
        <v>0.029791666666666668</v>
      </c>
      <c r="C9242" s="5" t="s">
        <v>15</v>
      </c>
      <c r="D9242" s="5" t="s">
        <v>32</v>
      </c>
      <c r="E9242" s="5">
        <v>15.0</v>
      </c>
      <c r="F9242" s="5">
        <v>9.0</v>
      </c>
      <c r="J9242" s="5" t="s">
        <v>3162</v>
      </c>
    </row>
    <row r="9243">
      <c r="A9243" s="3">
        <v>80.0</v>
      </c>
      <c r="B9243" s="4">
        <v>0.029791666666666668</v>
      </c>
      <c r="C9243" s="5" t="s">
        <v>15</v>
      </c>
      <c r="D9243" s="5" t="s">
        <v>32</v>
      </c>
      <c r="E9243" s="5">
        <v>15.0</v>
      </c>
      <c r="F9243" s="5">
        <v>9.0</v>
      </c>
      <c r="J9243" s="5" t="s">
        <v>3162</v>
      </c>
    </row>
    <row r="9244">
      <c r="A9244" s="3">
        <v>80.0</v>
      </c>
      <c r="B9244" s="4">
        <v>0.030104166666666668</v>
      </c>
      <c r="C9244" s="5" t="s">
        <v>15</v>
      </c>
      <c r="D9244" s="5" t="s">
        <v>7</v>
      </c>
      <c r="E9244" s="5">
        <v>18.0</v>
      </c>
      <c r="H9244" s="5" t="s">
        <v>3163</v>
      </c>
      <c r="I9244" s="5">
        <v>1.0</v>
      </c>
    </row>
    <row r="9245">
      <c r="A9245" s="3">
        <v>80.0</v>
      </c>
      <c r="B9245" s="4">
        <v>0.03792824074074074</v>
      </c>
      <c r="C9245" s="5" t="s">
        <v>22</v>
      </c>
      <c r="D9245" s="5" t="s">
        <v>97</v>
      </c>
      <c r="E9245" s="5">
        <v>12.0</v>
      </c>
      <c r="J9245" s="5" t="s">
        <v>3164</v>
      </c>
    </row>
    <row r="9246">
      <c r="A9246" s="3">
        <v>80.0</v>
      </c>
      <c r="B9246" s="4">
        <v>0.039016203703703706</v>
      </c>
      <c r="C9246" s="5" t="s">
        <v>18</v>
      </c>
      <c r="D9246" s="5" t="s">
        <v>32</v>
      </c>
      <c r="E9246" s="5">
        <v>26.0</v>
      </c>
      <c r="F9246" s="5">
        <v>17.0</v>
      </c>
      <c r="J9246" s="5" t="s">
        <v>2882</v>
      </c>
    </row>
    <row r="9247">
      <c r="A9247" s="3">
        <v>80.0</v>
      </c>
      <c r="B9247" s="4">
        <v>0.039108796296296294</v>
      </c>
      <c r="C9247" s="5" t="s">
        <v>18</v>
      </c>
      <c r="D9247" s="5" t="s">
        <v>32</v>
      </c>
      <c r="E9247" s="5">
        <v>14.0</v>
      </c>
      <c r="F9247" s="5">
        <v>5.0</v>
      </c>
      <c r="J9247" s="5" t="s">
        <v>2882</v>
      </c>
    </row>
    <row r="9248">
      <c r="A9248" s="3">
        <v>80.0</v>
      </c>
      <c r="B9248" s="4">
        <v>0.03920138888888889</v>
      </c>
      <c r="C9248" s="5" t="s">
        <v>18</v>
      </c>
      <c r="D9248" s="5" t="s">
        <v>32</v>
      </c>
      <c r="E9248" s="5">
        <v>16.0</v>
      </c>
      <c r="F9248" s="5">
        <v>7.0</v>
      </c>
      <c r="J9248" s="5" t="s">
        <v>2882</v>
      </c>
    </row>
    <row r="9249">
      <c r="A9249" s="3">
        <v>80.0</v>
      </c>
      <c r="B9249" s="4">
        <v>0.03944444444444444</v>
      </c>
      <c r="C9249" s="5" t="s">
        <v>18</v>
      </c>
      <c r="D9249" s="5" t="s">
        <v>7</v>
      </c>
      <c r="E9249" s="5">
        <v>27.0</v>
      </c>
      <c r="H9249" s="5" t="s">
        <v>3165</v>
      </c>
    </row>
    <row r="9250">
      <c r="A9250" s="3">
        <v>80.0</v>
      </c>
      <c r="B9250" s="4">
        <v>0.04041666666666666</v>
      </c>
      <c r="C9250" s="5" t="s">
        <v>13</v>
      </c>
      <c r="D9250" s="5" t="s">
        <v>25</v>
      </c>
      <c r="E9250" s="5">
        <v>10.0</v>
      </c>
      <c r="F9250" s="5">
        <v>8.0</v>
      </c>
    </row>
    <row r="9251">
      <c r="A9251" s="3">
        <v>80.0</v>
      </c>
      <c r="B9251" s="4">
        <v>0.040428240740740744</v>
      </c>
      <c r="C9251" s="5" t="s">
        <v>22</v>
      </c>
      <c r="D9251" s="5" t="s">
        <v>25</v>
      </c>
      <c r="E9251" s="5">
        <v>17.0</v>
      </c>
      <c r="F9251" s="5">
        <v>12.0</v>
      </c>
    </row>
    <row r="9252">
      <c r="A9252" s="3">
        <v>80.0</v>
      </c>
      <c r="B9252" s="4">
        <v>0.04045138888888889</v>
      </c>
      <c r="C9252" s="5" t="s">
        <v>18</v>
      </c>
      <c r="D9252" s="5" t="s">
        <v>25</v>
      </c>
      <c r="E9252" s="5">
        <v>15.0</v>
      </c>
      <c r="F9252" s="5">
        <v>9.0</v>
      </c>
    </row>
    <row r="9253">
      <c r="A9253" s="3">
        <v>80.0</v>
      </c>
      <c r="B9253" s="4">
        <v>0.04047453703703704</v>
      </c>
      <c r="C9253" s="5" t="s">
        <v>134</v>
      </c>
      <c r="D9253" s="5" t="s">
        <v>25</v>
      </c>
      <c r="E9253" s="5" t="s">
        <v>30</v>
      </c>
      <c r="F9253" s="5" t="s">
        <v>30</v>
      </c>
      <c r="J9253" s="5" t="s">
        <v>42</v>
      </c>
    </row>
    <row r="9254">
      <c r="A9254" s="3">
        <v>80.0</v>
      </c>
      <c r="B9254" s="4">
        <v>0.04047453703703704</v>
      </c>
      <c r="C9254" s="5" t="s">
        <v>134</v>
      </c>
      <c r="D9254" s="5" t="s">
        <v>25</v>
      </c>
      <c r="E9254" s="5">
        <v>5.0</v>
      </c>
      <c r="F9254" s="5">
        <v>5.0</v>
      </c>
      <c r="J9254" s="5" t="s">
        <v>43</v>
      </c>
    </row>
    <row r="9255">
      <c r="A9255" s="3">
        <v>80.0</v>
      </c>
      <c r="B9255" s="4">
        <v>0.04195601851851852</v>
      </c>
      <c r="C9255" s="5" t="s">
        <v>10</v>
      </c>
      <c r="D9255" s="5" t="s">
        <v>75</v>
      </c>
      <c r="E9255" s="5">
        <v>21.0</v>
      </c>
      <c r="F9255" s="5">
        <v>19.0</v>
      </c>
      <c r="H9255" s="5" t="s">
        <v>3166</v>
      </c>
      <c r="J9255" s="5" t="s">
        <v>3167</v>
      </c>
    </row>
    <row r="9256">
      <c r="A9256" s="3">
        <v>80.0</v>
      </c>
      <c r="B9256" s="4">
        <v>0.04199074074074074</v>
      </c>
      <c r="C9256" s="5" t="s">
        <v>13</v>
      </c>
      <c r="D9256" s="5" t="s">
        <v>75</v>
      </c>
      <c r="E9256" s="5" t="s">
        <v>30</v>
      </c>
      <c r="F9256" s="5" t="s">
        <v>30</v>
      </c>
      <c r="J9256" s="5" t="s">
        <v>17</v>
      </c>
    </row>
    <row r="9257">
      <c r="A9257" s="3">
        <v>80.0</v>
      </c>
      <c r="B9257" s="4">
        <v>0.04199074074074074</v>
      </c>
      <c r="C9257" s="5" t="s">
        <v>13</v>
      </c>
      <c r="D9257" s="5" t="s">
        <v>75</v>
      </c>
      <c r="E9257" s="5">
        <v>27.0</v>
      </c>
      <c r="F9257" s="5">
        <v>17.0</v>
      </c>
      <c r="H9257" s="5" t="s">
        <v>3168</v>
      </c>
      <c r="J9257" s="5" t="s">
        <v>40</v>
      </c>
    </row>
    <row r="9258">
      <c r="A9258" s="3">
        <v>80.0</v>
      </c>
      <c r="B9258" s="4">
        <v>0.04209490740740741</v>
      </c>
      <c r="C9258" s="5" t="s">
        <v>134</v>
      </c>
      <c r="D9258" s="5" t="s">
        <v>75</v>
      </c>
      <c r="E9258" s="5" t="s">
        <v>28</v>
      </c>
      <c r="F9258" s="5">
        <v>1.0</v>
      </c>
      <c r="H9258" s="5" t="s">
        <v>3169</v>
      </c>
    </row>
    <row r="9259">
      <c r="A9259" s="3">
        <v>80.0</v>
      </c>
      <c r="B9259" s="4">
        <v>0.04515046296296296</v>
      </c>
      <c r="C9259" s="5" t="s">
        <v>15</v>
      </c>
      <c r="D9259" s="5" t="s">
        <v>7</v>
      </c>
      <c r="E9259" s="5">
        <v>26.0</v>
      </c>
      <c r="H9259" s="5" t="s">
        <v>3170</v>
      </c>
    </row>
    <row r="9260">
      <c r="A9260" s="3">
        <v>80.0</v>
      </c>
      <c r="B9260" s="4">
        <v>0.045856481481481484</v>
      </c>
      <c r="C9260" s="5" t="s">
        <v>15</v>
      </c>
      <c r="D9260" s="5" t="s">
        <v>24</v>
      </c>
      <c r="E9260" s="5">
        <v>23.0</v>
      </c>
      <c r="F9260" s="5">
        <v>12.0</v>
      </c>
    </row>
    <row r="9261">
      <c r="A9261" s="3">
        <v>80.0</v>
      </c>
      <c r="B9261" s="4">
        <v>0.04835648148148148</v>
      </c>
      <c r="C9261" s="5" t="s">
        <v>13</v>
      </c>
      <c r="D9261" s="5" t="s">
        <v>97</v>
      </c>
      <c r="E9261" s="5">
        <v>32.0</v>
      </c>
      <c r="J9261" s="5" t="s">
        <v>3171</v>
      </c>
    </row>
    <row r="9262">
      <c r="A9262" s="3">
        <v>80.0</v>
      </c>
      <c r="B9262" s="4">
        <v>0.04951388888888889</v>
      </c>
      <c r="C9262" s="5" t="s">
        <v>10</v>
      </c>
      <c r="D9262" s="5" t="s">
        <v>32</v>
      </c>
      <c r="E9262" s="5">
        <v>19.0</v>
      </c>
      <c r="F9262" s="5">
        <v>4.0</v>
      </c>
      <c r="J9262" s="5" t="s">
        <v>2634</v>
      </c>
    </row>
    <row r="9263">
      <c r="A9263" s="3">
        <v>80.0</v>
      </c>
      <c r="B9263" s="4">
        <v>0.04967592592592593</v>
      </c>
      <c r="C9263" s="5" t="s">
        <v>10</v>
      </c>
      <c r="D9263" s="5" t="s">
        <v>32</v>
      </c>
      <c r="E9263" s="5">
        <v>28.0</v>
      </c>
      <c r="F9263" s="5">
        <v>13.0</v>
      </c>
      <c r="J9263" s="5" t="s">
        <v>2634</v>
      </c>
    </row>
    <row r="9264">
      <c r="A9264" s="3">
        <v>80.0</v>
      </c>
      <c r="B9264" s="4">
        <v>0.04988425925925926</v>
      </c>
      <c r="C9264" s="5" t="s">
        <v>10</v>
      </c>
      <c r="D9264" s="5" t="s">
        <v>7</v>
      </c>
      <c r="E9264" s="5">
        <v>20.0</v>
      </c>
      <c r="H9264" s="5" t="s">
        <v>3172</v>
      </c>
    </row>
    <row r="9265">
      <c r="A9265" s="3">
        <v>80.0</v>
      </c>
      <c r="B9265" s="4">
        <v>0.05123842592592592</v>
      </c>
      <c r="C9265" s="5" t="s">
        <v>21</v>
      </c>
      <c r="D9265" s="5" t="s">
        <v>32</v>
      </c>
      <c r="E9265" s="5" t="s">
        <v>30</v>
      </c>
      <c r="F9265" s="5" t="s">
        <v>30</v>
      </c>
      <c r="J9265" s="5" t="s">
        <v>1943</v>
      </c>
    </row>
    <row r="9266">
      <c r="A9266" s="3">
        <v>80.0</v>
      </c>
      <c r="B9266" s="4">
        <v>0.05130787037037037</v>
      </c>
      <c r="C9266" s="5" t="s">
        <v>21</v>
      </c>
      <c r="D9266" s="5" t="s">
        <v>32</v>
      </c>
      <c r="E9266" s="5">
        <v>26.0</v>
      </c>
      <c r="F9266" s="5">
        <v>12.0</v>
      </c>
      <c r="J9266" s="5" t="s">
        <v>2767</v>
      </c>
    </row>
    <row r="9267">
      <c r="A9267" s="3">
        <v>80.0</v>
      </c>
      <c r="B9267" s="4">
        <v>0.05148148148148148</v>
      </c>
      <c r="C9267" s="5" t="s">
        <v>21</v>
      </c>
      <c r="D9267" s="5" t="s">
        <v>7</v>
      </c>
      <c r="E9267" s="5">
        <v>14.0</v>
      </c>
      <c r="H9267" s="5" t="s">
        <v>3173</v>
      </c>
    </row>
    <row r="9268">
      <c r="A9268" s="3">
        <v>80.0</v>
      </c>
      <c r="B9268" s="4">
        <v>0.05452546296296296</v>
      </c>
      <c r="C9268" s="5" t="s">
        <v>134</v>
      </c>
      <c r="D9268" s="5" t="s">
        <v>7</v>
      </c>
      <c r="E9268" s="5">
        <v>31.0</v>
      </c>
      <c r="H9268" s="5" t="s">
        <v>3174</v>
      </c>
      <c r="J9268" s="5" t="s">
        <v>1636</v>
      </c>
    </row>
    <row r="9269">
      <c r="A9269" s="3">
        <v>80.0</v>
      </c>
      <c r="B9269" s="4">
        <v>0.05524305555555555</v>
      </c>
      <c r="C9269" s="5" t="s">
        <v>134</v>
      </c>
      <c r="D9269" s="5" t="s">
        <v>97</v>
      </c>
      <c r="E9269" s="5">
        <v>7.0</v>
      </c>
      <c r="J9269" s="5" t="s">
        <v>2384</v>
      </c>
    </row>
    <row r="9270">
      <c r="A9270" s="3">
        <v>80.0</v>
      </c>
      <c r="B9270" s="4">
        <v>0.05701388888888889</v>
      </c>
      <c r="C9270" s="5" t="s">
        <v>22</v>
      </c>
      <c r="D9270" s="5" t="s">
        <v>36</v>
      </c>
      <c r="E9270" s="5">
        <v>30.0</v>
      </c>
      <c r="F9270" s="5">
        <v>14.0</v>
      </c>
    </row>
    <row r="9271">
      <c r="A9271" s="3">
        <v>80.0</v>
      </c>
      <c r="B9271" s="4">
        <v>0.058368055555555555</v>
      </c>
      <c r="C9271" s="5" t="s">
        <v>22</v>
      </c>
      <c r="D9271" s="5" t="s">
        <v>97</v>
      </c>
      <c r="E9271" s="5">
        <v>8.0</v>
      </c>
      <c r="J9271" s="5" t="s">
        <v>3175</v>
      </c>
    </row>
    <row r="9272">
      <c r="A9272" s="3">
        <v>80.0</v>
      </c>
      <c r="B9272" s="4">
        <v>0.0587962962962963</v>
      </c>
      <c r="C9272" s="5" t="s">
        <v>18</v>
      </c>
      <c r="D9272" s="5" t="s">
        <v>32</v>
      </c>
      <c r="E9272" s="5">
        <v>24.0</v>
      </c>
      <c r="F9272" s="5">
        <v>10.0</v>
      </c>
      <c r="J9272" s="5" t="s">
        <v>2880</v>
      </c>
    </row>
    <row r="9273">
      <c r="A9273" s="3">
        <v>80.0</v>
      </c>
      <c r="B9273" s="4">
        <v>0.058912037037037034</v>
      </c>
      <c r="C9273" s="5" t="s">
        <v>18</v>
      </c>
      <c r="D9273" s="5" t="s">
        <v>7</v>
      </c>
      <c r="E9273" s="5">
        <v>18.0</v>
      </c>
      <c r="H9273" s="5" t="s">
        <v>3176</v>
      </c>
    </row>
    <row r="9274">
      <c r="A9274" s="3">
        <v>80.0</v>
      </c>
      <c r="B9274" s="4">
        <v>0.05907407407407408</v>
      </c>
      <c r="C9274" s="5" t="s">
        <v>18</v>
      </c>
      <c r="D9274" s="5" t="s">
        <v>32</v>
      </c>
      <c r="E9274" s="5" t="s">
        <v>30</v>
      </c>
      <c r="F9274" s="5" t="s">
        <v>30</v>
      </c>
      <c r="J9274" s="5" t="s">
        <v>1071</v>
      </c>
    </row>
    <row r="9275">
      <c r="A9275" s="3">
        <v>80.0</v>
      </c>
      <c r="B9275" s="4">
        <v>0.059097222222222225</v>
      </c>
      <c r="C9275" s="5" t="s">
        <v>18</v>
      </c>
      <c r="D9275" s="5" t="s">
        <v>7</v>
      </c>
      <c r="E9275" s="5">
        <v>2.0</v>
      </c>
      <c r="H9275" s="5" t="s">
        <v>3177</v>
      </c>
      <c r="J9275" s="5" t="s">
        <v>3178</v>
      </c>
    </row>
    <row r="9276">
      <c r="A9276" s="3">
        <v>80.0</v>
      </c>
      <c r="B9276" s="4">
        <v>0.05966435185185185</v>
      </c>
      <c r="C9276" s="5" t="s">
        <v>18</v>
      </c>
      <c r="D9276" s="5" t="s">
        <v>32</v>
      </c>
      <c r="E9276" s="5" t="s">
        <v>37</v>
      </c>
      <c r="F9276" s="5">
        <v>20.0</v>
      </c>
      <c r="J9276" s="5" t="s">
        <v>3179</v>
      </c>
    </row>
    <row r="9277">
      <c r="A9277" s="3">
        <v>80.0</v>
      </c>
      <c r="B9277" s="4">
        <v>0.06011574074074074</v>
      </c>
      <c r="C9277" s="5" t="s">
        <v>18</v>
      </c>
      <c r="D9277" s="5" t="s">
        <v>7</v>
      </c>
      <c r="E9277" s="5">
        <v>31.0</v>
      </c>
      <c r="H9277" s="5" t="s">
        <v>3180</v>
      </c>
    </row>
    <row r="9278">
      <c r="A9278" s="3">
        <v>80.0</v>
      </c>
      <c r="B9278" s="4">
        <v>0.060752314814814815</v>
      </c>
      <c r="C9278" s="5" t="s">
        <v>22</v>
      </c>
      <c r="D9278" s="5" t="s">
        <v>25</v>
      </c>
      <c r="E9278" s="5" t="s">
        <v>37</v>
      </c>
      <c r="F9278" s="5">
        <v>20.0</v>
      </c>
      <c r="H9278" s="5" t="s">
        <v>3181</v>
      </c>
    </row>
    <row r="9279">
      <c r="A9279" s="3">
        <v>80.0</v>
      </c>
      <c r="B9279" s="5" t="s">
        <v>3182</v>
      </c>
      <c r="C9279" s="5" t="s">
        <v>13</v>
      </c>
      <c r="D9279" s="5" t="s">
        <v>25</v>
      </c>
      <c r="E9279" s="5">
        <v>21.0</v>
      </c>
      <c r="F9279" s="5">
        <v>19.0</v>
      </c>
      <c r="H9279" s="5" t="s">
        <v>3183</v>
      </c>
    </row>
    <row r="9280">
      <c r="A9280" s="3">
        <v>80.0</v>
      </c>
      <c r="B9280" s="4">
        <v>0.060960648148148146</v>
      </c>
      <c r="C9280" s="5" t="s">
        <v>10</v>
      </c>
      <c r="D9280" s="5" t="s">
        <v>25</v>
      </c>
      <c r="E9280" s="5">
        <v>20.0</v>
      </c>
      <c r="F9280" s="5">
        <v>8.0</v>
      </c>
      <c r="H9280" s="5" t="s">
        <v>3184</v>
      </c>
    </row>
    <row r="9281">
      <c r="A9281" s="3">
        <v>80.0</v>
      </c>
      <c r="B9281" s="4">
        <v>0.06099537037037037</v>
      </c>
      <c r="C9281" s="5" t="s">
        <v>134</v>
      </c>
      <c r="D9281" s="5" t="s">
        <v>25</v>
      </c>
      <c r="E9281" s="5">
        <v>12.0</v>
      </c>
      <c r="F9281" s="5">
        <v>12.0</v>
      </c>
      <c r="H9281" s="5" t="s">
        <v>3185</v>
      </c>
    </row>
    <row r="9282">
      <c r="A9282" s="3">
        <v>80.0</v>
      </c>
      <c r="B9282" s="4">
        <v>0.06321759259259259</v>
      </c>
      <c r="C9282" s="5" t="s">
        <v>21</v>
      </c>
      <c r="D9282" s="5" t="s">
        <v>3186</v>
      </c>
      <c r="E9282" s="5">
        <v>17.0</v>
      </c>
      <c r="F9282" s="5">
        <v>17.0</v>
      </c>
      <c r="J9282" s="5" t="s">
        <v>3187</v>
      </c>
    </row>
    <row r="9283">
      <c r="A9283" s="3">
        <v>80.0</v>
      </c>
      <c r="B9283" s="4">
        <v>0.065</v>
      </c>
      <c r="C9283" s="5" t="s">
        <v>15</v>
      </c>
      <c r="D9283" s="5" t="s">
        <v>7</v>
      </c>
      <c r="E9283" s="5">
        <v>21.0</v>
      </c>
      <c r="H9283" s="5" t="s">
        <v>3188</v>
      </c>
    </row>
    <row r="9284">
      <c r="A9284" s="3">
        <v>80.0</v>
      </c>
      <c r="B9284" s="4">
        <v>0.06621527777777778</v>
      </c>
      <c r="C9284" s="5" t="s">
        <v>21</v>
      </c>
      <c r="D9284" s="5" t="s">
        <v>402</v>
      </c>
      <c r="E9284" s="5" t="s">
        <v>30</v>
      </c>
      <c r="F9284" s="5" t="s">
        <v>30</v>
      </c>
      <c r="J9284" s="5" t="s">
        <v>17</v>
      </c>
    </row>
    <row r="9285">
      <c r="A9285" s="3">
        <v>80.0</v>
      </c>
      <c r="B9285" s="4">
        <v>0.06621527777777778</v>
      </c>
      <c r="C9285" s="5" t="s">
        <v>21</v>
      </c>
      <c r="D9285" s="5" t="s">
        <v>402</v>
      </c>
      <c r="E9285" s="5">
        <v>12.0</v>
      </c>
      <c r="F9285" s="5">
        <v>12.0</v>
      </c>
      <c r="J9285" s="5" t="s">
        <v>3189</v>
      </c>
    </row>
    <row r="9286">
      <c r="A9286" s="3">
        <v>80.0</v>
      </c>
      <c r="B9286" s="4">
        <v>0.06748842592592592</v>
      </c>
      <c r="C9286" s="5" t="s">
        <v>22</v>
      </c>
      <c r="D9286" s="5" t="s">
        <v>421</v>
      </c>
      <c r="E9286" s="5">
        <v>18.0</v>
      </c>
      <c r="F9286" s="5">
        <v>12.0</v>
      </c>
      <c r="J9286" s="5" t="s">
        <v>3190</v>
      </c>
    </row>
    <row r="9287">
      <c r="A9287" s="3">
        <v>80.0</v>
      </c>
      <c r="B9287" s="4">
        <v>0.07069444444444445</v>
      </c>
      <c r="C9287" s="5" t="s">
        <v>13</v>
      </c>
      <c r="D9287" s="5" t="s">
        <v>32</v>
      </c>
      <c r="E9287" s="5" t="s">
        <v>37</v>
      </c>
      <c r="F9287" s="5">
        <v>20.0</v>
      </c>
      <c r="J9287" s="5" t="s">
        <v>3191</v>
      </c>
    </row>
    <row r="9288">
      <c r="A9288" s="3">
        <v>80.0</v>
      </c>
      <c r="B9288" s="4">
        <v>0.07123842592592593</v>
      </c>
      <c r="C9288" s="5" t="s">
        <v>13</v>
      </c>
      <c r="D9288" s="5" t="s">
        <v>7</v>
      </c>
      <c r="E9288" s="5">
        <v>48.0</v>
      </c>
      <c r="H9288" s="5" t="s">
        <v>3192</v>
      </c>
    </row>
    <row r="9289">
      <c r="A9289" s="3">
        <v>80.0</v>
      </c>
      <c r="B9289" s="4">
        <v>0.07181712962962963</v>
      </c>
      <c r="C9289" s="5" t="s">
        <v>13</v>
      </c>
      <c r="D9289" s="5" t="s">
        <v>74</v>
      </c>
      <c r="E9289" s="5" t="s">
        <v>30</v>
      </c>
      <c r="F9289" s="5" t="s">
        <v>30</v>
      </c>
      <c r="J9289" s="5" t="s">
        <v>17</v>
      </c>
    </row>
    <row r="9290">
      <c r="A9290" s="3">
        <v>80.0</v>
      </c>
      <c r="B9290" s="4">
        <v>0.07181712962962963</v>
      </c>
      <c r="C9290" s="5" t="s">
        <v>13</v>
      </c>
      <c r="D9290" s="5" t="s">
        <v>74</v>
      </c>
      <c r="E9290" s="5">
        <v>22.0</v>
      </c>
      <c r="F9290" s="5">
        <v>12.0</v>
      </c>
      <c r="J9290" s="5" t="s">
        <v>3193</v>
      </c>
    </row>
    <row r="9291">
      <c r="A9291" s="3">
        <v>80.0</v>
      </c>
      <c r="B9291" s="4">
        <v>0.07407407407407407</v>
      </c>
      <c r="C9291" s="5" t="s">
        <v>10</v>
      </c>
      <c r="D9291" s="5" t="s">
        <v>97</v>
      </c>
      <c r="E9291" s="5">
        <v>27.0</v>
      </c>
      <c r="J9291" s="5" t="s">
        <v>3194</v>
      </c>
    </row>
    <row r="9292">
      <c r="A9292" s="3">
        <v>80.0</v>
      </c>
      <c r="B9292" s="4">
        <v>0.07502314814814814</v>
      </c>
      <c r="C9292" s="5" t="s">
        <v>10</v>
      </c>
      <c r="D9292" s="5" t="s">
        <v>97</v>
      </c>
      <c r="E9292" s="5">
        <v>29.0</v>
      </c>
      <c r="J9292" s="5" t="s">
        <v>3195</v>
      </c>
    </row>
    <row r="9293">
      <c r="A9293" s="3">
        <v>80.0</v>
      </c>
      <c r="B9293" s="4">
        <v>0.07539351851851851</v>
      </c>
      <c r="C9293" s="5" t="s">
        <v>21</v>
      </c>
      <c r="D9293" s="5" t="s">
        <v>32</v>
      </c>
      <c r="E9293" s="5">
        <v>17.0</v>
      </c>
      <c r="F9293" s="5">
        <v>4.0</v>
      </c>
      <c r="J9293" s="5" t="s">
        <v>3196</v>
      </c>
    </row>
    <row r="9294">
      <c r="A9294" s="3">
        <v>80.0</v>
      </c>
      <c r="B9294" s="4">
        <v>0.07542824074074074</v>
      </c>
      <c r="C9294" s="5" t="s">
        <v>21</v>
      </c>
      <c r="D9294" s="5" t="s">
        <v>32</v>
      </c>
      <c r="E9294" s="5">
        <v>22.0</v>
      </c>
      <c r="F9294" s="5">
        <v>11.0</v>
      </c>
      <c r="J9294" s="5" t="s">
        <v>3197</v>
      </c>
    </row>
    <row r="9295">
      <c r="A9295" s="3">
        <v>80.0</v>
      </c>
      <c r="B9295" s="4">
        <v>0.07550925925925926</v>
      </c>
      <c r="C9295" s="5" t="s">
        <v>21</v>
      </c>
      <c r="D9295" s="5" t="s">
        <v>7</v>
      </c>
      <c r="E9295" s="5">
        <v>10.0</v>
      </c>
      <c r="H9295" s="5" t="s">
        <v>3198</v>
      </c>
    </row>
    <row r="9296">
      <c r="A9296" s="3">
        <v>80.0</v>
      </c>
      <c r="B9296" s="4">
        <v>0.0796875</v>
      </c>
      <c r="C9296" s="5" t="s">
        <v>134</v>
      </c>
      <c r="D9296" s="5" t="s">
        <v>97</v>
      </c>
      <c r="E9296" s="5">
        <v>9.0</v>
      </c>
      <c r="J9296" s="5" t="s">
        <v>3199</v>
      </c>
    </row>
    <row r="9297">
      <c r="A9297" s="3">
        <v>80.0</v>
      </c>
      <c r="B9297" s="4">
        <v>0.08135416666666667</v>
      </c>
      <c r="C9297" s="5" t="s">
        <v>22</v>
      </c>
      <c r="D9297" s="5" t="s">
        <v>7</v>
      </c>
      <c r="E9297" s="5">
        <v>35.0</v>
      </c>
      <c r="H9297" s="5" t="s">
        <v>3200</v>
      </c>
      <c r="J9297" s="5" t="s">
        <v>109</v>
      </c>
    </row>
    <row r="9298">
      <c r="A9298" s="3">
        <v>80.0</v>
      </c>
      <c r="B9298" s="4">
        <v>0.08237268518518519</v>
      </c>
      <c r="C9298" s="5" t="s">
        <v>22</v>
      </c>
      <c r="D9298" s="5" t="s">
        <v>97</v>
      </c>
      <c r="E9298" s="5">
        <v>9.0</v>
      </c>
      <c r="J9298" s="5" t="s">
        <v>3201</v>
      </c>
    </row>
    <row r="9299">
      <c r="A9299" s="3">
        <v>80.0</v>
      </c>
      <c r="B9299" s="4">
        <v>0.0829513888888889</v>
      </c>
      <c r="C9299" s="5" t="s">
        <v>18</v>
      </c>
      <c r="D9299" s="5" t="s">
        <v>32</v>
      </c>
      <c r="E9299" s="5" t="s">
        <v>30</v>
      </c>
      <c r="F9299" s="5" t="s">
        <v>30</v>
      </c>
      <c r="J9299" s="5" t="s">
        <v>17</v>
      </c>
    </row>
    <row r="9300">
      <c r="A9300" s="3">
        <v>80.0</v>
      </c>
      <c r="B9300" s="4">
        <v>0.0829513888888889</v>
      </c>
      <c r="C9300" s="5" t="s">
        <v>18</v>
      </c>
      <c r="D9300" s="5" t="s">
        <v>32</v>
      </c>
      <c r="E9300" s="5">
        <v>30.0</v>
      </c>
      <c r="F9300" s="5">
        <v>17.0</v>
      </c>
      <c r="J9300" s="5" t="s">
        <v>442</v>
      </c>
    </row>
    <row r="9301">
      <c r="A9301" s="3">
        <v>80.0</v>
      </c>
      <c r="B9301" s="4">
        <v>0.08336805555555556</v>
      </c>
      <c r="C9301" s="5" t="s">
        <v>18</v>
      </c>
      <c r="D9301" s="5" t="s">
        <v>7</v>
      </c>
      <c r="E9301" s="5">
        <v>16.0</v>
      </c>
      <c r="H9301" s="5" t="s">
        <v>3202</v>
      </c>
      <c r="J9301" s="5" t="s">
        <v>3203</v>
      </c>
    </row>
    <row r="9302">
      <c r="A9302" s="3">
        <v>80.0</v>
      </c>
      <c r="B9302" s="4">
        <v>0.08376157407407407</v>
      </c>
      <c r="C9302" s="5" t="s">
        <v>18</v>
      </c>
      <c r="D9302" s="5" t="s">
        <v>32</v>
      </c>
      <c r="E9302" s="5">
        <v>18.0</v>
      </c>
      <c r="F9302" s="5">
        <v>5.0</v>
      </c>
      <c r="J9302" s="5" t="s">
        <v>131</v>
      </c>
    </row>
    <row r="9303">
      <c r="A9303" s="3">
        <v>80.0</v>
      </c>
      <c r="B9303" s="4">
        <v>0.08474537037037037</v>
      </c>
      <c r="C9303" s="5" t="s">
        <v>22</v>
      </c>
      <c r="D9303" s="5" t="s">
        <v>75</v>
      </c>
      <c r="E9303" s="5">
        <v>4.0</v>
      </c>
      <c r="F9303" s="5">
        <v>2.0</v>
      </c>
      <c r="J9303" s="5" t="s">
        <v>3204</v>
      </c>
    </row>
    <row r="9304">
      <c r="A9304" s="3">
        <v>80.0</v>
      </c>
      <c r="B9304" s="4">
        <v>0.08475694444444444</v>
      </c>
      <c r="C9304" s="5" t="s">
        <v>10</v>
      </c>
      <c r="D9304" s="5" t="s">
        <v>75</v>
      </c>
      <c r="E9304" s="5">
        <v>14.0</v>
      </c>
      <c r="F9304" s="5">
        <v>12.0</v>
      </c>
      <c r="J9304" s="5" t="s">
        <v>3204</v>
      </c>
    </row>
    <row r="9305">
      <c r="A9305" s="3">
        <v>80.0</v>
      </c>
      <c r="B9305" s="4">
        <v>0.08479166666666667</v>
      </c>
      <c r="C9305" s="5" t="s">
        <v>21</v>
      </c>
      <c r="D9305" s="5" t="s">
        <v>75</v>
      </c>
      <c r="E9305" s="5">
        <v>18.0</v>
      </c>
      <c r="F9305" s="5">
        <v>18.0</v>
      </c>
      <c r="J9305" s="5" t="s">
        <v>3204</v>
      </c>
    </row>
    <row r="9306">
      <c r="A9306" s="3">
        <v>80.0</v>
      </c>
      <c r="B9306" s="4">
        <v>0.08476851851851852</v>
      </c>
      <c r="C9306" s="5" t="s">
        <v>134</v>
      </c>
      <c r="D9306" s="5" t="s">
        <v>75</v>
      </c>
      <c r="E9306" s="5">
        <v>14.0</v>
      </c>
      <c r="F9306" s="5">
        <v>13.0</v>
      </c>
      <c r="J9306" s="5" t="s">
        <v>3204</v>
      </c>
    </row>
    <row r="9307">
      <c r="A9307" s="3">
        <v>80.0</v>
      </c>
      <c r="B9307" s="4">
        <v>0.08681712962962963</v>
      </c>
      <c r="C9307" s="5" t="s">
        <v>22</v>
      </c>
      <c r="D9307" s="5" t="s">
        <v>75</v>
      </c>
      <c r="E9307" s="5">
        <v>9.0</v>
      </c>
      <c r="F9307" s="5">
        <v>7.0</v>
      </c>
      <c r="H9307" s="5" t="s">
        <v>3205</v>
      </c>
      <c r="J9307" s="5" t="s">
        <v>1672</v>
      </c>
    </row>
    <row r="9308">
      <c r="A9308" s="3">
        <v>80.0</v>
      </c>
      <c r="B9308" s="4">
        <v>0.08693287037037037</v>
      </c>
      <c r="C9308" s="5" t="s">
        <v>21</v>
      </c>
      <c r="D9308" s="5" t="s">
        <v>75</v>
      </c>
      <c r="E9308" s="5">
        <v>16.0</v>
      </c>
      <c r="F9308" s="5">
        <v>16.0</v>
      </c>
      <c r="H9308" s="5" t="s">
        <v>3206</v>
      </c>
      <c r="J9308" s="5" t="s">
        <v>3207</v>
      </c>
    </row>
    <row r="9309">
      <c r="A9309" s="3">
        <v>80.0</v>
      </c>
      <c r="B9309" s="4">
        <v>0.08694444444444445</v>
      </c>
      <c r="C9309" s="5" t="s">
        <v>10</v>
      </c>
      <c r="D9309" s="5" t="s">
        <v>75</v>
      </c>
      <c r="E9309" s="5">
        <v>14.0</v>
      </c>
      <c r="F9309" s="5">
        <v>12.0</v>
      </c>
      <c r="H9309" s="5" t="s">
        <v>3208</v>
      </c>
      <c r="J9309" s="5" t="s">
        <v>2601</v>
      </c>
    </row>
    <row r="9310">
      <c r="A9310" s="3">
        <v>80.0</v>
      </c>
      <c r="B9310" s="4">
        <v>0.09129629629629629</v>
      </c>
      <c r="C9310" s="5" t="s">
        <v>15</v>
      </c>
      <c r="D9310" s="5" t="s">
        <v>7</v>
      </c>
      <c r="E9310" s="5">
        <v>38.0</v>
      </c>
      <c r="H9310" s="5" t="s">
        <v>3209</v>
      </c>
      <c r="J9310" s="5" t="s">
        <v>3210</v>
      </c>
    </row>
    <row r="9311">
      <c r="A9311" s="3">
        <v>80.0</v>
      </c>
      <c r="B9311" s="4">
        <v>0.0934837962962963</v>
      </c>
      <c r="C9311" s="5" t="s">
        <v>21</v>
      </c>
      <c r="D9311" s="5" t="s">
        <v>75</v>
      </c>
      <c r="E9311" s="5" t="s">
        <v>30</v>
      </c>
      <c r="F9311" s="5" t="s">
        <v>30</v>
      </c>
      <c r="H9311" s="5" t="s">
        <v>3211</v>
      </c>
      <c r="J9311" s="5" t="s">
        <v>3212</v>
      </c>
    </row>
    <row r="9312">
      <c r="A9312" s="3">
        <v>80.0</v>
      </c>
      <c r="B9312" s="4">
        <v>0.09376157407407408</v>
      </c>
      <c r="C9312" s="5" t="s">
        <v>22</v>
      </c>
      <c r="D9312" s="5" t="s">
        <v>75</v>
      </c>
      <c r="E9312" s="5">
        <v>11.0</v>
      </c>
      <c r="F9312" s="5">
        <v>9.0</v>
      </c>
      <c r="H9312" s="5" t="s">
        <v>3213</v>
      </c>
      <c r="J9312" s="5" t="s">
        <v>3214</v>
      </c>
    </row>
    <row r="9313">
      <c r="A9313" s="3">
        <v>80.0</v>
      </c>
      <c r="B9313" s="4">
        <v>0.09409722222222222</v>
      </c>
      <c r="C9313" s="5" t="s">
        <v>134</v>
      </c>
      <c r="D9313" s="5" t="s">
        <v>75</v>
      </c>
      <c r="E9313" s="5">
        <v>5.0</v>
      </c>
      <c r="F9313" s="5">
        <v>4.0</v>
      </c>
      <c r="H9313" s="5" t="s">
        <v>3215</v>
      </c>
      <c r="J9313" s="5" t="s">
        <v>3216</v>
      </c>
    </row>
    <row r="9314">
      <c r="A9314" s="3">
        <v>80.0</v>
      </c>
      <c r="B9314" s="4">
        <v>0.09807870370370371</v>
      </c>
      <c r="C9314" s="5" t="s">
        <v>13</v>
      </c>
      <c r="D9314" s="5" t="s">
        <v>97</v>
      </c>
      <c r="E9314" s="5">
        <v>15.0</v>
      </c>
      <c r="J9314" s="5" t="s">
        <v>3217</v>
      </c>
    </row>
    <row r="9315">
      <c r="A9315" s="3">
        <v>80.0</v>
      </c>
      <c r="B9315" s="4">
        <v>0.09859953703703704</v>
      </c>
      <c r="C9315" s="5" t="s">
        <v>10</v>
      </c>
      <c r="D9315" s="5" t="s">
        <v>402</v>
      </c>
      <c r="E9315" s="5">
        <v>5.0</v>
      </c>
      <c r="F9315" s="5">
        <v>5.0</v>
      </c>
      <c r="J9315" s="5" t="s">
        <v>1904</v>
      </c>
    </row>
    <row r="9316">
      <c r="A9316" s="3">
        <v>80.0</v>
      </c>
      <c r="B9316" s="4">
        <v>0.09896990740740741</v>
      </c>
      <c r="C9316" s="5" t="s">
        <v>21</v>
      </c>
      <c r="D9316" s="5" t="s">
        <v>402</v>
      </c>
      <c r="E9316" s="5" t="s">
        <v>30</v>
      </c>
      <c r="F9316" s="5" t="s">
        <v>30</v>
      </c>
      <c r="J9316" s="5" t="s">
        <v>17</v>
      </c>
    </row>
    <row r="9317">
      <c r="A9317" s="3">
        <v>80.0</v>
      </c>
      <c r="B9317" s="4">
        <v>0.09896990740740741</v>
      </c>
      <c r="C9317" s="5" t="s">
        <v>21</v>
      </c>
      <c r="D9317" s="5" t="s">
        <v>402</v>
      </c>
      <c r="E9317" s="5" t="s">
        <v>30</v>
      </c>
      <c r="F9317" s="5" t="s">
        <v>30</v>
      </c>
      <c r="J9317" s="5" t="s">
        <v>3218</v>
      </c>
    </row>
    <row r="9318">
      <c r="A9318" s="3">
        <v>80.0</v>
      </c>
      <c r="B9318" s="4">
        <v>0.10373842592592593</v>
      </c>
      <c r="C9318" s="5" t="s">
        <v>134</v>
      </c>
      <c r="D9318" s="5" t="s">
        <v>3219</v>
      </c>
      <c r="E9318" s="5">
        <v>10.0</v>
      </c>
      <c r="F9318" s="5">
        <v>10.0</v>
      </c>
      <c r="J9318" s="5" t="s">
        <v>3220</v>
      </c>
    </row>
    <row r="9319">
      <c r="A9319" s="3">
        <v>80.0</v>
      </c>
      <c r="B9319" s="4">
        <v>0.10530092592592592</v>
      </c>
      <c r="C9319" s="5" t="s">
        <v>134</v>
      </c>
      <c r="D9319" s="5" t="s">
        <v>97</v>
      </c>
      <c r="E9319" s="5">
        <v>19.0</v>
      </c>
      <c r="J9319" s="5" t="s">
        <v>3221</v>
      </c>
    </row>
    <row r="9320">
      <c r="A9320" s="3">
        <v>80.0</v>
      </c>
      <c r="B9320" s="4">
        <v>0.10596064814814815</v>
      </c>
      <c r="C9320" s="5" t="s">
        <v>22</v>
      </c>
      <c r="D9320" s="5" t="s">
        <v>402</v>
      </c>
      <c r="E9320" s="5" t="s">
        <v>30</v>
      </c>
      <c r="F9320" s="5" t="s">
        <v>30</v>
      </c>
      <c r="J9320" s="5" t="s">
        <v>3222</v>
      </c>
    </row>
    <row r="9321">
      <c r="A9321" s="3">
        <v>80.0</v>
      </c>
      <c r="B9321" s="4">
        <v>0.10629629629629629</v>
      </c>
      <c r="C9321" s="5" t="s">
        <v>18</v>
      </c>
      <c r="D9321" s="5" t="s">
        <v>32</v>
      </c>
      <c r="E9321" s="5" t="s">
        <v>30</v>
      </c>
      <c r="F9321" s="5" t="s">
        <v>30</v>
      </c>
      <c r="J9321" s="5" t="s">
        <v>128</v>
      </c>
    </row>
    <row r="9322">
      <c r="A9322" s="3">
        <v>80.0</v>
      </c>
      <c r="B9322" s="4">
        <v>0.10671296296296297</v>
      </c>
      <c r="C9322" s="5" t="s">
        <v>18</v>
      </c>
      <c r="D9322" s="5" t="s">
        <v>32</v>
      </c>
      <c r="E9322" s="5">
        <v>23.0</v>
      </c>
      <c r="F9322" s="5">
        <v>12.0</v>
      </c>
      <c r="J9322" s="5" t="s">
        <v>2418</v>
      </c>
    </row>
    <row r="9323">
      <c r="A9323" s="3">
        <v>80.0</v>
      </c>
      <c r="B9323" s="4">
        <v>0.10704861111111111</v>
      </c>
      <c r="C9323" s="5" t="s">
        <v>18</v>
      </c>
      <c r="D9323" s="5" t="s">
        <v>7</v>
      </c>
      <c r="E9323" s="5">
        <v>14.0</v>
      </c>
      <c r="H9323" s="5" t="s">
        <v>3223</v>
      </c>
    </row>
    <row r="9324">
      <c r="A9324" s="3">
        <v>80.0</v>
      </c>
      <c r="B9324" s="4">
        <v>0.10719907407407407</v>
      </c>
      <c r="C9324" s="5" t="s">
        <v>18</v>
      </c>
      <c r="D9324" s="5" t="s">
        <v>32</v>
      </c>
      <c r="E9324" s="5">
        <v>24.0</v>
      </c>
      <c r="F9324" s="5">
        <v>12.0</v>
      </c>
      <c r="J9324" s="5" t="s">
        <v>2418</v>
      </c>
    </row>
    <row r="9325">
      <c r="A9325" s="3">
        <v>80.0</v>
      </c>
      <c r="B9325" s="4">
        <v>0.10725694444444445</v>
      </c>
      <c r="C9325" s="5" t="s">
        <v>18</v>
      </c>
      <c r="D9325" s="5" t="s">
        <v>7</v>
      </c>
      <c r="E9325" s="5">
        <v>16.0</v>
      </c>
      <c r="H9325" s="5" t="s">
        <v>3224</v>
      </c>
    </row>
    <row r="9326">
      <c r="A9326" s="3">
        <v>80.0</v>
      </c>
      <c r="B9326" s="4">
        <v>0.10833333333333334</v>
      </c>
      <c r="C9326" s="5" t="s">
        <v>134</v>
      </c>
      <c r="D9326" s="5" t="s">
        <v>25</v>
      </c>
      <c r="E9326" s="5" t="s">
        <v>30</v>
      </c>
      <c r="F9326" s="5" t="s">
        <v>30</v>
      </c>
      <c r="J9326" s="5" t="s">
        <v>42</v>
      </c>
    </row>
    <row r="9327">
      <c r="A9327" s="3">
        <v>80.0</v>
      </c>
      <c r="B9327" s="4">
        <v>0.10833333333333334</v>
      </c>
      <c r="C9327" s="5" t="s">
        <v>134</v>
      </c>
      <c r="D9327" s="5" t="s">
        <v>25</v>
      </c>
      <c r="E9327" s="5">
        <v>8.0</v>
      </c>
      <c r="F9327" s="5">
        <v>8.0</v>
      </c>
      <c r="H9327" s="5" t="s">
        <v>3225</v>
      </c>
      <c r="J9327" s="5" t="s">
        <v>3226</v>
      </c>
    </row>
    <row r="9328">
      <c r="A9328" s="3">
        <v>80.0</v>
      </c>
      <c r="B9328" s="4">
        <v>0.10836805555555555</v>
      </c>
      <c r="C9328" s="5" t="s">
        <v>10</v>
      </c>
      <c r="D9328" s="5" t="s">
        <v>25</v>
      </c>
      <c r="E9328" s="5" t="s">
        <v>28</v>
      </c>
      <c r="F9328" s="5">
        <v>1.0</v>
      </c>
      <c r="H9328" s="5" t="s">
        <v>3227</v>
      </c>
      <c r="J9328" s="5" t="s">
        <v>3228</v>
      </c>
    </row>
    <row r="9329">
      <c r="A9329" s="3">
        <v>80.0</v>
      </c>
      <c r="B9329" s="4">
        <v>0.10857638888888889</v>
      </c>
      <c r="C9329" s="5" t="s">
        <v>13</v>
      </c>
      <c r="D9329" s="5" t="s">
        <v>25</v>
      </c>
      <c r="E9329" s="5" t="s">
        <v>30</v>
      </c>
      <c r="F9329" s="5" t="s">
        <v>30</v>
      </c>
      <c r="J9329" s="5" t="s">
        <v>17</v>
      </c>
    </row>
    <row r="9330">
      <c r="A9330" s="3">
        <v>80.0</v>
      </c>
      <c r="B9330" s="4">
        <v>0.10857638888888889</v>
      </c>
      <c r="C9330" s="5" t="s">
        <v>13</v>
      </c>
      <c r="D9330" s="5" t="s">
        <v>25</v>
      </c>
      <c r="E9330" s="5">
        <v>19.0</v>
      </c>
      <c r="F9330" s="5">
        <v>17.0</v>
      </c>
      <c r="H9330" s="5" t="s">
        <v>3229</v>
      </c>
      <c r="J9330" s="5" t="s">
        <v>3230</v>
      </c>
    </row>
    <row r="9331">
      <c r="A9331" s="3">
        <v>80.0</v>
      </c>
      <c r="B9331" s="4">
        <v>0.1100462962962963</v>
      </c>
      <c r="C9331" s="5" t="s">
        <v>13</v>
      </c>
      <c r="D9331" s="5" t="s">
        <v>75</v>
      </c>
      <c r="E9331" s="5" t="s">
        <v>30</v>
      </c>
      <c r="F9331" s="5" t="s">
        <v>30</v>
      </c>
      <c r="J9331" s="5" t="s">
        <v>17</v>
      </c>
    </row>
    <row r="9332">
      <c r="A9332" s="3">
        <v>80.0</v>
      </c>
      <c r="B9332" s="4">
        <v>0.1100462962962963</v>
      </c>
      <c r="C9332" s="5" t="s">
        <v>13</v>
      </c>
      <c r="D9332" s="5" t="s">
        <v>75</v>
      </c>
      <c r="E9332" s="5">
        <v>24.0</v>
      </c>
      <c r="F9332" s="5">
        <v>14.0</v>
      </c>
      <c r="H9332" s="5" t="s">
        <v>3231</v>
      </c>
      <c r="J9332" s="5" t="s">
        <v>3232</v>
      </c>
    </row>
    <row r="9333">
      <c r="A9333" s="3">
        <v>80.0</v>
      </c>
      <c r="B9333" s="4">
        <v>0.11018518518518519</v>
      </c>
      <c r="C9333" s="5" t="s">
        <v>134</v>
      </c>
      <c r="D9333" s="5" t="s">
        <v>75</v>
      </c>
      <c r="E9333" s="5">
        <v>11.0</v>
      </c>
      <c r="F9333" s="5">
        <v>10.0</v>
      </c>
      <c r="H9333" s="5" t="s">
        <v>3233</v>
      </c>
      <c r="J9333" s="5" t="s">
        <v>3216</v>
      </c>
    </row>
    <row r="9334">
      <c r="A9334" s="3">
        <v>80.0</v>
      </c>
      <c r="B9334" s="4">
        <v>0.11446759259259259</v>
      </c>
      <c r="C9334" s="5" t="s">
        <v>15</v>
      </c>
      <c r="D9334" s="5" t="s">
        <v>74</v>
      </c>
      <c r="E9334" s="5" t="s">
        <v>28</v>
      </c>
      <c r="F9334" s="5">
        <v>1.0</v>
      </c>
      <c r="H9334" s="5" t="s">
        <v>3234</v>
      </c>
    </row>
    <row r="9335">
      <c r="A9335" s="3">
        <v>80.0</v>
      </c>
      <c r="B9335" s="4">
        <v>0.11637731481481481</v>
      </c>
      <c r="C9335" s="5" t="s">
        <v>15</v>
      </c>
      <c r="D9335" s="5" t="s">
        <v>97</v>
      </c>
      <c r="E9335" s="5">
        <v>10.0</v>
      </c>
      <c r="J9335" s="5" t="s">
        <v>3235</v>
      </c>
    </row>
    <row r="9336">
      <c r="A9336" s="3">
        <v>80.0</v>
      </c>
      <c r="B9336" s="4">
        <v>0.11789351851851852</v>
      </c>
      <c r="C9336" s="5" t="s">
        <v>13</v>
      </c>
      <c r="D9336" s="5" t="s">
        <v>97</v>
      </c>
      <c r="E9336" s="5">
        <v>12.0</v>
      </c>
      <c r="J9336" s="5" t="s">
        <v>3236</v>
      </c>
    </row>
    <row r="9337">
      <c r="A9337" s="3">
        <v>80.0</v>
      </c>
      <c r="B9337" s="4">
        <v>0.11856481481481482</v>
      </c>
      <c r="C9337" s="5" t="s">
        <v>10</v>
      </c>
      <c r="D9337" s="5" t="s">
        <v>402</v>
      </c>
      <c r="E9337" s="5" t="s">
        <v>30</v>
      </c>
      <c r="F9337" s="5" t="s">
        <v>30</v>
      </c>
      <c r="J9337" s="5" t="s">
        <v>3237</v>
      </c>
    </row>
    <row r="9338">
      <c r="A9338" s="3">
        <v>80.0</v>
      </c>
      <c r="B9338" s="4">
        <v>0.12328703703703704</v>
      </c>
      <c r="C9338" s="5" t="s">
        <v>134</v>
      </c>
      <c r="D9338" s="5" t="s">
        <v>3238</v>
      </c>
      <c r="E9338" s="5">
        <v>13.0</v>
      </c>
      <c r="F9338" s="5">
        <v>13.0</v>
      </c>
      <c r="J9338" s="5" t="s">
        <v>3239</v>
      </c>
    </row>
    <row r="9339">
      <c r="A9339" s="3">
        <v>80.0</v>
      </c>
      <c r="B9339" s="4">
        <v>0.12622685185185184</v>
      </c>
      <c r="C9339" s="5" t="s">
        <v>15</v>
      </c>
      <c r="D9339" s="5" t="s">
        <v>88</v>
      </c>
      <c r="E9339" s="5">
        <v>8.0</v>
      </c>
      <c r="F9339" s="5">
        <v>6.0</v>
      </c>
    </row>
    <row r="9340">
      <c r="A9340" s="3">
        <v>80.0</v>
      </c>
      <c r="B9340" s="4">
        <v>0.12633101851851852</v>
      </c>
      <c r="C9340" s="5" t="s">
        <v>22</v>
      </c>
      <c r="D9340" s="5" t="s">
        <v>97</v>
      </c>
      <c r="E9340" s="5" t="s">
        <v>30</v>
      </c>
      <c r="J9340" s="5" t="s">
        <v>3240</v>
      </c>
    </row>
    <row r="9341">
      <c r="A9341" s="3">
        <v>80.0</v>
      </c>
      <c r="B9341" s="4">
        <v>0.12770833333333334</v>
      </c>
      <c r="C9341" s="5" t="s">
        <v>15</v>
      </c>
      <c r="D9341" s="5" t="s">
        <v>97</v>
      </c>
      <c r="E9341" s="5">
        <v>14.0</v>
      </c>
      <c r="J9341" s="5" t="s">
        <v>3241</v>
      </c>
    </row>
    <row r="9342">
      <c r="A9342" s="3">
        <v>80.0</v>
      </c>
      <c r="B9342" s="4">
        <v>0.12899305555555557</v>
      </c>
      <c r="C9342" s="5" t="s">
        <v>13</v>
      </c>
      <c r="D9342" s="5" t="s">
        <v>32</v>
      </c>
      <c r="E9342" s="5" t="s">
        <v>30</v>
      </c>
      <c r="F9342" s="5" t="s">
        <v>30</v>
      </c>
      <c r="J9342" s="5" t="s">
        <v>17</v>
      </c>
    </row>
    <row r="9343">
      <c r="A9343" s="3">
        <v>80.0</v>
      </c>
      <c r="B9343" s="4">
        <v>0.12899305555555557</v>
      </c>
      <c r="C9343" s="5" t="s">
        <v>13</v>
      </c>
      <c r="D9343" s="5" t="s">
        <v>32</v>
      </c>
      <c r="E9343" s="5">
        <v>28.0</v>
      </c>
      <c r="F9343" s="5">
        <v>19.0</v>
      </c>
      <c r="J9343" s="5" t="s">
        <v>3139</v>
      </c>
    </row>
    <row r="9344">
      <c r="A9344" s="3">
        <v>80.0</v>
      </c>
      <c r="B9344" s="4">
        <v>0.12920138888888888</v>
      </c>
      <c r="C9344" s="5" t="s">
        <v>13</v>
      </c>
      <c r="D9344" s="5" t="s">
        <v>7</v>
      </c>
      <c r="E9344" s="5">
        <v>39.0</v>
      </c>
      <c r="H9344" s="5" t="s">
        <v>3242</v>
      </c>
      <c r="I9344" s="5">
        <v>1.0</v>
      </c>
    </row>
    <row r="9345">
      <c r="A9345" s="3">
        <v>80.0</v>
      </c>
      <c r="B9345" s="4">
        <v>0.13106481481481483</v>
      </c>
      <c r="C9345" s="5" t="s">
        <v>10</v>
      </c>
      <c r="D9345" s="5" t="s">
        <v>97</v>
      </c>
      <c r="E9345" s="5">
        <v>20.0</v>
      </c>
      <c r="J9345" s="5" t="s">
        <v>3243</v>
      </c>
    </row>
    <row r="9346">
      <c r="A9346" s="3">
        <v>81.0</v>
      </c>
      <c r="B9346" s="4">
        <v>0.010092592592592592</v>
      </c>
      <c r="C9346" s="5" t="s">
        <v>10</v>
      </c>
      <c r="D9346" s="5" t="s">
        <v>24</v>
      </c>
      <c r="E9346" s="5">
        <v>27.0</v>
      </c>
      <c r="F9346" s="5">
        <v>14.0</v>
      </c>
    </row>
    <row r="9347">
      <c r="A9347" s="3">
        <v>81.0</v>
      </c>
      <c r="B9347" s="4">
        <v>0.010115740740740741</v>
      </c>
      <c r="C9347" s="5" t="s">
        <v>21</v>
      </c>
      <c r="D9347" s="5" t="s">
        <v>24</v>
      </c>
      <c r="E9347" s="5">
        <v>29.0</v>
      </c>
      <c r="F9347" s="5">
        <v>17.0</v>
      </c>
    </row>
    <row r="9348">
      <c r="A9348" s="3">
        <v>81.0</v>
      </c>
      <c r="B9348" s="4">
        <v>0.01175925925925926</v>
      </c>
      <c r="C9348" s="5" t="s">
        <v>21</v>
      </c>
      <c r="D9348" s="5" t="s">
        <v>20</v>
      </c>
      <c r="E9348" s="5">
        <v>28.0</v>
      </c>
      <c r="F9348" s="5">
        <v>13.0</v>
      </c>
    </row>
    <row r="9349">
      <c r="A9349" s="3">
        <v>81.0</v>
      </c>
      <c r="B9349" s="4">
        <v>0.011805555555555555</v>
      </c>
      <c r="C9349" s="5" t="s">
        <v>10</v>
      </c>
      <c r="D9349" s="5" t="s">
        <v>20</v>
      </c>
      <c r="E9349" s="5">
        <v>12.0</v>
      </c>
      <c r="F9349" s="5">
        <v>2.0</v>
      </c>
    </row>
    <row r="9350">
      <c r="A9350" s="3">
        <v>81.0</v>
      </c>
      <c r="B9350" s="4">
        <v>0.018310185185185186</v>
      </c>
      <c r="C9350" s="5" t="s">
        <v>807</v>
      </c>
      <c r="D9350" s="5" t="s">
        <v>32</v>
      </c>
      <c r="E9350" s="5" t="s">
        <v>30</v>
      </c>
      <c r="F9350" s="5" t="s">
        <v>30</v>
      </c>
      <c r="J9350" s="5" t="s">
        <v>3244</v>
      </c>
    </row>
    <row r="9351">
      <c r="A9351" s="3">
        <v>81.0</v>
      </c>
      <c r="B9351" s="4">
        <v>0.02335648148148148</v>
      </c>
      <c r="C9351" s="5" t="s">
        <v>22</v>
      </c>
      <c r="D9351" s="5" t="s">
        <v>11</v>
      </c>
      <c r="E9351" s="5">
        <v>6.0</v>
      </c>
      <c r="F9351" s="5">
        <v>4.0</v>
      </c>
    </row>
    <row r="9352">
      <c r="A9352" s="3">
        <v>81.0</v>
      </c>
      <c r="B9352" s="4">
        <v>0.02462962962962963</v>
      </c>
      <c r="C9352" s="5" t="s">
        <v>22</v>
      </c>
      <c r="D9352" s="5" t="s">
        <v>75</v>
      </c>
      <c r="E9352" s="5">
        <v>8.0</v>
      </c>
      <c r="F9352" s="5">
        <v>6.0</v>
      </c>
    </row>
    <row r="9353">
      <c r="A9353" s="3">
        <v>81.0</v>
      </c>
      <c r="B9353" s="4">
        <v>0.024722222222222222</v>
      </c>
      <c r="C9353" s="5" t="s">
        <v>22</v>
      </c>
      <c r="D9353" s="5" t="s">
        <v>709</v>
      </c>
      <c r="E9353" s="5">
        <v>3.0</v>
      </c>
      <c r="J9353" s="5" t="s">
        <v>3245</v>
      </c>
    </row>
    <row r="9354">
      <c r="A9354" s="3">
        <v>81.0</v>
      </c>
      <c r="B9354" s="4">
        <v>0.02638888888888889</v>
      </c>
      <c r="C9354" s="5" t="s">
        <v>10</v>
      </c>
      <c r="D9354" s="5" t="s">
        <v>122</v>
      </c>
      <c r="E9354" s="5">
        <v>8.0</v>
      </c>
      <c r="F9354" s="5">
        <v>5.0</v>
      </c>
    </row>
    <row r="9355">
      <c r="A9355" s="3">
        <v>81.0</v>
      </c>
      <c r="B9355" s="4">
        <v>0.02670138888888889</v>
      </c>
      <c r="C9355" s="5" t="s">
        <v>2364</v>
      </c>
      <c r="D9355" s="5" t="s">
        <v>122</v>
      </c>
      <c r="E9355" s="5">
        <v>6.0</v>
      </c>
      <c r="F9355" s="5">
        <v>6.0</v>
      </c>
    </row>
    <row r="9356">
      <c r="A9356" s="3">
        <v>81.0</v>
      </c>
      <c r="B9356" s="4">
        <v>0.027002314814814816</v>
      </c>
      <c r="C9356" s="5" t="s">
        <v>15</v>
      </c>
      <c r="D9356" s="5" t="s">
        <v>184</v>
      </c>
      <c r="E9356" s="5">
        <v>30.0</v>
      </c>
      <c r="F9356" s="5">
        <v>19.0</v>
      </c>
    </row>
    <row r="9357">
      <c r="A9357" s="3">
        <v>81.0</v>
      </c>
      <c r="B9357" s="4">
        <v>0.02767361111111111</v>
      </c>
      <c r="C9357" s="5" t="s">
        <v>10</v>
      </c>
      <c r="D9357" s="5" t="s">
        <v>97</v>
      </c>
      <c r="E9357" s="5">
        <v>13.0</v>
      </c>
      <c r="J9357" s="5" t="s">
        <v>3246</v>
      </c>
    </row>
    <row r="9358">
      <c r="A9358" s="3">
        <v>81.0</v>
      </c>
      <c r="B9358" s="4">
        <v>0.028217592592592593</v>
      </c>
      <c r="C9358" s="5" t="s">
        <v>15</v>
      </c>
      <c r="D9358" s="5" t="s">
        <v>88</v>
      </c>
      <c r="E9358" s="5">
        <v>15.0</v>
      </c>
      <c r="F9358" s="5">
        <v>13.0</v>
      </c>
    </row>
    <row r="9359">
      <c r="A9359" s="3">
        <v>81.0</v>
      </c>
      <c r="B9359" s="4">
        <v>0.028599537037037038</v>
      </c>
      <c r="C9359" s="5" t="s">
        <v>15</v>
      </c>
      <c r="D9359" s="5" t="s">
        <v>88</v>
      </c>
      <c r="E9359" s="5">
        <v>11.0</v>
      </c>
      <c r="F9359" s="5">
        <v>9.0</v>
      </c>
    </row>
    <row r="9360">
      <c r="A9360" s="3">
        <v>81.0</v>
      </c>
      <c r="B9360" s="4">
        <v>0.028958333333333332</v>
      </c>
      <c r="C9360" s="5" t="s">
        <v>10</v>
      </c>
      <c r="D9360" s="5" t="s">
        <v>88</v>
      </c>
      <c r="E9360" s="5">
        <v>10.0</v>
      </c>
      <c r="F9360" s="5">
        <v>3.0</v>
      </c>
    </row>
    <row r="9361">
      <c r="A9361" s="3">
        <v>81.0</v>
      </c>
      <c r="B9361" s="4">
        <v>0.0303125</v>
      </c>
      <c r="C9361" s="5" t="s">
        <v>22</v>
      </c>
      <c r="D9361" s="5" t="s">
        <v>588</v>
      </c>
      <c r="E9361" s="5">
        <v>32.0</v>
      </c>
      <c r="F9361" s="5">
        <v>16.0</v>
      </c>
    </row>
    <row r="9362">
      <c r="A9362" s="3">
        <v>81.0</v>
      </c>
      <c r="B9362" s="4">
        <v>0.03037037037037037</v>
      </c>
      <c r="C9362" s="5" t="s">
        <v>15</v>
      </c>
      <c r="D9362" s="5" t="s">
        <v>19</v>
      </c>
      <c r="E9362" s="5">
        <v>22.0</v>
      </c>
      <c r="F9362" s="5">
        <v>11.0</v>
      </c>
    </row>
    <row r="9363">
      <c r="A9363" s="3">
        <v>81.0</v>
      </c>
      <c r="B9363" s="4">
        <v>0.042222222222222223</v>
      </c>
      <c r="C9363" s="5" t="s">
        <v>807</v>
      </c>
      <c r="D9363" s="5" t="s">
        <v>97</v>
      </c>
      <c r="E9363" s="5">
        <v>14.0</v>
      </c>
      <c r="J9363" s="5" t="s">
        <v>3247</v>
      </c>
    </row>
    <row r="9364">
      <c r="A9364" s="3">
        <v>81.0</v>
      </c>
      <c r="B9364" s="4">
        <v>0.04282407407407408</v>
      </c>
      <c r="C9364" s="5" t="s">
        <v>10</v>
      </c>
      <c r="D9364" s="5" t="s">
        <v>97</v>
      </c>
      <c r="E9364" s="5">
        <v>12.0</v>
      </c>
      <c r="J9364" s="5" t="s">
        <v>3248</v>
      </c>
    </row>
    <row r="9365">
      <c r="A9365" s="3">
        <v>81.0</v>
      </c>
      <c r="B9365" s="4">
        <v>0.0428587962962963</v>
      </c>
      <c r="C9365" s="5" t="s">
        <v>22</v>
      </c>
      <c r="D9365" s="5" t="s">
        <v>97</v>
      </c>
      <c r="E9365" s="5" t="s">
        <v>30</v>
      </c>
      <c r="F9365" s="5" t="s">
        <v>30</v>
      </c>
      <c r="J9365" s="5" t="s">
        <v>3249</v>
      </c>
    </row>
    <row r="9366">
      <c r="A9366" s="3">
        <v>81.0</v>
      </c>
      <c r="B9366" s="4">
        <v>0.04297453703703704</v>
      </c>
      <c r="C9366" s="5" t="s">
        <v>18</v>
      </c>
      <c r="D9366" s="5" t="s">
        <v>93</v>
      </c>
      <c r="E9366" s="5" t="s">
        <v>30</v>
      </c>
      <c r="F9366" s="5" t="s">
        <v>30</v>
      </c>
      <c r="J9366" s="5" t="s">
        <v>2965</v>
      </c>
    </row>
    <row r="9367">
      <c r="A9367" s="3">
        <v>81.0</v>
      </c>
      <c r="B9367" s="4">
        <v>0.04300925925925926</v>
      </c>
      <c r="C9367" s="5" t="s">
        <v>18</v>
      </c>
      <c r="D9367" s="5" t="s">
        <v>93</v>
      </c>
      <c r="E9367" s="5" t="s">
        <v>30</v>
      </c>
      <c r="F9367" s="5" t="s">
        <v>30</v>
      </c>
      <c r="J9367" s="5" t="s">
        <v>3250</v>
      </c>
    </row>
    <row r="9368">
      <c r="A9368" s="3">
        <v>81.0</v>
      </c>
      <c r="B9368" s="4">
        <v>0.043819444444444446</v>
      </c>
      <c r="C9368" s="5" t="s">
        <v>13</v>
      </c>
      <c r="D9368" s="5" t="s">
        <v>88</v>
      </c>
      <c r="E9368" s="5">
        <v>15.0</v>
      </c>
      <c r="F9368" s="5">
        <v>17.0</v>
      </c>
    </row>
    <row r="9369">
      <c r="A9369" s="3">
        <v>81.0</v>
      </c>
      <c r="B9369" s="4">
        <v>0.04635416666666667</v>
      </c>
      <c r="C9369" s="5" t="s">
        <v>13</v>
      </c>
      <c r="D9369" s="5" t="s">
        <v>11</v>
      </c>
      <c r="E9369" s="5">
        <v>0.0</v>
      </c>
      <c r="F9369" s="5">
        <v>2.0</v>
      </c>
    </row>
    <row r="9370">
      <c r="A9370" s="3">
        <v>81.0</v>
      </c>
      <c r="B9370" s="4">
        <v>0.04666666666666667</v>
      </c>
      <c r="C9370" s="5" t="s">
        <v>13</v>
      </c>
      <c r="D9370" s="5" t="s">
        <v>146</v>
      </c>
      <c r="E9370" s="5">
        <v>11.0</v>
      </c>
      <c r="F9370" s="5">
        <v>4.0</v>
      </c>
    </row>
    <row r="9371">
      <c r="A9371" s="3">
        <v>81.0</v>
      </c>
      <c r="B9371" s="4">
        <v>0.04811342592592593</v>
      </c>
      <c r="C9371" s="5" t="s">
        <v>10</v>
      </c>
      <c r="D9371" s="5" t="s">
        <v>88</v>
      </c>
      <c r="E9371" s="5">
        <v>24.0</v>
      </c>
      <c r="F9371" s="5">
        <v>17.0</v>
      </c>
    </row>
    <row r="9372">
      <c r="A9372" s="3">
        <v>81.0</v>
      </c>
      <c r="B9372" s="4">
        <v>0.054282407407407404</v>
      </c>
      <c r="C9372" s="5" t="s">
        <v>13</v>
      </c>
      <c r="D9372" s="5" t="s">
        <v>32</v>
      </c>
      <c r="E9372" s="5" t="s">
        <v>30</v>
      </c>
      <c r="F9372" s="5" t="s">
        <v>30</v>
      </c>
      <c r="J9372" s="5" t="s">
        <v>17</v>
      </c>
    </row>
    <row r="9373">
      <c r="A9373" s="3">
        <v>81.0</v>
      </c>
      <c r="B9373" s="4">
        <v>0.054282407407407404</v>
      </c>
      <c r="C9373" s="5" t="s">
        <v>13</v>
      </c>
      <c r="D9373" s="5" t="s">
        <v>32</v>
      </c>
      <c r="E9373" s="5">
        <v>27.0</v>
      </c>
      <c r="F9373" s="5">
        <v>18.0</v>
      </c>
      <c r="J9373" s="5" t="s">
        <v>3251</v>
      </c>
    </row>
    <row r="9374">
      <c r="A9374" s="3">
        <v>81.0</v>
      </c>
      <c r="B9374" s="4">
        <v>0.055324074074074074</v>
      </c>
      <c r="C9374" s="5" t="s">
        <v>13</v>
      </c>
      <c r="D9374" s="5" t="s">
        <v>7</v>
      </c>
      <c r="E9374" s="5">
        <v>16.0</v>
      </c>
      <c r="H9374" s="5" t="s">
        <v>3252</v>
      </c>
      <c r="J9374" s="5" t="s">
        <v>3253</v>
      </c>
    </row>
    <row r="9375">
      <c r="A9375" s="3">
        <v>81.0</v>
      </c>
      <c r="B9375" s="4">
        <v>0.05543981481481482</v>
      </c>
      <c r="C9375" s="5" t="s">
        <v>13</v>
      </c>
      <c r="D9375" s="5" t="s">
        <v>20</v>
      </c>
      <c r="E9375" s="5" t="s">
        <v>28</v>
      </c>
      <c r="F9375" s="5">
        <v>1.0</v>
      </c>
    </row>
    <row r="9376">
      <c r="A9376" s="3">
        <v>81.0</v>
      </c>
      <c r="B9376" s="4">
        <v>0.05585648148148148</v>
      </c>
      <c r="C9376" s="5" t="s">
        <v>22</v>
      </c>
      <c r="D9376" s="5" t="s">
        <v>92</v>
      </c>
      <c r="E9376" s="5">
        <v>12.0</v>
      </c>
      <c r="F9376" s="5">
        <v>8.0</v>
      </c>
    </row>
    <row r="9377">
      <c r="A9377" s="3">
        <v>81.0</v>
      </c>
      <c r="B9377" s="4">
        <v>0.055914351851851854</v>
      </c>
      <c r="C9377" s="5" t="s">
        <v>18</v>
      </c>
      <c r="D9377" s="5" t="s">
        <v>123</v>
      </c>
      <c r="E9377" s="5">
        <v>23.0</v>
      </c>
      <c r="F9377" s="5">
        <v>15.0</v>
      </c>
    </row>
    <row r="9378">
      <c r="A9378" s="3">
        <v>81.0</v>
      </c>
      <c r="B9378" s="4">
        <v>0.060474537037037035</v>
      </c>
      <c r="C9378" s="5" t="s">
        <v>15</v>
      </c>
      <c r="D9378" s="5" t="s">
        <v>92</v>
      </c>
      <c r="E9378" s="5">
        <v>5.0</v>
      </c>
      <c r="F9378" s="5">
        <v>3.0</v>
      </c>
    </row>
    <row r="9379">
      <c r="A9379" s="3">
        <v>81.0</v>
      </c>
      <c r="B9379" s="4">
        <v>0.06190972222222222</v>
      </c>
      <c r="C9379" s="5" t="s">
        <v>18</v>
      </c>
      <c r="D9379" s="5" t="s">
        <v>88</v>
      </c>
      <c r="E9379" s="5">
        <v>6.0</v>
      </c>
      <c r="F9379" s="5">
        <v>2.0</v>
      </c>
    </row>
    <row r="9380">
      <c r="A9380" s="3">
        <v>81.0</v>
      </c>
      <c r="B9380" s="4">
        <v>0.07136574074074074</v>
      </c>
      <c r="C9380" s="5" t="s">
        <v>15</v>
      </c>
      <c r="D9380" s="5" t="s">
        <v>88</v>
      </c>
      <c r="E9380" s="5">
        <v>10.0</v>
      </c>
      <c r="F9380" s="5">
        <v>8.0</v>
      </c>
    </row>
    <row r="9381">
      <c r="A9381" s="3">
        <v>81.0</v>
      </c>
      <c r="B9381" s="4">
        <v>0.0926388888888889</v>
      </c>
      <c r="C9381" s="5" t="s">
        <v>15</v>
      </c>
      <c r="D9381" s="5" t="s">
        <v>11</v>
      </c>
      <c r="E9381" s="5">
        <v>5.0</v>
      </c>
      <c r="F9381" s="5">
        <v>3.0</v>
      </c>
    </row>
    <row r="9382">
      <c r="A9382" s="3">
        <v>81.0</v>
      </c>
      <c r="B9382" s="4">
        <v>0.09387731481481482</v>
      </c>
      <c r="C9382" s="5" t="s">
        <v>2364</v>
      </c>
      <c r="D9382" s="5" t="s">
        <v>11</v>
      </c>
      <c r="E9382" s="5">
        <v>18.0</v>
      </c>
      <c r="F9382" s="5">
        <v>18.0</v>
      </c>
    </row>
    <row r="9383">
      <c r="A9383" s="3">
        <v>81.0</v>
      </c>
      <c r="B9383" s="4">
        <v>0.09681712962962963</v>
      </c>
      <c r="C9383" s="5" t="s">
        <v>18</v>
      </c>
      <c r="D9383" s="5" t="s">
        <v>123</v>
      </c>
      <c r="E9383" s="5" t="s">
        <v>37</v>
      </c>
      <c r="F9383" s="5">
        <v>20.0</v>
      </c>
    </row>
    <row r="9384">
      <c r="A9384" s="3">
        <v>81.0</v>
      </c>
      <c r="B9384" s="4">
        <v>0.10299768518518519</v>
      </c>
      <c r="C9384" s="5" t="s">
        <v>10</v>
      </c>
      <c r="D9384" s="5" t="s">
        <v>123</v>
      </c>
      <c r="E9384" s="5" t="s">
        <v>28</v>
      </c>
      <c r="F9384" s="5">
        <v>1.0</v>
      </c>
    </row>
    <row r="9385">
      <c r="A9385" s="3">
        <v>81.0</v>
      </c>
      <c r="B9385" s="4">
        <v>0.12010416666666666</v>
      </c>
      <c r="C9385" s="5" t="s">
        <v>10</v>
      </c>
      <c r="D9385" s="5" t="s">
        <v>19</v>
      </c>
      <c r="E9385" s="5">
        <v>25.0</v>
      </c>
      <c r="F9385" s="5">
        <v>17.0</v>
      </c>
    </row>
    <row r="9386">
      <c r="A9386" s="3">
        <v>81.0</v>
      </c>
      <c r="B9386" s="4">
        <v>0.12013888888888889</v>
      </c>
      <c r="C9386" s="5" t="s">
        <v>13</v>
      </c>
      <c r="D9386" s="5" t="s">
        <v>19</v>
      </c>
      <c r="E9386" s="5">
        <v>4.0</v>
      </c>
      <c r="F9386" s="5">
        <v>4.0</v>
      </c>
    </row>
    <row r="9387">
      <c r="A9387" s="3">
        <v>81.0</v>
      </c>
      <c r="B9387" s="4">
        <v>0.1307523148148148</v>
      </c>
      <c r="C9387" s="5" t="s">
        <v>22</v>
      </c>
      <c r="D9387" s="5" t="s">
        <v>92</v>
      </c>
      <c r="E9387" s="5">
        <v>23.0</v>
      </c>
      <c r="F9387" s="5">
        <v>16.0</v>
      </c>
    </row>
    <row r="9388">
      <c r="A9388" s="3">
        <v>81.0</v>
      </c>
      <c r="B9388" s="4">
        <v>0.13545138888888889</v>
      </c>
      <c r="C9388" s="5" t="s">
        <v>2364</v>
      </c>
      <c r="D9388" s="5" t="s">
        <v>125</v>
      </c>
      <c r="E9388" s="5">
        <v>17.0</v>
      </c>
      <c r="F9388" s="5">
        <v>14.0</v>
      </c>
    </row>
    <row r="9389">
      <c r="A9389" s="3">
        <v>81.0</v>
      </c>
      <c r="B9389" s="4">
        <v>0.14195601851851852</v>
      </c>
      <c r="C9389" s="5" t="s">
        <v>21</v>
      </c>
      <c r="D9389" s="5" t="s">
        <v>85</v>
      </c>
      <c r="E9389" s="5">
        <v>26.0</v>
      </c>
      <c r="F9389" s="5">
        <v>16.0</v>
      </c>
    </row>
    <row r="9390">
      <c r="A9390" s="3">
        <v>81.0</v>
      </c>
      <c r="B9390" s="4">
        <v>0.14207175925925927</v>
      </c>
      <c r="C9390" s="5" t="s">
        <v>2364</v>
      </c>
      <c r="D9390" s="5" t="s">
        <v>24</v>
      </c>
      <c r="E9390" s="5" t="s">
        <v>30</v>
      </c>
      <c r="F9390" s="5" t="s">
        <v>30</v>
      </c>
    </row>
    <row r="9391">
      <c r="A9391" s="3">
        <v>81.0</v>
      </c>
      <c r="B9391" s="4">
        <v>0.14311342592592594</v>
      </c>
      <c r="C9391" s="5" t="s">
        <v>2364</v>
      </c>
      <c r="D9391" s="5" t="s">
        <v>75</v>
      </c>
      <c r="E9391" s="5" t="s">
        <v>28</v>
      </c>
      <c r="F9391" s="5">
        <v>1.0</v>
      </c>
    </row>
    <row r="9392">
      <c r="A9392" s="3">
        <v>82.0</v>
      </c>
      <c r="B9392" s="4">
        <v>0.020335648148148148</v>
      </c>
      <c r="C9392" s="5" t="s">
        <v>134</v>
      </c>
      <c r="D9392" s="5" t="s">
        <v>709</v>
      </c>
      <c r="E9392" s="5">
        <v>15.0</v>
      </c>
      <c r="J9392" s="5" t="s">
        <v>2237</v>
      </c>
    </row>
    <row r="9393">
      <c r="A9393" s="3">
        <v>82.0</v>
      </c>
      <c r="B9393" s="4">
        <v>0.022743055555555555</v>
      </c>
      <c r="C9393" s="5" t="s">
        <v>13</v>
      </c>
      <c r="D9393" s="5" t="s">
        <v>24</v>
      </c>
      <c r="E9393" s="5">
        <v>13.0</v>
      </c>
      <c r="F9393" s="5">
        <v>13.0</v>
      </c>
    </row>
    <row r="9394">
      <c r="A9394" s="3">
        <v>82.0</v>
      </c>
      <c r="B9394" s="4">
        <v>0.028391203703703703</v>
      </c>
      <c r="C9394" s="5" t="s">
        <v>15</v>
      </c>
      <c r="D9394" s="5" t="s">
        <v>20</v>
      </c>
      <c r="E9394" s="5">
        <v>14.0</v>
      </c>
      <c r="F9394" s="5">
        <v>7.0</v>
      </c>
    </row>
    <row r="9395">
      <c r="A9395" s="3">
        <v>82.0</v>
      </c>
      <c r="B9395" s="4">
        <v>0.03</v>
      </c>
      <c r="C9395" s="5" t="s">
        <v>13</v>
      </c>
      <c r="D9395" s="5" t="s">
        <v>88</v>
      </c>
      <c r="E9395" s="5">
        <v>9.0</v>
      </c>
      <c r="F9395" s="5">
        <v>11.0</v>
      </c>
    </row>
    <row r="9396">
      <c r="A9396" s="3">
        <v>82.0</v>
      </c>
      <c r="B9396" s="4">
        <v>0.030787037037037036</v>
      </c>
      <c r="C9396" s="5" t="s">
        <v>15</v>
      </c>
      <c r="D9396" s="5" t="s">
        <v>184</v>
      </c>
      <c r="E9396" s="5">
        <v>21.0</v>
      </c>
      <c r="F9396" s="5">
        <v>10.0</v>
      </c>
    </row>
    <row r="9397">
      <c r="A9397" s="3">
        <v>82.0</v>
      </c>
      <c r="B9397" s="4">
        <v>0.0309375</v>
      </c>
      <c r="C9397" s="5" t="s">
        <v>15</v>
      </c>
      <c r="D9397" s="5" t="s">
        <v>20</v>
      </c>
      <c r="E9397" s="5" t="s">
        <v>37</v>
      </c>
      <c r="F9397" s="5">
        <v>20.0</v>
      </c>
      <c r="J9397" s="5" t="s">
        <v>137</v>
      </c>
    </row>
    <row r="9398">
      <c r="A9398" s="3">
        <v>82.0</v>
      </c>
      <c r="B9398" s="4">
        <v>0.03119212962962963</v>
      </c>
      <c r="C9398" s="5" t="s">
        <v>134</v>
      </c>
      <c r="D9398" s="5" t="s">
        <v>20</v>
      </c>
      <c r="E9398" s="5" t="s">
        <v>30</v>
      </c>
      <c r="F9398" s="5" t="s">
        <v>30</v>
      </c>
      <c r="J9398" s="5" t="s">
        <v>42</v>
      </c>
    </row>
    <row r="9399">
      <c r="A9399" s="3">
        <v>82.0</v>
      </c>
      <c r="B9399" s="4">
        <v>0.03119212962962963</v>
      </c>
      <c r="C9399" s="5" t="s">
        <v>134</v>
      </c>
      <c r="D9399" s="5" t="s">
        <v>20</v>
      </c>
      <c r="E9399" s="5">
        <v>24.0</v>
      </c>
      <c r="F9399" s="5">
        <v>14.0</v>
      </c>
      <c r="J9399" s="5" t="s">
        <v>1719</v>
      </c>
    </row>
    <row r="9400">
      <c r="A9400" s="3">
        <v>82.0</v>
      </c>
      <c r="B9400" s="4">
        <v>0.03127314814814815</v>
      </c>
      <c r="C9400" s="5" t="s">
        <v>18</v>
      </c>
      <c r="D9400" s="5" t="s">
        <v>20</v>
      </c>
      <c r="E9400" s="5">
        <v>33.0</v>
      </c>
      <c r="F9400" s="5">
        <v>17.0</v>
      </c>
      <c r="J9400" s="5" t="s">
        <v>137</v>
      </c>
    </row>
    <row r="9401">
      <c r="A9401" s="3">
        <v>82.0</v>
      </c>
      <c r="B9401" s="4">
        <v>0.031296296296296294</v>
      </c>
      <c r="C9401" s="5" t="s">
        <v>22</v>
      </c>
      <c r="D9401" s="5" t="s">
        <v>20</v>
      </c>
      <c r="E9401" s="5">
        <v>31.0</v>
      </c>
      <c r="F9401" s="5">
        <v>19.0</v>
      </c>
      <c r="J9401" s="5" t="s">
        <v>137</v>
      </c>
    </row>
    <row r="9402">
      <c r="A9402" s="3">
        <v>82.0</v>
      </c>
      <c r="B9402" s="4">
        <v>0.03133101851851852</v>
      </c>
      <c r="C9402" s="5" t="s">
        <v>13</v>
      </c>
      <c r="D9402" s="5" t="s">
        <v>20</v>
      </c>
      <c r="E9402" s="5">
        <v>13.0</v>
      </c>
      <c r="F9402" s="5">
        <v>1.0</v>
      </c>
      <c r="J9402" s="5" t="s">
        <v>137</v>
      </c>
    </row>
    <row r="9403">
      <c r="A9403" s="3">
        <v>82.0</v>
      </c>
      <c r="B9403" s="4">
        <v>0.03144675925925926</v>
      </c>
      <c r="C9403" s="5" t="s">
        <v>2364</v>
      </c>
      <c r="D9403" s="5" t="s">
        <v>20</v>
      </c>
      <c r="E9403" s="5">
        <v>24.0</v>
      </c>
      <c r="F9403" s="5">
        <v>14.0</v>
      </c>
      <c r="J9403" s="5" t="s">
        <v>137</v>
      </c>
    </row>
    <row r="9404">
      <c r="A9404" s="3">
        <v>82.0</v>
      </c>
      <c r="B9404" s="4">
        <v>0.03163194444444444</v>
      </c>
      <c r="C9404" s="5" t="s">
        <v>10</v>
      </c>
      <c r="D9404" s="5" t="s">
        <v>20</v>
      </c>
      <c r="E9404" s="5">
        <v>38.0</v>
      </c>
      <c r="F9404" s="5">
        <v>18.0</v>
      </c>
      <c r="J9404" s="5" t="s">
        <v>137</v>
      </c>
    </row>
    <row r="9405">
      <c r="A9405" s="3">
        <v>82.0</v>
      </c>
      <c r="B9405" s="4">
        <v>0.031643518518518515</v>
      </c>
      <c r="C9405" s="5" t="s">
        <v>21</v>
      </c>
      <c r="D9405" s="5" t="s">
        <v>20</v>
      </c>
      <c r="E9405" s="5" t="s">
        <v>30</v>
      </c>
      <c r="F9405" s="5" t="s">
        <v>30</v>
      </c>
      <c r="J9405" s="5" t="s">
        <v>137</v>
      </c>
    </row>
    <row r="9406">
      <c r="A9406" s="3">
        <v>82.0</v>
      </c>
      <c r="B9406" s="4">
        <v>0.03333333333333333</v>
      </c>
      <c r="C9406" s="5" t="s">
        <v>10</v>
      </c>
      <c r="D9406" s="5" t="s">
        <v>88</v>
      </c>
      <c r="E9406" s="5" t="s">
        <v>30</v>
      </c>
      <c r="F9406" s="5" t="s">
        <v>30</v>
      </c>
      <c r="J9406" s="5" t="s">
        <v>17</v>
      </c>
    </row>
    <row r="9407">
      <c r="A9407" s="3">
        <v>82.0</v>
      </c>
      <c r="B9407" s="4">
        <v>0.03333333333333333</v>
      </c>
      <c r="C9407" s="5" t="s">
        <v>10</v>
      </c>
      <c r="D9407" s="5" t="s">
        <v>88</v>
      </c>
      <c r="E9407" s="5" t="s">
        <v>37</v>
      </c>
      <c r="F9407" s="5">
        <v>20.0</v>
      </c>
      <c r="J9407" s="5" t="s">
        <v>40</v>
      </c>
    </row>
    <row r="9408">
      <c r="A9408" s="3">
        <v>82.0</v>
      </c>
      <c r="B9408" s="4">
        <v>0.03375</v>
      </c>
      <c r="C9408" s="5" t="s">
        <v>10</v>
      </c>
      <c r="D9408" s="5" t="s">
        <v>88</v>
      </c>
      <c r="E9408" s="5">
        <v>11.0</v>
      </c>
      <c r="F9408" s="5">
        <v>4.0</v>
      </c>
    </row>
    <row r="9409">
      <c r="A9409" s="3">
        <v>82.0</v>
      </c>
      <c r="B9409" s="4">
        <v>0.036377314814814814</v>
      </c>
      <c r="C9409" s="5" t="s">
        <v>10</v>
      </c>
      <c r="D9409" s="5" t="s">
        <v>88</v>
      </c>
      <c r="E9409" s="5">
        <v>26.0</v>
      </c>
      <c r="F9409" s="5">
        <v>19.0</v>
      </c>
    </row>
    <row r="9410">
      <c r="A9410" s="3">
        <v>82.0</v>
      </c>
      <c r="B9410" s="4">
        <v>0.03638888888888889</v>
      </c>
      <c r="C9410" s="5" t="s">
        <v>21</v>
      </c>
      <c r="D9410" s="5" t="s">
        <v>88</v>
      </c>
      <c r="E9410" s="5">
        <v>18.0</v>
      </c>
      <c r="F9410" s="5">
        <v>10.0</v>
      </c>
    </row>
    <row r="9411">
      <c r="A9411" s="3">
        <v>82.0</v>
      </c>
      <c r="B9411" s="4">
        <v>0.03863425925925926</v>
      </c>
      <c r="C9411" s="5" t="s">
        <v>15</v>
      </c>
      <c r="D9411" s="5" t="s">
        <v>184</v>
      </c>
      <c r="E9411" s="5">
        <v>22.0</v>
      </c>
      <c r="F9411" s="5">
        <v>11.0</v>
      </c>
    </row>
    <row r="9412">
      <c r="A9412" s="3">
        <v>82.0</v>
      </c>
      <c r="B9412" s="4">
        <v>0.04030092592592593</v>
      </c>
      <c r="C9412" s="5" t="s">
        <v>21</v>
      </c>
      <c r="D9412" s="5" t="s">
        <v>24</v>
      </c>
      <c r="E9412" s="5" t="s">
        <v>37</v>
      </c>
      <c r="F9412" s="5">
        <v>20.0</v>
      </c>
    </row>
    <row r="9413">
      <c r="A9413" s="3">
        <v>82.0</v>
      </c>
      <c r="B9413" s="4">
        <v>0.04033564814814815</v>
      </c>
      <c r="C9413" s="5" t="s">
        <v>10</v>
      </c>
      <c r="D9413" s="5" t="s">
        <v>24</v>
      </c>
      <c r="E9413" s="5">
        <v>30.0</v>
      </c>
      <c r="F9413" s="5">
        <v>17.0</v>
      </c>
    </row>
    <row r="9414">
      <c r="A9414" s="3">
        <v>82.0</v>
      </c>
      <c r="B9414" s="4">
        <v>0.0415162037037037</v>
      </c>
      <c r="C9414" s="5" t="s">
        <v>21</v>
      </c>
      <c r="D9414" s="5" t="s">
        <v>88</v>
      </c>
      <c r="E9414" s="5">
        <v>25.0</v>
      </c>
      <c r="F9414" s="5">
        <v>17.0</v>
      </c>
    </row>
    <row r="9415">
      <c r="A9415" s="3">
        <v>82.0</v>
      </c>
      <c r="B9415" s="4">
        <v>0.04164351851851852</v>
      </c>
      <c r="C9415" s="5" t="s">
        <v>10</v>
      </c>
      <c r="D9415" s="5" t="s">
        <v>88</v>
      </c>
      <c r="E9415" s="5">
        <v>24.0</v>
      </c>
      <c r="F9415" s="5">
        <v>17.0</v>
      </c>
    </row>
    <row r="9416">
      <c r="A9416" s="3">
        <v>82.0</v>
      </c>
      <c r="B9416" s="4">
        <v>0.04828703703703704</v>
      </c>
      <c r="C9416" s="5" t="s">
        <v>10</v>
      </c>
      <c r="D9416" s="5" t="s">
        <v>85</v>
      </c>
      <c r="E9416" s="5" t="s">
        <v>30</v>
      </c>
      <c r="F9416" s="5" t="s">
        <v>30</v>
      </c>
      <c r="J9416" s="5" t="s">
        <v>42</v>
      </c>
    </row>
    <row r="9417">
      <c r="A9417" s="3">
        <v>82.0</v>
      </c>
      <c r="B9417" s="4">
        <v>0.04828703703703704</v>
      </c>
      <c r="C9417" s="5" t="s">
        <v>10</v>
      </c>
      <c r="D9417" s="5" t="s">
        <v>85</v>
      </c>
      <c r="E9417" s="5">
        <v>9.0</v>
      </c>
      <c r="F9417" s="5">
        <v>4.0</v>
      </c>
      <c r="J9417" s="5" t="s">
        <v>43</v>
      </c>
    </row>
    <row r="9418">
      <c r="A9418" s="3">
        <v>82.0</v>
      </c>
      <c r="B9418" s="4">
        <v>0.04842592592592593</v>
      </c>
      <c r="C9418" s="5" t="s">
        <v>13</v>
      </c>
      <c r="D9418" s="5" t="s">
        <v>24</v>
      </c>
      <c r="E9418" s="5">
        <v>6.0</v>
      </c>
      <c r="F9418" s="5">
        <v>6.0</v>
      </c>
    </row>
    <row r="9419">
      <c r="A9419" s="3">
        <v>82.0</v>
      </c>
      <c r="B9419" s="4">
        <v>0.05060185185185185</v>
      </c>
      <c r="C9419" s="5" t="s">
        <v>15</v>
      </c>
      <c r="D9419" s="5" t="s">
        <v>24</v>
      </c>
      <c r="E9419" s="5" t="s">
        <v>28</v>
      </c>
      <c r="F9419" s="5">
        <v>1.0</v>
      </c>
    </row>
    <row r="9420">
      <c r="A9420" s="3">
        <v>82.0</v>
      </c>
      <c r="B9420" s="4">
        <v>0.05101851851851852</v>
      </c>
      <c r="C9420" s="5" t="s">
        <v>10</v>
      </c>
      <c r="D9420" s="5" t="s">
        <v>32</v>
      </c>
      <c r="E9420" s="5" t="s">
        <v>37</v>
      </c>
      <c r="F9420" s="5">
        <v>20.0</v>
      </c>
      <c r="G9420" s="5" t="s">
        <v>48</v>
      </c>
      <c r="J9420" s="5" t="s">
        <v>3254</v>
      </c>
    </row>
    <row r="9421">
      <c r="A9421" s="3">
        <v>82.0</v>
      </c>
      <c r="B9421" s="4">
        <v>0.055046296296296295</v>
      </c>
      <c r="C9421" s="5" t="s">
        <v>13</v>
      </c>
      <c r="D9421" s="5" t="s">
        <v>88</v>
      </c>
      <c r="E9421" s="5">
        <v>17.0</v>
      </c>
      <c r="F9421" s="5">
        <v>19.0</v>
      </c>
    </row>
    <row r="9422">
      <c r="A9422" s="3">
        <v>82.0</v>
      </c>
      <c r="B9422" s="4">
        <v>0.057233796296296297</v>
      </c>
      <c r="C9422" s="5" t="s">
        <v>13</v>
      </c>
      <c r="D9422" s="5" t="s">
        <v>146</v>
      </c>
      <c r="E9422" s="5" t="s">
        <v>30</v>
      </c>
      <c r="F9422" s="5" t="s">
        <v>30</v>
      </c>
      <c r="J9422" s="5" t="s">
        <v>17</v>
      </c>
    </row>
    <row r="9423">
      <c r="A9423" s="3">
        <v>82.0</v>
      </c>
      <c r="B9423" s="4">
        <v>0.057233796296296297</v>
      </c>
      <c r="C9423" s="5" t="s">
        <v>13</v>
      </c>
      <c r="D9423" s="5" t="s">
        <v>146</v>
      </c>
      <c r="E9423" s="5">
        <v>23.0</v>
      </c>
      <c r="F9423" s="5">
        <v>16.0</v>
      </c>
      <c r="J9423" s="5" t="s">
        <v>40</v>
      </c>
    </row>
    <row r="9424">
      <c r="A9424" s="3">
        <v>82.0</v>
      </c>
      <c r="B9424" s="4">
        <v>0.05783564814814815</v>
      </c>
      <c r="C9424" s="5" t="s">
        <v>10</v>
      </c>
      <c r="D9424" s="5" t="s">
        <v>146</v>
      </c>
      <c r="E9424" s="5">
        <v>12.0</v>
      </c>
      <c r="F9424" s="5">
        <v>14.0</v>
      </c>
    </row>
    <row r="9425">
      <c r="A9425" s="3">
        <v>82.0</v>
      </c>
      <c r="B9425" s="4">
        <v>0.05790509259259259</v>
      </c>
      <c r="C9425" s="5" t="s">
        <v>18</v>
      </c>
      <c r="D9425" s="5" t="s">
        <v>146</v>
      </c>
      <c r="E9425" s="5">
        <v>17.0</v>
      </c>
      <c r="F9425" s="5">
        <v>16.0</v>
      </c>
    </row>
    <row r="9426">
      <c r="A9426" s="3">
        <v>82.0</v>
      </c>
      <c r="B9426" s="4">
        <v>0.057916666666666665</v>
      </c>
      <c r="C9426" s="5" t="s">
        <v>15</v>
      </c>
      <c r="D9426" s="5" t="s">
        <v>146</v>
      </c>
      <c r="E9426" s="5">
        <v>13.0</v>
      </c>
      <c r="F9426" s="5">
        <v>11.0</v>
      </c>
    </row>
    <row r="9427">
      <c r="A9427" s="3">
        <v>82.0</v>
      </c>
      <c r="B9427" s="4">
        <v>0.05792824074074074</v>
      </c>
      <c r="C9427" s="5" t="s">
        <v>21</v>
      </c>
      <c r="D9427" s="5" t="s">
        <v>146</v>
      </c>
      <c r="E9427" s="5">
        <v>16.0</v>
      </c>
      <c r="F9427" s="5">
        <v>14.0</v>
      </c>
    </row>
    <row r="9428">
      <c r="A9428" s="3">
        <v>82.0</v>
      </c>
      <c r="B9428" s="4">
        <v>0.05798611111111111</v>
      </c>
      <c r="C9428" s="5" t="s">
        <v>22</v>
      </c>
      <c r="D9428" s="5" t="s">
        <v>146</v>
      </c>
      <c r="E9428" s="5">
        <v>4.0</v>
      </c>
      <c r="F9428" s="5">
        <v>3.0</v>
      </c>
    </row>
    <row r="9429">
      <c r="A9429" s="3">
        <v>82.0</v>
      </c>
      <c r="B9429" s="4">
        <v>0.05811342592592592</v>
      </c>
      <c r="C9429" s="5" t="s">
        <v>273</v>
      </c>
      <c r="D9429" s="5" t="s">
        <v>146</v>
      </c>
      <c r="E9429" s="5">
        <v>19.0</v>
      </c>
      <c r="F9429" s="5">
        <v>15.0</v>
      </c>
    </row>
    <row r="9430">
      <c r="A9430" s="3">
        <v>82.0</v>
      </c>
      <c r="B9430" s="4">
        <v>0.059814814814814814</v>
      </c>
      <c r="C9430" s="5" t="s">
        <v>21</v>
      </c>
      <c r="D9430" s="5" t="s">
        <v>88</v>
      </c>
      <c r="E9430" s="5">
        <v>24.0</v>
      </c>
      <c r="F9430" s="5">
        <v>16.0</v>
      </c>
    </row>
    <row r="9431">
      <c r="A9431" s="3">
        <v>82.0</v>
      </c>
      <c r="B9431" s="4">
        <v>0.05994212962962963</v>
      </c>
      <c r="C9431" s="5" t="s">
        <v>10</v>
      </c>
      <c r="D9431" s="5" t="s">
        <v>88</v>
      </c>
      <c r="E9431" s="5">
        <v>11.0</v>
      </c>
      <c r="F9431" s="5">
        <v>4.0</v>
      </c>
    </row>
    <row r="9432">
      <c r="A9432" s="3">
        <v>82.0</v>
      </c>
      <c r="B9432" s="4">
        <v>0.06150462962962963</v>
      </c>
      <c r="C9432" s="5" t="s">
        <v>10</v>
      </c>
      <c r="D9432" s="5" t="s">
        <v>20</v>
      </c>
      <c r="E9432" s="5">
        <v>30.0</v>
      </c>
      <c r="F9432" s="5">
        <v>10.0</v>
      </c>
      <c r="J9432" s="5" t="s">
        <v>137</v>
      </c>
    </row>
    <row r="9433">
      <c r="A9433" s="3">
        <v>82.0</v>
      </c>
      <c r="B9433" s="4">
        <v>0.06157407407407407</v>
      </c>
      <c r="C9433" s="5" t="s">
        <v>18</v>
      </c>
      <c r="D9433" s="5" t="s">
        <v>20</v>
      </c>
      <c r="E9433" s="5">
        <v>34.0</v>
      </c>
      <c r="F9433" s="5">
        <v>18.0</v>
      </c>
      <c r="J9433" s="5" t="s">
        <v>137</v>
      </c>
    </row>
    <row r="9434">
      <c r="A9434" s="3">
        <v>82.0</v>
      </c>
      <c r="B9434" s="4">
        <v>0.06153935185185185</v>
      </c>
      <c r="C9434" s="5" t="s">
        <v>21</v>
      </c>
      <c r="D9434" s="5" t="s">
        <v>20</v>
      </c>
      <c r="E9434" s="5">
        <v>35.0</v>
      </c>
      <c r="F9434" s="5">
        <v>10.0</v>
      </c>
      <c r="J9434" s="5" t="s">
        <v>3255</v>
      </c>
    </row>
    <row r="9435">
      <c r="A9435" s="3">
        <v>82.0</v>
      </c>
      <c r="B9435" s="4">
        <v>0.06159722222222222</v>
      </c>
      <c r="C9435" s="5" t="s">
        <v>15</v>
      </c>
      <c r="D9435" s="5" t="s">
        <v>20</v>
      </c>
      <c r="E9435" s="5">
        <v>30.0</v>
      </c>
      <c r="F9435" s="5">
        <v>13.0</v>
      </c>
      <c r="J9435" s="5" t="s">
        <v>137</v>
      </c>
    </row>
    <row r="9436">
      <c r="A9436" s="3">
        <v>82.0</v>
      </c>
      <c r="B9436" s="4">
        <v>0.06163194444444445</v>
      </c>
      <c r="C9436" s="5" t="s">
        <v>134</v>
      </c>
      <c r="D9436" s="5" t="s">
        <v>20</v>
      </c>
      <c r="E9436" s="5" t="s">
        <v>30</v>
      </c>
      <c r="F9436" s="5" t="s">
        <v>30</v>
      </c>
      <c r="J9436" s="5" t="s">
        <v>42</v>
      </c>
    </row>
    <row r="9437">
      <c r="A9437" s="3">
        <v>82.0</v>
      </c>
      <c r="B9437" s="4">
        <v>0.06163194444444445</v>
      </c>
      <c r="C9437" s="5" t="s">
        <v>134</v>
      </c>
      <c r="D9437" s="5" t="s">
        <v>20</v>
      </c>
      <c r="E9437" s="5">
        <v>25.0</v>
      </c>
      <c r="F9437" s="5">
        <v>15.0</v>
      </c>
      <c r="J9437" s="5" t="s">
        <v>1719</v>
      </c>
    </row>
    <row r="9438">
      <c r="A9438" s="3">
        <v>82.0</v>
      </c>
      <c r="B9438" s="4">
        <v>0.06167824074074074</v>
      </c>
      <c r="C9438" s="5" t="s">
        <v>22</v>
      </c>
      <c r="D9438" s="5" t="s">
        <v>20</v>
      </c>
      <c r="E9438" s="5">
        <v>18.0</v>
      </c>
      <c r="F9438" s="5">
        <v>6.0</v>
      </c>
      <c r="J9438" s="5" t="s">
        <v>137</v>
      </c>
    </row>
    <row r="9439">
      <c r="A9439" s="3">
        <v>82.0</v>
      </c>
      <c r="B9439" s="4">
        <v>0.06171296296296296</v>
      </c>
      <c r="C9439" s="5" t="s">
        <v>13</v>
      </c>
      <c r="D9439" s="5" t="s">
        <v>20</v>
      </c>
      <c r="E9439" s="5">
        <v>30.0</v>
      </c>
      <c r="F9439" s="5">
        <v>18.0</v>
      </c>
      <c r="J9439" s="5" t="s">
        <v>137</v>
      </c>
    </row>
    <row r="9440">
      <c r="A9440" s="3">
        <v>82.0</v>
      </c>
      <c r="B9440" s="4">
        <v>0.061724537037037036</v>
      </c>
      <c r="C9440" s="5" t="s">
        <v>2364</v>
      </c>
      <c r="D9440" s="5" t="s">
        <v>20</v>
      </c>
      <c r="E9440" s="5">
        <v>29.0</v>
      </c>
      <c r="F9440" s="5">
        <v>19.0</v>
      </c>
      <c r="J9440" s="5" t="s">
        <v>137</v>
      </c>
    </row>
    <row r="9441">
      <c r="A9441" s="3">
        <v>82.0</v>
      </c>
      <c r="B9441" s="4">
        <v>0.06216435185185185</v>
      </c>
      <c r="C9441" s="5" t="s">
        <v>15</v>
      </c>
      <c r="D9441" s="5" t="s">
        <v>184</v>
      </c>
      <c r="E9441" s="5">
        <v>28.0</v>
      </c>
      <c r="F9441" s="5">
        <v>17.0</v>
      </c>
    </row>
    <row r="9442">
      <c r="A9442" s="3">
        <v>82.0</v>
      </c>
      <c r="B9442" s="4">
        <v>0.06783564814814814</v>
      </c>
      <c r="C9442" s="5" t="s">
        <v>21</v>
      </c>
      <c r="D9442" s="5" t="s">
        <v>24</v>
      </c>
      <c r="E9442" s="5">
        <v>29.0</v>
      </c>
      <c r="F9442" s="5">
        <v>17.0</v>
      </c>
    </row>
    <row r="9443">
      <c r="A9443" s="3">
        <v>82.0</v>
      </c>
      <c r="B9443" s="4">
        <v>0.06902777777777777</v>
      </c>
      <c r="C9443" s="5" t="s">
        <v>21</v>
      </c>
      <c r="D9443" s="5" t="s">
        <v>88</v>
      </c>
      <c r="E9443" s="5">
        <v>18.0</v>
      </c>
      <c r="F9443" s="5">
        <v>10.0</v>
      </c>
    </row>
    <row r="9444">
      <c r="A9444" s="3">
        <v>82.0</v>
      </c>
      <c r="B9444" s="4">
        <v>0.06923611111111111</v>
      </c>
      <c r="C9444" s="5" t="s">
        <v>21</v>
      </c>
      <c r="D9444" s="5" t="s">
        <v>24</v>
      </c>
      <c r="E9444" s="5">
        <v>22.0</v>
      </c>
      <c r="F9444" s="5">
        <v>10.0</v>
      </c>
      <c r="J9444" s="5" t="s">
        <v>2037</v>
      </c>
    </row>
    <row r="9445">
      <c r="A9445" s="3">
        <v>82.0</v>
      </c>
      <c r="B9445" s="4">
        <v>0.06965277777777777</v>
      </c>
      <c r="C9445" s="5" t="s">
        <v>21</v>
      </c>
      <c r="D9445" s="5" t="s">
        <v>88</v>
      </c>
      <c r="E9445" s="5">
        <v>22.0</v>
      </c>
      <c r="F9445" s="5">
        <v>14.0</v>
      </c>
    </row>
    <row r="9446">
      <c r="A9446" s="3">
        <v>82.0</v>
      </c>
      <c r="B9446" s="4">
        <v>0.07193287037037037</v>
      </c>
      <c r="C9446" s="5" t="s">
        <v>21</v>
      </c>
      <c r="D9446" s="5" t="s">
        <v>88</v>
      </c>
      <c r="E9446" s="5">
        <v>25.0</v>
      </c>
      <c r="F9446" s="5">
        <v>17.0</v>
      </c>
    </row>
    <row r="9447">
      <c r="A9447" s="3">
        <v>82.0</v>
      </c>
      <c r="B9447" s="4">
        <v>0.07465277777777778</v>
      </c>
      <c r="C9447" s="5" t="s">
        <v>2364</v>
      </c>
      <c r="D9447" s="5" t="s">
        <v>125</v>
      </c>
      <c r="E9447" s="5">
        <v>12.0</v>
      </c>
      <c r="F9447" s="5">
        <v>9.0</v>
      </c>
    </row>
    <row r="9448">
      <c r="A9448" s="3">
        <v>82.0</v>
      </c>
      <c r="B9448" s="4">
        <v>0.07767361111111111</v>
      </c>
      <c r="C9448" s="5" t="s">
        <v>21</v>
      </c>
      <c r="D9448" s="5" t="s">
        <v>24</v>
      </c>
      <c r="E9448" s="5">
        <v>22.0</v>
      </c>
      <c r="F9448" s="5">
        <v>10.0</v>
      </c>
      <c r="J9448" s="5" t="s">
        <v>2037</v>
      </c>
    </row>
    <row r="9449">
      <c r="A9449" s="3">
        <v>82.0</v>
      </c>
      <c r="B9449" s="4">
        <v>0.07774305555555555</v>
      </c>
      <c r="C9449" s="5" t="s">
        <v>10</v>
      </c>
      <c r="D9449" s="5" t="s">
        <v>24</v>
      </c>
      <c r="E9449" s="5">
        <v>15.0</v>
      </c>
      <c r="F9449" s="5">
        <v>2.0</v>
      </c>
    </row>
    <row r="9450">
      <c r="A9450" s="3">
        <v>82.0</v>
      </c>
      <c r="B9450" s="4">
        <v>0.07934027777777777</v>
      </c>
      <c r="C9450" s="5" t="s">
        <v>15</v>
      </c>
      <c r="D9450" s="5" t="s">
        <v>24</v>
      </c>
      <c r="E9450" s="5">
        <v>26.0</v>
      </c>
      <c r="F9450" s="5">
        <v>15.0</v>
      </c>
    </row>
    <row r="9451">
      <c r="A9451" s="3">
        <v>82.0</v>
      </c>
      <c r="B9451" s="4">
        <v>0.07935185185185185</v>
      </c>
      <c r="C9451" s="5" t="s">
        <v>13</v>
      </c>
      <c r="D9451" s="5" t="s">
        <v>24</v>
      </c>
      <c r="E9451" s="5">
        <v>16.0</v>
      </c>
      <c r="F9451" s="5">
        <v>16.0</v>
      </c>
    </row>
    <row r="9452">
      <c r="A9452" s="3">
        <v>82.0</v>
      </c>
      <c r="B9452" s="4">
        <v>0.07935185185185185</v>
      </c>
      <c r="C9452" s="5" t="s">
        <v>21</v>
      </c>
      <c r="D9452" s="5" t="s">
        <v>24</v>
      </c>
      <c r="E9452" s="5">
        <v>22.0</v>
      </c>
      <c r="F9452" s="5">
        <v>10.0</v>
      </c>
      <c r="J9452" s="5" t="s">
        <v>2037</v>
      </c>
    </row>
    <row r="9453">
      <c r="A9453" s="3">
        <v>82.0</v>
      </c>
      <c r="B9453" s="4">
        <v>0.08121527777777778</v>
      </c>
      <c r="C9453" s="5" t="s">
        <v>18</v>
      </c>
      <c r="D9453" s="5" t="s">
        <v>11</v>
      </c>
      <c r="E9453" s="5">
        <v>19.0</v>
      </c>
      <c r="F9453" s="5">
        <v>14.0</v>
      </c>
      <c r="J9453" s="5" t="s">
        <v>1030</v>
      </c>
    </row>
    <row r="9454">
      <c r="A9454" s="3">
        <v>82.0</v>
      </c>
      <c r="B9454" s="4">
        <v>0.08189814814814815</v>
      </c>
      <c r="C9454" s="5" t="s">
        <v>10</v>
      </c>
      <c r="D9454" s="5" t="s">
        <v>88</v>
      </c>
      <c r="E9454" s="5">
        <v>26.0</v>
      </c>
      <c r="F9454" s="5">
        <v>19.0</v>
      </c>
    </row>
    <row r="9455">
      <c r="A9455" s="3">
        <v>82.0</v>
      </c>
      <c r="B9455" s="4">
        <v>0.08491898148148148</v>
      </c>
      <c r="C9455" s="5" t="s">
        <v>21</v>
      </c>
      <c r="D9455" s="5" t="s">
        <v>88</v>
      </c>
      <c r="E9455" s="5">
        <v>24.0</v>
      </c>
      <c r="F9455" s="5">
        <v>16.0</v>
      </c>
    </row>
    <row r="9456">
      <c r="A9456" s="3">
        <v>82.0</v>
      </c>
      <c r="B9456" s="4">
        <v>0.08987268518518518</v>
      </c>
      <c r="C9456" s="5" t="s">
        <v>10</v>
      </c>
      <c r="D9456" s="5" t="s">
        <v>25</v>
      </c>
      <c r="E9456" s="5">
        <v>22.0</v>
      </c>
      <c r="F9456" s="5">
        <v>10.0</v>
      </c>
      <c r="H9456" s="5" t="s">
        <v>3256</v>
      </c>
      <c r="J9456" s="5" t="s">
        <v>3257</v>
      </c>
    </row>
    <row r="9457">
      <c r="A9457" s="3">
        <v>82.0</v>
      </c>
      <c r="B9457" s="4">
        <v>0.08989583333333333</v>
      </c>
      <c r="C9457" s="5" t="s">
        <v>18</v>
      </c>
      <c r="D9457" s="5" t="s">
        <v>25</v>
      </c>
      <c r="E9457" s="5">
        <v>24.0</v>
      </c>
      <c r="F9457" s="5">
        <v>18.0</v>
      </c>
      <c r="H9457" s="5" t="s">
        <v>3258</v>
      </c>
      <c r="J9457" s="5" t="s">
        <v>3257</v>
      </c>
    </row>
    <row r="9458">
      <c r="A9458" s="3">
        <v>82.0</v>
      </c>
      <c r="B9458" s="4">
        <v>0.08990740740740741</v>
      </c>
      <c r="C9458" s="5" t="s">
        <v>21</v>
      </c>
      <c r="D9458" s="5" t="s">
        <v>25</v>
      </c>
      <c r="E9458" s="5" t="s">
        <v>28</v>
      </c>
      <c r="F9458" s="5">
        <v>1.0</v>
      </c>
      <c r="J9458" s="5" t="s">
        <v>350</v>
      </c>
    </row>
    <row r="9459">
      <c r="A9459" s="3">
        <v>82.0</v>
      </c>
      <c r="B9459" s="4">
        <v>0.08990740740740741</v>
      </c>
      <c r="C9459" s="5" t="s">
        <v>21</v>
      </c>
      <c r="D9459" s="5" t="s">
        <v>25</v>
      </c>
      <c r="E9459" s="5">
        <v>16.0</v>
      </c>
      <c r="F9459" s="5">
        <v>6.0</v>
      </c>
      <c r="J9459" s="5" t="s">
        <v>3257</v>
      </c>
    </row>
    <row r="9460">
      <c r="A9460" s="3">
        <v>82.0</v>
      </c>
      <c r="B9460" s="4">
        <v>0.08998842592592593</v>
      </c>
      <c r="C9460" s="5" t="s">
        <v>2364</v>
      </c>
      <c r="D9460" s="5" t="s">
        <v>25</v>
      </c>
      <c r="E9460" s="5">
        <v>3.0</v>
      </c>
      <c r="F9460" s="5">
        <v>3.0</v>
      </c>
      <c r="H9460" s="5" t="s">
        <v>3259</v>
      </c>
    </row>
    <row r="9461">
      <c r="A9461" s="3">
        <v>82.0</v>
      </c>
      <c r="B9461" s="4">
        <v>0.10673611111111111</v>
      </c>
      <c r="C9461" s="5" t="s">
        <v>10</v>
      </c>
      <c r="D9461" s="5" t="s">
        <v>47</v>
      </c>
      <c r="E9461" s="5">
        <v>16.0</v>
      </c>
      <c r="F9461" s="5">
        <v>11.0</v>
      </c>
    </row>
    <row r="9462">
      <c r="A9462" s="3">
        <v>82.0</v>
      </c>
      <c r="B9462" s="4">
        <v>0.10674768518518518</v>
      </c>
      <c r="C9462" s="5" t="s">
        <v>18</v>
      </c>
      <c r="D9462" s="5" t="s">
        <v>47</v>
      </c>
      <c r="E9462" s="5">
        <v>17.0</v>
      </c>
      <c r="F9462" s="5">
        <v>6.0</v>
      </c>
    </row>
    <row r="9463">
      <c r="A9463" s="3">
        <v>82.0</v>
      </c>
      <c r="B9463" s="4">
        <v>0.1064699074074074</v>
      </c>
      <c r="C9463" s="5" t="s">
        <v>21</v>
      </c>
      <c r="D9463" s="5" t="s">
        <v>47</v>
      </c>
      <c r="E9463" s="5">
        <v>21.0</v>
      </c>
      <c r="F9463" s="5">
        <v>11.0</v>
      </c>
    </row>
    <row r="9464">
      <c r="A9464" s="3">
        <v>82.0</v>
      </c>
      <c r="B9464" s="4">
        <v>0.1068287037037037</v>
      </c>
      <c r="C9464" s="5" t="s">
        <v>13</v>
      </c>
      <c r="D9464" s="5" t="s">
        <v>47</v>
      </c>
      <c r="E9464" s="5">
        <v>14.0</v>
      </c>
      <c r="F9464" s="5">
        <v>12.0</v>
      </c>
    </row>
    <row r="9465">
      <c r="A9465" s="3">
        <v>82.0</v>
      </c>
      <c r="B9465" s="4">
        <v>0.10645833333333334</v>
      </c>
      <c r="C9465" s="5" t="s">
        <v>15</v>
      </c>
      <c r="D9465" s="5" t="s">
        <v>47</v>
      </c>
      <c r="E9465" s="5" t="s">
        <v>2623</v>
      </c>
      <c r="F9465" s="5">
        <v>20.0</v>
      </c>
    </row>
    <row r="9466">
      <c r="A9466" s="3">
        <v>82.0</v>
      </c>
      <c r="B9466" s="4">
        <v>0.10722222222222222</v>
      </c>
      <c r="C9466" s="5" t="s">
        <v>134</v>
      </c>
      <c r="D9466" s="5" t="s">
        <v>47</v>
      </c>
      <c r="E9466" s="5">
        <v>9.0</v>
      </c>
      <c r="F9466" s="5">
        <v>9.0</v>
      </c>
    </row>
    <row r="9467">
      <c r="A9467" s="3">
        <v>82.0</v>
      </c>
      <c r="B9467" s="4">
        <v>0.10649305555555555</v>
      </c>
      <c r="C9467" s="5" t="s">
        <v>22</v>
      </c>
      <c r="D9467" s="5" t="s">
        <v>47</v>
      </c>
      <c r="E9467" s="5" t="s">
        <v>2623</v>
      </c>
      <c r="F9467" s="5">
        <v>20.0</v>
      </c>
    </row>
    <row r="9468">
      <c r="A9468" s="3">
        <v>82.0</v>
      </c>
      <c r="B9468" s="4">
        <v>0.1072800925925926</v>
      </c>
      <c r="C9468" s="5" t="s">
        <v>2364</v>
      </c>
      <c r="D9468" s="5" t="s">
        <v>47</v>
      </c>
      <c r="E9468" s="5" t="s">
        <v>28</v>
      </c>
      <c r="F9468" s="5">
        <v>1.0</v>
      </c>
    </row>
    <row r="9469">
      <c r="A9469" s="3">
        <v>82.0</v>
      </c>
      <c r="B9469" s="4">
        <v>0.10861111111111112</v>
      </c>
      <c r="C9469" s="5" t="s">
        <v>21</v>
      </c>
      <c r="D9469" s="5" t="s">
        <v>32</v>
      </c>
      <c r="E9469" s="5">
        <v>15.0</v>
      </c>
      <c r="F9469" s="5">
        <v>2.0</v>
      </c>
      <c r="J9469" s="5" t="s">
        <v>2767</v>
      </c>
    </row>
    <row r="9470">
      <c r="A9470" s="3">
        <v>82.0</v>
      </c>
      <c r="B9470" s="4">
        <v>0.10862268518518518</v>
      </c>
      <c r="C9470" s="5" t="s">
        <v>21</v>
      </c>
      <c r="D9470" s="5" t="s">
        <v>32</v>
      </c>
      <c r="E9470" s="5">
        <v>23.0</v>
      </c>
      <c r="F9470" s="5">
        <v>11.0</v>
      </c>
      <c r="J9470" s="5" t="s">
        <v>62</v>
      </c>
    </row>
    <row r="9471">
      <c r="A9471" s="3">
        <v>82.0</v>
      </c>
      <c r="B9471" s="4">
        <v>0.10877314814814815</v>
      </c>
      <c r="C9471" s="5" t="s">
        <v>21</v>
      </c>
      <c r="D9471" s="5" t="s">
        <v>7</v>
      </c>
      <c r="E9471" s="5">
        <v>19.0</v>
      </c>
      <c r="H9471" s="5" t="s">
        <v>3260</v>
      </c>
    </row>
    <row r="9472">
      <c r="A9472" s="3">
        <v>82.0</v>
      </c>
      <c r="B9472" s="4">
        <v>0.10887731481481482</v>
      </c>
      <c r="C9472" s="5" t="s">
        <v>21</v>
      </c>
      <c r="D9472" s="5" t="s">
        <v>7</v>
      </c>
      <c r="E9472" s="5">
        <v>10.0</v>
      </c>
      <c r="H9472" s="5" t="s">
        <v>3261</v>
      </c>
    </row>
    <row r="9473">
      <c r="A9473" s="3">
        <v>82.0</v>
      </c>
      <c r="B9473" s="4">
        <v>0.11087962962962963</v>
      </c>
      <c r="C9473" s="5" t="s">
        <v>15</v>
      </c>
      <c r="D9473" s="5" t="s">
        <v>7</v>
      </c>
      <c r="E9473" s="5">
        <v>13.0</v>
      </c>
      <c r="H9473" s="5" t="s">
        <v>3262</v>
      </c>
      <c r="J9473" s="5" t="s">
        <v>3263</v>
      </c>
    </row>
    <row r="9474">
      <c r="A9474" s="3">
        <v>82.0</v>
      </c>
      <c r="B9474" s="4">
        <v>0.11304398148148148</v>
      </c>
      <c r="C9474" s="5" t="s">
        <v>15</v>
      </c>
      <c r="D9474" s="5" t="s">
        <v>25</v>
      </c>
      <c r="E9474" s="5" t="s">
        <v>30</v>
      </c>
      <c r="F9474" s="5" t="s">
        <v>30</v>
      </c>
      <c r="J9474" s="5" t="s">
        <v>17</v>
      </c>
    </row>
    <row r="9475">
      <c r="A9475" s="3">
        <v>82.0</v>
      </c>
      <c r="B9475" s="4">
        <v>0.11304398148148148</v>
      </c>
      <c r="C9475" s="5" t="s">
        <v>15</v>
      </c>
      <c r="D9475" s="5" t="s">
        <v>25</v>
      </c>
      <c r="E9475" s="5">
        <v>17.0</v>
      </c>
      <c r="F9475" s="5">
        <v>10.0</v>
      </c>
      <c r="J9475" s="5" t="s">
        <v>2658</v>
      </c>
    </row>
    <row r="9476">
      <c r="A9476" s="3">
        <v>82.0</v>
      </c>
      <c r="B9476" s="4">
        <v>0.11304398148148148</v>
      </c>
      <c r="C9476" s="5" t="s">
        <v>15</v>
      </c>
      <c r="D9476" s="5" t="s">
        <v>25</v>
      </c>
      <c r="E9476" s="5" t="s">
        <v>30</v>
      </c>
      <c r="F9476" s="5" t="s">
        <v>30</v>
      </c>
      <c r="J9476" s="5" t="s">
        <v>17</v>
      </c>
    </row>
    <row r="9477">
      <c r="A9477" s="3">
        <v>82.0</v>
      </c>
      <c r="B9477" s="4">
        <v>0.11304398148148148</v>
      </c>
      <c r="C9477" s="5" t="s">
        <v>15</v>
      </c>
      <c r="D9477" s="5" t="s">
        <v>25</v>
      </c>
      <c r="E9477" s="5" t="s">
        <v>37</v>
      </c>
      <c r="F9477" s="5">
        <v>20.0</v>
      </c>
      <c r="J9477" s="5" t="s">
        <v>2658</v>
      </c>
    </row>
    <row r="9478">
      <c r="A9478" s="3">
        <v>82.0</v>
      </c>
      <c r="B9478" s="4">
        <v>0.11304398148148148</v>
      </c>
      <c r="C9478" s="5" t="s">
        <v>15</v>
      </c>
      <c r="D9478" s="5" t="s">
        <v>25</v>
      </c>
      <c r="E9478" s="5" t="s">
        <v>30</v>
      </c>
      <c r="F9478" s="5" t="s">
        <v>30</v>
      </c>
      <c r="J9478" s="5" t="s">
        <v>17</v>
      </c>
    </row>
    <row r="9479">
      <c r="A9479" s="3">
        <v>82.0</v>
      </c>
      <c r="B9479" s="4">
        <v>0.11304398148148148</v>
      </c>
      <c r="C9479" s="5" t="s">
        <v>15</v>
      </c>
      <c r="D9479" s="5" t="s">
        <v>25</v>
      </c>
      <c r="E9479" s="5">
        <v>14.0</v>
      </c>
      <c r="F9479" s="5">
        <v>7.0</v>
      </c>
      <c r="J9479" s="5" t="s">
        <v>2658</v>
      </c>
    </row>
    <row r="9480">
      <c r="A9480" s="3">
        <v>82.0</v>
      </c>
      <c r="B9480" s="4">
        <v>0.11304398148148148</v>
      </c>
      <c r="C9480" s="5" t="s">
        <v>15</v>
      </c>
      <c r="D9480" s="5" t="s">
        <v>25</v>
      </c>
      <c r="E9480" s="5" t="s">
        <v>30</v>
      </c>
      <c r="F9480" s="5" t="s">
        <v>30</v>
      </c>
      <c r="J9480" s="5" t="s">
        <v>17</v>
      </c>
    </row>
    <row r="9481">
      <c r="A9481" s="3">
        <v>82.0</v>
      </c>
      <c r="B9481" s="4">
        <v>0.11304398148148148</v>
      </c>
      <c r="C9481" s="5" t="s">
        <v>15</v>
      </c>
      <c r="D9481" s="5" t="s">
        <v>25</v>
      </c>
      <c r="E9481" s="5">
        <v>18.0</v>
      </c>
      <c r="F9481" s="5">
        <v>11.0</v>
      </c>
      <c r="H9481" s="5" t="s">
        <v>3264</v>
      </c>
      <c r="J9481" s="5" t="s">
        <v>2658</v>
      </c>
    </row>
    <row r="9482">
      <c r="A9482" s="3">
        <v>82.0</v>
      </c>
      <c r="B9482" s="4">
        <v>0.11344907407407408</v>
      </c>
      <c r="C9482" s="5" t="s">
        <v>10</v>
      </c>
      <c r="D9482" s="5" t="s">
        <v>25</v>
      </c>
      <c r="E9482" s="5" t="s">
        <v>30</v>
      </c>
      <c r="F9482" s="5" t="s">
        <v>30</v>
      </c>
      <c r="J9482" s="5" t="s">
        <v>17</v>
      </c>
    </row>
    <row r="9483">
      <c r="A9483" s="3">
        <v>82.0</v>
      </c>
      <c r="B9483" s="4">
        <v>0.11344907407407408</v>
      </c>
      <c r="C9483" s="5" t="s">
        <v>10</v>
      </c>
      <c r="D9483" s="5" t="s">
        <v>25</v>
      </c>
      <c r="E9483" s="5" t="s">
        <v>1360</v>
      </c>
      <c r="F9483" s="5" t="s">
        <v>30</v>
      </c>
      <c r="J9483" s="5" t="s">
        <v>2658</v>
      </c>
    </row>
    <row r="9484">
      <c r="A9484" s="3">
        <v>82.0</v>
      </c>
      <c r="B9484" s="4">
        <v>0.11344907407407408</v>
      </c>
      <c r="C9484" s="5" t="s">
        <v>10</v>
      </c>
      <c r="D9484" s="5" t="s">
        <v>25</v>
      </c>
      <c r="E9484" s="5" t="s">
        <v>30</v>
      </c>
      <c r="F9484" s="5" t="s">
        <v>30</v>
      </c>
      <c r="J9484" s="5" t="s">
        <v>17</v>
      </c>
    </row>
    <row r="9485">
      <c r="A9485" s="3">
        <v>82.0</v>
      </c>
      <c r="B9485" s="4">
        <v>0.11344907407407408</v>
      </c>
      <c r="C9485" s="5" t="s">
        <v>10</v>
      </c>
      <c r="D9485" s="5" t="s">
        <v>25</v>
      </c>
      <c r="E9485" s="5" t="s">
        <v>1360</v>
      </c>
      <c r="F9485" s="5" t="s">
        <v>30</v>
      </c>
      <c r="J9485" s="5" t="s">
        <v>2658</v>
      </c>
    </row>
    <row r="9486">
      <c r="A9486" s="3">
        <v>82.0</v>
      </c>
      <c r="B9486" s="4">
        <v>0.11344907407407408</v>
      </c>
      <c r="C9486" s="5" t="s">
        <v>10</v>
      </c>
      <c r="D9486" s="5" t="s">
        <v>25</v>
      </c>
      <c r="E9486" s="5" t="s">
        <v>30</v>
      </c>
      <c r="F9486" s="5" t="s">
        <v>30</v>
      </c>
      <c r="J9486" s="5" t="s">
        <v>17</v>
      </c>
    </row>
    <row r="9487">
      <c r="A9487" s="3">
        <v>82.0</v>
      </c>
      <c r="B9487" s="4">
        <v>0.11344907407407408</v>
      </c>
      <c r="C9487" s="5" t="s">
        <v>10</v>
      </c>
      <c r="D9487" s="5" t="s">
        <v>25</v>
      </c>
      <c r="E9487" s="5" t="s">
        <v>1360</v>
      </c>
      <c r="F9487" s="5" t="s">
        <v>30</v>
      </c>
      <c r="J9487" s="5" t="s">
        <v>2658</v>
      </c>
    </row>
    <row r="9488">
      <c r="A9488" s="3">
        <v>82.0</v>
      </c>
      <c r="B9488" s="4">
        <v>0.11344907407407408</v>
      </c>
      <c r="C9488" s="5" t="s">
        <v>10</v>
      </c>
      <c r="D9488" s="5" t="s">
        <v>25</v>
      </c>
      <c r="E9488" s="5" t="s">
        <v>30</v>
      </c>
      <c r="F9488" s="5" t="s">
        <v>30</v>
      </c>
      <c r="J9488" s="5" t="s">
        <v>17</v>
      </c>
    </row>
    <row r="9489">
      <c r="A9489" s="3">
        <v>82.0</v>
      </c>
      <c r="B9489" s="4">
        <v>0.11344907407407408</v>
      </c>
      <c r="C9489" s="5" t="s">
        <v>10</v>
      </c>
      <c r="D9489" s="5" t="s">
        <v>25</v>
      </c>
      <c r="E9489" s="5" t="s">
        <v>1360</v>
      </c>
      <c r="F9489" s="5" t="s">
        <v>30</v>
      </c>
      <c r="H9489" s="5" t="s">
        <v>3265</v>
      </c>
      <c r="J9489" s="5" t="s">
        <v>2658</v>
      </c>
    </row>
    <row r="9490">
      <c r="A9490" s="3">
        <v>82.0</v>
      </c>
      <c r="B9490" s="4">
        <v>0.11283564814814814</v>
      </c>
      <c r="C9490" s="5" t="s">
        <v>21</v>
      </c>
      <c r="D9490" s="5" t="s">
        <v>25</v>
      </c>
      <c r="E9490" s="5" t="s">
        <v>30</v>
      </c>
      <c r="F9490" s="5" t="s">
        <v>30</v>
      </c>
      <c r="J9490" s="5" t="s">
        <v>17</v>
      </c>
    </row>
    <row r="9491">
      <c r="A9491" s="3">
        <v>82.0</v>
      </c>
      <c r="B9491" s="4">
        <v>0.11283564814814814</v>
      </c>
      <c r="C9491" s="5" t="s">
        <v>21</v>
      </c>
      <c r="D9491" s="5" t="s">
        <v>25</v>
      </c>
      <c r="E9491" s="5" t="s">
        <v>1360</v>
      </c>
      <c r="F9491" s="5" t="s">
        <v>30</v>
      </c>
      <c r="J9491" s="5" t="s">
        <v>2658</v>
      </c>
    </row>
    <row r="9492">
      <c r="A9492" s="3">
        <v>82.0</v>
      </c>
      <c r="B9492" s="4">
        <v>0.11283564814814814</v>
      </c>
      <c r="C9492" s="5" t="s">
        <v>21</v>
      </c>
      <c r="D9492" s="5" t="s">
        <v>25</v>
      </c>
      <c r="E9492" s="5" t="s">
        <v>30</v>
      </c>
      <c r="F9492" s="5" t="s">
        <v>30</v>
      </c>
      <c r="J9492" s="5" t="s">
        <v>17</v>
      </c>
    </row>
    <row r="9493">
      <c r="A9493" s="3">
        <v>82.0</v>
      </c>
      <c r="B9493" s="4">
        <v>0.11283564814814814</v>
      </c>
      <c r="C9493" s="5" t="s">
        <v>21</v>
      </c>
      <c r="D9493" s="5" t="s">
        <v>25</v>
      </c>
      <c r="E9493" s="5" t="s">
        <v>1360</v>
      </c>
      <c r="F9493" s="5" t="s">
        <v>30</v>
      </c>
      <c r="J9493" s="5" t="s">
        <v>2658</v>
      </c>
    </row>
    <row r="9494">
      <c r="A9494" s="3">
        <v>82.0</v>
      </c>
      <c r="B9494" s="4">
        <v>0.11283564814814814</v>
      </c>
      <c r="C9494" s="5" t="s">
        <v>21</v>
      </c>
      <c r="D9494" s="5" t="s">
        <v>25</v>
      </c>
      <c r="E9494" s="5" t="s">
        <v>30</v>
      </c>
      <c r="F9494" s="5" t="s">
        <v>30</v>
      </c>
      <c r="J9494" s="5" t="s">
        <v>17</v>
      </c>
    </row>
    <row r="9495">
      <c r="A9495" s="3">
        <v>82.0</v>
      </c>
      <c r="B9495" s="4">
        <v>0.11283564814814814</v>
      </c>
      <c r="C9495" s="5" t="s">
        <v>21</v>
      </c>
      <c r="D9495" s="5" t="s">
        <v>25</v>
      </c>
      <c r="E9495" s="5" t="s">
        <v>1360</v>
      </c>
      <c r="F9495" s="5" t="s">
        <v>30</v>
      </c>
      <c r="J9495" s="5" t="s">
        <v>2658</v>
      </c>
    </row>
    <row r="9496">
      <c r="A9496" s="3">
        <v>82.0</v>
      </c>
      <c r="B9496" s="4">
        <v>0.11283564814814814</v>
      </c>
      <c r="C9496" s="5" t="s">
        <v>21</v>
      </c>
      <c r="D9496" s="5" t="s">
        <v>25</v>
      </c>
      <c r="E9496" s="5" t="s">
        <v>30</v>
      </c>
      <c r="F9496" s="5" t="s">
        <v>30</v>
      </c>
      <c r="J9496" s="5" t="s">
        <v>17</v>
      </c>
    </row>
    <row r="9497">
      <c r="A9497" s="3">
        <v>82.0</v>
      </c>
      <c r="B9497" s="4">
        <v>0.11283564814814814</v>
      </c>
      <c r="C9497" s="5" t="s">
        <v>21</v>
      </c>
      <c r="D9497" s="5" t="s">
        <v>25</v>
      </c>
      <c r="E9497" s="5" t="s">
        <v>1360</v>
      </c>
      <c r="F9497" s="5" t="s">
        <v>30</v>
      </c>
      <c r="J9497" s="5" t="s">
        <v>2658</v>
      </c>
    </row>
    <row r="9498">
      <c r="A9498" s="3">
        <v>82.0</v>
      </c>
      <c r="B9498" s="4">
        <v>0.11342592592592593</v>
      </c>
      <c r="C9498" s="5" t="s">
        <v>134</v>
      </c>
      <c r="D9498" s="5" t="s">
        <v>25</v>
      </c>
      <c r="E9498" s="5" t="s">
        <v>30</v>
      </c>
      <c r="F9498" s="5" t="s">
        <v>30</v>
      </c>
      <c r="J9498" s="5" t="s">
        <v>17</v>
      </c>
    </row>
    <row r="9499">
      <c r="A9499" s="3">
        <v>82.0</v>
      </c>
      <c r="B9499" s="4">
        <v>0.11342592592592593</v>
      </c>
      <c r="C9499" s="5" t="s">
        <v>134</v>
      </c>
      <c r="D9499" s="5" t="s">
        <v>25</v>
      </c>
      <c r="E9499" s="5" t="s">
        <v>1360</v>
      </c>
      <c r="F9499" s="5" t="s">
        <v>30</v>
      </c>
      <c r="J9499" s="5" t="s">
        <v>2658</v>
      </c>
    </row>
    <row r="9500">
      <c r="A9500" s="3">
        <v>82.0</v>
      </c>
      <c r="B9500" s="4">
        <v>0.11342592592592593</v>
      </c>
      <c r="C9500" s="5" t="s">
        <v>134</v>
      </c>
      <c r="D9500" s="5" t="s">
        <v>25</v>
      </c>
      <c r="E9500" s="5" t="s">
        <v>30</v>
      </c>
      <c r="F9500" s="5" t="s">
        <v>30</v>
      </c>
      <c r="J9500" s="5" t="s">
        <v>17</v>
      </c>
    </row>
    <row r="9501">
      <c r="A9501" s="3">
        <v>82.0</v>
      </c>
      <c r="B9501" s="4">
        <v>0.11342592592592593</v>
      </c>
      <c r="C9501" s="5" t="s">
        <v>134</v>
      </c>
      <c r="D9501" s="5" t="s">
        <v>25</v>
      </c>
      <c r="E9501" s="5" t="s">
        <v>244</v>
      </c>
      <c r="F9501" s="5" t="s">
        <v>30</v>
      </c>
      <c r="J9501" s="5" t="s">
        <v>2658</v>
      </c>
    </row>
    <row r="9502">
      <c r="A9502" s="3">
        <v>82.0</v>
      </c>
      <c r="B9502" s="4">
        <v>0.11342592592592593</v>
      </c>
      <c r="C9502" s="5" t="s">
        <v>134</v>
      </c>
      <c r="D9502" s="5" t="s">
        <v>25</v>
      </c>
      <c r="E9502" s="5" t="s">
        <v>30</v>
      </c>
      <c r="F9502" s="5" t="s">
        <v>30</v>
      </c>
      <c r="J9502" s="5" t="s">
        <v>17</v>
      </c>
    </row>
    <row r="9503">
      <c r="A9503" s="3">
        <v>82.0</v>
      </c>
      <c r="B9503" s="4">
        <v>0.11342592592592593</v>
      </c>
      <c r="C9503" s="5" t="s">
        <v>134</v>
      </c>
      <c r="D9503" s="5" t="s">
        <v>25</v>
      </c>
      <c r="E9503" s="5" t="s">
        <v>1360</v>
      </c>
      <c r="F9503" s="5" t="s">
        <v>30</v>
      </c>
      <c r="J9503" s="5" t="s">
        <v>2658</v>
      </c>
    </row>
    <row r="9504">
      <c r="A9504" s="3">
        <v>82.0</v>
      </c>
      <c r="B9504" s="4">
        <v>0.11342592592592593</v>
      </c>
      <c r="C9504" s="5" t="s">
        <v>134</v>
      </c>
      <c r="D9504" s="5" t="s">
        <v>25</v>
      </c>
      <c r="E9504" s="5" t="s">
        <v>30</v>
      </c>
      <c r="F9504" s="5" t="s">
        <v>30</v>
      </c>
      <c r="J9504" s="5" t="s">
        <v>17</v>
      </c>
    </row>
    <row r="9505">
      <c r="A9505" s="3">
        <v>82.0</v>
      </c>
      <c r="B9505" s="4">
        <v>0.11342592592592593</v>
      </c>
      <c r="C9505" s="5" t="s">
        <v>134</v>
      </c>
      <c r="D9505" s="5" t="s">
        <v>25</v>
      </c>
      <c r="E9505" s="5" t="s">
        <v>1360</v>
      </c>
      <c r="F9505" s="5" t="s">
        <v>30</v>
      </c>
      <c r="H9505" s="5" t="s">
        <v>3266</v>
      </c>
      <c r="J9505" s="5" t="s">
        <v>2658</v>
      </c>
    </row>
    <row r="9506">
      <c r="A9506" s="3">
        <v>82.0</v>
      </c>
      <c r="B9506" s="4">
        <v>0.11364583333333333</v>
      </c>
      <c r="C9506" s="5" t="s">
        <v>273</v>
      </c>
      <c r="D9506" s="5" t="s">
        <v>25</v>
      </c>
      <c r="E9506" s="5" t="s">
        <v>30</v>
      </c>
      <c r="F9506" s="5" t="s">
        <v>30</v>
      </c>
      <c r="J9506" s="5" t="s">
        <v>17</v>
      </c>
    </row>
    <row r="9507">
      <c r="A9507" s="3">
        <v>82.0</v>
      </c>
      <c r="B9507" s="4">
        <v>0.11364583333333333</v>
      </c>
      <c r="C9507" s="5" t="s">
        <v>273</v>
      </c>
      <c r="D9507" s="5" t="s">
        <v>25</v>
      </c>
      <c r="E9507" s="5" t="s">
        <v>244</v>
      </c>
      <c r="F9507" s="5" t="s">
        <v>30</v>
      </c>
      <c r="J9507" s="5" t="s">
        <v>2658</v>
      </c>
    </row>
    <row r="9508">
      <c r="A9508" s="3">
        <v>82.0</v>
      </c>
      <c r="B9508" s="4">
        <v>0.11364583333333333</v>
      </c>
      <c r="C9508" s="5" t="s">
        <v>273</v>
      </c>
      <c r="D9508" s="5" t="s">
        <v>25</v>
      </c>
      <c r="E9508" s="5" t="s">
        <v>30</v>
      </c>
      <c r="F9508" s="5" t="s">
        <v>30</v>
      </c>
      <c r="J9508" s="5" t="s">
        <v>17</v>
      </c>
    </row>
    <row r="9509">
      <c r="A9509" s="3">
        <v>82.0</v>
      </c>
      <c r="B9509" s="4">
        <v>0.11364583333333333</v>
      </c>
      <c r="C9509" s="5" t="s">
        <v>273</v>
      </c>
      <c r="D9509" s="5" t="s">
        <v>25</v>
      </c>
      <c r="E9509" s="5" t="s">
        <v>244</v>
      </c>
      <c r="F9509" s="5" t="s">
        <v>30</v>
      </c>
      <c r="J9509" s="5" t="s">
        <v>2658</v>
      </c>
    </row>
    <row r="9510">
      <c r="A9510" s="3">
        <v>82.0</v>
      </c>
      <c r="B9510" s="4">
        <v>0.11364583333333333</v>
      </c>
      <c r="C9510" s="5" t="s">
        <v>273</v>
      </c>
      <c r="D9510" s="5" t="s">
        <v>25</v>
      </c>
      <c r="E9510" s="5" t="s">
        <v>30</v>
      </c>
      <c r="F9510" s="5" t="s">
        <v>30</v>
      </c>
      <c r="J9510" s="5" t="s">
        <v>17</v>
      </c>
    </row>
    <row r="9511">
      <c r="A9511" s="3">
        <v>82.0</v>
      </c>
      <c r="B9511" s="4">
        <v>0.11364583333333333</v>
      </c>
      <c r="C9511" s="5" t="s">
        <v>273</v>
      </c>
      <c r="D9511" s="5" t="s">
        <v>25</v>
      </c>
      <c r="E9511" s="5" t="s">
        <v>1360</v>
      </c>
      <c r="F9511" s="5" t="s">
        <v>30</v>
      </c>
      <c r="J9511" s="5" t="s">
        <v>2658</v>
      </c>
    </row>
    <row r="9512">
      <c r="A9512" s="3">
        <v>82.0</v>
      </c>
      <c r="B9512" s="4">
        <v>0.11364583333333333</v>
      </c>
      <c r="C9512" s="5" t="s">
        <v>273</v>
      </c>
      <c r="D9512" s="5" t="s">
        <v>25</v>
      </c>
      <c r="E9512" s="5" t="s">
        <v>30</v>
      </c>
      <c r="F9512" s="5" t="s">
        <v>30</v>
      </c>
      <c r="J9512" s="5" t="s">
        <v>17</v>
      </c>
    </row>
    <row r="9513">
      <c r="A9513" s="3">
        <v>82.0</v>
      </c>
      <c r="B9513" s="4">
        <v>0.11364583333333333</v>
      </c>
      <c r="C9513" s="5" t="s">
        <v>273</v>
      </c>
      <c r="D9513" s="5" t="s">
        <v>25</v>
      </c>
      <c r="E9513" s="5" t="s">
        <v>244</v>
      </c>
      <c r="F9513" s="5" t="s">
        <v>30</v>
      </c>
      <c r="H9513" s="5" t="s">
        <v>3267</v>
      </c>
      <c r="J9513" s="5" t="s">
        <v>3268</v>
      </c>
    </row>
    <row r="9514">
      <c r="A9514" s="3">
        <v>82.0</v>
      </c>
      <c r="B9514" s="4">
        <v>0.11380787037037036</v>
      </c>
      <c r="C9514" s="5" t="s">
        <v>13</v>
      </c>
      <c r="D9514" s="5" t="s">
        <v>25</v>
      </c>
      <c r="E9514" s="5" t="s">
        <v>30</v>
      </c>
      <c r="F9514" s="5" t="s">
        <v>30</v>
      </c>
      <c r="J9514" s="5" t="s">
        <v>17</v>
      </c>
    </row>
    <row r="9515">
      <c r="A9515" s="3">
        <v>82.0</v>
      </c>
      <c r="B9515" s="4">
        <v>0.11380787037037036</v>
      </c>
      <c r="C9515" s="5" t="s">
        <v>13</v>
      </c>
      <c r="D9515" s="5" t="s">
        <v>25</v>
      </c>
      <c r="E9515" s="5">
        <v>13.0</v>
      </c>
      <c r="F9515" s="5">
        <v>8.0</v>
      </c>
      <c r="J9515" s="5" t="s">
        <v>3269</v>
      </c>
    </row>
    <row r="9516">
      <c r="A9516" s="3">
        <v>82.0</v>
      </c>
      <c r="B9516" s="4">
        <v>0.11380787037037036</v>
      </c>
      <c r="C9516" s="5" t="s">
        <v>13</v>
      </c>
      <c r="D9516" s="5" t="s">
        <v>25</v>
      </c>
      <c r="E9516" s="5" t="s">
        <v>30</v>
      </c>
      <c r="F9516" s="5" t="s">
        <v>30</v>
      </c>
      <c r="J9516" s="5" t="s">
        <v>17</v>
      </c>
    </row>
    <row r="9517">
      <c r="A9517" s="3">
        <v>82.0</v>
      </c>
      <c r="B9517" s="4">
        <v>0.11380787037037036</v>
      </c>
      <c r="C9517" s="5" t="s">
        <v>13</v>
      </c>
      <c r="D9517" s="5" t="s">
        <v>25</v>
      </c>
      <c r="E9517" s="5">
        <v>13.0</v>
      </c>
      <c r="F9517" s="5">
        <v>8.0</v>
      </c>
      <c r="J9517" s="5" t="s">
        <v>3269</v>
      </c>
    </row>
    <row r="9518">
      <c r="A9518" s="3">
        <v>82.0</v>
      </c>
      <c r="B9518" s="4">
        <v>0.11380787037037036</v>
      </c>
      <c r="C9518" s="5" t="s">
        <v>13</v>
      </c>
      <c r="D9518" s="5" t="s">
        <v>25</v>
      </c>
      <c r="E9518" s="5" t="s">
        <v>30</v>
      </c>
      <c r="F9518" s="5" t="s">
        <v>30</v>
      </c>
      <c r="J9518" s="5" t="s">
        <v>17</v>
      </c>
    </row>
    <row r="9519">
      <c r="A9519" s="3">
        <v>82.0</v>
      </c>
      <c r="B9519" s="4">
        <v>0.11380787037037036</v>
      </c>
      <c r="C9519" s="5" t="s">
        <v>13</v>
      </c>
      <c r="D9519" s="5" t="s">
        <v>25</v>
      </c>
      <c r="E9519" s="5" t="s">
        <v>1360</v>
      </c>
      <c r="F9519" s="5" t="s">
        <v>30</v>
      </c>
      <c r="J9519" s="5" t="s">
        <v>2658</v>
      </c>
    </row>
    <row r="9520">
      <c r="A9520" s="3">
        <v>82.0</v>
      </c>
      <c r="B9520" s="4">
        <v>0.11380787037037036</v>
      </c>
      <c r="C9520" s="5" t="s">
        <v>13</v>
      </c>
      <c r="D9520" s="5" t="s">
        <v>25</v>
      </c>
      <c r="E9520" s="5" t="s">
        <v>30</v>
      </c>
      <c r="F9520" s="5" t="s">
        <v>30</v>
      </c>
      <c r="J9520" s="5" t="s">
        <v>17</v>
      </c>
    </row>
    <row r="9521">
      <c r="A9521" s="3">
        <v>82.0</v>
      </c>
      <c r="B9521" s="4">
        <v>0.11380787037037036</v>
      </c>
      <c r="C9521" s="5" t="s">
        <v>13</v>
      </c>
      <c r="D9521" s="5" t="s">
        <v>25</v>
      </c>
      <c r="E9521" s="5" t="s">
        <v>1360</v>
      </c>
      <c r="F9521" s="5" t="s">
        <v>30</v>
      </c>
      <c r="H9521" s="5" t="s">
        <v>3270</v>
      </c>
      <c r="J9521" s="5" t="s">
        <v>2658</v>
      </c>
    </row>
    <row r="9522">
      <c r="A9522" s="3">
        <v>82.0</v>
      </c>
      <c r="B9522" s="4">
        <v>0.11444444444444445</v>
      </c>
      <c r="C9522" s="5" t="s">
        <v>18</v>
      </c>
      <c r="D9522" s="5" t="s">
        <v>25</v>
      </c>
      <c r="E9522" s="5" t="s">
        <v>30</v>
      </c>
      <c r="F9522" s="5" t="s">
        <v>30</v>
      </c>
      <c r="J9522" s="5" t="s">
        <v>17</v>
      </c>
    </row>
    <row r="9523">
      <c r="A9523" s="3">
        <v>82.0</v>
      </c>
      <c r="B9523" s="4">
        <v>0.11444444444444445</v>
      </c>
      <c r="C9523" s="5" t="s">
        <v>18</v>
      </c>
      <c r="D9523" s="5" t="s">
        <v>25</v>
      </c>
      <c r="E9523" s="5" t="s">
        <v>1360</v>
      </c>
      <c r="F9523" s="5" t="s">
        <v>30</v>
      </c>
      <c r="J9523" s="5" t="s">
        <v>2658</v>
      </c>
    </row>
    <row r="9524">
      <c r="A9524" s="3">
        <v>82.0</v>
      </c>
      <c r="B9524" s="4">
        <v>0.11444444444444445</v>
      </c>
      <c r="C9524" s="5" t="s">
        <v>18</v>
      </c>
      <c r="D9524" s="5" t="s">
        <v>25</v>
      </c>
      <c r="E9524" s="5" t="s">
        <v>30</v>
      </c>
      <c r="F9524" s="5" t="s">
        <v>30</v>
      </c>
      <c r="J9524" s="5" t="s">
        <v>17</v>
      </c>
    </row>
    <row r="9525">
      <c r="A9525" s="3">
        <v>82.0</v>
      </c>
      <c r="B9525" s="4">
        <v>0.11444444444444445</v>
      </c>
      <c r="C9525" s="5" t="s">
        <v>18</v>
      </c>
      <c r="D9525" s="5" t="s">
        <v>25</v>
      </c>
      <c r="E9525" s="5" t="s">
        <v>1360</v>
      </c>
      <c r="F9525" s="5" t="s">
        <v>30</v>
      </c>
      <c r="J9525" s="5" t="s">
        <v>2658</v>
      </c>
    </row>
    <row r="9526">
      <c r="A9526" s="3">
        <v>82.0</v>
      </c>
      <c r="B9526" s="4">
        <v>0.11444444444444445</v>
      </c>
      <c r="C9526" s="5" t="s">
        <v>18</v>
      </c>
      <c r="D9526" s="5" t="s">
        <v>25</v>
      </c>
      <c r="E9526" s="5" t="s">
        <v>30</v>
      </c>
      <c r="F9526" s="5" t="s">
        <v>30</v>
      </c>
      <c r="J9526" s="5" t="s">
        <v>17</v>
      </c>
    </row>
    <row r="9527">
      <c r="A9527" s="3">
        <v>82.0</v>
      </c>
      <c r="B9527" s="4">
        <v>0.11444444444444445</v>
      </c>
      <c r="C9527" s="5" t="s">
        <v>18</v>
      </c>
      <c r="D9527" s="5" t="s">
        <v>25</v>
      </c>
      <c r="E9527" s="5" t="s">
        <v>1360</v>
      </c>
      <c r="F9527" s="5" t="s">
        <v>30</v>
      </c>
      <c r="J9527" s="5" t="s">
        <v>3269</v>
      </c>
    </row>
    <row r="9528">
      <c r="A9528" s="3">
        <v>82.0</v>
      </c>
      <c r="B9528" s="4">
        <v>0.11444444444444445</v>
      </c>
      <c r="C9528" s="5" t="s">
        <v>18</v>
      </c>
      <c r="D9528" s="5" t="s">
        <v>25</v>
      </c>
      <c r="E9528" s="5" t="s">
        <v>30</v>
      </c>
      <c r="F9528" s="5" t="s">
        <v>30</v>
      </c>
      <c r="J9528" s="5" t="s">
        <v>17</v>
      </c>
    </row>
    <row r="9529">
      <c r="A9529" s="3">
        <v>82.0</v>
      </c>
      <c r="B9529" s="4">
        <v>0.11444444444444445</v>
      </c>
      <c r="C9529" s="5" t="s">
        <v>18</v>
      </c>
      <c r="D9529" s="5" t="s">
        <v>25</v>
      </c>
      <c r="E9529" s="5" t="s">
        <v>1360</v>
      </c>
      <c r="F9529" s="5" t="s">
        <v>30</v>
      </c>
      <c r="H9529" s="5" t="s">
        <v>3271</v>
      </c>
      <c r="J9529" s="5" t="s">
        <v>2658</v>
      </c>
    </row>
    <row r="9530">
      <c r="A9530" s="3">
        <v>82.0</v>
      </c>
      <c r="B9530" s="4">
        <v>0.11540509259259259</v>
      </c>
      <c r="C9530" s="5" t="s">
        <v>2364</v>
      </c>
      <c r="D9530" s="5" t="s">
        <v>25</v>
      </c>
      <c r="E9530" s="5" t="s">
        <v>30</v>
      </c>
      <c r="F9530" s="5" t="s">
        <v>30</v>
      </c>
    </row>
    <row r="9531">
      <c r="A9531" s="3">
        <v>82.0</v>
      </c>
      <c r="B9531" s="4">
        <v>0.11540509259259259</v>
      </c>
      <c r="C9531" s="5" t="s">
        <v>2364</v>
      </c>
      <c r="D9531" s="5" t="s">
        <v>25</v>
      </c>
      <c r="E9531" s="5" t="s">
        <v>1360</v>
      </c>
      <c r="F9531" s="5" t="s">
        <v>30</v>
      </c>
    </row>
    <row r="9532">
      <c r="A9532" s="3">
        <v>82.0</v>
      </c>
      <c r="B9532" s="4">
        <v>0.11540509259259259</v>
      </c>
      <c r="C9532" s="5" t="s">
        <v>2364</v>
      </c>
      <c r="D9532" s="5" t="s">
        <v>25</v>
      </c>
      <c r="E9532" s="5" t="s">
        <v>30</v>
      </c>
      <c r="F9532" s="5" t="s">
        <v>30</v>
      </c>
    </row>
    <row r="9533">
      <c r="A9533" s="3">
        <v>82.0</v>
      </c>
      <c r="B9533" s="4">
        <v>0.11540509259259259</v>
      </c>
      <c r="C9533" s="5" t="s">
        <v>2364</v>
      </c>
      <c r="D9533" s="5" t="s">
        <v>25</v>
      </c>
      <c r="E9533" s="5" t="s">
        <v>1360</v>
      </c>
      <c r="F9533" s="5" t="s">
        <v>30</v>
      </c>
    </row>
    <row r="9534">
      <c r="A9534" s="3">
        <v>82.0</v>
      </c>
      <c r="B9534" s="4">
        <v>0.11540509259259259</v>
      </c>
      <c r="C9534" s="5" t="s">
        <v>2364</v>
      </c>
      <c r="D9534" s="5" t="s">
        <v>25</v>
      </c>
      <c r="E9534" s="5" t="s">
        <v>30</v>
      </c>
      <c r="F9534" s="5" t="s">
        <v>30</v>
      </c>
    </row>
    <row r="9535">
      <c r="A9535" s="3">
        <v>82.0</v>
      </c>
      <c r="B9535" s="4">
        <v>0.11540509259259259</v>
      </c>
      <c r="C9535" s="5" t="s">
        <v>2364</v>
      </c>
      <c r="D9535" s="5" t="s">
        <v>25</v>
      </c>
      <c r="E9535" s="5" t="s">
        <v>1360</v>
      </c>
      <c r="F9535" s="5" t="s">
        <v>30</v>
      </c>
    </row>
    <row r="9536">
      <c r="A9536" s="3">
        <v>82.0</v>
      </c>
      <c r="B9536" s="4">
        <v>0.11540509259259259</v>
      </c>
      <c r="C9536" s="5" t="s">
        <v>2364</v>
      </c>
      <c r="D9536" s="5" t="s">
        <v>25</v>
      </c>
      <c r="E9536" s="5" t="s">
        <v>30</v>
      </c>
      <c r="F9536" s="5" t="s">
        <v>30</v>
      </c>
    </row>
    <row r="9537">
      <c r="A9537" s="3">
        <v>82.0</v>
      </c>
      <c r="B9537" s="4">
        <v>0.11540509259259259</v>
      </c>
      <c r="C9537" s="5" t="s">
        <v>2364</v>
      </c>
      <c r="D9537" s="5" t="s">
        <v>25</v>
      </c>
      <c r="E9537" s="5" t="s">
        <v>1360</v>
      </c>
      <c r="F9537" s="5" t="s">
        <v>30</v>
      </c>
      <c r="H9537" s="5" t="s">
        <v>3272</v>
      </c>
    </row>
    <row r="9538">
      <c r="A9538" s="3">
        <v>82.0</v>
      </c>
      <c r="B9538" s="4">
        <v>0.11686342592592593</v>
      </c>
      <c r="C9538" s="5" t="s">
        <v>18</v>
      </c>
      <c r="D9538" s="5" t="s">
        <v>32</v>
      </c>
      <c r="E9538" s="5" t="s">
        <v>30</v>
      </c>
      <c r="F9538" s="5" t="s">
        <v>30</v>
      </c>
      <c r="J9538" s="5" t="s">
        <v>17</v>
      </c>
    </row>
    <row r="9539">
      <c r="A9539" s="3">
        <v>82.0</v>
      </c>
      <c r="B9539" s="4">
        <v>0.11686342592592593</v>
      </c>
      <c r="C9539" s="5" t="s">
        <v>18</v>
      </c>
      <c r="D9539" s="5" t="s">
        <v>32</v>
      </c>
      <c r="E9539" s="5">
        <v>26.0</v>
      </c>
      <c r="F9539" s="5">
        <v>12.0</v>
      </c>
      <c r="J9539" s="5" t="s">
        <v>3273</v>
      </c>
    </row>
    <row r="9540">
      <c r="A9540" s="3">
        <v>82.0</v>
      </c>
      <c r="B9540" s="4">
        <v>0.11728009259259259</v>
      </c>
      <c r="C9540" s="5" t="s">
        <v>18</v>
      </c>
      <c r="D9540" s="5" t="s">
        <v>7</v>
      </c>
      <c r="E9540" s="5">
        <v>29.0</v>
      </c>
      <c r="H9540" s="5" t="s">
        <v>3274</v>
      </c>
      <c r="I9540" s="5">
        <v>1.0</v>
      </c>
    </row>
    <row r="9541">
      <c r="A9541" s="3">
        <v>82.0</v>
      </c>
      <c r="B9541" s="4">
        <v>0.11787037037037038</v>
      </c>
      <c r="C9541" s="5" t="s">
        <v>18</v>
      </c>
      <c r="D9541" s="5" t="s">
        <v>32</v>
      </c>
      <c r="E9541" s="5" t="s">
        <v>30</v>
      </c>
      <c r="F9541" s="5" t="s">
        <v>30</v>
      </c>
      <c r="J9541" s="5" t="s">
        <v>17</v>
      </c>
    </row>
    <row r="9542">
      <c r="A9542" s="3">
        <v>82.0</v>
      </c>
      <c r="B9542" s="4">
        <v>0.11787037037037038</v>
      </c>
      <c r="C9542" s="5" t="s">
        <v>18</v>
      </c>
      <c r="D9542" s="5" t="s">
        <v>32</v>
      </c>
      <c r="E9542" s="5">
        <v>26.0</v>
      </c>
      <c r="F9542" s="5">
        <v>12.0</v>
      </c>
      <c r="J9542" s="5" t="s">
        <v>3273</v>
      </c>
    </row>
    <row r="9543">
      <c r="A9543" s="3">
        <v>82.0</v>
      </c>
      <c r="B9543" s="4">
        <v>0.11800925925925926</v>
      </c>
      <c r="C9543" s="5" t="s">
        <v>18</v>
      </c>
      <c r="D9543" s="5" t="s">
        <v>7</v>
      </c>
      <c r="E9543" s="5">
        <v>28.0</v>
      </c>
      <c r="H9543" s="5" t="s">
        <v>3275</v>
      </c>
    </row>
    <row r="9544">
      <c r="A9544" s="3">
        <v>82.0</v>
      </c>
      <c r="B9544" s="4">
        <v>0.11834490740740741</v>
      </c>
      <c r="C9544" s="5" t="s">
        <v>18</v>
      </c>
      <c r="D9544" s="5" t="s">
        <v>32</v>
      </c>
      <c r="E9544" s="5">
        <v>16.0</v>
      </c>
      <c r="F9544" s="5">
        <v>2.0</v>
      </c>
      <c r="J9544" s="5" t="s">
        <v>2882</v>
      </c>
    </row>
    <row r="9545">
      <c r="A9545" s="3">
        <v>82.0</v>
      </c>
      <c r="B9545" s="4">
        <v>0.1184375</v>
      </c>
      <c r="C9545" s="5" t="s">
        <v>18</v>
      </c>
      <c r="D9545" s="5" t="s">
        <v>7</v>
      </c>
      <c r="E9545" s="5">
        <v>19.0</v>
      </c>
      <c r="H9545" s="5" t="s">
        <v>3276</v>
      </c>
      <c r="I9545" s="5">
        <v>1.0</v>
      </c>
    </row>
    <row r="9546">
      <c r="A9546" s="3">
        <v>82.0</v>
      </c>
      <c r="B9546" s="4">
        <v>0.12052083333333333</v>
      </c>
      <c r="C9546" s="5" t="s">
        <v>10</v>
      </c>
      <c r="D9546" s="5" t="s">
        <v>32</v>
      </c>
      <c r="E9546" s="5" t="s">
        <v>30</v>
      </c>
      <c r="F9546" s="5" t="s">
        <v>30</v>
      </c>
      <c r="J9546" s="5" t="s">
        <v>2634</v>
      </c>
    </row>
    <row r="9547">
      <c r="A9547" s="3">
        <v>82.0</v>
      </c>
      <c r="B9547" s="4">
        <v>0.12065972222222222</v>
      </c>
      <c r="C9547" s="5" t="s">
        <v>10</v>
      </c>
      <c r="D9547" s="5" t="s">
        <v>7</v>
      </c>
      <c r="E9547" s="5">
        <v>19.0</v>
      </c>
      <c r="H9547" s="5" t="s">
        <v>3277</v>
      </c>
    </row>
    <row r="9548">
      <c r="A9548" s="3">
        <v>82.0</v>
      </c>
      <c r="B9548" s="4">
        <v>0.1209375</v>
      </c>
      <c r="C9548" s="5" t="s">
        <v>10</v>
      </c>
      <c r="D9548" s="5" t="s">
        <v>32</v>
      </c>
      <c r="E9548" s="5" t="s">
        <v>37</v>
      </c>
      <c r="F9548" s="5">
        <v>20.0</v>
      </c>
      <c r="G9548" s="5" t="s">
        <v>48</v>
      </c>
      <c r="J9548" s="5" t="s">
        <v>2634</v>
      </c>
    </row>
    <row r="9549">
      <c r="A9549" s="3">
        <v>82.0</v>
      </c>
      <c r="B9549" s="4">
        <v>0.12112268518518518</v>
      </c>
      <c r="C9549" s="5" t="s">
        <v>10</v>
      </c>
      <c r="D9549" s="5" t="s">
        <v>7</v>
      </c>
      <c r="E9549" s="5">
        <v>36.0</v>
      </c>
      <c r="H9549" s="5" t="s">
        <v>3278</v>
      </c>
      <c r="I9549" s="5">
        <v>1.0</v>
      </c>
    </row>
    <row r="9550">
      <c r="A9550" s="3">
        <v>82.0</v>
      </c>
      <c r="B9550" s="4">
        <v>0.1221875</v>
      </c>
      <c r="C9550" s="5" t="s">
        <v>13</v>
      </c>
      <c r="D9550" s="5" t="s">
        <v>32</v>
      </c>
      <c r="E9550" s="5" t="s">
        <v>30</v>
      </c>
      <c r="F9550" s="5" t="s">
        <v>30</v>
      </c>
      <c r="J9550" s="5" t="s">
        <v>17</v>
      </c>
    </row>
    <row r="9551">
      <c r="A9551" s="3">
        <v>82.0</v>
      </c>
      <c r="B9551" s="4">
        <v>0.1221875</v>
      </c>
      <c r="C9551" s="5" t="s">
        <v>13</v>
      </c>
      <c r="D9551" s="5" t="s">
        <v>32</v>
      </c>
      <c r="E9551" s="5">
        <v>28.0</v>
      </c>
      <c r="F9551" s="5">
        <v>18.0</v>
      </c>
      <c r="J9551" s="5" t="s">
        <v>3279</v>
      </c>
    </row>
    <row r="9552">
      <c r="A9552" s="3">
        <v>82.0</v>
      </c>
      <c r="B9552" s="4">
        <v>0.12241898148148148</v>
      </c>
      <c r="C9552" s="5" t="s">
        <v>13</v>
      </c>
      <c r="D9552" s="5" t="s">
        <v>32</v>
      </c>
      <c r="E9552" s="5" t="s">
        <v>30</v>
      </c>
      <c r="F9552" s="5" t="s">
        <v>30</v>
      </c>
      <c r="J9552" s="5" t="s">
        <v>17</v>
      </c>
    </row>
    <row r="9553">
      <c r="A9553" s="3">
        <v>82.0</v>
      </c>
      <c r="B9553" s="4">
        <v>0.12241898148148148</v>
      </c>
      <c r="C9553" s="5" t="s">
        <v>13</v>
      </c>
      <c r="D9553" s="5" t="s">
        <v>32</v>
      </c>
      <c r="E9553" s="5">
        <v>26.0</v>
      </c>
      <c r="F9553" s="5">
        <v>16.0</v>
      </c>
      <c r="J9553" s="5" t="s">
        <v>3279</v>
      </c>
    </row>
    <row r="9554">
      <c r="A9554" s="3">
        <v>82.0</v>
      </c>
      <c r="B9554" s="4">
        <v>0.1226388888888889</v>
      </c>
      <c r="C9554" s="5" t="s">
        <v>13</v>
      </c>
      <c r="D9554" s="5" t="s">
        <v>7</v>
      </c>
      <c r="E9554" s="5">
        <v>30.0</v>
      </c>
      <c r="H9554" s="5" t="s">
        <v>3280</v>
      </c>
    </row>
    <row r="9555">
      <c r="A9555" s="3">
        <v>82.0</v>
      </c>
      <c r="B9555" s="4">
        <v>0.12280092592592592</v>
      </c>
      <c r="C9555" s="5" t="s">
        <v>13</v>
      </c>
      <c r="D9555" s="5" t="s">
        <v>7</v>
      </c>
      <c r="E9555" s="5">
        <v>29.0</v>
      </c>
      <c r="H9555" s="5" t="s">
        <v>3281</v>
      </c>
    </row>
    <row r="9556">
      <c r="A9556" s="3">
        <v>82.0</v>
      </c>
      <c r="B9556" s="4">
        <v>0.12356481481481481</v>
      </c>
      <c r="C9556" s="5" t="s">
        <v>13</v>
      </c>
      <c r="D9556" s="5" t="s">
        <v>74</v>
      </c>
      <c r="E9556" s="5" t="s">
        <v>30</v>
      </c>
      <c r="F9556" s="5" t="s">
        <v>30</v>
      </c>
      <c r="J9556" s="5" t="s">
        <v>17</v>
      </c>
    </row>
    <row r="9557">
      <c r="A9557" s="3">
        <v>82.0</v>
      </c>
      <c r="B9557" s="4">
        <v>0.12356481481481481</v>
      </c>
      <c r="C9557" s="5" t="s">
        <v>13</v>
      </c>
      <c r="D9557" s="5" t="s">
        <v>74</v>
      </c>
      <c r="E9557" s="5">
        <v>26.0</v>
      </c>
      <c r="F9557" s="5">
        <v>5.0</v>
      </c>
      <c r="J9557" s="5" t="s">
        <v>40</v>
      </c>
    </row>
    <row r="9558">
      <c r="A9558" s="3">
        <v>82.0</v>
      </c>
      <c r="B9558" s="4">
        <v>0.12590277777777778</v>
      </c>
      <c r="C9558" s="5" t="s">
        <v>21</v>
      </c>
      <c r="D9558" s="5" t="s">
        <v>88</v>
      </c>
      <c r="E9558" s="5">
        <v>19.0</v>
      </c>
      <c r="F9558" s="5">
        <v>11.0</v>
      </c>
    </row>
    <row r="9559">
      <c r="A9559" s="3">
        <v>82.0</v>
      </c>
      <c r="B9559" s="4">
        <v>0.12638888888888888</v>
      </c>
      <c r="C9559" s="5" t="s">
        <v>134</v>
      </c>
      <c r="D9559" s="5" t="s">
        <v>75</v>
      </c>
      <c r="E9559" s="5" t="s">
        <v>30</v>
      </c>
      <c r="F9559" s="5" t="s">
        <v>30</v>
      </c>
      <c r="J9559" s="5" t="s">
        <v>17</v>
      </c>
    </row>
    <row r="9560">
      <c r="A9560" s="3">
        <v>82.0</v>
      </c>
      <c r="B9560" s="4">
        <v>0.12638888888888888</v>
      </c>
      <c r="C9560" s="5" t="s">
        <v>134</v>
      </c>
      <c r="D9560" s="5" t="s">
        <v>75</v>
      </c>
      <c r="E9560" s="5" t="s">
        <v>37</v>
      </c>
      <c r="F9560" s="5">
        <v>20.0</v>
      </c>
      <c r="J9560" s="5" t="s">
        <v>40</v>
      </c>
    </row>
    <row r="9561">
      <c r="A9561" s="3">
        <v>82.0</v>
      </c>
      <c r="B9561" s="4">
        <v>0.12638888888888888</v>
      </c>
      <c r="C9561" s="5" t="s">
        <v>134</v>
      </c>
      <c r="D9561" s="5" t="s">
        <v>75</v>
      </c>
      <c r="E9561" s="5" t="s">
        <v>30</v>
      </c>
      <c r="F9561" s="5" t="s">
        <v>30</v>
      </c>
      <c r="J9561" s="5" t="s">
        <v>17</v>
      </c>
    </row>
    <row r="9562">
      <c r="A9562" s="3">
        <v>82.0</v>
      </c>
      <c r="B9562" s="4">
        <v>0.12638888888888888</v>
      </c>
      <c r="C9562" s="5" t="s">
        <v>134</v>
      </c>
      <c r="D9562" s="5" t="s">
        <v>75</v>
      </c>
      <c r="E9562" s="5">
        <v>18.0</v>
      </c>
      <c r="F9562" s="5">
        <v>17.0</v>
      </c>
      <c r="J9562" s="5" t="s">
        <v>40</v>
      </c>
    </row>
    <row r="9563">
      <c r="A9563" s="3">
        <v>82.0</v>
      </c>
      <c r="B9563" s="4">
        <v>0.12638888888888888</v>
      </c>
      <c r="C9563" s="5" t="s">
        <v>134</v>
      </c>
      <c r="D9563" s="5" t="s">
        <v>75</v>
      </c>
      <c r="E9563" s="5" t="s">
        <v>30</v>
      </c>
      <c r="F9563" s="5" t="s">
        <v>30</v>
      </c>
      <c r="J9563" s="5" t="s">
        <v>17</v>
      </c>
    </row>
    <row r="9564">
      <c r="A9564" s="3">
        <v>82.0</v>
      </c>
      <c r="B9564" s="4">
        <v>0.12638888888888888</v>
      </c>
      <c r="C9564" s="5" t="s">
        <v>134</v>
      </c>
      <c r="D9564" s="5" t="s">
        <v>75</v>
      </c>
      <c r="E9564" s="5">
        <v>19.0</v>
      </c>
      <c r="F9564" s="5">
        <v>18.0</v>
      </c>
      <c r="J9564" s="5" t="s">
        <v>40</v>
      </c>
    </row>
    <row r="9565">
      <c r="A9565" s="3">
        <v>82.0</v>
      </c>
      <c r="B9565" s="4">
        <v>0.12638888888888888</v>
      </c>
      <c r="C9565" s="5" t="s">
        <v>134</v>
      </c>
      <c r="D9565" s="5" t="s">
        <v>75</v>
      </c>
      <c r="E9565" s="5">
        <v>14.0</v>
      </c>
      <c r="F9565" s="5">
        <v>13.0</v>
      </c>
      <c r="J9565" s="5" t="s">
        <v>17</v>
      </c>
    </row>
    <row r="9566">
      <c r="A9566" s="3">
        <v>82.0</v>
      </c>
      <c r="B9566" s="4">
        <v>0.12638888888888888</v>
      </c>
      <c r="C9566" s="5" t="s">
        <v>134</v>
      </c>
      <c r="D9566" s="5" t="s">
        <v>75</v>
      </c>
      <c r="E9566" s="5">
        <v>14.0</v>
      </c>
      <c r="F9566" s="5">
        <v>13.0</v>
      </c>
      <c r="J9566" s="5" t="s">
        <v>40</v>
      </c>
    </row>
    <row r="9567">
      <c r="A9567" s="3">
        <v>82.0</v>
      </c>
      <c r="B9567" s="4">
        <v>0.1280324074074074</v>
      </c>
      <c r="C9567" s="5" t="s">
        <v>22</v>
      </c>
      <c r="D9567" s="5" t="s">
        <v>97</v>
      </c>
      <c r="E9567" s="5">
        <v>9.0</v>
      </c>
      <c r="J9567" s="5" t="s">
        <v>3282</v>
      </c>
    </row>
    <row r="9568">
      <c r="A9568" s="3">
        <v>82.0</v>
      </c>
      <c r="B9568" s="4">
        <v>0.1310300925925926</v>
      </c>
      <c r="C9568" s="5" t="s">
        <v>22</v>
      </c>
      <c r="D9568" s="5" t="s">
        <v>75</v>
      </c>
      <c r="E9568" s="5">
        <v>19.0</v>
      </c>
      <c r="F9568" s="5">
        <v>17.0</v>
      </c>
      <c r="J9568" s="5" t="s">
        <v>3283</v>
      </c>
    </row>
    <row r="9569">
      <c r="A9569" s="3">
        <v>82.0</v>
      </c>
      <c r="B9569" s="4">
        <v>0.13390046296296296</v>
      </c>
      <c r="C9569" s="5" t="s">
        <v>15</v>
      </c>
      <c r="D9569" s="5" t="s">
        <v>97</v>
      </c>
      <c r="E9569" s="5">
        <v>21.0</v>
      </c>
      <c r="J9569" s="5" t="s">
        <v>3284</v>
      </c>
    </row>
    <row r="9570">
      <c r="A9570" s="3">
        <v>82.0</v>
      </c>
      <c r="B9570" s="4">
        <v>0.13416666666666666</v>
      </c>
      <c r="C9570" s="5" t="s">
        <v>21</v>
      </c>
      <c r="D9570" s="5" t="s">
        <v>20</v>
      </c>
      <c r="E9570" s="5">
        <v>25.0</v>
      </c>
      <c r="F9570" s="5">
        <v>10.0</v>
      </c>
      <c r="J9570" s="5" t="s">
        <v>2037</v>
      </c>
    </row>
    <row r="9571">
      <c r="A9571" s="3">
        <v>82.0</v>
      </c>
      <c r="B9571" s="4">
        <v>0.13418981481481482</v>
      </c>
      <c r="C9571" s="5" t="s">
        <v>21</v>
      </c>
      <c r="D9571" s="5" t="s">
        <v>88</v>
      </c>
      <c r="E9571" s="5" t="s">
        <v>37</v>
      </c>
      <c r="F9571" s="5">
        <v>20.0</v>
      </c>
    </row>
    <row r="9572">
      <c r="A9572" s="3">
        <v>82.0</v>
      </c>
      <c r="B9572" s="4">
        <v>0.1361226851851852</v>
      </c>
      <c r="C9572" s="5" t="s">
        <v>21</v>
      </c>
      <c r="D9572" s="5" t="s">
        <v>88</v>
      </c>
      <c r="E9572" s="5">
        <v>18.0</v>
      </c>
      <c r="F9572" s="5">
        <v>10.0</v>
      </c>
      <c r="J9572" s="5" t="s">
        <v>2037</v>
      </c>
    </row>
    <row r="9573">
      <c r="A9573" s="3">
        <v>82.0</v>
      </c>
      <c r="B9573" s="4">
        <v>0.13809027777777777</v>
      </c>
      <c r="C9573" s="5" t="s">
        <v>21</v>
      </c>
      <c r="D9573" s="5" t="s">
        <v>88</v>
      </c>
      <c r="E9573" s="5">
        <v>22.0</v>
      </c>
      <c r="F9573" s="5">
        <v>8.0</v>
      </c>
    </row>
    <row r="9574">
      <c r="A9574" s="3">
        <v>82.0</v>
      </c>
      <c r="B9574" s="4">
        <v>0.13949074074074075</v>
      </c>
      <c r="C9574" s="5" t="s">
        <v>22</v>
      </c>
      <c r="D9574" s="5" t="s">
        <v>47</v>
      </c>
      <c r="E9574" s="5">
        <v>19.0</v>
      </c>
      <c r="F9574" s="5">
        <v>17.0</v>
      </c>
    </row>
    <row r="9575">
      <c r="A9575" s="3">
        <v>82.0</v>
      </c>
      <c r="B9575" s="4">
        <v>0.13952546296296298</v>
      </c>
      <c r="C9575" s="5" t="s">
        <v>22</v>
      </c>
      <c r="D9575" s="5" t="s">
        <v>3285</v>
      </c>
      <c r="E9575" s="5">
        <v>21.0</v>
      </c>
      <c r="F9575" s="5">
        <v>15.0</v>
      </c>
      <c r="J9575" s="5" t="s">
        <v>2227</v>
      </c>
    </row>
    <row r="9576">
      <c r="A9576" s="3">
        <v>82.0</v>
      </c>
      <c r="B9576" s="4">
        <v>0.1417013888888889</v>
      </c>
      <c r="C9576" s="5" t="s">
        <v>21</v>
      </c>
      <c r="D9576" s="5" t="s">
        <v>146</v>
      </c>
      <c r="E9576" s="5">
        <v>21.0</v>
      </c>
      <c r="F9576" s="5">
        <v>19.0</v>
      </c>
    </row>
    <row r="9577">
      <c r="A9577" s="3">
        <v>82.0</v>
      </c>
      <c r="B9577" s="4">
        <v>0.143125</v>
      </c>
      <c r="C9577" s="5" t="s">
        <v>21</v>
      </c>
      <c r="D9577" s="5" t="s">
        <v>20</v>
      </c>
      <c r="E9577" s="5">
        <v>28.0</v>
      </c>
      <c r="F9577" s="5">
        <v>13.0</v>
      </c>
    </row>
    <row r="9578">
      <c r="A9578" s="3">
        <v>82.0</v>
      </c>
      <c r="B9578" s="4">
        <v>0.14320601851851852</v>
      </c>
      <c r="C9578" s="5" t="s">
        <v>21</v>
      </c>
      <c r="D9578" s="5" t="s">
        <v>88</v>
      </c>
      <c r="E9578" s="5" t="s">
        <v>28</v>
      </c>
      <c r="F9578" s="5">
        <v>1.0</v>
      </c>
    </row>
    <row r="9579">
      <c r="A9579" s="3">
        <v>82.0</v>
      </c>
      <c r="B9579" s="4">
        <v>0.14579861111111111</v>
      </c>
      <c r="C9579" s="5" t="s">
        <v>21</v>
      </c>
      <c r="D9579" s="5" t="s">
        <v>32</v>
      </c>
      <c r="E9579" s="5">
        <v>20.0</v>
      </c>
      <c r="F9579" s="5">
        <v>7.0</v>
      </c>
      <c r="J9579" s="5" t="s">
        <v>2767</v>
      </c>
    </row>
    <row r="9580">
      <c r="A9580" s="3">
        <v>82.0</v>
      </c>
      <c r="B9580" s="4">
        <v>0.14592592592592593</v>
      </c>
      <c r="C9580" s="5" t="s">
        <v>21</v>
      </c>
      <c r="D9580" s="5" t="s">
        <v>25</v>
      </c>
      <c r="E9580" s="5">
        <v>22.0</v>
      </c>
      <c r="F9580" s="5">
        <v>12.0</v>
      </c>
    </row>
    <row r="9581">
      <c r="A9581" s="3">
        <v>82.0</v>
      </c>
      <c r="B9581" s="4">
        <v>0.14820601851851853</v>
      </c>
      <c r="C9581" s="5" t="s">
        <v>18</v>
      </c>
      <c r="D9581" s="5" t="s">
        <v>25</v>
      </c>
      <c r="E9581" s="5">
        <v>22.0</v>
      </c>
      <c r="F9581" s="5">
        <v>16.0</v>
      </c>
    </row>
    <row r="9582">
      <c r="A9582" s="3">
        <v>82.0</v>
      </c>
      <c r="B9582" s="4">
        <v>0.15037037037037038</v>
      </c>
      <c r="C9582" s="5" t="s">
        <v>21</v>
      </c>
      <c r="D9582" s="5" t="s">
        <v>24</v>
      </c>
      <c r="E9582" s="5">
        <v>26.0</v>
      </c>
      <c r="F9582" s="5">
        <v>14.0</v>
      </c>
    </row>
    <row r="9583">
      <c r="A9583" s="3">
        <v>82.0</v>
      </c>
      <c r="B9583" s="4">
        <v>0.1504050925925926</v>
      </c>
      <c r="C9583" s="5" t="s">
        <v>15</v>
      </c>
      <c r="D9583" s="5" t="s">
        <v>24</v>
      </c>
      <c r="E9583" s="5">
        <v>14.0</v>
      </c>
      <c r="F9583" s="5">
        <v>3.0</v>
      </c>
    </row>
    <row r="9584">
      <c r="A9584" s="3">
        <v>82.0</v>
      </c>
      <c r="B9584" s="4">
        <v>0.1504976851851852</v>
      </c>
      <c r="C9584" s="5" t="s">
        <v>10</v>
      </c>
      <c r="D9584" s="5" t="s">
        <v>24</v>
      </c>
      <c r="E9584" s="5">
        <v>21.0</v>
      </c>
      <c r="F9584" s="5">
        <v>8.0</v>
      </c>
    </row>
    <row r="9585">
      <c r="A9585" s="3">
        <v>82.0</v>
      </c>
      <c r="B9585" s="4">
        <v>0.1525</v>
      </c>
      <c r="C9585" s="5" t="s">
        <v>10</v>
      </c>
      <c r="D9585" s="5" t="s">
        <v>35</v>
      </c>
      <c r="E9585" s="5" t="s">
        <v>28</v>
      </c>
      <c r="F9585" s="5">
        <v>1.0</v>
      </c>
    </row>
    <row r="9586">
      <c r="A9586" s="3">
        <v>82.0</v>
      </c>
      <c r="B9586" s="4">
        <v>0.15354166666666666</v>
      </c>
      <c r="C9586" s="5" t="s">
        <v>10</v>
      </c>
      <c r="D9586" s="5" t="s">
        <v>492</v>
      </c>
      <c r="E9586" s="5">
        <v>9.0</v>
      </c>
      <c r="F9586" s="5">
        <v>9.0</v>
      </c>
    </row>
    <row r="9587">
      <c r="A9587" s="3">
        <v>82.0</v>
      </c>
      <c r="B9587" s="4">
        <v>0.1535763888888889</v>
      </c>
      <c r="C9587" s="5" t="s">
        <v>134</v>
      </c>
      <c r="D9587" s="5" t="s">
        <v>492</v>
      </c>
      <c r="E9587" s="5">
        <v>13.0</v>
      </c>
      <c r="F9587" s="5">
        <v>9.0</v>
      </c>
    </row>
    <row r="9588">
      <c r="A9588" s="3">
        <v>82.0</v>
      </c>
      <c r="B9588" s="4">
        <v>0.15481481481481482</v>
      </c>
      <c r="C9588" s="5" t="s">
        <v>18</v>
      </c>
      <c r="D9588" s="5" t="s">
        <v>32</v>
      </c>
      <c r="E9588" s="5" t="s">
        <v>30</v>
      </c>
      <c r="F9588" s="5" t="s">
        <v>30</v>
      </c>
      <c r="J9588" s="5" t="s">
        <v>42</v>
      </c>
    </row>
    <row r="9589">
      <c r="A9589" s="3">
        <v>82.0</v>
      </c>
      <c r="B9589" s="4">
        <v>0.15481481481481482</v>
      </c>
      <c r="C9589" s="5" t="s">
        <v>18</v>
      </c>
      <c r="D9589" s="5" t="s">
        <v>32</v>
      </c>
      <c r="E9589" s="5" t="s">
        <v>30</v>
      </c>
      <c r="F9589" s="5" t="s">
        <v>30</v>
      </c>
      <c r="J9589" s="5" t="s">
        <v>3286</v>
      </c>
    </row>
    <row r="9590">
      <c r="A9590" s="3">
        <v>82.0</v>
      </c>
      <c r="B9590" s="4">
        <v>0.15626157407407407</v>
      </c>
      <c r="C9590" s="5" t="s">
        <v>15</v>
      </c>
      <c r="D9590" s="5" t="s">
        <v>41</v>
      </c>
      <c r="E9590" s="5">
        <v>21.0</v>
      </c>
      <c r="F9590" s="5">
        <v>19.0</v>
      </c>
    </row>
    <row r="9591">
      <c r="A9591" s="3">
        <v>82.0</v>
      </c>
      <c r="B9591" s="4">
        <v>0.1575</v>
      </c>
      <c r="C9591" s="5" t="s">
        <v>10</v>
      </c>
      <c r="D9591" s="5" t="s">
        <v>35</v>
      </c>
      <c r="E9591" s="5">
        <v>25.0</v>
      </c>
      <c r="F9591" s="5">
        <v>10.0</v>
      </c>
    </row>
    <row r="9592">
      <c r="A9592" s="3">
        <v>82.0</v>
      </c>
      <c r="B9592" s="4">
        <v>0.1586574074074074</v>
      </c>
      <c r="C9592" s="5" t="s">
        <v>10</v>
      </c>
      <c r="D9592" s="5" t="s">
        <v>32</v>
      </c>
      <c r="E9592" s="5">
        <v>20.0</v>
      </c>
      <c r="F9592" s="5">
        <v>10.0</v>
      </c>
      <c r="J9592" s="5" t="s">
        <v>46</v>
      </c>
    </row>
    <row r="9593">
      <c r="A9593" s="3">
        <v>82.0</v>
      </c>
      <c r="B9593" s="4">
        <v>0.15886574074074075</v>
      </c>
      <c r="C9593" s="5" t="s">
        <v>10</v>
      </c>
      <c r="D9593" s="5" t="s">
        <v>7</v>
      </c>
      <c r="E9593" s="5">
        <v>8.0</v>
      </c>
      <c r="H9593" s="5" t="s">
        <v>3287</v>
      </c>
    </row>
    <row r="9594">
      <c r="A9594" s="3">
        <v>82.0</v>
      </c>
      <c r="B9594" s="4">
        <v>0.16444444444444445</v>
      </c>
      <c r="C9594" s="5" t="s">
        <v>2364</v>
      </c>
      <c r="D9594" s="5" t="s">
        <v>11</v>
      </c>
      <c r="E9594" s="5">
        <v>8.0</v>
      </c>
      <c r="F9594" s="5">
        <v>8.0</v>
      </c>
    </row>
    <row r="9595">
      <c r="A9595" s="3">
        <v>82.0</v>
      </c>
      <c r="B9595" s="4">
        <v>0.1660763888888889</v>
      </c>
      <c r="C9595" s="5" t="s">
        <v>15</v>
      </c>
      <c r="D9595" s="5" t="s">
        <v>492</v>
      </c>
      <c r="E9595" s="5">
        <v>14.0</v>
      </c>
      <c r="F9595" s="5">
        <v>7.0</v>
      </c>
      <c r="J9595" s="5" t="s">
        <v>3288</v>
      </c>
    </row>
    <row r="9596">
      <c r="A9596" s="3">
        <v>82.0</v>
      </c>
      <c r="B9596" s="4">
        <v>0.16640046296296296</v>
      </c>
      <c r="C9596" s="5" t="s">
        <v>2364</v>
      </c>
      <c r="D9596" s="5" t="s">
        <v>492</v>
      </c>
      <c r="E9596" s="5">
        <v>23.0</v>
      </c>
      <c r="F9596" s="5">
        <v>18.0</v>
      </c>
    </row>
    <row r="9597">
      <c r="A9597" s="3">
        <v>82.0</v>
      </c>
      <c r="B9597" s="4">
        <v>0.16640046296296296</v>
      </c>
      <c r="C9597" s="5" t="s">
        <v>15</v>
      </c>
      <c r="D9597" s="5" t="s">
        <v>75</v>
      </c>
      <c r="E9597" s="5" t="s">
        <v>30</v>
      </c>
      <c r="F9597" s="5" t="s">
        <v>30</v>
      </c>
    </row>
    <row r="9598">
      <c r="A9598" s="3">
        <v>82.0</v>
      </c>
      <c r="B9598" s="4">
        <v>0.16640046296296296</v>
      </c>
      <c r="C9598" s="5" t="s">
        <v>15</v>
      </c>
      <c r="D9598" s="5" t="s">
        <v>75</v>
      </c>
      <c r="E9598" s="5">
        <v>26.0</v>
      </c>
      <c r="F9598" s="5">
        <v>19.0</v>
      </c>
    </row>
    <row r="9599">
      <c r="A9599" s="3">
        <v>82.0</v>
      </c>
      <c r="B9599" s="4">
        <v>0.16752314814814814</v>
      </c>
      <c r="C9599" s="5" t="s">
        <v>21</v>
      </c>
      <c r="D9599" s="5" t="s">
        <v>146</v>
      </c>
      <c r="E9599" s="5">
        <v>21.0</v>
      </c>
      <c r="F9599" s="5">
        <v>19.0</v>
      </c>
    </row>
    <row r="9600">
      <c r="A9600" s="3">
        <v>82.0</v>
      </c>
      <c r="B9600" s="4">
        <v>0.17401620370370371</v>
      </c>
      <c r="C9600" s="5" t="s">
        <v>10</v>
      </c>
      <c r="D9600" s="5" t="s">
        <v>25</v>
      </c>
      <c r="E9600" s="5" t="s">
        <v>37</v>
      </c>
      <c r="F9600" s="5">
        <v>20.0</v>
      </c>
    </row>
    <row r="9601">
      <c r="A9601" s="3">
        <v>82.0</v>
      </c>
      <c r="B9601" s="4">
        <v>0.1741087962962963</v>
      </c>
      <c r="C9601" s="5" t="s">
        <v>10</v>
      </c>
      <c r="D9601" s="5" t="s">
        <v>25</v>
      </c>
      <c r="E9601" s="5">
        <v>29.0</v>
      </c>
      <c r="F9601" s="5">
        <v>17.0</v>
      </c>
    </row>
    <row r="9602">
      <c r="A9602" s="3">
        <v>82.0</v>
      </c>
      <c r="B9602" s="4">
        <v>0.17577546296296295</v>
      </c>
      <c r="C9602" s="5" t="s">
        <v>10</v>
      </c>
      <c r="D9602" s="5" t="s">
        <v>25</v>
      </c>
      <c r="E9602" s="5">
        <v>26.0</v>
      </c>
      <c r="F9602" s="5">
        <v>14.0</v>
      </c>
    </row>
    <row r="9603">
      <c r="A9603" s="3">
        <v>82.0</v>
      </c>
      <c r="B9603" s="4">
        <v>0.17600694444444445</v>
      </c>
      <c r="C9603" s="5" t="s">
        <v>10</v>
      </c>
      <c r="D9603" s="5" t="s">
        <v>25</v>
      </c>
      <c r="E9603" s="5">
        <v>27.0</v>
      </c>
      <c r="F9603" s="5">
        <v>15.0</v>
      </c>
    </row>
    <row r="9604">
      <c r="A9604" s="3">
        <v>82.0</v>
      </c>
      <c r="B9604" s="4">
        <v>0.17704861111111111</v>
      </c>
      <c r="C9604" s="5" t="s">
        <v>10</v>
      </c>
      <c r="D9604" s="5" t="s">
        <v>88</v>
      </c>
      <c r="E9604" s="5" t="s">
        <v>28</v>
      </c>
      <c r="F9604" s="5">
        <v>1.0</v>
      </c>
    </row>
    <row r="9605">
      <c r="A9605" s="3">
        <v>82.0</v>
      </c>
      <c r="B9605" s="4">
        <v>0.17703703703703705</v>
      </c>
      <c r="C9605" s="5" t="s">
        <v>21</v>
      </c>
      <c r="D9605" s="5" t="s">
        <v>88</v>
      </c>
      <c r="E9605" s="5">
        <v>18.0</v>
      </c>
      <c r="F9605" s="5">
        <v>10.0</v>
      </c>
      <c r="J9605" s="5" t="s">
        <v>2037</v>
      </c>
    </row>
    <row r="9606">
      <c r="A9606" s="3">
        <v>82.0</v>
      </c>
      <c r="B9606" s="4">
        <v>0.1787615740740741</v>
      </c>
      <c r="C9606" s="5" t="s">
        <v>13</v>
      </c>
      <c r="D9606" s="5" t="s">
        <v>24</v>
      </c>
      <c r="E9606" s="5">
        <v>16.0</v>
      </c>
      <c r="F9606" s="5">
        <v>16.0</v>
      </c>
    </row>
    <row r="9607">
      <c r="A9607" s="3">
        <v>82.0</v>
      </c>
      <c r="B9607" s="4">
        <v>0.17947916666666666</v>
      </c>
      <c r="C9607" s="5" t="s">
        <v>21</v>
      </c>
      <c r="D9607" s="5" t="s">
        <v>88</v>
      </c>
      <c r="E9607" s="5">
        <v>19.0</v>
      </c>
      <c r="F9607" s="5">
        <v>11.0</v>
      </c>
    </row>
    <row r="9608">
      <c r="A9608" s="3">
        <v>82.0</v>
      </c>
      <c r="B9608" s="4">
        <v>0.17984953703703704</v>
      </c>
      <c r="C9608" s="5" t="s">
        <v>18</v>
      </c>
      <c r="D9608" s="5" t="s">
        <v>88</v>
      </c>
      <c r="E9608" s="5" t="s">
        <v>37</v>
      </c>
      <c r="F9608" s="5">
        <v>20.0</v>
      </c>
    </row>
    <row r="9609">
      <c r="A9609" s="3">
        <v>82.0</v>
      </c>
      <c r="B9609" s="4">
        <v>0.1811111111111111</v>
      </c>
      <c r="C9609" s="5" t="s">
        <v>15</v>
      </c>
      <c r="D9609" s="5" t="s">
        <v>88</v>
      </c>
      <c r="E9609" s="5">
        <v>20.0</v>
      </c>
      <c r="F9609" s="5">
        <v>18.0</v>
      </c>
    </row>
    <row r="9610">
      <c r="A9610" s="3">
        <v>82.0</v>
      </c>
      <c r="B9610" s="4">
        <v>0.18409722222222222</v>
      </c>
      <c r="C9610" s="5" t="s">
        <v>21</v>
      </c>
      <c r="D9610" s="5" t="s">
        <v>20</v>
      </c>
      <c r="E9610" s="5">
        <v>30.0</v>
      </c>
      <c r="F9610" s="5">
        <v>15.0</v>
      </c>
    </row>
    <row r="9611">
      <c r="A9611" s="3">
        <v>82.0</v>
      </c>
      <c r="B9611" s="4">
        <v>0.18410879629629628</v>
      </c>
      <c r="C9611" s="5" t="s">
        <v>10</v>
      </c>
      <c r="D9611" s="5" t="s">
        <v>20</v>
      </c>
      <c r="E9611" s="5">
        <v>17.0</v>
      </c>
      <c r="F9611" s="5">
        <v>7.0</v>
      </c>
    </row>
    <row r="9612">
      <c r="A9612" s="3">
        <v>82.0</v>
      </c>
      <c r="B9612" s="4">
        <v>0.1861574074074074</v>
      </c>
      <c r="C9612" s="5" t="s">
        <v>21</v>
      </c>
      <c r="D9612" s="5" t="s">
        <v>24</v>
      </c>
      <c r="E9612" s="5" t="s">
        <v>28</v>
      </c>
      <c r="F9612" s="5">
        <v>1.0</v>
      </c>
    </row>
    <row r="9613">
      <c r="A9613" s="3">
        <v>82.0</v>
      </c>
      <c r="B9613" s="4">
        <v>0.18616898148148148</v>
      </c>
      <c r="C9613" s="5" t="s">
        <v>10</v>
      </c>
      <c r="D9613" s="5" t="s">
        <v>24</v>
      </c>
      <c r="E9613" s="5">
        <v>24.0</v>
      </c>
      <c r="F9613" s="5">
        <v>11.0</v>
      </c>
    </row>
    <row r="9614">
      <c r="A9614" s="3">
        <v>82.0</v>
      </c>
      <c r="B9614" s="4">
        <v>0.1909375</v>
      </c>
      <c r="C9614" s="5" t="s">
        <v>21</v>
      </c>
      <c r="D9614" s="5" t="s">
        <v>88</v>
      </c>
      <c r="E9614" s="5">
        <v>18.0</v>
      </c>
      <c r="F9614" s="5">
        <v>10.0</v>
      </c>
      <c r="J9614" s="5" t="s">
        <v>2037</v>
      </c>
    </row>
    <row r="9615">
      <c r="A9615" s="3">
        <v>83.0</v>
      </c>
      <c r="B9615" s="4">
        <v>0.009085648148148148</v>
      </c>
      <c r="C9615" s="5" t="s">
        <v>134</v>
      </c>
      <c r="D9615" s="5" t="s">
        <v>20</v>
      </c>
      <c r="E9615" s="5" t="s">
        <v>37</v>
      </c>
      <c r="F9615" s="5">
        <v>20.0</v>
      </c>
      <c r="J9615" s="5" t="s">
        <v>42</v>
      </c>
    </row>
    <row r="9616">
      <c r="A9616" s="3">
        <v>83.0</v>
      </c>
      <c r="B9616" s="4">
        <v>0.009085648148148148</v>
      </c>
      <c r="C9616" s="5" t="s">
        <v>134</v>
      </c>
      <c r="D9616" s="5" t="s">
        <v>20</v>
      </c>
      <c r="E9616" s="5">
        <v>4.0</v>
      </c>
      <c r="F9616" s="5">
        <v>4.0</v>
      </c>
      <c r="J9616" s="5" t="s">
        <v>43</v>
      </c>
    </row>
    <row r="9617">
      <c r="A9617" s="3">
        <v>83.0</v>
      </c>
      <c r="B9617" s="4">
        <v>0.009409722222222222</v>
      </c>
      <c r="C9617" s="5" t="s">
        <v>22</v>
      </c>
      <c r="D9617" s="5" t="s">
        <v>20</v>
      </c>
      <c r="E9617" s="5">
        <v>4.0</v>
      </c>
      <c r="F9617" s="5">
        <v>2.0</v>
      </c>
    </row>
    <row r="9618">
      <c r="A9618" s="3">
        <v>83.0</v>
      </c>
      <c r="B9618" s="4">
        <v>0.009444444444444445</v>
      </c>
      <c r="C9618" s="5" t="s">
        <v>13</v>
      </c>
      <c r="D9618" s="5" t="s">
        <v>20</v>
      </c>
      <c r="E9618" s="5">
        <v>13.0</v>
      </c>
      <c r="F9618" s="5">
        <v>11.0</v>
      </c>
    </row>
    <row r="9619">
      <c r="A9619" s="3">
        <v>83.0</v>
      </c>
      <c r="B9619" s="4">
        <v>0.009479166666666667</v>
      </c>
      <c r="C9619" s="5" t="s">
        <v>18</v>
      </c>
      <c r="D9619" s="5" t="s">
        <v>20</v>
      </c>
      <c r="E9619" s="5" t="s">
        <v>28</v>
      </c>
      <c r="F9619" s="5">
        <v>1.0</v>
      </c>
    </row>
    <row r="9620">
      <c r="A9620" s="3">
        <v>83.0</v>
      </c>
      <c r="B9620" s="4">
        <v>0.009537037037037037</v>
      </c>
      <c r="C9620" s="5" t="s">
        <v>15</v>
      </c>
      <c r="D9620" s="5" t="s">
        <v>20</v>
      </c>
      <c r="E9620" s="5">
        <v>10.0</v>
      </c>
      <c r="F9620" s="5">
        <v>3.0</v>
      </c>
    </row>
    <row r="9621">
      <c r="A9621" s="3">
        <v>83.0</v>
      </c>
      <c r="B9621" s="4">
        <v>0.009664351851851851</v>
      </c>
      <c r="C9621" s="5" t="s">
        <v>2364</v>
      </c>
      <c r="D9621" s="5" t="s">
        <v>3289</v>
      </c>
      <c r="E9621" s="5" t="s">
        <v>37</v>
      </c>
      <c r="F9621" s="5">
        <v>20.0</v>
      </c>
    </row>
    <row r="9622">
      <c r="A9622" s="3">
        <v>83.0</v>
      </c>
      <c r="B9622" s="4">
        <v>0.011724537037037037</v>
      </c>
      <c r="C9622" s="5" t="s">
        <v>21</v>
      </c>
      <c r="D9622" s="5" t="s">
        <v>24</v>
      </c>
      <c r="E9622" s="5">
        <v>22.0</v>
      </c>
      <c r="F9622" s="5">
        <v>10.0</v>
      </c>
      <c r="J9622" s="5" t="s">
        <v>1058</v>
      </c>
    </row>
    <row r="9623">
      <c r="A9623" s="3">
        <v>83.0</v>
      </c>
      <c r="B9623" s="4">
        <v>0.015856481481481482</v>
      </c>
      <c r="C9623" s="5" t="s">
        <v>273</v>
      </c>
      <c r="D9623" s="5" t="s">
        <v>20</v>
      </c>
      <c r="E9623" s="5">
        <v>19.0</v>
      </c>
      <c r="F9623" s="5">
        <v>19.0</v>
      </c>
    </row>
    <row r="9624">
      <c r="A9624" s="3">
        <v>83.0</v>
      </c>
      <c r="B9624" s="4">
        <v>0.025590277777777778</v>
      </c>
      <c r="C9624" s="5" t="s">
        <v>21</v>
      </c>
      <c r="D9624" s="5" t="s">
        <v>47</v>
      </c>
      <c r="E9624" s="5">
        <v>25.0</v>
      </c>
      <c r="F9624" s="5">
        <v>20.0</v>
      </c>
    </row>
    <row r="9625">
      <c r="A9625" s="3">
        <v>83.0</v>
      </c>
      <c r="B9625" s="4">
        <v>0.02560185185185185</v>
      </c>
      <c r="C9625" s="5" t="s">
        <v>10</v>
      </c>
      <c r="D9625" s="5" t="s">
        <v>47</v>
      </c>
      <c r="E9625" s="5">
        <v>24.0</v>
      </c>
      <c r="F9625" s="5">
        <v>19.0</v>
      </c>
    </row>
    <row r="9626">
      <c r="A9626" s="3">
        <v>83.0</v>
      </c>
      <c r="B9626" s="4">
        <v>0.025613425925925925</v>
      </c>
      <c r="C9626" s="5" t="s">
        <v>18</v>
      </c>
      <c r="D9626" s="5" t="s">
        <v>47</v>
      </c>
      <c r="E9626" s="5">
        <v>22.0</v>
      </c>
      <c r="F9626" s="5">
        <v>11.0</v>
      </c>
    </row>
    <row r="9627">
      <c r="A9627" s="3">
        <v>83.0</v>
      </c>
      <c r="B9627" s="4">
        <v>0.025625</v>
      </c>
      <c r="C9627" s="5" t="s">
        <v>22</v>
      </c>
      <c r="D9627" s="5" t="s">
        <v>47</v>
      </c>
      <c r="E9627" s="5">
        <v>21.0</v>
      </c>
      <c r="F9627" s="5">
        <v>19.0</v>
      </c>
    </row>
    <row r="9628">
      <c r="A9628" s="3">
        <v>83.0</v>
      </c>
      <c r="B9628" s="4">
        <v>0.026099537037037036</v>
      </c>
      <c r="C9628" s="5" t="s">
        <v>13</v>
      </c>
      <c r="D9628" s="5" t="s">
        <v>47</v>
      </c>
      <c r="E9628" s="5" t="s">
        <v>30</v>
      </c>
      <c r="F9628" s="5" t="s">
        <v>30</v>
      </c>
      <c r="J9628" s="5" t="s">
        <v>17</v>
      </c>
    </row>
    <row r="9629">
      <c r="A9629" s="3">
        <v>83.0</v>
      </c>
      <c r="B9629" s="4">
        <v>0.026099537037037036</v>
      </c>
      <c r="C9629" s="5" t="s">
        <v>13</v>
      </c>
      <c r="D9629" s="5" t="s">
        <v>47</v>
      </c>
      <c r="E9629" s="5">
        <v>16.0</v>
      </c>
      <c r="F9629" s="5">
        <v>14.0</v>
      </c>
      <c r="J9629" s="5" t="s">
        <v>40</v>
      </c>
    </row>
    <row r="9630">
      <c r="A9630" s="3">
        <v>83.0</v>
      </c>
      <c r="B9630" s="4">
        <v>0.02605324074074074</v>
      </c>
      <c r="C9630" s="5" t="s">
        <v>134</v>
      </c>
      <c r="D9630" s="5" t="s">
        <v>47</v>
      </c>
      <c r="E9630" s="5">
        <v>8.0</v>
      </c>
      <c r="F9630" s="5">
        <v>8.0</v>
      </c>
    </row>
    <row r="9631">
      <c r="A9631" s="3">
        <v>83.0</v>
      </c>
      <c r="B9631" s="4">
        <v>0.026099537037037036</v>
      </c>
      <c r="C9631" s="5" t="s">
        <v>15</v>
      </c>
      <c r="D9631" s="5" t="s">
        <v>47</v>
      </c>
      <c r="E9631" s="5">
        <v>4.0</v>
      </c>
      <c r="F9631" s="5">
        <v>2.0</v>
      </c>
    </row>
    <row r="9632">
      <c r="A9632" s="3">
        <v>83.0</v>
      </c>
      <c r="B9632" s="4">
        <v>0.027395833333333335</v>
      </c>
      <c r="C9632" s="5" t="s">
        <v>21</v>
      </c>
      <c r="D9632" s="5" t="s">
        <v>32</v>
      </c>
      <c r="E9632" s="5" t="s">
        <v>30</v>
      </c>
      <c r="F9632" s="5" t="s">
        <v>30</v>
      </c>
      <c r="J9632" s="5" t="s">
        <v>17</v>
      </c>
    </row>
    <row r="9633">
      <c r="A9633" s="3">
        <v>83.0</v>
      </c>
      <c r="B9633" s="4">
        <v>0.027395833333333335</v>
      </c>
      <c r="C9633" s="5" t="s">
        <v>21</v>
      </c>
      <c r="D9633" s="5" t="s">
        <v>32</v>
      </c>
      <c r="E9633" s="5">
        <v>21.0</v>
      </c>
      <c r="F9633" s="5">
        <v>13.0</v>
      </c>
      <c r="J9633" s="5" t="s">
        <v>3290</v>
      </c>
    </row>
    <row r="9634">
      <c r="A9634" s="3">
        <v>83.0</v>
      </c>
      <c r="B9634" s="4">
        <v>0.02753472222222222</v>
      </c>
      <c r="C9634" s="5" t="s">
        <v>21</v>
      </c>
      <c r="D9634" s="5" t="s">
        <v>32</v>
      </c>
      <c r="E9634" s="5" t="s">
        <v>30</v>
      </c>
      <c r="F9634" s="5" t="s">
        <v>30</v>
      </c>
      <c r="J9634" s="5" t="s">
        <v>17</v>
      </c>
    </row>
    <row r="9635">
      <c r="A9635" s="3">
        <v>83.0</v>
      </c>
      <c r="B9635" s="4">
        <v>0.02753472222222222</v>
      </c>
      <c r="C9635" s="5" t="s">
        <v>21</v>
      </c>
      <c r="D9635" s="5" t="s">
        <v>32</v>
      </c>
      <c r="E9635" s="5">
        <v>18.0</v>
      </c>
      <c r="F9635" s="5">
        <v>12.0</v>
      </c>
      <c r="J9635" s="5" t="s">
        <v>3291</v>
      </c>
    </row>
    <row r="9636">
      <c r="A9636" s="3">
        <v>83.0</v>
      </c>
      <c r="B9636" s="4">
        <v>0.02761574074074074</v>
      </c>
      <c r="C9636" s="5" t="s">
        <v>21</v>
      </c>
      <c r="D9636" s="5" t="s">
        <v>32</v>
      </c>
      <c r="E9636" s="5" t="s">
        <v>30</v>
      </c>
      <c r="F9636" s="5" t="s">
        <v>30</v>
      </c>
      <c r="J9636" s="5" t="s">
        <v>17</v>
      </c>
    </row>
    <row r="9637">
      <c r="A9637" s="3">
        <v>83.0</v>
      </c>
      <c r="B9637" s="4">
        <v>0.02761574074074074</v>
      </c>
      <c r="C9637" s="5" t="s">
        <v>21</v>
      </c>
      <c r="D9637" s="5" t="s">
        <v>32</v>
      </c>
      <c r="E9637" s="5">
        <v>14.0</v>
      </c>
      <c r="F9637" s="5">
        <v>6.0</v>
      </c>
      <c r="J9637" s="5" t="s">
        <v>3290</v>
      </c>
    </row>
    <row r="9638">
      <c r="A9638" s="3">
        <v>83.0</v>
      </c>
      <c r="B9638" s="4">
        <v>0.028101851851851854</v>
      </c>
      <c r="C9638" s="5" t="s">
        <v>21</v>
      </c>
      <c r="D9638" s="5" t="s">
        <v>7</v>
      </c>
      <c r="E9638" s="5">
        <v>32.0</v>
      </c>
      <c r="H9638" s="5" t="s">
        <v>3292</v>
      </c>
    </row>
    <row r="9639">
      <c r="A9639" s="3">
        <v>83.0</v>
      </c>
      <c r="B9639" s="4">
        <v>0.028622685185185185</v>
      </c>
      <c r="C9639" s="5" t="s">
        <v>21</v>
      </c>
      <c r="D9639" s="5" t="s">
        <v>7</v>
      </c>
      <c r="E9639" s="5">
        <v>17.0</v>
      </c>
      <c r="H9639" s="5" t="s">
        <v>3293</v>
      </c>
      <c r="I9639" s="5">
        <v>1.0</v>
      </c>
    </row>
    <row r="9640">
      <c r="A9640" s="3">
        <v>83.0</v>
      </c>
      <c r="B9640" s="4">
        <v>0.02931712962962963</v>
      </c>
      <c r="C9640" s="5" t="s">
        <v>10</v>
      </c>
      <c r="D9640" s="5" t="s">
        <v>24</v>
      </c>
      <c r="E9640" s="5">
        <v>30.0</v>
      </c>
      <c r="F9640" s="5">
        <v>17.0</v>
      </c>
    </row>
    <row r="9641">
      <c r="A9641" s="3">
        <v>83.0</v>
      </c>
      <c r="B9641" s="4">
        <v>0.030891203703703702</v>
      </c>
      <c r="C9641" s="5" t="s">
        <v>18</v>
      </c>
      <c r="D9641" s="5" t="s">
        <v>32</v>
      </c>
      <c r="E9641" s="5">
        <v>22.0</v>
      </c>
      <c r="F9641" s="5">
        <v>13.0</v>
      </c>
      <c r="J9641" s="5" t="s">
        <v>3053</v>
      </c>
    </row>
    <row r="9642">
      <c r="A9642" s="3">
        <v>83.0</v>
      </c>
      <c r="B9642" s="4">
        <v>0.031018518518518518</v>
      </c>
      <c r="C9642" s="5" t="s">
        <v>18</v>
      </c>
      <c r="D9642" s="5" t="s">
        <v>7</v>
      </c>
      <c r="E9642" s="5">
        <v>25.0</v>
      </c>
      <c r="H9642" s="5" t="s">
        <v>3294</v>
      </c>
    </row>
    <row r="9643">
      <c r="A9643" s="3">
        <v>83.0</v>
      </c>
      <c r="B9643" s="4">
        <v>0.03163194444444444</v>
      </c>
      <c r="C9643" s="5" t="s">
        <v>18</v>
      </c>
      <c r="D9643" s="5" t="s">
        <v>32</v>
      </c>
      <c r="E9643" s="5">
        <v>16.0</v>
      </c>
      <c r="F9643" s="5">
        <v>7.0</v>
      </c>
      <c r="J9643" s="5" t="s">
        <v>3053</v>
      </c>
    </row>
    <row r="9644">
      <c r="A9644" s="3">
        <v>83.0</v>
      </c>
      <c r="B9644" s="4">
        <v>0.032337962962962964</v>
      </c>
      <c r="C9644" s="5" t="s">
        <v>18</v>
      </c>
      <c r="D9644" s="5" t="s">
        <v>32</v>
      </c>
      <c r="E9644" s="5" t="s">
        <v>30</v>
      </c>
      <c r="F9644" s="5" t="s">
        <v>30</v>
      </c>
      <c r="J9644" s="5" t="s">
        <v>3053</v>
      </c>
    </row>
    <row r="9645">
      <c r="A9645" s="3">
        <v>83.0</v>
      </c>
      <c r="B9645" s="4">
        <v>0.032337962962962964</v>
      </c>
      <c r="C9645" s="5" t="s">
        <v>18</v>
      </c>
      <c r="D9645" s="5" t="s">
        <v>32</v>
      </c>
      <c r="E9645" s="5">
        <v>32.0</v>
      </c>
      <c r="F9645" s="5">
        <v>18.0</v>
      </c>
      <c r="J9645" s="5" t="s">
        <v>3107</v>
      </c>
    </row>
    <row r="9646">
      <c r="A9646" s="3">
        <v>83.0</v>
      </c>
      <c r="B9646" s="4">
        <v>0.032581018518518516</v>
      </c>
      <c r="C9646" s="5" t="s">
        <v>18</v>
      </c>
      <c r="D9646" s="5" t="s">
        <v>7</v>
      </c>
      <c r="E9646" s="5">
        <v>22.0</v>
      </c>
      <c r="H9646" s="5" t="s">
        <v>3295</v>
      </c>
      <c r="I9646" s="5">
        <v>1.0</v>
      </c>
    </row>
    <row r="9647">
      <c r="A9647" s="3">
        <v>83.0</v>
      </c>
      <c r="B9647" s="4">
        <v>0.03335648148148148</v>
      </c>
      <c r="C9647" s="5" t="s">
        <v>18</v>
      </c>
      <c r="D9647" s="5" t="s">
        <v>88</v>
      </c>
      <c r="E9647" s="5">
        <v>23.0</v>
      </c>
      <c r="F9647" s="5">
        <v>18.0</v>
      </c>
    </row>
    <row r="9648">
      <c r="A9648" s="3">
        <v>83.0</v>
      </c>
      <c r="B9648" s="4">
        <v>0.036828703703703704</v>
      </c>
      <c r="C9648" s="5" t="s">
        <v>13</v>
      </c>
      <c r="D9648" s="5" t="s">
        <v>32</v>
      </c>
      <c r="E9648" s="5" t="s">
        <v>30</v>
      </c>
      <c r="F9648" s="5" t="s">
        <v>30</v>
      </c>
      <c r="J9648" s="5" t="s">
        <v>17</v>
      </c>
    </row>
    <row r="9649">
      <c r="A9649" s="3">
        <v>83.0</v>
      </c>
      <c r="B9649" s="4">
        <v>0.036828703703703704</v>
      </c>
      <c r="C9649" s="5" t="s">
        <v>13</v>
      </c>
      <c r="D9649" s="5" t="s">
        <v>32</v>
      </c>
      <c r="E9649" s="5" t="s">
        <v>37</v>
      </c>
      <c r="F9649" s="5">
        <v>20.0</v>
      </c>
      <c r="J9649" s="5" t="s">
        <v>3296</v>
      </c>
    </row>
    <row r="9650">
      <c r="A9650" s="3">
        <v>83.0</v>
      </c>
      <c r="B9650" s="4">
        <v>0.038356481481481484</v>
      </c>
      <c r="C9650" s="5" t="s">
        <v>13</v>
      </c>
      <c r="D9650" s="5" t="s">
        <v>74</v>
      </c>
      <c r="E9650" s="5">
        <v>18.0</v>
      </c>
      <c r="F9650" s="5">
        <v>4.0</v>
      </c>
    </row>
    <row r="9651">
      <c r="A9651" s="3">
        <v>83.0</v>
      </c>
      <c r="B9651" s="4">
        <v>0.03871527777777778</v>
      </c>
      <c r="C9651" s="5" t="s">
        <v>13</v>
      </c>
      <c r="D9651" s="5" t="s">
        <v>32</v>
      </c>
      <c r="E9651" s="5" t="s">
        <v>30</v>
      </c>
      <c r="F9651" s="5" t="s">
        <v>30</v>
      </c>
      <c r="J9651" s="5" t="s">
        <v>17</v>
      </c>
    </row>
    <row r="9652">
      <c r="A9652" s="3">
        <v>83.0</v>
      </c>
      <c r="B9652" s="4">
        <v>0.03871527777777778</v>
      </c>
      <c r="C9652" s="5" t="s">
        <v>13</v>
      </c>
      <c r="D9652" s="5" t="s">
        <v>32</v>
      </c>
      <c r="E9652" s="5">
        <v>21.0</v>
      </c>
      <c r="F9652" s="5">
        <v>6.0</v>
      </c>
      <c r="J9652" s="5" t="s">
        <v>3297</v>
      </c>
    </row>
    <row r="9653">
      <c r="A9653" s="3">
        <v>83.0</v>
      </c>
      <c r="B9653" s="4">
        <v>0.039050925925925926</v>
      </c>
      <c r="C9653" s="5" t="s">
        <v>13</v>
      </c>
      <c r="D9653" s="5" t="s">
        <v>7</v>
      </c>
      <c r="E9653" s="5">
        <v>26.0</v>
      </c>
      <c r="H9653" s="5" t="s">
        <v>3298</v>
      </c>
    </row>
    <row r="9654">
      <c r="A9654" s="3">
        <v>83.0</v>
      </c>
      <c r="B9654" s="4">
        <v>0.04010416666666667</v>
      </c>
      <c r="C9654" s="5" t="s">
        <v>13</v>
      </c>
      <c r="D9654" s="5" t="s">
        <v>24</v>
      </c>
      <c r="E9654" s="5">
        <v>5.0</v>
      </c>
      <c r="F9654" s="5">
        <v>5.0</v>
      </c>
    </row>
    <row r="9655">
      <c r="A9655" s="3">
        <v>83.0</v>
      </c>
      <c r="B9655" s="4">
        <v>0.04158564814814815</v>
      </c>
      <c r="C9655" s="5" t="s">
        <v>13</v>
      </c>
      <c r="D9655" s="5" t="s">
        <v>75</v>
      </c>
      <c r="E9655" s="5" t="s">
        <v>1339</v>
      </c>
      <c r="F9655" s="5">
        <v>3.0</v>
      </c>
      <c r="J9655" s="5" t="s">
        <v>3299</v>
      </c>
    </row>
    <row r="9656">
      <c r="A9656" s="3">
        <v>83.0</v>
      </c>
      <c r="B9656" s="4">
        <v>0.041666666666666664</v>
      </c>
      <c r="C9656" s="5" t="s">
        <v>13</v>
      </c>
      <c r="D9656" s="5" t="s">
        <v>75</v>
      </c>
      <c r="E9656" s="5" t="s">
        <v>1893</v>
      </c>
      <c r="F9656" s="5">
        <v>13.0</v>
      </c>
      <c r="J9656" s="5" t="s">
        <v>3299</v>
      </c>
    </row>
    <row r="9657">
      <c r="A9657" s="3">
        <v>83.0</v>
      </c>
      <c r="B9657" s="4">
        <v>0.04287037037037037</v>
      </c>
      <c r="C9657" s="5" t="s">
        <v>2364</v>
      </c>
      <c r="D9657" s="5" t="s">
        <v>32</v>
      </c>
      <c r="E9657" s="5">
        <v>25.0</v>
      </c>
      <c r="F9657" s="5">
        <v>16.0</v>
      </c>
      <c r="J9657" s="5" t="s">
        <v>3300</v>
      </c>
    </row>
    <row r="9658">
      <c r="A9658" s="3">
        <v>83.0</v>
      </c>
      <c r="B9658" s="4">
        <v>0.043819444444444446</v>
      </c>
      <c r="C9658" s="5" t="s">
        <v>2364</v>
      </c>
      <c r="D9658" s="5" t="s">
        <v>7</v>
      </c>
      <c r="E9658" s="5">
        <v>31.0</v>
      </c>
      <c r="H9658" s="5" t="s">
        <v>3301</v>
      </c>
    </row>
    <row r="9659">
      <c r="A9659" s="3">
        <v>83.0</v>
      </c>
      <c r="B9659" s="4">
        <v>0.0446875</v>
      </c>
      <c r="C9659" s="5" t="s">
        <v>2364</v>
      </c>
      <c r="D9659" s="5" t="s">
        <v>32</v>
      </c>
      <c r="E9659" s="5">
        <v>17.0</v>
      </c>
      <c r="F9659" s="5">
        <v>8.0</v>
      </c>
      <c r="J9659" s="5" t="s">
        <v>3300</v>
      </c>
    </row>
    <row r="9660">
      <c r="A9660" s="3">
        <v>83.0</v>
      </c>
      <c r="B9660" s="4">
        <v>0.04508101851851852</v>
      </c>
      <c r="C9660" s="5" t="s">
        <v>2364</v>
      </c>
      <c r="D9660" s="5" t="s">
        <v>7</v>
      </c>
      <c r="E9660" s="5">
        <v>35.0</v>
      </c>
      <c r="H9660" s="5" t="s">
        <v>3302</v>
      </c>
    </row>
    <row r="9661">
      <c r="A9661" s="3">
        <v>83.0</v>
      </c>
      <c r="B9661" s="4">
        <v>0.048587962962962965</v>
      </c>
      <c r="C9661" s="5" t="s">
        <v>2364</v>
      </c>
      <c r="D9661" s="5" t="s">
        <v>24</v>
      </c>
      <c r="E9661" s="5">
        <v>11.0</v>
      </c>
      <c r="F9661" s="5">
        <v>8.0</v>
      </c>
    </row>
    <row r="9662">
      <c r="A9662" s="3">
        <v>83.0</v>
      </c>
      <c r="B9662" s="4">
        <v>0.05082175925925926</v>
      </c>
      <c r="C9662" s="5" t="s">
        <v>15</v>
      </c>
      <c r="D9662" s="5" t="s">
        <v>24</v>
      </c>
      <c r="E9662" s="5">
        <v>21.0</v>
      </c>
      <c r="F9662" s="5">
        <v>10.0</v>
      </c>
    </row>
    <row r="9663">
      <c r="A9663" s="3">
        <v>83.0</v>
      </c>
      <c r="B9663" s="4">
        <v>0.05255787037037037</v>
      </c>
      <c r="C9663" s="5" t="s">
        <v>21</v>
      </c>
      <c r="D9663" s="5" t="s">
        <v>32</v>
      </c>
      <c r="E9663" s="5">
        <v>31.0</v>
      </c>
      <c r="F9663" s="5">
        <v>18.0</v>
      </c>
      <c r="J9663" s="5" t="s">
        <v>3303</v>
      </c>
    </row>
    <row r="9664">
      <c r="A9664" s="3">
        <v>83.0</v>
      </c>
      <c r="B9664" s="4">
        <v>0.05274305555555556</v>
      </c>
      <c r="C9664" s="5" t="s">
        <v>21</v>
      </c>
      <c r="D9664" s="5" t="s">
        <v>32</v>
      </c>
      <c r="E9664" s="5">
        <v>18.0</v>
      </c>
      <c r="F9664" s="5">
        <v>7.0</v>
      </c>
      <c r="J9664" s="5" t="s">
        <v>62</v>
      </c>
    </row>
    <row r="9665">
      <c r="A9665" s="3">
        <v>83.0</v>
      </c>
      <c r="B9665" s="4">
        <v>0.05315972222222222</v>
      </c>
      <c r="C9665" s="5" t="s">
        <v>21</v>
      </c>
      <c r="D9665" s="5" t="s">
        <v>7</v>
      </c>
      <c r="E9665" s="5">
        <v>41.0</v>
      </c>
      <c r="H9665" s="5" t="s">
        <v>3304</v>
      </c>
      <c r="I9665" s="5">
        <v>1.0</v>
      </c>
    </row>
    <row r="9666">
      <c r="A9666" s="3">
        <v>83.0</v>
      </c>
      <c r="B9666" s="4">
        <v>0.053391203703703705</v>
      </c>
      <c r="C9666" s="5" t="s">
        <v>21</v>
      </c>
      <c r="D9666" s="5" t="s">
        <v>32</v>
      </c>
      <c r="E9666" s="5">
        <v>17.0</v>
      </c>
      <c r="F9666" s="5">
        <v>4.0</v>
      </c>
      <c r="J9666" s="5" t="s">
        <v>2767</v>
      </c>
    </row>
    <row r="9667">
      <c r="A9667" s="3">
        <v>83.0</v>
      </c>
      <c r="B9667" s="4">
        <v>0.053599537037037036</v>
      </c>
      <c r="C9667" s="5" t="s">
        <v>21</v>
      </c>
      <c r="D9667" s="5" t="s">
        <v>7</v>
      </c>
      <c r="E9667" s="5">
        <v>18.0</v>
      </c>
      <c r="H9667" s="5" t="s">
        <v>3305</v>
      </c>
    </row>
    <row r="9668">
      <c r="A9668" s="3">
        <v>83.0</v>
      </c>
      <c r="B9668" s="4">
        <v>0.05381944444444445</v>
      </c>
      <c r="C9668" s="5" t="s">
        <v>21</v>
      </c>
      <c r="D9668" s="5" t="s">
        <v>7</v>
      </c>
      <c r="E9668" s="5">
        <v>2.0</v>
      </c>
      <c r="H9668" s="5" t="s">
        <v>3306</v>
      </c>
    </row>
    <row r="9669">
      <c r="A9669" s="3">
        <v>83.0</v>
      </c>
      <c r="B9669" s="4">
        <v>0.05453703703703704</v>
      </c>
      <c r="C9669" s="5" t="s">
        <v>10</v>
      </c>
      <c r="D9669" s="5" t="s">
        <v>24</v>
      </c>
      <c r="E9669" s="5">
        <v>31.0</v>
      </c>
      <c r="F9669" s="5">
        <v>18.0</v>
      </c>
    </row>
    <row r="9670">
      <c r="A9670" s="3">
        <v>83.0</v>
      </c>
      <c r="B9670" s="4">
        <v>0.05534722222222222</v>
      </c>
      <c r="C9670" s="5" t="s">
        <v>10</v>
      </c>
      <c r="D9670" s="5" t="s">
        <v>32</v>
      </c>
      <c r="E9670" s="5">
        <v>32.0</v>
      </c>
      <c r="F9670" s="5">
        <v>17.0</v>
      </c>
      <c r="J9670" s="5" t="s">
        <v>42</v>
      </c>
    </row>
    <row r="9671">
      <c r="A9671" s="3">
        <v>83.0</v>
      </c>
      <c r="B9671" s="4">
        <v>0.05534722222222222</v>
      </c>
      <c r="C9671" s="5" t="s">
        <v>10</v>
      </c>
      <c r="D9671" s="5" t="s">
        <v>32</v>
      </c>
      <c r="E9671" s="5">
        <v>26.0</v>
      </c>
      <c r="F9671" s="5">
        <v>11.0</v>
      </c>
      <c r="J9671" s="5" t="s">
        <v>3307</v>
      </c>
    </row>
    <row r="9672">
      <c r="A9672" s="3">
        <v>83.0</v>
      </c>
      <c r="B9672" s="4">
        <v>0.055879629629629626</v>
      </c>
      <c r="C9672" s="5" t="s">
        <v>10</v>
      </c>
      <c r="D9672" s="5" t="s">
        <v>7</v>
      </c>
      <c r="E9672" s="5">
        <v>43.0</v>
      </c>
      <c r="H9672" s="5" t="s">
        <v>3308</v>
      </c>
    </row>
    <row r="9673">
      <c r="A9673" s="3">
        <v>83.0</v>
      </c>
      <c r="B9673" s="4">
        <v>0.05670138888888889</v>
      </c>
      <c r="C9673" s="5" t="s">
        <v>10</v>
      </c>
      <c r="D9673" s="5" t="s">
        <v>32</v>
      </c>
      <c r="E9673" s="5">
        <v>26.0</v>
      </c>
      <c r="F9673" s="5">
        <v>11.0</v>
      </c>
      <c r="J9673" s="5" t="s">
        <v>3309</v>
      </c>
    </row>
    <row r="9674">
      <c r="A9674" s="3">
        <v>83.0</v>
      </c>
      <c r="B9674" s="4">
        <v>0.05681712962962963</v>
      </c>
      <c r="C9674" s="5" t="s">
        <v>10</v>
      </c>
      <c r="D9674" s="5" t="s">
        <v>7</v>
      </c>
      <c r="E9674" s="5">
        <v>18.0</v>
      </c>
      <c r="H9674" s="5" t="s">
        <v>3310</v>
      </c>
    </row>
    <row r="9675">
      <c r="A9675" s="3">
        <v>83.0</v>
      </c>
      <c r="B9675" s="4">
        <v>0.05740740740740741</v>
      </c>
      <c r="C9675" s="5" t="s">
        <v>10</v>
      </c>
      <c r="D9675" s="5" t="s">
        <v>462</v>
      </c>
      <c r="E9675" s="5">
        <v>18.0</v>
      </c>
    </row>
    <row r="9676">
      <c r="A9676" s="3">
        <v>83.0</v>
      </c>
      <c r="B9676" s="4">
        <v>0.05818287037037037</v>
      </c>
      <c r="C9676" s="5" t="s">
        <v>18</v>
      </c>
      <c r="D9676" s="5" t="s">
        <v>24</v>
      </c>
      <c r="E9676" s="5">
        <v>25.0</v>
      </c>
      <c r="F9676" s="5">
        <v>17.0</v>
      </c>
    </row>
    <row r="9677">
      <c r="A9677" s="3">
        <v>83.0</v>
      </c>
      <c r="B9677" s="4">
        <v>0.0587962962962963</v>
      </c>
      <c r="C9677" s="5" t="s">
        <v>18</v>
      </c>
      <c r="D9677" s="5" t="s">
        <v>32</v>
      </c>
      <c r="E9677" s="5">
        <v>21.0</v>
      </c>
      <c r="F9677" s="5">
        <v>7.0</v>
      </c>
      <c r="J9677" s="5" t="s">
        <v>131</v>
      </c>
    </row>
    <row r="9678">
      <c r="A9678" s="3">
        <v>83.0</v>
      </c>
      <c r="B9678" s="4">
        <v>0.058993055555555556</v>
      </c>
      <c r="C9678" s="5" t="s">
        <v>18</v>
      </c>
      <c r="D9678" s="5" t="s">
        <v>32</v>
      </c>
      <c r="E9678" s="5">
        <v>29.0</v>
      </c>
      <c r="F9678" s="5">
        <v>15.0</v>
      </c>
      <c r="J9678" s="5" t="s">
        <v>3311</v>
      </c>
    </row>
    <row r="9679">
      <c r="A9679" s="3">
        <v>83.0</v>
      </c>
      <c r="B9679" s="4">
        <v>0.06024305555555556</v>
      </c>
      <c r="C9679" s="5" t="s">
        <v>18</v>
      </c>
      <c r="D9679" s="5" t="s">
        <v>7</v>
      </c>
      <c r="E9679" s="5">
        <v>54.0</v>
      </c>
      <c r="H9679" s="5" t="s">
        <v>3312</v>
      </c>
    </row>
    <row r="9680">
      <c r="A9680" s="3">
        <v>83.0</v>
      </c>
      <c r="B9680" s="4">
        <v>0.0625462962962963</v>
      </c>
      <c r="C9680" s="5" t="s">
        <v>21</v>
      </c>
      <c r="D9680" s="5" t="s">
        <v>25</v>
      </c>
      <c r="E9680" s="5" t="s">
        <v>37</v>
      </c>
      <c r="F9680" s="5">
        <v>20.0</v>
      </c>
      <c r="J9680" s="5" t="s">
        <v>3313</v>
      </c>
    </row>
    <row r="9681">
      <c r="A9681" s="3">
        <v>83.0</v>
      </c>
      <c r="B9681" s="4">
        <v>0.06311342592592592</v>
      </c>
      <c r="C9681" s="5" t="s">
        <v>22</v>
      </c>
      <c r="D9681" s="5" t="s">
        <v>25</v>
      </c>
      <c r="E9681" s="5">
        <v>8.0</v>
      </c>
      <c r="F9681" s="5">
        <v>8.0</v>
      </c>
      <c r="H9681" s="5" t="s">
        <v>3314</v>
      </c>
    </row>
    <row r="9682">
      <c r="A9682" s="3">
        <v>83.0</v>
      </c>
      <c r="B9682" s="4">
        <v>0.06363425925925927</v>
      </c>
      <c r="C9682" s="5" t="s">
        <v>18</v>
      </c>
      <c r="D9682" s="5" t="s">
        <v>25</v>
      </c>
      <c r="E9682" s="5" t="s">
        <v>30</v>
      </c>
      <c r="F9682" s="5" t="s">
        <v>30</v>
      </c>
      <c r="J9682" s="5" t="s">
        <v>2683</v>
      </c>
    </row>
    <row r="9683">
      <c r="A9683" s="3">
        <v>83.0</v>
      </c>
      <c r="B9683" s="4">
        <v>0.06363425925925927</v>
      </c>
      <c r="C9683" s="5" t="s">
        <v>18</v>
      </c>
      <c r="D9683" s="5" t="s">
        <v>25</v>
      </c>
      <c r="E9683" s="5">
        <v>19.0</v>
      </c>
      <c r="F9683" s="5">
        <v>13.0</v>
      </c>
      <c r="H9683" s="5" t="s">
        <v>3315</v>
      </c>
      <c r="J9683" s="5" t="s">
        <v>3316</v>
      </c>
    </row>
    <row r="9684">
      <c r="A9684" s="3">
        <v>83.0</v>
      </c>
      <c r="B9684" s="4">
        <v>0.06400462962962963</v>
      </c>
      <c r="C9684" s="5" t="s">
        <v>15</v>
      </c>
      <c r="D9684" s="5" t="s">
        <v>25</v>
      </c>
      <c r="E9684" s="5">
        <v>24.0</v>
      </c>
      <c r="F9684" s="5">
        <v>17.0</v>
      </c>
      <c r="H9684" s="5" t="s">
        <v>3317</v>
      </c>
    </row>
    <row r="9685">
      <c r="A9685" s="3">
        <v>83.0</v>
      </c>
      <c r="B9685" s="4">
        <v>0.0647800925925926</v>
      </c>
      <c r="C9685" s="5" t="s">
        <v>2364</v>
      </c>
      <c r="D9685" s="5" t="s">
        <v>25</v>
      </c>
      <c r="E9685" s="5">
        <v>6.0</v>
      </c>
      <c r="F9685" s="5">
        <v>3.0</v>
      </c>
      <c r="H9685" s="5" t="s">
        <v>3318</v>
      </c>
      <c r="J9685" s="5" t="s">
        <v>3319</v>
      </c>
    </row>
    <row r="9686">
      <c r="A9686" s="3">
        <v>83.0</v>
      </c>
      <c r="B9686" s="4">
        <v>0.06509259259259259</v>
      </c>
      <c r="C9686" s="5" t="s">
        <v>10</v>
      </c>
      <c r="D9686" s="5" t="s">
        <v>25</v>
      </c>
      <c r="E9686" s="5">
        <v>22.0</v>
      </c>
      <c r="F9686" s="5">
        <v>12.0</v>
      </c>
      <c r="H9686" s="5" t="s">
        <v>3320</v>
      </c>
    </row>
    <row r="9687">
      <c r="A9687" s="3">
        <v>83.0</v>
      </c>
      <c r="B9687" s="4">
        <v>0.06519675925925926</v>
      </c>
      <c r="C9687" s="5" t="s">
        <v>273</v>
      </c>
      <c r="D9687" s="5" t="s">
        <v>25</v>
      </c>
      <c r="E9687" s="5">
        <v>3.0</v>
      </c>
      <c r="F9687" s="5">
        <v>3.0</v>
      </c>
      <c r="H9687" s="5" t="s">
        <v>3321</v>
      </c>
    </row>
    <row r="9688">
      <c r="A9688" s="3">
        <v>83.0</v>
      </c>
      <c r="B9688" s="4">
        <v>0.06578703703703703</v>
      </c>
      <c r="C9688" s="5" t="s">
        <v>13</v>
      </c>
      <c r="D9688" s="5" t="s">
        <v>25</v>
      </c>
      <c r="E9688" s="5">
        <v>11.0</v>
      </c>
      <c r="F9688" s="5">
        <v>9.0</v>
      </c>
      <c r="H9688" s="5" t="s">
        <v>3322</v>
      </c>
    </row>
    <row r="9689">
      <c r="A9689" s="3">
        <v>83.0</v>
      </c>
      <c r="B9689" s="4">
        <v>0.06599537037037037</v>
      </c>
      <c r="C9689" s="5" t="s">
        <v>134</v>
      </c>
      <c r="D9689" s="5" t="s">
        <v>25</v>
      </c>
      <c r="E9689" s="5">
        <v>9.0</v>
      </c>
      <c r="F9689" s="5">
        <v>9.0</v>
      </c>
      <c r="H9689" s="5" t="s">
        <v>3323</v>
      </c>
    </row>
    <row r="9690">
      <c r="A9690" s="3">
        <v>83.0</v>
      </c>
      <c r="B9690" s="4">
        <v>0.06800925925925926</v>
      </c>
      <c r="C9690" s="5" t="s">
        <v>18</v>
      </c>
      <c r="D9690" s="5" t="s">
        <v>75</v>
      </c>
      <c r="E9690" s="5">
        <v>16.0</v>
      </c>
      <c r="F9690" s="5">
        <v>9.0</v>
      </c>
      <c r="J9690" s="5" t="s">
        <v>3324</v>
      </c>
    </row>
    <row r="9691">
      <c r="A9691" s="3">
        <v>83.0</v>
      </c>
      <c r="B9691" s="4">
        <v>0.06842592592592593</v>
      </c>
      <c r="C9691" s="5" t="s">
        <v>134</v>
      </c>
      <c r="D9691" s="5" t="s">
        <v>75</v>
      </c>
      <c r="E9691" s="5">
        <v>5.0</v>
      </c>
      <c r="F9691" s="5">
        <v>4.0</v>
      </c>
      <c r="J9691" s="5" t="s">
        <v>3091</v>
      </c>
    </row>
    <row r="9692">
      <c r="A9692" s="3">
        <v>83.0</v>
      </c>
      <c r="B9692" s="4">
        <v>0.06840277777777778</v>
      </c>
      <c r="C9692" s="5" t="s">
        <v>10</v>
      </c>
      <c r="D9692" s="5" t="s">
        <v>75</v>
      </c>
      <c r="E9692" s="5" t="s">
        <v>28</v>
      </c>
      <c r="F9692" s="5">
        <v>1.0</v>
      </c>
      <c r="J9692" s="5" t="s">
        <v>3325</v>
      </c>
    </row>
    <row r="9693">
      <c r="A9693" s="3">
        <v>83.0</v>
      </c>
      <c r="B9693" s="4">
        <v>0.07111111111111111</v>
      </c>
      <c r="C9693" s="5" t="s">
        <v>22</v>
      </c>
      <c r="D9693" s="5" t="s">
        <v>95</v>
      </c>
      <c r="E9693" s="5">
        <v>2.0</v>
      </c>
    </row>
    <row r="9694">
      <c r="A9694" s="3">
        <v>83.0</v>
      </c>
      <c r="B9694" s="4">
        <v>0.07417824074074074</v>
      </c>
      <c r="C9694" s="5" t="s">
        <v>134</v>
      </c>
      <c r="D9694" s="5" t="s">
        <v>25</v>
      </c>
      <c r="E9694" s="5">
        <v>14.0</v>
      </c>
      <c r="F9694" s="5">
        <v>14.0</v>
      </c>
      <c r="H9694" s="5" t="s">
        <v>3326</v>
      </c>
      <c r="J9694" s="5" t="s">
        <v>3327</v>
      </c>
    </row>
    <row r="9695">
      <c r="A9695" s="3">
        <v>83.0</v>
      </c>
      <c r="B9695" s="4">
        <v>0.0760300925925926</v>
      </c>
      <c r="C9695" s="5" t="s">
        <v>13</v>
      </c>
      <c r="D9695" s="5" t="s">
        <v>74</v>
      </c>
      <c r="E9695" s="5">
        <v>22.0</v>
      </c>
      <c r="F9695" s="5">
        <v>8.0</v>
      </c>
    </row>
    <row r="9696">
      <c r="A9696" s="3">
        <v>83.0</v>
      </c>
      <c r="B9696" s="4">
        <v>0.07641203703703704</v>
      </c>
      <c r="C9696" s="5" t="s">
        <v>13</v>
      </c>
      <c r="D9696" s="5" t="s">
        <v>24</v>
      </c>
      <c r="E9696" s="5">
        <v>16.0</v>
      </c>
      <c r="F9696" s="5">
        <v>16.0</v>
      </c>
    </row>
    <row r="9697">
      <c r="A9697" s="3">
        <v>83.0</v>
      </c>
      <c r="B9697" s="4">
        <v>0.0766550925925926</v>
      </c>
      <c r="C9697" s="5" t="s">
        <v>13</v>
      </c>
      <c r="D9697" s="5" t="s">
        <v>32</v>
      </c>
      <c r="E9697" s="5">
        <v>21.0</v>
      </c>
      <c r="F9697" s="5">
        <v>6.0</v>
      </c>
      <c r="J9697" s="5" t="s">
        <v>3297</v>
      </c>
    </row>
    <row r="9698">
      <c r="A9698" s="3">
        <v>83.0</v>
      </c>
      <c r="B9698" s="4">
        <v>0.07674768518518518</v>
      </c>
      <c r="C9698" s="5" t="s">
        <v>13</v>
      </c>
      <c r="D9698" s="5" t="s">
        <v>32</v>
      </c>
      <c r="E9698" s="5">
        <v>31.0</v>
      </c>
      <c r="F9698" s="5">
        <v>16.0</v>
      </c>
      <c r="J9698" s="5" t="s">
        <v>3297</v>
      </c>
    </row>
    <row r="9699">
      <c r="A9699" s="3">
        <v>83.0</v>
      </c>
      <c r="B9699" s="4">
        <v>0.07686342592592593</v>
      </c>
      <c r="C9699" s="5" t="s">
        <v>13</v>
      </c>
      <c r="D9699" s="5" t="s">
        <v>7</v>
      </c>
      <c r="E9699" s="5">
        <v>20.0</v>
      </c>
      <c r="H9699" s="5" t="s">
        <v>3328</v>
      </c>
    </row>
    <row r="9700">
      <c r="A9700" s="3">
        <v>83.0</v>
      </c>
      <c r="B9700" s="4">
        <v>0.07725694444444445</v>
      </c>
      <c r="C9700" s="5" t="s">
        <v>13</v>
      </c>
      <c r="D9700" s="5" t="s">
        <v>32</v>
      </c>
      <c r="E9700" s="5">
        <v>28.0</v>
      </c>
      <c r="F9700" s="5">
        <v>13.0</v>
      </c>
      <c r="J9700" s="5" t="s">
        <v>3297</v>
      </c>
    </row>
    <row r="9701">
      <c r="A9701" s="3">
        <v>83.0</v>
      </c>
      <c r="B9701" s="4">
        <v>0.07739583333333333</v>
      </c>
      <c r="C9701" s="5" t="s">
        <v>13</v>
      </c>
      <c r="D9701" s="5" t="s">
        <v>7</v>
      </c>
      <c r="E9701" s="5">
        <v>22.0</v>
      </c>
      <c r="H9701" s="5" t="s">
        <v>3329</v>
      </c>
    </row>
    <row r="9702">
      <c r="A9702" s="3">
        <v>83.0</v>
      </c>
      <c r="B9702" s="4">
        <v>0.0783449074074074</v>
      </c>
      <c r="C9702" s="5" t="s">
        <v>15</v>
      </c>
      <c r="D9702" s="5" t="s">
        <v>75</v>
      </c>
      <c r="E9702" s="5">
        <v>13.0</v>
      </c>
      <c r="F9702" s="5">
        <v>6.0</v>
      </c>
      <c r="H9702" s="5" t="s">
        <v>3330</v>
      </c>
    </row>
    <row r="9703">
      <c r="A9703" s="3">
        <v>83.0</v>
      </c>
      <c r="B9703" s="4">
        <v>0.0784837962962963</v>
      </c>
      <c r="C9703" s="5" t="s">
        <v>21</v>
      </c>
      <c r="D9703" s="5" t="s">
        <v>75</v>
      </c>
      <c r="E9703" s="5">
        <v>16.0</v>
      </c>
      <c r="F9703" s="5">
        <v>16.0</v>
      </c>
      <c r="H9703" s="5" t="s">
        <v>3331</v>
      </c>
    </row>
    <row r="9704">
      <c r="A9704" s="3">
        <v>83.0</v>
      </c>
      <c r="B9704" s="4">
        <v>0.0785300925925926</v>
      </c>
      <c r="C9704" s="5" t="s">
        <v>10</v>
      </c>
      <c r="D9704" s="5" t="s">
        <v>75</v>
      </c>
      <c r="E9704" s="5">
        <v>12.0</v>
      </c>
      <c r="F9704" s="5">
        <v>10.0</v>
      </c>
      <c r="H9704" s="5" t="s">
        <v>3332</v>
      </c>
    </row>
    <row r="9705">
      <c r="A9705" s="3">
        <v>83.0</v>
      </c>
      <c r="B9705" s="4">
        <v>0.07859953703703704</v>
      </c>
      <c r="C9705" s="5" t="s">
        <v>13</v>
      </c>
      <c r="D9705" s="5" t="s">
        <v>75</v>
      </c>
      <c r="E9705" s="5">
        <v>7.0</v>
      </c>
      <c r="F9705" s="5">
        <v>-1.0</v>
      </c>
      <c r="H9705" s="5" t="s">
        <v>3333</v>
      </c>
    </row>
    <row r="9706">
      <c r="A9706" s="3">
        <v>83.0</v>
      </c>
      <c r="B9706" s="4">
        <v>0.07863425925925926</v>
      </c>
      <c r="C9706" s="5" t="s">
        <v>22</v>
      </c>
      <c r="D9706" s="5" t="s">
        <v>75</v>
      </c>
      <c r="E9706" s="5">
        <v>15.0</v>
      </c>
      <c r="F9706" s="5">
        <v>13.0</v>
      </c>
      <c r="H9706" s="5" t="s">
        <v>3334</v>
      </c>
    </row>
    <row r="9707">
      <c r="A9707" s="3">
        <v>83.0</v>
      </c>
      <c r="B9707" s="4">
        <v>0.07871527777777777</v>
      </c>
      <c r="C9707" s="5" t="s">
        <v>134</v>
      </c>
      <c r="D9707" s="5" t="s">
        <v>75</v>
      </c>
      <c r="E9707" s="5">
        <v>20.0</v>
      </c>
      <c r="F9707" s="5">
        <v>19.0</v>
      </c>
      <c r="H9707" s="5" t="s">
        <v>3335</v>
      </c>
    </row>
    <row r="9708">
      <c r="A9708" s="3">
        <v>83.0</v>
      </c>
      <c r="B9708" s="4">
        <v>0.07945601851851852</v>
      </c>
      <c r="C9708" s="5" t="s">
        <v>2364</v>
      </c>
      <c r="D9708" s="5" t="s">
        <v>402</v>
      </c>
      <c r="E9708" s="5">
        <v>7.0</v>
      </c>
      <c r="F9708" s="5">
        <v>7.0</v>
      </c>
      <c r="J9708" s="5" t="s">
        <v>3336</v>
      </c>
    </row>
    <row r="9709">
      <c r="A9709" s="3">
        <v>83.0</v>
      </c>
      <c r="B9709" s="4">
        <v>0.08057870370370371</v>
      </c>
      <c r="C9709" s="5" t="s">
        <v>134</v>
      </c>
      <c r="D9709" s="5" t="s">
        <v>402</v>
      </c>
      <c r="E9709" s="5">
        <v>5.0</v>
      </c>
      <c r="F9709" s="5">
        <v>5.0</v>
      </c>
      <c r="J9709" s="5" t="s">
        <v>3336</v>
      </c>
    </row>
    <row r="9710">
      <c r="A9710" s="3">
        <v>83.0</v>
      </c>
      <c r="B9710" s="4">
        <v>0.0828125</v>
      </c>
      <c r="C9710" s="5" t="s">
        <v>15</v>
      </c>
      <c r="D9710" s="5" t="s">
        <v>7</v>
      </c>
      <c r="E9710" s="5">
        <v>34.0</v>
      </c>
      <c r="H9710" s="5" t="s">
        <v>3337</v>
      </c>
    </row>
    <row r="9711">
      <c r="A9711" s="3">
        <v>83.0</v>
      </c>
      <c r="B9711" s="4">
        <v>0.0838425925925926</v>
      </c>
      <c r="C9711" s="5" t="s">
        <v>15</v>
      </c>
      <c r="D9711" s="5" t="s">
        <v>97</v>
      </c>
      <c r="E9711" s="5">
        <v>9.0</v>
      </c>
      <c r="J9711" s="5" t="s">
        <v>3338</v>
      </c>
    </row>
    <row r="9712">
      <c r="A9712" s="3">
        <v>83.0</v>
      </c>
      <c r="B9712" s="4">
        <v>0.08581018518518518</v>
      </c>
      <c r="C9712" s="5" t="s">
        <v>10</v>
      </c>
      <c r="D9712" s="5" t="s">
        <v>97</v>
      </c>
      <c r="E9712" s="5">
        <v>15.0</v>
      </c>
      <c r="J9712" s="5" t="s">
        <v>3339</v>
      </c>
    </row>
    <row r="9713">
      <c r="A9713" s="3">
        <v>83.0</v>
      </c>
      <c r="B9713" s="4">
        <v>0.08641203703703704</v>
      </c>
      <c r="C9713" s="5" t="s">
        <v>10</v>
      </c>
      <c r="D9713" s="5" t="s">
        <v>97</v>
      </c>
      <c r="E9713" s="5">
        <v>8.0</v>
      </c>
      <c r="J9713" s="5" t="s">
        <v>3340</v>
      </c>
    </row>
    <row r="9714">
      <c r="A9714" s="3">
        <v>83.0</v>
      </c>
      <c r="B9714" s="4">
        <v>0.08689814814814815</v>
      </c>
      <c r="C9714" s="5" t="s">
        <v>10</v>
      </c>
      <c r="D9714" s="5" t="s">
        <v>20</v>
      </c>
      <c r="E9714" s="5">
        <v>16.0</v>
      </c>
      <c r="F9714" s="5">
        <v>6.0</v>
      </c>
    </row>
    <row r="9715">
      <c r="A9715" s="3">
        <v>83.0</v>
      </c>
      <c r="B9715" s="4">
        <v>0.08699074074074074</v>
      </c>
      <c r="C9715" s="5" t="s">
        <v>18</v>
      </c>
      <c r="D9715" s="5" t="s">
        <v>32</v>
      </c>
      <c r="E9715" s="5" t="s">
        <v>37</v>
      </c>
      <c r="F9715" s="5">
        <v>20.0</v>
      </c>
      <c r="J9715" s="5" t="s">
        <v>3341</v>
      </c>
    </row>
    <row r="9716">
      <c r="A9716" s="3">
        <v>83.0</v>
      </c>
      <c r="B9716" s="4">
        <v>0.08768518518518519</v>
      </c>
      <c r="C9716" s="5" t="s">
        <v>18</v>
      </c>
      <c r="D9716" s="5" t="s">
        <v>7</v>
      </c>
      <c r="E9716" s="5">
        <v>38.0</v>
      </c>
      <c r="H9716" s="5" t="s">
        <v>3342</v>
      </c>
    </row>
    <row r="9717">
      <c r="A9717" s="3">
        <v>83.0</v>
      </c>
      <c r="B9717" s="4">
        <v>0.08851851851851852</v>
      </c>
      <c r="C9717" s="5" t="s">
        <v>18</v>
      </c>
      <c r="D9717" s="5" t="s">
        <v>32</v>
      </c>
      <c r="E9717" s="5">
        <v>27.0</v>
      </c>
      <c r="F9717" s="5">
        <v>13.0</v>
      </c>
      <c r="J9717" s="5" t="s">
        <v>3341</v>
      </c>
    </row>
    <row r="9718">
      <c r="A9718" s="3">
        <v>83.0</v>
      </c>
      <c r="B9718" s="4">
        <v>0.08864583333333333</v>
      </c>
      <c r="C9718" s="5" t="s">
        <v>18</v>
      </c>
      <c r="D9718" s="5" t="s">
        <v>7</v>
      </c>
      <c r="E9718" s="5">
        <v>29.0</v>
      </c>
      <c r="H9718" s="5" t="s">
        <v>3343</v>
      </c>
    </row>
    <row r="9719">
      <c r="A9719" s="3">
        <v>83.0</v>
      </c>
      <c r="B9719" s="4">
        <v>0.08896990740740741</v>
      </c>
      <c r="C9719" s="5" t="s">
        <v>18</v>
      </c>
      <c r="D9719" s="5" t="s">
        <v>32</v>
      </c>
      <c r="E9719" s="5">
        <v>19.0</v>
      </c>
      <c r="F9719" s="5">
        <v>5.0</v>
      </c>
      <c r="J9719" s="5" t="s">
        <v>3344</v>
      </c>
    </row>
    <row r="9720">
      <c r="A9720" s="3">
        <v>83.0</v>
      </c>
      <c r="B9720" s="4">
        <v>0.08917824074074074</v>
      </c>
      <c r="C9720" s="5" t="s">
        <v>18</v>
      </c>
      <c r="D9720" s="5" t="s">
        <v>97</v>
      </c>
      <c r="E9720" s="5">
        <v>16.0</v>
      </c>
      <c r="J9720" s="5" t="s">
        <v>2990</v>
      </c>
    </row>
    <row r="9721">
      <c r="A9721" s="3">
        <v>83.0</v>
      </c>
      <c r="B9721" s="4">
        <v>0.09126157407407408</v>
      </c>
      <c r="C9721" s="5" t="s">
        <v>22</v>
      </c>
      <c r="D9721" s="5" t="s">
        <v>95</v>
      </c>
      <c r="E9721" s="5">
        <v>6.0</v>
      </c>
    </row>
    <row r="9722">
      <c r="A9722" s="3">
        <v>83.0</v>
      </c>
      <c r="B9722" s="4">
        <v>0.0924537037037037</v>
      </c>
      <c r="C9722" s="5" t="s">
        <v>22</v>
      </c>
      <c r="D9722" s="5" t="s">
        <v>402</v>
      </c>
      <c r="E9722" s="5">
        <v>3.0</v>
      </c>
      <c r="F9722" s="5">
        <v>3.0</v>
      </c>
      <c r="J9722" s="5" t="s">
        <v>3345</v>
      </c>
    </row>
    <row r="9723">
      <c r="A9723" s="3">
        <v>83.0</v>
      </c>
      <c r="B9723" s="4">
        <v>0.09300925925925926</v>
      </c>
      <c r="C9723" s="5" t="s">
        <v>13</v>
      </c>
      <c r="D9723" s="5" t="s">
        <v>24</v>
      </c>
      <c r="E9723" s="5">
        <v>3.0</v>
      </c>
      <c r="F9723" s="5">
        <v>3.0</v>
      </c>
    </row>
    <row r="9724">
      <c r="A9724" s="3">
        <v>83.0</v>
      </c>
      <c r="B9724" s="4">
        <v>0.09342592592592593</v>
      </c>
      <c r="C9724" s="5" t="s">
        <v>13</v>
      </c>
      <c r="D9724" s="5" t="s">
        <v>32</v>
      </c>
      <c r="E9724" s="5">
        <v>27.0</v>
      </c>
      <c r="F9724" s="5">
        <v>12.0</v>
      </c>
      <c r="J9724" s="5" t="s">
        <v>3297</v>
      </c>
    </row>
    <row r="9725">
      <c r="A9725" s="3">
        <v>83.0</v>
      </c>
      <c r="B9725" s="4">
        <v>0.09378472222222223</v>
      </c>
      <c r="C9725" s="5" t="s">
        <v>13</v>
      </c>
      <c r="D9725" s="5" t="s">
        <v>7</v>
      </c>
      <c r="E9725" s="5">
        <v>23.0</v>
      </c>
      <c r="H9725" s="5" t="s">
        <v>3346</v>
      </c>
    </row>
    <row r="9726">
      <c r="A9726" s="3">
        <v>83.0</v>
      </c>
      <c r="B9726" s="4">
        <v>0.09425925925925926</v>
      </c>
      <c r="C9726" s="5" t="s">
        <v>13</v>
      </c>
      <c r="D9726" s="5" t="s">
        <v>32</v>
      </c>
      <c r="E9726" s="5" t="s">
        <v>28</v>
      </c>
      <c r="F9726" s="5">
        <v>1.0</v>
      </c>
      <c r="J9726" s="5" t="s">
        <v>3297</v>
      </c>
    </row>
    <row r="9727">
      <c r="A9727" s="3">
        <v>83.0</v>
      </c>
      <c r="B9727" s="4">
        <v>0.09445601851851852</v>
      </c>
      <c r="C9727" s="5" t="s">
        <v>13</v>
      </c>
      <c r="D9727" s="5" t="s">
        <v>32</v>
      </c>
      <c r="E9727" s="5">
        <v>31.0</v>
      </c>
      <c r="F9727" s="5">
        <v>16.0</v>
      </c>
      <c r="J9727" s="5" t="s">
        <v>3297</v>
      </c>
    </row>
    <row r="9728">
      <c r="A9728" s="3">
        <v>83.0</v>
      </c>
      <c r="B9728" s="4">
        <v>0.09460648148148149</v>
      </c>
      <c r="C9728" s="5" t="s">
        <v>13</v>
      </c>
      <c r="D9728" s="5" t="s">
        <v>7</v>
      </c>
      <c r="E9728" s="5">
        <v>25.0</v>
      </c>
      <c r="H9728" s="5" t="s">
        <v>3347</v>
      </c>
    </row>
    <row r="9729">
      <c r="A9729" s="3">
        <v>83.0</v>
      </c>
      <c r="B9729" s="4">
        <v>0.09668981481481481</v>
      </c>
      <c r="C9729" s="5" t="s">
        <v>21</v>
      </c>
      <c r="D9729" s="5" t="s">
        <v>25</v>
      </c>
      <c r="E9729" s="5">
        <v>27.0</v>
      </c>
      <c r="F9729" s="5">
        <v>17.0</v>
      </c>
      <c r="J9729" s="5" t="s">
        <v>3313</v>
      </c>
    </row>
    <row r="9730">
      <c r="A9730" s="3">
        <v>83.0</v>
      </c>
      <c r="B9730" s="4">
        <v>0.09675925925925925</v>
      </c>
      <c r="C9730" s="5" t="s">
        <v>10</v>
      </c>
      <c r="D9730" s="5" t="s">
        <v>25</v>
      </c>
      <c r="E9730" s="5" t="s">
        <v>28</v>
      </c>
      <c r="F9730" s="5">
        <v>1.0</v>
      </c>
      <c r="H9730" s="5" t="s">
        <v>3348</v>
      </c>
      <c r="J9730" s="5" t="s">
        <v>3349</v>
      </c>
    </row>
    <row r="9731">
      <c r="A9731" s="3">
        <v>83.0</v>
      </c>
      <c r="B9731" s="4">
        <v>0.09675925925925925</v>
      </c>
      <c r="C9731" s="5" t="s">
        <v>13</v>
      </c>
      <c r="D9731" s="5" t="s">
        <v>25</v>
      </c>
      <c r="E9731" s="5" t="s">
        <v>30</v>
      </c>
      <c r="F9731" s="5" t="s">
        <v>30</v>
      </c>
      <c r="J9731" s="5" t="s">
        <v>17</v>
      </c>
    </row>
    <row r="9732">
      <c r="A9732" s="3">
        <v>83.0</v>
      </c>
      <c r="B9732" s="4">
        <v>0.09675925925925925</v>
      </c>
      <c r="C9732" s="5" t="s">
        <v>13</v>
      </c>
      <c r="D9732" s="5" t="s">
        <v>25</v>
      </c>
      <c r="E9732" s="5">
        <v>17.0</v>
      </c>
      <c r="F9732" s="5">
        <v>15.0</v>
      </c>
      <c r="H9732" s="5" t="s">
        <v>3350</v>
      </c>
    </row>
    <row r="9733">
      <c r="A9733" s="3">
        <v>83.0</v>
      </c>
      <c r="B9733" s="4">
        <v>0.09755787037037036</v>
      </c>
      <c r="C9733" s="5" t="s">
        <v>21</v>
      </c>
      <c r="D9733" s="5" t="s">
        <v>32</v>
      </c>
      <c r="E9733" s="5" t="s">
        <v>3351</v>
      </c>
      <c r="F9733" s="5">
        <v>6.0</v>
      </c>
      <c r="J9733" s="5" t="s">
        <v>350</v>
      </c>
    </row>
    <row r="9734">
      <c r="A9734" s="3">
        <v>83.0</v>
      </c>
      <c r="B9734" s="4">
        <v>0.09755787037037036</v>
      </c>
      <c r="C9734" s="5" t="s">
        <v>21</v>
      </c>
      <c r="D9734" s="5" t="s">
        <v>32</v>
      </c>
      <c r="E9734" s="5">
        <v>31.0</v>
      </c>
      <c r="F9734" s="5">
        <v>18.0</v>
      </c>
      <c r="J9734" s="5" t="s">
        <v>3352</v>
      </c>
    </row>
    <row r="9735">
      <c r="A9735" s="3">
        <v>83.0</v>
      </c>
      <c r="B9735" s="4">
        <v>0.09783564814814814</v>
      </c>
      <c r="C9735" s="5" t="s">
        <v>21</v>
      </c>
      <c r="D9735" s="5" t="s">
        <v>7</v>
      </c>
      <c r="E9735" s="5">
        <v>25.0</v>
      </c>
      <c r="H9735" s="5" t="s">
        <v>3353</v>
      </c>
    </row>
    <row r="9736">
      <c r="A9736" s="3">
        <v>83.0</v>
      </c>
      <c r="B9736" s="4">
        <v>0.10125</v>
      </c>
      <c r="C9736" s="5" t="s">
        <v>134</v>
      </c>
      <c r="D9736" s="5" t="s">
        <v>126</v>
      </c>
      <c r="E9736" s="5">
        <v>9.0</v>
      </c>
      <c r="F9736" s="5">
        <v>4.0</v>
      </c>
      <c r="J9736" s="5" t="s">
        <v>3354</v>
      </c>
    </row>
    <row r="9737">
      <c r="A9737" s="3">
        <v>83.0</v>
      </c>
      <c r="B9737" s="4">
        <v>0.10247685185185185</v>
      </c>
      <c r="C9737" s="5" t="s">
        <v>134</v>
      </c>
      <c r="D9737" s="5" t="s">
        <v>97</v>
      </c>
      <c r="E9737" s="5">
        <v>11.0</v>
      </c>
      <c r="J9737" s="5" t="s">
        <v>3355</v>
      </c>
    </row>
    <row r="9738">
      <c r="A9738" s="3">
        <v>83.0</v>
      </c>
      <c r="B9738" s="4">
        <v>0.10516203703703704</v>
      </c>
      <c r="C9738" s="5" t="s">
        <v>15</v>
      </c>
      <c r="D9738" s="5" t="s">
        <v>97</v>
      </c>
      <c r="E9738" s="5" t="s">
        <v>30</v>
      </c>
      <c r="J9738" s="5" t="s">
        <v>3356</v>
      </c>
    </row>
    <row r="9739">
      <c r="A9739" s="3">
        <v>83.0</v>
      </c>
      <c r="B9739" s="4">
        <v>0.10583333333333333</v>
      </c>
      <c r="C9739" s="5" t="s">
        <v>21</v>
      </c>
      <c r="D9739" s="5" t="s">
        <v>32</v>
      </c>
      <c r="E9739" s="5" t="s">
        <v>30</v>
      </c>
      <c r="F9739" s="5" t="s">
        <v>30</v>
      </c>
      <c r="J9739" s="5" t="s">
        <v>17</v>
      </c>
    </row>
    <row r="9740">
      <c r="A9740" s="3">
        <v>83.0</v>
      </c>
      <c r="B9740" s="4">
        <v>0.10583333333333333</v>
      </c>
      <c r="C9740" s="5" t="s">
        <v>21</v>
      </c>
      <c r="D9740" s="5" t="s">
        <v>32</v>
      </c>
      <c r="E9740" s="5">
        <v>32.0</v>
      </c>
      <c r="F9740" s="5">
        <v>19.0</v>
      </c>
      <c r="J9740" s="5" t="s">
        <v>3357</v>
      </c>
    </row>
    <row r="9741">
      <c r="A9741" s="3">
        <v>83.0</v>
      </c>
      <c r="B9741" s="4">
        <v>0.10616898148148148</v>
      </c>
      <c r="C9741" s="5" t="s">
        <v>21</v>
      </c>
      <c r="D9741" s="5" t="s">
        <v>32</v>
      </c>
      <c r="E9741" s="5" t="s">
        <v>30</v>
      </c>
      <c r="F9741" s="5" t="s">
        <v>30</v>
      </c>
      <c r="J9741" s="5" t="s">
        <v>17</v>
      </c>
    </row>
    <row r="9742">
      <c r="A9742" s="3">
        <v>83.0</v>
      </c>
      <c r="B9742" s="4">
        <v>0.10616898148148148</v>
      </c>
      <c r="C9742" s="5" t="s">
        <v>21</v>
      </c>
      <c r="D9742" s="5" t="s">
        <v>32</v>
      </c>
      <c r="E9742" s="5">
        <v>27.0</v>
      </c>
      <c r="F9742" s="5">
        <v>16.0</v>
      </c>
      <c r="J9742" s="5" t="s">
        <v>2610</v>
      </c>
    </row>
    <row r="9743">
      <c r="A9743" s="3">
        <v>83.0</v>
      </c>
      <c r="B9743" s="4">
        <v>0.1066087962962963</v>
      </c>
      <c r="C9743" s="5" t="s">
        <v>21</v>
      </c>
      <c r="D9743" s="5" t="s">
        <v>7</v>
      </c>
      <c r="E9743" s="5">
        <v>53.0</v>
      </c>
      <c r="H9743" s="5" t="s">
        <v>3358</v>
      </c>
    </row>
    <row r="9744">
      <c r="A9744" s="3">
        <v>83.0</v>
      </c>
      <c r="B9744" s="4">
        <v>0.10677083333333333</v>
      </c>
      <c r="C9744" s="5" t="s">
        <v>21</v>
      </c>
      <c r="D9744" s="5" t="s">
        <v>7</v>
      </c>
      <c r="E9744" s="5">
        <v>8.0</v>
      </c>
      <c r="H9744" s="5" t="s">
        <v>3359</v>
      </c>
    </row>
    <row r="9745">
      <c r="A9745" s="3">
        <v>83.0</v>
      </c>
      <c r="B9745" s="4">
        <v>0.10703703703703704</v>
      </c>
      <c r="C9745" s="5" t="s">
        <v>21</v>
      </c>
      <c r="D9745" s="5" t="s">
        <v>35</v>
      </c>
      <c r="E9745" s="5">
        <v>25.0</v>
      </c>
      <c r="F9745" s="5">
        <v>10.0</v>
      </c>
      <c r="J9745" s="5" t="s">
        <v>1058</v>
      </c>
    </row>
    <row r="9746">
      <c r="A9746" s="3">
        <v>83.0</v>
      </c>
      <c r="B9746" s="4">
        <v>0.10751157407407408</v>
      </c>
      <c r="C9746" s="5" t="s">
        <v>15</v>
      </c>
      <c r="D9746" s="5" t="s">
        <v>7</v>
      </c>
      <c r="E9746" s="5">
        <v>13.0</v>
      </c>
      <c r="H9746" s="5" t="s">
        <v>3360</v>
      </c>
      <c r="J9746" s="5" t="s">
        <v>3361</v>
      </c>
    </row>
    <row r="9747">
      <c r="A9747" s="3">
        <v>83.0</v>
      </c>
      <c r="B9747" s="4">
        <v>0.10887731481481482</v>
      </c>
      <c r="C9747" s="5" t="s">
        <v>10</v>
      </c>
      <c r="D9747" s="5" t="s">
        <v>32</v>
      </c>
      <c r="E9747" s="5">
        <v>17.0</v>
      </c>
      <c r="F9747" s="5">
        <v>3.0</v>
      </c>
      <c r="J9747" s="5" t="s">
        <v>2634</v>
      </c>
    </row>
    <row r="9748">
      <c r="A9748" s="3">
        <v>83.0</v>
      </c>
      <c r="B9748" s="4">
        <v>0.10207175925925926</v>
      </c>
      <c r="C9748" s="5" t="s">
        <v>10</v>
      </c>
      <c r="D9748" s="5" t="s">
        <v>32</v>
      </c>
      <c r="E9748" s="5">
        <v>18.0</v>
      </c>
      <c r="F9748" s="5">
        <v>4.0</v>
      </c>
      <c r="J9748" s="5" t="s">
        <v>2634</v>
      </c>
    </row>
    <row r="9749">
      <c r="A9749" s="3">
        <v>83.0</v>
      </c>
      <c r="B9749" s="4">
        <v>0.11049768518518518</v>
      </c>
      <c r="C9749" s="5" t="s">
        <v>18</v>
      </c>
      <c r="D9749" s="5" t="s">
        <v>32</v>
      </c>
      <c r="E9749" s="5">
        <v>19.0</v>
      </c>
      <c r="F9749" s="5">
        <v>7.0</v>
      </c>
      <c r="J9749" s="5" t="s">
        <v>1943</v>
      </c>
    </row>
    <row r="9750">
      <c r="A9750" s="3">
        <v>83.0</v>
      </c>
      <c r="B9750" s="4">
        <v>0.110625</v>
      </c>
      <c r="C9750" s="5" t="s">
        <v>18</v>
      </c>
      <c r="D9750" s="5" t="s">
        <v>32</v>
      </c>
      <c r="E9750" s="5">
        <v>22.0</v>
      </c>
      <c r="F9750" s="5">
        <v>10.0</v>
      </c>
      <c r="J9750" s="5" t="s">
        <v>3362</v>
      </c>
    </row>
    <row r="9751">
      <c r="A9751" s="3">
        <v>83.0</v>
      </c>
      <c r="B9751" s="4">
        <v>0.11069444444444444</v>
      </c>
      <c r="C9751" s="5" t="s">
        <v>18</v>
      </c>
      <c r="D9751" s="5" t="s">
        <v>32</v>
      </c>
      <c r="E9751" s="5">
        <v>28.0</v>
      </c>
      <c r="F9751" s="5">
        <v>16.0</v>
      </c>
      <c r="J9751" s="5" t="s">
        <v>1943</v>
      </c>
    </row>
    <row r="9752">
      <c r="A9752" s="3">
        <v>83.0</v>
      </c>
      <c r="B9752" s="4">
        <v>0.11091435185185185</v>
      </c>
      <c r="C9752" s="5" t="s">
        <v>18</v>
      </c>
      <c r="D9752" s="5" t="s">
        <v>7</v>
      </c>
      <c r="E9752" s="5">
        <v>32.0</v>
      </c>
      <c r="H9752" s="5" t="s">
        <v>3363</v>
      </c>
    </row>
    <row r="9753">
      <c r="A9753" s="3">
        <v>83.0</v>
      </c>
      <c r="B9753" s="4">
        <v>0.11116898148148148</v>
      </c>
      <c r="C9753" s="5" t="s">
        <v>18</v>
      </c>
      <c r="D9753" s="5" t="s">
        <v>7</v>
      </c>
      <c r="E9753" s="5">
        <v>21.0</v>
      </c>
      <c r="H9753" s="5" t="s">
        <v>3364</v>
      </c>
    </row>
    <row r="9754">
      <c r="A9754" s="3">
        <v>83.0</v>
      </c>
      <c r="B9754" s="4">
        <v>0.11304398148148148</v>
      </c>
      <c r="C9754" s="5" t="s">
        <v>2364</v>
      </c>
      <c r="D9754" s="5" t="s">
        <v>32</v>
      </c>
      <c r="E9754" s="5">
        <v>20.0</v>
      </c>
      <c r="F9754" s="5">
        <v>12.0</v>
      </c>
      <c r="J9754" s="5" t="s">
        <v>3365</v>
      </c>
    </row>
    <row r="9755">
      <c r="A9755" s="3">
        <v>83.0</v>
      </c>
      <c r="B9755" s="4">
        <v>0.11313657407407407</v>
      </c>
      <c r="C9755" s="5" t="s">
        <v>2364</v>
      </c>
      <c r="D9755" s="5" t="s">
        <v>32</v>
      </c>
      <c r="E9755" s="5" t="s">
        <v>30</v>
      </c>
      <c r="F9755" s="5" t="s">
        <v>30</v>
      </c>
      <c r="J9755" s="5" t="s">
        <v>3365</v>
      </c>
    </row>
    <row r="9756">
      <c r="A9756" s="3">
        <v>83.0</v>
      </c>
      <c r="B9756" s="4">
        <v>0.11502314814814815</v>
      </c>
      <c r="C9756" s="5" t="s">
        <v>13</v>
      </c>
      <c r="D9756" s="5" t="s">
        <v>74</v>
      </c>
      <c r="E9756" s="5" t="s">
        <v>37</v>
      </c>
      <c r="F9756" s="5">
        <v>20.0</v>
      </c>
    </row>
    <row r="9757">
      <c r="A9757" s="3">
        <v>83.0</v>
      </c>
      <c r="B9757" s="4">
        <v>0.11543981481481481</v>
      </c>
      <c r="C9757" s="5" t="s">
        <v>13</v>
      </c>
      <c r="D9757" s="5" t="s">
        <v>32</v>
      </c>
      <c r="E9757" s="5" t="s">
        <v>30</v>
      </c>
      <c r="F9757" s="5" t="s">
        <v>30</v>
      </c>
      <c r="J9757" s="5" t="s">
        <v>17</v>
      </c>
    </row>
    <row r="9758">
      <c r="A9758" s="3">
        <v>83.0</v>
      </c>
      <c r="B9758" s="4">
        <v>0.11543981481481481</v>
      </c>
      <c r="C9758" s="5" t="s">
        <v>13</v>
      </c>
      <c r="D9758" s="5" t="s">
        <v>32</v>
      </c>
      <c r="E9758" s="5">
        <v>30.0</v>
      </c>
      <c r="F9758" s="5">
        <v>15.0</v>
      </c>
      <c r="J9758" s="5" t="s">
        <v>3297</v>
      </c>
    </row>
    <row r="9759">
      <c r="A9759" s="3">
        <v>83.0</v>
      </c>
      <c r="B9759" s="4">
        <v>0.11555555555555555</v>
      </c>
      <c r="C9759" s="5" t="s">
        <v>13</v>
      </c>
      <c r="D9759" s="5" t="s">
        <v>7</v>
      </c>
      <c r="E9759" s="5">
        <v>23.0</v>
      </c>
      <c r="H9759" s="5" t="s">
        <v>3366</v>
      </c>
    </row>
    <row r="9760">
      <c r="A9760" s="3">
        <v>83.0</v>
      </c>
      <c r="B9760" s="4">
        <v>0.11583333333333333</v>
      </c>
      <c r="C9760" s="5" t="s">
        <v>13</v>
      </c>
      <c r="D9760" s="5" t="s">
        <v>32</v>
      </c>
      <c r="E9760" s="5" t="s">
        <v>30</v>
      </c>
      <c r="F9760" s="5" t="s">
        <v>30</v>
      </c>
      <c r="J9760" s="5" t="s">
        <v>17</v>
      </c>
    </row>
    <row r="9761">
      <c r="A9761" s="3">
        <v>83.0</v>
      </c>
      <c r="B9761" s="4">
        <v>0.11583333333333333</v>
      </c>
      <c r="C9761" s="5" t="s">
        <v>13</v>
      </c>
      <c r="D9761" s="5" t="s">
        <v>32</v>
      </c>
      <c r="E9761" s="5">
        <v>24.0</v>
      </c>
      <c r="F9761" s="5">
        <v>9.0</v>
      </c>
      <c r="J9761" s="5" t="s">
        <v>3297</v>
      </c>
    </row>
    <row r="9762">
      <c r="A9762" s="3">
        <v>83.0</v>
      </c>
      <c r="B9762" s="4">
        <v>0.1159837962962963</v>
      </c>
      <c r="C9762" s="5" t="s">
        <v>13</v>
      </c>
      <c r="D9762" s="5" t="s">
        <v>7</v>
      </c>
      <c r="E9762" s="5">
        <v>23.0</v>
      </c>
      <c r="H9762" s="5" t="s">
        <v>3366</v>
      </c>
    </row>
    <row r="9763">
      <c r="A9763" s="3">
        <v>83.0</v>
      </c>
      <c r="B9763" s="4">
        <v>0.1162037037037037</v>
      </c>
      <c r="C9763" s="5" t="s">
        <v>13</v>
      </c>
      <c r="D9763" s="5" t="s">
        <v>32</v>
      </c>
      <c r="E9763" s="5" t="s">
        <v>30</v>
      </c>
      <c r="F9763" s="5" t="s">
        <v>30</v>
      </c>
      <c r="J9763" s="5" t="s">
        <v>17</v>
      </c>
    </row>
    <row r="9764">
      <c r="A9764" s="3">
        <v>83.0</v>
      </c>
      <c r="B9764" s="4">
        <v>0.1162037037037037</v>
      </c>
      <c r="C9764" s="5" t="s">
        <v>13</v>
      </c>
      <c r="D9764" s="5" t="s">
        <v>32</v>
      </c>
      <c r="E9764" s="5">
        <v>27.0</v>
      </c>
      <c r="F9764" s="5">
        <v>12.0</v>
      </c>
      <c r="J9764" s="5" t="s">
        <v>3297</v>
      </c>
    </row>
    <row r="9765">
      <c r="A9765" s="3">
        <v>83.0</v>
      </c>
      <c r="B9765" s="4">
        <v>0.11636574074074074</v>
      </c>
      <c r="C9765" s="5" t="s">
        <v>13</v>
      </c>
      <c r="D9765" s="5" t="s">
        <v>7</v>
      </c>
      <c r="E9765" s="5">
        <v>26.0</v>
      </c>
      <c r="H9765" s="5" t="s">
        <v>3367</v>
      </c>
    </row>
    <row r="9766">
      <c r="A9766" s="3">
        <v>83.0</v>
      </c>
      <c r="B9766" s="4">
        <v>0.1171875</v>
      </c>
      <c r="C9766" s="5" t="s">
        <v>2364</v>
      </c>
      <c r="D9766" s="5" t="s">
        <v>32</v>
      </c>
      <c r="E9766" s="5">
        <v>26.0</v>
      </c>
      <c r="F9766" s="5">
        <v>18.0</v>
      </c>
      <c r="J9766" s="5" t="s">
        <v>3368</v>
      </c>
    </row>
    <row r="9767">
      <c r="A9767" s="3">
        <v>83.0</v>
      </c>
      <c r="B9767" s="4">
        <v>0.11726851851851852</v>
      </c>
      <c r="C9767" s="5" t="s">
        <v>2364</v>
      </c>
      <c r="D9767" s="5" t="s">
        <v>32</v>
      </c>
      <c r="E9767" s="5">
        <v>20.0</v>
      </c>
      <c r="F9767" s="5">
        <v>12.0</v>
      </c>
      <c r="J9767" s="5" t="s">
        <v>3365</v>
      </c>
    </row>
    <row r="9768">
      <c r="A9768" s="3">
        <v>83.0</v>
      </c>
      <c r="B9768" s="4">
        <v>0.11795138888888888</v>
      </c>
      <c r="C9768" s="5" t="s">
        <v>2364</v>
      </c>
      <c r="D9768" s="5" t="s">
        <v>7</v>
      </c>
      <c r="E9768" s="5">
        <v>28.0</v>
      </c>
      <c r="H9768" s="5" t="s">
        <v>3369</v>
      </c>
      <c r="I9768" s="5">
        <v>1.0</v>
      </c>
      <c r="J9768" s="5" t="s">
        <v>112</v>
      </c>
    </row>
    <row r="9769">
      <c r="A9769" s="3">
        <v>83.0</v>
      </c>
      <c r="B9769" s="4">
        <v>0.13167824074074075</v>
      </c>
      <c r="C9769" s="5" t="s">
        <v>134</v>
      </c>
      <c r="D9769" s="5" t="s">
        <v>126</v>
      </c>
      <c r="E9769" s="5">
        <v>11.0</v>
      </c>
      <c r="F9769" s="5">
        <v>6.0</v>
      </c>
      <c r="J9769" s="5" t="s">
        <v>3370</v>
      </c>
    </row>
    <row r="9770">
      <c r="A9770" s="3">
        <v>83.0</v>
      </c>
      <c r="B9770" s="4">
        <v>0.13644675925925925</v>
      </c>
      <c r="C9770" s="5" t="s">
        <v>15</v>
      </c>
      <c r="D9770" s="5" t="s">
        <v>88</v>
      </c>
      <c r="E9770" s="5">
        <v>7.0</v>
      </c>
      <c r="F9770" s="5">
        <v>5.0</v>
      </c>
    </row>
    <row r="9771">
      <c r="A9771" s="3">
        <v>83.0</v>
      </c>
      <c r="B9771" s="4">
        <v>0.13707175925925927</v>
      </c>
      <c r="C9771" s="5" t="s">
        <v>10</v>
      </c>
      <c r="D9771" s="5" t="s">
        <v>97</v>
      </c>
      <c r="E9771" s="5">
        <v>24.0</v>
      </c>
      <c r="J9771" s="5" t="s">
        <v>3371</v>
      </c>
    </row>
    <row r="9772">
      <c r="A9772" s="3">
        <v>83.0</v>
      </c>
      <c r="B9772" s="4">
        <v>0.13681712962962964</v>
      </c>
      <c r="C9772" s="5" t="s">
        <v>21</v>
      </c>
      <c r="D9772" s="5" t="s">
        <v>88</v>
      </c>
      <c r="E9772" s="5" t="s">
        <v>28</v>
      </c>
      <c r="F9772" s="5">
        <v>1.0</v>
      </c>
      <c r="J9772" s="5" t="s">
        <v>350</v>
      </c>
    </row>
    <row r="9773">
      <c r="A9773" s="3">
        <v>83.0</v>
      </c>
      <c r="B9773" s="4">
        <v>0.13706018518518517</v>
      </c>
      <c r="C9773" s="5" t="s">
        <v>21</v>
      </c>
      <c r="D9773" s="5" t="s">
        <v>88</v>
      </c>
      <c r="E9773" s="5" t="s">
        <v>28</v>
      </c>
      <c r="F9773" s="5">
        <v>1.0</v>
      </c>
      <c r="J9773" s="5" t="s">
        <v>418</v>
      </c>
    </row>
    <row r="9774">
      <c r="A9774" s="3">
        <v>83.0</v>
      </c>
      <c r="B9774" s="4">
        <v>0.13706018518518517</v>
      </c>
      <c r="C9774" s="5" t="s">
        <v>13</v>
      </c>
      <c r="D9774" s="5" t="s">
        <v>146</v>
      </c>
      <c r="E9774" s="5" t="s">
        <v>30</v>
      </c>
      <c r="F9774" s="5" t="s">
        <v>30</v>
      </c>
      <c r="J9774" s="5" t="s">
        <v>17</v>
      </c>
    </row>
    <row r="9775">
      <c r="A9775" s="3">
        <v>83.0</v>
      </c>
      <c r="B9775" s="4">
        <v>0.13706018518518517</v>
      </c>
      <c r="C9775" s="5" t="s">
        <v>13</v>
      </c>
      <c r="D9775" s="5" t="s">
        <v>146</v>
      </c>
      <c r="E9775" s="5">
        <v>26.0</v>
      </c>
      <c r="F9775" s="5">
        <v>19.0</v>
      </c>
      <c r="J9775" s="5" t="s">
        <v>40</v>
      </c>
    </row>
    <row r="9776">
      <c r="A9776" s="3">
        <v>83.0</v>
      </c>
      <c r="B9776" s="4">
        <v>0.14028935185185185</v>
      </c>
      <c r="C9776" s="5" t="s">
        <v>2364</v>
      </c>
      <c r="D9776" s="5" t="s">
        <v>75</v>
      </c>
      <c r="E9776" s="5">
        <v>18.0</v>
      </c>
      <c r="F9776" s="5">
        <v>14.0</v>
      </c>
      <c r="J9776" s="5" t="s">
        <v>3372</v>
      </c>
    </row>
    <row r="9777">
      <c r="A9777" s="3">
        <v>83.0</v>
      </c>
      <c r="B9777" s="4">
        <v>0.14493055555555556</v>
      </c>
      <c r="C9777" s="5" t="s">
        <v>15</v>
      </c>
      <c r="D9777" s="5" t="s">
        <v>7</v>
      </c>
      <c r="E9777" s="5">
        <v>27.0</v>
      </c>
      <c r="H9777" s="5" t="s">
        <v>3373</v>
      </c>
      <c r="J9777" s="5" t="s">
        <v>1226</v>
      </c>
    </row>
    <row r="9778">
      <c r="A9778" s="3">
        <v>83.0</v>
      </c>
      <c r="B9778" s="4">
        <v>0.14583333333333334</v>
      </c>
      <c r="C9778" s="5" t="s">
        <v>18</v>
      </c>
      <c r="D9778" s="5" t="s">
        <v>32</v>
      </c>
      <c r="E9778" s="5">
        <v>16.0</v>
      </c>
      <c r="F9778" s="5">
        <v>2.0</v>
      </c>
      <c r="J9778" s="5" t="s">
        <v>3374</v>
      </c>
    </row>
    <row r="9779">
      <c r="A9779" s="3">
        <v>83.0</v>
      </c>
      <c r="B9779" s="4">
        <v>0.14583333333333334</v>
      </c>
      <c r="C9779" s="5" t="s">
        <v>18</v>
      </c>
      <c r="D9779" s="5" t="s">
        <v>32</v>
      </c>
      <c r="E9779" s="5" t="s">
        <v>30</v>
      </c>
      <c r="F9779" s="5" t="s">
        <v>30</v>
      </c>
      <c r="J9779" s="5" t="s">
        <v>3374</v>
      </c>
    </row>
    <row r="9780">
      <c r="A9780" s="3">
        <v>83.0</v>
      </c>
      <c r="B9780" s="4">
        <v>0.14583333333333334</v>
      </c>
      <c r="C9780" s="5" t="s">
        <v>18</v>
      </c>
      <c r="D9780" s="5" t="s">
        <v>32</v>
      </c>
      <c r="E9780" s="5" t="s">
        <v>30</v>
      </c>
      <c r="F9780" s="5" t="s">
        <v>30</v>
      </c>
      <c r="J9780" s="5" t="s">
        <v>3374</v>
      </c>
    </row>
    <row r="9781">
      <c r="A9781" s="3">
        <v>83.0</v>
      </c>
      <c r="B9781" s="4">
        <v>0.14622685185185186</v>
      </c>
      <c r="C9781" s="5" t="s">
        <v>18</v>
      </c>
      <c r="D9781" s="5" t="s">
        <v>7</v>
      </c>
      <c r="E9781" s="5">
        <v>32.0</v>
      </c>
      <c r="H9781" s="5" t="s">
        <v>3375</v>
      </c>
    </row>
    <row r="9782">
      <c r="A9782" s="3">
        <v>83.0</v>
      </c>
      <c r="B9782" s="4">
        <v>0.1464351851851852</v>
      </c>
      <c r="C9782" s="5" t="s">
        <v>18</v>
      </c>
      <c r="D9782" s="5" t="s">
        <v>7</v>
      </c>
      <c r="E9782" s="5">
        <v>32.0</v>
      </c>
      <c r="H9782" s="5" t="s">
        <v>3376</v>
      </c>
      <c r="I9782" s="5">
        <v>2.0</v>
      </c>
    </row>
    <row r="9783">
      <c r="A9783" s="3">
        <v>83.0</v>
      </c>
      <c r="B9783" s="4">
        <v>0.14680555555555555</v>
      </c>
      <c r="C9783" s="5" t="s">
        <v>18</v>
      </c>
      <c r="D9783" s="5" t="s">
        <v>7</v>
      </c>
      <c r="E9783" s="5">
        <v>21.0</v>
      </c>
      <c r="H9783" s="5" t="s">
        <v>3377</v>
      </c>
    </row>
    <row r="9784">
      <c r="A9784" s="3">
        <v>83.0</v>
      </c>
      <c r="B9784" s="4">
        <v>0.14708333333333334</v>
      </c>
      <c r="C9784" s="5" t="s">
        <v>134</v>
      </c>
      <c r="D9784" s="5" t="s">
        <v>7</v>
      </c>
      <c r="E9784" s="5">
        <v>22.0</v>
      </c>
      <c r="H9784" s="5" t="s">
        <v>3378</v>
      </c>
      <c r="J9784" s="5" t="s">
        <v>3379</v>
      </c>
    </row>
    <row r="9785">
      <c r="A9785" s="3">
        <v>83.0</v>
      </c>
      <c r="B9785" s="4">
        <v>0.1475462962962963</v>
      </c>
      <c r="C9785" s="5" t="s">
        <v>10</v>
      </c>
      <c r="D9785" s="5" t="s">
        <v>32</v>
      </c>
      <c r="E9785" s="5" t="s">
        <v>30</v>
      </c>
      <c r="F9785" s="5" t="s">
        <v>30</v>
      </c>
      <c r="J9785" s="5" t="s">
        <v>2634</v>
      </c>
    </row>
    <row r="9786">
      <c r="A9786" s="3">
        <v>83.0</v>
      </c>
      <c r="B9786" s="4">
        <v>0.14761574074074074</v>
      </c>
      <c r="C9786" s="5" t="s">
        <v>10</v>
      </c>
      <c r="D9786" s="5" t="s">
        <v>32</v>
      </c>
      <c r="E9786" s="5" t="s">
        <v>30</v>
      </c>
      <c r="F9786" s="5" t="s">
        <v>30</v>
      </c>
      <c r="J9786" s="5" t="s">
        <v>2634</v>
      </c>
    </row>
    <row r="9787">
      <c r="A9787" s="3">
        <v>83.0</v>
      </c>
      <c r="B9787" s="4">
        <v>0.1478935185185185</v>
      </c>
      <c r="C9787" s="5" t="s">
        <v>10</v>
      </c>
      <c r="D9787" s="5" t="s">
        <v>7</v>
      </c>
      <c r="E9787" s="5">
        <v>17.0</v>
      </c>
      <c r="H9787" s="5" t="s">
        <v>3380</v>
      </c>
    </row>
    <row r="9788">
      <c r="A9788" s="3">
        <v>83.0</v>
      </c>
      <c r="B9788" s="4">
        <v>0.14905092592592592</v>
      </c>
      <c r="C9788" s="5" t="s">
        <v>2364</v>
      </c>
      <c r="D9788" s="5" t="s">
        <v>32</v>
      </c>
      <c r="E9788" s="5">
        <v>19.0</v>
      </c>
      <c r="F9788" s="5">
        <v>11.0</v>
      </c>
      <c r="J9788" s="5" t="s">
        <v>3381</v>
      </c>
    </row>
    <row r="9789">
      <c r="A9789" s="3">
        <v>83.0</v>
      </c>
      <c r="B9789" s="4">
        <v>0.14917824074074074</v>
      </c>
      <c r="C9789" s="5" t="s">
        <v>2364</v>
      </c>
      <c r="D9789" s="5" t="s">
        <v>32</v>
      </c>
      <c r="E9789" s="5">
        <v>18.0</v>
      </c>
      <c r="F9789" s="5">
        <v>10.0</v>
      </c>
      <c r="J9789" s="5" t="s">
        <v>3381</v>
      </c>
    </row>
    <row r="9790">
      <c r="A9790" s="3">
        <v>83.0</v>
      </c>
      <c r="B9790" s="4">
        <v>0.14953703703703702</v>
      </c>
      <c r="C9790" s="5" t="s">
        <v>2364</v>
      </c>
      <c r="D9790" s="5" t="s">
        <v>7</v>
      </c>
      <c r="E9790" s="5">
        <v>25.0</v>
      </c>
      <c r="H9790" s="5" t="s">
        <v>3382</v>
      </c>
    </row>
    <row r="9791">
      <c r="A9791" s="3">
        <v>83.0</v>
      </c>
      <c r="B9791" s="4">
        <v>0.1498611111111111</v>
      </c>
      <c r="C9791" s="5" t="s">
        <v>2364</v>
      </c>
      <c r="D9791" s="5" t="s">
        <v>7</v>
      </c>
      <c r="E9791" s="5">
        <v>31.0</v>
      </c>
      <c r="H9791" s="5" t="s">
        <v>3383</v>
      </c>
      <c r="I9791" s="5">
        <v>1.0</v>
      </c>
    </row>
    <row r="9792">
      <c r="A9792" s="3">
        <v>83.0</v>
      </c>
      <c r="B9792" s="4">
        <v>0.15225694444444443</v>
      </c>
      <c r="C9792" s="5" t="s">
        <v>15</v>
      </c>
      <c r="D9792" s="5" t="s">
        <v>92</v>
      </c>
      <c r="E9792" s="5" t="s">
        <v>30</v>
      </c>
      <c r="F9792" s="5" t="s">
        <v>30</v>
      </c>
    </row>
    <row r="9793">
      <c r="A9793" s="3">
        <v>83.0</v>
      </c>
      <c r="B9793" s="4">
        <v>0.1523263888888889</v>
      </c>
      <c r="C9793" s="5" t="s">
        <v>18</v>
      </c>
      <c r="D9793" s="5" t="s">
        <v>92</v>
      </c>
      <c r="E9793" s="5">
        <v>22.0</v>
      </c>
      <c r="F9793" s="5">
        <v>17.0</v>
      </c>
    </row>
    <row r="9794">
      <c r="A9794" s="3">
        <v>83.0</v>
      </c>
      <c r="B9794" s="4">
        <v>0.154375</v>
      </c>
      <c r="C9794" s="5" t="s">
        <v>15</v>
      </c>
      <c r="D9794" s="5" t="s">
        <v>75</v>
      </c>
      <c r="E9794" s="5">
        <v>22.0</v>
      </c>
      <c r="F9794" s="5">
        <v>15.0</v>
      </c>
      <c r="J9794" s="5" t="s">
        <v>191</v>
      </c>
    </row>
    <row r="9795">
      <c r="A9795" s="3">
        <v>83.0</v>
      </c>
      <c r="B9795" s="4">
        <v>0.15703703703703703</v>
      </c>
      <c r="C9795" s="5" t="s">
        <v>15</v>
      </c>
      <c r="D9795" s="5" t="s">
        <v>24</v>
      </c>
      <c r="E9795" s="5" t="s">
        <v>37</v>
      </c>
      <c r="F9795" s="5">
        <v>20.0</v>
      </c>
    </row>
    <row r="9796">
      <c r="A9796" s="3">
        <v>83.0</v>
      </c>
      <c r="B9796" s="4">
        <v>0.15888888888888889</v>
      </c>
      <c r="C9796" s="5" t="s">
        <v>10</v>
      </c>
      <c r="D9796" s="5" t="s">
        <v>74</v>
      </c>
      <c r="E9796" s="5">
        <v>13.0</v>
      </c>
      <c r="F9796" s="5">
        <v>10.0</v>
      </c>
    </row>
    <row r="9797">
      <c r="A9797" s="3">
        <v>83.0</v>
      </c>
      <c r="B9797" s="4">
        <v>0.1622337962962963</v>
      </c>
      <c r="C9797" s="5" t="s">
        <v>15</v>
      </c>
      <c r="D9797" s="5" t="s">
        <v>75</v>
      </c>
      <c r="E9797" s="5">
        <v>16.0</v>
      </c>
      <c r="F9797" s="5">
        <v>9.0</v>
      </c>
      <c r="J9797" s="5" t="s">
        <v>1642</v>
      </c>
    </row>
    <row r="9798">
      <c r="A9798" s="3">
        <v>83.0</v>
      </c>
      <c r="B9798" s="4">
        <v>0.1622337962962963</v>
      </c>
      <c r="C9798" s="5" t="s">
        <v>15</v>
      </c>
      <c r="D9798" s="5" t="s">
        <v>75</v>
      </c>
      <c r="E9798" s="5" t="s">
        <v>30</v>
      </c>
      <c r="F9798" s="5" t="s">
        <v>30</v>
      </c>
      <c r="J9798" s="5" t="s">
        <v>17</v>
      </c>
    </row>
    <row r="9799">
      <c r="A9799" s="3">
        <v>83.0</v>
      </c>
      <c r="B9799" s="4">
        <v>0.17341435185185186</v>
      </c>
      <c r="C9799" s="5" t="s">
        <v>10</v>
      </c>
      <c r="D9799" s="5" t="s">
        <v>88</v>
      </c>
      <c r="E9799" s="5">
        <v>23.0</v>
      </c>
      <c r="F9799" s="5">
        <v>16.0</v>
      </c>
    </row>
    <row r="9800">
      <c r="A9800" s="3">
        <v>83.0</v>
      </c>
      <c r="B9800" s="4">
        <v>0.17627314814814815</v>
      </c>
      <c r="C9800" s="5" t="s">
        <v>10</v>
      </c>
      <c r="D9800" s="5" t="s">
        <v>14</v>
      </c>
      <c r="E9800" s="5">
        <v>25.0</v>
      </c>
      <c r="F9800" s="5">
        <v>17.0</v>
      </c>
    </row>
    <row r="9801">
      <c r="A9801" s="3">
        <v>84.0</v>
      </c>
      <c r="B9801" s="4">
        <v>0.024120370370370372</v>
      </c>
      <c r="C9801" s="5" t="s">
        <v>13</v>
      </c>
      <c r="D9801" s="5" t="s">
        <v>14</v>
      </c>
      <c r="E9801" s="5" t="s">
        <v>30</v>
      </c>
      <c r="F9801" s="5" t="s">
        <v>30</v>
      </c>
      <c r="J9801" s="5" t="s">
        <v>17</v>
      </c>
    </row>
    <row r="9802">
      <c r="A9802" s="3">
        <v>84.0</v>
      </c>
      <c r="B9802" s="4">
        <v>0.024120370370370372</v>
      </c>
      <c r="C9802" s="5" t="s">
        <v>13</v>
      </c>
      <c r="D9802" s="5" t="s">
        <v>14</v>
      </c>
      <c r="E9802" s="5">
        <v>14.0</v>
      </c>
      <c r="F9802" s="5">
        <v>13.0</v>
      </c>
      <c r="J9802" s="5" t="s">
        <v>40</v>
      </c>
    </row>
    <row r="9803">
      <c r="A9803" s="3">
        <v>84.0</v>
      </c>
      <c r="B9803" s="4">
        <v>0.026504629629629628</v>
      </c>
      <c r="C9803" s="5" t="s">
        <v>134</v>
      </c>
      <c r="D9803" s="5" t="s">
        <v>36</v>
      </c>
      <c r="E9803" s="5" t="s">
        <v>30</v>
      </c>
      <c r="F9803" s="5" t="s">
        <v>30</v>
      </c>
      <c r="J9803" s="5" t="s">
        <v>17</v>
      </c>
    </row>
    <row r="9804">
      <c r="A9804" s="3">
        <v>84.0</v>
      </c>
      <c r="B9804" s="4">
        <v>0.026504629629629628</v>
      </c>
      <c r="C9804" s="5" t="s">
        <v>134</v>
      </c>
      <c r="D9804" s="5" t="s">
        <v>36</v>
      </c>
      <c r="E9804" s="5" t="s">
        <v>37</v>
      </c>
      <c r="F9804" s="5">
        <v>20.0</v>
      </c>
      <c r="J9804" s="5" t="s">
        <v>40</v>
      </c>
    </row>
    <row r="9805">
      <c r="A9805" s="3">
        <v>84.0</v>
      </c>
      <c r="B9805" s="4">
        <v>0.031469907407407405</v>
      </c>
      <c r="C9805" s="5" t="s">
        <v>15</v>
      </c>
      <c r="D9805" s="5" t="s">
        <v>122</v>
      </c>
      <c r="E9805" s="5">
        <v>18.0</v>
      </c>
      <c r="F9805" s="5">
        <v>12.0</v>
      </c>
    </row>
    <row r="9806">
      <c r="A9806" s="3">
        <v>84.0</v>
      </c>
      <c r="B9806" s="4">
        <v>0.03359953703703704</v>
      </c>
      <c r="C9806" s="5" t="s">
        <v>15</v>
      </c>
      <c r="D9806" s="5" t="s">
        <v>19</v>
      </c>
      <c r="E9806" s="5">
        <v>26.0</v>
      </c>
      <c r="F9806" s="5">
        <v>15.0</v>
      </c>
    </row>
    <row r="9807">
      <c r="A9807" s="3">
        <v>84.0</v>
      </c>
      <c r="B9807" s="4">
        <v>0.03751157407407407</v>
      </c>
      <c r="C9807" s="5" t="s">
        <v>10</v>
      </c>
      <c r="D9807" s="5" t="s">
        <v>24</v>
      </c>
      <c r="E9807" s="5">
        <v>22.0</v>
      </c>
      <c r="F9807" s="5">
        <v>9.0</v>
      </c>
    </row>
    <row r="9808">
      <c r="A9808" s="3">
        <v>84.0</v>
      </c>
      <c r="B9808" s="4">
        <v>0.0440625</v>
      </c>
      <c r="C9808" s="5" t="s">
        <v>13</v>
      </c>
      <c r="D9808" s="5" t="s">
        <v>11</v>
      </c>
      <c r="E9808" s="5">
        <v>1.0</v>
      </c>
      <c r="F9808" s="5">
        <v>3.0</v>
      </c>
    </row>
    <row r="9809">
      <c r="A9809" s="3">
        <v>84.0</v>
      </c>
      <c r="B9809" s="4">
        <v>0.04766203703703704</v>
      </c>
      <c r="C9809" s="5" t="s">
        <v>18</v>
      </c>
      <c r="D9809" s="5" t="s">
        <v>24</v>
      </c>
      <c r="E9809" s="5">
        <v>14.0</v>
      </c>
      <c r="F9809" s="5">
        <v>6.0</v>
      </c>
    </row>
    <row r="9810">
      <c r="A9810" s="3">
        <v>84.0</v>
      </c>
      <c r="B9810" s="4">
        <v>0.04767361111111111</v>
      </c>
      <c r="C9810" s="5" t="s">
        <v>134</v>
      </c>
      <c r="D9810" s="5" t="s">
        <v>24</v>
      </c>
      <c r="E9810" s="5">
        <v>19.0</v>
      </c>
      <c r="F9810" s="5">
        <v>9.0</v>
      </c>
    </row>
    <row r="9811">
      <c r="A9811" s="3">
        <v>84.0</v>
      </c>
      <c r="B9811" s="4">
        <v>0.049212962962962965</v>
      </c>
      <c r="C9811" s="5" t="s">
        <v>134</v>
      </c>
      <c r="D9811" s="5" t="s">
        <v>19</v>
      </c>
      <c r="E9811" s="5" t="s">
        <v>30</v>
      </c>
      <c r="F9811" s="5" t="s">
        <v>30</v>
      </c>
      <c r="J9811" s="5" t="s">
        <v>42</v>
      </c>
    </row>
    <row r="9812">
      <c r="A9812" s="3">
        <v>84.0</v>
      </c>
      <c r="B9812" s="4">
        <v>0.049212962962962965</v>
      </c>
      <c r="C9812" s="5" t="s">
        <v>134</v>
      </c>
      <c r="D9812" s="5" t="s">
        <v>19</v>
      </c>
      <c r="E9812" s="5">
        <v>18.0</v>
      </c>
      <c r="F9812" s="5">
        <v>13.0</v>
      </c>
      <c r="J9812" s="5" t="s">
        <v>43</v>
      </c>
    </row>
    <row r="9813">
      <c r="A9813" s="3">
        <v>84.0</v>
      </c>
      <c r="B9813" s="4">
        <v>0.05443287037037037</v>
      </c>
      <c r="C9813" s="5" t="s">
        <v>18</v>
      </c>
      <c r="D9813" s="5" t="s">
        <v>709</v>
      </c>
      <c r="E9813" s="5" t="s">
        <v>30</v>
      </c>
      <c r="F9813" s="5" t="s">
        <v>30</v>
      </c>
      <c r="J9813" s="5" t="s">
        <v>3384</v>
      </c>
    </row>
    <row r="9814">
      <c r="A9814" s="3">
        <v>84.0</v>
      </c>
      <c r="B9814" s="4">
        <v>0.09304398148148148</v>
      </c>
      <c r="C9814" s="5" t="s">
        <v>10</v>
      </c>
      <c r="D9814" s="5" t="s">
        <v>88</v>
      </c>
      <c r="E9814" s="5">
        <v>19.0</v>
      </c>
      <c r="F9814" s="5">
        <v>12.0</v>
      </c>
    </row>
    <row r="9815">
      <c r="A9815" s="3">
        <v>84.0</v>
      </c>
      <c r="B9815" s="4">
        <v>0.1003587962962963</v>
      </c>
      <c r="C9815" s="5" t="s">
        <v>15</v>
      </c>
      <c r="D9815" s="5" t="s">
        <v>24</v>
      </c>
      <c r="E9815" s="5">
        <v>26.0</v>
      </c>
      <c r="F9815" s="5">
        <v>15.0</v>
      </c>
    </row>
    <row r="9816">
      <c r="A9816" s="3">
        <v>84.0</v>
      </c>
      <c r="B9816" s="4">
        <v>0.10401620370370371</v>
      </c>
      <c r="C9816" s="5" t="s">
        <v>13</v>
      </c>
      <c r="D9816" s="5" t="s">
        <v>88</v>
      </c>
      <c r="E9816" s="5">
        <v>14.0</v>
      </c>
      <c r="F9816" s="5">
        <v>16.0</v>
      </c>
    </row>
    <row r="9817">
      <c r="A9817" s="3">
        <v>84.0</v>
      </c>
      <c r="B9817" s="4">
        <v>0.10451388888888889</v>
      </c>
      <c r="C9817" s="5" t="s">
        <v>21</v>
      </c>
      <c r="D9817" s="5" t="s">
        <v>24</v>
      </c>
      <c r="E9817" s="5">
        <v>30.0</v>
      </c>
      <c r="F9817" s="5">
        <v>18.0</v>
      </c>
    </row>
    <row r="9818">
      <c r="A9818" s="3">
        <v>84.0</v>
      </c>
      <c r="B9818" s="4">
        <v>0.10925925925925926</v>
      </c>
      <c r="C9818" s="5" t="s">
        <v>134</v>
      </c>
      <c r="D9818" s="5" t="s">
        <v>88</v>
      </c>
      <c r="E9818" s="5">
        <v>8.0</v>
      </c>
      <c r="F9818" s="5">
        <v>7.0</v>
      </c>
    </row>
    <row r="9819">
      <c r="A9819" s="3">
        <v>84.0</v>
      </c>
      <c r="B9819" s="4">
        <v>0.11076388888888888</v>
      </c>
      <c r="C9819" s="5" t="s">
        <v>21</v>
      </c>
      <c r="D9819" s="5" t="s">
        <v>88</v>
      </c>
      <c r="E9819" s="5">
        <v>22.0</v>
      </c>
      <c r="F9819" s="5">
        <v>14.0</v>
      </c>
    </row>
    <row r="9820">
      <c r="A9820" s="3">
        <v>84.0</v>
      </c>
      <c r="B9820" s="4">
        <v>0.11092592592592593</v>
      </c>
      <c r="C9820" s="5" t="s">
        <v>21</v>
      </c>
      <c r="D9820" s="5" t="s">
        <v>88</v>
      </c>
      <c r="E9820" s="5">
        <v>30.0</v>
      </c>
      <c r="F9820" s="5">
        <v>22.0</v>
      </c>
    </row>
    <row r="9821">
      <c r="A9821" s="3">
        <v>84.0</v>
      </c>
      <c r="B9821" s="4">
        <v>0.11135416666666667</v>
      </c>
      <c r="C9821" s="5" t="s">
        <v>21</v>
      </c>
      <c r="D9821" s="5" t="s">
        <v>24</v>
      </c>
      <c r="E9821" s="5">
        <v>30.0</v>
      </c>
      <c r="F9821" s="5">
        <v>18.0</v>
      </c>
    </row>
    <row r="9822">
      <c r="A9822" s="3">
        <v>84.0</v>
      </c>
      <c r="B9822" s="4">
        <v>0.11513888888888889</v>
      </c>
      <c r="C9822" s="5" t="s">
        <v>134</v>
      </c>
      <c r="D9822" s="5" t="s">
        <v>123</v>
      </c>
      <c r="E9822" s="5">
        <v>15.0</v>
      </c>
      <c r="F9822" s="5">
        <v>14.0</v>
      </c>
    </row>
    <row r="9823">
      <c r="A9823" s="3">
        <v>84.0</v>
      </c>
      <c r="B9823" s="4">
        <v>0.11513888888888889</v>
      </c>
      <c r="C9823" s="5" t="s">
        <v>18</v>
      </c>
      <c r="D9823" s="5" t="s">
        <v>123</v>
      </c>
      <c r="E9823" s="5">
        <v>26.0</v>
      </c>
      <c r="F9823" s="5">
        <v>16.0</v>
      </c>
    </row>
    <row r="9824">
      <c r="A9824" s="3">
        <v>84.0</v>
      </c>
      <c r="B9824" s="4">
        <v>0.11731481481481482</v>
      </c>
      <c r="C9824" s="5" t="s">
        <v>15</v>
      </c>
      <c r="D9824" s="5" t="s">
        <v>184</v>
      </c>
      <c r="E9824" s="5">
        <v>22.0</v>
      </c>
      <c r="F9824" s="5">
        <v>11.0</v>
      </c>
    </row>
    <row r="9825">
      <c r="A9825" s="3">
        <v>84.0</v>
      </c>
      <c r="B9825" s="4">
        <v>0.11991898148148149</v>
      </c>
      <c r="C9825" s="5" t="s">
        <v>134</v>
      </c>
      <c r="D9825" s="5" t="s">
        <v>19</v>
      </c>
      <c r="E9825" s="5">
        <v>24.0</v>
      </c>
      <c r="F9825" s="5">
        <v>19.0</v>
      </c>
    </row>
    <row r="9826">
      <c r="A9826" s="3">
        <v>84.0</v>
      </c>
      <c r="B9826" s="4">
        <v>0.12172453703703703</v>
      </c>
      <c r="C9826" s="5" t="s">
        <v>13</v>
      </c>
      <c r="D9826" s="5" t="s">
        <v>24</v>
      </c>
      <c r="E9826" s="5">
        <v>10.0</v>
      </c>
      <c r="F9826" s="5">
        <v>10.0</v>
      </c>
    </row>
    <row r="9827">
      <c r="A9827" s="3">
        <v>84.0</v>
      </c>
      <c r="B9827" s="4">
        <v>0.12258101851851852</v>
      </c>
      <c r="C9827" s="5" t="s">
        <v>10</v>
      </c>
      <c r="D9827" s="5" t="s">
        <v>24</v>
      </c>
      <c r="E9827" s="5" t="s">
        <v>30</v>
      </c>
      <c r="F9827" s="5" t="s">
        <v>30</v>
      </c>
      <c r="J9827" s="5" t="s">
        <v>17</v>
      </c>
    </row>
    <row r="9828">
      <c r="A9828" s="3">
        <v>84.0</v>
      </c>
      <c r="B9828" s="4">
        <v>0.12258101851851852</v>
      </c>
      <c r="C9828" s="5" t="s">
        <v>10</v>
      </c>
      <c r="D9828" s="5" t="s">
        <v>24</v>
      </c>
      <c r="E9828" s="5">
        <v>29.0</v>
      </c>
      <c r="F9828" s="5">
        <v>16.0</v>
      </c>
      <c r="J9828" s="5" t="s">
        <v>40</v>
      </c>
    </row>
    <row r="9829">
      <c r="A9829" s="3">
        <v>84.0</v>
      </c>
      <c r="B9829" s="4">
        <v>0.12304398148148148</v>
      </c>
      <c r="C9829" s="5" t="s">
        <v>10</v>
      </c>
      <c r="D9829" s="5" t="s">
        <v>88</v>
      </c>
      <c r="E9829" s="5" t="s">
        <v>30</v>
      </c>
      <c r="F9829" s="5" t="s">
        <v>30</v>
      </c>
      <c r="J9829" s="5" t="s">
        <v>17</v>
      </c>
    </row>
    <row r="9830">
      <c r="A9830" s="3">
        <v>84.0</v>
      </c>
      <c r="B9830" s="4">
        <v>0.12304398148148148</v>
      </c>
      <c r="C9830" s="5" t="s">
        <v>10</v>
      </c>
      <c r="D9830" s="5" t="s">
        <v>88</v>
      </c>
      <c r="E9830" s="5">
        <v>15.0</v>
      </c>
      <c r="F9830" s="5">
        <v>8.0</v>
      </c>
      <c r="J9830" s="5" t="s">
        <v>40</v>
      </c>
    </row>
    <row r="9831">
      <c r="A9831" s="3">
        <v>84.0</v>
      </c>
      <c r="B9831" s="4">
        <v>0.1243287037037037</v>
      </c>
      <c r="C9831" s="5" t="s">
        <v>21</v>
      </c>
      <c r="D9831" s="5" t="s">
        <v>126</v>
      </c>
      <c r="E9831" s="5" t="s">
        <v>30</v>
      </c>
      <c r="F9831" s="5" t="s">
        <v>30</v>
      </c>
      <c r="J9831" s="5" t="s">
        <v>350</v>
      </c>
    </row>
    <row r="9832">
      <c r="A9832" s="3">
        <v>84.0</v>
      </c>
      <c r="B9832" s="4">
        <v>0.1243287037037037</v>
      </c>
      <c r="C9832" s="5" t="s">
        <v>21</v>
      </c>
      <c r="D9832" s="5" t="s">
        <v>126</v>
      </c>
      <c r="E9832" s="5">
        <v>8.0</v>
      </c>
      <c r="F9832" s="5">
        <v>6.0</v>
      </c>
      <c r="J9832" s="5" t="s">
        <v>40</v>
      </c>
    </row>
    <row r="9833">
      <c r="A9833" s="3">
        <v>84.0</v>
      </c>
      <c r="B9833" s="4">
        <v>0.1320486111111111</v>
      </c>
      <c r="C9833" s="5" t="s">
        <v>134</v>
      </c>
      <c r="D9833" s="5" t="s">
        <v>125</v>
      </c>
      <c r="E9833" s="5" t="s">
        <v>28</v>
      </c>
      <c r="F9833" s="5">
        <v>1.0</v>
      </c>
    </row>
    <row r="9834">
      <c r="A9834" s="3">
        <v>84.0</v>
      </c>
      <c r="B9834" s="4">
        <v>0.14180555555555555</v>
      </c>
      <c r="C9834" s="5" t="s">
        <v>18</v>
      </c>
      <c r="D9834" s="5" t="s">
        <v>88</v>
      </c>
      <c r="E9834" s="5">
        <v>9.0</v>
      </c>
      <c r="F9834" s="5">
        <v>4.0</v>
      </c>
    </row>
    <row r="9835">
      <c r="A9835" s="3">
        <v>85.0</v>
      </c>
      <c r="B9835" s="4">
        <v>0.008877314814814815</v>
      </c>
      <c r="C9835" s="5" t="s">
        <v>13</v>
      </c>
      <c r="D9835" s="5" t="s">
        <v>47</v>
      </c>
      <c r="E9835" s="5">
        <v>5.0</v>
      </c>
      <c r="F9835" s="5">
        <v>3.0</v>
      </c>
      <c r="J9835" s="5" t="s">
        <v>40</v>
      </c>
    </row>
    <row r="9836">
      <c r="A9836" s="3">
        <v>85.0</v>
      </c>
      <c r="B9836" s="4">
        <v>0.008877314814814815</v>
      </c>
      <c r="C9836" s="5" t="s">
        <v>13</v>
      </c>
      <c r="D9836" s="5" t="s">
        <v>47</v>
      </c>
      <c r="E9836" s="5">
        <v>4.0</v>
      </c>
      <c r="F9836" s="5">
        <v>2.0</v>
      </c>
      <c r="J9836" s="5" t="s">
        <v>17</v>
      </c>
    </row>
    <row r="9837">
      <c r="A9837" s="3">
        <v>85.0</v>
      </c>
      <c r="B9837" s="4">
        <v>0.011377314814814814</v>
      </c>
      <c r="C9837" s="5" t="s">
        <v>13</v>
      </c>
      <c r="D9837" s="5" t="s">
        <v>129</v>
      </c>
      <c r="E9837" s="5">
        <v>6.0</v>
      </c>
      <c r="F9837" s="5">
        <v>8.0</v>
      </c>
    </row>
    <row r="9838">
      <c r="A9838" s="3">
        <v>85.0</v>
      </c>
      <c r="B9838" s="4">
        <v>0.011828703703703704</v>
      </c>
      <c r="C9838" s="5" t="s">
        <v>13</v>
      </c>
      <c r="D9838" s="5" t="s">
        <v>129</v>
      </c>
      <c r="E9838" s="5">
        <v>16.0</v>
      </c>
      <c r="F9838" s="5">
        <v>18.0</v>
      </c>
    </row>
    <row r="9839">
      <c r="A9839" s="3">
        <v>85.0</v>
      </c>
      <c r="B9839" s="4">
        <v>0.012847222222222222</v>
      </c>
      <c r="C9839" s="5" t="s">
        <v>13</v>
      </c>
      <c r="D9839" s="5" t="s">
        <v>129</v>
      </c>
      <c r="E9839" s="5">
        <v>6.0</v>
      </c>
      <c r="F9839" s="5">
        <v>8.0</v>
      </c>
    </row>
    <row r="9840">
      <c r="A9840" s="3">
        <v>85.0</v>
      </c>
      <c r="B9840" s="4">
        <v>0.01324074074074074</v>
      </c>
      <c r="C9840" s="5" t="s">
        <v>13</v>
      </c>
      <c r="D9840" s="5" t="s">
        <v>129</v>
      </c>
      <c r="E9840" s="5">
        <v>9.0</v>
      </c>
      <c r="F9840" s="5">
        <v>11.0</v>
      </c>
    </row>
    <row r="9841">
      <c r="A9841" s="3">
        <v>85.0</v>
      </c>
      <c r="B9841" s="4">
        <v>0.014004629629629629</v>
      </c>
      <c r="C9841" s="5" t="s">
        <v>13</v>
      </c>
      <c r="D9841" s="5" t="s">
        <v>129</v>
      </c>
      <c r="E9841" s="5">
        <v>0.0</v>
      </c>
      <c r="F9841" s="5">
        <v>2.0</v>
      </c>
    </row>
    <row r="9842">
      <c r="A9842" s="3">
        <v>85.0</v>
      </c>
      <c r="B9842" s="4">
        <v>0.016712962962962964</v>
      </c>
      <c r="C9842" s="5" t="s">
        <v>13</v>
      </c>
      <c r="D9842" s="5" t="s">
        <v>32</v>
      </c>
      <c r="E9842" s="5">
        <v>23.0</v>
      </c>
      <c r="F9842" s="5">
        <v>9.0</v>
      </c>
      <c r="J9842" s="5" t="s">
        <v>3385</v>
      </c>
    </row>
    <row r="9843">
      <c r="A9843" s="3">
        <v>85.0</v>
      </c>
      <c r="B9843" s="4">
        <v>0.016712962962962964</v>
      </c>
      <c r="C9843" s="5" t="s">
        <v>13</v>
      </c>
      <c r="D9843" s="5" t="s">
        <v>32</v>
      </c>
      <c r="E9843" s="5" t="s">
        <v>30</v>
      </c>
      <c r="F9843" s="5" t="s">
        <v>30</v>
      </c>
      <c r="J9843" s="5" t="s">
        <v>42</v>
      </c>
    </row>
    <row r="9844">
      <c r="A9844" s="3">
        <v>85.0</v>
      </c>
      <c r="B9844" s="4">
        <v>0.01699074074074074</v>
      </c>
      <c r="C9844" s="5" t="s">
        <v>13</v>
      </c>
      <c r="D9844" s="5" t="s">
        <v>7</v>
      </c>
      <c r="E9844" s="5">
        <v>18.0</v>
      </c>
      <c r="H9844" s="5" t="s">
        <v>3386</v>
      </c>
    </row>
    <row r="9845">
      <c r="A9845" s="3">
        <v>85.0</v>
      </c>
      <c r="B9845" s="4">
        <v>0.01738425925925926</v>
      </c>
      <c r="C9845" s="5" t="s">
        <v>13</v>
      </c>
      <c r="D9845" s="5" t="s">
        <v>32</v>
      </c>
      <c r="E9845" s="5" t="s">
        <v>30</v>
      </c>
      <c r="F9845" s="5" t="s">
        <v>30</v>
      </c>
      <c r="J9845" s="5" t="s">
        <v>42</v>
      </c>
    </row>
    <row r="9846">
      <c r="A9846" s="3">
        <v>85.0</v>
      </c>
      <c r="B9846" s="4">
        <v>0.01738425925925926</v>
      </c>
      <c r="C9846" s="5" t="s">
        <v>13</v>
      </c>
      <c r="D9846" s="5" t="s">
        <v>32</v>
      </c>
      <c r="E9846" s="5">
        <v>29.0</v>
      </c>
      <c r="F9846" s="5">
        <v>15.0</v>
      </c>
      <c r="J9846" s="5" t="s">
        <v>3385</v>
      </c>
    </row>
    <row r="9847">
      <c r="A9847" s="3">
        <v>85.0</v>
      </c>
      <c r="B9847" s="4">
        <v>0.017465277777777777</v>
      </c>
      <c r="C9847" s="5" t="s">
        <v>13</v>
      </c>
      <c r="D9847" s="5" t="s">
        <v>7</v>
      </c>
      <c r="E9847" s="5">
        <v>18.0</v>
      </c>
      <c r="H9847" s="5" t="s">
        <v>3386</v>
      </c>
    </row>
    <row r="9848">
      <c r="A9848" s="3">
        <v>85.0</v>
      </c>
      <c r="B9848" s="4">
        <v>0.01915509259259259</v>
      </c>
      <c r="C9848" s="5" t="s">
        <v>13</v>
      </c>
      <c r="D9848" s="5" t="s">
        <v>32</v>
      </c>
      <c r="E9848" s="5">
        <v>32.0</v>
      </c>
      <c r="F9848" s="5">
        <v>18.0</v>
      </c>
      <c r="J9848" s="5" t="s">
        <v>3387</v>
      </c>
    </row>
    <row r="9849">
      <c r="A9849" s="3">
        <v>85.0</v>
      </c>
      <c r="B9849" s="4">
        <v>0.01855324074074074</v>
      </c>
      <c r="C9849" s="5" t="s">
        <v>13</v>
      </c>
      <c r="D9849" s="5" t="s">
        <v>7</v>
      </c>
      <c r="E9849" s="5">
        <v>25.0</v>
      </c>
      <c r="H9849" s="5" t="s">
        <v>3388</v>
      </c>
    </row>
    <row r="9850">
      <c r="A9850" s="3">
        <v>85.0</v>
      </c>
      <c r="B9850" s="4">
        <v>0.020497685185185185</v>
      </c>
      <c r="C9850" s="5" t="s">
        <v>13</v>
      </c>
      <c r="D9850" s="5" t="s">
        <v>74</v>
      </c>
      <c r="E9850" s="5" t="s">
        <v>30</v>
      </c>
      <c r="F9850" s="5" t="s">
        <v>30</v>
      </c>
      <c r="J9850" s="5" t="s">
        <v>17</v>
      </c>
    </row>
    <row r="9851">
      <c r="A9851" s="3">
        <v>85.0</v>
      </c>
      <c r="B9851" s="4">
        <v>0.020497685185185185</v>
      </c>
      <c r="C9851" s="5" t="s">
        <v>13</v>
      </c>
      <c r="D9851" s="5" t="s">
        <v>74</v>
      </c>
      <c r="E9851" s="5">
        <v>24.0</v>
      </c>
      <c r="F9851" s="5">
        <v>16.0</v>
      </c>
      <c r="J9851" s="5" t="s">
        <v>40</v>
      </c>
    </row>
    <row r="9852">
      <c r="A9852" s="3">
        <v>85.0</v>
      </c>
      <c r="B9852" s="4">
        <v>0.020856481481481483</v>
      </c>
      <c r="C9852" s="5" t="s">
        <v>13</v>
      </c>
      <c r="D9852" s="5" t="s">
        <v>32</v>
      </c>
      <c r="E9852" s="5">
        <v>19.0</v>
      </c>
      <c r="F9852" s="5">
        <v>10.0</v>
      </c>
      <c r="J9852" s="5" t="s">
        <v>3389</v>
      </c>
    </row>
    <row r="9853">
      <c r="A9853" s="3">
        <v>85.0</v>
      </c>
      <c r="B9853" s="4">
        <v>0.022222222222222223</v>
      </c>
      <c r="C9853" s="5" t="s">
        <v>13</v>
      </c>
      <c r="D9853" s="5" t="s">
        <v>75</v>
      </c>
      <c r="E9853" s="5">
        <v>21.0</v>
      </c>
      <c r="F9853" s="5">
        <v>13.0</v>
      </c>
      <c r="J9853" s="5" t="s">
        <v>3390</v>
      </c>
    </row>
    <row r="9854">
      <c r="A9854" s="3">
        <v>85.0</v>
      </c>
      <c r="B9854" s="4">
        <v>0.02300925925925926</v>
      </c>
      <c r="C9854" s="5" t="s">
        <v>13</v>
      </c>
      <c r="D9854" s="5" t="s">
        <v>32</v>
      </c>
      <c r="E9854" s="5">
        <v>27.0</v>
      </c>
      <c r="F9854" s="5">
        <v>18.0</v>
      </c>
      <c r="J9854" s="5" t="s">
        <v>3389</v>
      </c>
    </row>
    <row r="9855">
      <c r="A9855" s="3">
        <v>85.0</v>
      </c>
      <c r="B9855" s="4">
        <v>0.02318287037037037</v>
      </c>
      <c r="C9855" s="5" t="s">
        <v>13</v>
      </c>
      <c r="D9855" s="5" t="s">
        <v>7</v>
      </c>
      <c r="E9855" s="5">
        <v>35.0</v>
      </c>
      <c r="H9855" s="5" t="s">
        <v>3391</v>
      </c>
    </row>
    <row r="9856">
      <c r="A9856" s="3">
        <v>85.0</v>
      </c>
      <c r="B9856" s="4">
        <v>0.023622685185185184</v>
      </c>
      <c r="C9856" s="5" t="s">
        <v>13</v>
      </c>
      <c r="D9856" s="5" t="s">
        <v>32</v>
      </c>
      <c r="E9856" s="5">
        <v>26.0</v>
      </c>
      <c r="F9856" s="5">
        <v>17.0</v>
      </c>
      <c r="J9856" s="5" t="s">
        <v>3389</v>
      </c>
    </row>
    <row r="9857">
      <c r="A9857" s="3">
        <v>85.0</v>
      </c>
      <c r="B9857" s="4">
        <v>0.023703703703703703</v>
      </c>
      <c r="C9857" s="5" t="s">
        <v>13</v>
      </c>
      <c r="D9857" s="5" t="s">
        <v>7</v>
      </c>
      <c r="E9857" s="5">
        <v>32.0</v>
      </c>
      <c r="H9857" s="5" t="s">
        <v>1807</v>
      </c>
    </row>
    <row r="9858">
      <c r="A9858" s="3">
        <v>85.0</v>
      </c>
      <c r="B9858" s="4">
        <v>0.023958333333333335</v>
      </c>
      <c r="C9858" s="5" t="s">
        <v>13</v>
      </c>
      <c r="D9858" s="5" t="s">
        <v>32</v>
      </c>
      <c r="E9858" s="5" t="s">
        <v>30</v>
      </c>
      <c r="F9858" s="5" t="s">
        <v>30</v>
      </c>
      <c r="J9858" s="5" t="s">
        <v>17</v>
      </c>
    </row>
    <row r="9859">
      <c r="A9859" s="3">
        <v>85.0</v>
      </c>
      <c r="B9859" s="4">
        <v>0.023958333333333335</v>
      </c>
      <c r="C9859" s="5" t="s">
        <v>13</v>
      </c>
      <c r="D9859" s="5" t="s">
        <v>32</v>
      </c>
      <c r="E9859" s="5">
        <v>29.0</v>
      </c>
      <c r="F9859" s="5">
        <v>20.0</v>
      </c>
      <c r="J9859" s="5" t="s">
        <v>3392</v>
      </c>
    </row>
    <row r="9860">
      <c r="A9860" s="3">
        <v>85.0</v>
      </c>
      <c r="B9860" s="4">
        <v>0.024074074074074074</v>
      </c>
      <c r="C9860" s="5" t="s">
        <v>13</v>
      </c>
      <c r="D9860" s="5" t="s">
        <v>7</v>
      </c>
      <c r="E9860" s="5">
        <v>33.0</v>
      </c>
      <c r="H9860" s="5" t="s">
        <v>3393</v>
      </c>
    </row>
    <row r="9861">
      <c r="A9861" s="3">
        <v>85.0</v>
      </c>
      <c r="B9861" s="4">
        <v>0.025868055555555554</v>
      </c>
      <c r="C9861" s="5" t="s">
        <v>13</v>
      </c>
      <c r="D9861" s="5" t="s">
        <v>709</v>
      </c>
      <c r="E9861" s="5">
        <v>17.0</v>
      </c>
      <c r="J9861" s="5" t="s">
        <v>951</v>
      </c>
    </row>
    <row r="9862">
      <c r="A9862" s="3">
        <v>85.0</v>
      </c>
      <c r="B9862" s="4">
        <v>0.026180555555555554</v>
      </c>
      <c r="C9862" s="5" t="s">
        <v>13</v>
      </c>
      <c r="D9862" s="5" t="s">
        <v>75</v>
      </c>
      <c r="E9862" s="5">
        <v>18.0</v>
      </c>
      <c r="F9862" s="5">
        <v>10.0</v>
      </c>
      <c r="J9862" s="5" t="s">
        <v>3394</v>
      </c>
    </row>
    <row r="9863">
      <c r="A9863" s="3">
        <v>85.0</v>
      </c>
      <c r="B9863" s="4">
        <v>0.02744212962962963</v>
      </c>
      <c r="C9863" s="5" t="s">
        <v>13</v>
      </c>
      <c r="D9863" s="5" t="s">
        <v>75</v>
      </c>
      <c r="E9863" s="5">
        <v>21.0</v>
      </c>
      <c r="F9863" s="5">
        <v>13.0</v>
      </c>
      <c r="H9863" s="5" t="s">
        <v>3395</v>
      </c>
      <c r="J9863" s="5" t="s">
        <v>3396</v>
      </c>
    </row>
    <row r="9864">
      <c r="A9864" s="3">
        <v>85.0</v>
      </c>
      <c r="B9864" s="4">
        <v>0.02982638888888889</v>
      </c>
      <c r="C9864" s="5" t="s">
        <v>13</v>
      </c>
      <c r="D9864" s="5" t="s">
        <v>32</v>
      </c>
      <c r="E9864" s="5" t="s">
        <v>37</v>
      </c>
      <c r="F9864" s="5">
        <v>20.0</v>
      </c>
      <c r="G9864" s="5" t="s">
        <v>48</v>
      </c>
      <c r="J9864" s="5" t="s">
        <v>42</v>
      </c>
    </row>
    <row r="9865">
      <c r="A9865" s="3">
        <v>85.0</v>
      </c>
      <c r="B9865" s="4">
        <v>0.02982638888888889</v>
      </c>
      <c r="C9865" s="5" t="s">
        <v>13</v>
      </c>
      <c r="D9865" s="5" t="s">
        <v>32</v>
      </c>
      <c r="E9865" s="5">
        <v>18.0</v>
      </c>
      <c r="F9865" s="5">
        <v>9.0</v>
      </c>
      <c r="J9865" s="5" t="s">
        <v>3397</v>
      </c>
    </row>
    <row r="9866">
      <c r="A9866" s="3">
        <v>85.0</v>
      </c>
      <c r="B9866" s="4">
        <v>0.030127314814814815</v>
      </c>
      <c r="C9866" s="5" t="s">
        <v>13</v>
      </c>
      <c r="D9866" s="5" t="s">
        <v>32</v>
      </c>
      <c r="E9866" s="5" t="s">
        <v>30</v>
      </c>
      <c r="F9866" s="5" t="s">
        <v>30</v>
      </c>
      <c r="J9866" s="5" t="s">
        <v>42</v>
      </c>
    </row>
    <row r="9867">
      <c r="A9867" s="3">
        <v>85.0</v>
      </c>
      <c r="B9867" s="4">
        <v>0.030127314814814815</v>
      </c>
      <c r="C9867" s="5" t="s">
        <v>13</v>
      </c>
      <c r="D9867" s="5" t="s">
        <v>32</v>
      </c>
      <c r="E9867" s="5">
        <v>26.0</v>
      </c>
      <c r="F9867" s="5">
        <v>17.0</v>
      </c>
      <c r="J9867" s="5" t="s">
        <v>3397</v>
      </c>
    </row>
    <row r="9868">
      <c r="A9868" s="3">
        <v>85.0</v>
      </c>
      <c r="B9868" s="4">
        <v>0.03037037037037037</v>
      </c>
      <c r="C9868" s="5" t="s">
        <v>13</v>
      </c>
      <c r="D9868" s="5" t="s">
        <v>7</v>
      </c>
      <c r="E9868" s="5">
        <v>30.0</v>
      </c>
      <c r="H9868" s="5" t="s">
        <v>3398</v>
      </c>
    </row>
    <row r="9869">
      <c r="A9869" s="3">
        <v>85.0</v>
      </c>
      <c r="B9869" s="4">
        <v>0.030729166666666665</v>
      </c>
      <c r="C9869" s="5" t="s">
        <v>13</v>
      </c>
      <c r="D9869" s="5" t="s">
        <v>32</v>
      </c>
      <c r="E9869" s="5" t="s">
        <v>30</v>
      </c>
      <c r="F9869" s="5" t="s">
        <v>30</v>
      </c>
      <c r="J9869" s="5" t="s">
        <v>42</v>
      </c>
    </row>
    <row r="9870">
      <c r="A9870" s="3">
        <v>85.0</v>
      </c>
      <c r="B9870" s="4">
        <v>0.030729166666666665</v>
      </c>
      <c r="C9870" s="5" t="s">
        <v>13</v>
      </c>
      <c r="D9870" s="5" t="s">
        <v>32</v>
      </c>
      <c r="E9870" s="5" t="s">
        <v>28</v>
      </c>
      <c r="F9870" s="5">
        <v>1.0</v>
      </c>
      <c r="J9870" s="5" t="s">
        <v>3397</v>
      </c>
    </row>
    <row r="9871">
      <c r="A9871" s="3">
        <v>85.0</v>
      </c>
      <c r="B9871" s="4">
        <v>0.03245370370370371</v>
      </c>
      <c r="C9871" s="5" t="s">
        <v>13</v>
      </c>
      <c r="D9871" s="5" t="s">
        <v>492</v>
      </c>
      <c r="E9871" s="5" t="s">
        <v>30</v>
      </c>
      <c r="F9871" s="5" t="s">
        <v>30</v>
      </c>
      <c r="J9871" s="5" t="s">
        <v>17</v>
      </c>
    </row>
    <row r="9872">
      <c r="A9872" s="3">
        <v>85.0</v>
      </c>
      <c r="B9872" s="4">
        <v>0.03245370370370371</v>
      </c>
      <c r="C9872" s="5" t="s">
        <v>13</v>
      </c>
      <c r="D9872" s="5" t="s">
        <v>492</v>
      </c>
      <c r="E9872" s="5">
        <v>21.0</v>
      </c>
      <c r="F9872" s="5">
        <v>11.0</v>
      </c>
      <c r="J9872" s="5" t="s">
        <v>40</v>
      </c>
    </row>
    <row r="9873">
      <c r="A9873" s="3">
        <v>85.0</v>
      </c>
      <c r="B9873" s="4">
        <v>0.030393518518518518</v>
      </c>
      <c r="C9873" s="5" t="s">
        <v>13</v>
      </c>
      <c r="D9873" s="5" t="s">
        <v>74</v>
      </c>
      <c r="E9873" s="5">
        <v>24.0</v>
      </c>
      <c r="F9873" s="5">
        <v>12.0</v>
      </c>
    </row>
    <row r="9874">
      <c r="A9874" s="3">
        <v>85.0</v>
      </c>
      <c r="B9874" s="4">
        <v>0.033541666666666664</v>
      </c>
      <c r="C9874" s="5" t="s">
        <v>13</v>
      </c>
      <c r="D9874" s="5" t="s">
        <v>74</v>
      </c>
      <c r="E9874" s="5">
        <v>20.0</v>
      </c>
      <c r="F9874" s="5">
        <v>8.0</v>
      </c>
      <c r="J9874" s="5" t="s">
        <v>40</v>
      </c>
    </row>
    <row r="9875">
      <c r="A9875" s="3">
        <v>85.0</v>
      </c>
      <c r="B9875" s="4">
        <v>0.033541666666666664</v>
      </c>
      <c r="C9875" s="5" t="s">
        <v>13</v>
      </c>
      <c r="D9875" s="5" t="s">
        <v>74</v>
      </c>
      <c r="E9875" s="5" t="s">
        <v>30</v>
      </c>
      <c r="F9875" s="5" t="s">
        <v>30</v>
      </c>
      <c r="J9875" s="5" t="s">
        <v>17</v>
      </c>
    </row>
    <row r="9876">
      <c r="A9876" s="3">
        <v>85.0</v>
      </c>
      <c r="B9876" s="4">
        <v>0.0341087962962963</v>
      </c>
      <c r="C9876" s="5" t="s">
        <v>13</v>
      </c>
      <c r="D9876" s="5" t="s">
        <v>74</v>
      </c>
      <c r="E9876" s="5" t="s">
        <v>30</v>
      </c>
      <c r="F9876" s="5" t="s">
        <v>30</v>
      </c>
      <c r="J9876" s="5" t="s">
        <v>17</v>
      </c>
    </row>
    <row r="9877">
      <c r="A9877" s="3">
        <v>85.0</v>
      </c>
      <c r="B9877" s="4">
        <v>0.0341087962962963</v>
      </c>
      <c r="C9877" s="5" t="s">
        <v>13</v>
      </c>
      <c r="D9877" s="5" t="s">
        <v>74</v>
      </c>
      <c r="E9877" s="5">
        <v>26.0</v>
      </c>
      <c r="F9877" s="5">
        <v>14.0</v>
      </c>
      <c r="J9877" s="5" t="s">
        <v>40</v>
      </c>
    </row>
    <row r="9878">
      <c r="A9878" s="3">
        <v>85.0</v>
      </c>
      <c r="B9878" s="4">
        <v>0.034895833333333334</v>
      </c>
      <c r="C9878" s="5" t="s">
        <v>13</v>
      </c>
      <c r="D9878" s="5" t="s">
        <v>32</v>
      </c>
      <c r="E9878" s="5" t="s">
        <v>30</v>
      </c>
      <c r="F9878" s="5" t="s">
        <v>30</v>
      </c>
      <c r="J9878" s="5" t="s">
        <v>42</v>
      </c>
    </row>
    <row r="9879">
      <c r="A9879" s="3">
        <v>85.0</v>
      </c>
      <c r="B9879" s="4">
        <v>0.034895833333333334</v>
      </c>
      <c r="C9879" s="5" t="s">
        <v>13</v>
      </c>
      <c r="D9879" s="5" t="s">
        <v>32</v>
      </c>
      <c r="E9879" s="5">
        <v>22.0</v>
      </c>
      <c r="F9879" s="5">
        <v>10.0</v>
      </c>
      <c r="J9879" s="5" t="s">
        <v>3399</v>
      </c>
    </row>
    <row r="9880">
      <c r="A9880" s="3">
        <v>85.0</v>
      </c>
      <c r="B9880" s="4">
        <v>0.03621527777777778</v>
      </c>
      <c r="C9880" s="5" t="s">
        <v>13</v>
      </c>
      <c r="D9880" s="5" t="s">
        <v>74</v>
      </c>
      <c r="E9880" s="5" t="s">
        <v>30</v>
      </c>
      <c r="F9880" s="5" t="s">
        <v>30</v>
      </c>
      <c r="J9880" s="5" t="s">
        <v>17</v>
      </c>
    </row>
    <row r="9881">
      <c r="A9881" s="3">
        <v>85.0</v>
      </c>
      <c r="B9881" s="4">
        <v>0.03621527777777778</v>
      </c>
      <c r="C9881" s="5" t="s">
        <v>13</v>
      </c>
      <c r="D9881" s="5" t="s">
        <v>74</v>
      </c>
      <c r="E9881" s="5">
        <v>24.0</v>
      </c>
      <c r="F9881" s="5">
        <v>12.0</v>
      </c>
      <c r="J9881" s="5" t="s">
        <v>40</v>
      </c>
    </row>
    <row r="9882">
      <c r="A9882" s="3">
        <v>85.0</v>
      </c>
      <c r="B9882" s="4">
        <v>0.036875</v>
      </c>
      <c r="C9882" s="5" t="s">
        <v>13</v>
      </c>
      <c r="D9882" s="5" t="s">
        <v>32</v>
      </c>
      <c r="E9882" s="5" t="s">
        <v>30</v>
      </c>
      <c r="F9882" s="5" t="s">
        <v>30</v>
      </c>
      <c r="J9882" s="5" t="s">
        <v>17</v>
      </c>
    </row>
    <row r="9883">
      <c r="A9883" s="3">
        <v>85.0</v>
      </c>
      <c r="B9883" s="4">
        <v>0.036875</v>
      </c>
      <c r="C9883" s="5" t="s">
        <v>13</v>
      </c>
      <c r="D9883" s="5" t="s">
        <v>32</v>
      </c>
      <c r="E9883" s="5">
        <v>24.0</v>
      </c>
      <c r="F9883" s="5">
        <v>15.0</v>
      </c>
      <c r="J9883" s="5" t="s">
        <v>3400</v>
      </c>
    </row>
    <row r="9884">
      <c r="A9884" s="3">
        <v>85.0</v>
      </c>
      <c r="B9884" s="4">
        <v>0.03707175925925926</v>
      </c>
      <c r="C9884" s="5" t="s">
        <v>13</v>
      </c>
      <c r="D9884" s="5" t="s">
        <v>7</v>
      </c>
      <c r="E9884" s="5">
        <v>35.0</v>
      </c>
      <c r="H9884" s="5" t="s">
        <v>3391</v>
      </c>
    </row>
    <row r="9885">
      <c r="A9885" s="3">
        <v>85.0</v>
      </c>
      <c r="B9885" s="4">
        <v>0.0371875</v>
      </c>
      <c r="C9885" s="5" t="s">
        <v>13</v>
      </c>
      <c r="D9885" s="5" t="s">
        <v>32</v>
      </c>
      <c r="E9885" s="5" t="s">
        <v>30</v>
      </c>
      <c r="F9885" s="5" t="s">
        <v>30</v>
      </c>
      <c r="J9885" s="5" t="s">
        <v>17</v>
      </c>
    </row>
    <row r="9886">
      <c r="A9886" s="3">
        <v>85.0</v>
      </c>
      <c r="B9886" s="4">
        <v>0.0371875</v>
      </c>
      <c r="C9886" s="5" t="s">
        <v>13</v>
      </c>
      <c r="D9886" s="5" t="s">
        <v>32</v>
      </c>
      <c r="E9886" s="5">
        <v>23.0</v>
      </c>
      <c r="F9886" s="5">
        <v>14.0</v>
      </c>
      <c r="J9886" s="5" t="s">
        <v>3401</v>
      </c>
    </row>
    <row r="9887">
      <c r="A9887" s="3">
        <v>85.0</v>
      </c>
      <c r="B9887" s="4">
        <v>0.03732638888888889</v>
      </c>
      <c r="C9887" s="5" t="s">
        <v>13</v>
      </c>
      <c r="D9887" s="5" t="s">
        <v>7</v>
      </c>
      <c r="E9887" s="5">
        <v>38.0</v>
      </c>
      <c r="H9887" s="5" t="s">
        <v>3402</v>
      </c>
    </row>
    <row r="9888">
      <c r="A9888" s="3">
        <v>85.0</v>
      </c>
      <c r="B9888" s="4">
        <v>0.03799768518518518</v>
      </c>
      <c r="C9888" s="5" t="s">
        <v>13</v>
      </c>
      <c r="D9888" s="5" t="s">
        <v>75</v>
      </c>
      <c r="E9888" s="5" t="s">
        <v>37</v>
      </c>
      <c r="F9888" s="5">
        <v>20.0</v>
      </c>
      <c r="J9888" s="5" t="s">
        <v>3390</v>
      </c>
    </row>
    <row r="9889">
      <c r="A9889" s="3">
        <v>85.0</v>
      </c>
      <c r="B9889" s="4">
        <v>0.039108796296296294</v>
      </c>
      <c r="C9889" s="5" t="s">
        <v>13</v>
      </c>
      <c r="D9889" s="5" t="s">
        <v>75</v>
      </c>
      <c r="E9889" s="5">
        <v>13.0</v>
      </c>
      <c r="F9889" s="5">
        <v>5.0</v>
      </c>
      <c r="J9889" s="5" t="s">
        <v>3394</v>
      </c>
    </row>
    <row r="9890">
      <c r="A9890" s="3">
        <v>85.0</v>
      </c>
      <c r="B9890" s="4">
        <v>0.04273148148148148</v>
      </c>
      <c r="C9890" s="5" t="s">
        <v>13</v>
      </c>
      <c r="D9890" s="5" t="s">
        <v>32</v>
      </c>
      <c r="E9890" s="5" t="s">
        <v>37</v>
      </c>
      <c r="F9890" s="5">
        <v>20.0</v>
      </c>
      <c r="G9890" s="5" t="s">
        <v>48</v>
      </c>
      <c r="J9890" s="5" t="s">
        <v>3392</v>
      </c>
    </row>
    <row r="9891">
      <c r="A9891" s="3">
        <v>85.0</v>
      </c>
      <c r="B9891" s="4">
        <v>0.04306712962962963</v>
      </c>
      <c r="C9891" s="5" t="s">
        <v>13</v>
      </c>
      <c r="D9891" s="5" t="s">
        <v>7</v>
      </c>
      <c r="E9891" s="5">
        <v>42.0</v>
      </c>
      <c r="H9891" s="5" t="s">
        <v>3403</v>
      </c>
    </row>
    <row r="9892">
      <c r="A9892" s="3">
        <v>85.0</v>
      </c>
      <c r="B9892" s="4">
        <v>0.04318287037037037</v>
      </c>
      <c r="C9892" s="5" t="s">
        <v>13</v>
      </c>
      <c r="D9892" s="5" t="s">
        <v>32</v>
      </c>
      <c r="E9892" s="5">
        <v>26.0</v>
      </c>
      <c r="F9892" s="5">
        <v>17.0</v>
      </c>
      <c r="J9892" s="5" t="s">
        <v>3392</v>
      </c>
    </row>
    <row r="9893">
      <c r="A9893" s="3">
        <v>85.0</v>
      </c>
      <c r="B9893" s="4">
        <v>0.043298611111111114</v>
      </c>
      <c r="C9893" s="5" t="s">
        <v>13</v>
      </c>
      <c r="D9893" s="5" t="s">
        <v>7</v>
      </c>
      <c r="E9893" s="5">
        <v>35.0</v>
      </c>
      <c r="H9893" s="5" t="s">
        <v>3391</v>
      </c>
    </row>
    <row r="9894">
      <c r="A9894" s="3">
        <v>85.0</v>
      </c>
      <c r="B9894" s="4">
        <v>0.0434837962962963</v>
      </c>
      <c r="C9894" s="5" t="s">
        <v>13</v>
      </c>
      <c r="D9894" s="5" t="s">
        <v>32</v>
      </c>
      <c r="E9894" s="5">
        <v>22.0</v>
      </c>
      <c r="F9894" s="5">
        <v>13.0</v>
      </c>
      <c r="J9894" s="5" t="s">
        <v>3392</v>
      </c>
    </row>
    <row r="9895">
      <c r="A9895" s="3">
        <v>85.0</v>
      </c>
      <c r="B9895" s="4">
        <v>0.044363425925925924</v>
      </c>
      <c r="C9895" s="5" t="s">
        <v>13</v>
      </c>
      <c r="D9895" s="5" t="s">
        <v>75</v>
      </c>
      <c r="E9895" s="5">
        <v>21.0</v>
      </c>
      <c r="F9895" s="5">
        <v>13.0</v>
      </c>
      <c r="J9895" s="5" t="s">
        <v>3390</v>
      </c>
    </row>
    <row r="9896">
      <c r="A9896" s="3">
        <v>85.0</v>
      </c>
      <c r="B9896" s="4">
        <v>0.044675925925925924</v>
      </c>
      <c r="C9896" s="5" t="s">
        <v>13</v>
      </c>
      <c r="D9896" s="5" t="s">
        <v>75</v>
      </c>
      <c r="E9896" s="5">
        <v>20.0</v>
      </c>
      <c r="F9896" s="5">
        <v>12.0</v>
      </c>
      <c r="J9896" s="5" t="s">
        <v>3390</v>
      </c>
    </row>
    <row r="9897">
      <c r="A9897" s="3">
        <v>85.0</v>
      </c>
      <c r="B9897" s="4">
        <v>0.0453125</v>
      </c>
      <c r="C9897" s="5" t="s">
        <v>13</v>
      </c>
      <c r="D9897" s="5" t="s">
        <v>75</v>
      </c>
      <c r="E9897" s="5">
        <v>21.0</v>
      </c>
      <c r="F9897" s="5">
        <v>13.0</v>
      </c>
      <c r="J9897" s="5" t="s">
        <v>3404</v>
      </c>
    </row>
    <row r="9898">
      <c r="A9898" s="3">
        <v>85.0</v>
      </c>
      <c r="B9898" s="4">
        <v>0.04597222222222222</v>
      </c>
      <c r="C9898" s="5" t="s">
        <v>13</v>
      </c>
      <c r="D9898" s="5" t="s">
        <v>75</v>
      </c>
      <c r="E9898" s="5">
        <v>27.0</v>
      </c>
      <c r="F9898" s="5">
        <v>19.0</v>
      </c>
      <c r="J9898" s="5" t="s">
        <v>3404</v>
      </c>
    </row>
    <row r="9899">
      <c r="A9899" s="3">
        <v>85.0</v>
      </c>
      <c r="B9899" s="4">
        <v>0.04633101851851852</v>
      </c>
      <c r="C9899" s="5" t="s">
        <v>13</v>
      </c>
      <c r="D9899" s="5" t="s">
        <v>32</v>
      </c>
      <c r="E9899" s="5" t="s">
        <v>30</v>
      </c>
      <c r="F9899" s="5" t="s">
        <v>30</v>
      </c>
      <c r="J9899" s="5" t="s">
        <v>17</v>
      </c>
    </row>
    <row r="9900">
      <c r="A9900" s="3">
        <v>85.0</v>
      </c>
      <c r="B9900" s="4">
        <v>0.04633101851851852</v>
      </c>
      <c r="C9900" s="5" t="s">
        <v>13</v>
      </c>
      <c r="D9900" s="5" t="s">
        <v>32</v>
      </c>
      <c r="E9900" s="5">
        <v>24.0</v>
      </c>
      <c r="F9900" s="5">
        <v>15.0</v>
      </c>
      <c r="J9900" s="5" t="s">
        <v>3392</v>
      </c>
    </row>
    <row r="9901">
      <c r="A9901" s="3">
        <v>85.0</v>
      </c>
      <c r="B9901" s="4">
        <v>0.046435185185185184</v>
      </c>
      <c r="C9901" s="5" t="s">
        <v>13</v>
      </c>
      <c r="D9901" s="5" t="s">
        <v>7</v>
      </c>
      <c r="E9901" s="5">
        <v>34.0</v>
      </c>
      <c r="H9901" s="5" t="s">
        <v>3405</v>
      </c>
    </row>
    <row r="9902">
      <c r="A9902" s="3">
        <v>85.0</v>
      </c>
      <c r="B9902" s="4">
        <v>0.04658564814814815</v>
      </c>
      <c r="C9902" s="5" t="s">
        <v>13</v>
      </c>
      <c r="D9902" s="5" t="s">
        <v>32</v>
      </c>
      <c r="E9902" s="5" t="s">
        <v>30</v>
      </c>
      <c r="F9902" s="5" t="s">
        <v>30</v>
      </c>
      <c r="J9902" s="5" t="s">
        <v>17</v>
      </c>
    </row>
    <row r="9903">
      <c r="A9903" s="3">
        <v>85.0</v>
      </c>
      <c r="B9903" s="4">
        <v>0.04658564814814815</v>
      </c>
      <c r="C9903" s="5" t="s">
        <v>13</v>
      </c>
      <c r="D9903" s="5" t="s">
        <v>32</v>
      </c>
      <c r="E9903" s="5">
        <v>20.0</v>
      </c>
      <c r="F9903" s="5">
        <v>11.0</v>
      </c>
      <c r="J9903" s="5" t="s">
        <v>3392</v>
      </c>
    </row>
    <row r="9904">
      <c r="A9904" s="3">
        <v>85.0</v>
      </c>
      <c r="B9904" s="4">
        <v>0.04693287037037037</v>
      </c>
      <c r="C9904" s="5" t="s">
        <v>13</v>
      </c>
      <c r="D9904" s="5" t="s">
        <v>32</v>
      </c>
      <c r="E9904" s="5" t="s">
        <v>30</v>
      </c>
      <c r="F9904" s="5" t="s">
        <v>30</v>
      </c>
      <c r="J9904" s="5" t="s">
        <v>17</v>
      </c>
    </row>
    <row r="9905">
      <c r="A9905" s="3">
        <v>85.0</v>
      </c>
      <c r="B9905" s="4">
        <v>0.04693287037037037</v>
      </c>
      <c r="C9905" s="5" t="s">
        <v>13</v>
      </c>
      <c r="D9905" s="5" t="s">
        <v>32</v>
      </c>
      <c r="E9905" s="5">
        <v>25.0</v>
      </c>
      <c r="F9905" s="5">
        <v>16.0</v>
      </c>
      <c r="J9905" s="5" t="s">
        <v>3392</v>
      </c>
    </row>
    <row r="9906">
      <c r="A9906" s="3">
        <v>85.0</v>
      </c>
      <c r="B9906" s="4">
        <v>0.04710648148148148</v>
      </c>
      <c r="C9906" s="5" t="s">
        <v>13</v>
      </c>
      <c r="D9906" s="5" t="s">
        <v>7</v>
      </c>
      <c r="E9906" s="5">
        <v>37.0</v>
      </c>
      <c r="H9906" s="5" t="s">
        <v>3406</v>
      </c>
      <c r="I9906" s="5">
        <v>1.0</v>
      </c>
      <c r="J9906" s="5" t="s">
        <v>112</v>
      </c>
    </row>
    <row r="9907">
      <c r="A9907" s="3">
        <v>85.0</v>
      </c>
      <c r="B9907" s="4">
        <v>0.05184027777777778</v>
      </c>
      <c r="C9907" s="5" t="s">
        <v>134</v>
      </c>
      <c r="D9907" s="5" t="s">
        <v>97</v>
      </c>
      <c r="E9907" s="5">
        <v>8.0</v>
      </c>
      <c r="J9907" s="5" t="s">
        <v>3407</v>
      </c>
    </row>
    <row r="9908">
      <c r="A9908" s="3">
        <v>85.0</v>
      </c>
      <c r="B9908" s="4">
        <v>0.0714236111111111</v>
      </c>
      <c r="C9908" s="5" t="s">
        <v>10</v>
      </c>
      <c r="D9908" s="5" t="s">
        <v>88</v>
      </c>
      <c r="E9908" s="5">
        <v>14.0</v>
      </c>
      <c r="F9908" s="5">
        <v>7.0</v>
      </c>
    </row>
    <row r="9909">
      <c r="A9909" s="3">
        <v>85.0</v>
      </c>
      <c r="B9909" s="4">
        <v>0.07672453703703704</v>
      </c>
      <c r="C9909" s="5" t="s">
        <v>10</v>
      </c>
      <c r="D9909" s="5" t="s">
        <v>97</v>
      </c>
      <c r="E9909" s="5">
        <v>22.0</v>
      </c>
      <c r="J9909" s="5" t="s">
        <v>3408</v>
      </c>
    </row>
    <row r="9910">
      <c r="A9910" s="3">
        <v>85.0</v>
      </c>
      <c r="B9910" s="4">
        <v>0.08186342592592592</v>
      </c>
      <c r="C9910" s="5" t="s">
        <v>18</v>
      </c>
      <c r="D9910" s="5" t="s">
        <v>123</v>
      </c>
      <c r="E9910" s="5" t="s">
        <v>37</v>
      </c>
      <c r="F9910" s="5">
        <v>20.0</v>
      </c>
    </row>
    <row r="9911">
      <c r="A9911" s="3">
        <v>85.0</v>
      </c>
      <c r="B9911" s="4">
        <v>0.11719907407407408</v>
      </c>
      <c r="C9911" s="5" t="s">
        <v>22</v>
      </c>
      <c r="D9911" s="5" t="s">
        <v>129</v>
      </c>
      <c r="E9911" s="5">
        <v>2.0</v>
      </c>
      <c r="F9911" s="5">
        <v>4.0</v>
      </c>
      <c r="J9911" s="5" t="s">
        <v>17</v>
      </c>
    </row>
    <row r="9912">
      <c r="A9912" s="3">
        <v>85.0</v>
      </c>
      <c r="B9912" s="4">
        <v>0.11719907407407408</v>
      </c>
      <c r="C9912" s="5" t="s">
        <v>22</v>
      </c>
      <c r="D9912" s="5" t="s">
        <v>129</v>
      </c>
      <c r="E9912" s="5">
        <v>17.0</v>
      </c>
      <c r="F9912" s="5">
        <v>19.0</v>
      </c>
      <c r="J9912" s="5" t="s">
        <v>40</v>
      </c>
    </row>
    <row r="9913">
      <c r="A9913" s="3">
        <v>85.0</v>
      </c>
      <c r="B9913" s="4">
        <v>0.12583333333333332</v>
      </c>
      <c r="C9913" s="5" t="s">
        <v>13</v>
      </c>
      <c r="D9913" s="5" t="s">
        <v>24</v>
      </c>
      <c r="E9913" s="5">
        <v>18.0</v>
      </c>
      <c r="F9913" s="5">
        <v>18.0</v>
      </c>
    </row>
    <row r="9914">
      <c r="A9914" s="3">
        <v>85.0</v>
      </c>
      <c r="B9914" s="4">
        <v>0.126875</v>
      </c>
      <c r="C9914" s="5" t="s">
        <v>13</v>
      </c>
      <c r="D9914" s="5" t="s">
        <v>19</v>
      </c>
      <c r="E9914" s="5">
        <v>17.0</v>
      </c>
      <c r="F9914" s="5">
        <v>17.0</v>
      </c>
    </row>
    <row r="9915">
      <c r="A9915" s="3">
        <v>85.0</v>
      </c>
      <c r="B9915" s="4">
        <v>0.1284375</v>
      </c>
      <c r="C9915" s="5" t="s">
        <v>21</v>
      </c>
      <c r="D9915" s="5" t="s">
        <v>20</v>
      </c>
      <c r="E9915" s="5">
        <v>33.0</v>
      </c>
      <c r="F9915" s="5">
        <v>18.0</v>
      </c>
    </row>
    <row r="9916">
      <c r="A9916" s="3">
        <v>86.0</v>
      </c>
      <c r="B9916" s="4">
        <v>0.03571759259259259</v>
      </c>
      <c r="C9916" s="5" t="s">
        <v>10</v>
      </c>
      <c r="D9916" s="5" t="s">
        <v>24</v>
      </c>
      <c r="E9916" s="5">
        <v>17.0</v>
      </c>
      <c r="F9916" s="5">
        <v>4.0</v>
      </c>
    </row>
    <row r="9917">
      <c r="A9917" s="3">
        <v>86.0</v>
      </c>
      <c r="B9917" s="4">
        <v>0.038252314814814815</v>
      </c>
      <c r="C9917" s="5" t="s">
        <v>10</v>
      </c>
      <c r="D9917" s="5" t="s">
        <v>88</v>
      </c>
      <c r="E9917" s="5">
        <v>15.0</v>
      </c>
      <c r="F9917" s="5">
        <v>8.0</v>
      </c>
    </row>
    <row r="9918">
      <c r="A9918" s="3">
        <v>86.0</v>
      </c>
      <c r="B9918" s="4">
        <v>0.04357638888888889</v>
      </c>
      <c r="C9918" s="5" t="s">
        <v>10</v>
      </c>
      <c r="D9918" s="5" t="s">
        <v>24</v>
      </c>
      <c r="E9918" s="5">
        <v>20.0</v>
      </c>
      <c r="F9918" s="5">
        <v>7.0</v>
      </c>
    </row>
    <row r="9919">
      <c r="A9919" s="3">
        <v>86.0</v>
      </c>
      <c r="B9919" s="4">
        <v>0.04658564814814815</v>
      </c>
      <c r="C9919" s="5" t="s">
        <v>21</v>
      </c>
      <c r="D9919" s="5" t="s">
        <v>19</v>
      </c>
      <c r="E9919" s="5" t="s">
        <v>30</v>
      </c>
      <c r="F9919" s="5" t="s">
        <v>30</v>
      </c>
    </row>
    <row r="9920">
      <c r="A9920" s="3">
        <v>86.0</v>
      </c>
      <c r="B9920" s="4">
        <v>0.046921296296296294</v>
      </c>
      <c r="C9920" s="5" t="s">
        <v>18</v>
      </c>
      <c r="D9920" s="5" t="s">
        <v>88</v>
      </c>
      <c r="E9920" s="5">
        <v>13.0</v>
      </c>
      <c r="F9920" s="5">
        <v>10.0</v>
      </c>
    </row>
    <row r="9921">
      <c r="A9921" s="3">
        <v>86.0</v>
      </c>
      <c r="B9921" s="4">
        <v>0.053113425925925925</v>
      </c>
      <c r="C9921" s="5" t="s">
        <v>13</v>
      </c>
      <c r="D9921" s="5" t="s">
        <v>24</v>
      </c>
      <c r="E9921" s="5">
        <v>12.0</v>
      </c>
      <c r="F9921" s="5">
        <v>12.0</v>
      </c>
    </row>
    <row r="9922">
      <c r="A9922" s="3">
        <v>86.0</v>
      </c>
      <c r="B9922" s="4">
        <v>0.06076388888888889</v>
      </c>
      <c r="C9922" s="5" t="s">
        <v>3409</v>
      </c>
      <c r="D9922" s="5" t="s">
        <v>19</v>
      </c>
      <c r="E9922" s="5">
        <v>18.0</v>
      </c>
      <c r="F9922" s="5">
        <v>19.0</v>
      </c>
    </row>
    <row r="9923">
      <c r="A9923" s="3">
        <v>86.0</v>
      </c>
      <c r="B9923" s="4">
        <v>0.06094907407407407</v>
      </c>
      <c r="C9923" s="5" t="s">
        <v>13</v>
      </c>
      <c r="D9923" s="5" t="s">
        <v>588</v>
      </c>
      <c r="E9923" s="5">
        <v>17.0</v>
      </c>
      <c r="F9923" s="5">
        <v>16.0</v>
      </c>
      <c r="J9923" s="5" t="s">
        <v>1734</v>
      </c>
    </row>
    <row r="9924">
      <c r="A9924" s="3">
        <v>86.0</v>
      </c>
      <c r="B9924" s="4">
        <v>0.06108796296296296</v>
      </c>
      <c r="C9924" s="5" t="s">
        <v>18</v>
      </c>
      <c r="D9924" s="5" t="s">
        <v>588</v>
      </c>
      <c r="E9924" s="5">
        <v>12.0</v>
      </c>
      <c r="F9924" s="5">
        <v>10.0</v>
      </c>
    </row>
    <row r="9925">
      <c r="A9925" s="3">
        <v>86.0</v>
      </c>
      <c r="B9925" s="4">
        <v>0.0621875</v>
      </c>
      <c r="C9925" s="5" t="s">
        <v>13</v>
      </c>
      <c r="D9925" s="5" t="s">
        <v>32</v>
      </c>
      <c r="E9925" s="5">
        <v>24.0</v>
      </c>
      <c r="F9925" s="5">
        <v>12.0</v>
      </c>
      <c r="H9925" s="5" t="s">
        <v>3410</v>
      </c>
      <c r="J9925" s="5" t="s">
        <v>3040</v>
      </c>
    </row>
    <row r="9926">
      <c r="A9926" s="3">
        <v>86.0</v>
      </c>
      <c r="B9926" s="4">
        <v>0.06219907407407407</v>
      </c>
      <c r="C9926" s="5" t="s">
        <v>21</v>
      </c>
      <c r="D9926" s="5" t="s">
        <v>32</v>
      </c>
      <c r="E9926" s="5" t="s">
        <v>37</v>
      </c>
      <c r="F9926" s="5">
        <v>20.0</v>
      </c>
      <c r="G9926" s="5" t="s">
        <v>48</v>
      </c>
      <c r="J9926" s="5" t="s">
        <v>3411</v>
      </c>
    </row>
    <row r="9927">
      <c r="A9927" s="3">
        <v>86.0</v>
      </c>
      <c r="B9927" s="4">
        <v>0.0633449074074074</v>
      </c>
      <c r="C9927" s="5" t="s">
        <v>21</v>
      </c>
      <c r="D9927" s="5" t="s">
        <v>7</v>
      </c>
      <c r="E9927" s="5">
        <v>86.0</v>
      </c>
      <c r="H9927" s="5" t="s">
        <v>3412</v>
      </c>
    </row>
    <row r="9928">
      <c r="A9928" s="3">
        <v>86.0</v>
      </c>
      <c r="B9928" s="4">
        <v>0.06377314814814815</v>
      </c>
      <c r="C9928" s="5" t="s">
        <v>3413</v>
      </c>
      <c r="D9928" s="5" t="s">
        <v>32</v>
      </c>
      <c r="E9928" s="5">
        <v>23.0</v>
      </c>
      <c r="F9928" s="5">
        <v>16.0</v>
      </c>
      <c r="J9928" s="5" t="s">
        <v>2229</v>
      </c>
    </row>
    <row r="9929">
      <c r="A9929" s="3">
        <v>86.0</v>
      </c>
      <c r="B9929" s="4">
        <v>0.06387731481481482</v>
      </c>
      <c r="C9929" s="5" t="s">
        <v>3413</v>
      </c>
      <c r="D9929" s="5" t="s">
        <v>7</v>
      </c>
      <c r="E9929" s="5">
        <v>16.0</v>
      </c>
      <c r="H9929" s="5" t="s">
        <v>895</v>
      </c>
    </row>
    <row r="9930">
      <c r="A9930" s="3">
        <v>86.0</v>
      </c>
      <c r="B9930" s="4">
        <v>0.07761574074074074</v>
      </c>
      <c r="C9930" s="5" t="s">
        <v>3409</v>
      </c>
      <c r="D9930" s="5" t="s">
        <v>47</v>
      </c>
      <c r="E9930" s="5">
        <v>8.0</v>
      </c>
      <c r="F9930" s="5">
        <v>8.0</v>
      </c>
    </row>
    <row r="9931">
      <c r="A9931" s="3">
        <v>86.0</v>
      </c>
      <c r="B9931" s="4">
        <v>0.07766203703703704</v>
      </c>
      <c r="C9931" s="5" t="s">
        <v>18</v>
      </c>
      <c r="D9931" s="5" t="s">
        <v>47</v>
      </c>
      <c r="E9931" s="5">
        <v>25.0</v>
      </c>
      <c r="F9931" s="5">
        <v>14.0</v>
      </c>
    </row>
    <row r="9932">
      <c r="A9932" s="3">
        <v>86.0</v>
      </c>
      <c r="B9932" s="4">
        <v>0.07773148148148148</v>
      </c>
      <c r="C9932" s="5" t="s">
        <v>15</v>
      </c>
      <c r="D9932" s="5" t="s">
        <v>47</v>
      </c>
      <c r="E9932" s="5">
        <v>16.0</v>
      </c>
      <c r="F9932" s="5">
        <v>14.0</v>
      </c>
    </row>
    <row r="9933">
      <c r="A9933" s="3">
        <v>86.0</v>
      </c>
      <c r="B9933" s="4">
        <v>0.07778935185185185</v>
      </c>
      <c r="C9933" s="5" t="s">
        <v>21</v>
      </c>
      <c r="D9933" s="5" t="s">
        <v>47</v>
      </c>
      <c r="E9933" s="5">
        <v>11.0</v>
      </c>
      <c r="F9933" s="5">
        <v>6.0</v>
      </c>
    </row>
    <row r="9934">
      <c r="A9934" s="3">
        <v>86.0</v>
      </c>
      <c r="B9934" s="4">
        <v>0.07782407407407407</v>
      </c>
      <c r="C9934" s="5" t="s">
        <v>13</v>
      </c>
      <c r="D9934" s="5" t="s">
        <v>47</v>
      </c>
      <c r="E9934" s="5">
        <v>18.0</v>
      </c>
      <c r="F9934" s="5">
        <v>16.0</v>
      </c>
    </row>
    <row r="9935">
      <c r="A9935" s="3">
        <v>86.0</v>
      </c>
      <c r="B9935" s="4">
        <v>0.07929398148148148</v>
      </c>
      <c r="C9935" s="5" t="s">
        <v>15</v>
      </c>
      <c r="D9935" s="5" t="s">
        <v>97</v>
      </c>
      <c r="E9935" s="5">
        <v>13.0</v>
      </c>
      <c r="J9935" s="5" t="s">
        <v>3414</v>
      </c>
    </row>
    <row r="9936">
      <c r="A9936" s="3">
        <v>86.0</v>
      </c>
      <c r="B9936" s="4">
        <v>0.08099537037037037</v>
      </c>
      <c r="C9936" s="5" t="s">
        <v>3409</v>
      </c>
      <c r="D9936" s="5" t="s">
        <v>7</v>
      </c>
      <c r="E9936" s="5">
        <v>41.0</v>
      </c>
      <c r="J9936" s="5" t="s">
        <v>3415</v>
      </c>
    </row>
    <row r="9937">
      <c r="A9937" s="3">
        <v>86.0</v>
      </c>
      <c r="B9937" s="4">
        <v>0.08149305555555555</v>
      </c>
      <c r="C9937" s="5" t="s">
        <v>13</v>
      </c>
      <c r="D9937" s="5" t="s">
        <v>25</v>
      </c>
      <c r="E9937" s="5">
        <v>13.0</v>
      </c>
      <c r="F9937" s="5">
        <v>11.0</v>
      </c>
      <c r="H9937" s="5" t="s">
        <v>3416</v>
      </c>
      <c r="J9937" s="5" t="s">
        <v>3417</v>
      </c>
    </row>
    <row r="9938">
      <c r="A9938" s="3">
        <v>86.0</v>
      </c>
      <c r="B9938" s="4">
        <v>0.0815162037037037</v>
      </c>
      <c r="C9938" s="5" t="s">
        <v>15</v>
      </c>
      <c r="D9938" s="5" t="s">
        <v>25</v>
      </c>
      <c r="E9938" s="5">
        <v>23.0</v>
      </c>
      <c r="F9938" s="5">
        <v>18.0</v>
      </c>
      <c r="H9938" s="5" t="s">
        <v>3418</v>
      </c>
      <c r="J9938" s="5" t="s">
        <v>3417</v>
      </c>
    </row>
    <row r="9939">
      <c r="A9939" s="3">
        <v>86.0</v>
      </c>
      <c r="B9939" s="4">
        <v>0.0815625</v>
      </c>
      <c r="C9939" s="5" t="s">
        <v>18</v>
      </c>
      <c r="D9939" s="5" t="s">
        <v>25</v>
      </c>
      <c r="E9939" s="5" t="s">
        <v>30</v>
      </c>
      <c r="F9939" s="5" t="s">
        <v>30</v>
      </c>
      <c r="J9939" s="5" t="s">
        <v>17</v>
      </c>
    </row>
    <row r="9940">
      <c r="A9940" s="3">
        <v>86.0</v>
      </c>
      <c r="B9940" s="4">
        <v>0.0815625</v>
      </c>
      <c r="C9940" s="5" t="s">
        <v>18</v>
      </c>
      <c r="D9940" s="5" t="s">
        <v>25</v>
      </c>
      <c r="E9940" s="5">
        <v>20.0</v>
      </c>
      <c r="F9940" s="5">
        <v>14.0</v>
      </c>
      <c r="H9940" s="5" t="s">
        <v>3419</v>
      </c>
      <c r="J9940" s="5" t="s">
        <v>3417</v>
      </c>
    </row>
    <row r="9941">
      <c r="A9941" s="3">
        <v>86.0</v>
      </c>
      <c r="B9941" s="4">
        <v>0.08337962962962962</v>
      </c>
      <c r="C9941" s="5" t="s">
        <v>3413</v>
      </c>
      <c r="D9941" s="5" t="s">
        <v>32</v>
      </c>
      <c r="E9941" s="5">
        <v>17.0</v>
      </c>
      <c r="F9941" s="5">
        <v>10.0</v>
      </c>
      <c r="J9941" s="5" t="s">
        <v>2229</v>
      </c>
    </row>
    <row r="9942">
      <c r="A9942" s="3">
        <v>86.0</v>
      </c>
      <c r="B9942" s="4">
        <v>0.08353009259259259</v>
      </c>
      <c r="C9942" s="5" t="s">
        <v>3413</v>
      </c>
      <c r="D9942" s="5" t="s">
        <v>7</v>
      </c>
      <c r="E9942" s="5">
        <v>14.0</v>
      </c>
      <c r="H9942" s="5" t="s">
        <v>3420</v>
      </c>
    </row>
    <row r="9943">
      <c r="A9943" s="3">
        <v>86.0</v>
      </c>
      <c r="B9943" s="4">
        <v>0.08359953703703704</v>
      </c>
      <c r="C9943" s="5" t="s">
        <v>3413</v>
      </c>
      <c r="D9943" s="5" t="s">
        <v>32</v>
      </c>
      <c r="E9943" s="5" t="s">
        <v>37</v>
      </c>
      <c r="F9943" s="5">
        <v>20.0</v>
      </c>
      <c r="G9943" s="5" t="s">
        <v>48</v>
      </c>
      <c r="J9943" s="5" t="s">
        <v>3421</v>
      </c>
    </row>
    <row r="9944">
      <c r="A9944" s="3">
        <v>86.0</v>
      </c>
      <c r="B9944" s="4">
        <v>0.08368055555555555</v>
      </c>
      <c r="C9944" s="5" t="s">
        <v>3413</v>
      </c>
      <c r="D9944" s="5" t="s">
        <v>7</v>
      </c>
      <c r="E9944" s="5">
        <v>19.0</v>
      </c>
      <c r="H9944" s="5" t="s">
        <v>3422</v>
      </c>
    </row>
    <row r="9945">
      <c r="A9945" s="3">
        <v>86.0</v>
      </c>
      <c r="B9945" s="4">
        <v>0.08478009259259259</v>
      </c>
      <c r="C9945" s="5" t="s">
        <v>3413</v>
      </c>
      <c r="D9945" s="5" t="s">
        <v>32</v>
      </c>
      <c r="E9945" s="5">
        <v>9.0</v>
      </c>
      <c r="F9945" s="5">
        <v>2.0</v>
      </c>
      <c r="J9945" s="5" t="s">
        <v>3423</v>
      </c>
    </row>
    <row r="9946">
      <c r="A9946" s="3">
        <v>86.0</v>
      </c>
      <c r="B9946" s="4">
        <v>0.08569444444444445</v>
      </c>
      <c r="C9946" s="5" t="s">
        <v>15</v>
      </c>
      <c r="D9946" s="5" t="s">
        <v>129</v>
      </c>
      <c r="E9946" s="5">
        <v>18.0</v>
      </c>
      <c r="F9946" s="5">
        <v>4.0</v>
      </c>
      <c r="J9946" s="5" t="s">
        <v>3424</v>
      </c>
    </row>
    <row r="9947">
      <c r="A9947" s="3">
        <v>86.0</v>
      </c>
      <c r="B9947" s="4">
        <v>0.08599537037037037</v>
      </c>
      <c r="C9947" s="5" t="s">
        <v>3409</v>
      </c>
      <c r="D9947" s="5" t="s">
        <v>25</v>
      </c>
      <c r="E9947" s="5">
        <v>11.0</v>
      </c>
      <c r="F9947" s="5">
        <v>11.0</v>
      </c>
      <c r="J9947" s="5" t="s">
        <v>2658</v>
      </c>
    </row>
    <row r="9948">
      <c r="A9948" s="3">
        <v>86.0</v>
      </c>
      <c r="B9948" s="4">
        <v>0.08666666666666667</v>
      </c>
      <c r="C9948" s="5" t="s">
        <v>15</v>
      </c>
      <c r="D9948" s="5" t="s">
        <v>7</v>
      </c>
      <c r="E9948" s="5">
        <v>34.0</v>
      </c>
      <c r="H9948" s="5" t="s">
        <v>3425</v>
      </c>
    </row>
    <row r="9949">
      <c r="A9949" s="3">
        <v>86.0</v>
      </c>
      <c r="B9949" s="4">
        <v>0.10232638888888888</v>
      </c>
      <c r="C9949" s="5" t="s">
        <v>10</v>
      </c>
      <c r="D9949" s="5" t="s">
        <v>19</v>
      </c>
      <c r="E9949" s="5" t="s">
        <v>37</v>
      </c>
      <c r="F9949" s="5">
        <v>20.0</v>
      </c>
    </row>
    <row r="9950">
      <c r="A9950" s="3">
        <v>86.0</v>
      </c>
      <c r="B9950" s="4">
        <v>0.11703703703703704</v>
      </c>
      <c r="C9950" s="5" t="s">
        <v>3409</v>
      </c>
      <c r="D9950" s="5" t="s">
        <v>123</v>
      </c>
      <c r="E9950" s="5" t="s">
        <v>28</v>
      </c>
      <c r="F9950" s="5">
        <v>1.0</v>
      </c>
    </row>
    <row r="9951">
      <c r="A9951" s="3">
        <v>86.0</v>
      </c>
      <c r="B9951" s="4">
        <v>0.11736111111111111</v>
      </c>
      <c r="C9951" s="5" t="s">
        <v>18</v>
      </c>
      <c r="D9951" s="5" t="s">
        <v>123</v>
      </c>
      <c r="E9951" s="5">
        <v>19.0</v>
      </c>
      <c r="F9951" s="5">
        <v>9.0</v>
      </c>
    </row>
    <row r="9952">
      <c r="A9952" s="3">
        <v>86.0</v>
      </c>
      <c r="B9952" s="4">
        <v>0.1196875</v>
      </c>
      <c r="C9952" s="5" t="s">
        <v>13</v>
      </c>
      <c r="D9952" s="5" t="s">
        <v>19</v>
      </c>
      <c r="E9952" s="5">
        <v>6.0</v>
      </c>
      <c r="F9952" s="5">
        <v>6.0</v>
      </c>
    </row>
    <row r="9953">
      <c r="A9953" s="3">
        <v>86.0</v>
      </c>
      <c r="B9953" s="4">
        <v>0.12268518518518519</v>
      </c>
      <c r="C9953" s="5" t="s">
        <v>13</v>
      </c>
      <c r="D9953" s="5" t="s">
        <v>88</v>
      </c>
      <c r="E9953" s="5">
        <v>16.0</v>
      </c>
      <c r="F9953" s="5">
        <v>18.0</v>
      </c>
    </row>
    <row r="9954">
      <c r="A9954" s="3">
        <v>86.0</v>
      </c>
      <c r="B9954" s="4">
        <v>0.12270833333333334</v>
      </c>
      <c r="C9954" s="5" t="s">
        <v>10</v>
      </c>
      <c r="D9954" s="5" t="s">
        <v>88</v>
      </c>
      <c r="E9954" s="5">
        <v>16.0</v>
      </c>
      <c r="F9954" s="5">
        <v>9.0</v>
      </c>
    </row>
    <row r="9955">
      <c r="A9955" s="3">
        <v>86.0</v>
      </c>
      <c r="B9955" s="4">
        <v>0.14391203703703703</v>
      </c>
      <c r="C9955" s="5" t="s">
        <v>10</v>
      </c>
      <c r="D9955" s="5" t="s">
        <v>88</v>
      </c>
      <c r="E9955" s="5">
        <v>19.0</v>
      </c>
      <c r="F9955" s="5">
        <v>12.0</v>
      </c>
    </row>
    <row r="9956">
      <c r="A9956" s="3">
        <v>86.0</v>
      </c>
      <c r="B9956" s="4">
        <v>0.1439351851851852</v>
      </c>
      <c r="C9956" s="5" t="s">
        <v>21</v>
      </c>
      <c r="D9956" s="5" t="s">
        <v>88</v>
      </c>
      <c r="E9956" s="5">
        <v>18.0</v>
      </c>
      <c r="F9956" s="5">
        <v>10.0</v>
      </c>
      <c r="J9956" s="5" t="s">
        <v>2037</v>
      </c>
    </row>
    <row r="9957">
      <c r="A9957" s="3">
        <v>87.0</v>
      </c>
      <c r="B9957" s="4">
        <v>0.011631944444444445</v>
      </c>
      <c r="C9957" s="5" t="s">
        <v>10</v>
      </c>
      <c r="D9957" s="5" t="s">
        <v>24</v>
      </c>
      <c r="E9957" s="5">
        <v>21.0</v>
      </c>
      <c r="F9957" s="5">
        <v>8.0</v>
      </c>
    </row>
    <row r="9958">
      <c r="A9958" s="3">
        <v>87.0</v>
      </c>
      <c r="B9958" s="4">
        <v>0.013009259259259259</v>
      </c>
      <c r="C9958" s="5" t="s">
        <v>13</v>
      </c>
      <c r="D9958" s="5" t="s">
        <v>24</v>
      </c>
      <c r="E9958" s="5">
        <v>3.0</v>
      </c>
      <c r="F9958" s="5">
        <v>3.0</v>
      </c>
    </row>
    <row r="9959">
      <c r="A9959" s="3">
        <v>87.0</v>
      </c>
      <c r="B9959" s="4">
        <v>0.01412037037037037</v>
      </c>
      <c r="C9959" s="5" t="s">
        <v>18</v>
      </c>
      <c r="D9959" s="5" t="s">
        <v>24</v>
      </c>
      <c r="E9959" s="5">
        <v>20.0</v>
      </c>
      <c r="F9959" s="5">
        <v>12.0</v>
      </c>
    </row>
    <row r="9960">
      <c r="A9960" s="3">
        <v>87.0</v>
      </c>
      <c r="B9960" s="4">
        <v>0.018738425925925926</v>
      </c>
      <c r="C9960" s="5" t="s">
        <v>21</v>
      </c>
      <c r="D9960" s="5" t="s">
        <v>74</v>
      </c>
      <c r="E9960" s="5">
        <v>5.0</v>
      </c>
      <c r="F9960" s="5">
        <v>3.0</v>
      </c>
    </row>
    <row r="9961">
      <c r="A9961" s="3">
        <v>87.0</v>
      </c>
      <c r="B9961" s="4">
        <v>0.02060185185185185</v>
      </c>
      <c r="C9961" s="5" t="s">
        <v>18</v>
      </c>
      <c r="D9961" s="5" t="s">
        <v>24</v>
      </c>
      <c r="E9961" s="5">
        <v>11.0</v>
      </c>
      <c r="F9961" s="5">
        <v>3.0</v>
      </c>
    </row>
    <row r="9962">
      <c r="A9962" s="3">
        <v>87.0</v>
      </c>
      <c r="B9962" s="4">
        <v>0.020671296296296295</v>
      </c>
      <c r="C9962" s="5" t="s">
        <v>10</v>
      </c>
      <c r="D9962" s="5" t="s">
        <v>24</v>
      </c>
      <c r="E9962" s="5">
        <v>18.0</v>
      </c>
      <c r="F9962" s="5">
        <v>5.0</v>
      </c>
    </row>
    <row r="9963">
      <c r="A9963" s="3">
        <v>87.0</v>
      </c>
      <c r="B9963" s="4">
        <v>0.021493055555555557</v>
      </c>
      <c r="C9963" s="5" t="s">
        <v>15</v>
      </c>
      <c r="D9963" s="5" t="s">
        <v>184</v>
      </c>
      <c r="E9963" s="5">
        <v>14.0</v>
      </c>
      <c r="F9963" s="5">
        <v>3.0</v>
      </c>
    </row>
    <row r="9964">
      <c r="A9964" s="3">
        <v>87.0</v>
      </c>
      <c r="B9964" s="4">
        <v>0.025405092592592594</v>
      </c>
      <c r="C9964" s="5" t="s">
        <v>3409</v>
      </c>
      <c r="D9964" s="5" t="s">
        <v>24</v>
      </c>
      <c r="E9964" s="5">
        <v>16.0</v>
      </c>
      <c r="F9964" s="5">
        <v>17.0</v>
      </c>
    </row>
    <row r="9965">
      <c r="A9965" s="3">
        <v>87.0</v>
      </c>
      <c r="B9965" s="4">
        <v>0.02547453703703704</v>
      </c>
      <c r="C9965" s="5" t="s">
        <v>15</v>
      </c>
      <c r="D9965" s="5" t="s">
        <v>24</v>
      </c>
      <c r="E9965" s="5">
        <v>24.0</v>
      </c>
      <c r="F9965" s="5">
        <v>13.0</v>
      </c>
    </row>
    <row r="9966">
      <c r="A9966" s="3">
        <v>87.0</v>
      </c>
      <c r="B9966" s="4">
        <v>0.02803240740740741</v>
      </c>
      <c r="C9966" s="5" t="s">
        <v>13</v>
      </c>
      <c r="D9966" s="5" t="s">
        <v>146</v>
      </c>
      <c r="E9966" s="5">
        <v>15.0</v>
      </c>
      <c r="F9966" s="5">
        <v>8.0</v>
      </c>
    </row>
    <row r="9967">
      <c r="A9967" s="3">
        <v>87.0</v>
      </c>
      <c r="B9967" s="4">
        <v>0.02943287037037037</v>
      </c>
      <c r="C9967" s="5" t="s">
        <v>15</v>
      </c>
      <c r="D9967" s="5" t="s">
        <v>74</v>
      </c>
      <c r="E9967" s="5" t="s">
        <v>28</v>
      </c>
      <c r="F9967" s="5">
        <v>1.0</v>
      </c>
    </row>
    <row r="9968">
      <c r="A9968" s="3">
        <v>87.0</v>
      </c>
      <c r="B9968" s="4">
        <v>0.029652777777777778</v>
      </c>
      <c r="C9968" s="5" t="s">
        <v>3409</v>
      </c>
      <c r="D9968" s="5" t="s">
        <v>74</v>
      </c>
      <c r="E9968" s="5">
        <v>10.0</v>
      </c>
      <c r="F9968" s="5">
        <v>9.0</v>
      </c>
    </row>
    <row r="9969">
      <c r="A9969" s="3">
        <v>87.0</v>
      </c>
      <c r="B9969" s="4">
        <v>0.030740740740740742</v>
      </c>
      <c r="C9969" s="5" t="s">
        <v>15</v>
      </c>
      <c r="D9969" s="5" t="s">
        <v>74</v>
      </c>
      <c r="E9969" s="5">
        <v>15.0</v>
      </c>
      <c r="F9969" s="5">
        <v>8.0</v>
      </c>
    </row>
    <row r="9970">
      <c r="A9970" s="3">
        <v>87.0</v>
      </c>
      <c r="B9970" s="4">
        <v>0.031712962962962964</v>
      </c>
      <c r="C9970" s="5" t="s">
        <v>3409</v>
      </c>
      <c r="D9970" s="5" t="s">
        <v>146</v>
      </c>
      <c r="E9970" s="5" t="s">
        <v>30</v>
      </c>
      <c r="F9970" s="5" t="s">
        <v>30</v>
      </c>
      <c r="J9970" s="5" t="s">
        <v>350</v>
      </c>
    </row>
    <row r="9971">
      <c r="A9971" s="3">
        <v>87.0</v>
      </c>
      <c r="B9971" s="4">
        <v>0.031712962962962964</v>
      </c>
      <c r="C9971" s="5" t="s">
        <v>3409</v>
      </c>
      <c r="D9971" s="5" t="s">
        <v>146</v>
      </c>
      <c r="E9971" s="5">
        <v>19.0</v>
      </c>
      <c r="F9971" s="5">
        <v>18.0</v>
      </c>
      <c r="J9971" s="5" t="s">
        <v>418</v>
      </c>
    </row>
    <row r="9972">
      <c r="A9972" s="3">
        <v>87.0</v>
      </c>
      <c r="B9972" s="4">
        <v>0.034270833333333334</v>
      </c>
      <c r="C9972" s="5" t="s">
        <v>21</v>
      </c>
      <c r="D9972" s="5" t="s">
        <v>20</v>
      </c>
      <c r="E9972" s="5">
        <v>25.0</v>
      </c>
      <c r="F9972" s="5">
        <v>10.0</v>
      </c>
      <c r="J9972" s="5" t="s">
        <v>1058</v>
      </c>
    </row>
    <row r="9973">
      <c r="A9973" s="3">
        <v>87.0</v>
      </c>
      <c r="B9973" s="4">
        <v>0.034652777777777775</v>
      </c>
      <c r="C9973" s="5" t="s">
        <v>18</v>
      </c>
      <c r="D9973" s="5" t="s">
        <v>47</v>
      </c>
      <c r="E9973" s="5">
        <v>15.0</v>
      </c>
      <c r="F9973" s="5">
        <v>4.0</v>
      </c>
    </row>
    <row r="9974">
      <c r="A9974" s="3">
        <v>87.0</v>
      </c>
      <c r="B9974" s="4">
        <v>0.03466435185185185</v>
      </c>
      <c r="C9974" s="5" t="s">
        <v>10</v>
      </c>
      <c r="D9974" s="5" t="s">
        <v>47</v>
      </c>
      <c r="E9974" s="5">
        <v>18.0</v>
      </c>
      <c r="F9974" s="5">
        <v>13.0</v>
      </c>
    </row>
    <row r="9975">
      <c r="A9975" s="3">
        <v>87.0</v>
      </c>
      <c r="B9975" s="4">
        <v>0.03466435185185185</v>
      </c>
      <c r="C9975" s="5" t="s">
        <v>21</v>
      </c>
      <c r="D9975" s="5" t="s">
        <v>47</v>
      </c>
      <c r="E9975" s="5">
        <v>18.0</v>
      </c>
      <c r="F9975" s="5">
        <v>13.0</v>
      </c>
    </row>
    <row r="9976">
      <c r="A9976" s="3">
        <v>87.0</v>
      </c>
      <c r="B9976" s="4">
        <v>0.03480324074074074</v>
      </c>
      <c r="C9976" s="5" t="s">
        <v>13</v>
      </c>
      <c r="D9976" s="5" t="s">
        <v>47</v>
      </c>
      <c r="E9976" s="5">
        <v>14.0</v>
      </c>
      <c r="F9976" s="5">
        <v>12.0</v>
      </c>
    </row>
    <row r="9977">
      <c r="A9977" s="3">
        <v>87.0</v>
      </c>
      <c r="B9977" s="4">
        <v>0.034895833333333334</v>
      </c>
      <c r="C9977" s="5" t="s">
        <v>15</v>
      </c>
      <c r="D9977" s="5" t="s">
        <v>47</v>
      </c>
      <c r="E9977" s="5">
        <v>11.0</v>
      </c>
      <c r="F9977" s="5">
        <v>9.0</v>
      </c>
    </row>
    <row r="9978">
      <c r="A9978" s="3">
        <v>87.0</v>
      </c>
      <c r="B9978" s="4">
        <v>0.0349537037037037</v>
      </c>
      <c r="C9978" s="5" t="s">
        <v>3409</v>
      </c>
      <c r="D9978" s="5" t="s">
        <v>47</v>
      </c>
      <c r="E9978" s="5">
        <v>8.0</v>
      </c>
      <c r="F9978" s="5">
        <v>8.0</v>
      </c>
    </row>
    <row r="9979">
      <c r="A9979" s="3">
        <v>87.0</v>
      </c>
      <c r="B9979" s="4">
        <v>0.03732638888888889</v>
      </c>
      <c r="C9979" s="5" t="s">
        <v>10</v>
      </c>
      <c r="D9979" s="5" t="s">
        <v>24</v>
      </c>
      <c r="E9979" s="5">
        <v>31.0</v>
      </c>
      <c r="F9979" s="5">
        <v>18.0</v>
      </c>
    </row>
    <row r="9980">
      <c r="A9980" s="3">
        <v>87.0</v>
      </c>
      <c r="B9980" s="4">
        <v>0.037974537037037036</v>
      </c>
      <c r="C9980" s="5" t="s">
        <v>10</v>
      </c>
      <c r="D9980" s="5" t="s">
        <v>32</v>
      </c>
      <c r="E9980" s="5">
        <v>20.0</v>
      </c>
      <c r="F9980" s="5">
        <v>5.0</v>
      </c>
      <c r="J9980" s="5" t="s">
        <v>42</v>
      </c>
    </row>
    <row r="9981">
      <c r="A9981" s="3">
        <v>87.0</v>
      </c>
      <c r="B9981" s="4">
        <v>0.03844907407407407</v>
      </c>
      <c r="C9981" s="5" t="s">
        <v>10</v>
      </c>
      <c r="D9981" s="5" t="s">
        <v>32</v>
      </c>
      <c r="E9981" s="5" t="s">
        <v>28</v>
      </c>
      <c r="F9981" s="5">
        <v>1.0</v>
      </c>
      <c r="J9981" s="5" t="s">
        <v>3026</v>
      </c>
    </row>
    <row r="9982">
      <c r="A9982" s="3">
        <v>87.0</v>
      </c>
      <c r="B9982" s="4">
        <v>0.038969907407407404</v>
      </c>
      <c r="C9982" s="5" t="s">
        <v>10</v>
      </c>
      <c r="D9982" s="5" t="s">
        <v>32</v>
      </c>
      <c r="E9982" s="5" t="s">
        <v>30</v>
      </c>
      <c r="F9982" s="5" t="s">
        <v>30</v>
      </c>
      <c r="J9982" s="5" t="s">
        <v>42</v>
      </c>
    </row>
    <row r="9983">
      <c r="A9983" s="3">
        <v>87.0</v>
      </c>
      <c r="B9983" s="4">
        <v>0.038969907407407404</v>
      </c>
      <c r="C9983" s="5" t="s">
        <v>10</v>
      </c>
      <c r="D9983" s="5" t="s">
        <v>32</v>
      </c>
      <c r="E9983" s="5">
        <v>19.0</v>
      </c>
      <c r="F9983" s="5">
        <v>4.0</v>
      </c>
      <c r="J9983" s="5" t="s">
        <v>3426</v>
      </c>
    </row>
    <row r="9984">
      <c r="A9984" s="3">
        <v>87.0</v>
      </c>
      <c r="B9984" s="4">
        <v>0.03914351851851852</v>
      </c>
      <c r="C9984" s="5" t="s">
        <v>10</v>
      </c>
      <c r="D9984" s="5" t="s">
        <v>7</v>
      </c>
      <c r="E9984" s="5">
        <v>30.0</v>
      </c>
      <c r="H9984" s="5" t="s">
        <v>3427</v>
      </c>
    </row>
    <row r="9985">
      <c r="A9985" s="3">
        <v>87.0</v>
      </c>
      <c r="B9985" s="4">
        <v>0.03951388888888889</v>
      </c>
      <c r="C9985" s="5" t="s">
        <v>10</v>
      </c>
      <c r="D9985" s="5" t="s">
        <v>7</v>
      </c>
      <c r="E9985" s="5">
        <v>16.0</v>
      </c>
      <c r="H9985" s="5" t="s">
        <v>3428</v>
      </c>
      <c r="J9985" s="5" t="s">
        <v>3429</v>
      </c>
    </row>
    <row r="9986">
      <c r="A9986" s="3">
        <v>87.0</v>
      </c>
      <c r="B9986" s="4">
        <v>0.04059027777777778</v>
      </c>
      <c r="C9986" s="5" t="s">
        <v>21</v>
      </c>
      <c r="D9986" s="5" t="s">
        <v>32</v>
      </c>
      <c r="E9986" s="5">
        <v>32.0</v>
      </c>
      <c r="F9986" s="5">
        <v>19.0</v>
      </c>
      <c r="J9986" s="5" t="s">
        <v>3430</v>
      </c>
    </row>
    <row r="9987">
      <c r="A9987" s="3">
        <v>87.0</v>
      </c>
      <c r="B9987" s="4">
        <v>0.04059027777777778</v>
      </c>
      <c r="C9987" s="5" t="s">
        <v>21</v>
      </c>
      <c r="D9987" s="5" t="s">
        <v>32</v>
      </c>
      <c r="E9987" s="5" t="s">
        <v>30</v>
      </c>
      <c r="F9987" s="5" t="s">
        <v>30</v>
      </c>
      <c r="J9987" s="5" t="s">
        <v>1734</v>
      </c>
    </row>
    <row r="9988">
      <c r="A9988" s="3">
        <v>87.0</v>
      </c>
      <c r="B9988" s="4">
        <v>0.04082175925925926</v>
      </c>
      <c r="C9988" s="5" t="s">
        <v>10</v>
      </c>
      <c r="D9988" s="5" t="s">
        <v>7</v>
      </c>
      <c r="E9988" s="5">
        <v>6.0</v>
      </c>
      <c r="H9988" s="5" t="s">
        <v>3431</v>
      </c>
      <c r="J9988" s="5" t="s">
        <v>3432</v>
      </c>
    </row>
    <row r="9989">
      <c r="A9989" s="3">
        <v>87.0</v>
      </c>
      <c r="B9989" s="4">
        <v>0.04106481481481482</v>
      </c>
      <c r="C9989" s="5" t="s">
        <v>21</v>
      </c>
      <c r="D9989" s="5" t="s">
        <v>7</v>
      </c>
      <c r="E9989" s="5">
        <v>80.0</v>
      </c>
      <c r="H9989" s="5" t="s">
        <v>3433</v>
      </c>
      <c r="I9989" s="5">
        <v>1.0</v>
      </c>
    </row>
    <row r="9990">
      <c r="A9990" s="3">
        <v>87.0</v>
      </c>
      <c r="B9990" s="4">
        <v>0.04155092592592593</v>
      </c>
      <c r="C9990" s="5" t="s">
        <v>21</v>
      </c>
      <c r="D9990" s="5" t="s">
        <v>32</v>
      </c>
      <c r="E9990" s="5">
        <v>13.0</v>
      </c>
      <c r="F9990" s="5">
        <v>2.0</v>
      </c>
      <c r="J9990" s="5" t="s">
        <v>3434</v>
      </c>
    </row>
    <row r="9991">
      <c r="A9991" s="3">
        <v>87.0</v>
      </c>
      <c r="B9991" s="4">
        <v>0.04178240740740741</v>
      </c>
      <c r="C9991" s="5" t="s">
        <v>21</v>
      </c>
      <c r="D9991" s="5" t="s">
        <v>35</v>
      </c>
      <c r="E9991" s="5">
        <v>25.0</v>
      </c>
      <c r="F9991" s="5">
        <v>10.0</v>
      </c>
      <c r="J9991" s="5" t="s">
        <v>1058</v>
      </c>
    </row>
    <row r="9992">
      <c r="A9992" s="3">
        <v>87.0</v>
      </c>
      <c r="B9992" s="4">
        <v>0.04199074074074074</v>
      </c>
      <c r="C9992" s="5" t="s">
        <v>18</v>
      </c>
      <c r="D9992" s="5" t="s">
        <v>24</v>
      </c>
      <c r="E9992" s="5">
        <v>19.0</v>
      </c>
      <c r="F9992" s="5">
        <v>11.0</v>
      </c>
    </row>
    <row r="9993">
      <c r="A9993" s="3">
        <v>87.0</v>
      </c>
      <c r="B9993" s="4">
        <v>0.04327546296296296</v>
      </c>
      <c r="C9993" s="5" t="s">
        <v>18</v>
      </c>
      <c r="D9993" s="5" t="s">
        <v>32</v>
      </c>
      <c r="E9993" s="5" t="s">
        <v>30</v>
      </c>
      <c r="F9993" s="5" t="s">
        <v>30</v>
      </c>
      <c r="J9993" s="5" t="s">
        <v>42</v>
      </c>
    </row>
    <row r="9994">
      <c r="A9994" s="3">
        <v>87.0</v>
      </c>
      <c r="B9994" s="4">
        <v>0.04327546296296296</v>
      </c>
      <c r="C9994" s="5" t="s">
        <v>18</v>
      </c>
      <c r="D9994" s="5" t="s">
        <v>32</v>
      </c>
      <c r="E9994" s="5">
        <v>28.0</v>
      </c>
      <c r="F9994" s="5">
        <v>15.0</v>
      </c>
      <c r="J9994" s="5" t="s">
        <v>3435</v>
      </c>
    </row>
    <row r="9995">
      <c r="A9995" s="3">
        <v>87.0</v>
      </c>
      <c r="B9995" s="4">
        <v>0.04346064814814815</v>
      </c>
      <c r="C9995" s="5" t="s">
        <v>18</v>
      </c>
      <c r="D9995" s="5" t="s">
        <v>7</v>
      </c>
      <c r="E9995" s="5">
        <v>22.0</v>
      </c>
      <c r="H9995" s="5" t="s">
        <v>3436</v>
      </c>
      <c r="J9995" s="5" t="s">
        <v>3437</v>
      </c>
    </row>
    <row r="9996">
      <c r="A9996" s="3">
        <v>87.0</v>
      </c>
      <c r="B9996" s="4">
        <v>0.04388888888888889</v>
      </c>
      <c r="C9996" s="5" t="s">
        <v>18</v>
      </c>
      <c r="D9996" s="5" t="s">
        <v>32</v>
      </c>
      <c r="E9996" s="5" t="s">
        <v>30</v>
      </c>
      <c r="F9996" s="5" t="s">
        <v>30</v>
      </c>
      <c r="J9996" s="5" t="s">
        <v>42</v>
      </c>
    </row>
    <row r="9997">
      <c r="A9997" s="3">
        <v>87.0</v>
      </c>
      <c r="B9997" s="4">
        <v>0.04388888888888889</v>
      </c>
      <c r="C9997" s="5" t="s">
        <v>18</v>
      </c>
      <c r="D9997" s="5" t="s">
        <v>32</v>
      </c>
      <c r="E9997" s="5">
        <v>29.0</v>
      </c>
      <c r="F9997" s="5">
        <v>16.0</v>
      </c>
      <c r="J9997" s="5" t="s">
        <v>3435</v>
      </c>
    </row>
    <row r="9998">
      <c r="A9998" s="3">
        <v>87.0</v>
      </c>
      <c r="B9998" s="4">
        <v>0.0440625</v>
      </c>
      <c r="C9998" s="5" t="s">
        <v>18</v>
      </c>
      <c r="D9998" s="5" t="s">
        <v>7</v>
      </c>
      <c r="E9998" s="5">
        <v>16.0</v>
      </c>
      <c r="H9998" s="5" t="s">
        <v>3438</v>
      </c>
      <c r="J9998" s="5" t="s">
        <v>3439</v>
      </c>
    </row>
    <row r="9999">
      <c r="A9999" s="3">
        <v>87.0</v>
      </c>
      <c r="B9999" s="4">
        <v>0.04511574074074074</v>
      </c>
      <c r="C9999" s="5" t="s">
        <v>18</v>
      </c>
      <c r="D9999" s="5" t="s">
        <v>32</v>
      </c>
      <c r="E9999" s="5">
        <v>18.0</v>
      </c>
      <c r="F9999" s="5">
        <v>5.0</v>
      </c>
      <c r="J9999" s="5" t="s">
        <v>2882</v>
      </c>
    </row>
    <row r="10000">
      <c r="A10000" s="3">
        <v>87.0</v>
      </c>
      <c r="B10000" s="4">
        <v>0.04534722222222222</v>
      </c>
      <c r="C10000" s="5" t="s">
        <v>18</v>
      </c>
      <c r="D10000" s="5" t="s">
        <v>7</v>
      </c>
      <c r="E10000" s="5">
        <v>27.0</v>
      </c>
      <c r="H10000" s="5" t="s">
        <v>3440</v>
      </c>
    </row>
    <row r="10001">
      <c r="A10001" s="3">
        <v>87.0</v>
      </c>
      <c r="B10001" s="4">
        <v>0.04628472222222222</v>
      </c>
      <c r="C10001" s="5" t="s">
        <v>13</v>
      </c>
      <c r="D10001" s="5" t="s">
        <v>32</v>
      </c>
      <c r="E10001" s="5" t="s">
        <v>30</v>
      </c>
      <c r="F10001" s="5" t="s">
        <v>30</v>
      </c>
      <c r="J10001" s="5" t="s">
        <v>17</v>
      </c>
    </row>
    <row r="10002">
      <c r="A10002" s="3">
        <v>87.0</v>
      </c>
      <c r="B10002" s="4">
        <v>0.04628472222222222</v>
      </c>
      <c r="C10002" s="5" t="s">
        <v>13</v>
      </c>
      <c r="D10002" s="5" t="s">
        <v>32</v>
      </c>
      <c r="E10002" s="5">
        <v>23.0</v>
      </c>
      <c r="F10002" s="5">
        <v>8.0</v>
      </c>
      <c r="J10002" s="5" t="s">
        <v>3441</v>
      </c>
    </row>
    <row r="10003">
      <c r="A10003" s="3">
        <v>87.0</v>
      </c>
      <c r="B10003" s="4">
        <v>0.046481481481481485</v>
      </c>
      <c r="C10003" s="5" t="s">
        <v>13</v>
      </c>
      <c r="D10003" s="5" t="s">
        <v>7</v>
      </c>
      <c r="E10003" s="5">
        <v>17.0</v>
      </c>
      <c r="H10003" s="5" t="s">
        <v>3442</v>
      </c>
    </row>
    <row r="10004">
      <c r="A10004" s="3">
        <v>87.0</v>
      </c>
      <c r="B10004" s="4">
        <v>0.04659722222222222</v>
      </c>
      <c r="C10004" s="5" t="s">
        <v>13</v>
      </c>
      <c r="D10004" s="5" t="s">
        <v>32</v>
      </c>
      <c r="E10004" s="5" t="s">
        <v>30</v>
      </c>
      <c r="F10004" s="5" t="s">
        <v>30</v>
      </c>
      <c r="J10004" s="5" t="s">
        <v>17</v>
      </c>
    </row>
    <row r="10005">
      <c r="A10005" s="3">
        <v>87.0</v>
      </c>
      <c r="B10005" s="4">
        <v>0.04659722222222222</v>
      </c>
      <c r="C10005" s="5" t="s">
        <v>13</v>
      </c>
      <c r="D10005" s="5" t="s">
        <v>32</v>
      </c>
      <c r="E10005" s="5">
        <v>22.0</v>
      </c>
      <c r="F10005" s="5">
        <v>7.0</v>
      </c>
      <c r="J10005" s="5" t="s">
        <v>3441</v>
      </c>
    </row>
    <row r="10006">
      <c r="A10006" s="3">
        <v>87.0</v>
      </c>
      <c r="B10006" s="4">
        <v>0.04666666666666667</v>
      </c>
      <c r="C10006" s="5" t="s">
        <v>13</v>
      </c>
      <c r="D10006" s="5" t="s">
        <v>7</v>
      </c>
      <c r="E10006" s="5">
        <v>24.0</v>
      </c>
      <c r="H10006" s="5" t="s">
        <v>3443</v>
      </c>
    </row>
    <row r="10007">
      <c r="A10007" s="3">
        <v>87.0</v>
      </c>
      <c r="B10007" s="4">
        <v>0.04881944444444444</v>
      </c>
      <c r="C10007" s="5" t="s">
        <v>15</v>
      </c>
      <c r="D10007" s="5" t="s">
        <v>74</v>
      </c>
      <c r="E10007" s="5">
        <v>24.0</v>
      </c>
      <c r="F10007" s="5">
        <v>17.0</v>
      </c>
    </row>
    <row r="10008">
      <c r="A10008" s="3">
        <v>87.0</v>
      </c>
      <c r="B10008" s="4">
        <v>0.05193287037037037</v>
      </c>
      <c r="C10008" s="5" t="s">
        <v>3409</v>
      </c>
      <c r="D10008" s="5" t="s">
        <v>492</v>
      </c>
      <c r="E10008" s="5">
        <v>5.0</v>
      </c>
      <c r="F10008" s="5">
        <v>4.0</v>
      </c>
      <c r="J10008" s="5" t="s">
        <v>350</v>
      </c>
    </row>
    <row r="10009">
      <c r="A10009" s="3">
        <v>87.0</v>
      </c>
      <c r="B10009" s="4">
        <v>0.05193287037037037</v>
      </c>
      <c r="C10009" s="5" t="s">
        <v>3409</v>
      </c>
      <c r="D10009" s="5" t="s">
        <v>492</v>
      </c>
      <c r="E10009" s="5">
        <v>10.0</v>
      </c>
      <c r="F10009" s="5">
        <v>9.0</v>
      </c>
      <c r="J10009" s="5" t="s">
        <v>418</v>
      </c>
    </row>
    <row r="10010">
      <c r="A10010" s="3">
        <v>87.0</v>
      </c>
      <c r="B10010" s="4">
        <v>0.05309027777777778</v>
      </c>
      <c r="C10010" s="5" t="s">
        <v>3409</v>
      </c>
      <c r="D10010" s="5" t="s">
        <v>74</v>
      </c>
      <c r="E10010" s="5">
        <v>16.0</v>
      </c>
      <c r="F10010" s="5">
        <v>15.0</v>
      </c>
    </row>
    <row r="10011">
      <c r="A10011" s="3">
        <v>87.0</v>
      </c>
      <c r="B10011" s="4">
        <v>0.05434027777777778</v>
      </c>
      <c r="C10011" s="5" t="s">
        <v>3409</v>
      </c>
      <c r="D10011" s="5" t="s">
        <v>7</v>
      </c>
      <c r="E10011" s="5">
        <v>26.0</v>
      </c>
      <c r="H10011" s="5" t="s">
        <v>3444</v>
      </c>
    </row>
    <row r="10012">
      <c r="A10012" s="3">
        <v>87.0</v>
      </c>
      <c r="B10012" s="4">
        <v>0.05482638888888889</v>
      </c>
      <c r="C10012" s="5" t="s">
        <v>3413</v>
      </c>
      <c r="D10012" s="5" t="s">
        <v>146</v>
      </c>
      <c r="E10012" s="5">
        <v>4.0</v>
      </c>
    </row>
    <row r="10013">
      <c r="A10013" s="3">
        <v>87.0</v>
      </c>
      <c r="B10013" s="4">
        <v>0.05641203703703704</v>
      </c>
      <c r="C10013" s="5" t="s">
        <v>21</v>
      </c>
      <c r="D10013" s="5" t="s">
        <v>25</v>
      </c>
      <c r="E10013" s="5">
        <v>17.0</v>
      </c>
      <c r="F10013" s="5">
        <v>7.0</v>
      </c>
      <c r="H10013" s="5" t="s">
        <v>3445</v>
      </c>
      <c r="J10013" s="5" t="s">
        <v>3446</v>
      </c>
    </row>
    <row r="10014">
      <c r="A10014" s="3">
        <v>87.0</v>
      </c>
      <c r="B10014" s="4">
        <v>0.056469907407407406</v>
      </c>
      <c r="C10014" s="5" t="s">
        <v>273</v>
      </c>
      <c r="D10014" s="5" t="s">
        <v>25</v>
      </c>
      <c r="E10014" s="5">
        <v>20.0</v>
      </c>
      <c r="F10014" s="5">
        <v>18.0</v>
      </c>
      <c r="H10014" s="5" t="s">
        <v>3447</v>
      </c>
      <c r="J10014" s="5" t="s">
        <v>3448</v>
      </c>
    </row>
    <row r="10015">
      <c r="A10015" s="3">
        <v>87.0</v>
      </c>
      <c r="B10015" s="4">
        <v>0.05775462962962963</v>
      </c>
      <c r="C10015" s="5" t="s">
        <v>13</v>
      </c>
      <c r="D10015" s="5" t="s">
        <v>492</v>
      </c>
      <c r="E10015" s="5" t="s">
        <v>30</v>
      </c>
      <c r="F10015" s="5" t="s">
        <v>30</v>
      </c>
      <c r="J10015" s="5" t="s">
        <v>17</v>
      </c>
    </row>
    <row r="10016">
      <c r="A10016" s="3">
        <v>87.0</v>
      </c>
      <c r="B10016" s="4">
        <v>0.05775462962962963</v>
      </c>
      <c r="C10016" s="5" t="s">
        <v>13</v>
      </c>
      <c r="D10016" s="5" t="s">
        <v>492</v>
      </c>
      <c r="E10016" s="5">
        <v>26.0</v>
      </c>
      <c r="F10016" s="5">
        <v>14.0</v>
      </c>
      <c r="J10016" s="5" t="s">
        <v>3449</v>
      </c>
    </row>
    <row r="10017">
      <c r="A10017" s="3">
        <v>87.0</v>
      </c>
      <c r="B10017" s="4">
        <v>0.057777777777777775</v>
      </c>
      <c r="C10017" s="5" t="s">
        <v>273</v>
      </c>
      <c r="D10017" s="5" t="s">
        <v>492</v>
      </c>
      <c r="E10017" s="5">
        <v>18.0</v>
      </c>
      <c r="F10017" s="5">
        <v>15.0</v>
      </c>
      <c r="J10017" s="5" t="s">
        <v>3450</v>
      </c>
    </row>
    <row r="10018">
      <c r="A10018" s="3">
        <v>87.0</v>
      </c>
      <c r="B10018" s="4">
        <v>0.05842592592592592</v>
      </c>
      <c r="C10018" s="5" t="s">
        <v>21</v>
      </c>
      <c r="D10018" s="5" t="s">
        <v>32</v>
      </c>
      <c r="E10018" s="5">
        <v>26.0</v>
      </c>
      <c r="F10018" s="5">
        <v>13.0</v>
      </c>
      <c r="J10018" s="5" t="s">
        <v>2767</v>
      </c>
    </row>
    <row r="10019">
      <c r="A10019" s="3">
        <v>87.0</v>
      </c>
      <c r="B10019" s="4">
        <v>0.05862268518518519</v>
      </c>
      <c r="C10019" s="5" t="s">
        <v>21</v>
      </c>
      <c r="D10019" s="5" t="s">
        <v>7</v>
      </c>
      <c r="E10019" s="5">
        <v>15.0</v>
      </c>
      <c r="H10019" s="5" t="s">
        <v>3451</v>
      </c>
    </row>
    <row r="10020">
      <c r="A10020" s="3">
        <v>87.0</v>
      </c>
      <c r="B10020" s="4">
        <v>0.058819444444444445</v>
      </c>
      <c r="C10020" s="5" t="s">
        <v>21</v>
      </c>
      <c r="D10020" s="5" t="s">
        <v>32</v>
      </c>
      <c r="E10020" s="5" t="s">
        <v>30</v>
      </c>
      <c r="F10020" s="5" t="s">
        <v>30</v>
      </c>
      <c r="J10020" s="5" t="s">
        <v>17</v>
      </c>
    </row>
    <row r="10021">
      <c r="A10021" s="3">
        <v>87.0</v>
      </c>
      <c r="B10021" s="4">
        <v>0.058819444444444445</v>
      </c>
      <c r="C10021" s="5" t="s">
        <v>21</v>
      </c>
      <c r="D10021" s="5" t="s">
        <v>32</v>
      </c>
      <c r="E10021" s="5">
        <v>20.0</v>
      </c>
      <c r="F10021" s="5">
        <v>9.0</v>
      </c>
      <c r="J10021" s="5" t="s">
        <v>2521</v>
      </c>
    </row>
    <row r="10022">
      <c r="A10022" s="3">
        <v>87.0</v>
      </c>
      <c r="B10022" s="4">
        <v>0.05893518518518519</v>
      </c>
      <c r="C10022" s="5" t="s">
        <v>21</v>
      </c>
      <c r="D10022" s="5" t="s">
        <v>7</v>
      </c>
      <c r="E10022" s="5">
        <v>9.0</v>
      </c>
      <c r="H10022" s="5" t="s">
        <v>3452</v>
      </c>
      <c r="J10022" s="5" t="s">
        <v>3453</v>
      </c>
    </row>
    <row r="10023">
      <c r="A10023" s="3">
        <v>87.0</v>
      </c>
      <c r="B10023" s="4">
        <v>0.05917824074074074</v>
      </c>
      <c r="C10023" s="5" t="s">
        <v>21</v>
      </c>
      <c r="D10023" s="5" t="s">
        <v>7</v>
      </c>
      <c r="E10023" s="5">
        <v>13.0</v>
      </c>
      <c r="H10023" s="5" t="s">
        <v>3454</v>
      </c>
      <c r="J10023" s="5" t="s">
        <v>3455</v>
      </c>
    </row>
    <row r="10024">
      <c r="A10024" s="3">
        <v>87.0</v>
      </c>
      <c r="B10024" s="4">
        <v>0.059409722222222225</v>
      </c>
      <c r="C10024" s="5" t="s">
        <v>21</v>
      </c>
      <c r="D10024" s="5" t="s">
        <v>7</v>
      </c>
      <c r="E10024" s="5">
        <v>20.0</v>
      </c>
      <c r="H10024" s="5" t="s">
        <v>3456</v>
      </c>
      <c r="J10024" s="5" t="s">
        <v>2743</v>
      </c>
    </row>
    <row r="10025">
      <c r="A10025" s="3">
        <v>87.0</v>
      </c>
      <c r="B10025" s="4">
        <v>0.06039351851851852</v>
      </c>
      <c r="C10025" s="5" t="s">
        <v>10</v>
      </c>
      <c r="D10025" s="5" t="s">
        <v>32</v>
      </c>
      <c r="E10025" s="5" t="s">
        <v>30</v>
      </c>
      <c r="F10025" s="5" t="s">
        <v>30</v>
      </c>
      <c r="J10025" s="5" t="s">
        <v>42</v>
      </c>
    </row>
    <row r="10026">
      <c r="A10026" s="3">
        <v>87.0</v>
      </c>
      <c r="B10026" s="4">
        <v>0.06039351851851852</v>
      </c>
      <c r="C10026" s="5" t="s">
        <v>10</v>
      </c>
      <c r="D10026" s="5" t="s">
        <v>32</v>
      </c>
      <c r="E10026" s="5">
        <v>28.0</v>
      </c>
      <c r="F10026" s="5">
        <v>13.0</v>
      </c>
      <c r="J10026" s="5" t="s">
        <v>3457</v>
      </c>
    </row>
    <row r="10027">
      <c r="A10027" s="3">
        <v>87.0</v>
      </c>
      <c r="B10027" s="4">
        <v>0.06054398148148148</v>
      </c>
      <c r="C10027" s="5" t="s">
        <v>10</v>
      </c>
      <c r="D10027" s="5" t="s">
        <v>32</v>
      </c>
      <c r="E10027" s="5" t="s">
        <v>30</v>
      </c>
      <c r="F10027" s="5" t="s">
        <v>30</v>
      </c>
      <c r="J10027" s="5" t="s">
        <v>42</v>
      </c>
    </row>
    <row r="10028">
      <c r="A10028" s="3">
        <v>87.0</v>
      </c>
      <c r="B10028" s="4">
        <v>0.06054398148148148</v>
      </c>
      <c r="C10028" s="5" t="s">
        <v>10</v>
      </c>
      <c r="D10028" s="5" t="s">
        <v>32</v>
      </c>
      <c r="E10028" s="5">
        <v>18.0</v>
      </c>
      <c r="F10028" s="5">
        <v>3.0</v>
      </c>
      <c r="J10028" s="5" t="s">
        <v>3026</v>
      </c>
    </row>
    <row r="10029">
      <c r="A10029" s="3">
        <v>87.0</v>
      </c>
      <c r="B10029" s="4">
        <v>0.06070601851851852</v>
      </c>
      <c r="C10029" s="5" t="s">
        <v>10</v>
      </c>
      <c r="D10029" s="5" t="s">
        <v>7</v>
      </c>
      <c r="E10029" s="5">
        <v>37.0</v>
      </c>
      <c r="H10029" s="5" t="s">
        <v>3458</v>
      </c>
    </row>
    <row r="10030">
      <c r="A10030" s="3">
        <v>87.0</v>
      </c>
      <c r="B10030" s="4">
        <v>0.061030092592592594</v>
      </c>
      <c r="C10030" s="5" t="s">
        <v>10</v>
      </c>
      <c r="D10030" s="5" t="s">
        <v>7</v>
      </c>
      <c r="E10030" s="5">
        <v>17.0</v>
      </c>
      <c r="H10030" s="5" t="s">
        <v>3459</v>
      </c>
    </row>
    <row r="10031">
      <c r="A10031" s="3">
        <v>87.0</v>
      </c>
      <c r="B10031" s="4">
        <v>0.06173611111111111</v>
      </c>
      <c r="C10031" s="5" t="s">
        <v>273</v>
      </c>
      <c r="D10031" s="5" t="s">
        <v>74</v>
      </c>
      <c r="E10031" s="5">
        <v>5.0</v>
      </c>
      <c r="F10031" s="5">
        <v>2.0</v>
      </c>
    </row>
    <row r="10032">
      <c r="A10032" s="3">
        <v>87.0</v>
      </c>
      <c r="B10032" s="4">
        <v>0.06262731481481482</v>
      </c>
      <c r="C10032" s="5" t="s">
        <v>18</v>
      </c>
      <c r="D10032" s="5" t="s">
        <v>35</v>
      </c>
      <c r="E10032" s="5">
        <v>23.0</v>
      </c>
      <c r="F10032" s="5">
        <v>12.0</v>
      </c>
    </row>
    <row r="10033">
      <c r="A10033" s="3">
        <v>87.0</v>
      </c>
      <c r="B10033" s="4">
        <v>0.0627199074074074</v>
      </c>
      <c r="C10033" s="5" t="s">
        <v>18</v>
      </c>
      <c r="D10033" s="5" t="s">
        <v>32</v>
      </c>
      <c r="E10033" s="5" t="s">
        <v>30</v>
      </c>
      <c r="F10033" s="5" t="s">
        <v>30</v>
      </c>
      <c r="J10033" s="5" t="s">
        <v>42</v>
      </c>
    </row>
    <row r="10034">
      <c r="A10034" s="3">
        <v>87.0</v>
      </c>
      <c r="B10034" s="4">
        <v>0.0627199074074074</v>
      </c>
      <c r="C10034" s="5" t="s">
        <v>18</v>
      </c>
      <c r="D10034" s="5" t="s">
        <v>32</v>
      </c>
      <c r="E10034" s="5" t="s">
        <v>28</v>
      </c>
      <c r="F10034" s="5">
        <v>1.0</v>
      </c>
      <c r="J10034" s="5" t="s">
        <v>3460</v>
      </c>
    </row>
    <row r="10035">
      <c r="A10035" s="3">
        <v>87.0</v>
      </c>
      <c r="B10035" s="4">
        <v>0.06292824074074074</v>
      </c>
      <c r="C10035" s="5" t="s">
        <v>18</v>
      </c>
      <c r="D10035" s="5" t="s">
        <v>7</v>
      </c>
      <c r="E10035" s="5">
        <v>6.0</v>
      </c>
      <c r="H10035" s="5" t="s">
        <v>1536</v>
      </c>
    </row>
    <row r="10036">
      <c r="A10036" s="3">
        <v>87.0</v>
      </c>
      <c r="B10036" s="4">
        <v>0.06336805555555555</v>
      </c>
      <c r="C10036" s="5" t="s">
        <v>18</v>
      </c>
      <c r="D10036" s="5" t="s">
        <v>129</v>
      </c>
      <c r="E10036" s="5">
        <v>8.0</v>
      </c>
      <c r="F10036" s="5">
        <v>5.0</v>
      </c>
      <c r="H10036" s="5" t="s">
        <v>3461</v>
      </c>
    </row>
    <row r="10037">
      <c r="A10037" s="3">
        <v>87.0</v>
      </c>
      <c r="B10037" s="4">
        <v>0.06465277777777778</v>
      </c>
      <c r="C10037" s="5" t="s">
        <v>18</v>
      </c>
      <c r="D10037" s="5" t="s">
        <v>32</v>
      </c>
      <c r="E10037" s="5" t="s">
        <v>30</v>
      </c>
      <c r="F10037" s="5" t="s">
        <v>30</v>
      </c>
      <c r="J10037" s="5" t="s">
        <v>42</v>
      </c>
    </row>
    <row r="10038">
      <c r="A10038" s="3">
        <v>87.0</v>
      </c>
      <c r="B10038" s="4">
        <v>0.06465277777777778</v>
      </c>
      <c r="C10038" s="5" t="s">
        <v>18</v>
      </c>
      <c r="D10038" s="5" t="s">
        <v>32</v>
      </c>
      <c r="E10038" s="5">
        <v>28.0</v>
      </c>
      <c r="F10038" s="5">
        <v>18.0</v>
      </c>
      <c r="J10038" s="5" t="s">
        <v>2466</v>
      </c>
    </row>
    <row r="10039">
      <c r="A10039" s="3">
        <v>87.0</v>
      </c>
      <c r="B10039" s="4">
        <v>0.0647337962962963</v>
      </c>
      <c r="C10039" s="5" t="s">
        <v>18</v>
      </c>
      <c r="D10039" s="5" t="s">
        <v>32</v>
      </c>
      <c r="E10039" s="5" t="s">
        <v>30</v>
      </c>
      <c r="F10039" s="5" t="s">
        <v>30</v>
      </c>
      <c r="J10039" s="5" t="s">
        <v>42</v>
      </c>
    </row>
    <row r="10040">
      <c r="A10040" s="3">
        <v>87.0</v>
      </c>
      <c r="B10040" s="4">
        <v>0.0647337962962963</v>
      </c>
      <c r="C10040" s="5" t="s">
        <v>18</v>
      </c>
      <c r="D10040" s="5" t="s">
        <v>32</v>
      </c>
      <c r="E10040" s="5">
        <v>16.0</v>
      </c>
      <c r="F10040" s="5">
        <v>6.0</v>
      </c>
      <c r="J10040" s="5" t="s">
        <v>2466</v>
      </c>
    </row>
    <row r="10041">
      <c r="A10041" s="3">
        <v>87.0</v>
      </c>
      <c r="B10041" s="4">
        <v>0.06487268518518519</v>
      </c>
      <c r="C10041" s="5" t="s">
        <v>18</v>
      </c>
      <c r="D10041" s="5" t="s">
        <v>7</v>
      </c>
      <c r="E10041" s="5">
        <v>7.0</v>
      </c>
      <c r="H10041" s="5" t="s">
        <v>3462</v>
      </c>
    </row>
    <row r="10042">
      <c r="A10042" s="3">
        <v>87.0</v>
      </c>
      <c r="B10042" s="4">
        <v>0.06538194444444445</v>
      </c>
      <c r="C10042" s="5" t="s">
        <v>13</v>
      </c>
      <c r="D10042" s="5" t="s">
        <v>32</v>
      </c>
      <c r="E10042" s="5" t="s">
        <v>30</v>
      </c>
      <c r="F10042" s="5" t="s">
        <v>30</v>
      </c>
      <c r="J10042" s="5" t="s">
        <v>17</v>
      </c>
    </row>
    <row r="10043">
      <c r="A10043" s="3">
        <v>87.0</v>
      </c>
      <c r="B10043" s="4">
        <v>0.06538194444444445</v>
      </c>
      <c r="C10043" s="5" t="s">
        <v>13</v>
      </c>
      <c r="D10043" s="5" t="s">
        <v>32</v>
      </c>
      <c r="E10043" s="5">
        <v>30.0</v>
      </c>
      <c r="F10043" s="5">
        <v>15.0</v>
      </c>
      <c r="J10043" s="5" t="s">
        <v>3463</v>
      </c>
    </row>
    <row r="10044">
      <c r="A10044" s="3">
        <v>87.0</v>
      </c>
      <c r="B10044" s="4">
        <v>0.06549768518518519</v>
      </c>
      <c r="C10044" s="5" t="s">
        <v>13</v>
      </c>
      <c r="D10044" s="5" t="s">
        <v>7</v>
      </c>
      <c r="E10044" s="5">
        <v>21.0</v>
      </c>
      <c r="H10044" s="5" t="s">
        <v>3464</v>
      </c>
    </row>
    <row r="10045">
      <c r="A10045" s="3">
        <v>87.0</v>
      </c>
      <c r="B10045" s="4">
        <v>0.06563657407407407</v>
      </c>
      <c r="C10045" s="5" t="s">
        <v>13</v>
      </c>
      <c r="D10045" s="5" t="s">
        <v>32</v>
      </c>
      <c r="E10045" s="5" t="s">
        <v>30</v>
      </c>
      <c r="F10045" s="5" t="s">
        <v>30</v>
      </c>
      <c r="J10045" s="5" t="s">
        <v>17</v>
      </c>
    </row>
    <row r="10046">
      <c r="A10046" s="3">
        <v>87.0</v>
      </c>
      <c r="B10046" s="4">
        <v>0.06563657407407407</v>
      </c>
      <c r="C10046" s="5" t="s">
        <v>13</v>
      </c>
      <c r="D10046" s="5" t="s">
        <v>32</v>
      </c>
      <c r="E10046" s="5">
        <v>26.0</v>
      </c>
      <c r="F10046" s="5">
        <v>11.0</v>
      </c>
      <c r="J10046" s="5" t="s">
        <v>3463</v>
      </c>
    </row>
    <row r="10047">
      <c r="A10047" s="3">
        <v>87.0</v>
      </c>
      <c r="B10047" s="4">
        <v>0.06570601851851852</v>
      </c>
      <c r="C10047" s="5" t="s">
        <v>13</v>
      </c>
      <c r="D10047" s="5" t="s">
        <v>7</v>
      </c>
      <c r="E10047" s="5">
        <v>17.0</v>
      </c>
      <c r="H10047" s="5" t="s">
        <v>3442</v>
      </c>
    </row>
    <row r="10048">
      <c r="A10048" s="3">
        <v>87.0</v>
      </c>
      <c r="B10048" s="4">
        <v>0.07019675925925926</v>
      </c>
      <c r="C10048" s="5" t="s">
        <v>3413</v>
      </c>
      <c r="D10048" s="5" t="s">
        <v>146</v>
      </c>
      <c r="E10048" s="5" t="s">
        <v>30</v>
      </c>
      <c r="F10048" s="5" t="s">
        <v>30</v>
      </c>
      <c r="J10048" s="5" t="s">
        <v>3465</v>
      </c>
    </row>
    <row r="10049">
      <c r="A10049" s="3">
        <v>87.0</v>
      </c>
      <c r="B10049" s="4">
        <v>0.07152777777777777</v>
      </c>
      <c r="C10049" s="5" t="s">
        <v>3409</v>
      </c>
      <c r="D10049" s="5" t="s">
        <v>32</v>
      </c>
      <c r="E10049" s="5">
        <v>19.0</v>
      </c>
      <c r="F10049" s="5">
        <v>12.0</v>
      </c>
      <c r="J10049" s="5" t="s">
        <v>17</v>
      </c>
    </row>
    <row r="10050">
      <c r="A10050" s="3">
        <v>87.0</v>
      </c>
      <c r="B10050" s="4">
        <v>0.07152777777777777</v>
      </c>
      <c r="C10050" s="5" t="s">
        <v>3409</v>
      </c>
      <c r="D10050" s="5" t="s">
        <v>32</v>
      </c>
      <c r="E10050" s="5" t="s">
        <v>37</v>
      </c>
      <c r="F10050" s="5">
        <v>20.0</v>
      </c>
      <c r="G10050" s="5" t="s">
        <v>48</v>
      </c>
      <c r="J10050" s="5" t="s">
        <v>3466</v>
      </c>
    </row>
    <row r="10051">
      <c r="A10051" s="3">
        <v>87.0</v>
      </c>
      <c r="B10051" s="4">
        <v>0.07195601851851852</v>
      </c>
      <c r="C10051" s="5" t="s">
        <v>3409</v>
      </c>
      <c r="D10051" s="5" t="s">
        <v>7</v>
      </c>
      <c r="E10051" s="5">
        <v>35.0</v>
      </c>
      <c r="H10051" s="5" t="s">
        <v>3467</v>
      </c>
      <c r="I10051" s="5">
        <v>1.0</v>
      </c>
    </row>
    <row r="10052">
      <c r="A10052" s="3">
        <v>87.0</v>
      </c>
      <c r="B10052" s="4">
        <v>0.07256944444444445</v>
      </c>
      <c r="C10052" s="5" t="s">
        <v>3409</v>
      </c>
      <c r="D10052" s="5" t="s">
        <v>41</v>
      </c>
      <c r="E10052" s="5">
        <v>5.0</v>
      </c>
      <c r="F10052" s="5">
        <v>5.0</v>
      </c>
      <c r="J10052" s="5" t="s">
        <v>3468</v>
      </c>
    </row>
    <row r="10053">
      <c r="A10053" s="3">
        <v>87.0</v>
      </c>
      <c r="B10053" s="4">
        <v>0.07538194444444445</v>
      </c>
      <c r="C10053" s="5" t="s">
        <v>10</v>
      </c>
      <c r="D10053" s="5" t="s">
        <v>32</v>
      </c>
      <c r="E10053" s="5" t="s">
        <v>30</v>
      </c>
      <c r="F10053" s="5" t="s">
        <v>30</v>
      </c>
      <c r="J10053" s="5" t="s">
        <v>42</v>
      </c>
    </row>
    <row r="10054">
      <c r="A10054" s="3">
        <v>87.0</v>
      </c>
      <c r="B10054" s="4">
        <v>0.07538194444444445</v>
      </c>
      <c r="C10054" s="5" t="s">
        <v>10</v>
      </c>
      <c r="D10054" s="5" t="s">
        <v>32</v>
      </c>
      <c r="E10054" s="5">
        <v>20.0</v>
      </c>
      <c r="F10054" s="5">
        <v>5.0</v>
      </c>
      <c r="J10054" s="5" t="s">
        <v>3026</v>
      </c>
    </row>
    <row r="10055">
      <c r="A10055" s="3">
        <v>87.0</v>
      </c>
      <c r="B10055" s="4">
        <v>0.07538194444444445</v>
      </c>
      <c r="C10055" s="5" t="s">
        <v>10</v>
      </c>
      <c r="D10055" s="5" t="s">
        <v>32</v>
      </c>
      <c r="E10055" s="5" t="s">
        <v>30</v>
      </c>
      <c r="F10055" s="5" t="s">
        <v>30</v>
      </c>
      <c r="J10055" s="5" t="s">
        <v>42</v>
      </c>
    </row>
    <row r="10056">
      <c r="A10056" s="3">
        <v>87.0</v>
      </c>
      <c r="B10056" s="4">
        <v>0.07538194444444445</v>
      </c>
      <c r="C10056" s="5" t="s">
        <v>10</v>
      </c>
      <c r="D10056" s="5" t="s">
        <v>32</v>
      </c>
      <c r="E10056" s="5">
        <v>22.0</v>
      </c>
      <c r="F10056" s="5">
        <v>7.0</v>
      </c>
      <c r="J10056" s="5" t="s">
        <v>3026</v>
      </c>
    </row>
    <row r="10057">
      <c r="A10057" s="3">
        <v>87.0</v>
      </c>
      <c r="B10057" s="4">
        <v>0.07571759259259259</v>
      </c>
      <c r="C10057" s="5" t="s">
        <v>10</v>
      </c>
      <c r="D10057" s="5" t="s">
        <v>7</v>
      </c>
      <c r="E10057" s="5">
        <v>20.0</v>
      </c>
      <c r="H10057" s="5" t="s">
        <v>3469</v>
      </c>
    </row>
    <row r="10058">
      <c r="A10058" s="3">
        <v>87.0</v>
      </c>
      <c r="B10058" s="4">
        <v>0.07581018518518519</v>
      </c>
      <c r="C10058" s="5" t="s">
        <v>10</v>
      </c>
      <c r="D10058" s="5" t="s">
        <v>7</v>
      </c>
      <c r="E10058" s="5">
        <v>18.0</v>
      </c>
      <c r="H10058" s="5" t="s">
        <v>3470</v>
      </c>
    </row>
    <row r="10059">
      <c r="A10059" s="3">
        <v>87.0</v>
      </c>
      <c r="B10059" s="4">
        <v>0.07594907407407407</v>
      </c>
      <c r="C10059" s="5" t="s">
        <v>10</v>
      </c>
      <c r="D10059" s="5" t="s">
        <v>7</v>
      </c>
      <c r="E10059" s="5">
        <v>5.0</v>
      </c>
      <c r="H10059" s="5" t="s">
        <v>3471</v>
      </c>
      <c r="J10059" s="5" t="s">
        <v>2743</v>
      </c>
    </row>
    <row r="10060">
      <c r="A10060" s="3">
        <v>87.0</v>
      </c>
      <c r="B10060" s="4">
        <v>0.07616898148148148</v>
      </c>
      <c r="C10060" s="5" t="s">
        <v>273</v>
      </c>
      <c r="D10060" s="5" t="s">
        <v>32</v>
      </c>
      <c r="E10060" s="5">
        <v>24.0</v>
      </c>
      <c r="F10060" s="5">
        <v>15.0</v>
      </c>
      <c r="J10060" s="5" t="s">
        <v>279</v>
      </c>
    </row>
    <row r="10061">
      <c r="A10061" s="3">
        <v>87.0</v>
      </c>
      <c r="B10061" s="4">
        <v>0.07625</v>
      </c>
      <c r="C10061" s="5" t="s">
        <v>273</v>
      </c>
      <c r="D10061" s="5" t="s">
        <v>7</v>
      </c>
      <c r="E10061" s="5">
        <v>11.0</v>
      </c>
      <c r="H10061" s="5" t="s">
        <v>3472</v>
      </c>
      <c r="I10061" s="5">
        <v>1.0</v>
      </c>
    </row>
    <row r="10062">
      <c r="A10062" s="3">
        <v>87.0</v>
      </c>
      <c r="B10062" s="4">
        <v>0.07746527777777777</v>
      </c>
      <c r="C10062" s="5" t="s">
        <v>18</v>
      </c>
      <c r="D10062" s="5" t="s">
        <v>32</v>
      </c>
      <c r="E10062" s="5">
        <v>20.0</v>
      </c>
      <c r="F10062" s="5">
        <v>7.0</v>
      </c>
      <c r="J10062" s="5" t="s">
        <v>3473</v>
      </c>
    </row>
    <row r="10063">
      <c r="A10063" s="3">
        <v>87.0</v>
      </c>
      <c r="B10063" s="4">
        <v>0.07766203703703704</v>
      </c>
      <c r="C10063" s="5" t="s">
        <v>18</v>
      </c>
      <c r="D10063" s="5" t="s">
        <v>7</v>
      </c>
      <c r="E10063" s="5">
        <v>15.0</v>
      </c>
      <c r="H10063" s="5" t="s">
        <v>3474</v>
      </c>
      <c r="J10063" s="5" t="s">
        <v>3475</v>
      </c>
    </row>
    <row r="10064">
      <c r="A10064" s="3">
        <v>87.0</v>
      </c>
      <c r="B10064" s="4">
        <v>0.07819444444444444</v>
      </c>
      <c r="C10064" s="5" t="s">
        <v>18</v>
      </c>
      <c r="D10064" s="5" t="s">
        <v>7</v>
      </c>
      <c r="E10064" s="5">
        <v>23.0</v>
      </c>
      <c r="H10064" s="5" t="s">
        <v>3476</v>
      </c>
      <c r="J10064" s="5" t="s">
        <v>3477</v>
      </c>
    </row>
    <row r="10065">
      <c r="A10065" s="3">
        <v>87.0</v>
      </c>
      <c r="B10065" s="4">
        <v>0.07881944444444444</v>
      </c>
      <c r="C10065" s="5" t="s">
        <v>18</v>
      </c>
      <c r="D10065" s="5" t="s">
        <v>24</v>
      </c>
      <c r="E10065" s="5">
        <v>25.0</v>
      </c>
      <c r="F10065" s="5">
        <v>17.0</v>
      </c>
    </row>
    <row r="10066">
      <c r="A10066" s="3">
        <v>87.0</v>
      </c>
      <c r="B10066" s="4">
        <v>0.07922453703703704</v>
      </c>
      <c r="C10066" s="5" t="s">
        <v>18</v>
      </c>
      <c r="D10066" s="5" t="s">
        <v>146</v>
      </c>
      <c r="E10066" s="5">
        <v>3.0</v>
      </c>
      <c r="F10066" s="5">
        <v>2.0</v>
      </c>
    </row>
    <row r="10067">
      <c r="A10067" s="3">
        <v>87.0</v>
      </c>
      <c r="B10067" s="4">
        <v>0.07982638888888889</v>
      </c>
      <c r="C10067" s="5" t="s">
        <v>13</v>
      </c>
      <c r="D10067" s="5" t="s">
        <v>146</v>
      </c>
      <c r="E10067" s="5" t="s">
        <v>30</v>
      </c>
      <c r="F10067" s="5" t="s">
        <v>30</v>
      </c>
      <c r="J10067" s="5" t="s">
        <v>17</v>
      </c>
    </row>
    <row r="10068">
      <c r="A10068" s="3">
        <v>87.0</v>
      </c>
      <c r="B10068" s="4">
        <v>0.07982638888888889</v>
      </c>
      <c r="C10068" s="5" t="s">
        <v>13</v>
      </c>
      <c r="D10068" s="5" t="s">
        <v>146</v>
      </c>
      <c r="E10068" s="5">
        <v>25.0</v>
      </c>
      <c r="F10068" s="5">
        <v>18.0</v>
      </c>
      <c r="J10068" s="5" t="s">
        <v>40</v>
      </c>
    </row>
    <row r="10069">
      <c r="A10069" s="3">
        <v>87.0</v>
      </c>
      <c r="B10069" s="4">
        <v>0.08118055555555556</v>
      </c>
      <c r="C10069" s="5" t="s">
        <v>18</v>
      </c>
      <c r="D10069" s="5" t="s">
        <v>88</v>
      </c>
      <c r="E10069" s="5" t="s">
        <v>30</v>
      </c>
      <c r="F10069" s="5" t="s">
        <v>30</v>
      </c>
      <c r="J10069" s="5" t="s">
        <v>42</v>
      </c>
    </row>
    <row r="10070">
      <c r="A10070" s="3">
        <v>87.0</v>
      </c>
      <c r="B10070" s="4">
        <v>0.08118055555555556</v>
      </c>
      <c r="C10070" s="5" t="s">
        <v>18</v>
      </c>
      <c r="D10070" s="5" t="s">
        <v>88</v>
      </c>
      <c r="E10070" s="5">
        <v>19.0</v>
      </c>
      <c r="F10070" s="5">
        <v>14.0</v>
      </c>
      <c r="J10070" s="5" t="s">
        <v>43</v>
      </c>
    </row>
    <row r="10071">
      <c r="A10071" s="3">
        <v>87.0</v>
      </c>
      <c r="B10071" s="4">
        <v>0.08118055555555556</v>
      </c>
      <c r="C10071" s="5" t="s">
        <v>13</v>
      </c>
      <c r="D10071" s="5" t="s">
        <v>74</v>
      </c>
      <c r="E10071" s="5" t="s">
        <v>30</v>
      </c>
      <c r="F10071" s="5" t="s">
        <v>30</v>
      </c>
      <c r="J10071" s="5" t="s">
        <v>17</v>
      </c>
    </row>
    <row r="10072">
      <c r="A10072" s="3">
        <v>87.0</v>
      </c>
      <c r="B10072" s="4">
        <v>0.08118055555555556</v>
      </c>
      <c r="C10072" s="5" t="s">
        <v>13</v>
      </c>
      <c r="D10072" s="5" t="s">
        <v>74</v>
      </c>
      <c r="E10072" s="5">
        <v>22.0</v>
      </c>
      <c r="F10072" s="5">
        <v>10.0</v>
      </c>
      <c r="J10072" s="5" t="s">
        <v>40</v>
      </c>
    </row>
    <row r="10073">
      <c r="A10073" s="3">
        <v>87.0</v>
      </c>
      <c r="B10073" s="4">
        <v>0.0848263888888889</v>
      </c>
      <c r="C10073" s="5" t="s">
        <v>13</v>
      </c>
      <c r="D10073" s="5" t="s">
        <v>146</v>
      </c>
      <c r="E10073" s="5" t="s">
        <v>30</v>
      </c>
      <c r="F10073" s="5" t="s">
        <v>30</v>
      </c>
      <c r="J10073" s="5" t="s">
        <v>17</v>
      </c>
    </row>
    <row r="10074">
      <c r="A10074" s="3">
        <v>87.0</v>
      </c>
      <c r="B10074" s="4">
        <v>0.0848263888888889</v>
      </c>
      <c r="C10074" s="5" t="s">
        <v>13</v>
      </c>
      <c r="D10074" s="5" t="s">
        <v>146</v>
      </c>
      <c r="E10074" s="5">
        <v>25.0</v>
      </c>
      <c r="F10074" s="5">
        <v>18.0</v>
      </c>
      <c r="J10074" s="5" t="s">
        <v>40</v>
      </c>
    </row>
    <row r="10075">
      <c r="A10075" s="3">
        <v>87.0</v>
      </c>
      <c r="B10075" s="4">
        <v>0.0850925925925926</v>
      </c>
      <c r="C10075" s="5" t="s">
        <v>13</v>
      </c>
      <c r="D10075" s="5" t="s">
        <v>74</v>
      </c>
      <c r="E10075" s="5" t="s">
        <v>30</v>
      </c>
      <c r="F10075" s="5" t="s">
        <v>30</v>
      </c>
      <c r="J10075" s="5" t="s">
        <v>17</v>
      </c>
    </row>
    <row r="10076">
      <c r="A10076" s="3">
        <v>87.0</v>
      </c>
      <c r="B10076" s="4">
        <v>0.0850925925925926</v>
      </c>
      <c r="C10076" s="5" t="s">
        <v>13</v>
      </c>
      <c r="D10076" s="5" t="s">
        <v>74</v>
      </c>
      <c r="E10076" s="5">
        <v>23.0</v>
      </c>
      <c r="F10076" s="5">
        <v>11.0</v>
      </c>
      <c r="J10076" s="5" t="s">
        <v>40</v>
      </c>
    </row>
    <row r="10077">
      <c r="A10077" s="3">
        <v>87.0</v>
      </c>
      <c r="B10077" s="4">
        <v>0.08518518518518518</v>
      </c>
      <c r="C10077" s="5" t="s">
        <v>18</v>
      </c>
      <c r="D10077" s="5" t="s">
        <v>24</v>
      </c>
      <c r="E10077" s="5">
        <v>17.0</v>
      </c>
      <c r="F10077" s="5">
        <v>9.0</v>
      </c>
    </row>
    <row r="10078">
      <c r="A10078" s="3">
        <v>87.0</v>
      </c>
      <c r="B10078" s="4">
        <v>0.08554398148148148</v>
      </c>
      <c r="C10078" s="5" t="s">
        <v>10</v>
      </c>
      <c r="D10078" s="5" t="s">
        <v>24</v>
      </c>
      <c r="E10078" s="5" t="s">
        <v>28</v>
      </c>
      <c r="F10078" s="5">
        <v>1.0</v>
      </c>
    </row>
    <row r="10079">
      <c r="A10079" s="3">
        <v>87.0</v>
      </c>
      <c r="B10079" s="4">
        <v>0.08645833333333333</v>
      </c>
      <c r="C10079" s="5" t="s">
        <v>21</v>
      </c>
      <c r="D10079" s="5" t="s">
        <v>25</v>
      </c>
      <c r="E10079" s="5" t="s">
        <v>30</v>
      </c>
      <c r="F10079" s="5" t="s">
        <v>30</v>
      </c>
      <c r="J10079" s="5" t="s">
        <v>17</v>
      </c>
    </row>
    <row r="10080">
      <c r="A10080" s="3">
        <v>87.0</v>
      </c>
      <c r="B10080" s="4">
        <v>0.08645833333333333</v>
      </c>
      <c r="C10080" s="5" t="s">
        <v>21</v>
      </c>
      <c r="D10080" s="5" t="s">
        <v>25</v>
      </c>
      <c r="E10080" s="5" t="s">
        <v>37</v>
      </c>
      <c r="F10080" s="5">
        <v>20.0</v>
      </c>
      <c r="J10080" s="5" t="s">
        <v>40</v>
      </c>
    </row>
    <row r="10081">
      <c r="A10081" s="3">
        <v>87.0</v>
      </c>
      <c r="B10081" s="4">
        <v>0.08648148148148148</v>
      </c>
      <c r="C10081" s="5" t="s">
        <v>15</v>
      </c>
      <c r="D10081" s="5" t="s">
        <v>25</v>
      </c>
      <c r="E10081" s="5">
        <v>16.0</v>
      </c>
      <c r="F10081" s="5">
        <v>11.0</v>
      </c>
    </row>
    <row r="10082">
      <c r="A10082" s="3">
        <v>87.0</v>
      </c>
      <c r="B10082" s="4">
        <v>0.08675925925925926</v>
      </c>
      <c r="C10082" s="5" t="s">
        <v>18</v>
      </c>
      <c r="D10082" s="5" t="s">
        <v>88</v>
      </c>
      <c r="E10082" s="5">
        <v>26.0</v>
      </c>
      <c r="F10082" s="5">
        <v>19.0</v>
      </c>
    </row>
    <row r="10083">
      <c r="A10083" s="3">
        <v>87.0</v>
      </c>
      <c r="B10083" s="4">
        <v>0.08746527777777778</v>
      </c>
      <c r="C10083" s="5" t="s">
        <v>18</v>
      </c>
      <c r="D10083" s="5" t="s">
        <v>11</v>
      </c>
      <c r="E10083" s="5" t="s">
        <v>28</v>
      </c>
      <c r="F10083" s="5">
        <v>1.0</v>
      </c>
    </row>
    <row r="10084">
      <c r="A10084" s="3">
        <v>87.0</v>
      </c>
      <c r="B10084" s="4">
        <v>0.08836805555555556</v>
      </c>
      <c r="C10084" s="5" t="s">
        <v>21</v>
      </c>
      <c r="D10084" s="5" t="s">
        <v>88</v>
      </c>
      <c r="E10084" s="5">
        <v>21.0</v>
      </c>
      <c r="F10084" s="5">
        <v>13.0</v>
      </c>
    </row>
    <row r="10085">
      <c r="A10085" s="3">
        <v>87.0</v>
      </c>
      <c r="B10085" s="4">
        <v>0.08865740740740741</v>
      </c>
      <c r="C10085" s="5" t="s">
        <v>21</v>
      </c>
      <c r="D10085" s="5" t="s">
        <v>256</v>
      </c>
      <c r="E10085" s="5">
        <v>32.0</v>
      </c>
      <c r="F10085" s="5">
        <v>17.0</v>
      </c>
    </row>
    <row r="10086">
      <c r="A10086" s="3">
        <v>87.0</v>
      </c>
      <c r="B10086" s="4">
        <v>0.08903935185185186</v>
      </c>
      <c r="C10086" s="5" t="s">
        <v>18</v>
      </c>
      <c r="D10086" s="5" t="s">
        <v>41</v>
      </c>
      <c r="E10086" s="5">
        <v>22.0</v>
      </c>
      <c r="F10086" s="5">
        <v>16.0</v>
      </c>
    </row>
    <row r="10087">
      <c r="A10087" s="3">
        <v>87.0</v>
      </c>
      <c r="B10087" s="4">
        <v>0.10362268518518518</v>
      </c>
      <c r="C10087" s="5" t="s">
        <v>15</v>
      </c>
      <c r="D10087" s="5" t="s">
        <v>126</v>
      </c>
      <c r="E10087" s="5">
        <v>21.0</v>
      </c>
      <c r="F10087" s="5">
        <v>15.0</v>
      </c>
    </row>
    <row r="10088">
      <c r="A10088" s="3">
        <v>87.0</v>
      </c>
      <c r="B10088" s="4">
        <v>0.10527777777777778</v>
      </c>
      <c r="C10088" s="5" t="s">
        <v>10</v>
      </c>
      <c r="D10088" s="5" t="s">
        <v>19</v>
      </c>
      <c r="E10088" s="5" t="s">
        <v>37</v>
      </c>
      <c r="F10088" s="5">
        <v>20.0</v>
      </c>
    </row>
    <row r="10089">
      <c r="A10089" s="3">
        <v>87.0</v>
      </c>
      <c r="B10089" s="4">
        <v>0.10706018518518519</v>
      </c>
      <c r="C10089" s="5" t="s">
        <v>21</v>
      </c>
      <c r="D10089" s="5" t="s">
        <v>19</v>
      </c>
      <c r="E10089" s="5">
        <v>18.0</v>
      </c>
      <c r="F10089" s="5">
        <v>16.0</v>
      </c>
    </row>
    <row r="10090">
      <c r="A10090" s="3">
        <v>87.0</v>
      </c>
      <c r="B10090" s="4">
        <v>0.10706018518518519</v>
      </c>
      <c r="C10090" s="5" t="s">
        <v>18</v>
      </c>
      <c r="D10090" s="5" t="s">
        <v>19</v>
      </c>
      <c r="E10090" s="5">
        <v>19.0</v>
      </c>
      <c r="F10090" s="5">
        <v>16.0</v>
      </c>
    </row>
    <row r="10091">
      <c r="A10091" s="3">
        <v>87.0</v>
      </c>
      <c r="B10091" s="4">
        <v>0.10851851851851851</v>
      </c>
      <c r="C10091" s="5" t="s">
        <v>18</v>
      </c>
      <c r="D10091" s="5" t="s">
        <v>123</v>
      </c>
      <c r="E10091" s="5">
        <v>18.0</v>
      </c>
      <c r="F10091" s="5">
        <v>8.0</v>
      </c>
    </row>
    <row r="10092">
      <c r="A10092" s="3">
        <v>87.0</v>
      </c>
      <c r="B10092" s="4">
        <v>0.11831018518518518</v>
      </c>
      <c r="C10092" s="5" t="s">
        <v>15</v>
      </c>
      <c r="D10092" s="5" t="s">
        <v>184</v>
      </c>
      <c r="E10092" s="5">
        <v>14.0</v>
      </c>
      <c r="F10092" s="5">
        <v>3.0</v>
      </c>
    </row>
    <row r="10093">
      <c r="A10093" s="3">
        <v>87.0</v>
      </c>
      <c r="B10093" s="4">
        <v>0.12060185185185185</v>
      </c>
      <c r="C10093" s="5" t="s">
        <v>18</v>
      </c>
      <c r="D10093" s="5" t="s">
        <v>93</v>
      </c>
      <c r="E10093" s="5">
        <v>30.0</v>
      </c>
      <c r="F10093" s="5">
        <v>19.0</v>
      </c>
      <c r="J10093" s="5" t="s">
        <v>3478</v>
      </c>
    </row>
    <row r="10094">
      <c r="A10094" s="3">
        <v>87.0</v>
      </c>
      <c r="B10094" s="4">
        <v>0.12060185185185185</v>
      </c>
      <c r="C10094" s="5" t="s">
        <v>3409</v>
      </c>
      <c r="D10094" s="5" t="s">
        <v>93</v>
      </c>
      <c r="E10094" s="5">
        <v>26.0</v>
      </c>
      <c r="F10094" s="5">
        <v>16.0</v>
      </c>
      <c r="J10094" s="5" t="s">
        <v>3478</v>
      </c>
    </row>
    <row r="10095">
      <c r="A10095" s="3">
        <v>87.0</v>
      </c>
      <c r="B10095" s="4">
        <v>0.12133101851851852</v>
      </c>
      <c r="C10095" s="5" t="s">
        <v>18</v>
      </c>
      <c r="D10095" s="5" t="s">
        <v>93</v>
      </c>
      <c r="E10095" s="5" t="s">
        <v>30</v>
      </c>
      <c r="F10095" s="5" t="s">
        <v>30</v>
      </c>
      <c r="J10095" s="5" t="s">
        <v>3479</v>
      </c>
    </row>
    <row r="10096">
      <c r="A10096" s="3">
        <v>87.0</v>
      </c>
      <c r="B10096" s="4">
        <v>0.12143518518518519</v>
      </c>
      <c r="C10096" s="5" t="s">
        <v>3409</v>
      </c>
      <c r="D10096" s="5" t="s">
        <v>709</v>
      </c>
      <c r="E10096" s="5" t="s">
        <v>30</v>
      </c>
      <c r="F10096" s="5" t="s">
        <v>30</v>
      </c>
      <c r="J10096" s="5" t="s">
        <v>3480</v>
      </c>
    </row>
    <row r="10097">
      <c r="A10097" s="3">
        <v>87.0</v>
      </c>
      <c r="B10097" s="4">
        <v>0.1318287037037037</v>
      </c>
      <c r="C10097" s="5" t="s">
        <v>15</v>
      </c>
      <c r="D10097" s="5" t="s">
        <v>24</v>
      </c>
      <c r="E10097" s="5">
        <v>28.0</v>
      </c>
      <c r="F10097" s="5">
        <v>17.0</v>
      </c>
    </row>
    <row r="10098">
      <c r="A10098" s="3">
        <v>88.0</v>
      </c>
      <c r="B10098" s="4">
        <v>0.031296296296296294</v>
      </c>
      <c r="C10098" s="5" t="s">
        <v>13</v>
      </c>
      <c r="D10098" s="5" t="s">
        <v>32</v>
      </c>
      <c r="E10098" s="5">
        <v>25.0</v>
      </c>
      <c r="F10098" s="5">
        <v>9.0</v>
      </c>
      <c r="H10098" s="5" t="s">
        <v>3481</v>
      </c>
      <c r="J10098" s="5" t="s">
        <v>1304</v>
      </c>
    </row>
    <row r="10099">
      <c r="A10099" s="3">
        <v>88.0</v>
      </c>
      <c r="B10099" s="4">
        <v>0.034861111111111114</v>
      </c>
      <c r="C10099" s="5" t="s">
        <v>15</v>
      </c>
      <c r="D10099" s="5" t="s">
        <v>2236</v>
      </c>
      <c r="E10099" s="5">
        <v>11.0</v>
      </c>
      <c r="J10099" s="5" t="s">
        <v>3482</v>
      </c>
    </row>
    <row r="10100">
      <c r="A10100" s="3">
        <v>88.0</v>
      </c>
      <c r="B10100" s="4">
        <v>0.06303240740740741</v>
      </c>
      <c r="C10100" s="5" t="s">
        <v>18</v>
      </c>
      <c r="D10100" s="5" t="s">
        <v>11</v>
      </c>
      <c r="E10100" s="5" t="s">
        <v>37</v>
      </c>
      <c r="F10100" s="5">
        <v>20.0</v>
      </c>
    </row>
    <row r="10101">
      <c r="A10101" s="3">
        <v>88.0</v>
      </c>
      <c r="B10101" s="4">
        <v>0.08929398148148149</v>
      </c>
      <c r="C10101" s="5" t="s">
        <v>13</v>
      </c>
      <c r="D10101" s="5" t="s">
        <v>20</v>
      </c>
      <c r="E10101" s="5">
        <v>25.0</v>
      </c>
      <c r="F10101" s="5">
        <v>13.0</v>
      </c>
      <c r="J10101" s="5" t="s">
        <v>137</v>
      </c>
    </row>
    <row r="10102">
      <c r="A10102" s="3">
        <v>88.0</v>
      </c>
      <c r="B10102" s="4">
        <v>0.08934027777777778</v>
      </c>
      <c r="C10102" s="5" t="s">
        <v>3409</v>
      </c>
      <c r="D10102" s="5" t="s">
        <v>20</v>
      </c>
      <c r="E10102" s="5">
        <v>20.0</v>
      </c>
      <c r="F10102" s="5">
        <v>10.0</v>
      </c>
      <c r="J10102" s="5" t="s">
        <v>137</v>
      </c>
    </row>
    <row r="10103">
      <c r="A10103" s="3">
        <v>88.0</v>
      </c>
      <c r="B10103" s="4">
        <v>0.08939814814814814</v>
      </c>
      <c r="C10103" s="5" t="s">
        <v>15</v>
      </c>
      <c r="D10103" s="5" t="s">
        <v>20</v>
      </c>
      <c r="E10103" s="5">
        <v>34.0</v>
      </c>
      <c r="F10103" s="5">
        <v>17.0</v>
      </c>
      <c r="J10103" s="5" t="s">
        <v>137</v>
      </c>
    </row>
    <row r="10104">
      <c r="A10104" s="3">
        <v>88.0</v>
      </c>
      <c r="B10104" s="4">
        <v>0.08940972222222222</v>
      </c>
      <c r="C10104" s="5" t="s">
        <v>18</v>
      </c>
      <c r="D10104" s="5" t="s">
        <v>20</v>
      </c>
      <c r="E10104" s="5">
        <v>33.0</v>
      </c>
      <c r="F10104" s="5">
        <v>17.0</v>
      </c>
      <c r="J10104" s="5" t="s">
        <v>137</v>
      </c>
    </row>
    <row r="10105">
      <c r="A10105" s="3">
        <v>88.0</v>
      </c>
      <c r="B10105" s="4">
        <v>0.08942129629629629</v>
      </c>
      <c r="C10105" s="5" t="s">
        <v>21</v>
      </c>
      <c r="D10105" s="5" t="s">
        <v>20</v>
      </c>
      <c r="E10105" s="5">
        <v>38.0</v>
      </c>
      <c r="F10105" s="5">
        <v>13.0</v>
      </c>
      <c r="J10105" s="5" t="s">
        <v>137</v>
      </c>
    </row>
    <row r="10106">
      <c r="A10106" s="3">
        <v>88.0</v>
      </c>
      <c r="B10106" s="4">
        <v>0.08956018518518519</v>
      </c>
      <c r="C10106" s="5" t="s">
        <v>10</v>
      </c>
      <c r="D10106" s="5" t="s">
        <v>20</v>
      </c>
      <c r="E10106" s="5">
        <v>29.0</v>
      </c>
      <c r="F10106" s="5">
        <v>9.0</v>
      </c>
      <c r="J10106" s="5" t="s">
        <v>137</v>
      </c>
    </row>
    <row r="10107">
      <c r="A10107" s="3">
        <v>88.0</v>
      </c>
      <c r="B10107" s="4">
        <v>0.08958333333333333</v>
      </c>
      <c r="C10107" s="5" t="s">
        <v>273</v>
      </c>
      <c r="D10107" s="5" t="s">
        <v>20</v>
      </c>
      <c r="E10107" s="5">
        <v>30.0</v>
      </c>
      <c r="F10107" s="5">
        <v>18.0</v>
      </c>
      <c r="J10107" s="5" t="s">
        <v>137</v>
      </c>
    </row>
    <row r="10108">
      <c r="A10108" s="3">
        <v>88.0</v>
      </c>
      <c r="B10108" s="4">
        <v>0.09061342592592593</v>
      </c>
      <c r="C10108" s="5" t="s">
        <v>18</v>
      </c>
      <c r="D10108" s="5" t="s">
        <v>11</v>
      </c>
      <c r="E10108" s="5">
        <v>20.0</v>
      </c>
      <c r="F10108" s="5">
        <v>15.0</v>
      </c>
    </row>
    <row r="10109">
      <c r="A10109" s="3">
        <v>88.0</v>
      </c>
      <c r="B10109" s="4">
        <v>0.09217592592592593</v>
      </c>
      <c r="C10109" s="5" t="s">
        <v>10</v>
      </c>
      <c r="D10109" s="5" t="s">
        <v>24</v>
      </c>
      <c r="E10109" s="5">
        <v>25.0</v>
      </c>
      <c r="F10109" s="5">
        <v>12.0</v>
      </c>
    </row>
    <row r="10110">
      <c r="A10110" s="3">
        <v>88.0</v>
      </c>
      <c r="B10110" s="4">
        <v>0.09246527777777777</v>
      </c>
      <c r="C10110" s="5" t="s">
        <v>10</v>
      </c>
      <c r="D10110" s="5" t="s">
        <v>88</v>
      </c>
      <c r="E10110" s="5">
        <v>10.0</v>
      </c>
      <c r="F10110" s="5">
        <v>3.0</v>
      </c>
    </row>
    <row r="10111">
      <c r="A10111" s="3">
        <v>88.0</v>
      </c>
      <c r="B10111" s="4">
        <v>0.09274305555555555</v>
      </c>
      <c r="C10111" s="5" t="s">
        <v>15</v>
      </c>
      <c r="D10111" s="5" t="s">
        <v>24</v>
      </c>
      <c r="E10111" s="5">
        <v>27.0</v>
      </c>
      <c r="F10111" s="5">
        <v>16.0</v>
      </c>
    </row>
    <row r="10112">
      <c r="A10112" s="3">
        <v>88.0</v>
      </c>
      <c r="B10112" s="4">
        <v>0.09407407407407407</v>
      </c>
      <c r="C10112" s="5" t="s">
        <v>18</v>
      </c>
      <c r="D10112" s="5" t="s">
        <v>88</v>
      </c>
      <c r="E10112" s="5">
        <v>13.0</v>
      </c>
      <c r="F10112" s="5">
        <v>8.0</v>
      </c>
    </row>
    <row r="10113">
      <c r="A10113" s="3">
        <v>88.0</v>
      </c>
      <c r="B10113" s="4">
        <v>0.0941087962962963</v>
      </c>
      <c r="C10113" s="5" t="s">
        <v>10</v>
      </c>
      <c r="D10113" s="5" t="s">
        <v>88</v>
      </c>
      <c r="E10113" s="5">
        <v>9.0</v>
      </c>
      <c r="F10113" s="5">
        <v>2.0</v>
      </c>
    </row>
    <row r="10114">
      <c r="A10114" s="3">
        <v>88.0</v>
      </c>
      <c r="B10114" s="4">
        <v>0.09571759259259259</v>
      </c>
      <c r="C10114" s="5" t="s">
        <v>3409</v>
      </c>
      <c r="D10114" s="5" t="s">
        <v>20</v>
      </c>
      <c r="E10114" s="5">
        <v>24.0</v>
      </c>
      <c r="F10114" s="5">
        <v>14.0</v>
      </c>
      <c r="J10114" s="5" t="s">
        <v>137</v>
      </c>
    </row>
    <row r="10115">
      <c r="A10115" s="3">
        <v>88.0</v>
      </c>
      <c r="B10115" s="4">
        <v>0.09579861111111111</v>
      </c>
      <c r="C10115" s="5" t="s">
        <v>18</v>
      </c>
      <c r="D10115" s="5" t="s">
        <v>20</v>
      </c>
      <c r="E10115" s="5">
        <v>33.0</v>
      </c>
      <c r="F10115" s="5">
        <v>17.0</v>
      </c>
      <c r="J10115" s="5" t="s">
        <v>137</v>
      </c>
    </row>
    <row r="10116">
      <c r="A10116" s="3">
        <v>88.0</v>
      </c>
      <c r="B10116" s="4">
        <v>0.09585648148148149</v>
      </c>
      <c r="C10116" s="5" t="s">
        <v>13</v>
      </c>
      <c r="D10116" s="5" t="s">
        <v>20</v>
      </c>
      <c r="E10116" s="5">
        <v>27.0</v>
      </c>
      <c r="F10116" s="5">
        <v>15.0</v>
      </c>
      <c r="J10116" s="5" t="s">
        <v>137</v>
      </c>
    </row>
    <row r="10117">
      <c r="A10117" s="3">
        <v>88.0</v>
      </c>
      <c r="B10117" s="4">
        <v>0.09586805555555555</v>
      </c>
      <c r="C10117" s="5" t="s">
        <v>10</v>
      </c>
      <c r="D10117" s="5" t="s">
        <v>20</v>
      </c>
      <c r="E10117" s="5">
        <v>39.0</v>
      </c>
      <c r="F10117" s="5">
        <v>19.0</v>
      </c>
      <c r="J10117" s="5" t="s">
        <v>137</v>
      </c>
    </row>
    <row r="10118">
      <c r="A10118" s="3">
        <v>88.0</v>
      </c>
      <c r="B10118" s="4">
        <v>0.09657407407407408</v>
      </c>
      <c r="C10118" s="5" t="s">
        <v>13</v>
      </c>
      <c r="D10118" s="5" t="s">
        <v>24</v>
      </c>
      <c r="E10118" s="5">
        <v>16.0</v>
      </c>
      <c r="F10118" s="5">
        <v>16.0</v>
      </c>
    </row>
    <row r="10119">
      <c r="A10119" s="3">
        <v>88.0</v>
      </c>
      <c r="B10119" s="4">
        <v>0.09659722222222222</v>
      </c>
      <c r="C10119" s="5" t="s">
        <v>10</v>
      </c>
      <c r="D10119" s="5" t="s">
        <v>24</v>
      </c>
      <c r="E10119" s="5">
        <v>21.0</v>
      </c>
      <c r="F10119" s="5">
        <v>8.0</v>
      </c>
    </row>
    <row r="10120">
      <c r="A10120" s="3">
        <v>88.0</v>
      </c>
      <c r="B10120" s="4">
        <v>0.09667824074074075</v>
      </c>
      <c r="C10120" s="5" t="s">
        <v>18</v>
      </c>
      <c r="D10120" s="5" t="s">
        <v>24</v>
      </c>
      <c r="E10120" s="5" t="s">
        <v>28</v>
      </c>
      <c r="F10120" s="5">
        <v>1.0</v>
      </c>
    </row>
    <row r="10121">
      <c r="A10121" s="3">
        <v>88.0</v>
      </c>
      <c r="B10121" s="4">
        <v>0.09792824074074075</v>
      </c>
      <c r="C10121" s="5" t="s">
        <v>10</v>
      </c>
      <c r="D10121" s="5" t="s">
        <v>88</v>
      </c>
      <c r="E10121" s="5">
        <v>18.0</v>
      </c>
      <c r="F10121" s="5">
        <v>11.0</v>
      </c>
    </row>
    <row r="10122">
      <c r="A10122" s="3">
        <v>88.0</v>
      </c>
      <c r="B10122" s="4">
        <v>0.0979513888888889</v>
      </c>
      <c r="C10122" s="5" t="s">
        <v>18</v>
      </c>
      <c r="D10122" s="5" t="s">
        <v>88</v>
      </c>
      <c r="E10122" s="5">
        <v>13.0</v>
      </c>
      <c r="F10122" s="5">
        <v>8.0</v>
      </c>
    </row>
    <row r="10123">
      <c r="A10123" s="3">
        <v>88.0</v>
      </c>
      <c r="B10123" s="4">
        <v>0.0984375</v>
      </c>
      <c r="C10123" s="5" t="s">
        <v>15</v>
      </c>
      <c r="D10123" s="5" t="s">
        <v>20</v>
      </c>
      <c r="E10123" s="5">
        <v>31.0</v>
      </c>
      <c r="F10123" s="5">
        <v>14.0</v>
      </c>
      <c r="J10123" s="5" t="s">
        <v>137</v>
      </c>
    </row>
    <row r="10124">
      <c r="A10124" s="3">
        <v>88.0</v>
      </c>
      <c r="B10124" s="4">
        <v>0.09853009259259259</v>
      </c>
      <c r="C10124" s="5" t="s">
        <v>21</v>
      </c>
      <c r="D10124" s="5" t="s">
        <v>20</v>
      </c>
      <c r="E10124" s="5" t="s">
        <v>37</v>
      </c>
      <c r="F10124" s="5">
        <v>20.0</v>
      </c>
      <c r="J10124" s="5" t="s">
        <v>3483</v>
      </c>
    </row>
    <row r="10125">
      <c r="A10125" s="3">
        <v>88.0</v>
      </c>
      <c r="B10125" s="4">
        <v>0.09861111111111111</v>
      </c>
      <c r="C10125" s="5" t="s">
        <v>273</v>
      </c>
      <c r="D10125" s="5" t="s">
        <v>20</v>
      </c>
      <c r="E10125" s="5">
        <v>26.0</v>
      </c>
      <c r="F10125" s="5">
        <v>14.0</v>
      </c>
      <c r="J10125" s="5" t="s">
        <v>137</v>
      </c>
    </row>
    <row r="10126">
      <c r="A10126" s="3">
        <v>88.0</v>
      </c>
      <c r="B10126" s="4">
        <v>0.099375</v>
      </c>
      <c r="C10126" s="5" t="s">
        <v>3409</v>
      </c>
      <c r="D10126" s="5" t="s">
        <v>88</v>
      </c>
      <c r="E10126" s="5" t="s">
        <v>28</v>
      </c>
      <c r="F10126" s="5">
        <v>1.0</v>
      </c>
    </row>
    <row r="10127">
      <c r="A10127" s="3">
        <v>88.0</v>
      </c>
      <c r="B10127" s="4">
        <v>0.09945601851851851</v>
      </c>
      <c r="C10127" s="5" t="s">
        <v>10</v>
      </c>
      <c r="D10127" s="5" t="s">
        <v>88</v>
      </c>
      <c r="E10127" s="5">
        <v>19.0</v>
      </c>
      <c r="F10127" s="5">
        <v>12.0</v>
      </c>
    </row>
    <row r="10128">
      <c r="A10128" s="3">
        <v>88.0</v>
      </c>
      <c r="B10128" s="4">
        <v>0.0994675925925926</v>
      </c>
      <c r="C10128" s="5" t="s">
        <v>18</v>
      </c>
      <c r="D10128" s="5" t="s">
        <v>88</v>
      </c>
      <c r="E10128" s="5">
        <v>9.0</v>
      </c>
      <c r="F10128" s="5">
        <v>4.0</v>
      </c>
    </row>
    <row r="10129">
      <c r="A10129" s="3">
        <v>88.0</v>
      </c>
      <c r="B10129" s="4">
        <v>0.10011574074074074</v>
      </c>
      <c r="C10129" s="5" t="s">
        <v>3409</v>
      </c>
      <c r="D10129" s="5" t="s">
        <v>20</v>
      </c>
      <c r="E10129" s="5" t="s">
        <v>28</v>
      </c>
      <c r="F10129" s="5">
        <v>1.0</v>
      </c>
      <c r="J10129" s="5" t="s">
        <v>137</v>
      </c>
    </row>
    <row r="10130">
      <c r="A10130" s="3">
        <v>88.0</v>
      </c>
      <c r="B10130" s="4">
        <v>0.10113425925925926</v>
      </c>
      <c r="C10130" s="5" t="s">
        <v>15</v>
      </c>
      <c r="D10130" s="5" t="s">
        <v>47</v>
      </c>
      <c r="E10130" s="5" t="s">
        <v>37</v>
      </c>
      <c r="F10130" s="5">
        <v>20.0</v>
      </c>
      <c r="J10130" s="5" t="s">
        <v>3484</v>
      </c>
    </row>
    <row r="10131">
      <c r="A10131" s="3">
        <v>88.0</v>
      </c>
      <c r="B10131" s="4">
        <v>0.10143518518518518</v>
      </c>
      <c r="C10131" s="5" t="s">
        <v>21</v>
      </c>
      <c r="D10131" s="5" t="s">
        <v>47</v>
      </c>
      <c r="E10131" s="5">
        <v>24.0</v>
      </c>
      <c r="F10131" s="5">
        <v>19.0</v>
      </c>
    </row>
    <row r="10132">
      <c r="A10132" s="3">
        <v>88.0</v>
      </c>
      <c r="B10132" s="4">
        <v>0.10150462962962963</v>
      </c>
      <c r="C10132" s="5" t="s">
        <v>18</v>
      </c>
      <c r="D10132" s="5" t="s">
        <v>47</v>
      </c>
      <c r="E10132" s="5">
        <v>17.0</v>
      </c>
      <c r="F10132" s="5">
        <v>6.0</v>
      </c>
    </row>
    <row r="10133">
      <c r="A10133" s="3">
        <v>88.0</v>
      </c>
      <c r="B10133" s="4">
        <v>0.10152777777777777</v>
      </c>
      <c r="C10133" s="5" t="s">
        <v>10</v>
      </c>
      <c r="D10133" s="5" t="s">
        <v>47</v>
      </c>
      <c r="E10133" s="5">
        <v>19.0</v>
      </c>
      <c r="F10133" s="5">
        <v>14.0</v>
      </c>
    </row>
    <row r="10134">
      <c r="A10134" s="3">
        <v>88.0</v>
      </c>
      <c r="B10134" s="4">
        <v>0.10162037037037037</v>
      </c>
      <c r="C10134" s="5" t="s">
        <v>3409</v>
      </c>
      <c r="D10134" s="5" t="s">
        <v>47</v>
      </c>
      <c r="E10134" s="5">
        <v>13.0</v>
      </c>
      <c r="F10134" s="5">
        <v>13.0</v>
      </c>
    </row>
    <row r="10135">
      <c r="A10135" s="3">
        <v>88.0</v>
      </c>
      <c r="B10135" s="4">
        <v>0.10165509259259259</v>
      </c>
      <c r="C10135" s="5" t="s">
        <v>13</v>
      </c>
      <c r="D10135" s="5" t="s">
        <v>47</v>
      </c>
      <c r="E10135" s="5" t="s">
        <v>30</v>
      </c>
      <c r="F10135" s="5" t="s">
        <v>30</v>
      </c>
      <c r="J10135" s="5" t="s">
        <v>17</v>
      </c>
    </row>
    <row r="10136">
      <c r="A10136" s="3">
        <v>88.0</v>
      </c>
      <c r="B10136" s="4">
        <v>0.10165509259259259</v>
      </c>
      <c r="C10136" s="5" t="s">
        <v>13</v>
      </c>
      <c r="D10136" s="5" t="s">
        <v>47</v>
      </c>
      <c r="E10136" s="5">
        <v>14.0</v>
      </c>
      <c r="F10136" s="5">
        <v>12.0</v>
      </c>
      <c r="J10136" s="5" t="s">
        <v>40</v>
      </c>
    </row>
    <row r="10137">
      <c r="A10137" s="3">
        <v>88.0</v>
      </c>
      <c r="B10137" s="4">
        <v>0.10306712962962963</v>
      </c>
      <c r="C10137" s="5" t="s">
        <v>21</v>
      </c>
      <c r="D10137" s="5" t="s">
        <v>20</v>
      </c>
      <c r="E10137" s="5">
        <v>35.0</v>
      </c>
      <c r="F10137" s="5">
        <v>10.0</v>
      </c>
      <c r="J10137" s="5" t="s">
        <v>1058</v>
      </c>
    </row>
    <row r="10138">
      <c r="A10138" s="3">
        <v>88.0</v>
      </c>
      <c r="B10138" s="4">
        <v>0.10501157407407408</v>
      </c>
      <c r="C10138" s="5" t="s">
        <v>3409</v>
      </c>
      <c r="D10138" s="5" t="s">
        <v>75</v>
      </c>
      <c r="E10138" s="5" t="s">
        <v>30</v>
      </c>
      <c r="F10138" s="5" t="s">
        <v>30</v>
      </c>
      <c r="J10138" s="5" t="s">
        <v>350</v>
      </c>
    </row>
    <row r="10139">
      <c r="A10139" s="3">
        <v>88.0</v>
      </c>
      <c r="B10139" s="4">
        <v>0.10165509259259259</v>
      </c>
      <c r="C10139" s="5" t="s">
        <v>3409</v>
      </c>
      <c r="D10139" s="5" t="s">
        <v>75</v>
      </c>
      <c r="E10139" s="5">
        <v>26.0</v>
      </c>
      <c r="F10139" s="5">
        <v>20.0</v>
      </c>
      <c r="H10139" s="5" t="s">
        <v>3485</v>
      </c>
      <c r="J10139" s="5" t="s">
        <v>3486</v>
      </c>
    </row>
    <row r="10140">
      <c r="A10140" s="3">
        <v>88.0</v>
      </c>
      <c r="B10140" s="4">
        <v>0.10511574074074075</v>
      </c>
      <c r="C10140" s="5" t="s">
        <v>18</v>
      </c>
      <c r="D10140" s="5" t="s">
        <v>75</v>
      </c>
      <c r="E10140" s="5" t="s">
        <v>30</v>
      </c>
      <c r="F10140" s="5" t="s">
        <v>30</v>
      </c>
      <c r="J10140" s="5" t="s">
        <v>2683</v>
      </c>
    </row>
    <row r="10141">
      <c r="A10141" s="3">
        <v>88.0</v>
      </c>
      <c r="B10141" s="4">
        <v>0.10511574074074075</v>
      </c>
      <c r="C10141" s="5" t="s">
        <v>18</v>
      </c>
      <c r="D10141" s="5" t="s">
        <v>75</v>
      </c>
      <c r="E10141" s="5">
        <v>23.0</v>
      </c>
      <c r="F10141" s="5">
        <v>16.0</v>
      </c>
      <c r="H10141" s="5" t="s">
        <v>3487</v>
      </c>
      <c r="J10141" s="5" t="s">
        <v>3488</v>
      </c>
    </row>
    <row r="10142">
      <c r="A10142" s="3">
        <v>88.0</v>
      </c>
      <c r="B10142" s="4">
        <v>0.10515046296296296</v>
      </c>
      <c r="C10142" s="5" t="s">
        <v>15</v>
      </c>
      <c r="D10142" s="5" t="s">
        <v>75</v>
      </c>
      <c r="E10142" s="5">
        <v>19.0</v>
      </c>
      <c r="F10142" s="5" t="s">
        <v>30</v>
      </c>
      <c r="H10142" s="5" t="s">
        <v>3489</v>
      </c>
      <c r="J10142" s="5" t="s">
        <v>3490</v>
      </c>
    </row>
    <row r="10143">
      <c r="A10143" s="3">
        <v>88.0</v>
      </c>
      <c r="B10143" s="4">
        <v>0.10525462962962963</v>
      </c>
      <c r="C10143" s="5" t="s">
        <v>21</v>
      </c>
      <c r="D10143" s="5" t="s">
        <v>75</v>
      </c>
      <c r="E10143" s="5" t="s">
        <v>30</v>
      </c>
      <c r="F10143" s="5" t="s">
        <v>30</v>
      </c>
      <c r="J10143" s="5" t="s">
        <v>350</v>
      </c>
    </row>
    <row r="10144">
      <c r="A10144" s="3">
        <v>88.0</v>
      </c>
      <c r="B10144" s="4">
        <v>0.10525462962962963</v>
      </c>
      <c r="C10144" s="5" t="s">
        <v>21</v>
      </c>
      <c r="D10144" s="5" t="s">
        <v>75</v>
      </c>
      <c r="E10144" s="5">
        <v>22.0</v>
      </c>
      <c r="F10144" s="5" t="s">
        <v>30</v>
      </c>
      <c r="H10144" s="5" t="s">
        <v>3491</v>
      </c>
      <c r="J10144" s="5" t="s">
        <v>3492</v>
      </c>
    </row>
    <row r="10145">
      <c r="A10145" s="3">
        <v>88.0</v>
      </c>
      <c r="B10145" s="4">
        <v>0.10560185185185185</v>
      </c>
      <c r="C10145" s="5" t="s">
        <v>10</v>
      </c>
      <c r="D10145" s="5" t="s">
        <v>75</v>
      </c>
      <c r="E10145" s="5">
        <v>14.0</v>
      </c>
      <c r="F10145" s="5">
        <v>12.0</v>
      </c>
      <c r="H10145" s="5" t="s">
        <v>3493</v>
      </c>
      <c r="J10145" s="5" t="s">
        <v>3494</v>
      </c>
    </row>
    <row r="10146">
      <c r="A10146" s="3">
        <v>88.0</v>
      </c>
      <c r="B10146" s="4">
        <v>0.10569444444444444</v>
      </c>
      <c r="C10146" s="5" t="s">
        <v>273</v>
      </c>
      <c r="D10146" s="5" t="s">
        <v>75</v>
      </c>
      <c r="E10146" s="5" t="s">
        <v>30</v>
      </c>
      <c r="F10146" s="5" t="s">
        <v>30</v>
      </c>
      <c r="H10146" s="5" t="s">
        <v>3495</v>
      </c>
      <c r="J10146" s="5" t="s">
        <v>3494</v>
      </c>
    </row>
    <row r="10147">
      <c r="A10147" s="3">
        <v>88.0</v>
      </c>
      <c r="B10147" s="4">
        <v>0.10572916666666667</v>
      </c>
      <c r="C10147" s="5" t="s">
        <v>13</v>
      </c>
      <c r="D10147" s="5" t="s">
        <v>75</v>
      </c>
      <c r="E10147" s="5">
        <v>27.0</v>
      </c>
      <c r="F10147" s="5" t="s">
        <v>30</v>
      </c>
      <c r="H10147" s="5" t="s">
        <v>3496</v>
      </c>
      <c r="J10147" s="5" t="s">
        <v>3490</v>
      </c>
    </row>
    <row r="10148">
      <c r="A10148" s="3">
        <v>88.0</v>
      </c>
      <c r="B10148" s="4">
        <v>0.10734953703703703</v>
      </c>
      <c r="C10148" s="5" t="s">
        <v>10</v>
      </c>
      <c r="D10148" s="5" t="s">
        <v>32</v>
      </c>
      <c r="E10148" s="5" t="s">
        <v>30</v>
      </c>
      <c r="F10148" s="5" t="s">
        <v>30</v>
      </c>
      <c r="J10148" s="5" t="s">
        <v>42</v>
      </c>
    </row>
    <row r="10149">
      <c r="A10149" s="3">
        <v>88.0</v>
      </c>
      <c r="B10149" s="4">
        <v>0.10734953703703703</v>
      </c>
      <c r="C10149" s="5" t="s">
        <v>10</v>
      </c>
      <c r="D10149" s="5" t="s">
        <v>32</v>
      </c>
      <c r="E10149" s="5">
        <v>26.0</v>
      </c>
      <c r="F10149" s="5">
        <v>11.0</v>
      </c>
      <c r="J10149" s="5" t="s">
        <v>3026</v>
      </c>
    </row>
    <row r="10150">
      <c r="A10150" s="3">
        <v>88.0</v>
      </c>
      <c r="B10150" s="4">
        <v>0.1075</v>
      </c>
      <c r="C10150" s="5" t="s">
        <v>10</v>
      </c>
      <c r="D10150" s="5" t="s">
        <v>7</v>
      </c>
      <c r="E10150" s="5">
        <v>13.0</v>
      </c>
      <c r="H10150" s="5" t="s">
        <v>3497</v>
      </c>
      <c r="J10150" s="5" t="s">
        <v>3498</v>
      </c>
    </row>
    <row r="10151">
      <c r="A10151" s="3">
        <v>88.0</v>
      </c>
      <c r="B10151" s="4">
        <v>0.10854166666666666</v>
      </c>
      <c r="C10151" s="5" t="s">
        <v>10</v>
      </c>
      <c r="D10151" s="5" t="s">
        <v>32</v>
      </c>
      <c r="E10151" s="5" t="s">
        <v>30</v>
      </c>
      <c r="F10151" s="5" t="s">
        <v>30</v>
      </c>
      <c r="J10151" s="5" t="s">
        <v>42</v>
      </c>
    </row>
    <row r="10152">
      <c r="A10152" s="3">
        <v>88.0</v>
      </c>
      <c r="B10152" s="4">
        <v>0.10854166666666666</v>
      </c>
      <c r="C10152" s="5" t="s">
        <v>10</v>
      </c>
      <c r="D10152" s="5" t="s">
        <v>32</v>
      </c>
      <c r="E10152" s="5">
        <v>22.0</v>
      </c>
      <c r="F10152" s="5">
        <v>7.0</v>
      </c>
      <c r="J10152" s="5" t="s">
        <v>3026</v>
      </c>
    </row>
    <row r="10153">
      <c r="A10153" s="3">
        <v>88.0</v>
      </c>
      <c r="B10153" s="4">
        <v>0.10877314814814815</v>
      </c>
      <c r="C10153" s="5" t="s">
        <v>10</v>
      </c>
      <c r="D10153" s="5" t="s">
        <v>7</v>
      </c>
      <c r="E10153" s="5">
        <v>13.0</v>
      </c>
      <c r="H10153" s="5" t="s">
        <v>3497</v>
      </c>
      <c r="J10153" s="5" t="s">
        <v>3498</v>
      </c>
    </row>
    <row r="10154">
      <c r="A10154" s="3">
        <v>88.0</v>
      </c>
      <c r="B10154" s="4">
        <v>0.11085648148148149</v>
      </c>
      <c r="C10154" s="5" t="s">
        <v>10</v>
      </c>
      <c r="D10154" s="5" t="s">
        <v>20</v>
      </c>
      <c r="E10154" s="5">
        <v>35.0</v>
      </c>
      <c r="F10154" s="5">
        <v>15.0</v>
      </c>
      <c r="J10154" s="5" t="s">
        <v>3499</v>
      </c>
    </row>
    <row r="10155">
      <c r="A10155" s="3">
        <v>88.0</v>
      </c>
      <c r="B10155" s="4">
        <v>0.11101851851851852</v>
      </c>
      <c r="C10155" s="5" t="s">
        <v>21</v>
      </c>
      <c r="D10155" s="5" t="s">
        <v>75</v>
      </c>
      <c r="E10155" s="5" t="s">
        <v>30</v>
      </c>
      <c r="F10155" s="5" t="s">
        <v>30</v>
      </c>
      <c r="J10155" s="5" t="s">
        <v>350</v>
      </c>
    </row>
    <row r="10156">
      <c r="A10156" s="3">
        <v>88.0</v>
      </c>
      <c r="B10156" s="4">
        <v>0.11101851851851852</v>
      </c>
      <c r="C10156" s="5" t="s">
        <v>21</v>
      </c>
      <c r="D10156" s="5" t="s">
        <v>75</v>
      </c>
      <c r="E10156" s="5">
        <v>15.0</v>
      </c>
      <c r="F10156" s="5">
        <v>15.0</v>
      </c>
      <c r="J10156" s="5" t="s">
        <v>3500</v>
      </c>
    </row>
    <row r="10157">
      <c r="A10157" s="3">
        <v>88.0</v>
      </c>
      <c r="B10157" s="4">
        <v>0.11599537037037037</v>
      </c>
      <c r="C10157" s="5" t="s">
        <v>21</v>
      </c>
      <c r="D10157" s="5" t="s">
        <v>74</v>
      </c>
      <c r="E10157" s="5">
        <v>11.0</v>
      </c>
      <c r="F10157" s="5" t="s">
        <v>30</v>
      </c>
      <c r="J10157" s="5" t="s">
        <v>3501</v>
      </c>
    </row>
    <row r="10158">
      <c r="A10158" s="3">
        <v>88.0</v>
      </c>
      <c r="B10158" s="4">
        <v>0.11799768518518519</v>
      </c>
      <c r="C10158" s="5" t="s">
        <v>15</v>
      </c>
      <c r="D10158" s="5" t="s">
        <v>126</v>
      </c>
      <c r="E10158" s="5">
        <v>26.0</v>
      </c>
      <c r="F10158" s="5">
        <v>15.0</v>
      </c>
    </row>
    <row r="10159">
      <c r="A10159" s="3">
        <v>88.0</v>
      </c>
      <c r="B10159" s="4">
        <v>0.11861111111111111</v>
      </c>
      <c r="C10159" s="5" t="s">
        <v>3409</v>
      </c>
      <c r="D10159" s="5" t="s">
        <v>75</v>
      </c>
      <c r="E10159" s="5">
        <v>15.0</v>
      </c>
      <c r="F10159" s="5">
        <v>9.0</v>
      </c>
      <c r="H10159" s="5" t="s">
        <v>3502</v>
      </c>
      <c r="J10159" s="5" t="s">
        <v>3494</v>
      </c>
    </row>
    <row r="10160">
      <c r="A10160" s="3">
        <v>88.0</v>
      </c>
      <c r="B10160" s="4">
        <v>0.11864583333333334</v>
      </c>
      <c r="C10160" s="5" t="s">
        <v>18</v>
      </c>
      <c r="D10160" s="5" t="s">
        <v>75</v>
      </c>
      <c r="E10160" s="5">
        <v>21.0</v>
      </c>
      <c r="F10160" s="5">
        <v>14.0</v>
      </c>
      <c r="H10160" s="5" t="s">
        <v>3503</v>
      </c>
      <c r="J10160" s="5" t="s">
        <v>3494</v>
      </c>
    </row>
    <row r="10161">
      <c r="A10161" s="3">
        <v>88.0</v>
      </c>
      <c r="B10161" s="4">
        <v>0.11868055555555555</v>
      </c>
      <c r="C10161" s="5" t="s">
        <v>15</v>
      </c>
      <c r="D10161" s="5" t="s">
        <v>75</v>
      </c>
      <c r="E10161" s="5">
        <v>7.0</v>
      </c>
      <c r="F10161" s="5">
        <v>2.0</v>
      </c>
      <c r="H10161" s="5" t="s">
        <v>3504</v>
      </c>
      <c r="J10161" s="5" t="s">
        <v>3494</v>
      </c>
    </row>
    <row r="10162">
      <c r="A10162" s="3">
        <v>88.0</v>
      </c>
      <c r="B10162" s="4">
        <v>0.1187037037037037</v>
      </c>
      <c r="C10162" s="5" t="s">
        <v>21</v>
      </c>
      <c r="D10162" s="5" t="s">
        <v>75</v>
      </c>
      <c r="E10162" s="5">
        <v>6.0</v>
      </c>
      <c r="F10162" s="5">
        <v>6.0</v>
      </c>
      <c r="H10162" s="5" t="s">
        <v>3505</v>
      </c>
      <c r="J10162" s="5" t="s">
        <v>3494</v>
      </c>
    </row>
    <row r="10163">
      <c r="A10163" s="3">
        <v>88.0</v>
      </c>
      <c r="B10163" s="4">
        <v>0.11877314814814814</v>
      </c>
      <c r="C10163" s="5" t="s">
        <v>10</v>
      </c>
      <c r="D10163" s="5" t="s">
        <v>75</v>
      </c>
      <c r="E10163" s="5" t="s">
        <v>30</v>
      </c>
      <c r="F10163" s="5" t="s">
        <v>30</v>
      </c>
      <c r="H10163" s="5" t="s">
        <v>3506</v>
      </c>
      <c r="J10163" s="5" t="s">
        <v>3494</v>
      </c>
    </row>
    <row r="10164">
      <c r="A10164" s="3">
        <v>88.0</v>
      </c>
      <c r="B10164" s="4">
        <v>0.1187962962962963</v>
      </c>
      <c r="C10164" s="5" t="s">
        <v>13</v>
      </c>
      <c r="D10164" s="5" t="s">
        <v>75</v>
      </c>
      <c r="E10164" s="5">
        <v>32.0</v>
      </c>
      <c r="F10164" s="5" t="s">
        <v>30</v>
      </c>
      <c r="H10164" s="5" t="s">
        <v>3507</v>
      </c>
      <c r="J10164" s="5" t="s">
        <v>3490</v>
      </c>
    </row>
    <row r="10165">
      <c r="A10165" s="3">
        <v>88.0</v>
      </c>
      <c r="B10165" s="4">
        <v>0.11893518518518519</v>
      </c>
      <c r="C10165" s="5" t="s">
        <v>273</v>
      </c>
      <c r="D10165" s="5" t="s">
        <v>75</v>
      </c>
      <c r="E10165" s="5" t="s">
        <v>30</v>
      </c>
      <c r="F10165" s="5" t="s">
        <v>30</v>
      </c>
      <c r="H10165" s="5" t="s">
        <v>3508</v>
      </c>
      <c r="J10165" s="5" t="s">
        <v>3494</v>
      </c>
    </row>
    <row r="10166">
      <c r="A10166" s="3">
        <v>88.0</v>
      </c>
      <c r="B10166" s="4">
        <v>0.11986111111111111</v>
      </c>
      <c r="C10166" s="5" t="s">
        <v>18</v>
      </c>
      <c r="D10166" s="5" t="s">
        <v>75</v>
      </c>
      <c r="E10166" s="5">
        <v>19.0</v>
      </c>
      <c r="F10166" s="5">
        <v>12.0</v>
      </c>
      <c r="J10166" s="5" t="s">
        <v>191</v>
      </c>
    </row>
    <row r="10167">
      <c r="A10167" s="3">
        <v>88.0</v>
      </c>
      <c r="B10167" s="4">
        <v>0.12083333333333333</v>
      </c>
      <c r="C10167" s="5" t="s">
        <v>10</v>
      </c>
      <c r="D10167" s="5" t="s">
        <v>20</v>
      </c>
      <c r="E10167" s="5">
        <v>24.0</v>
      </c>
      <c r="F10167" s="5">
        <v>14.0</v>
      </c>
    </row>
    <row r="10168">
      <c r="A10168" s="3">
        <v>88.0</v>
      </c>
      <c r="B10168" s="4">
        <v>0.12171296296296297</v>
      </c>
      <c r="C10168" s="5" t="s">
        <v>13</v>
      </c>
      <c r="D10168" s="5" t="s">
        <v>25</v>
      </c>
      <c r="E10168" s="5">
        <v>11.0</v>
      </c>
      <c r="F10168" s="5">
        <v>9.0</v>
      </c>
      <c r="H10168" s="5" t="s">
        <v>3509</v>
      </c>
      <c r="J10168" s="5" t="s">
        <v>3510</v>
      </c>
    </row>
    <row r="10169">
      <c r="A10169" s="3">
        <v>88.0</v>
      </c>
      <c r="B10169" s="4">
        <v>0.12179398148148148</v>
      </c>
      <c r="C10169" s="5" t="s">
        <v>21</v>
      </c>
      <c r="D10169" s="5" t="s">
        <v>25</v>
      </c>
      <c r="E10169" s="5">
        <v>27.0</v>
      </c>
      <c r="F10169" s="5">
        <v>17.0</v>
      </c>
      <c r="J10169" s="5" t="s">
        <v>3510</v>
      </c>
    </row>
    <row r="10170">
      <c r="A10170" s="3">
        <v>88.0</v>
      </c>
      <c r="B10170" s="4">
        <v>0.1218287037037037</v>
      </c>
      <c r="C10170" s="5" t="s">
        <v>18</v>
      </c>
      <c r="D10170" s="5" t="s">
        <v>25</v>
      </c>
      <c r="E10170" s="5">
        <v>23.0</v>
      </c>
      <c r="F10170" s="5">
        <v>17.0</v>
      </c>
      <c r="H10170" s="5" t="s">
        <v>3511</v>
      </c>
      <c r="J10170" s="5" t="s">
        <v>3510</v>
      </c>
    </row>
    <row r="10171">
      <c r="A10171" s="3">
        <v>88.0</v>
      </c>
      <c r="B10171" s="4">
        <v>0.12234953703703703</v>
      </c>
      <c r="C10171" s="5" t="s">
        <v>18</v>
      </c>
      <c r="D10171" s="5" t="s">
        <v>35</v>
      </c>
      <c r="E10171" s="5">
        <v>16.0</v>
      </c>
      <c r="F10171" s="5">
        <v>5.0</v>
      </c>
    </row>
    <row r="10172">
      <c r="A10172" s="3">
        <v>88.0</v>
      </c>
      <c r="B10172" s="4">
        <v>0.12435185185185185</v>
      </c>
      <c r="C10172" s="5" t="s">
        <v>13</v>
      </c>
      <c r="D10172" s="5" t="s">
        <v>32</v>
      </c>
      <c r="E10172" s="5">
        <v>30.0</v>
      </c>
      <c r="F10172" s="5">
        <v>14.0</v>
      </c>
      <c r="J10172" s="5" t="s">
        <v>3512</v>
      </c>
    </row>
    <row r="10173">
      <c r="A10173" s="3">
        <v>88.0</v>
      </c>
      <c r="B10173" s="4">
        <v>0.12450231481481482</v>
      </c>
      <c r="C10173" s="5" t="s">
        <v>13</v>
      </c>
      <c r="D10173" s="5" t="s">
        <v>7</v>
      </c>
      <c r="E10173" s="5">
        <v>23.0</v>
      </c>
      <c r="H10173" s="5" t="s">
        <v>3513</v>
      </c>
    </row>
    <row r="10174">
      <c r="A10174" s="3">
        <v>88.0</v>
      </c>
      <c r="B10174" s="4">
        <v>0.12467592592592593</v>
      </c>
      <c r="C10174" s="5" t="s">
        <v>13</v>
      </c>
      <c r="D10174" s="5" t="s">
        <v>32</v>
      </c>
      <c r="E10174" s="5">
        <v>26.0</v>
      </c>
      <c r="F10174" s="5">
        <v>10.0</v>
      </c>
      <c r="J10174" s="5" t="s">
        <v>3512</v>
      </c>
    </row>
    <row r="10175">
      <c r="A10175" s="3">
        <v>88.0</v>
      </c>
      <c r="B10175" s="4">
        <v>0.12472222222222222</v>
      </c>
      <c r="C10175" s="5" t="s">
        <v>13</v>
      </c>
      <c r="D10175" s="5" t="s">
        <v>7</v>
      </c>
      <c r="E10175" s="5">
        <v>22.0</v>
      </c>
      <c r="H10175" s="5" t="s">
        <v>3514</v>
      </c>
    </row>
    <row r="10176">
      <c r="A10176" s="3">
        <v>88.0</v>
      </c>
      <c r="B10176" s="4">
        <v>0.12652777777777777</v>
      </c>
      <c r="C10176" s="5" t="s">
        <v>3409</v>
      </c>
      <c r="D10176" s="5" t="s">
        <v>628</v>
      </c>
      <c r="E10176" s="5" t="s">
        <v>30</v>
      </c>
      <c r="F10176" s="5" t="s">
        <v>30</v>
      </c>
      <c r="J10176" s="5" t="s">
        <v>42</v>
      </c>
    </row>
    <row r="10177">
      <c r="A10177" s="3">
        <v>88.0</v>
      </c>
      <c r="B10177" s="4">
        <v>0.12652777777777777</v>
      </c>
      <c r="C10177" s="5" t="s">
        <v>3409</v>
      </c>
      <c r="D10177" s="5" t="s">
        <v>628</v>
      </c>
      <c r="E10177" s="5" t="s">
        <v>30</v>
      </c>
      <c r="F10177" s="5" t="s">
        <v>30</v>
      </c>
      <c r="J10177" s="5" t="s">
        <v>350</v>
      </c>
    </row>
    <row r="10178">
      <c r="A10178" s="3">
        <v>88.0</v>
      </c>
      <c r="B10178" s="4">
        <v>0.12652777777777777</v>
      </c>
      <c r="C10178" s="5" t="s">
        <v>3409</v>
      </c>
      <c r="D10178" s="5" t="s">
        <v>628</v>
      </c>
      <c r="E10178" s="5">
        <v>20.0</v>
      </c>
      <c r="F10178" s="5">
        <v>11.0</v>
      </c>
      <c r="J10178" s="5" t="s">
        <v>3515</v>
      </c>
    </row>
    <row r="10179">
      <c r="A10179" s="3">
        <v>88.0</v>
      </c>
      <c r="B10179" s="4">
        <v>0.1267361111111111</v>
      </c>
      <c r="C10179" s="5" t="s">
        <v>3409</v>
      </c>
      <c r="D10179" s="5" t="s">
        <v>7</v>
      </c>
      <c r="E10179" s="5">
        <v>14.0</v>
      </c>
      <c r="H10179" s="5" t="s">
        <v>3516</v>
      </c>
      <c r="J10179" s="5" t="s">
        <v>3517</v>
      </c>
    </row>
    <row r="10180">
      <c r="A10180" s="3">
        <v>88.0</v>
      </c>
      <c r="B10180" s="4">
        <v>0.12806712962962963</v>
      </c>
      <c r="C10180" s="5" t="s">
        <v>21</v>
      </c>
      <c r="D10180" s="5" t="s">
        <v>32</v>
      </c>
      <c r="E10180" s="5" t="s">
        <v>28</v>
      </c>
      <c r="F10180" s="5">
        <v>1.0</v>
      </c>
      <c r="J10180" s="5" t="s">
        <v>350</v>
      </c>
    </row>
    <row r="10181">
      <c r="A10181" s="3">
        <v>88.0</v>
      </c>
      <c r="B10181" s="4">
        <v>0.12806712962962963</v>
      </c>
      <c r="C10181" s="5" t="s">
        <v>21</v>
      </c>
      <c r="D10181" s="5" t="s">
        <v>32</v>
      </c>
      <c r="E10181" s="5" t="s">
        <v>30</v>
      </c>
      <c r="F10181" s="5" t="s">
        <v>30</v>
      </c>
      <c r="J10181" s="5" t="s">
        <v>42</v>
      </c>
    </row>
    <row r="10182">
      <c r="A10182" s="3">
        <v>88.0</v>
      </c>
      <c r="B10182" s="4">
        <v>0.12806712962962963</v>
      </c>
      <c r="C10182" s="5" t="s">
        <v>21</v>
      </c>
      <c r="D10182" s="5" t="s">
        <v>32</v>
      </c>
      <c r="E10182" s="5">
        <v>31.0</v>
      </c>
      <c r="F10182" s="5">
        <v>18.0</v>
      </c>
      <c r="J10182" s="5" t="s">
        <v>3518</v>
      </c>
    </row>
    <row r="10183">
      <c r="A10183" s="3">
        <v>88.0</v>
      </c>
      <c r="B10183" s="4">
        <v>0.1283449074074074</v>
      </c>
      <c r="C10183" s="5" t="s">
        <v>21</v>
      </c>
      <c r="D10183" s="5" t="s">
        <v>7</v>
      </c>
      <c r="E10183" s="5">
        <v>15.0</v>
      </c>
      <c r="H10183" s="5" t="s">
        <v>3519</v>
      </c>
    </row>
    <row r="10184">
      <c r="A10184" s="3">
        <v>88.0</v>
      </c>
      <c r="B10184" s="4">
        <v>0.1285763888888889</v>
      </c>
      <c r="C10184" s="5" t="s">
        <v>21</v>
      </c>
      <c r="D10184" s="5" t="s">
        <v>32</v>
      </c>
      <c r="E10184" s="5">
        <v>24.0</v>
      </c>
      <c r="F10184" s="5">
        <v>13.0</v>
      </c>
      <c r="J10184" s="5" t="s">
        <v>62</v>
      </c>
    </row>
    <row r="10185">
      <c r="A10185" s="3">
        <v>88.0</v>
      </c>
      <c r="B10185" s="4">
        <v>0.12871527777777778</v>
      </c>
      <c r="C10185" s="5" t="s">
        <v>21</v>
      </c>
      <c r="D10185" s="5" t="s">
        <v>7</v>
      </c>
      <c r="E10185" s="5">
        <v>10.0</v>
      </c>
      <c r="H10185" s="5" t="s">
        <v>3520</v>
      </c>
    </row>
    <row r="10186">
      <c r="A10186" s="3">
        <v>88.0</v>
      </c>
      <c r="B10186" s="4">
        <v>0.13015046296296295</v>
      </c>
      <c r="C10186" s="5" t="s">
        <v>18</v>
      </c>
      <c r="D10186" s="5" t="s">
        <v>75</v>
      </c>
      <c r="E10186" s="5" t="s">
        <v>28</v>
      </c>
      <c r="F10186" s="5">
        <v>1.0</v>
      </c>
      <c r="J10186" s="5" t="s">
        <v>191</v>
      </c>
    </row>
    <row r="10187">
      <c r="A10187" s="3">
        <v>88.0</v>
      </c>
      <c r="B10187" s="4">
        <v>0.1313425925925926</v>
      </c>
      <c r="C10187" s="5" t="s">
        <v>15</v>
      </c>
      <c r="D10187" s="5" t="s">
        <v>126</v>
      </c>
      <c r="E10187" s="5">
        <v>28.0</v>
      </c>
      <c r="F10187" s="5">
        <v>17.0</v>
      </c>
    </row>
    <row r="10188">
      <c r="A10188" s="3">
        <v>88.0</v>
      </c>
      <c r="B10188" s="4">
        <v>0.1335300925925926</v>
      </c>
      <c r="C10188" s="5" t="s">
        <v>273</v>
      </c>
      <c r="D10188" s="5" t="s">
        <v>32</v>
      </c>
      <c r="E10188" s="5">
        <v>27.0</v>
      </c>
      <c r="F10188" s="5">
        <v>18.0</v>
      </c>
      <c r="J10188" s="5" t="s">
        <v>42</v>
      </c>
    </row>
    <row r="10189">
      <c r="A10189" s="3">
        <v>88.0</v>
      </c>
      <c r="B10189" s="4">
        <v>0.1335300925925926</v>
      </c>
      <c r="C10189" s="5" t="s">
        <v>273</v>
      </c>
      <c r="D10189" s="5" t="s">
        <v>32</v>
      </c>
      <c r="E10189" s="5">
        <v>25.0</v>
      </c>
      <c r="F10189" s="5">
        <v>16.0</v>
      </c>
      <c r="J10189" s="5" t="s">
        <v>3521</v>
      </c>
    </row>
    <row r="10190">
      <c r="A10190" s="3">
        <v>88.0</v>
      </c>
      <c r="B10190" s="4">
        <v>0.1337962962962963</v>
      </c>
      <c r="C10190" s="5" t="s">
        <v>273</v>
      </c>
      <c r="D10190" s="5" t="s">
        <v>7</v>
      </c>
      <c r="E10190" s="5">
        <v>13.0</v>
      </c>
      <c r="H10190" s="5" t="s">
        <v>3522</v>
      </c>
    </row>
    <row r="10191">
      <c r="A10191" s="3">
        <v>88.0</v>
      </c>
      <c r="B10191" s="4">
        <v>0.13707175925925927</v>
      </c>
      <c r="C10191" s="5" t="s">
        <v>3523</v>
      </c>
      <c r="D10191" s="5" t="s">
        <v>32</v>
      </c>
      <c r="E10191" s="5" t="s">
        <v>30</v>
      </c>
      <c r="F10191" s="5" t="s">
        <v>30</v>
      </c>
      <c r="J10191" s="5" t="s">
        <v>17</v>
      </c>
    </row>
    <row r="10192">
      <c r="A10192" s="3">
        <v>88.0</v>
      </c>
      <c r="B10192" s="4">
        <v>0.13707175925925927</v>
      </c>
      <c r="C10192" s="5" t="s">
        <v>3523</v>
      </c>
      <c r="D10192" s="5" t="s">
        <v>32</v>
      </c>
      <c r="E10192" s="5">
        <v>11.0</v>
      </c>
      <c r="F10192" s="5">
        <v>3.0</v>
      </c>
      <c r="J10192" s="5" t="s">
        <v>3524</v>
      </c>
    </row>
    <row r="10193">
      <c r="A10193" s="3">
        <v>88.0</v>
      </c>
      <c r="B10193" s="4">
        <v>0.13833333333333334</v>
      </c>
      <c r="C10193" s="5" t="s">
        <v>18</v>
      </c>
      <c r="D10193" s="5" t="s">
        <v>32</v>
      </c>
      <c r="E10193" s="5" t="s">
        <v>30</v>
      </c>
      <c r="F10193" s="5" t="s">
        <v>30</v>
      </c>
      <c r="J10193" s="5" t="s">
        <v>42</v>
      </c>
    </row>
    <row r="10194">
      <c r="A10194" s="3">
        <v>88.0</v>
      </c>
      <c r="B10194" s="4">
        <v>0.13833333333333334</v>
      </c>
      <c r="C10194" s="5" t="s">
        <v>18</v>
      </c>
      <c r="D10194" s="5" t="s">
        <v>32</v>
      </c>
      <c r="E10194" s="5">
        <v>23.0</v>
      </c>
      <c r="F10194" s="5">
        <v>10.0</v>
      </c>
      <c r="J10194" s="5" t="s">
        <v>3525</v>
      </c>
    </row>
    <row r="10195">
      <c r="A10195" s="3">
        <v>88.0</v>
      </c>
      <c r="B10195" s="4">
        <v>0.13846064814814815</v>
      </c>
      <c r="C10195" s="5" t="s">
        <v>18</v>
      </c>
      <c r="D10195" s="5" t="s">
        <v>7</v>
      </c>
      <c r="E10195" s="5">
        <v>13.0</v>
      </c>
      <c r="H10195" s="5" t="s">
        <v>3526</v>
      </c>
    </row>
    <row r="10196">
      <c r="A10196" s="3">
        <v>88.0</v>
      </c>
      <c r="B10196" s="4">
        <v>0.13854166666666667</v>
      </c>
      <c r="C10196" s="5" t="s">
        <v>18</v>
      </c>
      <c r="D10196" s="5" t="s">
        <v>32</v>
      </c>
      <c r="E10196" s="5" t="s">
        <v>30</v>
      </c>
      <c r="F10196" s="5" t="s">
        <v>30</v>
      </c>
      <c r="J10196" s="5" t="s">
        <v>42</v>
      </c>
    </row>
    <row r="10197">
      <c r="A10197" s="3">
        <v>88.0</v>
      </c>
      <c r="B10197" s="4">
        <v>0.13854166666666667</v>
      </c>
      <c r="C10197" s="5" t="s">
        <v>18</v>
      </c>
      <c r="D10197" s="5" t="s">
        <v>32</v>
      </c>
      <c r="E10197" s="5">
        <v>23.0</v>
      </c>
      <c r="F10197" s="5">
        <v>10.0</v>
      </c>
      <c r="J10197" s="5" t="s">
        <v>3525</v>
      </c>
    </row>
    <row r="10198">
      <c r="A10198" s="3">
        <v>88.0</v>
      </c>
      <c r="B10198" s="4">
        <v>0.13859953703703703</v>
      </c>
      <c r="C10198" s="5" t="s">
        <v>18</v>
      </c>
      <c r="D10198" s="5" t="s">
        <v>7</v>
      </c>
      <c r="E10198" s="5">
        <v>13.0</v>
      </c>
      <c r="H10198" s="5" t="s">
        <v>3526</v>
      </c>
    </row>
    <row r="10199">
      <c r="A10199" s="3">
        <v>88.0</v>
      </c>
      <c r="B10199" s="4">
        <v>0.13875</v>
      </c>
      <c r="C10199" s="5" t="s">
        <v>18</v>
      </c>
      <c r="D10199" s="5" t="s">
        <v>32</v>
      </c>
      <c r="E10199" s="5">
        <v>29.0</v>
      </c>
      <c r="F10199" s="5">
        <v>16.0</v>
      </c>
      <c r="J10199" s="5" t="s">
        <v>42</v>
      </c>
    </row>
    <row r="10200">
      <c r="A10200" s="3">
        <v>88.0</v>
      </c>
      <c r="B10200" s="4">
        <v>0.13875</v>
      </c>
      <c r="C10200" s="5" t="s">
        <v>18</v>
      </c>
      <c r="D10200" s="5" t="s">
        <v>32</v>
      </c>
      <c r="E10200" s="5">
        <v>29.0</v>
      </c>
      <c r="F10200" s="5">
        <v>16.0</v>
      </c>
      <c r="J10200" s="5" t="s">
        <v>3525</v>
      </c>
    </row>
    <row r="10201">
      <c r="A10201" s="3">
        <v>88.0</v>
      </c>
      <c r="B10201" s="4">
        <v>0.1388310185185185</v>
      </c>
      <c r="C10201" s="5" t="s">
        <v>18</v>
      </c>
      <c r="D10201" s="5" t="s">
        <v>7</v>
      </c>
      <c r="E10201" s="5">
        <v>15.0</v>
      </c>
      <c r="H10201" s="5" t="s">
        <v>3527</v>
      </c>
      <c r="J10201" s="5" t="s">
        <v>3528</v>
      </c>
    </row>
    <row r="10202">
      <c r="A10202" s="3">
        <v>88.0</v>
      </c>
      <c r="B10202" s="4">
        <v>0.1398611111111111</v>
      </c>
      <c r="C10202" s="5" t="s">
        <v>18</v>
      </c>
      <c r="D10202" s="5" t="s">
        <v>97</v>
      </c>
      <c r="E10202" s="5">
        <v>18.0</v>
      </c>
      <c r="J10202" s="5" t="s">
        <v>3529</v>
      </c>
    </row>
    <row r="10203">
      <c r="A10203" s="3">
        <v>88.0</v>
      </c>
      <c r="B10203" s="4">
        <v>0.1414351851851852</v>
      </c>
      <c r="C10203" s="5" t="s">
        <v>3523</v>
      </c>
      <c r="D10203" s="5" t="s">
        <v>32</v>
      </c>
      <c r="E10203" s="5">
        <v>22.0</v>
      </c>
      <c r="F10203" s="5">
        <v>16.0</v>
      </c>
      <c r="J10203" s="5" t="s">
        <v>3524</v>
      </c>
    </row>
    <row r="10204">
      <c r="A10204" s="3">
        <v>88.0</v>
      </c>
      <c r="B10204" s="4">
        <v>0.1414351851851852</v>
      </c>
      <c r="C10204" s="5" t="s">
        <v>3523</v>
      </c>
      <c r="D10204" s="5" t="s">
        <v>32</v>
      </c>
      <c r="E10204" s="5" t="s">
        <v>30</v>
      </c>
      <c r="F10204" s="5" t="s">
        <v>30</v>
      </c>
      <c r="J10204" s="5" t="s">
        <v>17</v>
      </c>
    </row>
    <row r="10205">
      <c r="A10205" s="3">
        <v>88.0</v>
      </c>
      <c r="B10205" s="4">
        <v>0.14186342592592593</v>
      </c>
      <c r="C10205" s="5" t="s">
        <v>3523</v>
      </c>
      <c r="D10205" s="5" t="s">
        <v>7</v>
      </c>
      <c r="E10205" s="5">
        <v>13.0</v>
      </c>
      <c r="H10205" s="5" t="s">
        <v>3522</v>
      </c>
    </row>
    <row r="10206">
      <c r="A10206" s="3">
        <v>88.0</v>
      </c>
      <c r="B10206" s="4">
        <v>0.14475694444444445</v>
      </c>
      <c r="C10206" s="5" t="s">
        <v>3409</v>
      </c>
      <c r="D10206" s="5" t="s">
        <v>628</v>
      </c>
      <c r="E10206" s="5" t="s">
        <v>30</v>
      </c>
      <c r="F10206" s="5" t="s">
        <v>30</v>
      </c>
      <c r="J10206" s="5" t="s">
        <v>42</v>
      </c>
    </row>
    <row r="10207">
      <c r="A10207" s="3">
        <v>88.0</v>
      </c>
      <c r="B10207" s="4">
        <v>0.14475694444444445</v>
      </c>
      <c r="C10207" s="5" t="s">
        <v>3409</v>
      </c>
      <c r="D10207" s="5" t="s">
        <v>628</v>
      </c>
      <c r="E10207" s="5">
        <v>12.0</v>
      </c>
      <c r="F10207" s="5">
        <v>3.0</v>
      </c>
      <c r="J10207" s="5" t="s">
        <v>3530</v>
      </c>
    </row>
    <row r="10208">
      <c r="A10208" s="3">
        <v>88.0</v>
      </c>
      <c r="B10208" s="4">
        <v>0.14583333333333334</v>
      </c>
      <c r="C10208" s="5" t="s">
        <v>21</v>
      </c>
      <c r="D10208" s="5" t="s">
        <v>88</v>
      </c>
      <c r="E10208" s="5">
        <v>18.0</v>
      </c>
      <c r="F10208" s="5">
        <v>10.0</v>
      </c>
      <c r="J10208" s="5" t="s">
        <v>1058</v>
      </c>
    </row>
    <row r="10209">
      <c r="A10209" s="3">
        <v>88.0</v>
      </c>
      <c r="B10209" s="4">
        <v>0.1479976851851852</v>
      </c>
      <c r="C10209" s="5" t="s">
        <v>15</v>
      </c>
      <c r="D10209" s="5" t="s">
        <v>75</v>
      </c>
      <c r="E10209" s="5">
        <v>22.0</v>
      </c>
      <c r="F10209" s="5">
        <v>16.0</v>
      </c>
      <c r="J10209" s="5" t="s">
        <v>1642</v>
      </c>
    </row>
    <row r="10210">
      <c r="A10210" s="3">
        <v>88.0</v>
      </c>
      <c r="B10210" s="4">
        <v>0.1479976851851852</v>
      </c>
      <c r="C10210" s="5" t="s">
        <v>15</v>
      </c>
      <c r="D10210" s="5" t="s">
        <v>75</v>
      </c>
      <c r="E10210" s="5" t="s">
        <v>30</v>
      </c>
      <c r="F10210" s="5" t="s">
        <v>30</v>
      </c>
      <c r="J10210" s="5" t="s">
        <v>17</v>
      </c>
    </row>
    <row r="10211">
      <c r="A10211" s="3">
        <v>88.0</v>
      </c>
      <c r="B10211" s="4">
        <v>0.1491435185185185</v>
      </c>
      <c r="C10211" s="5" t="s">
        <v>15</v>
      </c>
      <c r="D10211" s="5" t="s">
        <v>25</v>
      </c>
      <c r="E10211" s="5" t="s">
        <v>30</v>
      </c>
      <c r="F10211" s="5" t="s">
        <v>30</v>
      </c>
      <c r="J10211" s="5" t="s">
        <v>42</v>
      </c>
    </row>
    <row r="10212">
      <c r="A10212" s="3">
        <v>88.0</v>
      </c>
      <c r="B10212" s="4">
        <v>0.1491435185185185</v>
      </c>
      <c r="C10212" s="5" t="s">
        <v>15</v>
      </c>
      <c r="D10212" s="5" t="s">
        <v>25</v>
      </c>
      <c r="E10212" s="5">
        <v>18.0</v>
      </c>
      <c r="F10212" s="5">
        <v>13.0</v>
      </c>
      <c r="J10212" s="5" t="s">
        <v>3531</v>
      </c>
    </row>
    <row r="10213">
      <c r="A10213" s="3">
        <v>88.0</v>
      </c>
      <c r="B10213" s="4">
        <v>0.14938657407407407</v>
      </c>
      <c r="C10213" s="5" t="s">
        <v>13</v>
      </c>
      <c r="D10213" s="5" t="s">
        <v>25</v>
      </c>
      <c r="E10213" s="5" t="s">
        <v>30</v>
      </c>
      <c r="F10213" s="5" t="s">
        <v>30</v>
      </c>
      <c r="J10213" s="5" t="s">
        <v>42</v>
      </c>
    </row>
    <row r="10214">
      <c r="A10214" s="3">
        <v>88.0</v>
      </c>
      <c r="B10214" s="4">
        <v>0.14938657407407407</v>
      </c>
      <c r="C10214" s="5" t="s">
        <v>13</v>
      </c>
      <c r="D10214" s="5" t="s">
        <v>25</v>
      </c>
      <c r="E10214" s="5">
        <v>13.0</v>
      </c>
      <c r="F10214" s="5">
        <v>11.0</v>
      </c>
      <c r="J10214" s="5" t="s">
        <v>3531</v>
      </c>
    </row>
    <row r="10215">
      <c r="A10215" s="3">
        <v>88.0</v>
      </c>
      <c r="B10215" s="4">
        <v>0.15050925925925926</v>
      </c>
      <c r="C10215" s="5" t="s">
        <v>15</v>
      </c>
      <c r="D10215" s="5" t="s">
        <v>7</v>
      </c>
      <c r="E10215" s="5">
        <v>29.0</v>
      </c>
      <c r="H10215" s="5" t="s">
        <v>3532</v>
      </c>
      <c r="J10215" s="5" t="s">
        <v>52</v>
      </c>
    </row>
    <row r="10216">
      <c r="A10216" s="3">
        <v>88.0</v>
      </c>
      <c r="B10216" s="4">
        <v>0.15074074074074073</v>
      </c>
      <c r="C10216" s="5" t="s">
        <v>13</v>
      </c>
      <c r="D10216" s="5" t="s">
        <v>709</v>
      </c>
      <c r="E10216" s="5">
        <v>15.0</v>
      </c>
      <c r="F10216" s="5">
        <v>15.0</v>
      </c>
      <c r="H10216" s="5" t="s">
        <v>3533</v>
      </c>
      <c r="J10216" s="5" t="s">
        <v>3534</v>
      </c>
    </row>
    <row r="10217">
      <c r="A10217" s="3">
        <v>88.0</v>
      </c>
      <c r="B10217" s="4">
        <v>0.15208333333333332</v>
      </c>
      <c r="C10217" s="5" t="s">
        <v>15</v>
      </c>
      <c r="D10217" s="5" t="s">
        <v>97</v>
      </c>
      <c r="E10217" s="5">
        <v>11.0</v>
      </c>
      <c r="J10217" s="5" t="s">
        <v>3535</v>
      </c>
    </row>
    <row r="10218">
      <c r="A10218" s="3">
        <v>88.0</v>
      </c>
      <c r="B10218" s="4">
        <v>0.15332175925925925</v>
      </c>
      <c r="C10218" s="5" t="s">
        <v>15</v>
      </c>
      <c r="D10218" s="5" t="s">
        <v>75</v>
      </c>
      <c r="E10218" s="5">
        <v>16.0</v>
      </c>
      <c r="F10218" s="5">
        <v>11.0</v>
      </c>
      <c r="J10218" s="5" t="s">
        <v>3536</v>
      </c>
    </row>
    <row r="10219">
      <c r="A10219" s="3">
        <v>88.0</v>
      </c>
      <c r="B10219" s="4">
        <v>0.15375</v>
      </c>
      <c r="C10219" s="5" t="s">
        <v>3409</v>
      </c>
      <c r="D10219" s="5" t="s">
        <v>75</v>
      </c>
      <c r="E10219" s="5">
        <v>25.0</v>
      </c>
      <c r="F10219" s="5">
        <v>19.0</v>
      </c>
      <c r="H10219" s="5" t="s">
        <v>3537</v>
      </c>
      <c r="J10219" s="5" t="s">
        <v>3494</v>
      </c>
    </row>
    <row r="10220">
      <c r="A10220" s="3">
        <v>88.0</v>
      </c>
      <c r="B10220" s="4">
        <v>0.15380787037037036</v>
      </c>
      <c r="C10220" s="5" t="s">
        <v>18</v>
      </c>
      <c r="D10220" s="5" t="s">
        <v>75</v>
      </c>
      <c r="E10220" s="5">
        <v>18.0</v>
      </c>
      <c r="F10220" s="5">
        <v>11.0</v>
      </c>
      <c r="H10220" s="5" t="s">
        <v>3538</v>
      </c>
      <c r="J10220" s="5" t="s">
        <v>3494</v>
      </c>
    </row>
    <row r="10221">
      <c r="A10221" s="3">
        <v>88.0</v>
      </c>
      <c r="B10221" s="4">
        <v>0.15386574074074075</v>
      </c>
      <c r="C10221" s="5" t="s">
        <v>15</v>
      </c>
      <c r="D10221" s="5" t="s">
        <v>75</v>
      </c>
      <c r="E10221" s="5">
        <v>7.0</v>
      </c>
      <c r="F10221" s="5">
        <v>2.0</v>
      </c>
      <c r="H10221" s="5" t="s">
        <v>3539</v>
      </c>
      <c r="J10221" s="5" t="s">
        <v>3540</v>
      </c>
    </row>
    <row r="10222">
      <c r="A10222" s="3">
        <v>88.0</v>
      </c>
      <c r="B10222" s="4">
        <v>0.15388888888888888</v>
      </c>
      <c r="C10222" s="5" t="s">
        <v>21</v>
      </c>
      <c r="D10222" s="5" t="s">
        <v>75</v>
      </c>
      <c r="E10222" s="5">
        <v>19.0</v>
      </c>
      <c r="F10222" s="5">
        <v>19.0</v>
      </c>
      <c r="H10222" s="5" t="s">
        <v>3541</v>
      </c>
      <c r="J10222" s="5" t="s">
        <v>3494</v>
      </c>
    </row>
    <row r="10223">
      <c r="A10223" s="3">
        <v>88.0</v>
      </c>
      <c r="B10223" s="4">
        <v>0.15400462962962963</v>
      </c>
      <c r="C10223" s="5" t="s">
        <v>10</v>
      </c>
      <c r="D10223" s="5" t="s">
        <v>75</v>
      </c>
      <c r="E10223" s="5">
        <v>16.0</v>
      </c>
      <c r="F10223" s="5">
        <v>14.0</v>
      </c>
      <c r="H10223" s="5" t="s">
        <v>3542</v>
      </c>
      <c r="J10223" s="5" t="s">
        <v>3494</v>
      </c>
    </row>
    <row r="10224">
      <c r="A10224" s="3">
        <v>88.0</v>
      </c>
      <c r="B10224" s="4">
        <v>0.15405092592592592</v>
      </c>
      <c r="C10224" s="5" t="s">
        <v>273</v>
      </c>
      <c r="D10224" s="5" t="s">
        <v>75</v>
      </c>
      <c r="E10224" s="5">
        <v>14.0</v>
      </c>
      <c r="F10224" s="5">
        <v>12.0</v>
      </c>
      <c r="H10224" s="5" t="s">
        <v>3543</v>
      </c>
      <c r="J10224" s="5" t="s">
        <v>3494</v>
      </c>
    </row>
    <row r="10225">
      <c r="A10225" s="3">
        <v>88.0</v>
      </c>
      <c r="B10225" s="4">
        <v>0.15407407407407409</v>
      </c>
      <c r="C10225" s="5" t="s">
        <v>13</v>
      </c>
      <c r="D10225" s="5" t="s">
        <v>75</v>
      </c>
      <c r="E10225" s="5">
        <v>15.0</v>
      </c>
      <c r="F10225" s="5">
        <v>5.0</v>
      </c>
      <c r="H10225" s="5" t="s">
        <v>3544</v>
      </c>
      <c r="J10225" s="5" t="s">
        <v>3494</v>
      </c>
    </row>
    <row r="10226">
      <c r="A10226" s="3">
        <v>88.0</v>
      </c>
      <c r="B10226" s="4">
        <v>0.15540509259259258</v>
      </c>
      <c r="C10226" s="5" t="s">
        <v>3523</v>
      </c>
      <c r="D10226" s="5" t="s">
        <v>32</v>
      </c>
      <c r="E10226" s="5" t="s">
        <v>30</v>
      </c>
      <c r="F10226" s="5" t="s">
        <v>30</v>
      </c>
      <c r="J10226" s="5" t="s">
        <v>17</v>
      </c>
    </row>
    <row r="10227">
      <c r="A10227" s="3">
        <v>88.0</v>
      </c>
      <c r="B10227" s="4">
        <v>0.15540509259259258</v>
      </c>
      <c r="C10227" s="5" t="s">
        <v>3523</v>
      </c>
      <c r="D10227" s="5" t="s">
        <v>32</v>
      </c>
      <c r="E10227" s="5">
        <v>15.0</v>
      </c>
      <c r="F10227" s="5">
        <v>7.0</v>
      </c>
      <c r="J10227" s="5" t="s">
        <v>3524</v>
      </c>
    </row>
    <row r="10228">
      <c r="A10228" s="3">
        <v>88.0</v>
      </c>
      <c r="B10228" s="4">
        <v>0.15652777777777777</v>
      </c>
      <c r="C10228" s="5" t="s">
        <v>273</v>
      </c>
      <c r="D10228" s="5" t="s">
        <v>32</v>
      </c>
      <c r="E10228" s="5" t="s">
        <v>863</v>
      </c>
      <c r="F10228" s="5">
        <v>19.0</v>
      </c>
      <c r="G10228" s="5" t="s">
        <v>48</v>
      </c>
      <c r="J10228" s="5" t="s">
        <v>42</v>
      </c>
    </row>
    <row r="10229">
      <c r="A10229" s="3">
        <v>88.0</v>
      </c>
      <c r="B10229" s="4">
        <v>0.15652777777777777</v>
      </c>
      <c r="C10229" s="5" t="s">
        <v>273</v>
      </c>
      <c r="D10229" s="5" t="s">
        <v>32</v>
      </c>
      <c r="E10229" s="5" t="s">
        <v>863</v>
      </c>
      <c r="F10229" s="5">
        <v>19.0</v>
      </c>
      <c r="G10229" s="5" t="s">
        <v>48</v>
      </c>
      <c r="J10229" s="5" t="s">
        <v>3545</v>
      </c>
    </row>
    <row r="10230">
      <c r="A10230" s="3">
        <v>88.0</v>
      </c>
      <c r="B10230" s="4">
        <v>0.15675925925925926</v>
      </c>
      <c r="C10230" s="5" t="s">
        <v>273</v>
      </c>
      <c r="D10230" s="5" t="s">
        <v>7</v>
      </c>
      <c r="E10230" s="5">
        <v>10.0</v>
      </c>
      <c r="H10230" s="5" t="s">
        <v>3546</v>
      </c>
    </row>
    <row r="10231">
      <c r="A10231" s="3">
        <v>88.0</v>
      </c>
      <c r="B10231" s="4">
        <v>0.15765046296296295</v>
      </c>
      <c r="C10231" s="5" t="s">
        <v>18</v>
      </c>
      <c r="D10231" s="5" t="s">
        <v>32</v>
      </c>
      <c r="E10231" s="5" t="s">
        <v>30</v>
      </c>
      <c r="F10231" s="5" t="s">
        <v>30</v>
      </c>
      <c r="J10231" s="5" t="s">
        <v>42</v>
      </c>
    </row>
    <row r="10232">
      <c r="A10232" s="3">
        <v>88.0</v>
      </c>
      <c r="B10232" s="4">
        <v>0.15765046296296295</v>
      </c>
      <c r="C10232" s="5" t="s">
        <v>18</v>
      </c>
      <c r="D10232" s="5" t="s">
        <v>32</v>
      </c>
      <c r="E10232" s="5">
        <v>17.0</v>
      </c>
      <c r="F10232" s="5">
        <v>4.0</v>
      </c>
      <c r="J10232" s="5" t="s">
        <v>3525</v>
      </c>
    </row>
    <row r="10233">
      <c r="A10233" s="3">
        <v>88.0</v>
      </c>
      <c r="B10233" s="4">
        <v>0.15780092592592593</v>
      </c>
      <c r="C10233" s="5" t="s">
        <v>18</v>
      </c>
      <c r="D10233" s="5" t="s">
        <v>32</v>
      </c>
      <c r="E10233" s="5" t="s">
        <v>30</v>
      </c>
      <c r="F10233" s="5" t="s">
        <v>30</v>
      </c>
      <c r="J10233" s="5" t="s">
        <v>42</v>
      </c>
    </row>
    <row r="10234">
      <c r="A10234" s="3">
        <v>88.0</v>
      </c>
      <c r="B10234" s="4">
        <v>0.15780092592592593</v>
      </c>
      <c r="C10234" s="5" t="s">
        <v>18</v>
      </c>
      <c r="D10234" s="5" t="s">
        <v>32</v>
      </c>
      <c r="E10234" s="5">
        <v>19.0</v>
      </c>
      <c r="F10234" s="5">
        <v>6.0</v>
      </c>
      <c r="J10234" s="5" t="s">
        <v>3525</v>
      </c>
    </row>
    <row r="10235">
      <c r="A10235" s="3">
        <v>88.0</v>
      </c>
      <c r="B10235" s="4">
        <v>0.15791666666666668</v>
      </c>
      <c r="C10235" s="5" t="s">
        <v>18</v>
      </c>
      <c r="D10235" s="5" t="s">
        <v>7</v>
      </c>
      <c r="E10235" s="5">
        <v>13.0</v>
      </c>
      <c r="H10235" s="5" t="s">
        <v>3547</v>
      </c>
    </row>
    <row r="10236">
      <c r="A10236" s="3">
        <v>88.0</v>
      </c>
      <c r="B10236" s="4">
        <v>0.1580439814814815</v>
      </c>
      <c r="C10236" s="5" t="s">
        <v>18</v>
      </c>
      <c r="D10236" s="5" t="s">
        <v>32</v>
      </c>
      <c r="E10236" s="5" t="s">
        <v>30</v>
      </c>
      <c r="F10236" s="5" t="s">
        <v>30</v>
      </c>
      <c r="J10236" s="5" t="s">
        <v>42</v>
      </c>
    </row>
    <row r="10237">
      <c r="A10237" s="3">
        <v>88.0</v>
      </c>
      <c r="B10237" s="4">
        <v>0.1580439814814815</v>
      </c>
      <c r="C10237" s="5" t="s">
        <v>18</v>
      </c>
      <c r="D10237" s="5" t="s">
        <v>32</v>
      </c>
      <c r="E10237" s="5">
        <v>16.0</v>
      </c>
      <c r="F10237" s="5">
        <v>3.0</v>
      </c>
      <c r="J10237" s="5" t="s">
        <v>3525</v>
      </c>
    </row>
    <row r="10238">
      <c r="A10238" s="3">
        <v>88.0</v>
      </c>
      <c r="B10238" s="4">
        <v>0.15991898148148148</v>
      </c>
      <c r="C10238" s="5" t="s">
        <v>10</v>
      </c>
      <c r="D10238" s="5" t="s">
        <v>25</v>
      </c>
      <c r="E10238" s="5">
        <v>29.0</v>
      </c>
      <c r="F10238" s="5">
        <v>17.0</v>
      </c>
      <c r="H10238" s="5" t="s">
        <v>3548</v>
      </c>
      <c r="J10238" s="5" t="s">
        <v>3510</v>
      </c>
    </row>
    <row r="10239">
      <c r="A10239" s="3">
        <v>88.0</v>
      </c>
      <c r="B10239" s="4">
        <v>0.15991898148148148</v>
      </c>
      <c r="C10239" s="5" t="s">
        <v>3409</v>
      </c>
      <c r="D10239" s="5" t="s">
        <v>25</v>
      </c>
      <c r="E10239" s="5" t="s">
        <v>30</v>
      </c>
      <c r="F10239" s="5" t="s">
        <v>30</v>
      </c>
      <c r="J10239" s="5" t="s">
        <v>42</v>
      </c>
    </row>
    <row r="10240">
      <c r="A10240" s="3">
        <v>88.0</v>
      </c>
      <c r="B10240" s="4">
        <v>0.1599537037037037</v>
      </c>
      <c r="C10240" s="5" t="s">
        <v>3409</v>
      </c>
      <c r="D10240" s="5" t="s">
        <v>25</v>
      </c>
      <c r="E10240" s="5">
        <v>5.0</v>
      </c>
      <c r="F10240" s="5">
        <v>5.0</v>
      </c>
      <c r="H10240" s="5" t="s">
        <v>3549</v>
      </c>
      <c r="J10240" s="5" t="s">
        <v>3550</v>
      </c>
    </row>
    <row r="10241">
      <c r="A10241" s="3">
        <v>88.0</v>
      </c>
      <c r="B10241" s="4">
        <v>0.1599537037037037</v>
      </c>
      <c r="C10241" s="5" t="s">
        <v>18</v>
      </c>
      <c r="D10241" s="5" t="s">
        <v>25</v>
      </c>
      <c r="E10241" s="5" t="s">
        <v>30</v>
      </c>
      <c r="F10241" s="5" t="s">
        <v>30</v>
      </c>
      <c r="J10241" s="5" t="s">
        <v>42</v>
      </c>
    </row>
    <row r="10242">
      <c r="A10242" s="3">
        <v>88.0</v>
      </c>
      <c r="B10242" s="4">
        <v>0.15996527777777778</v>
      </c>
      <c r="C10242" s="5" t="s">
        <v>18</v>
      </c>
      <c r="D10242" s="5" t="s">
        <v>25</v>
      </c>
      <c r="E10242" s="5">
        <v>15.0</v>
      </c>
      <c r="F10242" s="5">
        <v>9.0</v>
      </c>
      <c r="H10242" s="5" t="s">
        <v>3551</v>
      </c>
      <c r="J10242" s="5" t="s">
        <v>3550</v>
      </c>
    </row>
    <row r="10243">
      <c r="A10243" s="3">
        <v>88.0</v>
      </c>
      <c r="B10243" s="4">
        <v>0.15996527777777778</v>
      </c>
      <c r="C10243" s="5" t="s">
        <v>21</v>
      </c>
      <c r="D10243" s="5" t="s">
        <v>25</v>
      </c>
      <c r="E10243" s="5" t="s">
        <v>30</v>
      </c>
      <c r="F10243" s="5" t="s">
        <v>30</v>
      </c>
      <c r="J10243" s="5" t="s">
        <v>42</v>
      </c>
    </row>
    <row r="10244">
      <c r="A10244" s="3">
        <v>88.0</v>
      </c>
      <c r="B10244" s="4">
        <v>0.15998842592592594</v>
      </c>
      <c r="C10244" s="5" t="s">
        <v>21</v>
      </c>
      <c r="D10244" s="5" t="s">
        <v>25</v>
      </c>
      <c r="E10244" s="5">
        <v>16.0</v>
      </c>
      <c r="F10244" s="5">
        <v>6.0</v>
      </c>
      <c r="H10244" s="5" t="s">
        <v>3552</v>
      </c>
      <c r="J10244" s="5" t="s">
        <v>3550</v>
      </c>
    </row>
    <row r="10245">
      <c r="A10245" s="3">
        <v>88.0</v>
      </c>
      <c r="B10245" s="4">
        <v>0.1609722222222222</v>
      </c>
      <c r="C10245" s="5" t="s">
        <v>13</v>
      </c>
      <c r="D10245" s="5" t="s">
        <v>97</v>
      </c>
      <c r="E10245" s="5">
        <v>12.0</v>
      </c>
      <c r="J10245" s="5" t="s">
        <v>3553</v>
      </c>
    </row>
    <row r="10246">
      <c r="A10246" s="3">
        <v>88.0</v>
      </c>
      <c r="B10246" s="4">
        <v>0.16143518518518518</v>
      </c>
      <c r="C10246" s="5" t="s">
        <v>13</v>
      </c>
      <c r="D10246" s="5" t="s">
        <v>32</v>
      </c>
      <c r="E10246" s="5">
        <v>28.0</v>
      </c>
      <c r="F10246" s="5">
        <v>12.0</v>
      </c>
      <c r="J10246" s="5" t="s">
        <v>3512</v>
      </c>
    </row>
    <row r="10247">
      <c r="A10247" s="3">
        <v>88.0</v>
      </c>
      <c r="B10247" s="4">
        <v>0.16152777777777777</v>
      </c>
      <c r="C10247" s="5" t="s">
        <v>13</v>
      </c>
      <c r="D10247" s="5" t="s">
        <v>7</v>
      </c>
      <c r="E10247" s="5">
        <v>25.0</v>
      </c>
      <c r="H10247" s="5" t="s">
        <v>3554</v>
      </c>
    </row>
    <row r="10248">
      <c r="A10248" s="3">
        <v>88.0</v>
      </c>
      <c r="B10248" s="4">
        <v>0.1620023148148148</v>
      </c>
      <c r="C10248" s="5" t="s">
        <v>3409</v>
      </c>
      <c r="D10248" s="5" t="s">
        <v>628</v>
      </c>
      <c r="E10248" s="5" t="s">
        <v>30</v>
      </c>
      <c r="F10248" s="5" t="s">
        <v>30</v>
      </c>
      <c r="J10248" s="5" t="s">
        <v>42</v>
      </c>
    </row>
    <row r="10249">
      <c r="A10249" s="3">
        <v>88.0</v>
      </c>
      <c r="B10249" s="4">
        <v>0.1620023148148148</v>
      </c>
      <c r="C10249" s="5" t="s">
        <v>3409</v>
      </c>
      <c r="D10249" s="5" t="s">
        <v>628</v>
      </c>
      <c r="E10249" s="5" t="s">
        <v>30</v>
      </c>
      <c r="F10249" s="5" t="s">
        <v>30</v>
      </c>
      <c r="J10249" s="5" t="s">
        <v>350</v>
      </c>
    </row>
    <row r="10250">
      <c r="A10250" s="3">
        <v>88.0</v>
      </c>
      <c r="B10250" s="4">
        <v>0.1620023148148148</v>
      </c>
      <c r="C10250" s="5" t="s">
        <v>3409</v>
      </c>
      <c r="D10250" s="5" t="s">
        <v>628</v>
      </c>
      <c r="E10250" s="5">
        <v>20.0</v>
      </c>
      <c r="F10250" s="5">
        <v>11.0</v>
      </c>
      <c r="J10250" s="5" t="s">
        <v>3555</v>
      </c>
    </row>
    <row r="10251">
      <c r="A10251" s="3">
        <v>88.0</v>
      </c>
      <c r="B10251" s="4">
        <v>0.16219907407407408</v>
      </c>
      <c r="C10251" s="5" t="s">
        <v>3409</v>
      </c>
      <c r="D10251" s="5" t="s">
        <v>7</v>
      </c>
      <c r="E10251" s="5">
        <v>22.0</v>
      </c>
      <c r="H10251" s="5" t="s">
        <v>3556</v>
      </c>
    </row>
    <row r="10252">
      <c r="A10252" s="3">
        <v>88.0</v>
      </c>
      <c r="B10252" s="4">
        <v>0.1627199074074074</v>
      </c>
      <c r="C10252" s="5" t="s">
        <v>21</v>
      </c>
      <c r="D10252" s="5" t="s">
        <v>32</v>
      </c>
      <c r="E10252" s="5" t="s">
        <v>30</v>
      </c>
      <c r="F10252" s="5" t="s">
        <v>30</v>
      </c>
      <c r="J10252" s="5" t="s">
        <v>42</v>
      </c>
    </row>
    <row r="10253">
      <c r="A10253" s="3">
        <v>88.0</v>
      </c>
      <c r="B10253" s="4">
        <v>0.1627199074074074</v>
      </c>
      <c r="C10253" s="5" t="s">
        <v>21</v>
      </c>
      <c r="D10253" s="5" t="s">
        <v>32</v>
      </c>
      <c r="E10253" s="5">
        <v>23.0</v>
      </c>
      <c r="F10253" s="5" t="s">
        <v>30</v>
      </c>
      <c r="J10253" s="5" t="s">
        <v>3557</v>
      </c>
    </row>
    <row r="10254">
      <c r="A10254" s="3">
        <v>88.0</v>
      </c>
      <c r="B10254" s="4">
        <v>0.16269675925925925</v>
      </c>
      <c r="C10254" s="5" t="s">
        <v>21</v>
      </c>
      <c r="D10254" s="5" t="s">
        <v>32</v>
      </c>
      <c r="E10254" s="5">
        <v>34.0</v>
      </c>
      <c r="F10254" s="5" t="s">
        <v>30</v>
      </c>
      <c r="J10254" s="5" t="s">
        <v>3558</v>
      </c>
    </row>
    <row r="10255">
      <c r="A10255" s="3">
        <v>88.0</v>
      </c>
      <c r="B10255" s="4">
        <v>0.16318287037037038</v>
      </c>
      <c r="C10255" s="5" t="s">
        <v>21</v>
      </c>
      <c r="D10255" s="5" t="s">
        <v>7</v>
      </c>
      <c r="E10255" s="5">
        <v>34.0</v>
      </c>
      <c r="H10255" s="5" t="s">
        <v>3559</v>
      </c>
      <c r="J10255" s="5" t="s">
        <v>3560</v>
      </c>
    </row>
    <row r="10256">
      <c r="A10256" s="3">
        <v>88.0</v>
      </c>
      <c r="B10256" s="4">
        <v>0.16868055555555556</v>
      </c>
      <c r="C10256" s="5" t="s">
        <v>3523</v>
      </c>
      <c r="D10256" s="5" t="s">
        <v>32</v>
      </c>
      <c r="E10256" s="5" t="s">
        <v>30</v>
      </c>
      <c r="F10256" s="5" t="s">
        <v>30</v>
      </c>
      <c r="J10256" s="5" t="s">
        <v>17</v>
      </c>
    </row>
    <row r="10257">
      <c r="A10257" s="3">
        <v>88.0</v>
      </c>
      <c r="B10257" s="4">
        <v>0.16868055555555556</v>
      </c>
      <c r="C10257" s="5" t="s">
        <v>3523</v>
      </c>
      <c r="D10257" s="5" t="s">
        <v>32</v>
      </c>
      <c r="E10257" s="5">
        <v>21.0</v>
      </c>
      <c r="F10257" s="5">
        <v>13.0</v>
      </c>
      <c r="J10257" s="5" t="s">
        <v>3524</v>
      </c>
    </row>
    <row r="10258">
      <c r="A10258" s="3">
        <v>88.0</v>
      </c>
      <c r="B10258" s="4">
        <v>0.16885416666666667</v>
      </c>
      <c r="C10258" s="5" t="s">
        <v>3523</v>
      </c>
      <c r="D10258" s="5" t="s">
        <v>7</v>
      </c>
      <c r="E10258" s="5">
        <v>12.0</v>
      </c>
      <c r="H10258" s="5" t="s">
        <v>3561</v>
      </c>
    </row>
    <row r="10259">
      <c r="A10259" s="3">
        <v>88.0</v>
      </c>
      <c r="B10259" s="4">
        <v>0.17256944444444444</v>
      </c>
      <c r="C10259" s="5" t="s">
        <v>13</v>
      </c>
      <c r="D10259" s="5" t="s">
        <v>32</v>
      </c>
      <c r="E10259" s="5">
        <v>31.0</v>
      </c>
      <c r="F10259" s="5">
        <v>15.0</v>
      </c>
      <c r="J10259" s="5" t="s">
        <v>3562</v>
      </c>
    </row>
    <row r="10260">
      <c r="A10260" s="3">
        <v>88.0</v>
      </c>
      <c r="B10260" s="4">
        <v>0.1726388888888889</v>
      </c>
      <c r="C10260" s="5" t="s">
        <v>13</v>
      </c>
      <c r="D10260" s="5" t="s">
        <v>7</v>
      </c>
      <c r="E10260" s="5">
        <v>22.0</v>
      </c>
      <c r="H10260" s="5" t="s">
        <v>3563</v>
      </c>
    </row>
    <row r="10261">
      <c r="A10261" s="3">
        <v>88.0</v>
      </c>
      <c r="B10261" s="4">
        <v>0.17299768518518518</v>
      </c>
      <c r="C10261" s="5" t="s">
        <v>13</v>
      </c>
      <c r="D10261" s="5" t="s">
        <v>32</v>
      </c>
      <c r="E10261" s="5">
        <v>30.0</v>
      </c>
      <c r="F10261" s="5">
        <v>14.0</v>
      </c>
      <c r="J10261" s="5" t="s">
        <v>3512</v>
      </c>
    </row>
    <row r="10262">
      <c r="A10262" s="3">
        <v>88.0</v>
      </c>
      <c r="B10262" s="4">
        <v>0.17306712962962964</v>
      </c>
      <c r="C10262" s="5" t="s">
        <v>13</v>
      </c>
      <c r="D10262" s="5" t="s">
        <v>7</v>
      </c>
      <c r="E10262" s="5">
        <v>16.0</v>
      </c>
      <c r="H10262" s="5" t="s">
        <v>3564</v>
      </c>
      <c r="J10262" s="5" t="s">
        <v>3565</v>
      </c>
    </row>
    <row r="10263">
      <c r="A10263" s="3">
        <v>88.0</v>
      </c>
      <c r="B10263" s="4">
        <v>0.1735648148148148</v>
      </c>
      <c r="C10263" s="5" t="s">
        <v>15</v>
      </c>
      <c r="D10263" s="5" t="s">
        <v>75</v>
      </c>
      <c r="E10263" s="5" t="s">
        <v>3566</v>
      </c>
      <c r="F10263" s="5">
        <v>15.0</v>
      </c>
      <c r="J10263" s="5" t="s">
        <v>191</v>
      </c>
    </row>
    <row r="10264">
      <c r="A10264" s="3">
        <v>88.0</v>
      </c>
      <c r="B10264" s="4">
        <v>0.17357638888888888</v>
      </c>
      <c r="C10264" s="5" t="s">
        <v>13</v>
      </c>
      <c r="D10264" s="5" t="s">
        <v>32</v>
      </c>
      <c r="E10264" s="5" t="s">
        <v>37</v>
      </c>
      <c r="F10264" s="5">
        <v>20.0</v>
      </c>
      <c r="G10264" s="5" t="s">
        <v>48</v>
      </c>
      <c r="J10264" s="5" t="s">
        <v>3512</v>
      </c>
    </row>
    <row r="10265">
      <c r="A10265" s="3">
        <v>88.0</v>
      </c>
      <c r="B10265" s="4">
        <v>0.17391203703703703</v>
      </c>
      <c r="C10265" s="5" t="s">
        <v>13</v>
      </c>
      <c r="D10265" s="5" t="s">
        <v>7</v>
      </c>
      <c r="E10265" s="5">
        <v>30.0</v>
      </c>
      <c r="H10265" s="5" t="s">
        <v>3567</v>
      </c>
      <c r="J10265" s="5" t="s">
        <v>3568</v>
      </c>
    </row>
    <row r="10266">
      <c r="A10266" s="3">
        <v>88.0</v>
      </c>
      <c r="B10266" s="4">
        <v>0.17421296296296296</v>
      </c>
      <c r="C10266" s="5" t="s">
        <v>13</v>
      </c>
      <c r="D10266" s="5" t="s">
        <v>32</v>
      </c>
      <c r="E10266" s="5">
        <v>32.0</v>
      </c>
      <c r="F10266" s="5">
        <v>16.0</v>
      </c>
      <c r="J10266" s="5" t="s">
        <v>3512</v>
      </c>
    </row>
    <row r="10267">
      <c r="A10267" s="3">
        <v>88.0</v>
      </c>
      <c r="B10267" s="4">
        <v>0.17425925925925925</v>
      </c>
      <c r="C10267" s="5" t="s">
        <v>13</v>
      </c>
      <c r="D10267" s="5" t="s">
        <v>7</v>
      </c>
      <c r="E10267" s="5">
        <v>22.0</v>
      </c>
      <c r="H10267" s="5" t="s">
        <v>3569</v>
      </c>
    </row>
    <row r="10268">
      <c r="A10268" s="3">
        <v>88.0</v>
      </c>
      <c r="B10268" s="4">
        <v>0.17498842592592592</v>
      </c>
      <c r="C10268" s="5" t="s">
        <v>21</v>
      </c>
      <c r="D10268" s="5" t="s">
        <v>25</v>
      </c>
      <c r="E10268" s="5">
        <v>21.0</v>
      </c>
      <c r="F10268" s="5">
        <v>11.0</v>
      </c>
      <c r="J10268" s="5" t="s">
        <v>42</v>
      </c>
    </row>
    <row r="10269">
      <c r="A10269" s="3">
        <v>88.0</v>
      </c>
      <c r="B10269" s="4">
        <v>0.17498842592592592</v>
      </c>
      <c r="C10269" s="5" t="s">
        <v>21</v>
      </c>
      <c r="D10269" s="5" t="s">
        <v>25</v>
      </c>
      <c r="E10269" s="5" t="s">
        <v>30</v>
      </c>
      <c r="F10269" s="5" t="s">
        <v>30</v>
      </c>
      <c r="H10269" s="5" t="s">
        <v>3570</v>
      </c>
      <c r="J10269" s="5" t="s">
        <v>3550</v>
      </c>
    </row>
    <row r="10270">
      <c r="A10270" s="3">
        <v>88.0</v>
      </c>
      <c r="B10270" s="4">
        <v>0.1750925925925926</v>
      </c>
      <c r="C10270" s="5" t="s">
        <v>13</v>
      </c>
      <c r="D10270" s="5" t="s">
        <v>25</v>
      </c>
      <c r="E10270" s="5">
        <v>19.0</v>
      </c>
      <c r="F10270" s="5">
        <v>17.0</v>
      </c>
      <c r="H10270" s="5" t="s">
        <v>3571</v>
      </c>
      <c r="J10270" s="5" t="s">
        <v>3572</v>
      </c>
    </row>
    <row r="10271">
      <c r="A10271" s="3">
        <v>88.0</v>
      </c>
      <c r="B10271" s="4">
        <v>0.1751388888888889</v>
      </c>
      <c r="C10271" s="5" t="s">
        <v>15</v>
      </c>
      <c r="D10271" s="5" t="s">
        <v>25</v>
      </c>
      <c r="E10271" s="5">
        <v>21.0</v>
      </c>
      <c r="F10271" s="5">
        <v>16.0</v>
      </c>
      <c r="H10271" s="5" t="s">
        <v>3573</v>
      </c>
      <c r="J10271" s="5" t="s">
        <v>3574</v>
      </c>
    </row>
    <row r="10272">
      <c r="A10272" s="3">
        <v>88.0</v>
      </c>
      <c r="B10272" s="4">
        <v>0.1753472222222222</v>
      </c>
      <c r="C10272" s="5" t="s">
        <v>3409</v>
      </c>
      <c r="D10272" s="5" t="s">
        <v>25</v>
      </c>
      <c r="E10272" s="5" t="s">
        <v>28</v>
      </c>
      <c r="F10272" s="5">
        <v>1.0</v>
      </c>
      <c r="H10272" s="5" t="s">
        <v>3575</v>
      </c>
      <c r="J10272" s="5" t="s">
        <v>3550</v>
      </c>
    </row>
    <row r="10273">
      <c r="A10273" s="3">
        <v>88.0</v>
      </c>
      <c r="B10273" s="4">
        <v>0.1753472222222222</v>
      </c>
      <c r="C10273" s="5" t="s">
        <v>3409</v>
      </c>
      <c r="D10273" s="5" t="s">
        <v>25</v>
      </c>
      <c r="E10273" s="5" t="s">
        <v>30</v>
      </c>
      <c r="F10273" s="5" t="s">
        <v>30</v>
      </c>
      <c r="J10273" s="5" t="s">
        <v>42</v>
      </c>
    </row>
    <row r="10274">
      <c r="A10274" s="3">
        <v>88.0</v>
      </c>
      <c r="B10274" s="4">
        <v>0.1760648148148148</v>
      </c>
      <c r="C10274" s="5" t="s">
        <v>3409</v>
      </c>
      <c r="D10274" s="5" t="s">
        <v>97</v>
      </c>
      <c r="E10274" s="5">
        <v>35.0</v>
      </c>
      <c r="J10274" s="5" t="s">
        <v>3576</v>
      </c>
    </row>
    <row r="10275">
      <c r="A10275" s="3">
        <v>88.0</v>
      </c>
      <c r="B10275" s="4">
        <v>0.17671296296296296</v>
      </c>
      <c r="C10275" s="5" t="s">
        <v>21</v>
      </c>
      <c r="D10275" s="5" t="s">
        <v>32</v>
      </c>
      <c r="E10275" s="5" t="s">
        <v>30</v>
      </c>
      <c r="F10275" s="5" t="s">
        <v>30</v>
      </c>
      <c r="J10275" s="5" t="s">
        <v>42</v>
      </c>
    </row>
    <row r="10276">
      <c r="A10276" s="3">
        <v>88.0</v>
      </c>
      <c r="B10276" s="4">
        <v>0.17671296296296296</v>
      </c>
      <c r="C10276" s="5" t="s">
        <v>21</v>
      </c>
      <c r="D10276" s="5" t="s">
        <v>32</v>
      </c>
      <c r="E10276" s="5" t="s">
        <v>30</v>
      </c>
      <c r="F10276" s="5" t="s">
        <v>30</v>
      </c>
      <c r="J10276" s="5" t="s">
        <v>3577</v>
      </c>
    </row>
    <row r="10277">
      <c r="A10277" s="3">
        <v>88.0</v>
      </c>
      <c r="B10277" s="4">
        <v>0.1803587962962963</v>
      </c>
      <c r="C10277" s="5" t="s">
        <v>3409</v>
      </c>
      <c r="D10277" s="5" t="s">
        <v>492</v>
      </c>
      <c r="E10277" s="5">
        <v>11.0</v>
      </c>
      <c r="F10277" s="5">
        <v>10.0</v>
      </c>
      <c r="J10277" s="5" t="s">
        <v>3578</v>
      </c>
    </row>
    <row r="10278">
      <c r="A10278" s="3">
        <v>88.0</v>
      </c>
      <c r="B10278" s="4">
        <v>0.18042824074074074</v>
      </c>
      <c r="C10278" s="5" t="s">
        <v>18</v>
      </c>
      <c r="D10278" s="5" t="s">
        <v>492</v>
      </c>
      <c r="E10278" s="5">
        <v>23.0</v>
      </c>
      <c r="F10278" s="5">
        <v>17.0</v>
      </c>
      <c r="J10278" s="5" t="s">
        <v>3578</v>
      </c>
    </row>
    <row r="10279">
      <c r="A10279" s="3">
        <v>88.0</v>
      </c>
      <c r="B10279" s="4">
        <v>0.18052083333333332</v>
      </c>
      <c r="C10279" s="5" t="s">
        <v>15</v>
      </c>
      <c r="D10279" s="5" t="s">
        <v>492</v>
      </c>
      <c r="E10279" s="5">
        <v>21.0</v>
      </c>
      <c r="F10279" s="5">
        <v>16.0</v>
      </c>
      <c r="J10279" s="5" t="s">
        <v>3578</v>
      </c>
    </row>
    <row r="10280">
      <c r="A10280" s="3">
        <v>88.0</v>
      </c>
      <c r="B10280" s="4">
        <v>0.18053240740740742</v>
      </c>
      <c r="C10280" s="5" t="s">
        <v>21</v>
      </c>
      <c r="D10280" s="5" t="s">
        <v>492</v>
      </c>
      <c r="E10280" s="5">
        <v>18.0</v>
      </c>
      <c r="F10280" s="5">
        <v>16.0</v>
      </c>
      <c r="J10280" s="5" t="s">
        <v>3578</v>
      </c>
    </row>
    <row r="10281">
      <c r="A10281" s="3">
        <v>88.0</v>
      </c>
      <c r="B10281" s="4">
        <v>0.18055555555555555</v>
      </c>
      <c r="C10281" s="5" t="s">
        <v>10</v>
      </c>
      <c r="D10281" s="5" t="s">
        <v>492</v>
      </c>
      <c r="E10281" s="5">
        <v>23.0</v>
      </c>
      <c r="F10281" s="5">
        <v>18.0</v>
      </c>
      <c r="J10281" s="5" t="s">
        <v>3578</v>
      </c>
    </row>
    <row r="10282">
      <c r="A10282" s="3">
        <v>88.0</v>
      </c>
      <c r="B10282" s="4">
        <v>0.1805787037037037</v>
      </c>
      <c r="C10282" s="5" t="s">
        <v>273</v>
      </c>
      <c r="D10282" s="5" t="s">
        <v>492</v>
      </c>
      <c r="E10282" s="5">
        <v>10.0</v>
      </c>
      <c r="F10282" s="5">
        <v>7.0</v>
      </c>
      <c r="J10282" s="5" t="s">
        <v>3578</v>
      </c>
    </row>
    <row r="10283">
      <c r="A10283" s="3">
        <v>88.0</v>
      </c>
      <c r="B10283" s="4">
        <v>0.1806134259259259</v>
      </c>
      <c r="C10283" s="5" t="s">
        <v>13</v>
      </c>
      <c r="D10283" s="5" t="s">
        <v>492</v>
      </c>
      <c r="E10283" s="5" t="s">
        <v>30</v>
      </c>
      <c r="F10283" s="5" t="s">
        <v>30</v>
      </c>
      <c r="J10283" s="5" t="s">
        <v>17</v>
      </c>
    </row>
    <row r="10284">
      <c r="A10284" s="3">
        <v>88.0</v>
      </c>
      <c r="B10284" s="4">
        <v>0.1806134259259259</v>
      </c>
      <c r="C10284" s="5" t="s">
        <v>13</v>
      </c>
      <c r="D10284" s="5" t="s">
        <v>492</v>
      </c>
      <c r="E10284" s="5">
        <v>22.0</v>
      </c>
      <c r="F10284" s="5">
        <v>9.0</v>
      </c>
      <c r="J10284" s="5" t="s">
        <v>3579</v>
      </c>
    </row>
    <row r="10285">
      <c r="A10285" s="3">
        <v>88.0</v>
      </c>
      <c r="B10285" s="4">
        <v>0.18094907407407407</v>
      </c>
      <c r="C10285" s="5" t="s">
        <v>3523</v>
      </c>
      <c r="D10285" s="5" t="s">
        <v>492</v>
      </c>
      <c r="E10285" s="5">
        <v>18.0</v>
      </c>
      <c r="F10285" s="5">
        <v>14.0</v>
      </c>
      <c r="J10285" s="5" t="s">
        <v>3578</v>
      </c>
    </row>
    <row r="10286">
      <c r="A10286" s="3">
        <v>88.0</v>
      </c>
      <c r="B10286" s="4">
        <v>0.1817939814814815</v>
      </c>
      <c r="C10286" s="5" t="s">
        <v>10</v>
      </c>
      <c r="D10286" s="5" t="s">
        <v>32</v>
      </c>
      <c r="E10286" s="5">
        <v>25.0</v>
      </c>
      <c r="F10286" s="5">
        <v>12.0</v>
      </c>
      <c r="J10286" s="5" t="s">
        <v>42</v>
      </c>
    </row>
    <row r="10287">
      <c r="A10287" s="3">
        <v>88.0</v>
      </c>
      <c r="B10287" s="4">
        <v>0.1817939814814815</v>
      </c>
      <c r="C10287" s="5" t="s">
        <v>10</v>
      </c>
      <c r="D10287" s="5" t="s">
        <v>32</v>
      </c>
      <c r="E10287" s="5">
        <v>25.0</v>
      </c>
      <c r="F10287" s="5">
        <v>12.0</v>
      </c>
      <c r="J10287" s="5" t="s">
        <v>3026</v>
      </c>
    </row>
    <row r="10288">
      <c r="A10288" s="3">
        <v>88.0</v>
      </c>
      <c r="B10288" s="4">
        <v>0.181875</v>
      </c>
      <c r="C10288" s="5" t="s">
        <v>10</v>
      </c>
      <c r="D10288" s="5" t="s">
        <v>7</v>
      </c>
      <c r="E10288" s="5">
        <v>21.0</v>
      </c>
      <c r="H10288" s="5" t="s">
        <v>3580</v>
      </c>
      <c r="J10288" s="5" t="s">
        <v>3581</v>
      </c>
    </row>
    <row r="10289">
      <c r="A10289" s="3">
        <v>88.0</v>
      </c>
      <c r="B10289" s="4">
        <v>0.18229166666666666</v>
      </c>
      <c r="C10289" s="5" t="s">
        <v>10</v>
      </c>
      <c r="D10289" s="5" t="s">
        <v>20</v>
      </c>
      <c r="E10289" s="5">
        <v>22.0</v>
      </c>
      <c r="F10289" s="5">
        <v>12.0</v>
      </c>
    </row>
    <row r="10290">
      <c r="A10290" s="3">
        <v>88.0</v>
      </c>
      <c r="B10290" s="4">
        <v>0.18246527777777777</v>
      </c>
      <c r="C10290" s="5" t="s">
        <v>3523</v>
      </c>
      <c r="D10290" s="5" t="s">
        <v>32</v>
      </c>
      <c r="E10290" s="5" t="s">
        <v>30</v>
      </c>
      <c r="F10290" s="5" t="s">
        <v>30</v>
      </c>
      <c r="J10290" s="5" t="s">
        <v>17</v>
      </c>
    </row>
    <row r="10291">
      <c r="A10291" s="3">
        <v>88.0</v>
      </c>
      <c r="B10291" s="4">
        <v>0.18246527777777777</v>
      </c>
      <c r="C10291" s="5" t="s">
        <v>3523</v>
      </c>
      <c r="D10291" s="5" t="s">
        <v>32</v>
      </c>
      <c r="E10291" s="5">
        <v>26.0</v>
      </c>
      <c r="F10291" s="5">
        <v>18.0</v>
      </c>
      <c r="J10291" s="5" t="s">
        <v>3524</v>
      </c>
    </row>
    <row r="10292">
      <c r="A10292" s="3">
        <v>88.0</v>
      </c>
      <c r="B10292" s="4">
        <v>0.18260416666666668</v>
      </c>
      <c r="C10292" s="5" t="s">
        <v>3523</v>
      </c>
      <c r="D10292" s="5" t="s">
        <v>7</v>
      </c>
      <c r="E10292" s="5">
        <v>14.0</v>
      </c>
      <c r="H10292" s="5" t="s">
        <v>3582</v>
      </c>
    </row>
    <row r="10293">
      <c r="A10293" s="3">
        <v>88.0</v>
      </c>
      <c r="B10293" s="4">
        <v>0.1853125</v>
      </c>
      <c r="C10293" s="5" t="s">
        <v>13</v>
      </c>
      <c r="D10293" s="5" t="s">
        <v>11</v>
      </c>
      <c r="E10293" s="5">
        <v>9.0</v>
      </c>
      <c r="F10293" s="5">
        <v>11.0</v>
      </c>
    </row>
    <row r="10294">
      <c r="A10294" s="3">
        <v>88.0</v>
      </c>
      <c r="B10294" s="4">
        <v>0.1857638888888889</v>
      </c>
      <c r="C10294" s="5" t="s">
        <v>13</v>
      </c>
      <c r="D10294" s="5" t="s">
        <v>32</v>
      </c>
      <c r="E10294" s="5" t="s">
        <v>37</v>
      </c>
      <c r="F10294" s="5">
        <v>20.0</v>
      </c>
      <c r="G10294" s="5" t="s">
        <v>48</v>
      </c>
      <c r="J10294" s="5" t="s">
        <v>3512</v>
      </c>
    </row>
    <row r="10295">
      <c r="A10295" s="3">
        <v>88.0</v>
      </c>
      <c r="B10295" s="4">
        <v>0.18594907407407407</v>
      </c>
      <c r="C10295" s="5" t="s">
        <v>13</v>
      </c>
      <c r="D10295" s="5" t="s">
        <v>7</v>
      </c>
      <c r="E10295" s="5">
        <v>35.0</v>
      </c>
      <c r="H10295" s="5" t="s">
        <v>3583</v>
      </c>
      <c r="J10295" s="5" t="s">
        <v>3584</v>
      </c>
    </row>
    <row r="10296">
      <c r="A10296" s="3">
        <v>88.0</v>
      </c>
      <c r="B10296" s="4">
        <v>0.1867361111111111</v>
      </c>
      <c r="C10296" s="5" t="s">
        <v>13</v>
      </c>
      <c r="D10296" s="5" t="s">
        <v>32</v>
      </c>
      <c r="E10296" s="5">
        <v>23.0</v>
      </c>
      <c r="F10296" s="5">
        <v>7.0</v>
      </c>
      <c r="J10296" s="5" t="s">
        <v>3512</v>
      </c>
    </row>
    <row r="10297">
      <c r="A10297" s="3">
        <v>88.0</v>
      </c>
      <c r="B10297" s="4">
        <v>0.1867939814814815</v>
      </c>
      <c r="C10297" s="5" t="s">
        <v>13</v>
      </c>
      <c r="D10297" s="5" t="s">
        <v>7</v>
      </c>
      <c r="E10297" s="5">
        <v>17.0</v>
      </c>
      <c r="H10297" s="5" t="s">
        <v>3585</v>
      </c>
    </row>
    <row r="10298">
      <c r="A10298" s="3">
        <v>88.0</v>
      </c>
      <c r="B10298" s="4">
        <v>0.18693287037037037</v>
      </c>
      <c r="C10298" s="5" t="s">
        <v>13</v>
      </c>
      <c r="D10298" s="5" t="s">
        <v>32</v>
      </c>
      <c r="E10298" s="5">
        <v>31.0</v>
      </c>
      <c r="F10298" s="5">
        <v>15.0</v>
      </c>
      <c r="J10298" s="5" t="s">
        <v>3512</v>
      </c>
    </row>
    <row r="10299">
      <c r="A10299" s="3">
        <v>88.0</v>
      </c>
      <c r="B10299" s="4">
        <v>0.1869675925925926</v>
      </c>
      <c r="C10299" s="5" t="s">
        <v>13</v>
      </c>
      <c r="D10299" s="5" t="s">
        <v>7</v>
      </c>
      <c r="E10299" s="5">
        <v>25.0</v>
      </c>
      <c r="H10299" s="5" t="s">
        <v>3586</v>
      </c>
      <c r="J10299" s="5" t="s">
        <v>3587</v>
      </c>
    </row>
    <row r="10300">
      <c r="A10300" s="3">
        <v>88.0</v>
      </c>
      <c r="B10300" s="4">
        <v>0.18773148148148147</v>
      </c>
      <c r="C10300" s="5" t="s">
        <v>3409</v>
      </c>
      <c r="D10300" s="5" t="s">
        <v>32</v>
      </c>
      <c r="E10300" s="5">
        <v>21.0</v>
      </c>
      <c r="F10300" s="5">
        <v>14.0</v>
      </c>
      <c r="J10300" s="5" t="s">
        <v>42</v>
      </c>
    </row>
    <row r="10301">
      <c r="A10301" s="3">
        <v>88.0</v>
      </c>
      <c r="B10301" s="4">
        <v>0.18773148148148147</v>
      </c>
      <c r="C10301" s="5" t="s">
        <v>3409</v>
      </c>
      <c r="D10301" s="5" t="s">
        <v>32</v>
      </c>
      <c r="E10301" s="5">
        <v>17.0</v>
      </c>
      <c r="F10301" s="5">
        <v>10.0</v>
      </c>
      <c r="J10301" s="5" t="s">
        <v>3588</v>
      </c>
    </row>
    <row r="10302">
      <c r="A10302" s="3">
        <v>88.0</v>
      </c>
      <c r="B10302" s="4">
        <v>0.18849537037037037</v>
      </c>
      <c r="C10302" s="5" t="s">
        <v>13</v>
      </c>
      <c r="D10302" s="5" t="s">
        <v>32</v>
      </c>
      <c r="E10302" s="5">
        <v>31.0</v>
      </c>
      <c r="F10302" s="5">
        <v>15.0</v>
      </c>
      <c r="J10302" s="5" t="s">
        <v>3562</v>
      </c>
    </row>
    <row r="10303">
      <c r="A10303" s="3">
        <v>88.0</v>
      </c>
      <c r="B10303" s="4">
        <v>0.18855324074074073</v>
      </c>
      <c r="C10303" s="5" t="s">
        <v>13</v>
      </c>
      <c r="D10303" s="5" t="s">
        <v>7</v>
      </c>
      <c r="E10303" s="5">
        <v>21.0</v>
      </c>
      <c r="H10303" s="5" t="s">
        <v>3589</v>
      </c>
    </row>
    <row r="10304">
      <c r="A10304" s="3">
        <v>88.0</v>
      </c>
      <c r="B10304" s="4">
        <v>0.18864583333333335</v>
      </c>
      <c r="C10304" s="5" t="s">
        <v>21</v>
      </c>
      <c r="D10304" s="5" t="s">
        <v>402</v>
      </c>
      <c r="E10304" s="5" t="s">
        <v>30</v>
      </c>
      <c r="F10304" s="5" t="s">
        <v>30</v>
      </c>
      <c r="J10304" s="5" t="s">
        <v>17</v>
      </c>
    </row>
    <row r="10305">
      <c r="A10305" s="3">
        <v>88.0</v>
      </c>
      <c r="B10305" s="4">
        <v>0.18864583333333335</v>
      </c>
      <c r="C10305" s="5" t="s">
        <v>21</v>
      </c>
      <c r="D10305" s="5" t="s">
        <v>402</v>
      </c>
      <c r="E10305" s="5" t="s">
        <v>30</v>
      </c>
      <c r="F10305" s="5" t="s">
        <v>30</v>
      </c>
      <c r="J10305" s="5" t="s">
        <v>3590</v>
      </c>
    </row>
    <row r="10306">
      <c r="A10306" s="3">
        <v>88.0</v>
      </c>
      <c r="B10306" s="4">
        <v>0.19013888888888889</v>
      </c>
      <c r="C10306" s="5" t="s">
        <v>15</v>
      </c>
      <c r="D10306" s="5" t="s">
        <v>126</v>
      </c>
      <c r="E10306" s="5">
        <v>23.0</v>
      </c>
      <c r="F10306" s="5">
        <v>17.0</v>
      </c>
      <c r="J10306" s="5" t="s">
        <v>3591</v>
      </c>
    </row>
    <row r="10307">
      <c r="A10307" s="3">
        <v>88.0</v>
      </c>
      <c r="B10307" s="4">
        <v>0.19164351851851852</v>
      </c>
      <c r="C10307" s="5" t="s">
        <v>15</v>
      </c>
      <c r="D10307" s="5" t="s">
        <v>97</v>
      </c>
      <c r="E10307" s="5">
        <v>8.0</v>
      </c>
      <c r="J10307" s="5" t="s">
        <v>3592</v>
      </c>
    </row>
    <row r="10308">
      <c r="A10308" s="3">
        <v>88.0</v>
      </c>
      <c r="B10308" s="4">
        <v>0.19231481481481483</v>
      </c>
      <c r="C10308" s="5" t="s">
        <v>3409</v>
      </c>
      <c r="D10308" s="5" t="s">
        <v>75</v>
      </c>
      <c r="E10308" s="5">
        <v>12.0</v>
      </c>
      <c r="F10308" s="5">
        <v>6.0</v>
      </c>
      <c r="H10308" s="5" t="s">
        <v>3593</v>
      </c>
      <c r="J10308" s="5" t="s">
        <v>3494</v>
      </c>
    </row>
    <row r="10309">
      <c r="A10309" s="3">
        <v>88.0</v>
      </c>
      <c r="B10309" s="4">
        <v>0.19246527777777778</v>
      </c>
      <c r="C10309" s="5" t="s">
        <v>15</v>
      </c>
      <c r="D10309" s="5" t="s">
        <v>75</v>
      </c>
      <c r="E10309" s="5" t="s">
        <v>28</v>
      </c>
      <c r="F10309" s="5">
        <v>1.0</v>
      </c>
      <c r="H10309" s="5" t="s">
        <v>3594</v>
      </c>
      <c r="J10309" s="5" t="s">
        <v>3540</v>
      </c>
    </row>
    <row r="10310">
      <c r="A10310" s="3">
        <v>88.0</v>
      </c>
      <c r="B10310" s="4">
        <v>0.1929861111111111</v>
      </c>
      <c r="C10310" s="5" t="s">
        <v>10</v>
      </c>
      <c r="D10310" s="5" t="s">
        <v>75</v>
      </c>
      <c r="E10310" s="5">
        <v>20.0</v>
      </c>
      <c r="F10310" s="5">
        <v>18.0</v>
      </c>
      <c r="H10310" s="5" t="s">
        <v>3595</v>
      </c>
      <c r="J10310" s="5" t="s">
        <v>3494</v>
      </c>
    </row>
    <row r="10311">
      <c r="A10311" s="3">
        <v>88.0</v>
      </c>
      <c r="B10311" s="4">
        <v>0.19304398148148147</v>
      </c>
      <c r="C10311" s="5" t="s">
        <v>273</v>
      </c>
      <c r="D10311" s="5" t="s">
        <v>75</v>
      </c>
      <c r="E10311" s="5">
        <v>4.0</v>
      </c>
      <c r="F10311" s="5">
        <v>2.0</v>
      </c>
      <c r="H10311" s="5" t="s">
        <v>3596</v>
      </c>
      <c r="J10311" s="5" t="s">
        <v>3494</v>
      </c>
    </row>
    <row r="10312">
      <c r="A10312" s="3">
        <v>88.0</v>
      </c>
      <c r="B10312" s="4">
        <v>0.19306712962962963</v>
      </c>
      <c r="C10312" s="5" t="s">
        <v>13</v>
      </c>
      <c r="D10312" s="5" t="s">
        <v>75</v>
      </c>
      <c r="E10312" s="5">
        <v>23.0</v>
      </c>
      <c r="F10312" s="5">
        <v>13.0</v>
      </c>
      <c r="H10312" s="5" t="s">
        <v>3597</v>
      </c>
      <c r="J10312" s="5" t="s">
        <v>3494</v>
      </c>
    </row>
    <row r="10313">
      <c r="A10313" s="3">
        <v>88.0</v>
      </c>
      <c r="B10313" s="4">
        <v>0.19466435185185185</v>
      </c>
      <c r="C10313" s="5" t="s">
        <v>10</v>
      </c>
      <c r="D10313" s="5" t="s">
        <v>32</v>
      </c>
      <c r="E10313" s="5" t="s">
        <v>30</v>
      </c>
      <c r="F10313" s="5" t="s">
        <v>30</v>
      </c>
      <c r="J10313" s="5" t="s">
        <v>42</v>
      </c>
    </row>
    <row r="10314">
      <c r="A10314" s="3">
        <v>88.0</v>
      </c>
      <c r="B10314" s="4">
        <v>0.19466435185185185</v>
      </c>
      <c r="C10314" s="5" t="s">
        <v>10</v>
      </c>
      <c r="D10314" s="5" t="s">
        <v>32</v>
      </c>
      <c r="E10314" s="5">
        <v>23.0</v>
      </c>
      <c r="F10314" s="5">
        <v>10.0</v>
      </c>
      <c r="J10314" s="5" t="s">
        <v>3026</v>
      </c>
    </row>
    <row r="10315">
      <c r="A10315" s="3">
        <v>88.0</v>
      </c>
      <c r="B10315" s="4">
        <v>0.19488425925925926</v>
      </c>
      <c r="C10315" s="5" t="s">
        <v>10</v>
      </c>
      <c r="D10315" s="5" t="s">
        <v>7</v>
      </c>
      <c r="E10315" s="5">
        <v>14.0</v>
      </c>
      <c r="H10315" s="5" t="s">
        <v>3598</v>
      </c>
      <c r="J10315" s="5" t="s">
        <v>3498</v>
      </c>
    </row>
    <row r="10316">
      <c r="A10316" s="3">
        <v>88.0</v>
      </c>
      <c r="B10316" s="4">
        <v>0.19488425925925926</v>
      </c>
      <c r="C10316" s="5" t="s">
        <v>10</v>
      </c>
      <c r="D10316" s="5" t="s">
        <v>7</v>
      </c>
      <c r="E10316" s="5">
        <v>18.0</v>
      </c>
      <c r="H10316" s="5" t="s">
        <v>3599</v>
      </c>
      <c r="J10316" s="5" t="s">
        <v>379</v>
      </c>
    </row>
    <row r="10317">
      <c r="A10317" s="3">
        <v>88.0</v>
      </c>
      <c r="B10317" s="4">
        <v>0.19537037037037036</v>
      </c>
      <c r="C10317" s="5" t="s">
        <v>10</v>
      </c>
      <c r="D10317" s="5" t="s">
        <v>32</v>
      </c>
      <c r="E10317" s="5" t="s">
        <v>30</v>
      </c>
      <c r="F10317" s="5" t="s">
        <v>30</v>
      </c>
      <c r="J10317" s="5" t="s">
        <v>42</v>
      </c>
    </row>
    <row r="10318">
      <c r="A10318" s="3">
        <v>88.0</v>
      </c>
      <c r="B10318" s="4">
        <v>0.19537037037037036</v>
      </c>
      <c r="C10318" s="5" t="s">
        <v>10</v>
      </c>
      <c r="D10318" s="5" t="s">
        <v>32</v>
      </c>
      <c r="E10318" s="5">
        <v>29.0</v>
      </c>
      <c r="F10318" s="5">
        <v>16.0</v>
      </c>
      <c r="J10318" s="5" t="s">
        <v>3026</v>
      </c>
    </row>
    <row r="10319">
      <c r="A10319" s="3">
        <v>88.0</v>
      </c>
      <c r="B10319" s="4">
        <v>0.1677662037037037</v>
      </c>
      <c r="C10319" s="5" t="s">
        <v>10</v>
      </c>
      <c r="D10319" s="5" t="s">
        <v>7</v>
      </c>
      <c r="E10319" s="5">
        <v>20.0</v>
      </c>
      <c r="H10319" s="5" t="s">
        <v>3600</v>
      </c>
      <c r="J10319" s="5" t="s">
        <v>3498</v>
      </c>
    </row>
    <row r="10320">
      <c r="A10320" s="3">
        <v>88.0</v>
      </c>
      <c r="B10320" s="4">
        <v>0.19946759259259259</v>
      </c>
      <c r="C10320" s="5" t="s">
        <v>13</v>
      </c>
      <c r="D10320" s="5" t="s">
        <v>88</v>
      </c>
      <c r="E10320" s="5" t="s">
        <v>28</v>
      </c>
      <c r="F10320" s="5">
        <v>1.0</v>
      </c>
    </row>
    <row r="10321">
      <c r="A10321" s="3">
        <v>88.0</v>
      </c>
      <c r="B10321" s="4">
        <v>0.19973379629629628</v>
      </c>
      <c r="C10321" s="5" t="s">
        <v>13</v>
      </c>
      <c r="D10321" s="5" t="s">
        <v>97</v>
      </c>
      <c r="E10321" s="5">
        <v>16.0</v>
      </c>
      <c r="J10321" s="5" t="s">
        <v>3601</v>
      </c>
    </row>
    <row r="10322">
      <c r="A10322" s="3">
        <v>88.0</v>
      </c>
      <c r="B10322" s="4">
        <v>0.2001388888888889</v>
      </c>
      <c r="C10322" s="5" t="s">
        <v>3523</v>
      </c>
      <c r="D10322" s="5" t="s">
        <v>32</v>
      </c>
      <c r="E10322" s="5" t="s">
        <v>30</v>
      </c>
      <c r="F10322" s="5" t="s">
        <v>30</v>
      </c>
      <c r="J10322" s="5" t="s">
        <v>17</v>
      </c>
    </row>
    <row r="10323">
      <c r="A10323" s="3">
        <v>88.0</v>
      </c>
      <c r="B10323" s="4">
        <v>0.2001388888888889</v>
      </c>
      <c r="C10323" s="5" t="s">
        <v>3523</v>
      </c>
      <c r="D10323" s="5" t="s">
        <v>32</v>
      </c>
      <c r="E10323" s="5">
        <v>22.0</v>
      </c>
      <c r="F10323" s="5">
        <v>14.0</v>
      </c>
      <c r="J10323" s="5" t="s">
        <v>3524</v>
      </c>
    </row>
    <row r="10324">
      <c r="A10324" s="3">
        <v>88.0</v>
      </c>
      <c r="B10324" s="4">
        <v>0.20023148148148148</v>
      </c>
      <c r="C10324" s="5" t="s">
        <v>3523</v>
      </c>
      <c r="D10324" s="5" t="s">
        <v>7</v>
      </c>
      <c r="E10324" s="5">
        <v>14.0</v>
      </c>
      <c r="H10324" s="5" t="s">
        <v>3602</v>
      </c>
      <c r="J10324" s="5" t="s">
        <v>3603</v>
      </c>
    </row>
    <row r="10325">
      <c r="A10325" s="3">
        <v>88.0</v>
      </c>
      <c r="B10325" s="4">
        <v>0.2025462962962963</v>
      </c>
      <c r="C10325" s="5" t="s">
        <v>3409</v>
      </c>
      <c r="D10325" s="5" t="s">
        <v>709</v>
      </c>
      <c r="E10325" s="5">
        <v>5.0</v>
      </c>
      <c r="J10325" s="5" t="s">
        <v>3604</v>
      </c>
    </row>
    <row r="10326">
      <c r="A10326" s="3">
        <v>88.0</v>
      </c>
      <c r="B10326" s="4">
        <v>0.20267361111111112</v>
      </c>
      <c r="C10326" s="5" t="s">
        <v>3409</v>
      </c>
      <c r="D10326" s="5" t="s">
        <v>7</v>
      </c>
      <c r="E10326" s="5">
        <v>35.0</v>
      </c>
      <c r="H10326" s="5" t="s">
        <v>3605</v>
      </c>
      <c r="J10326" s="5" t="s">
        <v>3415</v>
      </c>
    </row>
    <row r="10327">
      <c r="A10327" s="3">
        <v>88.0</v>
      </c>
      <c r="B10327" s="4">
        <v>0.20324074074074075</v>
      </c>
      <c r="C10327" s="5" t="s">
        <v>21</v>
      </c>
      <c r="D10327" s="5" t="s">
        <v>402</v>
      </c>
      <c r="E10327" s="5" t="s">
        <v>30</v>
      </c>
      <c r="F10327" s="5" t="s">
        <v>30</v>
      </c>
      <c r="J10327" s="5" t="s">
        <v>17</v>
      </c>
    </row>
    <row r="10328">
      <c r="A10328" s="3">
        <v>88.0</v>
      </c>
      <c r="B10328" s="4">
        <v>0.20324074074074075</v>
      </c>
      <c r="C10328" s="5" t="s">
        <v>21</v>
      </c>
      <c r="D10328" s="5" t="s">
        <v>402</v>
      </c>
      <c r="E10328" s="5" t="s">
        <v>30</v>
      </c>
      <c r="F10328" s="5" t="s">
        <v>30</v>
      </c>
      <c r="J10328" s="5" t="s">
        <v>3590</v>
      </c>
    </row>
    <row r="10329">
      <c r="A10329" s="3">
        <v>88.0</v>
      </c>
      <c r="B10329" s="4">
        <v>0.20358796296296297</v>
      </c>
      <c r="C10329" s="5" t="s">
        <v>15</v>
      </c>
      <c r="D10329" s="5" t="s">
        <v>402</v>
      </c>
      <c r="E10329" s="5">
        <v>3.0</v>
      </c>
      <c r="F10329" s="5">
        <v>3.0</v>
      </c>
      <c r="J10329" s="5" t="s">
        <v>1418</v>
      </c>
    </row>
    <row r="10330">
      <c r="A10330" s="3">
        <v>88.0</v>
      </c>
      <c r="B10330" s="4">
        <v>0.20391203703703703</v>
      </c>
      <c r="C10330" s="5" t="s">
        <v>3409</v>
      </c>
      <c r="D10330" s="5" t="s">
        <v>25</v>
      </c>
      <c r="E10330" s="5">
        <v>11.0</v>
      </c>
      <c r="F10330" s="5">
        <v>11.0</v>
      </c>
      <c r="H10330" s="5" t="s">
        <v>3606</v>
      </c>
      <c r="J10330" s="5" t="s">
        <v>3510</v>
      </c>
    </row>
    <row r="10331">
      <c r="A10331" s="3">
        <v>88.0</v>
      </c>
      <c r="B10331" s="4">
        <v>0.20391203703703703</v>
      </c>
      <c r="C10331" s="5" t="s">
        <v>10</v>
      </c>
      <c r="D10331" s="5" t="s">
        <v>25</v>
      </c>
      <c r="E10331" s="5">
        <v>19.0</v>
      </c>
      <c r="F10331" s="5">
        <v>9.0</v>
      </c>
      <c r="H10331" s="5" t="s">
        <v>3607</v>
      </c>
      <c r="J10331" s="5" t="s">
        <v>3510</v>
      </c>
    </row>
    <row r="10332">
      <c r="A10332" s="3">
        <v>88.0</v>
      </c>
      <c r="B10332" s="4">
        <v>0.20391203703703703</v>
      </c>
      <c r="C10332" s="5" t="s">
        <v>273</v>
      </c>
      <c r="D10332" s="5" t="s">
        <v>25</v>
      </c>
      <c r="E10332" s="5">
        <v>5.0</v>
      </c>
      <c r="F10332" s="5">
        <v>3.0</v>
      </c>
      <c r="H10332" s="5" t="s">
        <v>3608</v>
      </c>
      <c r="J10332" s="5" t="s">
        <v>3609</v>
      </c>
    </row>
    <row r="10333">
      <c r="A10333" s="3">
        <v>88.0</v>
      </c>
      <c r="B10333" s="4">
        <v>0.20439814814814813</v>
      </c>
      <c r="C10333" s="5" t="s">
        <v>10</v>
      </c>
      <c r="D10333" s="5" t="s">
        <v>97</v>
      </c>
      <c r="E10333" s="5">
        <v>7.0</v>
      </c>
      <c r="J10333" s="5" t="s">
        <v>3610</v>
      </c>
    </row>
    <row r="10334">
      <c r="A10334" s="3">
        <v>88.0</v>
      </c>
      <c r="B10334" s="4">
        <v>0.20546296296296296</v>
      </c>
      <c r="C10334" s="5" t="s">
        <v>3523</v>
      </c>
      <c r="D10334" s="5" t="s">
        <v>32</v>
      </c>
      <c r="E10334" s="5" t="s">
        <v>30</v>
      </c>
      <c r="F10334" s="5" t="s">
        <v>30</v>
      </c>
      <c r="J10334" s="5" t="s">
        <v>17</v>
      </c>
    </row>
    <row r="10335">
      <c r="A10335" s="3">
        <v>88.0</v>
      </c>
      <c r="B10335" s="4">
        <v>0.20546296296296296</v>
      </c>
      <c r="C10335" s="5" t="s">
        <v>3523</v>
      </c>
      <c r="D10335" s="5" t="s">
        <v>32</v>
      </c>
      <c r="E10335" s="5">
        <v>28.0</v>
      </c>
      <c r="F10335" s="5">
        <v>20.0</v>
      </c>
      <c r="J10335" s="5" t="s">
        <v>3611</v>
      </c>
    </row>
    <row r="10336">
      <c r="A10336" s="3">
        <v>88.0</v>
      </c>
      <c r="B10336" s="4">
        <v>0.20569444444444446</v>
      </c>
      <c r="C10336" s="5" t="s">
        <v>3523</v>
      </c>
      <c r="D10336" s="5" t="s">
        <v>7</v>
      </c>
      <c r="E10336" s="5">
        <v>12.0</v>
      </c>
      <c r="H10336" s="5" t="s">
        <v>3612</v>
      </c>
    </row>
    <row r="10337">
      <c r="A10337" s="3">
        <v>88.0</v>
      </c>
      <c r="B10337" s="4">
        <v>0.20761574074074074</v>
      </c>
      <c r="C10337" s="5" t="s">
        <v>13</v>
      </c>
      <c r="D10337" s="5" t="s">
        <v>32</v>
      </c>
      <c r="E10337" s="5">
        <v>29.0</v>
      </c>
      <c r="F10337" s="5">
        <v>13.0</v>
      </c>
      <c r="J10337" s="5" t="s">
        <v>3512</v>
      </c>
    </row>
    <row r="10338">
      <c r="A10338" s="3">
        <v>88.0</v>
      </c>
      <c r="B10338" s="4">
        <v>0.2078472222222222</v>
      </c>
      <c r="C10338" s="5" t="s">
        <v>13</v>
      </c>
      <c r="D10338" s="5" t="s">
        <v>7</v>
      </c>
      <c r="E10338" s="5">
        <v>20.0</v>
      </c>
      <c r="F10338" s="5">
        <v>4.0</v>
      </c>
      <c r="H10338" s="5" t="s">
        <v>3613</v>
      </c>
    </row>
    <row r="10339">
      <c r="A10339" s="3">
        <v>88.0</v>
      </c>
      <c r="B10339" s="4">
        <v>0.20788194444444444</v>
      </c>
      <c r="C10339" s="5" t="s">
        <v>13</v>
      </c>
      <c r="D10339" s="5" t="s">
        <v>32</v>
      </c>
      <c r="E10339" s="5">
        <v>22.0</v>
      </c>
      <c r="F10339" s="5">
        <v>6.0</v>
      </c>
      <c r="J10339" s="5" t="s">
        <v>3512</v>
      </c>
    </row>
    <row r="10340">
      <c r="A10340" s="3">
        <v>88.0</v>
      </c>
      <c r="B10340" s="4">
        <v>0.20796296296296296</v>
      </c>
      <c r="C10340" s="5" t="s">
        <v>13</v>
      </c>
      <c r="D10340" s="5" t="s">
        <v>7</v>
      </c>
      <c r="E10340" s="5">
        <v>24.0</v>
      </c>
      <c r="H10340" s="5" t="s">
        <v>3614</v>
      </c>
    </row>
    <row r="10341">
      <c r="A10341" s="3">
        <v>88.0</v>
      </c>
      <c r="B10341" s="4">
        <v>0.20800925925925925</v>
      </c>
      <c r="C10341" s="5" t="s">
        <v>13</v>
      </c>
      <c r="D10341" s="5" t="s">
        <v>32</v>
      </c>
      <c r="E10341" s="5" t="s">
        <v>37</v>
      </c>
      <c r="F10341" s="5">
        <v>20.0</v>
      </c>
      <c r="G10341" s="5" t="s">
        <v>48</v>
      </c>
      <c r="J10341" s="5" t="s">
        <v>3512</v>
      </c>
    </row>
    <row r="10342">
      <c r="A10342" s="3">
        <v>88.0</v>
      </c>
      <c r="B10342" s="4">
        <v>0.20819444444444443</v>
      </c>
      <c r="C10342" s="5" t="s">
        <v>13</v>
      </c>
      <c r="D10342" s="5" t="s">
        <v>7</v>
      </c>
      <c r="E10342" s="5">
        <v>51.0</v>
      </c>
      <c r="H10342" s="5" t="s">
        <v>3615</v>
      </c>
      <c r="J10342" s="5" t="s">
        <v>3616</v>
      </c>
    </row>
    <row r="10343">
      <c r="A10343" s="3">
        <v>88.0</v>
      </c>
      <c r="B10343" s="4">
        <v>0.20989583333333334</v>
      </c>
      <c r="C10343" s="5" t="s">
        <v>3409</v>
      </c>
      <c r="D10343" s="5" t="s">
        <v>32</v>
      </c>
      <c r="E10343" s="5" t="s">
        <v>30</v>
      </c>
      <c r="F10343" s="5" t="s">
        <v>30</v>
      </c>
      <c r="J10343" s="5" t="s">
        <v>42</v>
      </c>
    </row>
    <row r="10344">
      <c r="A10344" s="3">
        <v>88.0</v>
      </c>
      <c r="B10344" s="4">
        <v>0.20989583333333334</v>
      </c>
      <c r="C10344" s="5" t="s">
        <v>3409</v>
      </c>
      <c r="D10344" s="5" t="s">
        <v>32</v>
      </c>
      <c r="E10344" s="5" t="s">
        <v>28</v>
      </c>
      <c r="F10344" s="5">
        <v>1.0</v>
      </c>
      <c r="J10344" s="5" t="s">
        <v>3617</v>
      </c>
    </row>
    <row r="10345">
      <c r="A10345" s="3">
        <v>88.0</v>
      </c>
      <c r="B10345" s="4">
        <v>0.21030092592592592</v>
      </c>
      <c r="C10345" s="5" t="s">
        <v>21</v>
      </c>
      <c r="D10345" s="5" t="s">
        <v>402</v>
      </c>
      <c r="E10345" s="5" t="s">
        <v>30</v>
      </c>
      <c r="F10345" s="5" t="s">
        <v>30</v>
      </c>
      <c r="J10345" s="5" t="s">
        <v>17</v>
      </c>
    </row>
    <row r="10346">
      <c r="A10346" s="3">
        <v>88.0</v>
      </c>
      <c r="B10346" s="4">
        <v>0.21030092592592592</v>
      </c>
      <c r="C10346" s="5" t="s">
        <v>21</v>
      </c>
      <c r="D10346" s="5" t="s">
        <v>402</v>
      </c>
      <c r="E10346" s="5" t="s">
        <v>30</v>
      </c>
      <c r="F10346" s="5" t="s">
        <v>30</v>
      </c>
      <c r="J10346" s="5" t="s">
        <v>3618</v>
      </c>
    </row>
    <row r="10347">
      <c r="A10347" s="3">
        <v>88.0</v>
      </c>
      <c r="B10347" s="4">
        <v>0.2120138888888889</v>
      </c>
      <c r="C10347" s="5" t="s">
        <v>3409</v>
      </c>
      <c r="D10347" s="5" t="s">
        <v>25</v>
      </c>
      <c r="E10347" s="5">
        <v>18.0</v>
      </c>
      <c r="F10347" s="5">
        <v>18.0</v>
      </c>
      <c r="H10347" s="5" t="s">
        <v>3619</v>
      </c>
      <c r="J10347" s="5" t="s">
        <v>3510</v>
      </c>
    </row>
    <row r="10348">
      <c r="A10348" s="3">
        <v>88.0</v>
      </c>
      <c r="B10348" s="4">
        <v>0.2120138888888889</v>
      </c>
      <c r="C10348" s="5" t="s">
        <v>13</v>
      </c>
      <c r="D10348" s="5" t="s">
        <v>25</v>
      </c>
      <c r="E10348" s="5">
        <v>17.0</v>
      </c>
      <c r="F10348" s="5">
        <v>15.0</v>
      </c>
      <c r="H10348" s="5" t="s">
        <v>3620</v>
      </c>
      <c r="J10348" s="5" t="s">
        <v>3510</v>
      </c>
    </row>
    <row r="10349">
      <c r="A10349" s="3">
        <v>88.0</v>
      </c>
      <c r="B10349" s="4">
        <v>0.2127314814814815</v>
      </c>
      <c r="C10349" s="5" t="s">
        <v>13</v>
      </c>
      <c r="D10349" s="5" t="s">
        <v>32</v>
      </c>
      <c r="E10349" s="5">
        <v>23.0</v>
      </c>
      <c r="F10349" s="5">
        <v>7.0</v>
      </c>
      <c r="J10349" s="5" t="s">
        <v>3562</v>
      </c>
    </row>
    <row r="10350">
      <c r="A10350" s="3">
        <v>88.0</v>
      </c>
      <c r="B10350" s="4">
        <v>0.21284722222222222</v>
      </c>
      <c r="C10350" s="5" t="s">
        <v>13</v>
      </c>
      <c r="D10350" s="5" t="s">
        <v>7</v>
      </c>
      <c r="E10350" s="5">
        <v>23.0</v>
      </c>
      <c r="H10350" s="5" t="s">
        <v>3621</v>
      </c>
      <c r="J10350" s="5" t="s">
        <v>3622</v>
      </c>
    </row>
    <row r="10351">
      <c r="A10351" s="3">
        <v>88.0</v>
      </c>
      <c r="B10351" s="4">
        <v>0.21333333333333335</v>
      </c>
      <c r="C10351" s="5" t="s">
        <v>3409</v>
      </c>
      <c r="D10351" s="5" t="s">
        <v>25</v>
      </c>
      <c r="E10351" s="5" t="s">
        <v>30</v>
      </c>
      <c r="F10351" s="5" t="s">
        <v>30</v>
      </c>
      <c r="J10351" s="5" t="s">
        <v>42</v>
      </c>
    </row>
    <row r="10352">
      <c r="A10352" s="3">
        <v>88.0</v>
      </c>
      <c r="B10352" s="4">
        <v>0.21333333333333335</v>
      </c>
      <c r="C10352" s="5" t="s">
        <v>3409</v>
      </c>
      <c r="D10352" s="5" t="s">
        <v>25</v>
      </c>
      <c r="E10352" s="5">
        <v>18.0</v>
      </c>
      <c r="F10352" s="5">
        <v>16.0</v>
      </c>
      <c r="H10352" s="5" t="s">
        <v>3593</v>
      </c>
      <c r="J10352" s="5" t="s">
        <v>3623</v>
      </c>
    </row>
    <row r="10353">
      <c r="A10353" s="3">
        <v>88.0</v>
      </c>
      <c r="B10353" s="4">
        <v>0.21333333333333335</v>
      </c>
      <c r="C10353" s="5" t="s">
        <v>13</v>
      </c>
      <c r="D10353" s="5" t="s">
        <v>25</v>
      </c>
      <c r="E10353" s="5" t="s">
        <v>30</v>
      </c>
      <c r="F10353" s="5" t="s">
        <v>30</v>
      </c>
      <c r="J10353" s="5" t="s">
        <v>17</v>
      </c>
    </row>
    <row r="10354">
      <c r="A10354" s="3">
        <v>88.0</v>
      </c>
      <c r="B10354" s="4">
        <v>0.21333333333333335</v>
      </c>
      <c r="C10354" s="5" t="s">
        <v>13</v>
      </c>
      <c r="D10354" s="5" t="s">
        <v>25</v>
      </c>
      <c r="E10354" s="5">
        <v>20.0</v>
      </c>
      <c r="F10354" s="5">
        <v>18.0</v>
      </c>
      <c r="H10354" s="5" t="s">
        <v>3624</v>
      </c>
      <c r="J10354" s="5" t="s">
        <v>3625</v>
      </c>
    </row>
    <row r="10355">
      <c r="A10355" s="3">
        <v>88.0</v>
      </c>
      <c r="B10355" s="4">
        <v>0.2140277777777778</v>
      </c>
      <c r="C10355" s="5" t="s">
        <v>13</v>
      </c>
      <c r="D10355" s="5" t="s">
        <v>25</v>
      </c>
      <c r="E10355" s="5" t="s">
        <v>30</v>
      </c>
      <c r="F10355" s="5" t="s">
        <v>30</v>
      </c>
      <c r="J10355" s="5" t="s">
        <v>17</v>
      </c>
    </row>
    <row r="10356">
      <c r="A10356" s="3">
        <v>88.0</v>
      </c>
      <c r="B10356" s="4">
        <v>0.2140277777777778</v>
      </c>
      <c r="C10356" s="5" t="s">
        <v>13</v>
      </c>
      <c r="D10356" s="5" t="s">
        <v>25</v>
      </c>
      <c r="E10356" s="5">
        <v>19.0</v>
      </c>
      <c r="F10356" s="5">
        <v>17.0</v>
      </c>
      <c r="H10356" s="5" t="s">
        <v>3544</v>
      </c>
      <c r="J10356" s="5" t="s">
        <v>3625</v>
      </c>
    </row>
    <row r="10357">
      <c r="A10357" s="3">
        <v>88.0</v>
      </c>
      <c r="B10357" s="4">
        <v>0.21606481481481482</v>
      </c>
      <c r="C10357" s="5" t="s">
        <v>13</v>
      </c>
      <c r="D10357" s="5" t="s">
        <v>129</v>
      </c>
      <c r="E10357" s="5">
        <v>3.0</v>
      </c>
      <c r="F10357" s="5">
        <v>3.0</v>
      </c>
      <c r="J10357" s="5" t="s">
        <v>17</v>
      </c>
    </row>
    <row r="10358">
      <c r="A10358" s="3">
        <v>88.0</v>
      </c>
      <c r="B10358" s="4">
        <v>0.21606481481481482</v>
      </c>
      <c r="C10358" s="5" t="s">
        <v>13</v>
      </c>
      <c r="D10358" s="5" t="s">
        <v>129</v>
      </c>
      <c r="E10358" s="5">
        <v>5.0</v>
      </c>
      <c r="F10358" s="5">
        <v>5.0</v>
      </c>
      <c r="J10358" s="5" t="s">
        <v>3626</v>
      </c>
    </row>
    <row r="10359">
      <c r="A10359" s="3">
        <v>88.0</v>
      </c>
      <c r="B10359" s="4">
        <v>0.2162962962962963</v>
      </c>
      <c r="C10359" s="5" t="s">
        <v>18</v>
      </c>
      <c r="D10359" s="5" t="s">
        <v>14</v>
      </c>
      <c r="E10359" s="5" t="s">
        <v>37</v>
      </c>
      <c r="F10359" s="5">
        <v>20.0</v>
      </c>
      <c r="J10359" s="5" t="s">
        <v>40</v>
      </c>
    </row>
    <row r="10360">
      <c r="A10360" s="3">
        <v>88.0</v>
      </c>
      <c r="B10360" s="4">
        <v>0.2162962962962963</v>
      </c>
      <c r="C10360" s="5" t="s">
        <v>18</v>
      </c>
      <c r="D10360" s="5" t="s">
        <v>14</v>
      </c>
      <c r="E10360" s="5" t="s">
        <v>30</v>
      </c>
      <c r="F10360" s="5" t="s">
        <v>30</v>
      </c>
      <c r="J10360" s="5" t="s">
        <v>17</v>
      </c>
    </row>
    <row r="10361">
      <c r="A10361" s="3">
        <v>88.0</v>
      </c>
      <c r="B10361" s="4">
        <v>0.21844907407407407</v>
      </c>
      <c r="C10361" s="5" t="s">
        <v>13</v>
      </c>
      <c r="D10361" s="5" t="s">
        <v>97</v>
      </c>
      <c r="E10361" s="5">
        <v>7.0</v>
      </c>
      <c r="J10361" s="5" t="s">
        <v>3627</v>
      </c>
    </row>
    <row r="10362">
      <c r="A10362" s="3">
        <v>88.0</v>
      </c>
      <c r="B10362" s="4">
        <v>0.21858796296296296</v>
      </c>
      <c r="C10362" s="5" t="s">
        <v>3409</v>
      </c>
      <c r="D10362" s="5" t="s">
        <v>402</v>
      </c>
      <c r="E10362" s="5">
        <v>11.0</v>
      </c>
      <c r="F10362" s="5">
        <v>11.0</v>
      </c>
    </row>
    <row r="10363">
      <c r="A10363" s="3">
        <v>88.0</v>
      </c>
      <c r="B10363" s="4">
        <v>0.2189236111111111</v>
      </c>
      <c r="C10363" s="5" t="s">
        <v>13</v>
      </c>
      <c r="D10363" s="5" t="s">
        <v>25</v>
      </c>
      <c r="E10363" s="5" t="s">
        <v>30</v>
      </c>
      <c r="F10363" s="5" t="s">
        <v>30</v>
      </c>
      <c r="J10363" s="5" t="s">
        <v>42</v>
      </c>
    </row>
    <row r="10364">
      <c r="A10364" s="3">
        <v>88.0</v>
      </c>
      <c r="B10364" s="4">
        <v>0.2189236111111111</v>
      </c>
      <c r="C10364" s="5" t="s">
        <v>13</v>
      </c>
      <c r="D10364" s="5" t="s">
        <v>25</v>
      </c>
      <c r="E10364" s="5">
        <v>16.0</v>
      </c>
      <c r="F10364" s="5">
        <v>14.0</v>
      </c>
      <c r="H10364" s="5" t="s">
        <v>3628</v>
      </c>
      <c r="J10364" s="5" t="s">
        <v>3550</v>
      </c>
    </row>
    <row r="10365">
      <c r="A10365" s="3">
        <v>88.0</v>
      </c>
      <c r="B10365" s="4">
        <v>0.2195023148148148</v>
      </c>
      <c r="C10365" s="5" t="s">
        <v>18</v>
      </c>
      <c r="D10365" s="5" t="s">
        <v>97</v>
      </c>
      <c r="E10365" s="5">
        <v>6.0</v>
      </c>
      <c r="J10365" s="5" t="s">
        <v>3629</v>
      </c>
    </row>
    <row r="10366">
      <c r="A10366" s="3">
        <v>88.0</v>
      </c>
      <c r="B10366" s="4">
        <v>0.22094907407407408</v>
      </c>
      <c r="C10366" s="5" t="s">
        <v>13</v>
      </c>
      <c r="D10366" s="5" t="s">
        <v>32</v>
      </c>
      <c r="E10366" s="5">
        <v>32.0</v>
      </c>
      <c r="F10366" s="5">
        <v>16.0</v>
      </c>
      <c r="J10366" s="5" t="s">
        <v>3512</v>
      </c>
    </row>
    <row r="10367">
      <c r="A10367" s="3">
        <v>88.0</v>
      </c>
      <c r="B10367" s="4">
        <v>0.2210300925925926</v>
      </c>
      <c r="C10367" s="5" t="s">
        <v>13</v>
      </c>
      <c r="D10367" s="5" t="s">
        <v>7</v>
      </c>
      <c r="E10367" s="5">
        <v>20.0</v>
      </c>
      <c r="H10367" s="5" t="s">
        <v>3613</v>
      </c>
    </row>
    <row r="10368">
      <c r="A10368" s="3">
        <v>88.0</v>
      </c>
      <c r="B10368" s="4">
        <v>0.22106481481481483</v>
      </c>
      <c r="C10368" s="5" t="s">
        <v>13</v>
      </c>
      <c r="D10368" s="5" t="s">
        <v>32</v>
      </c>
      <c r="E10368" s="5">
        <v>26.0</v>
      </c>
      <c r="F10368" s="5">
        <v>10.0</v>
      </c>
      <c r="J10368" s="5" t="s">
        <v>3512</v>
      </c>
    </row>
    <row r="10369">
      <c r="A10369" s="3">
        <v>88.0</v>
      </c>
      <c r="B10369" s="4">
        <v>0.2210300925925926</v>
      </c>
      <c r="C10369" s="5" t="s">
        <v>13</v>
      </c>
      <c r="D10369" s="5" t="s">
        <v>7</v>
      </c>
      <c r="E10369" s="5">
        <v>24.0</v>
      </c>
      <c r="H10369" s="5" t="s">
        <v>3614</v>
      </c>
    </row>
    <row r="10370">
      <c r="A10370" s="3">
        <v>88.0</v>
      </c>
      <c r="B10370" s="4">
        <v>0.2212037037037037</v>
      </c>
      <c r="C10370" s="5" t="s">
        <v>13</v>
      </c>
      <c r="D10370" s="5" t="s">
        <v>32</v>
      </c>
      <c r="E10370" s="5">
        <v>23.0</v>
      </c>
      <c r="F10370" s="5">
        <v>7.0</v>
      </c>
      <c r="J10370" s="5" t="s">
        <v>3512</v>
      </c>
    </row>
    <row r="10371">
      <c r="A10371" s="3">
        <v>88.0</v>
      </c>
      <c r="B10371" s="4">
        <v>0.22127314814814814</v>
      </c>
      <c r="C10371" s="5" t="s">
        <v>13</v>
      </c>
      <c r="D10371" s="5" t="s">
        <v>7</v>
      </c>
      <c r="E10371" s="5">
        <v>19.0</v>
      </c>
      <c r="H10371" s="5" t="s">
        <v>3630</v>
      </c>
      <c r="J10371" s="5" t="s">
        <v>3631</v>
      </c>
    </row>
    <row r="10372">
      <c r="A10372" s="3">
        <v>89.0</v>
      </c>
      <c r="B10372" s="4">
        <v>0.013564814814814814</v>
      </c>
      <c r="C10372" s="5" t="s">
        <v>13</v>
      </c>
      <c r="D10372" s="5" t="s">
        <v>32</v>
      </c>
      <c r="E10372" s="5">
        <v>23.0</v>
      </c>
      <c r="F10372" s="5">
        <v>7.0</v>
      </c>
      <c r="J10372" s="5" t="s">
        <v>3632</v>
      </c>
    </row>
    <row r="10373">
      <c r="A10373" s="3">
        <v>89.0</v>
      </c>
      <c r="B10373" s="4">
        <v>0.013761574074074074</v>
      </c>
      <c r="C10373" s="5" t="s">
        <v>13</v>
      </c>
      <c r="D10373" s="5" t="s">
        <v>7</v>
      </c>
      <c r="E10373" s="5">
        <v>25.0</v>
      </c>
      <c r="H10373" s="5" t="s">
        <v>3554</v>
      </c>
    </row>
    <row r="10374">
      <c r="A10374" s="3">
        <v>89.0</v>
      </c>
      <c r="B10374" s="4">
        <v>0.02922453703703704</v>
      </c>
      <c r="C10374" s="5" t="s">
        <v>10</v>
      </c>
      <c r="D10374" s="5" t="s">
        <v>88</v>
      </c>
      <c r="E10374" s="5">
        <v>22.0</v>
      </c>
      <c r="F10374" s="5">
        <v>15.0</v>
      </c>
    </row>
    <row r="10375">
      <c r="A10375" s="3">
        <v>89.0</v>
      </c>
      <c r="B10375" s="4">
        <v>0.03384259259259259</v>
      </c>
      <c r="C10375" s="5" t="s">
        <v>10</v>
      </c>
      <c r="D10375" s="5" t="s">
        <v>14</v>
      </c>
      <c r="E10375" s="5">
        <v>25.0</v>
      </c>
      <c r="F10375" s="5">
        <v>17.0</v>
      </c>
    </row>
    <row r="10376">
      <c r="A10376" s="3">
        <v>89.0</v>
      </c>
      <c r="B10376" s="4">
        <v>0.03584490740740741</v>
      </c>
      <c r="C10376" s="5" t="s">
        <v>15</v>
      </c>
      <c r="D10376" s="5" t="s">
        <v>126</v>
      </c>
      <c r="E10376" s="5">
        <v>20.0</v>
      </c>
      <c r="F10376" s="5">
        <v>14.0</v>
      </c>
    </row>
    <row r="10377">
      <c r="A10377" s="3">
        <v>89.0</v>
      </c>
      <c r="B10377" s="4">
        <v>0.03760416666666667</v>
      </c>
      <c r="C10377" s="5" t="s">
        <v>13</v>
      </c>
      <c r="D10377" s="5" t="s">
        <v>26</v>
      </c>
      <c r="E10377" s="5">
        <v>22.0</v>
      </c>
      <c r="F10377" s="5">
        <v>9.0</v>
      </c>
      <c r="J10377" s="5" t="s">
        <v>3633</v>
      </c>
    </row>
    <row r="10378">
      <c r="A10378" s="3">
        <v>89.0</v>
      </c>
      <c r="B10378" s="4">
        <v>0.046550925925925926</v>
      </c>
      <c r="C10378" s="5" t="s">
        <v>18</v>
      </c>
      <c r="D10378" s="5" t="s">
        <v>19</v>
      </c>
      <c r="E10378" s="5">
        <v>13.0</v>
      </c>
      <c r="F10378" s="5">
        <v>10.0</v>
      </c>
    </row>
    <row r="10379">
      <c r="A10379" s="3">
        <v>89.0</v>
      </c>
      <c r="B10379" s="4">
        <v>0.07074074074074074</v>
      </c>
      <c r="C10379" s="5" t="s">
        <v>18</v>
      </c>
      <c r="D10379" s="5" t="s">
        <v>24</v>
      </c>
      <c r="E10379" s="5">
        <v>16.0</v>
      </c>
      <c r="F10379" s="5">
        <v>8.0</v>
      </c>
    </row>
    <row r="10380">
      <c r="A10380" s="3">
        <v>89.0</v>
      </c>
      <c r="B10380" s="4">
        <v>0.09326388888888888</v>
      </c>
      <c r="C10380" s="5" t="s">
        <v>13</v>
      </c>
      <c r="D10380" s="5" t="s">
        <v>588</v>
      </c>
      <c r="E10380" s="5">
        <v>15.0</v>
      </c>
      <c r="F10380" s="5">
        <v>12.0</v>
      </c>
    </row>
    <row r="10381">
      <c r="A10381" s="3">
        <v>89.0</v>
      </c>
      <c r="B10381" s="4">
        <v>0.09335648148148148</v>
      </c>
      <c r="C10381" s="5" t="s">
        <v>3409</v>
      </c>
      <c r="D10381" s="5" t="s">
        <v>19</v>
      </c>
      <c r="E10381" s="5">
        <v>8.0</v>
      </c>
      <c r="F10381" s="5">
        <v>9.0</v>
      </c>
    </row>
    <row r="10382">
      <c r="A10382" s="3">
        <v>89.0</v>
      </c>
      <c r="B10382" s="4">
        <v>0.09674768518518519</v>
      </c>
      <c r="C10382" s="5" t="s">
        <v>13</v>
      </c>
      <c r="D10382" s="5" t="s">
        <v>24</v>
      </c>
      <c r="E10382" s="5">
        <v>19.0</v>
      </c>
      <c r="F10382" s="5">
        <v>19.0</v>
      </c>
    </row>
    <row r="10383">
      <c r="A10383" s="3">
        <v>89.0</v>
      </c>
      <c r="B10383" s="4">
        <v>0.09677083333333333</v>
      </c>
      <c r="C10383" s="5" t="s">
        <v>10</v>
      </c>
      <c r="D10383" s="5" t="s">
        <v>24</v>
      </c>
      <c r="E10383" s="5">
        <v>29.0</v>
      </c>
      <c r="F10383" s="5">
        <v>16.0</v>
      </c>
    </row>
    <row r="10384">
      <c r="A10384" s="3">
        <v>89.0</v>
      </c>
      <c r="B10384" s="4">
        <v>0.09679398148148148</v>
      </c>
      <c r="C10384" s="5" t="s">
        <v>21</v>
      </c>
      <c r="D10384" s="5" t="s">
        <v>24</v>
      </c>
      <c r="E10384" s="5">
        <v>22.0</v>
      </c>
      <c r="F10384" s="5">
        <v>10.0</v>
      </c>
      <c r="J10384" s="5" t="s">
        <v>1058</v>
      </c>
    </row>
    <row r="10385">
      <c r="A10385" s="3">
        <v>89.0</v>
      </c>
      <c r="B10385" s="4">
        <v>0.09681712962962963</v>
      </c>
      <c r="C10385" s="5" t="s">
        <v>15</v>
      </c>
      <c r="D10385" s="5" t="s">
        <v>24</v>
      </c>
      <c r="E10385" s="5">
        <v>23.0</v>
      </c>
      <c r="F10385" s="5">
        <v>12.0</v>
      </c>
    </row>
    <row r="10386">
      <c r="A10386" s="3">
        <v>89.0</v>
      </c>
      <c r="B10386" s="4">
        <v>0.09688657407407407</v>
      </c>
      <c r="C10386" s="5" t="s">
        <v>18</v>
      </c>
      <c r="D10386" s="5" t="s">
        <v>24</v>
      </c>
      <c r="E10386" s="5">
        <v>27.0</v>
      </c>
      <c r="F10386" s="5">
        <v>19.0</v>
      </c>
    </row>
    <row r="10387">
      <c r="A10387" s="3">
        <v>89.0</v>
      </c>
      <c r="B10387" s="4">
        <v>0.09688657407407407</v>
      </c>
      <c r="C10387" s="5" t="s">
        <v>18</v>
      </c>
      <c r="D10387" s="5" t="s">
        <v>24</v>
      </c>
      <c r="E10387" s="5">
        <v>11.0</v>
      </c>
      <c r="F10387" s="5">
        <v>3.0</v>
      </c>
      <c r="J10387" s="5" t="s">
        <v>1734</v>
      </c>
    </row>
    <row r="10388">
      <c r="A10388" s="3">
        <v>89.0</v>
      </c>
      <c r="B10388" s="4">
        <v>0.11703703703703704</v>
      </c>
      <c r="C10388" s="5" t="s">
        <v>134</v>
      </c>
      <c r="D10388" s="5" t="s">
        <v>19</v>
      </c>
      <c r="E10388" s="5" t="s">
        <v>37</v>
      </c>
      <c r="F10388" s="5">
        <v>20.0</v>
      </c>
    </row>
    <row r="10389">
      <c r="A10389" s="3">
        <v>89.0</v>
      </c>
      <c r="B10389" s="4">
        <v>0.11863425925925926</v>
      </c>
      <c r="C10389" s="5" t="s">
        <v>13</v>
      </c>
      <c r="D10389" s="5" t="s">
        <v>19</v>
      </c>
      <c r="E10389" s="5" t="s">
        <v>37</v>
      </c>
      <c r="F10389" s="5">
        <v>20.0</v>
      </c>
    </row>
    <row r="10390">
      <c r="A10390" s="3">
        <v>89.0</v>
      </c>
      <c r="B10390" s="4">
        <v>0.12288194444444445</v>
      </c>
      <c r="C10390" s="5" t="s">
        <v>18</v>
      </c>
      <c r="D10390" s="5" t="s">
        <v>93</v>
      </c>
      <c r="E10390" s="5">
        <v>18.0</v>
      </c>
      <c r="F10390" s="5">
        <v>7.0</v>
      </c>
    </row>
    <row r="10391">
      <c r="A10391" s="3">
        <v>89.0</v>
      </c>
      <c r="B10391" s="4">
        <v>0.12383101851851852</v>
      </c>
      <c r="C10391" s="5" t="s">
        <v>10</v>
      </c>
      <c r="D10391" s="5" t="s">
        <v>88</v>
      </c>
      <c r="E10391" s="5">
        <v>26.0</v>
      </c>
      <c r="F10391" s="5">
        <v>19.0</v>
      </c>
    </row>
    <row r="10392">
      <c r="A10392" s="3">
        <v>89.0</v>
      </c>
      <c r="B10392" s="4">
        <v>0.12390046296296296</v>
      </c>
      <c r="C10392" s="5" t="s">
        <v>21</v>
      </c>
      <c r="D10392" s="5" t="s">
        <v>88</v>
      </c>
      <c r="E10392" s="5">
        <v>23.0</v>
      </c>
      <c r="F10392" s="5">
        <v>15.0</v>
      </c>
    </row>
    <row r="10393">
      <c r="A10393" s="3">
        <v>89.0</v>
      </c>
      <c r="B10393" s="4">
        <v>0.12703703703703703</v>
      </c>
      <c r="C10393" s="5" t="s">
        <v>21</v>
      </c>
      <c r="D10393" s="5" t="s">
        <v>88</v>
      </c>
      <c r="E10393" s="5">
        <v>22.0</v>
      </c>
      <c r="F10393" s="5">
        <v>14.0</v>
      </c>
    </row>
    <row r="10394">
      <c r="A10394" s="3">
        <v>89.0</v>
      </c>
      <c r="B10394" s="4">
        <v>0.1290625</v>
      </c>
      <c r="C10394" s="5" t="s">
        <v>21</v>
      </c>
      <c r="D10394" s="5" t="s">
        <v>256</v>
      </c>
      <c r="E10394" s="5">
        <v>26.0</v>
      </c>
      <c r="F10394" s="5">
        <v>11.0</v>
      </c>
    </row>
    <row r="10395">
      <c r="A10395" s="3">
        <v>89.0</v>
      </c>
      <c r="B10395" s="4">
        <v>0.1358912037037037</v>
      </c>
      <c r="C10395" s="5" t="s">
        <v>10</v>
      </c>
      <c r="D10395" s="5" t="s">
        <v>129</v>
      </c>
      <c r="E10395" s="5" t="s">
        <v>30</v>
      </c>
      <c r="F10395" s="5" t="s">
        <v>30</v>
      </c>
      <c r="J10395" s="5" t="s">
        <v>17</v>
      </c>
    </row>
    <row r="10396">
      <c r="A10396" s="3">
        <v>89.0</v>
      </c>
      <c r="B10396" s="4">
        <v>0.1358912037037037</v>
      </c>
      <c r="C10396" s="5" t="s">
        <v>10</v>
      </c>
      <c r="D10396" s="5" t="s">
        <v>129</v>
      </c>
      <c r="E10396" s="5">
        <v>23.0</v>
      </c>
      <c r="F10396" s="5" t="s">
        <v>30</v>
      </c>
      <c r="J10396" s="5" t="s">
        <v>3634</v>
      </c>
    </row>
    <row r="10397">
      <c r="A10397" s="3">
        <v>90.0</v>
      </c>
      <c r="B10397" s="4">
        <v>0.025185185185185185</v>
      </c>
      <c r="C10397" s="5" t="s">
        <v>10</v>
      </c>
      <c r="D10397" s="5" t="s">
        <v>19</v>
      </c>
      <c r="E10397" s="5">
        <v>13.0</v>
      </c>
      <c r="F10397" s="5">
        <v>4.0</v>
      </c>
    </row>
    <row r="10398">
      <c r="A10398" s="3">
        <v>90.0</v>
      </c>
      <c r="B10398" s="4">
        <v>0.03820601851851852</v>
      </c>
      <c r="C10398" s="5" t="s">
        <v>21</v>
      </c>
      <c r="D10398" s="5" t="s">
        <v>88</v>
      </c>
      <c r="E10398" s="5">
        <v>20.0</v>
      </c>
      <c r="F10398" s="5">
        <v>11.0</v>
      </c>
    </row>
    <row r="10399">
      <c r="A10399" s="3">
        <v>90.0</v>
      </c>
      <c r="B10399" s="4">
        <v>0.04040509259259259</v>
      </c>
      <c r="C10399" s="5" t="s">
        <v>18</v>
      </c>
      <c r="D10399" s="5" t="s">
        <v>41</v>
      </c>
      <c r="E10399" s="5">
        <v>22.0</v>
      </c>
      <c r="F10399" s="5">
        <v>16.0</v>
      </c>
      <c r="J10399" s="5" t="s">
        <v>3635</v>
      </c>
    </row>
    <row r="10400">
      <c r="A10400" s="3">
        <v>90.0</v>
      </c>
      <c r="B10400" s="4">
        <v>0.04113425925925926</v>
      </c>
      <c r="C10400" s="5" t="s">
        <v>18</v>
      </c>
      <c r="D10400" s="5" t="s">
        <v>93</v>
      </c>
      <c r="E10400" s="5">
        <v>21.0</v>
      </c>
      <c r="F10400" s="5">
        <v>10.0</v>
      </c>
      <c r="J10400" s="5" t="s">
        <v>3636</v>
      </c>
    </row>
    <row r="10401">
      <c r="A10401" s="3">
        <v>90.0</v>
      </c>
      <c r="B10401" s="4">
        <v>0.042222222222222223</v>
      </c>
      <c r="C10401" s="5" t="s">
        <v>3409</v>
      </c>
      <c r="D10401" s="5" t="s">
        <v>14</v>
      </c>
      <c r="E10401" s="5">
        <v>24.0</v>
      </c>
      <c r="F10401" s="5">
        <v>17.0</v>
      </c>
    </row>
    <row r="10402">
      <c r="A10402" s="3">
        <v>90.0</v>
      </c>
      <c r="B10402" s="4">
        <v>0.043993055555555556</v>
      </c>
      <c r="C10402" s="5" t="s">
        <v>3409</v>
      </c>
      <c r="D10402" s="5" t="s">
        <v>41</v>
      </c>
      <c r="E10402" s="5" t="s">
        <v>30</v>
      </c>
      <c r="F10402" s="5" t="s">
        <v>30</v>
      </c>
      <c r="J10402" s="5" t="s">
        <v>350</v>
      </c>
    </row>
    <row r="10403">
      <c r="A10403" s="3">
        <v>90.0</v>
      </c>
      <c r="B10403" s="4">
        <v>0.043993055555555556</v>
      </c>
      <c r="C10403" s="5" t="s">
        <v>3409</v>
      </c>
      <c r="D10403" s="5" t="s">
        <v>41</v>
      </c>
      <c r="E10403" s="5">
        <v>17.0</v>
      </c>
      <c r="F10403" s="5">
        <v>17.0</v>
      </c>
      <c r="J10403" s="5" t="s">
        <v>418</v>
      </c>
    </row>
    <row r="10404">
      <c r="A10404" s="3">
        <v>90.0</v>
      </c>
      <c r="B10404" s="4">
        <v>0.046921296296296294</v>
      </c>
      <c r="C10404" s="5" t="s">
        <v>21</v>
      </c>
      <c r="D10404" s="5" t="s">
        <v>3637</v>
      </c>
      <c r="E10404" s="5" t="s">
        <v>30</v>
      </c>
      <c r="F10404" s="5" t="s">
        <v>30</v>
      </c>
      <c r="J10404" s="5" t="s">
        <v>350</v>
      </c>
    </row>
    <row r="10405">
      <c r="A10405" s="3">
        <v>90.0</v>
      </c>
      <c r="B10405" s="4">
        <v>0.046921296296296294</v>
      </c>
      <c r="C10405" s="5" t="s">
        <v>21</v>
      </c>
      <c r="D10405" s="5" t="s">
        <v>3637</v>
      </c>
      <c r="E10405" s="5" t="s">
        <v>37</v>
      </c>
      <c r="F10405" s="5">
        <v>20.0</v>
      </c>
      <c r="J10405" s="5" t="s">
        <v>418</v>
      </c>
    </row>
    <row r="10406">
      <c r="A10406" s="3">
        <v>90.0</v>
      </c>
      <c r="B10406" s="4">
        <v>0.049108796296296296</v>
      </c>
      <c r="C10406" s="5" t="s">
        <v>10</v>
      </c>
      <c r="D10406" s="5" t="s">
        <v>24</v>
      </c>
      <c r="E10406" s="5">
        <v>24.0</v>
      </c>
      <c r="F10406" s="5">
        <v>9.0</v>
      </c>
    </row>
    <row r="10407">
      <c r="A10407" s="3">
        <v>90.0</v>
      </c>
      <c r="B10407" s="4">
        <v>0.057916666666666665</v>
      </c>
      <c r="C10407" s="5" t="s">
        <v>10</v>
      </c>
      <c r="D10407" s="5" t="s">
        <v>19</v>
      </c>
      <c r="E10407" s="5">
        <v>14.0</v>
      </c>
      <c r="F10407" s="5">
        <v>5.0</v>
      </c>
    </row>
    <row r="10408">
      <c r="A10408" s="3">
        <v>90.0</v>
      </c>
      <c r="B10408" s="4">
        <v>0.06696759259259259</v>
      </c>
      <c r="C10408" s="5" t="s">
        <v>18</v>
      </c>
      <c r="D10408" s="5" t="s">
        <v>88</v>
      </c>
      <c r="E10408" s="5">
        <v>16.0</v>
      </c>
      <c r="F10408" s="5">
        <v>11.0</v>
      </c>
    </row>
    <row r="10409">
      <c r="A10409" s="3">
        <v>90.0</v>
      </c>
      <c r="B10409" s="4">
        <v>0.07072916666666666</v>
      </c>
      <c r="C10409" s="5" t="s">
        <v>15</v>
      </c>
      <c r="D10409" s="5" t="s">
        <v>14</v>
      </c>
      <c r="E10409" s="5">
        <v>11.0</v>
      </c>
      <c r="F10409" s="5">
        <v>11.0</v>
      </c>
    </row>
    <row r="10410">
      <c r="A10410" s="3">
        <v>90.0</v>
      </c>
      <c r="B10410" s="4">
        <v>0.07415509259259259</v>
      </c>
      <c r="C10410" s="5" t="s">
        <v>15</v>
      </c>
      <c r="D10410" s="5" t="s">
        <v>24</v>
      </c>
      <c r="E10410" s="5">
        <v>31.0</v>
      </c>
      <c r="F10410" s="5">
        <v>19.0</v>
      </c>
    </row>
    <row r="10411">
      <c r="A10411" s="3">
        <v>90.0</v>
      </c>
      <c r="B10411" s="4">
        <v>0.09114583333333333</v>
      </c>
      <c r="C10411" s="5" t="s">
        <v>3409</v>
      </c>
      <c r="D10411" s="5" t="s">
        <v>588</v>
      </c>
      <c r="E10411" s="5">
        <v>10.0</v>
      </c>
      <c r="F10411" s="5">
        <v>8.0</v>
      </c>
      <c r="J10411" s="5" t="s">
        <v>418</v>
      </c>
    </row>
    <row r="10412">
      <c r="A10412" s="3">
        <v>90.0</v>
      </c>
      <c r="B10412" s="4">
        <v>0.09114583333333333</v>
      </c>
      <c r="C10412" s="5" t="s">
        <v>3409</v>
      </c>
      <c r="D10412" s="5" t="s">
        <v>588</v>
      </c>
      <c r="E10412" s="5" t="s">
        <v>30</v>
      </c>
      <c r="F10412" s="5" t="s">
        <v>30</v>
      </c>
      <c r="J10412" s="5" t="s">
        <v>350</v>
      </c>
    </row>
    <row r="10413">
      <c r="A10413" s="3">
        <v>90.0</v>
      </c>
      <c r="B10413" s="4">
        <v>0.09412037037037037</v>
      </c>
      <c r="C10413" s="5" t="s">
        <v>13</v>
      </c>
      <c r="D10413" s="5" t="s">
        <v>24</v>
      </c>
      <c r="E10413" s="5">
        <v>15.0</v>
      </c>
      <c r="F10413" s="5">
        <v>15.0</v>
      </c>
    </row>
    <row r="10414">
      <c r="A10414" s="3">
        <v>90.0</v>
      </c>
      <c r="B10414" s="4">
        <v>0.09640046296296297</v>
      </c>
      <c r="C10414" s="5" t="s">
        <v>13</v>
      </c>
      <c r="D10414" s="5" t="s">
        <v>14</v>
      </c>
      <c r="E10414" s="5" t="s">
        <v>37</v>
      </c>
      <c r="F10414" s="5">
        <v>20.0</v>
      </c>
    </row>
    <row r="10415">
      <c r="A10415" s="3">
        <v>90.0</v>
      </c>
      <c r="B10415" s="4">
        <v>0.09930555555555555</v>
      </c>
      <c r="C10415" s="5" t="s">
        <v>3409</v>
      </c>
      <c r="D10415" s="5" t="s">
        <v>14</v>
      </c>
      <c r="E10415" s="5">
        <v>24.0</v>
      </c>
      <c r="F10415" s="5">
        <v>17.0</v>
      </c>
    </row>
    <row r="10416">
      <c r="A10416" s="3">
        <v>90.0</v>
      </c>
      <c r="B10416" s="4">
        <v>0.1005324074074074</v>
      </c>
      <c r="C10416" s="5" t="s">
        <v>3409</v>
      </c>
      <c r="D10416" s="5" t="s">
        <v>11</v>
      </c>
      <c r="E10416" s="5">
        <v>20.0</v>
      </c>
      <c r="F10416" s="5">
        <v>16.0</v>
      </c>
    </row>
    <row r="10417">
      <c r="A10417" s="3">
        <v>90.0</v>
      </c>
      <c r="B10417" s="4">
        <v>0.10363425925925926</v>
      </c>
      <c r="C10417" s="5" t="s">
        <v>3409</v>
      </c>
      <c r="D10417" s="5" t="s">
        <v>14</v>
      </c>
      <c r="E10417" s="5">
        <v>22.0</v>
      </c>
      <c r="F10417" s="5">
        <v>15.0</v>
      </c>
    </row>
    <row r="10418">
      <c r="A10418" s="3">
        <v>90.0</v>
      </c>
      <c r="B10418" s="4">
        <v>0.10560185185185185</v>
      </c>
      <c r="C10418" s="5" t="s">
        <v>13</v>
      </c>
      <c r="D10418" s="5" t="s">
        <v>24</v>
      </c>
      <c r="E10418" s="5">
        <v>2.0</v>
      </c>
      <c r="F10418" s="5">
        <v>2.0</v>
      </c>
    </row>
    <row r="10419">
      <c r="A10419" s="3">
        <v>90.0</v>
      </c>
      <c r="B10419" s="4">
        <v>0.10636574074074075</v>
      </c>
      <c r="C10419" s="5" t="s">
        <v>13</v>
      </c>
      <c r="D10419" s="5" t="s">
        <v>26</v>
      </c>
      <c r="E10419" s="5">
        <v>17.0</v>
      </c>
      <c r="F10419" s="5">
        <v>11.0</v>
      </c>
    </row>
    <row r="10420">
      <c r="A10420" s="3">
        <v>90.0</v>
      </c>
      <c r="B10420" s="4">
        <v>0.10645833333333334</v>
      </c>
      <c r="C10420" s="5" t="s">
        <v>3409</v>
      </c>
      <c r="D10420" s="5" t="s">
        <v>19</v>
      </c>
      <c r="E10420" s="5">
        <v>16.0</v>
      </c>
      <c r="F10420" s="5">
        <v>17.0</v>
      </c>
    </row>
    <row r="10421">
      <c r="A10421" s="3">
        <v>90.0</v>
      </c>
      <c r="B10421" s="4">
        <v>0.10674768518518518</v>
      </c>
      <c r="C10421" s="5" t="s">
        <v>3409</v>
      </c>
      <c r="D10421" s="5" t="s">
        <v>75</v>
      </c>
      <c r="E10421" s="5" t="s">
        <v>37</v>
      </c>
      <c r="F10421" s="5">
        <v>20.0</v>
      </c>
    </row>
    <row r="10422">
      <c r="A10422" s="3">
        <v>90.0</v>
      </c>
      <c r="B10422" s="4">
        <v>0.1071875</v>
      </c>
      <c r="C10422" s="5" t="s">
        <v>13</v>
      </c>
      <c r="D10422" s="5" t="s">
        <v>588</v>
      </c>
      <c r="E10422" s="5">
        <v>9.0</v>
      </c>
      <c r="F10422" s="5">
        <v>8.0</v>
      </c>
    </row>
    <row r="10423">
      <c r="A10423" s="3">
        <v>90.0</v>
      </c>
      <c r="B10423" s="4">
        <v>0.12128472222222222</v>
      </c>
      <c r="C10423" s="5" t="s">
        <v>10</v>
      </c>
      <c r="D10423" s="5" t="s">
        <v>88</v>
      </c>
      <c r="E10423" s="5">
        <v>13.0</v>
      </c>
      <c r="F10423" s="5">
        <v>5.0</v>
      </c>
    </row>
    <row r="10424">
      <c r="A10424" s="3">
        <v>90.0</v>
      </c>
      <c r="B10424" s="4">
        <v>0.12319444444444444</v>
      </c>
      <c r="C10424" s="5" t="s">
        <v>10</v>
      </c>
      <c r="D10424" s="5" t="s">
        <v>88</v>
      </c>
      <c r="E10424" s="5">
        <v>25.0</v>
      </c>
      <c r="F10424" s="5">
        <v>17.0</v>
      </c>
    </row>
    <row r="10425">
      <c r="A10425" s="3">
        <v>90.0</v>
      </c>
      <c r="B10425" s="4">
        <v>0.1351388888888889</v>
      </c>
      <c r="C10425" s="5" t="s">
        <v>21</v>
      </c>
      <c r="D10425" s="5" t="s">
        <v>19</v>
      </c>
      <c r="E10425" s="5" t="s">
        <v>28</v>
      </c>
      <c r="F10425" s="5">
        <v>1.0</v>
      </c>
    </row>
    <row r="10426">
      <c r="A10426" s="3">
        <v>90.0</v>
      </c>
      <c r="B10426" s="4">
        <v>0.13519675925925925</v>
      </c>
      <c r="C10426" s="5" t="s">
        <v>18</v>
      </c>
      <c r="D10426" s="5" t="s">
        <v>19</v>
      </c>
      <c r="E10426" s="5">
        <v>13.0</v>
      </c>
      <c r="F10426" s="5">
        <v>10.0</v>
      </c>
    </row>
    <row r="10427">
      <c r="A10427" s="3">
        <v>90.0</v>
      </c>
      <c r="B10427" s="4">
        <v>0.13532407407407407</v>
      </c>
      <c r="C10427" s="5" t="s">
        <v>13</v>
      </c>
      <c r="D10427" s="5" t="s">
        <v>588</v>
      </c>
      <c r="E10427" s="5">
        <v>20.0</v>
      </c>
      <c r="F10427" s="5">
        <v>19.0</v>
      </c>
    </row>
    <row r="10428">
      <c r="A10428" s="3">
        <v>90.0</v>
      </c>
      <c r="B10428" s="4">
        <v>0.13650462962962964</v>
      </c>
      <c r="C10428" s="5" t="s">
        <v>15</v>
      </c>
      <c r="D10428" s="5" t="s">
        <v>19</v>
      </c>
      <c r="E10428" s="5">
        <v>21.0</v>
      </c>
      <c r="F10428" s="5">
        <v>9.0</v>
      </c>
    </row>
    <row r="10429">
      <c r="A10429" s="3">
        <v>90.0</v>
      </c>
      <c r="B10429" s="4">
        <v>0.13810185185185186</v>
      </c>
      <c r="C10429" s="5" t="s">
        <v>10</v>
      </c>
      <c r="D10429" s="5" t="s">
        <v>19</v>
      </c>
      <c r="E10429" s="5">
        <v>11.0</v>
      </c>
      <c r="F10429" s="5">
        <v>2.0</v>
      </c>
    </row>
    <row r="10430">
      <c r="A10430" s="3">
        <v>90.0</v>
      </c>
      <c r="B10430" s="4">
        <v>0.13905092592592594</v>
      </c>
      <c r="C10430" s="5" t="s">
        <v>18</v>
      </c>
      <c r="D10430" s="5" t="s">
        <v>19</v>
      </c>
      <c r="E10430" s="5" t="s">
        <v>37</v>
      </c>
      <c r="F10430" s="5">
        <v>20.0</v>
      </c>
    </row>
    <row r="10431">
      <c r="A10431" s="3">
        <v>90.0</v>
      </c>
      <c r="B10431" s="4">
        <v>0.1390625</v>
      </c>
      <c r="C10431" s="5" t="s">
        <v>15</v>
      </c>
      <c r="D10431" s="5" t="s">
        <v>19</v>
      </c>
      <c r="E10431" s="5">
        <v>15.0</v>
      </c>
      <c r="F10431" s="5">
        <v>3.0</v>
      </c>
    </row>
    <row r="10432">
      <c r="A10432" s="3">
        <v>90.0</v>
      </c>
      <c r="B10432" s="4">
        <v>0.13909722222222223</v>
      </c>
      <c r="C10432" s="5" t="s">
        <v>10</v>
      </c>
      <c r="D10432" s="5" t="s">
        <v>19</v>
      </c>
      <c r="E10432" s="5">
        <v>24.0</v>
      </c>
      <c r="F10432" s="5">
        <v>15.0</v>
      </c>
    </row>
    <row r="10433">
      <c r="A10433" s="3">
        <v>91.0</v>
      </c>
      <c r="B10433" s="4">
        <v>0.06887731481481481</v>
      </c>
      <c r="C10433" s="5" t="s">
        <v>10</v>
      </c>
      <c r="D10433" s="5" t="s">
        <v>24</v>
      </c>
      <c r="E10433" s="5">
        <v>30.0</v>
      </c>
      <c r="F10433" s="5">
        <v>15.0</v>
      </c>
    </row>
    <row r="10434">
      <c r="A10434" s="3">
        <v>91.0</v>
      </c>
      <c r="B10434" s="4">
        <v>0.06888888888888889</v>
      </c>
      <c r="C10434" s="5" t="s">
        <v>21</v>
      </c>
      <c r="D10434" s="5" t="s">
        <v>24</v>
      </c>
      <c r="E10434" s="5">
        <v>24.0</v>
      </c>
      <c r="F10434" s="5">
        <v>10.0</v>
      </c>
      <c r="J10434" s="5" t="s">
        <v>1058</v>
      </c>
    </row>
    <row r="10435">
      <c r="A10435" s="3">
        <v>91.0</v>
      </c>
      <c r="B10435" s="4">
        <v>0.07020833333333333</v>
      </c>
      <c r="C10435" s="5" t="s">
        <v>10</v>
      </c>
      <c r="D10435" s="5" t="s">
        <v>20</v>
      </c>
      <c r="E10435" s="5">
        <v>18.0</v>
      </c>
      <c r="F10435" s="5">
        <v>7.0</v>
      </c>
    </row>
    <row r="10436">
      <c r="A10436" s="3">
        <v>91.0</v>
      </c>
      <c r="B10436" s="4">
        <v>0.07885416666666667</v>
      </c>
      <c r="C10436" s="5" t="s">
        <v>15</v>
      </c>
      <c r="D10436" s="5" t="s">
        <v>24</v>
      </c>
      <c r="E10436" s="5">
        <v>14.0</v>
      </c>
      <c r="F10436" s="5">
        <v>2.0</v>
      </c>
    </row>
    <row r="10437">
      <c r="A10437" s="3">
        <v>91.0</v>
      </c>
      <c r="B10437" s="4">
        <v>0.08118055555555556</v>
      </c>
      <c r="C10437" s="5" t="s">
        <v>18</v>
      </c>
      <c r="D10437" s="5" t="s">
        <v>88</v>
      </c>
      <c r="E10437" s="5" t="s">
        <v>37</v>
      </c>
      <c r="F10437" s="5">
        <v>20.0</v>
      </c>
    </row>
    <row r="10438">
      <c r="A10438" s="3">
        <v>91.0</v>
      </c>
      <c r="B10438" s="4">
        <v>0.0849537037037037</v>
      </c>
      <c r="C10438" s="5" t="s">
        <v>10</v>
      </c>
      <c r="D10438" s="5" t="s">
        <v>24</v>
      </c>
      <c r="E10438" s="5">
        <v>25.0</v>
      </c>
      <c r="F10438" s="5">
        <v>10.0</v>
      </c>
    </row>
    <row r="10439">
      <c r="A10439" s="3">
        <v>91.0</v>
      </c>
      <c r="B10439" s="4">
        <v>0.08688657407407407</v>
      </c>
      <c r="C10439" s="5" t="s">
        <v>18</v>
      </c>
      <c r="D10439" s="5" t="s">
        <v>20</v>
      </c>
      <c r="E10439" s="5">
        <v>15.0</v>
      </c>
      <c r="F10439" s="5">
        <v>9.0</v>
      </c>
    </row>
    <row r="10440">
      <c r="A10440" s="3">
        <v>91.0</v>
      </c>
      <c r="B10440" s="4">
        <v>0.08809027777777778</v>
      </c>
      <c r="C10440" s="5" t="s">
        <v>21</v>
      </c>
      <c r="D10440" s="5" t="s">
        <v>24</v>
      </c>
      <c r="E10440" s="5">
        <v>27.0</v>
      </c>
      <c r="F10440" s="5">
        <v>13.0</v>
      </c>
    </row>
    <row r="10441">
      <c r="A10441" s="3">
        <v>91.0</v>
      </c>
      <c r="B10441" s="4">
        <v>0.0940162037037037</v>
      </c>
      <c r="C10441" s="5" t="s">
        <v>10</v>
      </c>
      <c r="D10441" s="5" t="s">
        <v>24</v>
      </c>
      <c r="E10441" s="5">
        <v>27.0</v>
      </c>
      <c r="F10441" s="5">
        <v>12.0</v>
      </c>
    </row>
    <row r="10442">
      <c r="A10442" s="3">
        <v>91.0</v>
      </c>
      <c r="B10442" s="4">
        <v>0.09420138888888889</v>
      </c>
      <c r="C10442" s="5" t="s">
        <v>10</v>
      </c>
      <c r="D10442" s="5" t="s">
        <v>24</v>
      </c>
      <c r="E10442" s="5">
        <v>17.0</v>
      </c>
      <c r="F10442" s="5">
        <v>2.0</v>
      </c>
    </row>
    <row r="10443">
      <c r="A10443" s="3">
        <v>91.0</v>
      </c>
      <c r="B10443" s="4">
        <v>0.0962962962962963</v>
      </c>
      <c r="C10443" s="5" t="s">
        <v>10</v>
      </c>
      <c r="D10443" s="5" t="s">
        <v>588</v>
      </c>
      <c r="E10443" s="5">
        <v>21.0</v>
      </c>
      <c r="F10443" s="5">
        <v>12.0</v>
      </c>
    </row>
    <row r="10444">
      <c r="A10444" s="3">
        <v>91.0</v>
      </c>
      <c r="B10444" s="4">
        <v>0.10511574074074075</v>
      </c>
      <c r="C10444" s="5" t="s">
        <v>15</v>
      </c>
      <c r="D10444" s="5" t="s">
        <v>24</v>
      </c>
      <c r="E10444" s="5">
        <v>24.0</v>
      </c>
      <c r="F10444" s="5">
        <v>12.0</v>
      </c>
    </row>
    <row r="10445">
      <c r="A10445" s="3">
        <v>91.0</v>
      </c>
      <c r="B10445" s="4">
        <v>0.11243055555555556</v>
      </c>
      <c r="C10445" s="5" t="s">
        <v>10</v>
      </c>
      <c r="D10445" s="5" t="s">
        <v>19</v>
      </c>
      <c r="E10445" s="5">
        <v>17.0</v>
      </c>
      <c r="F10445" s="5">
        <v>8.0</v>
      </c>
    </row>
    <row r="10446">
      <c r="A10446" s="3">
        <v>91.0</v>
      </c>
      <c r="B10446" s="4">
        <v>0.11366898148148148</v>
      </c>
      <c r="C10446" s="5" t="s">
        <v>10</v>
      </c>
      <c r="D10446" s="5" t="s">
        <v>14</v>
      </c>
      <c r="E10446" s="5">
        <v>18.0</v>
      </c>
      <c r="F10446" s="5">
        <v>10.0</v>
      </c>
    </row>
    <row r="10447">
      <c r="A10447" s="3">
        <v>91.0</v>
      </c>
      <c r="B10447" s="4">
        <v>0.11729166666666667</v>
      </c>
      <c r="C10447" s="5" t="s">
        <v>10</v>
      </c>
      <c r="D10447" s="5" t="s">
        <v>88</v>
      </c>
      <c r="E10447" s="5">
        <v>13.0</v>
      </c>
      <c r="F10447" s="5">
        <v>5.0</v>
      </c>
    </row>
    <row r="10448">
      <c r="A10448" s="3">
        <v>91.0</v>
      </c>
      <c r="B10448" s="4">
        <v>0.11730324074074074</v>
      </c>
      <c r="C10448" s="5" t="s">
        <v>21</v>
      </c>
      <c r="D10448" s="5" t="s">
        <v>88</v>
      </c>
      <c r="E10448" s="5">
        <v>18.0</v>
      </c>
      <c r="F10448" s="5">
        <v>9.0</v>
      </c>
    </row>
    <row r="10449">
      <c r="A10449" s="3">
        <v>91.0</v>
      </c>
      <c r="B10449" s="4">
        <v>0.12783564814814816</v>
      </c>
      <c r="C10449" s="5" t="s">
        <v>18</v>
      </c>
      <c r="D10449" s="5" t="s">
        <v>11</v>
      </c>
      <c r="E10449" s="5">
        <v>12.0</v>
      </c>
      <c r="F10449" s="5">
        <v>7.0</v>
      </c>
    </row>
    <row r="10450">
      <c r="A10450" s="3">
        <v>91.0</v>
      </c>
      <c r="B10450" s="4">
        <v>0.12833333333333333</v>
      </c>
      <c r="C10450" s="5" t="s">
        <v>15</v>
      </c>
      <c r="D10450" s="5" t="s">
        <v>709</v>
      </c>
      <c r="E10450" s="5">
        <v>10.0</v>
      </c>
      <c r="J10450" s="5" t="s">
        <v>2237</v>
      </c>
    </row>
    <row r="10451">
      <c r="A10451" s="3">
        <v>91.0</v>
      </c>
      <c r="B10451" s="4">
        <v>0.16340277777777779</v>
      </c>
      <c r="C10451" s="5" t="s">
        <v>15</v>
      </c>
      <c r="D10451" s="5" t="s">
        <v>20</v>
      </c>
      <c r="E10451" s="5">
        <v>21.0</v>
      </c>
      <c r="F10451" s="5">
        <v>13.0</v>
      </c>
    </row>
    <row r="10452">
      <c r="A10452" s="3">
        <v>91.0</v>
      </c>
      <c r="B10452" s="4">
        <v>0.16693287037037038</v>
      </c>
      <c r="C10452" s="5" t="s">
        <v>15</v>
      </c>
      <c r="D10452" s="5" t="s">
        <v>588</v>
      </c>
      <c r="E10452" s="5">
        <v>6.0</v>
      </c>
      <c r="F10452" s="5">
        <v>6.0</v>
      </c>
    </row>
    <row r="10453">
      <c r="A10453" s="3">
        <v>92.0</v>
      </c>
      <c r="B10453" s="4">
        <v>0.012303240740740741</v>
      </c>
      <c r="C10453" s="5" t="s">
        <v>15</v>
      </c>
      <c r="D10453" s="5" t="s">
        <v>26</v>
      </c>
      <c r="E10453" s="5" t="s">
        <v>30</v>
      </c>
      <c r="F10453" s="5" t="s">
        <v>30</v>
      </c>
      <c r="J10453" s="5" t="s">
        <v>17</v>
      </c>
    </row>
    <row r="10454">
      <c r="A10454" s="3">
        <v>92.0</v>
      </c>
      <c r="B10454" s="4">
        <v>0.012303240740740741</v>
      </c>
      <c r="C10454" s="5" t="s">
        <v>15</v>
      </c>
      <c r="D10454" s="5" t="s">
        <v>26</v>
      </c>
      <c r="E10454" s="5">
        <v>25.0</v>
      </c>
      <c r="F10454" s="5">
        <v>18.0</v>
      </c>
      <c r="J10454" s="5" t="s">
        <v>3638</v>
      </c>
    </row>
    <row r="10455">
      <c r="A10455" s="3">
        <v>92.0</v>
      </c>
      <c r="B10455" s="4">
        <v>0.013344907407407408</v>
      </c>
      <c r="C10455" s="5" t="s">
        <v>15</v>
      </c>
      <c r="D10455" s="5" t="s">
        <v>24</v>
      </c>
      <c r="E10455" s="5">
        <v>22.0</v>
      </c>
      <c r="F10455" s="5">
        <v>10.0</v>
      </c>
    </row>
    <row r="10456">
      <c r="A10456" s="3">
        <v>92.0</v>
      </c>
      <c r="B10456" s="4">
        <v>0.018935185185185187</v>
      </c>
      <c r="C10456" s="5" t="s">
        <v>3409</v>
      </c>
      <c r="D10456" s="5" t="s">
        <v>125</v>
      </c>
      <c r="E10456" s="5">
        <v>19.0</v>
      </c>
      <c r="F10456" s="5">
        <v>15.0</v>
      </c>
    </row>
    <row r="10457">
      <c r="A10457" s="3">
        <v>92.0</v>
      </c>
      <c r="B10457" s="4">
        <v>0.019074074074074073</v>
      </c>
      <c r="C10457" s="5" t="s">
        <v>18</v>
      </c>
      <c r="D10457" s="5" t="s">
        <v>125</v>
      </c>
      <c r="E10457" s="5">
        <v>11.0</v>
      </c>
      <c r="F10457" s="5">
        <v>6.0</v>
      </c>
    </row>
    <row r="10458">
      <c r="A10458" s="3">
        <v>92.0</v>
      </c>
      <c r="B10458" s="4">
        <v>0.019872685185185184</v>
      </c>
      <c r="C10458" s="5" t="s">
        <v>18</v>
      </c>
      <c r="D10458" s="5" t="s">
        <v>11</v>
      </c>
      <c r="E10458" s="5" t="s">
        <v>28</v>
      </c>
      <c r="F10458" s="5">
        <v>1.0</v>
      </c>
    </row>
    <row r="10459">
      <c r="A10459" s="3">
        <v>92.0</v>
      </c>
      <c r="B10459" s="4">
        <v>0.019872685185185184</v>
      </c>
      <c r="C10459" s="5" t="s">
        <v>3409</v>
      </c>
      <c r="D10459" s="5" t="s">
        <v>11</v>
      </c>
      <c r="E10459" s="5" t="s">
        <v>28</v>
      </c>
      <c r="F10459" s="5">
        <v>1.0</v>
      </c>
    </row>
    <row r="10460">
      <c r="A10460" s="3">
        <v>92.0</v>
      </c>
      <c r="B10460" s="4">
        <v>0.019895833333333335</v>
      </c>
      <c r="C10460" s="5" t="s">
        <v>13</v>
      </c>
      <c r="D10460" s="5" t="s">
        <v>11</v>
      </c>
      <c r="E10460" s="5">
        <v>13.0</v>
      </c>
      <c r="F10460" s="5">
        <v>15.0</v>
      </c>
    </row>
    <row r="10461">
      <c r="A10461" s="3">
        <v>92.0</v>
      </c>
      <c r="B10461" s="4">
        <v>0.02912037037037037</v>
      </c>
      <c r="C10461" s="5" t="s">
        <v>273</v>
      </c>
      <c r="D10461" s="5" t="s">
        <v>146</v>
      </c>
      <c r="E10461" s="5">
        <v>14.0</v>
      </c>
      <c r="F10461" s="5">
        <v>12.0</v>
      </c>
    </row>
    <row r="10462">
      <c r="A10462" s="3">
        <v>92.0</v>
      </c>
      <c r="B10462" s="4">
        <v>0.02917824074074074</v>
      </c>
      <c r="C10462" s="5" t="s">
        <v>3413</v>
      </c>
      <c r="D10462" s="5" t="s">
        <v>146</v>
      </c>
      <c r="E10462" s="5">
        <v>10.0</v>
      </c>
    </row>
    <row r="10463">
      <c r="A10463" s="3">
        <v>92.0</v>
      </c>
      <c r="B10463" s="4">
        <v>0.04052083333333333</v>
      </c>
      <c r="C10463" s="5" t="s">
        <v>15</v>
      </c>
      <c r="D10463" s="5" t="s">
        <v>88</v>
      </c>
      <c r="E10463" s="5" t="s">
        <v>37</v>
      </c>
      <c r="F10463" s="5">
        <v>20.0</v>
      </c>
    </row>
    <row r="10464">
      <c r="A10464" s="3">
        <v>92.0</v>
      </c>
      <c r="B10464" s="4">
        <v>0.04416666666666667</v>
      </c>
      <c r="C10464" s="5" t="s">
        <v>15</v>
      </c>
      <c r="D10464" s="5" t="s">
        <v>26</v>
      </c>
      <c r="E10464" s="5" t="s">
        <v>30</v>
      </c>
      <c r="F10464" s="5" t="s">
        <v>30</v>
      </c>
      <c r="J10464" s="5" t="s">
        <v>17</v>
      </c>
    </row>
    <row r="10465">
      <c r="A10465" s="3">
        <v>92.0</v>
      </c>
      <c r="B10465" s="4">
        <v>0.04416666666666667</v>
      </c>
      <c r="C10465" s="5" t="s">
        <v>15</v>
      </c>
      <c r="D10465" s="5" t="s">
        <v>26</v>
      </c>
      <c r="E10465" s="5">
        <v>26.0</v>
      </c>
      <c r="F10465" s="5">
        <v>19.0</v>
      </c>
      <c r="J10465" s="5" t="s">
        <v>3638</v>
      </c>
    </row>
    <row r="10466">
      <c r="A10466" s="3">
        <v>92.0</v>
      </c>
      <c r="B10466" s="4">
        <v>0.045208333333333336</v>
      </c>
      <c r="C10466" s="5" t="s">
        <v>10</v>
      </c>
      <c r="D10466" s="5" t="s">
        <v>19</v>
      </c>
      <c r="E10466" s="5">
        <v>26.0</v>
      </c>
      <c r="F10466" s="5">
        <v>17.0</v>
      </c>
    </row>
    <row r="10467">
      <c r="A10467" s="3">
        <v>92.0</v>
      </c>
      <c r="B10467" s="4">
        <v>0.05268518518518518</v>
      </c>
      <c r="C10467" s="5" t="s">
        <v>10</v>
      </c>
      <c r="D10467" s="5" t="s">
        <v>24</v>
      </c>
      <c r="E10467" s="5">
        <v>24.0</v>
      </c>
      <c r="F10467" s="5">
        <v>9.0</v>
      </c>
    </row>
    <row r="10468">
      <c r="A10468" s="3">
        <v>92.0</v>
      </c>
      <c r="B10468" s="4">
        <v>0.05269675925925926</v>
      </c>
      <c r="C10468" s="5" t="s">
        <v>21</v>
      </c>
      <c r="D10468" s="5" t="s">
        <v>24</v>
      </c>
      <c r="E10468" s="5">
        <v>30.0</v>
      </c>
      <c r="F10468" s="5">
        <v>16.0</v>
      </c>
    </row>
    <row r="10469">
      <c r="A10469" s="3">
        <v>92.0</v>
      </c>
      <c r="B10469" s="4">
        <v>0.06476851851851852</v>
      </c>
      <c r="C10469" s="5" t="s">
        <v>10</v>
      </c>
      <c r="D10469" s="5" t="s">
        <v>19</v>
      </c>
      <c r="E10469" s="5">
        <v>24.0</v>
      </c>
      <c r="F10469" s="5">
        <v>15.0</v>
      </c>
    </row>
    <row r="10470">
      <c r="A10470" s="3">
        <v>92.0</v>
      </c>
      <c r="B10470" s="4">
        <v>0.0817361111111111</v>
      </c>
      <c r="C10470" s="5" t="s">
        <v>13</v>
      </c>
      <c r="D10470" s="5" t="s">
        <v>129</v>
      </c>
      <c r="E10470" s="5" t="s">
        <v>30</v>
      </c>
      <c r="F10470" s="5" t="s">
        <v>30</v>
      </c>
      <c r="J10470" s="5" t="s">
        <v>17</v>
      </c>
    </row>
    <row r="10471">
      <c r="A10471" s="3">
        <v>92.0</v>
      </c>
      <c r="B10471" s="4">
        <v>0.0817361111111111</v>
      </c>
      <c r="C10471" s="5" t="s">
        <v>13</v>
      </c>
      <c r="D10471" s="5" t="s">
        <v>129</v>
      </c>
      <c r="E10471" s="5" t="s">
        <v>37</v>
      </c>
      <c r="F10471" s="5">
        <v>20.0</v>
      </c>
      <c r="J10471" s="5" t="s">
        <v>40</v>
      </c>
    </row>
    <row r="10472">
      <c r="A10472" s="3">
        <v>92.0</v>
      </c>
      <c r="B10472" s="4">
        <v>0.08174768518518519</v>
      </c>
      <c r="C10472" s="5" t="s">
        <v>3409</v>
      </c>
      <c r="D10472" s="5" t="s">
        <v>129</v>
      </c>
      <c r="E10472" s="5" t="s">
        <v>30</v>
      </c>
      <c r="F10472" s="5" t="s">
        <v>30</v>
      </c>
      <c r="J10472" s="5" t="s">
        <v>17</v>
      </c>
    </row>
    <row r="10473">
      <c r="A10473" s="3">
        <v>92.0</v>
      </c>
      <c r="B10473" s="4">
        <v>0.08174768518518519</v>
      </c>
      <c r="C10473" s="5" t="s">
        <v>3409</v>
      </c>
      <c r="D10473" s="5" t="s">
        <v>129</v>
      </c>
      <c r="E10473" s="5" t="s">
        <v>37</v>
      </c>
      <c r="F10473" s="5">
        <v>20.0</v>
      </c>
      <c r="J10473" s="5" t="s">
        <v>40</v>
      </c>
    </row>
    <row r="10474">
      <c r="A10474" s="3">
        <v>92.0</v>
      </c>
      <c r="B10474" s="4">
        <v>0.08177083333333333</v>
      </c>
      <c r="C10474" s="5" t="s">
        <v>15</v>
      </c>
      <c r="D10474" s="5" t="s">
        <v>129</v>
      </c>
      <c r="E10474" s="5">
        <v>31.0</v>
      </c>
      <c r="F10474" s="5">
        <v>17.0</v>
      </c>
      <c r="J10474" s="5" t="s">
        <v>17</v>
      </c>
    </row>
    <row r="10475">
      <c r="A10475" s="3">
        <v>92.0</v>
      </c>
      <c r="B10475" s="4">
        <v>0.08177083333333333</v>
      </c>
      <c r="C10475" s="5" t="s">
        <v>15</v>
      </c>
      <c r="D10475" s="5" t="s">
        <v>129</v>
      </c>
      <c r="E10475" s="5">
        <v>32.0</v>
      </c>
      <c r="F10475" s="5">
        <v>18.0</v>
      </c>
      <c r="J10475" s="5" t="s">
        <v>40</v>
      </c>
    </row>
    <row r="10476">
      <c r="A10476" s="3">
        <v>92.0</v>
      </c>
      <c r="B10476" s="4">
        <v>0.08186342592592592</v>
      </c>
      <c r="C10476" s="5" t="s">
        <v>18</v>
      </c>
      <c r="D10476" s="5" t="s">
        <v>129</v>
      </c>
      <c r="E10476" s="5" t="s">
        <v>30</v>
      </c>
      <c r="F10476" s="5" t="s">
        <v>30</v>
      </c>
      <c r="J10476" s="5" t="s">
        <v>17</v>
      </c>
    </row>
    <row r="10477">
      <c r="A10477" s="3">
        <v>92.0</v>
      </c>
      <c r="B10477" s="4">
        <v>0.08186342592592592</v>
      </c>
      <c r="C10477" s="5" t="s">
        <v>18</v>
      </c>
      <c r="D10477" s="5" t="s">
        <v>129</v>
      </c>
      <c r="E10477" s="5">
        <v>19.0</v>
      </c>
      <c r="F10477" s="5">
        <v>16.0</v>
      </c>
      <c r="J10477" s="5" t="s">
        <v>40</v>
      </c>
    </row>
    <row r="10478">
      <c r="A10478" s="3">
        <v>92.0</v>
      </c>
      <c r="B10478" s="4">
        <v>0.08188657407407407</v>
      </c>
      <c r="C10478" s="5" t="s">
        <v>10</v>
      </c>
      <c r="D10478" s="5" t="s">
        <v>129</v>
      </c>
      <c r="E10478" s="5" t="s">
        <v>30</v>
      </c>
      <c r="F10478" s="5" t="s">
        <v>30</v>
      </c>
      <c r="J10478" s="5" t="s">
        <v>17</v>
      </c>
    </row>
    <row r="10479">
      <c r="A10479" s="3">
        <v>92.0</v>
      </c>
      <c r="B10479" s="4">
        <v>0.08188657407407407</v>
      </c>
      <c r="C10479" s="5" t="s">
        <v>10</v>
      </c>
      <c r="D10479" s="5" t="s">
        <v>129</v>
      </c>
      <c r="E10479" s="5">
        <v>11.0</v>
      </c>
      <c r="F10479" s="5">
        <v>8.0</v>
      </c>
      <c r="J10479" s="5" t="s">
        <v>40</v>
      </c>
    </row>
    <row r="10480">
      <c r="A10480" s="3">
        <v>92.0</v>
      </c>
      <c r="B10480" s="4">
        <v>0.08194444444444444</v>
      </c>
      <c r="C10480" s="5" t="s">
        <v>21</v>
      </c>
      <c r="D10480" s="5" t="s">
        <v>129</v>
      </c>
      <c r="E10480" s="5" t="s">
        <v>30</v>
      </c>
      <c r="F10480" s="5" t="s">
        <v>30</v>
      </c>
      <c r="J10480" s="5" t="s">
        <v>17</v>
      </c>
    </row>
    <row r="10481">
      <c r="A10481" s="3">
        <v>92.0</v>
      </c>
      <c r="B10481" s="4">
        <v>0.08194444444444444</v>
      </c>
      <c r="C10481" s="5" t="s">
        <v>21</v>
      </c>
      <c r="D10481" s="5" t="s">
        <v>129</v>
      </c>
      <c r="E10481" s="5">
        <v>16.0</v>
      </c>
      <c r="F10481" s="5">
        <v>14.0</v>
      </c>
      <c r="J10481" s="5" t="s">
        <v>40</v>
      </c>
    </row>
    <row r="10482">
      <c r="A10482" s="3">
        <v>92.0</v>
      </c>
      <c r="B10482" s="4">
        <v>0.08844907407407407</v>
      </c>
      <c r="C10482" s="5" t="s">
        <v>13</v>
      </c>
      <c r="D10482" s="5" t="s">
        <v>20</v>
      </c>
      <c r="E10482" s="5" t="s">
        <v>37</v>
      </c>
      <c r="F10482" s="5">
        <v>20.0</v>
      </c>
      <c r="J10482" s="5" t="s">
        <v>137</v>
      </c>
    </row>
    <row r="10483">
      <c r="A10483" s="3">
        <v>92.0</v>
      </c>
      <c r="B10483" s="4">
        <v>0.08849537037037038</v>
      </c>
      <c r="C10483" s="5" t="s">
        <v>18</v>
      </c>
      <c r="D10483" s="5" t="s">
        <v>20</v>
      </c>
      <c r="E10483" s="5">
        <v>30.0</v>
      </c>
      <c r="F10483" s="5">
        <v>14.0</v>
      </c>
      <c r="J10483" s="5" t="s">
        <v>137</v>
      </c>
    </row>
    <row r="10484">
      <c r="A10484" s="3">
        <v>92.0</v>
      </c>
      <c r="B10484" s="4">
        <v>0.08850694444444444</v>
      </c>
      <c r="C10484" s="5" t="s">
        <v>3409</v>
      </c>
      <c r="D10484" s="5" t="s">
        <v>20</v>
      </c>
      <c r="E10484" s="5">
        <v>24.0</v>
      </c>
      <c r="F10484" s="5">
        <v>14.0</v>
      </c>
      <c r="J10484" s="5" t="s">
        <v>137</v>
      </c>
    </row>
    <row r="10485">
      <c r="A10485" s="3">
        <v>92.0</v>
      </c>
      <c r="B10485" s="4">
        <v>0.08851851851851852</v>
      </c>
      <c r="C10485" s="5" t="s">
        <v>15</v>
      </c>
      <c r="D10485" s="5" t="s">
        <v>20</v>
      </c>
      <c r="E10485" s="5">
        <v>38.0</v>
      </c>
      <c r="F10485" s="5">
        <v>20.0</v>
      </c>
      <c r="J10485" s="5" t="s">
        <v>3639</v>
      </c>
    </row>
    <row r="10486">
      <c r="A10486" s="3">
        <v>92.0</v>
      </c>
      <c r="B10486" s="4">
        <v>0.08854166666666667</v>
      </c>
      <c r="C10486" s="5" t="s">
        <v>21</v>
      </c>
      <c r="D10486" s="5" t="s">
        <v>20</v>
      </c>
      <c r="E10486" s="5">
        <v>44.0</v>
      </c>
      <c r="F10486" s="5">
        <v>17.0</v>
      </c>
      <c r="J10486" s="5" t="s">
        <v>137</v>
      </c>
    </row>
    <row r="10487">
      <c r="A10487" s="3">
        <v>92.0</v>
      </c>
      <c r="B10487" s="4">
        <v>0.08855324074074074</v>
      </c>
      <c r="C10487" s="5" t="s">
        <v>10</v>
      </c>
      <c r="D10487" s="5" t="s">
        <v>20</v>
      </c>
      <c r="E10487" s="5">
        <v>39.0</v>
      </c>
      <c r="F10487" s="5">
        <v>18.0</v>
      </c>
      <c r="J10487" s="5" t="s">
        <v>137</v>
      </c>
    </row>
    <row r="10488">
      <c r="A10488" s="3">
        <v>92.0</v>
      </c>
      <c r="B10488" s="4">
        <v>0.0897337962962963</v>
      </c>
      <c r="C10488" s="5" t="s">
        <v>13</v>
      </c>
      <c r="D10488" s="5" t="s">
        <v>20</v>
      </c>
      <c r="E10488" s="5">
        <v>25.0</v>
      </c>
      <c r="F10488" s="5">
        <v>13.0</v>
      </c>
      <c r="J10488" s="5" t="s">
        <v>137</v>
      </c>
    </row>
    <row r="10489">
      <c r="A10489" s="3">
        <v>92.0</v>
      </c>
      <c r="B10489" s="4">
        <v>0.08975694444444444</v>
      </c>
      <c r="C10489" s="5" t="s">
        <v>15</v>
      </c>
      <c r="D10489" s="5" t="s">
        <v>20</v>
      </c>
      <c r="E10489" s="5">
        <v>29.0</v>
      </c>
      <c r="F10489" s="5">
        <v>11.0</v>
      </c>
      <c r="J10489" s="5" t="s">
        <v>137</v>
      </c>
    </row>
    <row r="10490">
      <c r="A10490" s="3">
        <v>92.0</v>
      </c>
      <c r="B10490" s="4">
        <v>0.08976851851851853</v>
      </c>
      <c r="C10490" s="5" t="s">
        <v>3409</v>
      </c>
      <c r="D10490" s="5" t="s">
        <v>20</v>
      </c>
      <c r="E10490" s="5">
        <v>16.0</v>
      </c>
      <c r="F10490" s="5">
        <v>6.0</v>
      </c>
      <c r="J10490" s="5" t="s">
        <v>137</v>
      </c>
    </row>
    <row r="10491">
      <c r="A10491" s="3">
        <v>92.0</v>
      </c>
      <c r="B10491" s="4">
        <v>0.08984953703703703</v>
      </c>
      <c r="C10491" s="5" t="s">
        <v>10</v>
      </c>
      <c r="D10491" s="5" t="s">
        <v>20</v>
      </c>
      <c r="E10491" s="5">
        <v>22.0</v>
      </c>
      <c r="F10491" s="5">
        <v>1.0</v>
      </c>
      <c r="J10491" s="5" t="s">
        <v>3640</v>
      </c>
    </row>
    <row r="10492">
      <c r="A10492" s="3">
        <v>92.0</v>
      </c>
      <c r="B10492" s="4">
        <v>0.08984953703703703</v>
      </c>
      <c r="C10492" s="5" t="s">
        <v>18</v>
      </c>
      <c r="D10492" s="5" t="s">
        <v>20</v>
      </c>
      <c r="E10492" s="5" t="s">
        <v>28</v>
      </c>
      <c r="F10492" s="5">
        <v>1.0</v>
      </c>
      <c r="J10492" s="5" t="s">
        <v>137</v>
      </c>
    </row>
    <row r="10493">
      <c r="A10493" s="3">
        <v>92.0</v>
      </c>
      <c r="B10493" s="4">
        <v>0.08993055555555556</v>
      </c>
      <c r="C10493" s="5" t="s">
        <v>21</v>
      </c>
      <c r="D10493" s="5" t="s">
        <v>20</v>
      </c>
      <c r="E10493" s="5">
        <v>37.0</v>
      </c>
      <c r="F10493" s="5">
        <v>10.0</v>
      </c>
      <c r="J10493" s="5" t="s">
        <v>1917</v>
      </c>
    </row>
    <row r="10494">
      <c r="A10494" s="3">
        <v>92.0</v>
      </c>
      <c r="B10494" s="4">
        <v>0.09082175925925925</v>
      </c>
      <c r="C10494" s="5" t="s">
        <v>18</v>
      </c>
      <c r="D10494" s="5" t="s">
        <v>588</v>
      </c>
      <c r="E10494" s="5">
        <v>9.0</v>
      </c>
      <c r="F10494" s="5">
        <v>7.0</v>
      </c>
    </row>
    <row r="10495">
      <c r="A10495" s="3">
        <v>92.0</v>
      </c>
      <c r="B10495" s="4">
        <v>0.09292824074074074</v>
      </c>
      <c r="C10495" s="5" t="s">
        <v>18</v>
      </c>
      <c r="D10495" s="5" t="s">
        <v>20</v>
      </c>
      <c r="E10495" s="5" t="s">
        <v>30</v>
      </c>
      <c r="F10495" s="5" t="s">
        <v>30</v>
      </c>
      <c r="J10495" s="5" t="s">
        <v>42</v>
      </c>
    </row>
    <row r="10496">
      <c r="A10496" s="3">
        <v>92.0</v>
      </c>
      <c r="B10496" s="4">
        <v>0.09292824074074074</v>
      </c>
      <c r="C10496" s="5" t="s">
        <v>18</v>
      </c>
      <c r="D10496" s="5" t="s">
        <v>20</v>
      </c>
      <c r="E10496" s="5" t="s">
        <v>30</v>
      </c>
      <c r="F10496" s="5" t="s">
        <v>30</v>
      </c>
      <c r="J10496" s="5" t="s">
        <v>1719</v>
      </c>
    </row>
    <row r="10497">
      <c r="A10497" s="3">
        <v>92.0</v>
      </c>
      <c r="B10497" s="4">
        <v>0.09591435185185185</v>
      </c>
      <c r="C10497" s="5" t="s">
        <v>21</v>
      </c>
      <c r="D10497" s="5" t="s">
        <v>20</v>
      </c>
      <c r="E10497" s="5">
        <v>46.0</v>
      </c>
      <c r="F10497" s="5">
        <v>19.0</v>
      </c>
      <c r="J10497" s="5" t="s">
        <v>137</v>
      </c>
    </row>
    <row r="10498">
      <c r="A10498" s="3">
        <v>92.0</v>
      </c>
      <c r="B10498" s="4">
        <v>0.0961111111111111</v>
      </c>
      <c r="C10498" s="5" t="s">
        <v>21</v>
      </c>
      <c r="D10498" s="5" t="s">
        <v>32</v>
      </c>
      <c r="E10498" s="5">
        <v>25.0</v>
      </c>
      <c r="F10498" s="5">
        <v>11.0</v>
      </c>
      <c r="J10498" s="5" t="s">
        <v>2933</v>
      </c>
    </row>
    <row r="10499">
      <c r="A10499" s="3">
        <v>92.0</v>
      </c>
      <c r="B10499" s="4">
        <v>0.09658564814814814</v>
      </c>
      <c r="C10499" s="5" t="s">
        <v>21</v>
      </c>
      <c r="D10499" s="5" t="s">
        <v>7</v>
      </c>
      <c r="E10499" s="5">
        <v>34.0</v>
      </c>
      <c r="H10499" s="5" t="s">
        <v>3641</v>
      </c>
      <c r="I10499" s="5">
        <v>1.0</v>
      </c>
    </row>
    <row r="10500">
      <c r="A10500" s="3">
        <v>92.0</v>
      </c>
      <c r="B10500" s="4">
        <v>0.09715277777777778</v>
      </c>
      <c r="C10500" s="5" t="s">
        <v>18</v>
      </c>
      <c r="D10500" s="5" t="s">
        <v>20</v>
      </c>
      <c r="E10500" s="5">
        <v>23.0</v>
      </c>
      <c r="F10500" s="5">
        <v>7.0</v>
      </c>
      <c r="J10500" s="5" t="s">
        <v>137</v>
      </c>
    </row>
    <row r="10501">
      <c r="A10501" s="3">
        <v>92.0</v>
      </c>
      <c r="B10501" s="4">
        <v>0.09717592592592593</v>
      </c>
      <c r="C10501" s="5" t="s">
        <v>3409</v>
      </c>
      <c r="D10501" s="5" t="s">
        <v>20</v>
      </c>
      <c r="E10501" s="5">
        <v>24.0</v>
      </c>
      <c r="F10501" s="5">
        <v>14.0</v>
      </c>
      <c r="J10501" s="5" t="s">
        <v>137</v>
      </c>
    </row>
    <row r="10502">
      <c r="A10502" s="3">
        <v>92.0</v>
      </c>
      <c r="B10502" s="4">
        <v>0.0971875</v>
      </c>
      <c r="C10502" s="5" t="s">
        <v>21</v>
      </c>
      <c r="D10502" s="5" t="s">
        <v>20</v>
      </c>
      <c r="E10502" s="5">
        <v>37.0</v>
      </c>
      <c r="F10502" s="5">
        <v>10.0</v>
      </c>
      <c r="J10502" s="5" t="s">
        <v>1917</v>
      </c>
    </row>
    <row r="10503">
      <c r="A10503" s="3">
        <v>92.0</v>
      </c>
      <c r="B10503" s="4">
        <v>0.09898148148148148</v>
      </c>
      <c r="C10503" s="5" t="s">
        <v>3409</v>
      </c>
      <c r="D10503" s="5" t="s">
        <v>20</v>
      </c>
      <c r="E10503" s="5">
        <v>22.0</v>
      </c>
      <c r="F10503" s="5">
        <v>12.0</v>
      </c>
      <c r="J10503" s="5" t="s">
        <v>137</v>
      </c>
    </row>
    <row r="10504">
      <c r="A10504" s="3">
        <v>92.0</v>
      </c>
      <c r="B10504" s="4">
        <v>0.09899305555555556</v>
      </c>
      <c r="C10504" s="5" t="s">
        <v>13</v>
      </c>
      <c r="D10504" s="5" t="s">
        <v>20</v>
      </c>
      <c r="E10504" s="5">
        <v>23.0</v>
      </c>
      <c r="F10504" s="5">
        <v>11.0</v>
      </c>
      <c r="J10504" s="5" t="s">
        <v>137</v>
      </c>
    </row>
    <row r="10505">
      <c r="A10505" s="3">
        <v>92.0</v>
      </c>
      <c r="B10505" s="4">
        <v>0.09900462962962962</v>
      </c>
      <c r="C10505" s="5" t="s">
        <v>15</v>
      </c>
      <c r="D10505" s="5" t="s">
        <v>20</v>
      </c>
      <c r="E10505" s="5">
        <v>34.0</v>
      </c>
      <c r="F10505" s="5">
        <v>16.0</v>
      </c>
      <c r="J10505" s="5" t="s">
        <v>137</v>
      </c>
    </row>
    <row r="10506">
      <c r="A10506" s="3">
        <v>92.0</v>
      </c>
      <c r="B10506" s="4">
        <v>0.09903935185185185</v>
      </c>
      <c r="C10506" s="5" t="s">
        <v>18</v>
      </c>
      <c r="D10506" s="5" t="s">
        <v>20</v>
      </c>
      <c r="E10506" s="5">
        <v>27.0</v>
      </c>
      <c r="F10506" s="5">
        <v>11.0</v>
      </c>
      <c r="J10506" s="5" t="s">
        <v>137</v>
      </c>
    </row>
    <row r="10507">
      <c r="A10507" s="3">
        <v>92.0</v>
      </c>
      <c r="B10507" s="4">
        <v>0.09905092592592593</v>
      </c>
      <c r="C10507" s="5" t="s">
        <v>10</v>
      </c>
      <c r="D10507" s="5" t="s">
        <v>20</v>
      </c>
      <c r="E10507" s="5">
        <v>26.0</v>
      </c>
      <c r="F10507" s="5">
        <v>5.0</v>
      </c>
      <c r="J10507" s="5" t="s">
        <v>137</v>
      </c>
    </row>
    <row r="10508">
      <c r="A10508" s="3">
        <v>92.0</v>
      </c>
      <c r="B10508" s="4">
        <v>0.0990625</v>
      </c>
      <c r="C10508" s="5" t="s">
        <v>21</v>
      </c>
      <c r="D10508" s="5" t="s">
        <v>20</v>
      </c>
      <c r="E10508" s="5">
        <v>37.0</v>
      </c>
      <c r="F10508" s="5">
        <v>10.0</v>
      </c>
      <c r="J10508" s="5" t="s">
        <v>1917</v>
      </c>
    </row>
    <row r="10509">
      <c r="A10509" s="3">
        <v>92.0</v>
      </c>
      <c r="B10509" s="4">
        <v>0.10273148148148148</v>
      </c>
      <c r="C10509" s="5" t="s">
        <v>13</v>
      </c>
      <c r="D10509" s="5" t="s">
        <v>146</v>
      </c>
      <c r="E10509" s="5">
        <v>15.0</v>
      </c>
      <c r="F10509" s="5">
        <v>13.0</v>
      </c>
    </row>
    <row r="10510">
      <c r="A10510" s="3">
        <v>92.0</v>
      </c>
      <c r="B10510" s="4">
        <v>0.10409722222222222</v>
      </c>
      <c r="C10510" s="5" t="s">
        <v>10</v>
      </c>
      <c r="D10510" s="5" t="s">
        <v>24</v>
      </c>
      <c r="E10510" s="5" t="s">
        <v>30</v>
      </c>
      <c r="F10510" s="5" t="s">
        <v>30</v>
      </c>
    </row>
    <row r="10511">
      <c r="A10511" s="3">
        <v>92.0</v>
      </c>
      <c r="B10511" s="4">
        <v>0.1043287037037037</v>
      </c>
      <c r="C10511" s="5" t="s">
        <v>21</v>
      </c>
      <c r="D10511" s="5" t="s">
        <v>24</v>
      </c>
      <c r="E10511" s="5">
        <v>24.0</v>
      </c>
      <c r="F10511" s="5">
        <v>10.0</v>
      </c>
      <c r="J10511" s="5" t="s">
        <v>1058</v>
      </c>
    </row>
    <row r="10512">
      <c r="A10512" s="3">
        <v>92.0</v>
      </c>
      <c r="B10512" s="4">
        <v>0.10533564814814815</v>
      </c>
      <c r="C10512" s="5" t="s">
        <v>21</v>
      </c>
      <c r="D10512" s="5" t="s">
        <v>20</v>
      </c>
      <c r="E10512" s="5">
        <v>40.0</v>
      </c>
      <c r="F10512" s="5">
        <v>13.0</v>
      </c>
      <c r="J10512" s="5" t="s">
        <v>137</v>
      </c>
    </row>
    <row r="10513">
      <c r="A10513" s="3">
        <v>92.0</v>
      </c>
      <c r="B10513" s="4">
        <v>0.1099537037037037</v>
      </c>
      <c r="C10513" s="5" t="s">
        <v>21</v>
      </c>
      <c r="D10513" s="5" t="s">
        <v>88</v>
      </c>
      <c r="E10513" s="5">
        <v>33.0</v>
      </c>
      <c r="F10513" s="5">
        <v>24.0</v>
      </c>
    </row>
    <row r="10514">
      <c r="A10514" s="3">
        <v>92.0</v>
      </c>
      <c r="B10514" s="4">
        <v>0.11002314814814815</v>
      </c>
      <c r="C10514" s="5" t="s">
        <v>10</v>
      </c>
      <c r="D10514" s="5" t="s">
        <v>19</v>
      </c>
      <c r="E10514" s="5">
        <v>10.0</v>
      </c>
      <c r="F10514" s="5">
        <v>1.0</v>
      </c>
    </row>
    <row r="10515">
      <c r="A10515" s="3">
        <v>92.0</v>
      </c>
      <c r="B10515" s="4">
        <v>0.1100462962962963</v>
      </c>
      <c r="C10515" s="5" t="s">
        <v>13</v>
      </c>
      <c r="D10515" s="5" t="s">
        <v>19</v>
      </c>
      <c r="E10515" s="5">
        <v>12.0</v>
      </c>
      <c r="F10515" s="5">
        <v>12.0</v>
      </c>
    </row>
    <row r="10516">
      <c r="A10516" s="3">
        <v>92.0</v>
      </c>
      <c r="B10516" s="4">
        <v>0.11075231481481482</v>
      </c>
      <c r="C10516" s="5" t="s">
        <v>10</v>
      </c>
      <c r="D10516" s="5" t="s">
        <v>97</v>
      </c>
      <c r="E10516" s="5">
        <v>23.0</v>
      </c>
      <c r="J10516" s="5" t="s">
        <v>3642</v>
      </c>
    </row>
    <row r="10517">
      <c r="A10517" s="3">
        <v>92.0</v>
      </c>
      <c r="B10517" s="4">
        <v>0.11120370370370371</v>
      </c>
      <c r="C10517" s="5" t="s">
        <v>21</v>
      </c>
      <c r="D10517" s="5" t="s">
        <v>256</v>
      </c>
      <c r="E10517" s="5">
        <v>30.0</v>
      </c>
      <c r="F10517" s="5">
        <v>19.0</v>
      </c>
    </row>
    <row r="10518">
      <c r="A10518" s="3">
        <v>92.0</v>
      </c>
      <c r="B10518" s="4">
        <v>0.11137731481481482</v>
      </c>
      <c r="C10518" s="5" t="s">
        <v>10</v>
      </c>
      <c r="D10518" s="5" t="s">
        <v>256</v>
      </c>
      <c r="E10518" s="5">
        <v>24.0</v>
      </c>
      <c r="F10518" s="5">
        <v>13.0</v>
      </c>
    </row>
    <row r="10519">
      <c r="A10519" s="3">
        <v>92.0</v>
      </c>
      <c r="B10519" s="4">
        <v>0.11423611111111111</v>
      </c>
      <c r="C10519" s="5" t="s">
        <v>3409</v>
      </c>
      <c r="D10519" s="5" t="s">
        <v>20</v>
      </c>
      <c r="E10519" s="5" t="s">
        <v>30</v>
      </c>
      <c r="F10519" s="5" t="s">
        <v>30</v>
      </c>
      <c r="J10519" s="5" t="s">
        <v>42</v>
      </c>
    </row>
    <row r="10520">
      <c r="A10520" s="3">
        <v>92.0</v>
      </c>
      <c r="B10520" s="4">
        <v>0.11423611111111111</v>
      </c>
      <c r="C10520" s="5" t="s">
        <v>3409</v>
      </c>
      <c r="D10520" s="5" t="s">
        <v>20</v>
      </c>
      <c r="E10520" s="5">
        <v>19.0</v>
      </c>
      <c r="F10520" s="5">
        <v>9.0</v>
      </c>
      <c r="J10520" s="5" t="s">
        <v>136</v>
      </c>
    </row>
    <row r="10521">
      <c r="A10521" s="3">
        <v>92.0</v>
      </c>
      <c r="B10521" s="4">
        <v>0.11424768518518519</v>
      </c>
      <c r="C10521" s="5" t="s">
        <v>13</v>
      </c>
      <c r="D10521" s="5" t="s">
        <v>20</v>
      </c>
      <c r="E10521" s="5">
        <v>31.0</v>
      </c>
      <c r="F10521" s="5">
        <v>19.0</v>
      </c>
      <c r="J10521" s="5" t="s">
        <v>136</v>
      </c>
    </row>
    <row r="10522">
      <c r="A10522" s="3">
        <v>92.0</v>
      </c>
      <c r="B10522" s="4">
        <v>0.11424768518518519</v>
      </c>
      <c r="C10522" s="5" t="s">
        <v>13</v>
      </c>
      <c r="D10522" s="5" t="s">
        <v>20</v>
      </c>
      <c r="E10522" s="5" t="s">
        <v>37</v>
      </c>
      <c r="F10522" s="5">
        <v>20.0</v>
      </c>
      <c r="J10522" s="5" t="s">
        <v>42</v>
      </c>
    </row>
    <row r="10523">
      <c r="A10523" s="3">
        <v>92.0</v>
      </c>
      <c r="B10523" s="4">
        <v>0.11444444444444445</v>
      </c>
      <c r="C10523" s="5" t="s">
        <v>3643</v>
      </c>
      <c r="D10523" s="5" t="s">
        <v>20</v>
      </c>
      <c r="E10523" s="5" t="s">
        <v>30</v>
      </c>
      <c r="F10523" s="5" t="s">
        <v>30</v>
      </c>
    </row>
    <row r="10524">
      <c r="A10524" s="3">
        <v>92.0</v>
      </c>
      <c r="B10524" s="4">
        <v>0.11458333333333333</v>
      </c>
      <c r="C10524" s="5" t="s">
        <v>18</v>
      </c>
      <c r="D10524" s="5" t="s">
        <v>20</v>
      </c>
      <c r="E10524" s="5">
        <v>18.0</v>
      </c>
      <c r="F10524" s="5">
        <v>2.0</v>
      </c>
      <c r="J10524" s="5" t="s">
        <v>137</v>
      </c>
    </row>
    <row r="10525">
      <c r="A10525" s="3">
        <v>92.0</v>
      </c>
      <c r="B10525" s="4">
        <v>0.11458333333333333</v>
      </c>
      <c r="C10525" s="5" t="s">
        <v>21</v>
      </c>
      <c r="D10525" s="5" t="s">
        <v>20</v>
      </c>
      <c r="E10525" s="5" t="s">
        <v>30</v>
      </c>
      <c r="F10525" s="5" t="s">
        <v>30</v>
      </c>
      <c r="J10525" s="5" t="s">
        <v>137</v>
      </c>
    </row>
    <row r="10526">
      <c r="A10526" s="3">
        <v>92.0</v>
      </c>
      <c r="B10526" s="4">
        <v>0.11458333333333333</v>
      </c>
      <c r="C10526" s="5" t="s">
        <v>10</v>
      </c>
      <c r="D10526" s="5" t="s">
        <v>20</v>
      </c>
      <c r="E10526" s="5" t="s">
        <v>30</v>
      </c>
      <c r="F10526" s="5" t="s">
        <v>30</v>
      </c>
      <c r="J10526" s="5" t="s">
        <v>137</v>
      </c>
    </row>
    <row r="10527">
      <c r="A10527" s="3">
        <v>92.0</v>
      </c>
      <c r="B10527" s="4">
        <v>0.11523148148148148</v>
      </c>
      <c r="C10527" s="5" t="s">
        <v>15</v>
      </c>
      <c r="D10527" s="5" t="s">
        <v>47</v>
      </c>
      <c r="E10527" s="5">
        <v>3.0</v>
      </c>
      <c r="F10527" s="5">
        <v>1.0</v>
      </c>
    </row>
    <row r="10528">
      <c r="A10528" s="3">
        <v>92.0</v>
      </c>
      <c r="B10528" s="4">
        <v>0.11538194444444444</v>
      </c>
      <c r="C10528" s="5" t="s">
        <v>18</v>
      </c>
      <c r="D10528" s="5" t="s">
        <v>47</v>
      </c>
      <c r="E10528" s="5">
        <v>28.0</v>
      </c>
      <c r="F10528" s="5">
        <v>16.0</v>
      </c>
    </row>
    <row r="10529">
      <c r="A10529" s="3">
        <v>92.0</v>
      </c>
      <c r="B10529" s="4">
        <v>0.11550925925925926</v>
      </c>
      <c r="C10529" s="5" t="s">
        <v>3643</v>
      </c>
      <c r="D10529" s="5" t="s">
        <v>47</v>
      </c>
      <c r="E10529" s="5">
        <v>21.0</v>
      </c>
      <c r="F10529" s="5">
        <v>20.0</v>
      </c>
    </row>
    <row r="10530">
      <c r="A10530" s="3">
        <v>92.0</v>
      </c>
      <c r="B10530" s="4">
        <v>0.11556712962962963</v>
      </c>
      <c r="C10530" s="5" t="s">
        <v>21</v>
      </c>
      <c r="D10530" s="5" t="s">
        <v>47</v>
      </c>
      <c r="E10530" s="5">
        <v>18.0</v>
      </c>
      <c r="F10530" s="5">
        <v>13.0</v>
      </c>
    </row>
    <row r="10531">
      <c r="A10531" s="3">
        <v>92.0</v>
      </c>
      <c r="B10531" s="4">
        <v>0.11560185185185186</v>
      </c>
      <c r="C10531" s="5" t="s">
        <v>10</v>
      </c>
      <c r="D10531" s="5" t="s">
        <v>47</v>
      </c>
      <c r="E10531" s="5">
        <v>16.0</v>
      </c>
      <c r="F10531" s="5">
        <v>11.0</v>
      </c>
    </row>
    <row r="10532">
      <c r="A10532" s="3">
        <v>92.0</v>
      </c>
      <c r="B10532" s="4">
        <v>0.11564814814814815</v>
      </c>
      <c r="C10532" s="5" t="s">
        <v>13</v>
      </c>
      <c r="D10532" s="5" t="s">
        <v>47</v>
      </c>
      <c r="E10532" s="5" t="s">
        <v>30</v>
      </c>
      <c r="F10532" s="5" t="s">
        <v>30</v>
      </c>
      <c r="J10532" s="5" t="s">
        <v>17</v>
      </c>
    </row>
    <row r="10533">
      <c r="A10533" s="3">
        <v>92.0</v>
      </c>
      <c r="B10533" s="4">
        <v>0.11564814814814815</v>
      </c>
      <c r="C10533" s="5" t="s">
        <v>13</v>
      </c>
      <c r="D10533" s="5" t="s">
        <v>47</v>
      </c>
      <c r="E10533" s="5">
        <v>14.0</v>
      </c>
      <c r="F10533" s="5">
        <v>12.0</v>
      </c>
      <c r="J10533" s="5" t="s">
        <v>40</v>
      </c>
    </row>
    <row r="10534">
      <c r="A10534" s="3">
        <v>92.0</v>
      </c>
      <c r="B10534" s="4">
        <v>0.11572916666666666</v>
      </c>
      <c r="C10534" s="5" t="s">
        <v>3409</v>
      </c>
      <c r="D10534" s="5" t="s">
        <v>47</v>
      </c>
      <c r="E10534" s="5">
        <v>4.0</v>
      </c>
      <c r="F10534" s="5">
        <v>4.0</v>
      </c>
    </row>
    <row r="10535">
      <c r="A10535" s="3">
        <v>92.0</v>
      </c>
      <c r="B10535" s="4">
        <v>0.11667824074074074</v>
      </c>
      <c r="C10535" s="5" t="s">
        <v>18</v>
      </c>
      <c r="D10535" s="5" t="s">
        <v>35</v>
      </c>
      <c r="E10535" s="5">
        <v>22.0</v>
      </c>
      <c r="F10535" s="5">
        <v>16.0</v>
      </c>
    </row>
    <row r="10536">
      <c r="A10536" s="3">
        <v>92.0</v>
      </c>
      <c r="B10536" s="4">
        <v>0.11721064814814815</v>
      </c>
      <c r="C10536" s="5" t="s">
        <v>18</v>
      </c>
      <c r="D10536" s="5" t="s">
        <v>32</v>
      </c>
      <c r="E10536" s="5" t="s">
        <v>30</v>
      </c>
      <c r="F10536" s="5" t="s">
        <v>30</v>
      </c>
      <c r="J10536" s="5" t="s">
        <v>42</v>
      </c>
    </row>
    <row r="10537">
      <c r="A10537" s="3">
        <v>92.0</v>
      </c>
      <c r="B10537" s="4">
        <v>0.11721064814814815</v>
      </c>
      <c r="C10537" s="5" t="s">
        <v>18</v>
      </c>
      <c r="D10537" s="5" t="s">
        <v>32</v>
      </c>
      <c r="E10537" s="5">
        <v>28.0</v>
      </c>
      <c r="F10537" s="5">
        <v>15.0</v>
      </c>
      <c r="J10537" s="5" t="s">
        <v>3525</v>
      </c>
    </row>
    <row r="10538">
      <c r="A10538" s="3">
        <v>92.0</v>
      </c>
      <c r="B10538" s="4">
        <v>0.11728009259259259</v>
      </c>
      <c r="C10538" s="5" t="s">
        <v>18</v>
      </c>
      <c r="D10538" s="5" t="s">
        <v>32</v>
      </c>
      <c r="E10538" s="5" t="s">
        <v>30</v>
      </c>
      <c r="F10538" s="5" t="s">
        <v>30</v>
      </c>
      <c r="J10538" s="5" t="s">
        <v>42</v>
      </c>
    </row>
    <row r="10539">
      <c r="A10539" s="3">
        <v>92.0</v>
      </c>
      <c r="B10539" s="4">
        <v>0.11728009259259259</v>
      </c>
      <c r="C10539" s="5" t="s">
        <v>18</v>
      </c>
      <c r="D10539" s="5" t="s">
        <v>32</v>
      </c>
      <c r="E10539" s="5">
        <v>15.0</v>
      </c>
      <c r="F10539" s="5">
        <v>2.0</v>
      </c>
      <c r="J10539" s="5" t="s">
        <v>3525</v>
      </c>
    </row>
    <row r="10540">
      <c r="A10540" s="3">
        <v>92.0</v>
      </c>
      <c r="B10540" s="4">
        <v>0.11734953703703704</v>
      </c>
      <c r="C10540" s="5" t="s">
        <v>18</v>
      </c>
      <c r="D10540" s="5" t="s">
        <v>32</v>
      </c>
      <c r="E10540" s="5" t="s">
        <v>30</v>
      </c>
      <c r="F10540" s="5" t="s">
        <v>30</v>
      </c>
      <c r="J10540" s="5" t="s">
        <v>42</v>
      </c>
    </row>
    <row r="10541">
      <c r="A10541" s="3">
        <v>92.0</v>
      </c>
      <c r="B10541" s="4">
        <v>0.11734953703703704</v>
      </c>
      <c r="C10541" s="5" t="s">
        <v>18</v>
      </c>
      <c r="D10541" s="5" t="s">
        <v>32</v>
      </c>
      <c r="E10541" s="5">
        <v>24.0</v>
      </c>
      <c r="F10541" s="5">
        <v>11.0</v>
      </c>
      <c r="J10541" s="5" t="s">
        <v>3525</v>
      </c>
    </row>
    <row r="10542">
      <c r="A10542" s="3">
        <v>92.0</v>
      </c>
      <c r="B10542" s="4">
        <v>0.11758101851851852</v>
      </c>
      <c r="C10542" s="5" t="s">
        <v>18</v>
      </c>
      <c r="D10542" s="5" t="s">
        <v>7</v>
      </c>
      <c r="E10542" s="5">
        <v>23.0</v>
      </c>
      <c r="H10542" s="5" t="s">
        <v>3644</v>
      </c>
    </row>
    <row r="10543">
      <c r="A10543" s="3">
        <v>92.0</v>
      </c>
      <c r="B10543" s="4">
        <v>0.11875</v>
      </c>
      <c r="C10543" s="5" t="s">
        <v>3643</v>
      </c>
      <c r="D10543" s="5" t="s">
        <v>32</v>
      </c>
      <c r="E10543" s="5">
        <v>13.0</v>
      </c>
      <c r="F10543" s="5">
        <v>2.0</v>
      </c>
    </row>
    <row r="10544">
      <c r="A10544" s="3">
        <v>92.0</v>
      </c>
      <c r="B10544" s="4">
        <v>0.11875</v>
      </c>
      <c r="C10544" s="5" t="s">
        <v>3643</v>
      </c>
      <c r="D10544" s="5" t="s">
        <v>32</v>
      </c>
      <c r="E10544" s="5">
        <v>17.0</v>
      </c>
      <c r="F10544" s="5">
        <v>6.0</v>
      </c>
    </row>
    <row r="10545">
      <c r="A10545" s="3">
        <v>92.0</v>
      </c>
      <c r="B10545" s="4">
        <v>0.1197337962962963</v>
      </c>
      <c r="C10545" s="5" t="s">
        <v>18</v>
      </c>
      <c r="D10545" s="5" t="s">
        <v>32</v>
      </c>
      <c r="E10545" s="5" t="s">
        <v>30</v>
      </c>
      <c r="F10545" s="5" t="s">
        <v>30</v>
      </c>
      <c r="J10545" s="5" t="s">
        <v>3645</v>
      </c>
    </row>
    <row r="10546">
      <c r="A10546" s="3">
        <v>92.0</v>
      </c>
      <c r="B10546" s="4">
        <v>0.1197337962962963</v>
      </c>
      <c r="C10546" s="5" t="s">
        <v>3643</v>
      </c>
      <c r="D10546" s="5" t="s">
        <v>32</v>
      </c>
      <c r="E10546" s="5">
        <v>24.0</v>
      </c>
      <c r="F10546" s="5">
        <v>14.0</v>
      </c>
      <c r="J10546" s="5" t="s">
        <v>3646</v>
      </c>
    </row>
    <row r="10547">
      <c r="A10547" s="3">
        <v>92.0</v>
      </c>
      <c r="B10547" s="4">
        <v>0.11996527777777778</v>
      </c>
      <c r="C10547" s="5" t="s">
        <v>3643</v>
      </c>
      <c r="D10547" s="5" t="s">
        <v>7</v>
      </c>
      <c r="E10547" s="5">
        <v>13.0</v>
      </c>
      <c r="H10547" s="5" t="s">
        <v>3647</v>
      </c>
    </row>
    <row r="10548">
      <c r="A10548" s="3">
        <v>92.0</v>
      </c>
      <c r="B10548" s="4">
        <v>0.1208449074074074</v>
      </c>
      <c r="C10548" s="5" t="s">
        <v>21</v>
      </c>
      <c r="D10548" s="5" t="s">
        <v>32</v>
      </c>
      <c r="E10548" s="5">
        <v>17.0</v>
      </c>
      <c r="F10548" s="5">
        <v>3.0</v>
      </c>
      <c r="J10548" s="5" t="s">
        <v>2767</v>
      </c>
    </row>
    <row r="10549">
      <c r="A10549" s="3">
        <v>92.0</v>
      </c>
      <c r="B10549" s="4">
        <v>0.12087962962962963</v>
      </c>
      <c r="C10549" s="5" t="s">
        <v>21</v>
      </c>
      <c r="D10549" s="5" t="s">
        <v>32</v>
      </c>
      <c r="E10549" s="5">
        <v>29.0</v>
      </c>
      <c r="F10549" s="5">
        <v>16.0</v>
      </c>
      <c r="J10549" s="5" t="s">
        <v>62</v>
      </c>
    </row>
    <row r="10550">
      <c r="A10550" s="3">
        <v>92.0</v>
      </c>
      <c r="B10550" s="4">
        <v>0.12101851851851853</v>
      </c>
      <c r="C10550" s="5" t="s">
        <v>21</v>
      </c>
      <c r="D10550" s="5" t="s">
        <v>7</v>
      </c>
      <c r="E10550" s="5">
        <v>2.0</v>
      </c>
      <c r="H10550" s="5" t="s">
        <v>3648</v>
      </c>
    </row>
    <row r="10551">
      <c r="A10551" s="3">
        <v>92.0</v>
      </c>
      <c r="B10551" s="4">
        <v>0.12131944444444444</v>
      </c>
      <c r="C10551" s="5" t="s">
        <v>21</v>
      </c>
      <c r="D10551" s="5" t="s">
        <v>7</v>
      </c>
      <c r="E10551" s="5">
        <v>19.0</v>
      </c>
      <c r="H10551" s="5" t="s">
        <v>3649</v>
      </c>
    </row>
    <row r="10552">
      <c r="A10552" s="3">
        <v>92.0</v>
      </c>
      <c r="B10552" s="4">
        <v>0.12204861111111111</v>
      </c>
      <c r="C10552" s="5" t="s">
        <v>10</v>
      </c>
      <c r="D10552" s="5" t="s">
        <v>32</v>
      </c>
      <c r="E10552" s="5">
        <v>20.0</v>
      </c>
      <c r="F10552" s="5">
        <v>4.0</v>
      </c>
      <c r="J10552" s="5" t="s">
        <v>2634</v>
      </c>
    </row>
    <row r="10553">
      <c r="A10553" s="3">
        <v>92.0</v>
      </c>
      <c r="B10553" s="4">
        <v>0.12221064814814815</v>
      </c>
      <c r="C10553" s="5" t="s">
        <v>10</v>
      </c>
      <c r="D10553" s="5" t="s">
        <v>7</v>
      </c>
      <c r="E10553" s="5">
        <v>15.0</v>
      </c>
      <c r="H10553" s="5" t="s">
        <v>3650</v>
      </c>
    </row>
    <row r="10554">
      <c r="A10554" s="3">
        <v>92.0</v>
      </c>
      <c r="B10554" s="4">
        <v>0.12237268518518518</v>
      </c>
      <c r="C10554" s="5" t="s">
        <v>10</v>
      </c>
      <c r="D10554" s="5" t="s">
        <v>32</v>
      </c>
      <c r="E10554" s="5" t="s">
        <v>30</v>
      </c>
      <c r="F10554" s="5" t="s">
        <v>30</v>
      </c>
      <c r="J10554" s="5" t="s">
        <v>2634</v>
      </c>
    </row>
    <row r="10555">
      <c r="A10555" s="3">
        <v>92.0</v>
      </c>
      <c r="B10555" s="4">
        <v>0.12259259259259259</v>
      </c>
      <c r="C10555" s="5" t="s">
        <v>10</v>
      </c>
      <c r="D10555" s="5" t="s">
        <v>7</v>
      </c>
      <c r="E10555" s="5">
        <v>19.0</v>
      </c>
      <c r="H10555" s="5" t="s">
        <v>3651</v>
      </c>
    </row>
    <row r="10556">
      <c r="A10556" s="3">
        <v>92.0</v>
      </c>
      <c r="B10556" s="4">
        <v>0.12373842592592593</v>
      </c>
      <c r="C10556" s="5" t="s">
        <v>13</v>
      </c>
      <c r="D10556" s="5" t="s">
        <v>32</v>
      </c>
      <c r="E10556" s="5" t="s">
        <v>30</v>
      </c>
      <c r="F10556" s="5" t="s">
        <v>30</v>
      </c>
      <c r="J10556" s="5" t="s">
        <v>17</v>
      </c>
    </row>
    <row r="10557">
      <c r="A10557" s="3">
        <v>92.0</v>
      </c>
      <c r="B10557" s="4">
        <v>0.12373842592592593</v>
      </c>
      <c r="C10557" s="5" t="s">
        <v>13</v>
      </c>
      <c r="D10557" s="5" t="s">
        <v>32</v>
      </c>
      <c r="E10557" s="5">
        <v>24.0</v>
      </c>
      <c r="F10557" s="5">
        <v>7.0</v>
      </c>
      <c r="J10557" s="5" t="s">
        <v>3512</v>
      </c>
    </row>
    <row r="10558">
      <c r="A10558" s="3">
        <v>92.0</v>
      </c>
      <c r="B10558" s="4">
        <v>0.12386574074074073</v>
      </c>
      <c r="C10558" s="5" t="s">
        <v>13</v>
      </c>
      <c r="D10558" s="5" t="s">
        <v>7</v>
      </c>
      <c r="E10558" s="5">
        <v>2.0</v>
      </c>
      <c r="H10558" s="5" t="s">
        <v>3652</v>
      </c>
    </row>
    <row r="10559">
      <c r="A10559" s="3">
        <v>92.0</v>
      </c>
      <c r="B10559" s="4">
        <v>0.12395833333333334</v>
      </c>
      <c r="C10559" s="5" t="s">
        <v>13</v>
      </c>
      <c r="D10559" s="5" t="s">
        <v>32</v>
      </c>
      <c r="E10559" s="5" t="s">
        <v>28</v>
      </c>
      <c r="F10559" s="5">
        <v>1.0</v>
      </c>
      <c r="J10559" s="5" t="s">
        <v>17</v>
      </c>
    </row>
    <row r="10560">
      <c r="A10560" s="3">
        <v>92.0</v>
      </c>
      <c r="B10560" s="4">
        <v>0.12395833333333334</v>
      </c>
      <c r="C10560" s="5" t="s">
        <v>13</v>
      </c>
      <c r="D10560" s="5" t="s">
        <v>32</v>
      </c>
      <c r="E10560" s="5">
        <v>31.0</v>
      </c>
      <c r="F10560" s="5">
        <v>14.0</v>
      </c>
      <c r="J10560" s="5" t="s">
        <v>3512</v>
      </c>
    </row>
    <row r="10561">
      <c r="A10561" s="3">
        <v>92.0</v>
      </c>
      <c r="B10561" s="4">
        <v>0.1240625</v>
      </c>
      <c r="C10561" s="5" t="s">
        <v>13</v>
      </c>
      <c r="D10561" s="5" t="s">
        <v>7</v>
      </c>
      <c r="E10561" s="5">
        <v>23.0</v>
      </c>
      <c r="H10561" s="5" t="s">
        <v>3653</v>
      </c>
      <c r="I10561" s="5">
        <v>1.0</v>
      </c>
    </row>
    <row r="10562">
      <c r="A10562" s="3">
        <v>92.0</v>
      </c>
      <c r="B10562" s="4">
        <v>0.13019675925925925</v>
      </c>
      <c r="C10562" s="5" t="s">
        <v>3643</v>
      </c>
      <c r="D10562" s="5" t="s">
        <v>32</v>
      </c>
      <c r="E10562" s="5">
        <v>30.0</v>
      </c>
      <c r="F10562" s="5">
        <v>19.0</v>
      </c>
      <c r="J10562" s="5" t="s">
        <v>3654</v>
      </c>
    </row>
    <row r="10563">
      <c r="A10563" s="3">
        <v>92.0</v>
      </c>
      <c r="B10563" s="4">
        <v>0.13041666666666665</v>
      </c>
      <c r="C10563" s="5" t="s">
        <v>3643</v>
      </c>
      <c r="D10563" s="5" t="s">
        <v>7</v>
      </c>
      <c r="E10563" s="5">
        <v>21.0</v>
      </c>
      <c r="H10563" s="5" t="s">
        <v>3655</v>
      </c>
      <c r="I10563" s="5">
        <v>1.0</v>
      </c>
    </row>
    <row r="10564">
      <c r="A10564" s="3">
        <v>92.0</v>
      </c>
      <c r="B10564" s="4">
        <v>0.13164351851851852</v>
      </c>
      <c r="C10564" s="5" t="s">
        <v>3409</v>
      </c>
      <c r="D10564" s="5" t="s">
        <v>129</v>
      </c>
      <c r="E10564" s="5" t="s">
        <v>30</v>
      </c>
      <c r="F10564" s="5" t="s">
        <v>30</v>
      </c>
      <c r="J10564" s="5" t="s">
        <v>17</v>
      </c>
    </row>
    <row r="10565">
      <c r="A10565" s="3">
        <v>92.0</v>
      </c>
      <c r="B10565" s="4">
        <v>0.13164351851851852</v>
      </c>
      <c r="C10565" s="5" t="s">
        <v>3409</v>
      </c>
      <c r="D10565" s="5" t="s">
        <v>129</v>
      </c>
      <c r="E10565" s="5">
        <v>18.0</v>
      </c>
      <c r="F10565" s="5">
        <v>19.0</v>
      </c>
      <c r="J10565" s="5" t="s">
        <v>3656</v>
      </c>
    </row>
    <row r="10566">
      <c r="A10566" s="3">
        <v>92.0</v>
      </c>
      <c r="B10566" s="4">
        <v>0.13252314814814814</v>
      </c>
      <c r="C10566" s="5" t="s">
        <v>21</v>
      </c>
      <c r="D10566" s="5" t="s">
        <v>32</v>
      </c>
      <c r="E10566" s="5">
        <v>18.0</v>
      </c>
      <c r="F10566" s="5">
        <v>4.0</v>
      </c>
      <c r="J10566" s="5" t="s">
        <v>2933</v>
      </c>
    </row>
    <row r="10567">
      <c r="A10567" s="3">
        <v>92.0</v>
      </c>
      <c r="B10567" s="4">
        <v>0.13289351851851852</v>
      </c>
      <c r="C10567" s="5" t="s">
        <v>21</v>
      </c>
      <c r="D10567" s="5" t="s">
        <v>7</v>
      </c>
      <c r="E10567" s="5">
        <v>44.0</v>
      </c>
      <c r="H10567" s="5" t="s">
        <v>3657</v>
      </c>
      <c r="I10567" s="5">
        <v>1.0</v>
      </c>
    </row>
    <row r="10568">
      <c r="A10568" s="3">
        <v>92.0</v>
      </c>
      <c r="B10568" s="4">
        <v>0.1332986111111111</v>
      </c>
      <c r="C10568" s="5" t="s">
        <v>21</v>
      </c>
      <c r="D10568" s="5" t="s">
        <v>24</v>
      </c>
      <c r="E10568" s="5">
        <v>24.0</v>
      </c>
      <c r="F10568" s="5">
        <v>10.0</v>
      </c>
    </row>
    <row r="10569">
      <c r="A10569" s="3">
        <v>92.0</v>
      </c>
      <c r="B10569" s="4">
        <v>0.13369212962962962</v>
      </c>
      <c r="C10569" s="5" t="s">
        <v>21</v>
      </c>
      <c r="D10569" s="5" t="s">
        <v>20</v>
      </c>
      <c r="E10569" s="5">
        <v>30.0</v>
      </c>
      <c r="F10569" s="5">
        <v>13.0</v>
      </c>
    </row>
    <row r="10570">
      <c r="A10570" s="3">
        <v>92.0</v>
      </c>
      <c r="B10570" s="4">
        <v>0.1346412037037037</v>
      </c>
      <c r="C10570" s="5" t="s">
        <v>273</v>
      </c>
      <c r="D10570" s="5" t="s">
        <v>32</v>
      </c>
      <c r="E10570" s="5">
        <v>28.0</v>
      </c>
      <c r="F10570" s="5">
        <v>19.0</v>
      </c>
    </row>
    <row r="10571">
      <c r="A10571" s="3">
        <v>92.0</v>
      </c>
      <c r="B10571" s="4">
        <v>0.13488425925925926</v>
      </c>
      <c r="C10571" s="5" t="s">
        <v>273</v>
      </c>
      <c r="D10571" s="5" t="s">
        <v>7</v>
      </c>
      <c r="E10571" s="5">
        <v>14.0</v>
      </c>
      <c r="H10571" s="5" t="s">
        <v>3658</v>
      </c>
    </row>
    <row r="10572">
      <c r="A10572" s="3">
        <v>92.0</v>
      </c>
      <c r="B10572" s="4">
        <v>0.13496527777777778</v>
      </c>
      <c r="C10572" s="5" t="s">
        <v>273</v>
      </c>
      <c r="D10572" s="5" t="s">
        <v>32</v>
      </c>
      <c r="E10572" s="5">
        <v>26.0</v>
      </c>
      <c r="F10572" s="5">
        <v>17.0</v>
      </c>
    </row>
    <row r="10573">
      <c r="A10573" s="3">
        <v>92.0</v>
      </c>
      <c r="B10573" s="4">
        <v>0.13508101851851853</v>
      </c>
      <c r="C10573" s="5" t="s">
        <v>273</v>
      </c>
      <c r="D10573" s="5" t="s">
        <v>7</v>
      </c>
      <c r="E10573" s="5">
        <v>17.0</v>
      </c>
      <c r="H10573" s="5" t="s">
        <v>3659</v>
      </c>
    </row>
    <row r="10574">
      <c r="A10574" s="3">
        <v>92.0</v>
      </c>
      <c r="B10574" s="4">
        <v>0.13618055555555555</v>
      </c>
      <c r="C10574" s="5" t="s">
        <v>13</v>
      </c>
      <c r="D10574" s="5" t="s">
        <v>32</v>
      </c>
      <c r="E10574" s="5" t="s">
        <v>30</v>
      </c>
      <c r="F10574" s="5" t="s">
        <v>30</v>
      </c>
      <c r="J10574" s="5" t="s">
        <v>17</v>
      </c>
    </row>
    <row r="10575">
      <c r="A10575" s="3">
        <v>92.0</v>
      </c>
      <c r="B10575" s="4">
        <v>0.13618055555555555</v>
      </c>
      <c r="C10575" s="5" t="s">
        <v>13</v>
      </c>
      <c r="D10575" s="5" t="s">
        <v>32</v>
      </c>
      <c r="E10575" s="5">
        <v>33.0</v>
      </c>
      <c r="F10575" s="5">
        <v>16.0</v>
      </c>
      <c r="J10575" s="5" t="s">
        <v>3512</v>
      </c>
    </row>
    <row r="10576">
      <c r="A10576" s="3">
        <v>92.0</v>
      </c>
      <c r="B10576" s="4">
        <v>0.13630787037037037</v>
      </c>
      <c r="C10576" s="5" t="s">
        <v>13</v>
      </c>
      <c r="D10576" s="5" t="s">
        <v>7</v>
      </c>
      <c r="E10576" s="5">
        <v>18.0</v>
      </c>
      <c r="H10576" s="5" t="s">
        <v>3660</v>
      </c>
    </row>
    <row r="10577">
      <c r="A10577" s="3">
        <v>92.0</v>
      </c>
      <c r="B10577" s="4">
        <v>0.13640046296296296</v>
      </c>
      <c r="C10577" s="5" t="s">
        <v>13</v>
      </c>
      <c r="D10577" s="5" t="s">
        <v>32</v>
      </c>
      <c r="E10577" s="5" t="s">
        <v>30</v>
      </c>
      <c r="F10577" s="5" t="s">
        <v>30</v>
      </c>
      <c r="J10577" s="5" t="s">
        <v>17</v>
      </c>
    </row>
    <row r="10578">
      <c r="A10578" s="3">
        <v>92.0</v>
      </c>
      <c r="B10578" s="4">
        <v>0.13640046296296296</v>
      </c>
      <c r="C10578" s="5" t="s">
        <v>13</v>
      </c>
      <c r="D10578" s="5" t="s">
        <v>32</v>
      </c>
      <c r="E10578" s="5">
        <v>36.0</v>
      </c>
      <c r="F10578" s="5">
        <v>19.0</v>
      </c>
      <c r="J10578" s="5" t="s">
        <v>3661</v>
      </c>
    </row>
    <row r="10579">
      <c r="A10579" s="3">
        <v>92.0</v>
      </c>
      <c r="B10579" s="4">
        <v>0.13644675925925925</v>
      </c>
      <c r="C10579" s="5" t="s">
        <v>13</v>
      </c>
      <c r="D10579" s="5" t="s">
        <v>7</v>
      </c>
      <c r="E10579" s="5">
        <v>23.0</v>
      </c>
      <c r="H10579" s="5" t="s">
        <v>3662</v>
      </c>
    </row>
    <row r="10580">
      <c r="A10580" s="3">
        <v>92.0</v>
      </c>
      <c r="B10580" s="4">
        <v>0.13788194444444443</v>
      </c>
      <c r="C10580" s="5" t="s">
        <v>3409</v>
      </c>
      <c r="D10580" s="5" t="s">
        <v>32</v>
      </c>
      <c r="E10580" s="5">
        <v>21.0</v>
      </c>
      <c r="F10580" s="5">
        <v>13.0</v>
      </c>
      <c r="J10580" s="5" t="s">
        <v>3663</v>
      </c>
    </row>
    <row r="10581">
      <c r="A10581" s="3">
        <v>92.0</v>
      </c>
      <c r="B10581" s="4">
        <v>0.13811342592592593</v>
      </c>
      <c r="C10581" s="5" t="s">
        <v>3409</v>
      </c>
      <c r="D10581" s="5" t="s">
        <v>7</v>
      </c>
      <c r="E10581" s="5">
        <v>10.0</v>
      </c>
      <c r="H10581" s="5" t="s">
        <v>3664</v>
      </c>
    </row>
    <row r="10582">
      <c r="A10582" s="3">
        <v>92.0</v>
      </c>
      <c r="B10582" s="4">
        <v>0.13837962962962963</v>
      </c>
      <c r="C10582" s="5" t="s">
        <v>3409</v>
      </c>
      <c r="D10582" s="5" t="s">
        <v>32</v>
      </c>
      <c r="E10582" s="5">
        <v>18.0</v>
      </c>
      <c r="F10582" s="5">
        <v>10.0</v>
      </c>
      <c r="J10582" s="5" t="s">
        <v>350</v>
      </c>
    </row>
    <row r="10583">
      <c r="A10583" s="3">
        <v>92.0</v>
      </c>
      <c r="B10583" s="4">
        <v>0.13837962962962963</v>
      </c>
      <c r="C10583" s="5" t="s">
        <v>3409</v>
      </c>
      <c r="D10583" s="5" t="s">
        <v>32</v>
      </c>
      <c r="E10583" s="5">
        <v>24.0</v>
      </c>
      <c r="F10583" s="5">
        <v>16.0</v>
      </c>
      <c r="J10583" s="5" t="s">
        <v>418</v>
      </c>
    </row>
    <row r="10584">
      <c r="A10584" s="3">
        <v>92.0</v>
      </c>
      <c r="B10584" s="4">
        <v>0.13853009259259258</v>
      </c>
      <c r="C10584" s="5" t="s">
        <v>3409</v>
      </c>
      <c r="D10584" s="5" t="s">
        <v>7</v>
      </c>
      <c r="E10584" s="5">
        <v>15.0</v>
      </c>
      <c r="H10584" s="5" t="s">
        <v>3665</v>
      </c>
      <c r="I10584" s="5">
        <v>1.0</v>
      </c>
    </row>
    <row r="10585">
      <c r="A10585" s="3">
        <v>92.0</v>
      </c>
      <c r="B10585" s="4">
        <v>0.1436689814814815</v>
      </c>
      <c r="C10585" s="5" t="s">
        <v>3643</v>
      </c>
      <c r="D10585" s="5" t="s">
        <v>24</v>
      </c>
      <c r="E10585" s="5" t="s">
        <v>30</v>
      </c>
      <c r="F10585" s="5" t="s">
        <v>30</v>
      </c>
      <c r="J10585" s="5" t="s">
        <v>17</v>
      </c>
    </row>
    <row r="10586">
      <c r="A10586" s="3">
        <v>92.0</v>
      </c>
      <c r="B10586" s="4">
        <v>0.1436689814814815</v>
      </c>
      <c r="C10586" s="5" t="s">
        <v>3643</v>
      </c>
      <c r="D10586" s="5" t="s">
        <v>24</v>
      </c>
      <c r="E10586" s="5">
        <v>20.0</v>
      </c>
      <c r="F10586" s="5">
        <v>18.0</v>
      </c>
      <c r="J10586" s="5" t="s">
        <v>3666</v>
      </c>
    </row>
    <row r="10587">
      <c r="A10587" s="3">
        <v>92.0</v>
      </c>
      <c r="B10587" s="4">
        <v>0.1444212962962963</v>
      </c>
      <c r="C10587" s="5" t="s">
        <v>13</v>
      </c>
      <c r="D10587" s="5" t="s">
        <v>25</v>
      </c>
      <c r="E10587" s="5" t="s">
        <v>30</v>
      </c>
      <c r="F10587" s="5" t="s">
        <v>30</v>
      </c>
      <c r="J10587" s="5" t="s">
        <v>17</v>
      </c>
    </row>
    <row r="10588">
      <c r="A10588" s="3">
        <v>92.0</v>
      </c>
      <c r="B10588" s="4">
        <v>0.1444212962962963</v>
      </c>
      <c r="C10588" s="5" t="s">
        <v>13</v>
      </c>
      <c r="D10588" s="5" t="s">
        <v>25</v>
      </c>
      <c r="E10588" s="5">
        <v>19.0</v>
      </c>
      <c r="F10588" s="5">
        <v>17.0</v>
      </c>
      <c r="J10588" s="5" t="s">
        <v>40</v>
      </c>
    </row>
    <row r="10589">
      <c r="A10589" s="3">
        <v>92.0</v>
      </c>
      <c r="B10589" s="4">
        <v>0.14494212962962963</v>
      </c>
      <c r="C10589" s="5" t="s">
        <v>13</v>
      </c>
      <c r="D10589" s="5" t="s">
        <v>24</v>
      </c>
      <c r="E10589" s="5">
        <v>18.0</v>
      </c>
      <c r="F10589" s="5">
        <v>18.0</v>
      </c>
    </row>
    <row r="10590">
      <c r="A10590" s="3">
        <v>93.0</v>
      </c>
      <c r="B10590" s="4">
        <v>0.008113425925925927</v>
      </c>
      <c r="C10590" s="5" t="s">
        <v>21</v>
      </c>
      <c r="D10590" s="5" t="s">
        <v>47</v>
      </c>
      <c r="E10590" s="5">
        <v>24.0</v>
      </c>
      <c r="F10590" s="5">
        <v>19.0</v>
      </c>
    </row>
    <row r="10591">
      <c r="A10591" s="3">
        <v>93.0</v>
      </c>
      <c r="B10591" s="4">
        <v>0.008125</v>
      </c>
      <c r="C10591" s="5" t="s">
        <v>10</v>
      </c>
      <c r="D10591" s="5" t="s">
        <v>47</v>
      </c>
      <c r="E10591" s="5">
        <v>24.0</v>
      </c>
      <c r="F10591" s="5">
        <v>19.0</v>
      </c>
    </row>
    <row r="10592">
      <c r="A10592" s="3">
        <v>93.0</v>
      </c>
      <c r="B10592" s="4">
        <v>0.008240740740740741</v>
      </c>
      <c r="C10592" s="5" t="s">
        <v>3409</v>
      </c>
      <c r="D10592" s="5" t="s">
        <v>47</v>
      </c>
      <c r="E10592" s="5">
        <v>19.0</v>
      </c>
      <c r="F10592" s="5">
        <v>19.0</v>
      </c>
    </row>
    <row r="10593">
      <c r="A10593" s="3">
        <v>93.0</v>
      </c>
      <c r="B10593" s="4">
        <v>0.008287037037037037</v>
      </c>
      <c r="C10593" s="5" t="s">
        <v>18</v>
      </c>
      <c r="D10593" s="5" t="s">
        <v>47</v>
      </c>
      <c r="E10593" s="5">
        <v>15.0</v>
      </c>
      <c r="F10593" s="5">
        <v>3.0</v>
      </c>
    </row>
    <row r="10594">
      <c r="A10594" s="3">
        <v>93.0</v>
      </c>
      <c r="B10594" s="4">
        <v>0.00832175925925926</v>
      </c>
      <c r="C10594" s="5" t="s">
        <v>3643</v>
      </c>
      <c r="D10594" s="5" t="s">
        <v>47</v>
      </c>
      <c r="E10594" s="5">
        <v>16.0</v>
      </c>
      <c r="F10594" s="5">
        <v>15.0</v>
      </c>
    </row>
    <row r="10595">
      <c r="A10595" s="3">
        <v>93.0</v>
      </c>
      <c r="B10595" s="4">
        <v>0.008344907407407407</v>
      </c>
      <c r="C10595" s="5" t="s">
        <v>13</v>
      </c>
      <c r="D10595" s="5" t="s">
        <v>47</v>
      </c>
      <c r="E10595" s="5" t="s">
        <v>30</v>
      </c>
      <c r="F10595" s="5" t="s">
        <v>30</v>
      </c>
      <c r="J10595" s="5" t="s">
        <v>17</v>
      </c>
    </row>
    <row r="10596">
      <c r="A10596" s="3">
        <v>93.0</v>
      </c>
      <c r="B10596" s="4">
        <v>0.008344907407407407</v>
      </c>
      <c r="C10596" s="5" t="s">
        <v>13</v>
      </c>
      <c r="D10596" s="5" t="s">
        <v>47</v>
      </c>
      <c r="E10596" s="5">
        <v>16.0</v>
      </c>
      <c r="F10596" s="5">
        <v>14.0</v>
      </c>
      <c r="J10596" s="5" t="s">
        <v>40</v>
      </c>
    </row>
    <row r="10597">
      <c r="A10597" s="3">
        <v>93.0</v>
      </c>
      <c r="B10597" s="4">
        <v>0.008460648148148148</v>
      </c>
      <c r="C10597" s="5" t="s">
        <v>15</v>
      </c>
      <c r="D10597" s="5" t="s">
        <v>47</v>
      </c>
      <c r="E10597" s="5">
        <v>17.0</v>
      </c>
      <c r="F10597" s="5">
        <v>15.0</v>
      </c>
    </row>
    <row r="10598">
      <c r="A10598" s="3">
        <v>93.0</v>
      </c>
      <c r="B10598" s="4">
        <v>0.009699074074074074</v>
      </c>
      <c r="C10598" s="5" t="s">
        <v>21</v>
      </c>
      <c r="D10598" s="5" t="s">
        <v>32</v>
      </c>
      <c r="E10598" s="5">
        <v>33.0</v>
      </c>
      <c r="F10598" s="5">
        <v>19.0</v>
      </c>
      <c r="J10598" s="5" t="s">
        <v>3667</v>
      </c>
    </row>
    <row r="10599">
      <c r="A10599" s="3">
        <v>93.0</v>
      </c>
      <c r="B10599" s="4">
        <v>0.011157407407407408</v>
      </c>
      <c r="C10599" s="5" t="s">
        <v>21</v>
      </c>
      <c r="D10599" s="5" t="s">
        <v>7</v>
      </c>
      <c r="E10599" s="5">
        <v>55.0</v>
      </c>
      <c r="H10599" s="5" t="s">
        <v>3668</v>
      </c>
    </row>
    <row r="10600">
      <c r="A10600" s="3">
        <v>93.0</v>
      </c>
      <c r="B10600" s="4">
        <v>0.011226851851851852</v>
      </c>
      <c r="C10600" s="5" t="s">
        <v>21</v>
      </c>
      <c r="D10600" s="5" t="s">
        <v>32</v>
      </c>
      <c r="E10600" s="5">
        <v>20.0</v>
      </c>
      <c r="F10600" s="5">
        <v>7.0</v>
      </c>
      <c r="J10600" s="5" t="s">
        <v>62</v>
      </c>
    </row>
    <row r="10601">
      <c r="A10601" s="3">
        <v>93.0</v>
      </c>
      <c r="B10601" s="4">
        <v>0.011273148148148148</v>
      </c>
      <c r="C10601" s="5" t="s">
        <v>21</v>
      </c>
      <c r="D10601" s="5" t="s">
        <v>32</v>
      </c>
      <c r="E10601" s="5">
        <v>27.0</v>
      </c>
      <c r="F10601" s="5">
        <v>13.0</v>
      </c>
      <c r="J10601" s="5" t="s">
        <v>2767</v>
      </c>
    </row>
    <row r="10602">
      <c r="A10602" s="3">
        <v>93.0</v>
      </c>
      <c r="B10602" s="4">
        <v>0.011608796296296296</v>
      </c>
      <c r="C10602" s="5" t="s">
        <v>21</v>
      </c>
      <c r="D10602" s="5" t="s">
        <v>7</v>
      </c>
      <c r="E10602" s="5">
        <v>2.0</v>
      </c>
      <c r="H10602" s="5" t="s">
        <v>3669</v>
      </c>
    </row>
    <row r="10603">
      <c r="A10603" s="3">
        <v>93.0</v>
      </c>
      <c r="B10603" s="4">
        <v>0.011608796296296296</v>
      </c>
      <c r="C10603" s="5" t="s">
        <v>21</v>
      </c>
      <c r="D10603" s="5" t="s">
        <v>7</v>
      </c>
      <c r="E10603" s="5">
        <v>12.0</v>
      </c>
      <c r="H10603" s="5" t="s">
        <v>3670</v>
      </c>
    </row>
    <row r="10604">
      <c r="A10604" s="3">
        <v>93.0</v>
      </c>
      <c r="B10604" s="4">
        <v>0.012951388888888889</v>
      </c>
      <c r="C10604" s="5" t="s">
        <v>273</v>
      </c>
      <c r="D10604" s="5" t="s">
        <v>32</v>
      </c>
      <c r="E10604" s="5">
        <v>21.0</v>
      </c>
      <c r="F10604" s="5">
        <v>13.0</v>
      </c>
      <c r="J10604" s="5" t="s">
        <v>1123</v>
      </c>
    </row>
    <row r="10605">
      <c r="A10605" s="3">
        <v>93.0</v>
      </c>
      <c r="B10605" s="4">
        <v>0.01306712962962963</v>
      </c>
      <c r="C10605" s="5" t="s">
        <v>273</v>
      </c>
      <c r="D10605" s="5" t="s">
        <v>7</v>
      </c>
      <c r="E10605" s="5">
        <v>15.0</v>
      </c>
      <c r="H10605" s="5" t="s">
        <v>3671</v>
      </c>
    </row>
    <row r="10606">
      <c r="A10606" s="3">
        <v>93.0</v>
      </c>
      <c r="B10606" s="4">
        <v>0.014328703703703703</v>
      </c>
      <c r="C10606" s="5" t="s">
        <v>10</v>
      </c>
      <c r="D10606" s="5" t="s">
        <v>32</v>
      </c>
      <c r="E10606" s="5">
        <v>30.0</v>
      </c>
      <c r="F10606" s="5">
        <v>14.0</v>
      </c>
      <c r="J10606" s="5" t="s">
        <v>3672</v>
      </c>
    </row>
    <row r="10607">
      <c r="A10607" s="3">
        <v>93.0</v>
      </c>
      <c r="B10607" s="4">
        <v>0.014594907407407407</v>
      </c>
      <c r="C10607" s="5" t="s">
        <v>10</v>
      </c>
      <c r="D10607" s="5" t="s">
        <v>7</v>
      </c>
      <c r="E10607" s="5">
        <v>26.0</v>
      </c>
      <c r="H10607" s="5" t="s">
        <v>3673</v>
      </c>
    </row>
    <row r="10608">
      <c r="A10608" s="3">
        <v>93.0</v>
      </c>
      <c r="B10608" s="4">
        <v>0.014930555555555556</v>
      </c>
      <c r="C10608" s="5" t="s">
        <v>10</v>
      </c>
      <c r="D10608" s="5" t="s">
        <v>32</v>
      </c>
      <c r="E10608" s="5">
        <v>21.0</v>
      </c>
      <c r="F10608" s="5">
        <v>5.0</v>
      </c>
      <c r="J10608" s="5" t="s">
        <v>2634</v>
      </c>
    </row>
    <row r="10609">
      <c r="A10609" s="3">
        <v>93.0</v>
      </c>
      <c r="B10609" s="4">
        <v>0.01511574074074074</v>
      </c>
      <c r="C10609" s="5" t="s">
        <v>10</v>
      </c>
      <c r="D10609" s="5" t="s">
        <v>7</v>
      </c>
      <c r="E10609" s="5">
        <v>17.0</v>
      </c>
      <c r="H10609" s="5" t="s">
        <v>3674</v>
      </c>
    </row>
    <row r="10610">
      <c r="A10610" s="3">
        <v>93.0</v>
      </c>
      <c r="B10610" s="4">
        <v>0.017974537037037035</v>
      </c>
      <c r="C10610" s="5" t="s">
        <v>15</v>
      </c>
      <c r="D10610" s="5" t="s">
        <v>7</v>
      </c>
      <c r="E10610" s="5">
        <v>32.0</v>
      </c>
      <c r="H10610" s="5" t="s">
        <v>3675</v>
      </c>
      <c r="J10610" s="5" t="s">
        <v>156</v>
      </c>
    </row>
    <row r="10611">
      <c r="A10611" s="3">
        <v>93.0</v>
      </c>
      <c r="B10611" s="4">
        <v>0.019930555555555556</v>
      </c>
      <c r="C10611" s="5" t="s">
        <v>3643</v>
      </c>
      <c r="D10611" s="5" t="s">
        <v>32</v>
      </c>
      <c r="E10611" s="5">
        <v>19.0</v>
      </c>
      <c r="F10611" s="5">
        <v>9.0</v>
      </c>
      <c r="J10611" s="5" t="s">
        <v>3676</v>
      </c>
    </row>
    <row r="10612">
      <c r="A10612" s="3">
        <v>93.0</v>
      </c>
      <c r="B10612" s="4">
        <v>0.020023148148148148</v>
      </c>
      <c r="C10612" s="5" t="s">
        <v>3643</v>
      </c>
      <c r="D10612" s="5" t="s">
        <v>32</v>
      </c>
      <c r="E10612" s="5">
        <v>25.0</v>
      </c>
      <c r="F10612" s="5">
        <v>15.0</v>
      </c>
      <c r="J10612" s="5" t="s">
        <v>3676</v>
      </c>
    </row>
    <row r="10613">
      <c r="A10613" s="3">
        <v>93.0</v>
      </c>
      <c r="B10613" s="4">
        <v>0.02017361111111111</v>
      </c>
      <c r="C10613" s="5" t="s">
        <v>3643</v>
      </c>
      <c r="D10613" s="5" t="s">
        <v>7</v>
      </c>
      <c r="E10613" s="5">
        <v>14.0</v>
      </c>
      <c r="H10613" s="5" t="s">
        <v>3677</v>
      </c>
    </row>
    <row r="10614">
      <c r="A10614" s="3">
        <v>93.0</v>
      </c>
      <c r="B10614" s="4">
        <v>0.020810185185185185</v>
      </c>
      <c r="C10614" s="5" t="s">
        <v>3643</v>
      </c>
      <c r="D10614" s="5" t="s">
        <v>7</v>
      </c>
      <c r="E10614" s="5">
        <v>1.0</v>
      </c>
      <c r="H10614" s="5" t="s">
        <v>3678</v>
      </c>
      <c r="J10614" s="5" t="s">
        <v>3679</v>
      </c>
    </row>
    <row r="10615">
      <c r="A10615" s="3">
        <v>93.0</v>
      </c>
      <c r="B10615" s="4">
        <v>0.02181712962962963</v>
      </c>
      <c r="C10615" s="5" t="s">
        <v>13</v>
      </c>
      <c r="D10615" s="5" t="s">
        <v>32</v>
      </c>
      <c r="E10615" s="5" t="s">
        <v>30</v>
      </c>
      <c r="F10615" s="5" t="s">
        <v>30</v>
      </c>
      <c r="J10615" s="5" t="s">
        <v>17</v>
      </c>
    </row>
    <row r="10616">
      <c r="A10616" s="3">
        <v>93.0</v>
      </c>
      <c r="B10616" s="4">
        <v>0.02181712962962963</v>
      </c>
      <c r="C10616" s="5" t="s">
        <v>13</v>
      </c>
      <c r="D10616" s="5" t="s">
        <v>32</v>
      </c>
      <c r="E10616" s="5">
        <v>30.0</v>
      </c>
      <c r="F10616" s="5">
        <v>13.0</v>
      </c>
      <c r="J10616" s="5" t="s">
        <v>3512</v>
      </c>
    </row>
    <row r="10617">
      <c r="A10617" s="3">
        <v>93.0</v>
      </c>
      <c r="B10617" s="4">
        <v>0.021956018518518517</v>
      </c>
      <c r="C10617" s="5" t="s">
        <v>13</v>
      </c>
      <c r="D10617" s="5" t="s">
        <v>32</v>
      </c>
      <c r="E10617" s="5">
        <v>33.0</v>
      </c>
      <c r="F10617" s="5">
        <v>16.0</v>
      </c>
      <c r="J10617" s="5" t="s">
        <v>3512</v>
      </c>
    </row>
    <row r="10618">
      <c r="A10618" s="3">
        <v>93.0</v>
      </c>
      <c r="B10618" s="4">
        <v>0.021956018518518517</v>
      </c>
      <c r="C10618" s="5" t="s">
        <v>13</v>
      </c>
      <c r="D10618" s="5" t="s">
        <v>32</v>
      </c>
      <c r="E10618" s="5">
        <v>21.0</v>
      </c>
      <c r="F10618" s="5">
        <v>4.0</v>
      </c>
      <c r="J10618" s="5" t="s">
        <v>17</v>
      </c>
    </row>
    <row r="10619">
      <c r="A10619" s="3">
        <v>93.0</v>
      </c>
      <c r="B10619" s="4">
        <v>0.02207175925925926</v>
      </c>
      <c r="C10619" s="5" t="s">
        <v>13</v>
      </c>
      <c r="D10619" s="5" t="s">
        <v>7</v>
      </c>
      <c r="E10619" s="5">
        <v>18.0</v>
      </c>
      <c r="H10619" s="5" t="s">
        <v>3680</v>
      </c>
    </row>
    <row r="10620">
      <c r="A10620" s="3">
        <v>93.0</v>
      </c>
      <c r="B10620" s="4">
        <v>0.022141203703703705</v>
      </c>
      <c r="C10620" s="5" t="s">
        <v>13</v>
      </c>
      <c r="D10620" s="5" t="s">
        <v>7</v>
      </c>
      <c r="E10620" s="5">
        <v>22.0</v>
      </c>
      <c r="H10620" s="5" t="s">
        <v>3681</v>
      </c>
    </row>
    <row r="10621">
      <c r="A10621" s="3">
        <v>93.0</v>
      </c>
      <c r="B10621" s="4">
        <v>0.023020833333333334</v>
      </c>
      <c r="C10621" s="5" t="s">
        <v>18</v>
      </c>
      <c r="D10621" s="5" t="s">
        <v>24</v>
      </c>
      <c r="E10621" s="5">
        <v>27.0</v>
      </c>
      <c r="F10621" s="5">
        <v>18.0</v>
      </c>
    </row>
    <row r="10622">
      <c r="A10622" s="3">
        <v>93.0</v>
      </c>
      <c r="B10622" s="4">
        <v>0.023530092592592592</v>
      </c>
      <c r="C10622" s="5" t="s">
        <v>18</v>
      </c>
      <c r="D10622" s="5" t="s">
        <v>32</v>
      </c>
      <c r="E10622" s="5">
        <v>27.0</v>
      </c>
      <c r="F10622" s="5">
        <v>12.0</v>
      </c>
      <c r="J10622" s="5" t="s">
        <v>2880</v>
      </c>
    </row>
    <row r="10623">
      <c r="A10623" s="3">
        <v>93.0</v>
      </c>
      <c r="B10623" s="4">
        <v>0.023668981481481482</v>
      </c>
      <c r="C10623" s="5" t="s">
        <v>18</v>
      </c>
      <c r="D10623" s="5" t="s">
        <v>7</v>
      </c>
      <c r="E10623" s="5">
        <v>16.0</v>
      </c>
      <c r="H10623" s="5" t="s">
        <v>3682</v>
      </c>
      <c r="J10623" s="5" t="s">
        <v>3683</v>
      </c>
    </row>
    <row r="10624">
      <c r="A10624" s="3">
        <v>93.0</v>
      </c>
      <c r="B10624" s="4">
        <v>0.02431712962962963</v>
      </c>
      <c r="C10624" s="5" t="s">
        <v>18</v>
      </c>
      <c r="D10624" s="5" t="s">
        <v>32</v>
      </c>
      <c r="E10624" s="5">
        <v>31.0</v>
      </c>
      <c r="F10624" s="5">
        <v>16.0</v>
      </c>
      <c r="J10624" s="5" t="s">
        <v>2922</v>
      </c>
    </row>
    <row r="10625">
      <c r="A10625" s="3">
        <v>93.0</v>
      </c>
      <c r="B10625" s="4">
        <v>0.024560185185185185</v>
      </c>
      <c r="C10625" s="5" t="s">
        <v>18</v>
      </c>
      <c r="D10625" s="5" t="s">
        <v>7</v>
      </c>
      <c r="E10625" s="5">
        <v>15.0</v>
      </c>
      <c r="H10625" s="5" t="s">
        <v>3684</v>
      </c>
    </row>
    <row r="10626">
      <c r="A10626" s="3">
        <v>93.0</v>
      </c>
      <c r="B10626" s="4">
        <v>0.02494212962962963</v>
      </c>
      <c r="C10626" s="5" t="s">
        <v>18</v>
      </c>
      <c r="D10626" s="5" t="s">
        <v>7</v>
      </c>
      <c r="E10626" s="5">
        <v>23.0</v>
      </c>
      <c r="H10626" s="5" t="s">
        <v>3685</v>
      </c>
      <c r="J10626" s="5" t="s">
        <v>3686</v>
      </c>
    </row>
    <row r="10627">
      <c r="A10627" s="3">
        <v>93.0</v>
      </c>
      <c r="B10627" s="4">
        <v>0.025266203703703704</v>
      </c>
      <c r="C10627" s="5" t="s">
        <v>18</v>
      </c>
      <c r="D10627" s="5" t="s">
        <v>32</v>
      </c>
      <c r="E10627" s="5">
        <v>31.0</v>
      </c>
      <c r="F10627" s="5">
        <v>16.0</v>
      </c>
      <c r="J10627" s="5" t="s">
        <v>2880</v>
      </c>
    </row>
    <row r="10628">
      <c r="A10628" s="3">
        <v>93.0</v>
      </c>
      <c r="B10628" s="4">
        <v>0.025381944444444443</v>
      </c>
      <c r="C10628" s="5" t="s">
        <v>18</v>
      </c>
      <c r="D10628" s="5" t="s">
        <v>7</v>
      </c>
      <c r="E10628" s="5">
        <v>17.0</v>
      </c>
      <c r="H10628" s="5" t="s">
        <v>3687</v>
      </c>
    </row>
    <row r="10629">
      <c r="A10629" s="3">
        <v>93.0</v>
      </c>
      <c r="B10629" s="4">
        <v>0.026782407407407408</v>
      </c>
      <c r="C10629" s="5" t="s">
        <v>3643</v>
      </c>
      <c r="D10629" s="5" t="s">
        <v>24</v>
      </c>
      <c r="E10629" s="5">
        <v>17.0</v>
      </c>
      <c r="F10629" s="5">
        <v>15.0</v>
      </c>
    </row>
    <row r="10630">
      <c r="A10630" s="3">
        <v>93.0</v>
      </c>
      <c r="B10630" s="4">
        <v>0.02679398148148148</v>
      </c>
      <c r="C10630" s="5" t="s">
        <v>13</v>
      </c>
      <c r="D10630" s="5" t="s">
        <v>24</v>
      </c>
      <c r="E10630" s="5">
        <v>2.0</v>
      </c>
      <c r="F10630" s="5">
        <v>2.0</v>
      </c>
    </row>
    <row r="10631">
      <c r="A10631" s="3">
        <v>93.0</v>
      </c>
      <c r="B10631" s="4">
        <v>0.026956018518518518</v>
      </c>
      <c r="C10631" s="5" t="s">
        <v>273</v>
      </c>
      <c r="D10631" s="5" t="s">
        <v>24</v>
      </c>
      <c r="E10631" s="5" t="s">
        <v>30</v>
      </c>
      <c r="F10631" s="5" t="s">
        <v>30</v>
      </c>
      <c r="J10631" s="5" t="s">
        <v>17</v>
      </c>
    </row>
    <row r="10632">
      <c r="A10632" s="3">
        <v>93.0</v>
      </c>
      <c r="B10632" s="4">
        <v>0.026956018518518518</v>
      </c>
      <c r="C10632" s="5" t="s">
        <v>273</v>
      </c>
      <c r="D10632" s="5" t="s">
        <v>24</v>
      </c>
      <c r="E10632" s="5">
        <v>26.0</v>
      </c>
      <c r="F10632" s="5">
        <v>18.0</v>
      </c>
      <c r="J10632" s="5" t="s">
        <v>40</v>
      </c>
    </row>
    <row r="10633">
      <c r="A10633" s="3">
        <v>93.0</v>
      </c>
      <c r="B10633" s="4">
        <v>0.028101851851851854</v>
      </c>
      <c r="C10633" s="5" t="s">
        <v>3643</v>
      </c>
      <c r="D10633" s="5" t="s">
        <v>25</v>
      </c>
      <c r="E10633" s="5">
        <v>3.0</v>
      </c>
      <c r="F10633" s="5">
        <v>2.0</v>
      </c>
      <c r="H10633" s="5" t="s">
        <v>3688</v>
      </c>
      <c r="J10633" s="5" t="s">
        <v>3689</v>
      </c>
    </row>
    <row r="10634">
      <c r="A10634" s="3">
        <v>93.0</v>
      </c>
      <c r="B10634" s="4">
        <v>0.028125</v>
      </c>
      <c r="C10634" s="5" t="s">
        <v>13</v>
      </c>
      <c r="D10634" s="5" t="s">
        <v>25</v>
      </c>
      <c r="E10634" s="5" t="s">
        <v>30</v>
      </c>
      <c r="F10634" s="5" t="s">
        <v>30</v>
      </c>
      <c r="J10634" s="5" t="s">
        <v>17</v>
      </c>
    </row>
    <row r="10635">
      <c r="A10635" s="3">
        <v>93.0</v>
      </c>
      <c r="B10635" s="4">
        <v>0.028125</v>
      </c>
      <c r="C10635" s="5" t="s">
        <v>13</v>
      </c>
      <c r="D10635" s="5" t="s">
        <v>25</v>
      </c>
      <c r="E10635" s="5">
        <v>7.0</v>
      </c>
      <c r="F10635" s="5">
        <v>5.0</v>
      </c>
      <c r="H10635" s="5" t="s">
        <v>3690</v>
      </c>
      <c r="J10635" s="5" t="s">
        <v>3691</v>
      </c>
    </row>
    <row r="10636">
      <c r="A10636" s="3">
        <v>93.0</v>
      </c>
      <c r="B10636" s="4">
        <v>0.028148148148148148</v>
      </c>
      <c r="C10636" s="5" t="s">
        <v>273</v>
      </c>
      <c r="D10636" s="5" t="s">
        <v>25</v>
      </c>
      <c r="E10636" s="5">
        <v>9.0</v>
      </c>
      <c r="F10636" s="5">
        <v>7.0</v>
      </c>
      <c r="H10636" s="5" t="s">
        <v>3692</v>
      </c>
      <c r="J10636" s="5" t="s">
        <v>3689</v>
      </c>
    </row>
    <row r="10637">
      <c r="A10637" s="3">
        <v>93.0</v>
      </c>
      <c r="B10637" s="4">
        <v>0.031087962962962963</v>
      </c>
      <c r="C10637" s="5" t="s">
        <v>273</v>
      </c>
      <c r="D10637" s="5" t="s">
        <v>25</v>
      </c>
      <c r="E10637" s="5" t="s">
        <v>37</v>
      </c>
      <c r="F10637" s="5">
        <v>20.0</v>
      </c>
      <c r="H10637" s="5" t="s">
        <v>3693</v>
      </c>
      <c r="J10637" s="5" t="s">
        <v>3694</v>
      </c>
    </row>
    <row r="10638">
      <c r="A10638" s="3">
        <v>93.0</v>
      </c>
      <c r="B10638" s="4">
        <v>0.03113425925925926</v>
      </c>
      <c r="C10638" s="5" t="s">
        <v>3643</v>
      </c>
      <c r="D10638" s="5" t="s">
        <v>25</v>
      </c>
      <c r="E10638" s="5">
        <v>15.0</v>
      </c>
      <c r="F10638" s="5">
        <v>14.0</v>
      </c>
      <c r="H10638" s="5" t="s">
        <v>3695</v>
      </c>
      <c r="J10638" s="5" t="s">
        <v>3694</v>
      </c>
    </row>
    <row r="10639">
      <c r="A10639" s="3">
        <v>93.0</v>
      </c>
      <c r="B10639" s="4">
        <v>0.031238425925925926</v>
      </c>
      <c r="C10639" s="5" t="s">
        <v>13</v>
      </c>
      <c r="D10639" s="5" t="s">
        <v>25</v>
      </c>
      <c r="E10639" s="5" t="s">
        <v>30</v>
      </c>
      <c r="F10639" s="5" t="s">
        <v>30</v>
      </c>
      <c r="J10639" s="5" t="s">
        <v>17</v>
      </c>
    </row>
    <row r="10640">
      <c r="A10640" s="3">
        <v>93.0</v>
      </c>
      <c r="B10640" s="4">
        <v>0.031238425925925926</v>
      </c>
      <c r="C10640" s="5" t="s">
        <v>13</v>
      </c>
      <c r="D10640" s="5" t="s">
        <v>25</v>
      </c>
      <c r="E10640" s="5">
        <v>12.0</v>
      </c>
      <c r="F10640" s="5">
        <v>10.0</v>
      </c>
      <c r="H10640" s="5" t="s">
        <v>3696</v>
      </c>
      <c r="J10640" s="5" t="s">
        <v>3694</v>
      </c>
    </row>
    <row r="10641">
      <c r="A10641" s="3">
        <v>93.0</v>
      </c>
      <c r="B10641" s="4">
        <v>0.03234953703703704</v>
      </c>
      <c r="C10641" s="5" t="s">
        <v>21</v>
      </c>
      <c r="D10641" s="5" t="s">
        <v>32</v>
      </c>
      <c r="E10641" s="5">
        <v>24.0</v>
      </c>
      <c r="F10641" s="5">
        <v>10.0</v>
      </c>
      <c r="J10641" s="5" t="s">
        <v>17</v>
      </c>
    </row>
    <row r="10642">
      <c r="A10642" s="3">
        <v>93.0</v>
      </c>
      <c r="B10642" s="4">
        <v>0.03234953703703704</v>
      </c>
      <c r="C10642" s="5" t="s">
        <v>21</v>
      </c>
      <c r="D10642" s="5" t="s">
        <v>32</v>
      </c>
      <c r="E10642" s="5">
        <v>24.0</v>
      </c>
      <c r="F10642" s="5">
        <v>10.0</v>
      </c>
      <c r="J10642" s="5" t="s">
        <v>3697</v>
      </c>
    </row>
    <row r="10643">
      <c r="A10643" s="3">
        <v>93.0</v>
      </c>
      <c r="B10643" s="4">
        <v>0.03274305555555555</v>
      </c>
      <c r="C10643" s="5" t="s">
        <v>21</v>
      </c>
      <c r="D10643" s="5" t="s">
        <v>7</v>
      </c>
      <c r="E10643" s="5">
        <v>52.0</v>
      </c>
      <c r="H10643" s="5" t="s">
        <v>3698</v>
      </c>
    </row>
    <row r="10644">
      <c r="A10644" s="3">
        <v>93.0</v>
      </c>
      <c r="B10644" s="4">
        <v>0.03392361111111111</v>
      </c>
      <c r="C10644" s="5" t="s">
        <v>10</v>
      </c>
      <c r="D10644" s="5" t="s">
        <v>32</v>
      </c>
      <c r="E10644" s="5" t="s">
        <v>30</v>
      </c>
      <c r="F10644" s="5" t="s">
        <v>30</v>
      </c>
      <c r="J10644" s="5" t="s">
        <v>42</v>
      </c>
    </row>
    <row r="10645">
      <c r="A10645" s="3">
        <v>93.0</v>
      </c>
      <c r="B10645" s="4">
        <v>0.03392361111111111</v>
      </c>
      <c r="C10645" s="5" t="s">
        <v>10</v>
      </c>
      <c r="D10645" s="5" t="s">
        <v>32</v>
      </c>
      <c r="E10645" s="5">
        <v>29.0</v>
      </c>
      <c r="F10645" s="5">
        <v>13.0</v>
      </c>
      <c r="J10645" s="5" t="s">
        <v>3026</v>
      </c>
    </row>
    <row r="10646">
      <c r="A10646" s="3">
        <v>93.0</v>
      </c>
      <c r="B10646" s="4">
        <v>0.0343287037037037</v>
      </c>
      <c r="C10646" s="5" t="s">
        <v>10</v>
      </c>
      <c r="D10646" s="5" t="s">
        <v>32</v>
      </c>
      <c r="E10646" s="5" t="s">
        <v>30</v>
      </c>
      <c r="F10646" s="5" t="s">
        <v>30</v>
      </c>
      <c r="J10646" s="5" t="s">
        <v>42</v>
      </c>
    </row>
    <row r="10647">
      <c r="A10647" s="3">
        <v>93.0</v>
      </c>
      <c r="B10647" s="4">
        <v>0.0343287037037037</v>
      </c>
      <c r="C10647" s="5" t="s">
        <v>10</v>
      </c>
      <c r="D10647" s="5" t="s">
        <v>32</v>
      </c>
      <c r="E10647" s="5">
        <v>19.0</v>
      </c>
      <c r="F10647" s="5">
        <v>3.0</v>
      </c>
      <c r="J10647" s="5" t="s">
        <v>3699</v>
      </c>
    </row>
    <row r="10648">
      <c r="A10648" s="3">
        <v>93.0</v>
      </c>
      <c r="B10648" s="4">
        <v>0.0346412037037037</v>
      </c>
      <c r="C10648" s="5" t="s">
        <v>273</v>
      </c>
      <c r="D10648" s="5" t="s">
        <v>32</v>
      </c>
      <c r="E10648" s="5">
        <v>26.0</v>
      </c>
      <c r="F10648" s="5">
        <v>18.0</v>
      </c>
      <c r="J10648" s="5" t="s">
        <v>2075</v>
      </c>
    </row>
    <row r="10649">
      <c r="A10649" s="3">
        <v>93.0</v>
      </c>
      <c r="B10649" s="4">
        <v>0.03474537037037037</v>
      </c>
      <c r="C10649" s="5" t="s">
        <v>273</v>
      </c>
      <c r="D10649" s="5" t="s">
        <v>7</v>
      </c>
      <c r="E10649" s="5">
        <v>15.0</v>
      </c>
      <c r="H10649" s="5" t="s">
        <v>3671</v>
      </c>
    </row>
    <row r="10650">
      <c r="A10650" s="3">
        <v>93.0</v>
      </c>
      <c r="B10650" s="4">
        <v>0.035416666666666666</v>
      </c>
      <c r="C10650" s="5" t="s">
        <v>273</v>
      </c>
      <c r="D10650" s="5" t="s">
        <v>25</v>
      </c>
      <c r="E10650" s="5">
        <v>6.0</v>
      </c>
      <c r="F10650" s="5">
        <v>4.0</v>
      </c>
      <c r="H10650" s="5" t="s">
        <v>3700</v>
      </c>
      <c r="J10650" s="5" t="s">
        <v>3701</v>
      </c>
    </row>
    <row r="10651">
      <c r="A10651" s="3">
        <v>93.0</v>
      </c>
      <c r="B10651" s="4">
        <v>0.03747685185185185</v>
      </c>
      <c r="C10651" s="5" t="s">
        <v>3409</v>
      </c>
      <c r="D10651" s="5" t="s">
        <v>25</v>
      </c>
      <c r="E10651" s="5" t="s">
        <v>30</v>
      </c>
      <c r="F10651" s="5" t="s">
        <v>30</v>
      </c>
      <c r="J10651" s="5" t="s">
        <v>17</v>
      </c>
    </row>
    <row r="10652">
      <c r="A10652" s="3">
        <v>93.0</v>
      </c>
      <c r="B10652" s="4">
        <v>0.03747685185185185</v>
      </c>
      <c r="C10652" s="5" t="s">
        <v>3409</v>
      </c>
      <c r="D10652" s="5" t="s">
        <v>25</v>
      </c>
      <c r="E10652" s="5">
        <v>9.0</v>
      </c>
      <c r="F10652" s="5">
        <v>9.0</v>
      </c>
      <c r="H10652" s="5" t="s">
        <v>3702</v>
      </c>
      <c r="J10652" s="5" t="s">
        <v>3703</v>
      </c>
    </row>
    <row r="10653">
      <c r="A10653" s="3">
        <v>93.0</v>
      </c>
      <c r="B10653" s="4">
        <v>0.03770833333333334</v>
      </c>
      <c r="C10653" s="5" t="s">
        <v>3409</v>
      </c>
      <c r="D10653" s="5" t="s">
        <v>709</v>
      </c>
      <c r="E10653" s="5" t="s">
        <v>30</v>
      </c>
      <c r="F10653" s="5" t="s">
        <v>30</v>
      </c>
      <c r="J10653" s="5" t="s">
        <v>3704</v>
      </c>
    </row>
    <row r="10654">
      <c r="A10654" s="3">
        <v>93.0</v>
      </c>
      <c r="B10654" s="4">
        <v>0.03810185185185185</v>
      </c>
      <c r="C10654" s="5" t="s">
        <v>3409</v>
      </c>
      <c r="D10654" s="5" t="s">
        <v>32</v>
      </c>
      <c r="E10654" s="5">
        <v>14.0</v>
      </c>
      <c r="F10654" s="5">
        <v>7.0</v>
      </c>
      <c r="J10654" s="5" t="s">
        <v>1734</v>
      </c>
    </row>
    <row r="10655">
      <c r="A10655" s="3">
        <v>93.0</v>
      </c>
      <c r="B10655" s="4">
        <v>0.039155092592592596</v>
      </c>
      <c r="C10655" s="5" t="s">
        <v>3409</v>
      </c>
      <c r="D10655" s="5" t="s">
        <v>32</v>
      </c>
      <c r="E10655" s="5">
        <v>25.0</v>
      </c>
      <c r="F10655" s="5">
        <v>18.0</v>
      </c>
      <c r="J10655" s="5" t="s">
        <v>3705</v>
      </c>
    </row>
    <row r="10656">
      <c r="A10656" s="3">
        <v>93.0</v>
      </c>
      <c r="B10656" s="4">
        <v>0.03962962962962963</v>
      </c>
      <c r="C10656" s="5" t="s">
        <v>3409</v>
      </c>
      <c r="D10656" s="5" t="s">
        <v>7</v>
      </c>
      <c r="E10656" s="5">
        <v>13.0</v>
      </c>
      <c r="H10656" s="5" t="s">
        <v>3706</v>
      </c>
    </row>
    <row r="10657">
      <c r="A10657" s="3">
        <v>93.0</v>
      </c>
      <c r="B10657" s="4">
        <v>0.03995370370370371</v>
      </c>
      <c r="C10657" s="5" t="s">
        <v>3413</v>
      </c>
      <c r="D10657" s="5" t="s">
        <v>25</v>
      </c>
      <c r="E10657" s="5">
        <v>16.0</v>
      </c>
      <c r="F10657" s="5">
        <v>16.0</v>
      </c>
      <c r="H10657" s="5" t="s">
        <v>3707</v>
      </c>
      <c r="J10657" s="5" t="s">
        <v>3708</v>
      </c>
    </row>
    <row r="10658">
      <c r="A10658" s="3">
        <v>93.0</v>
      </c>
      <c r="B10658" s="4">
        <v>0.040844907407407406</v>
      </c>
      <c r="C10658" s="5" t="s">
        <v>13</v>
      </c>
      <c r="D10658" s="5" t="s">
        <v>24</v>
      </c>
      <c r="E10658" s="5">
        <v>14.0</v>
      </c>
      <c r="F10658" s="5">
        <v>14.0</v>
      </c>
    </row>
    <row r="10659">
      <c r="A10659" s="3">
        <v>93.0</v>
      </c>
      <c r="B10659" s="4">
        <v>0.04090277777777778</v>
      </c>
      <c r="C10659" s="5" t="s">
        <v>3643</v>
      </c>
      <c r="D10659" s="5" t="s">
        <v>24</v>
      </c>
      <c r="E10659" s="5">
        <v>17.0</v>
      </c>
      <c r="F10659" s="5">
        <v>15.0</v>
      </c>
    </row>
    <row r="10660">
      <c r="A10660" s="3">
        <v>93.0</v>
      </c>
      <c r="B10660" s="4">
        <v>0.04159722222222222</v>
      </c>
      <c r="C10660" s="5" t="s">
        <v>21</v>
      </c>
      <c r="D10660" s="5" t="s">
        <v>25</v>
      </c>
      <c r="E10660" s="5" t="s">
        <v>30</v>
      </c>
      <c r="F10660" s="5" t="s">
        <v>30</v>
      </c>
      <c r="J10660" s="5" t="s">
        <v>17</v>
      </c>
    </row>
    <row r="10661">
      <c r="A10661" s="3">
        <v>93.0</v>
      </c>
      <c r="B10661" s="4">
        <v>0.04159722222222222</v>
      </c>
      <c r="C10661" s="5" t="s">
        <v>21</v>
      </c>
      <c r="D10661" s="5" t="s">
        <v>25</v>
      </c>
      <c r="E10661" s="5">
        <v>16.0</v>
      </c>
      <c r="F10661" s="5">
        <v>5.0</v>
      </c>
      <c r="J10661" s="5" t="s">
        <v>3709</v>
      </c>
    </row>
    <row r="10662">
      <c r="A10662" s="3">
        <v>93.0</v>
      </c>
      <c r="B10662" s="4">
        <v>0.04159722222222222</v>
      </c>
      <c r="C10662" s="5" t="s">
        <v>21</v>
      </c>
      <c r="D10662" s="5" t="s">
        <v>25</v>
      </c>
      <c r="E10662" s="5">
        <v>25.0</v>
      </c>
      <c r="F10662" s="5">
        <v>14.0</v>
      </c>
      <c r="J10662" s="5" t="s">
        <v>3710</v>
      </c>
    </row>
    <row r="10663">
      <c r="A10663" s="3">
        <v>93.0</v>
      </c>
      <c r="B10663" s="4">
        <v>0.044270833333333336</v>
      </c>
      <c r="C10663" s="5" t="s">
        <v>3643</v>
      </c>
      <c r="D10663" s="5" t="s">
        <v>25</v>
      </c>
      <c r="E10663" s="5">
        <v>11.0</v>
      </c>
      <c r="F10663" s="5">
        <v>9.0</v>
      </c>
      <c r="J10663" s="5" t="s">
        <v>3711</v>
      </c>
    </row>
    <row r="10664">
      <c r="A10664" s="3">
        <v>93.0</v>
      </c>
      <c r="B10664" s="4">
        <v>0.04459490740740741</v>
      </c>
      <c r="C10664" s="5" t="s">
        <v>15</v>
      </c>
      <c r="D10664" s="5" t="s">
        <v>7</v>
      </c>
      <c r="E10664" s="5">
        <v>18.0</v>
      </c>
      <c r="H10664" s="5" t="s">
        <v>3712</v>
      </c>
      <c r="J10664" s="5" t="s">
        <v>3713</v>
      </c>
    </row>
    <row r="10665">
      <c r="A10665" s="3">
        <v>93.0</v>
      </c>
      <c r="B10665" s="4">
        <v>0.04581018518518518</v>
      </c>
      <c r="C10665" s="5" t="s">
        <v>3643</v>
      </c>
      <c r="D10665" s="5" t="s">
        <v>129</v>
      </c>
      <c r="E10665" s="5" t="s">
        <v>30</v>
      </c>
      <c r="F10665" s="5" t="s">
        <v>30</v>
      </c>
      <c r="J10665" s="5" t="s">
        <v>3714</v>
      </c>
    </row>
    <row r="10666">
      <c r="A10666" s="3">
        <v>93.0</v>
      </c>
      <c r="B10666" s="4">
        <v>0.04679398148148148</v>
      </c>
      <c r="C10666" s="5" t="s">
        <v>3643</v>
      </c>
      <c r="D10666" s="5" t="s">
        <v>32</v>
      </c>
      <c r="E10666" s="5">
        <v>26.0</v>
      </c>
      <c r="F10666" s="5">
        <v>16.0</v>
      </c>
      <c r="J10666" s="5" t="s">
        <v>3715</v>
      </c>
    </row>
    <row r="10667">
      <c r="A10667" s="3">
        <v>93.0</v>
      </c>
      <c r="B10667" s="4">
        <v>0.046886574074074074</v>
      </c>
      <c r="C10667" s="5" t="s">
        <v>3643</v>
      </c>
      <c r="D10667" s="5" t="s">
        <v>32</v>
      </c>
      <c r="E10667" s="5">
        <v>16.0</v>
      </c>
      <c r="F10667" s="5">
        <v>6.0</v>
      </c>
      <c r="J10667" s="5" t="s">
        <v>17</v>
      </c>
    </row>
    <row r="10668">
      <c r="A10668" s="3">
        <v>93.0</v>
      </c>
      <c r="B10668" s="4">
        <v>0.046886574074074074</v>
      </c>
      <c r="C10668" s="5" t="s">
        <v>3643</v>
      </c>
      <c r="D10668" s="5" t="s">
        <v>32</v>
      </c>
      <c r="E10668" s="5">
        <v>24.0</v>
      </c>
      <c r="F10668" s="5">
        <v>14.0</v>
      </c>
      <c r="J10668" s="5" t="s">
        <v>3716</v>
      </c>
    </row>
    <row r="10669">
      <c r="A10669" s="3">
        <v>93.0</v>
      </c>
      <c r="B10669" s="4">
        <v>0.04730324074074074</v>
      </c>
      <c r="C10669" s="5" t="s">
        <v>3643</v>
      </c>
      <c r="D10669" s="5" t="s">
        <v>7</v>
      </c>
      <c r="E10669" s="5">
        <v>13.0</v>
      </c>
      <c r="H10669" s="5" t="s">
        <v>3717</v>
      </c>
    </row>
    <row r="10670">
      <c r="A10670" s="3">
        <v>93.0</v>
      </c>
      <c r="B10670" s="4">
        <v>0.047314814814814816</v>
      </c>
      <c r="C10670" s="5" t="s">
        <v>3643</v>
      </c>
      <c r="D10670" s="5" t="s">
        <v>7</v>
      </c>
      <c r="E10670" s="5">
        <v>15.0</v>
      </c>
      <c r="H10670" s="5" t="s">
        <v>3718</v>
      </c>
    </row>
    <row r="10671">
      <c r="A10671" s="3">
        <v>93.0</v>
      </c>
      <c r="B10671" s="4">
        <v>0.04732638888888889</v>
      </c>
      <c r="C10671" s="5" t="s">
        <v>3643</v>
      </c>
      <c r="D10671" s="5" t="s">
        <v>7</v>
      </c>
      <c r="E10671" s="5">
        <v>9.0</v>
      </c>
      <c r="H10671" s="5" t="s">
        <v>3719</v>
      </c>
    </row>
    <row r="10672">
      <c r="A10672" s="3">
        <v>93.0</v>
      </c>
      <c r="B10672" s="4">
        <v>0.048344907407407406</v>
      </c>
      <c r="C10672" s="5" t="s">
        <v>13</v>
      </c>
      <c r="D10672" s="5" t="s">
        <v>32</v>
      </c>
      <c r="E10672" s="5" t="s">
        <v>30</v>
      </c>
      <c r="F10672" s="5" t="s">
        <v>30</v>
      </c>
      <c r="J10672" s="5" t="s">
        <v>17</v>
      </c>
    </row>
    <row r="10673">
      <c r="A10673" s="3">
        <v>93.0</v>
      </c>
      <c r="B10673" s="4">
        <v>0.048344907407407406</v>
      </c>
      <c r="C10673" s="5" t="s">
        <v>13</v>
      </c>
      <c r="D10673" s="5" t="s">
        <v>32</v>
      </c>
      <c r="E10673" s="5">
        <v>35.0</v>
      </c>
      <c r="F10673" s="5">
        <v>18.0</v>
      </c>
      <c r="J10673" s="5" t="s">
        <v>3720</v>
      </c>
    </row>
    <row r="10674">
      <c r="A10674" s="3">
        <v>93.0</v>
      </c>
      <c r="B10674" s="4">
        <v>0.048414351851851854</v>
      </c>
      <c r="C10674" s="5" t="s">
        <v>13</v>
      </c>
      <c r="D10674" s="5" t="s">
        <v>7</v>
      </c>
      <c r="E10674" s="5">
        <v>26.0</v>
      </c>
      <c r="H10674" s="5" t="s">
        <v>3721</v>
      </c>
    </row>
    <row r="10675">
      <c r="A10675" s="3">
        <v>93.0</v>
      </c>
      <c r="B10675" s="4">
        <v>0.04850694444444444</v>
      </c>
      <c r="C10675" s="5" t="s">
        <v>13</v>
      </c>
      <c r="D10675" s="5" t="s">
        <v>32</v>
      </c>
      <c r="E10675" s="5" t="s">
        <v>30</v>
      </c>
      <c r="F10675" s="5" t="s">
        <v>30</v>
      </c>
      <c r="J10675" s="5" t="s">
        <v>17</v>
      </c>
    </row>
    <row r="10676">
      <c r="A10676" s="3">
        <v>93.0</v>
      </c>
      <c r="B10676" s="4">
        <v>0.04850694444444444</v>
      </c>
      <c r="C10676" s="5" t="s">
        <v>13</v>
      </c>
      <c r="D10676" s="5" t="s">
        <v>32</v>
      </c>
      <c r="E10676" s="5">
        <v>29.0</v>
      </c>
      <c r="F10676" s="5">
        <v>12.0</v>
      </c>
      <c r="J10676" s="5" t="s">
        <v>3720</v>
      </c>
    </row>
    <row r="10677">
      <c r="A10677" s="3">
        <v>93.0</v>
      </c>
      <c r="B10677" s="4">
        <v>0.048553240740740744</v>
      </c>
      <c r="C10677" s="5" t="s">
        <v>13</v>
      </c>
      <c r="D10677" s="5" t="s">
        <v>7</v>
      </c>
      <c r="E10677" s="5">
        <v>26.0</v>
      </c>
      <c r="H10677" s="5" t="s">
        <v>3721</v>
      </c>
    </row>
    <row r="10678">
      <c r="A10678" s="3">
        <v>93.0</v>
      </c>
      <c r="B10678" s="4">
        <v>0.04869212962962963</v>
      </c>
      <c r="C10678" s="5" t="s">
        <v>13</v>
      </c>
      <c r="D10678" s="5" t="s">
        <v>32</v>
      </c>
      <c r="E10678" s="5" t="s">
        <v>30</v>
      </c>
      <c r="F10678" s="5" t="s">
        <v>30</v>
      </c>
      <c r="J10678" s="5" t="s">
        <v>17</v>
      </c>
    </row>
    <row r="10679">
      <c r="A10679" s="3">
        <v>93.0</v>
      </c>
      <c r="B10679" s="4">
        <v>0.04869212962962963</v>
      </c>
      <c r="C10679" s="5" t="s">
        <v>13</v>
      </c>
      <c r="D10679" s="5" t="s">
        <v>32</v>
      </c>
      <c r="E10679" s="5">
        <v>37.0</v>
      </c>
      <c r="F10679" s="5">
        <v>20.0</v>
      </c>
      <c r="J10679" s="5" t="s">
        <v>40</v>
      </c>
    </row>
    <row r="10680">
      <c r="A10680" s="3">
        <v>93.0</v>
      </c>
      <c r="B10680" s="4">
        <v>0.04875</v>
      </c>
      <c r="C10680" s="5" t="s">
        <v>13</v>
      </c>
      <c r="D10680" s="5" t="s">
        <v>7</v>
      </c>
      <c r="E10680" s="5">
        <v>22.0</v>
      </c>
      <c r="H10680" s="5" t="s">
        <v>3681</v>
      </c>
    </row>
    <row r="10681">
      <c r="A10681" s="3">
        <v>93.0</v>
      </c>
      <c r="B10681" s="4">
        <v>0.049074074074074076</v>
      </c>
      <c r="C10681" s="5" t="s">
        <v>13</v>
      </c>
      <c r="D10681" s="5" t="s">
        <v>32</v>
      </c>
      <c r="E10681" s="5" t="s">
        <v>30</v>
      </c>
      <c r="F10681" s="5" t="s">
        <v>30</v>
      </c>
      <c r="J10681" s="5" t="s">
        <v>17</v>
      </c>
    </row>
    <row r="10682">
      <c r="A10682" s="3">
        <v>93.0</v>
      </c>
      <c r="B10682" s="4">
        <v>0.049074074074074076</v>
      </c>
      <c r="C10682" s="5" t="s">
        <v>13</v>
      </c>
      <c r="D10682" s="5" t="s">
        <v>32</v>
      </c>
      <c r="E10682" s="5">
        <v>23.0</v>
      </c>
      <c r="F10682" s="5">
        <v>6.0</v>
      </c>
      <c r="J10682" s="5" t="s">
        <v>3720</v>
      </c>
    </row>
    <row r="10683">
      <c r="A10683" s="3">
        <v>93.0</v>
      </c>
      <c r="B10683" s="4">
        <v>0.04914351851851852</v>
      </c>
      <c r="C10683" s="5" t="s">
        <v>13</v>
      </c>
      <c r="D10683" s="5" t="s">
        <v>7</v>
      </c>
      <c r="E10683" s="5">
        <v>25.0</v>
      </c>
      <c r="H10683" s="5" t="s">
        <v>3722</v>
      </c>
    </row>
    <row r="10684">
      <c r="A10684" s="3">
        <v>93.0</v>
      </c>
      <c r="B10684" s="4">
        <v>0.04922453703703704</v>
      </c>
      <c r="C10684" s="5" t="s">
        <v>13</v>
      </c>
      <c r="D10684" s="5" t="s">
        <v>32</v>
      </c>
      <c r="E10684" s="5" t="s">
        <v>30</v>
      </c>
      <c r="F10684" s="5" t="s">
        <v>30</v>
      </c>
      <c r="J10684" s="5" t="s">
        <v>17</v>
      </c>
    </row>
    <row r="10685">
      <c r="A10685" s="3">
        <v>93.0</v>
      </c>
      <c r="B10685" s="4">
        <v>0.04922453703703704</v>
      </c>
      <c r="C10685" s="5" t="s">
        <v>13</v>
      </c>
      <c r="D10685" s="5" t="s">
        <v>32</v>
      </c>
      <c r="E10685" s="5">
        <v>29.0</v>
      </c>
      <c r="F10685" s="5">
        <v>12.0</v>
      </c>
      <c r="J10685" s="5" t="s">
        <v>3720</v>
      </c>
    </row>
    <row r="10686">
      <c r="A10686" s="3">
        <v>93.0</v>
      </c>
      <c r="B10686" s="4">
        <v>0.04928240740740741</v>
      </c>
      <c r="C10686" s="5" t="s">
        <v>13</v>
      </c>
      <c r="D10686" s="5" t="s">
        <v>7</v>
      </c>
      <c r="E10686" s="5">
        <v>21.0</v>
      </c>
      <c r="H10686" s="5" t="s">
        <v>3723</v>
      </c>
    </row>
    <row r="10687">
      <c r="A10687" s="3">
        <v>93.0</v>
      </c>
      <c r="B10687" s="4">
        <v>0.049560185185185186</v>
      </c>
      <c r="C10687" s="5" t="s">
        <v>13</v>
      </c>
      <c r="D10687" s="5" t="s">
        <v>25</v>
      </c>
      <c r="E10687" s="5" t="s">
        <v>30</v>
      </c>
      <c r="F10687" s="5" t="s">
        <v>30</v>
      </c>
      <c r="J10687" s="5" t="s">
        <v>1734</v>
      </c>
    </row>
    <row r="10688">
      <c r="A10688" s="3">
        <v>93.0</v>
      </c>
      <c r="B10688" s="4">
        <v>0.049560185185185186</v>
      </c>
      <c r="C10688" s="5" t="s">
        <v>13</v>
      </c>
      <c r="D10688" s="5" t="s">
        <v>25</v>
      </c>
      <c r="E10688" s="5">
        <v>7.0</v>
      </c>
      <c r="F10688" s="5">
        <v>5.0</v>
      </c>
      <c r="J10688" s="5" t="s">
        <v>1734</v>
      </c>
    </row>
    <row r="10689">
      <c r="A10689" s="3">
        <v>93.0</v>
      </c>
      <c r="B10689" s="4">
        <v>0.05094907407407408</v>
      </c>
      <c r="C10689" s="5" t="s">
        <v>18</v>
      </c>
      <c r="D10689" s="5" t="s">
        <v>32</v>
      </c>
      <c r="E10689" s="5">
        <v>23.0</v>
      </c>
      <c r="F10689" s="5">
        <v>8.0</v>
      </c>
      <c r="J10689" s="5" t="s">
        <v>3724</v>
      </c>
    </row>
    <row r="10690">
      <c r="A10690" s="3">
        <v>93.0</v>
      </c>
      <c r="B10690" s="4">
        <v>0.05106481481481481</v>
      </c>
      <c r="C10690" s="5" t="s">
        <v>18</v>
      </c>
      <c r="D10690" s="5" t="s">
        <v>7</v>
      </c>
      <c r="E10690" s="5">
        <v>21.0</v>
      </c>
      <c r="H10690" s="5" t="s">
        <v>3725</v>
      </c>
    </row>
    <row r="10691">
      <c r="A10691" s="3">
        <v>93.0</v>
      </c>
      <c r="B10691" s="4">
        <v>0.051550925925925924</v>
      </c>
      <c r="C10691" s="5" t="s">
        <v>18</v>
      </c>
      <c r="D10691" s="5" t="s">
        <v>32</v>
      </c>
      <c r="E10691" s="5">
        <v>24.0</v>
      </c>
      <c r="F10691" s="5">
        <v>9.0</v>
      </c>
      <c r="J10691" s="5" t="s">
        <v>3726</v>
      </c>
    </row>
    <row r="10692">
      <c r="A10692" s="3">
        <v>93.0</v>
      </c>
      <c r="B10692" s="4">
        <v>0.05162037037037037</v>
      </c>
      <c r="C10692" s="5" t="s">
        <v>18</v>
      </c>
      <c r="D10692" s="5" t="s">
        <v>7</v>
      </c>
      <c r="E10692" s="5">
        <v>18.0</v>
      </c>
      <c r="H10692" s="5" t="s">
        <v>3727</v>
      </c>
    </row>
    <row r="10693">
      <c r="A10693" s="3">
        <v>93.0</v>
      </c>
      <c r="B10693" s="4">
        <v>0.05201388888888889</v>
      </c>
      <c r="C10693" s="5" t="s">
        <v>18</v>
      </c>
      <c r="D10693" s="5" t="s">
        <v>32</v>
      </c>
      <c r="E10693" s="5">
        <v>16.0</v>
      </c>
      <c r="F10693" s="5">
        <v>6.0</v>
      </c>
      <c r="J10693" s="5" t="s">
        <v>2882</v>
      </c>
    </row>
    <row r="10694">
      <c r="A10694" s="3">
        <v>93.0</v>
      </c>
      <c r="B10694" s="4">
        <v>0.05246527777777778</v>
      </c>
      <c r="C10694" s="5" t="s">
        <v>13</v>
      </c>
      <c r="D10694" s="5" t="s">
        <v>25</v>
      </c>
      <c r="E10694" s="5" t="s">
        <v>30</v>
      </c>
      <c r="F10694" s="5" t="s">
        <v>30</v>
      </c>
      <c r="J10694" s="5" t="s">
        <v>17</v>
      </c>
    </row>
    <row r="10695">
      <c r="A10695" s="3">
        <v>93.0</v>
      </c>
      <c r="B10695" s="4">
        <v>0.05246527777777778</v>
      </c>
      <c r="C10695" s="5" t="s">
        <v>13</v>
      </c>
      <c r="D10695" s="5" t="s">
        <v>25</v>
      </c>
      <c r="E10695" s="5">
        <v>18.0</v>
      </c>
      <c r="F10695" s="5">
        <v>16.0</v>
      </c>
      <c r="H10695" s="5" t="s">
        <v>3728</v>
      </c>
      <c r="J10695" s="5" t="s">
        <v>3729</v>
      </c>
    </row>
    <row r="10696">
      <c r="A10696" s="3">
        <v>93.0</v>
      </c>
      <c r="B10696" s="4">
        <v>0.05747685185185185</v>
      </c>
      <c r="C10696" s="5" t="s">
        <v>21</v>
      </c>
      <c r="D10696" s="5" t="s">
        <v>32</v>
      </c>
      <c r="E10696" s="5" t="s">
        <v>30</v>
      </c>
      <c r="F10696" s="5" t="s">
        <v>30</v>
      </c>
      <c r="J10696" s="5" t="s">
        <v>17</v>
      </c>
    </row>
    <row r="10697">
      <c r="A10697" s="3">
        <v>93.0</v>
      </c>
      <c r="B10697" s="4">
        <v>0.05747685185185185</v>
      </c>
      <c r="C10697" s="5" t="s">
        <v>21</v>
      </c>
      <c r="D10697" s="5" t="s">
        <v>32</v>
      </c>
      <c r="E10697" s="5">
        <v>26.0</v>
      </c>
      <c r="F10697" s="5">
        <v>17.0</v>
      </c>
      <c r="J10697" s="5" t="s">
        <v>3730</v>
      </c>
    </row>
    <row r="10698">
      <c r="A10698" s="3">
        <v>93.0</v>
      </c>
      <c r="B10698" s="4">
        <v>0.057777777777777775</v>
      </c>
      <c r="C10698" s="5" t="s">
        <v>21</v>
      </c>
      <c r="D10698" s="5" t="s">
        <v>7</v>
      </c>
      <c r="E10698" s="5">
        <v>59.0</v>
      </c>
      <c r="H10698" s="5" t="s">
        <v>3731</v>
      </c>
    </row>
    <row r="10699">
      <c r="A10699" s="3">
        <v>93.0</v>
      </c>
      <c r="B10699" s="4">
        <v>0.059814814814814814</v>
      </c>
      <c r="C10699" s="5" t="s">
        <v>3409</v>
      </c>
      <c r="D10699" s="5" t="s">
        <v>32</v>
      </c>
      <c r="E10699" s="5" t="s">
        <v>28</v>
      </c>
      <c r="F10699" s="5">
        <v>1.0</v>
      </c>
      <c r="J10699" s="5" t="s">
        <v>350</v>
      </c>
    </row>
    <row r="10700">
      <c r="A10700" s="3">
        <v>93.0</v>
      </c>
      <c r="B10700" s="4">
        <v>0.059814814814814814</v>
      </c>
      <c r="C10700" s="5" t="s">
        <v>3409</v>
      </c>
      <c r="D10700" s="5" t="s">
        <v>32</v>
      </c>
      <c r="E10700" s="5">
        <v>3.0</v>
      </c>
      <c r="F10700" s="5">
        <v>3.0</v>
      </c>
      <c r="J10700" s="5" t="s">
        <v>3732</v>
      </c>
    </row>
    <row r="10701">
      <c r="A10701" s="3">
        <v>93.0</v>
      </c>
      <c r="B10701" s="4">
        <v>0.06175925925925926</v>
      </c>
      <c r="C10701" s="5" t="s">
        <v>10</v>
      </c>
      <c r="D10701" s="5" t="s">
        <v>20</v>
      </c>
      <c r="E10701" s="5">
        <v>23.0</v>
      </c>
      <c r="F10701" s="5">
        <v>13.0</v>
      </c>
    </row>
    <row r="10702">
      <c r="A10702" s="3">
        <v>93.0</v>
      </c>
      <c r="B10702" s="4">
        <v>0.06221064814814815</v>
      </c>
      <c r="C10702" s="5" t="s">
        <v>15</v>
      </c>
      <c r="D10702" s="5" t="s">
        <v>7</v>
      </c>
      <c r="E10702" s="5">
        <v>30.0</v>
      </c>
      <c r="H10702" s="5" t="s">
        <v>3733</v>
      </c>
      <c r="J10702" s="5" t="s">
        <v>3734</v>
      </c>
    </row>
    <row r="10703">
      <c r="A10703" s="3">
        <v>93.0</v>
      </c>
      <c r="B10703" s="4">
        <v>0.06314814814814815</v>
      </c>
      <c r="C10703" s="5" t="s">
        <v>15</v>
      </c>
      <c r="D10703" s="5" t="s">
        <v>97</v>
      </c>
      <c r="E10703" s="5">
        <v>9.0</v>
      </c>
      <c r="J10703" s="5" t="s">
        <v>3735</v>
      </c>
    </row>
    <row r="10704">
      <c r="A10704" s="3">
        <v>93.0</v>
      </c>
      <c r="B10704" s="4">
        <v>0.06476851851851852</v>
      </c>
      <c r="C10704" s="5" t="s">
        <v>3643</v>
      </c>
      <c r="D10704" s="5" t="s">
        <v>74</v>
      </c>
      <c r="E10704" s="5" t="s">
        <v>30</v>
      </c>
      <c r="F10704" s="5" t="s">
        <v>30</v>
      </c>
      <c r="J10704" s="5" t="s">
        <v>17</v>
      </c>
    </row>
    <row r="10705">
      <c r="A10705" s="3">
        <v>93.0</v>
      </c>
      <c r="B10705" s="4">
        <v>0.06476851851851852</v>
      </c>
      <c r="C10705" s="5" t="s">
        <v>3643</v>
      </c>
      <c r="D10705" s="5" t="s">
        <v>74</v>
      </c>
      <c r="E10705" s="5">
        <v>18.0</v>
      </c>
      <c r="F10705" s="5">
        <v>8.0</v>
      </c>
      <c r="J10705" s="5" t="s">
        <v>40</v>
      </c>
    </row>
    <row r="10706">
      <c r="A10706" s="3">
        <v>93.0</v>
      </c>
      <c r="B10706" s="4">
        <v>0.06503472222222222</v>
      </c>
      <c r="C10706" s="5" t="s">
        <v>3643</v>
      </c>
      <c r="D10706" s="5" t="s">
        <v>32</v>
      </c>
      <c r="E10706" s="5" t="s">
        <v>28</v>
      </c>
      <c r="F10706" s="5">
        <v>1.0</v>
      </c>
      <c r="J10706" s="5" t="s">
        <v>3736</v>
      </c>
    </row>
    <row r="10707">
      <c r="A10707" s="3">
        <v>93.0</v>
      </c>
      <c r="B10707" s="4">
        <v>0.06605324074074075</v>
      </c>
      <c r="C10707" s="5" t="s">
        <v>13</v>
      </c>
      <c r="D10707" s="5" t="s">
        <v>146</v>
      </c>
      <c r="E10707" s="5" t="s">
        <v>30</v>
      </c>
      <c r="F10707" s="5" t="s">
        <v>30</v>
      </c>
      <c r="J10707" s="5" t="s">
        <v>17</v>
      </c>
    </row>
    <row r="10708">
      <c r="A10708" s="3">
        <v>93.0</v>
      </c>
      <c r="B10708" s="4">
        <v>0.06605324074074075</v>
      </c>
      <c r="C10708" s="5" t="s">
        <v>13</v>
      </c>
      <c r="D10708" s="5" t="s">
        <v>146</v>
      </c>
      <c r="E10708" s="5">
        <v>27.0</v>
      </c>
      <c r="F10708" s="5">
        <v>19.0</v>
      </c>
      <c r="J10708" s="5" t="s">
        <v>40</v>
      </c>
    </row>
    <row r="10709">
      <c r="A10709" s="3">
        <v>93.0</v>
      </c>
      <c r="B10709" s="4">
        <v>0.0666550925925926</v>
      </c>
      <c r="C10709" s="5" t="s">
        <v>13</v>
      </c>
      <c r="D10709" s="5" t="s">
        <v>32</v>
      </c>
      <c r="E10709" s="5" t="s">
        <v>30</v>
      </c>
      <c r="F10709" s="5" t="s">
        <v>30</v>
      </c>
      <c r="J10709" s="5" t="s">
        <v>17</v>
      </c>
    </row>
    <row r="10710">
      <c r="A10710" s="3">
        <v>93.0</v>
      </c>
      <c r="B10710" s="4">
        <v>0.0666550925925926</v>
      </c>
      <c r="C10710" s="5" t="s">
        <v>13</v>
      </c>
      <c r="D10710" s="5" t="s">
        <v>32</v>
      </c>
      <c r="E10710" s="5" t="s">
        <v>37</v>
      </c>
      <c r="F10710" s="5">
        <v>20.0</v>
      </c>
      <c r="G10710" s="5" t="s">
        <v>48</v>
      </c>
      <c r="J10710" s="5" t="s">
        <v>3720</v>
      </c>
    </row>
    <row r="10711">
      <c r="A10711" s="3">
        <v>93.0</v>
      </c>
      <c r="B10711" s="4">
        <v>0.066875</v>
      </c>
      <c r="C10711" s="5" t="s">
        <v>13</v>
      </c>
      <c r="D10711" s="5" t="s">
        <v>7</v>
      </c>
      <c r="E10711" s="5">
        <v>38.0</v>
      </c>
      <c r="H10711" s="5" t="s">
        <v>3737</v>
      </c>
      <c r="I10711" s="5">
        <v>1.0</v>
      </c>
    </row>
    <row r="10712">
      <c r="A10712" s="3">
        <v>93.0</v>
      </c>
      <c r="B10712" s="4">
        <v>0.06789351851851852</v>
      </c>
      <c r="C10712" s="5" t="s">
        <v>3643</v>
      </c>
      <c r="D10712" s="5" t="s">
        <v>7</v>
      </c>
      <c r="E10712" s="5">
        <v>6.0</v>
      </c>
      <c r="H10712" s="5" t="s">
        <v>3738</v>
      </c>
      <c r="J10712" s="5" t="s">
        <v>3679</v>
      </c>
    </row>
    <row r="10713">
      <c r="A10713" s="3">
        <v>93.0</v>
      </c>
      <c r="B10713" s="4">
        <v>0.06861111111111111</v>
      </c>
      <c r="C10713" s="5" t="s">
        <v>18</v>
      </c>
      <c r="D10713" s="5" t="s">
        <v>32</v>
      </c>
      <c r="E10713" s="5">
        <v>26.0</v>
      </c>
      <c r="F10713" s="5">
        <v>11.0</v>
      </c>
      <c r="J10713" s="5" t="s">
        <v>2880</v>
      </c>
    </row>
    <row r="10714">
      <c r="A10714" s="3">
        <v>93.0</v>
      </c>
      <c r="B10714" s="4">
        <v>0.06869212962962963</v>
      </c>
      <c r="C10714" s="5" t="s">
        <v>18</v>
      </c>
      <c r="D10714" s="5" t="s">
        <v>7</v>
      </c>
      <c r="E10714" s="5">
        <v>16.0</v>
      </c>
      <c r="H10714" s="5" t="s">
        <v>3739</v>
      </c>
      <c r="I10714" s="5">
        <v>1.0</v>
      </c>
    </row>
    <row r="10715">
      <c r="A10715" s="3">
        <v>93.0</v>
      </c>
      <c r="B10715" s="4">
        <v>0.06930555555555555</v>
      </c>
      <c r="C10715" s="5" t="s">
        <v>18</v>
      </c>
      <c r="D10715" s="5" t="s">
        <v>32</v>
      </c>
      <c r="E10715" s="5">
        <v>23.0</v>
      </c>
      <c r="F10715" s="5">
        <v>8.0</v>
      </c>
      <c r="J10715" s="5" t="s">
        <v>2880</v>
      </c>
    </row>
    <row r="10716">
      <c r="A10716" s="3">
        <v>93.0</v>
      </c>
      <c r="B10716" s="4">
        <v>0.0694675925925926</v>
      </c>
      <c r="C10716" s="5" t="s">
        <v>18</v>
      </c>
      <c r="D10716" s="5" t="s">
        <v>7</v>
      </c>
      <c r="E10716" s="5">
        <v>16.0</v>
      </c>
      <c r="H10716" s="5" t="s">
        <v>3740</v>
      </c>
    </row>
    <row r="10717">
      <c r="A10717" s="3">
        <v>93.0</v>
      </c>
      <c r="B10717" s="4">
        <v>0.06969907407407408</v>
      </c>
      <c r="C10717" s="5" t="s">
        <v>18</v>
      </c>
      <c r="D10717" s="5" t="s">
        <v>32</v>
      </c>
      <c r="E10717" s="5" t="s">
        <v>30</v>
      </c>
      <c r="F10717" s="5" t="s">
        <v>30</v>
      </c>
      <c r="J10717" s="5" t="s">
        <v>17</v>
      </c>
    </row>
    <row r="10718">
      <c r="A10718" s="3">
        <v>93.0</v>
      </c>
      <c r="B10718" s="4">
        <v>0.06969907407407408</v>
      </c>
      <c r="C10718" s="5" t="s">
        <v>18</v>
      </c>
      <c r="D10718" s="5" t="s">
        <v>32</v>
      </c>
      <c r="E10718" s="5">
        <v>25.0</v>
      </c>
      <c r="F10718" s="5">
        <v>15.0</v>
      </c>
      <c r="J10718" s="5" t="s">
        <v>3741</v>
      </c>
    </row>
    <row r="10719">
      <c r="A10719" s="3">
        <v>93.0</v>
      </c>
      <c r="B10719" s="4">
        <v>0.06982638888888888</v>
      </c>
      <c r="C10719" s="5" t="s">
        <v>18</v>
      </c>
      <c r="D10719" s="5" t="s">
        <v>7</v>
      </c>
      <c r="E10719" s="5">
        <v>29.0</v>
      </c>
      <c r="H10719" s="5" t="s">
        <v>3742</v>
      </c>
      <c r="I10719" s="5">
        <v>1.0</v>
      </c>
    </row>
    <row r="10720">
      <c r="A10720" s="3">
        <v>93.0</v>
      </c>
      <c r="B10720" s="4">
        <v>0.07239583333333334</v>
      </c>
      <c r="C10720" s="5" t="s">
        <v>3643</v>
      </c>
      <c r="D10720" s="5" t="s">
        <v>25</v>
      </c>
      <c r="E10720" s="5">
        <v>18.0</v>
      </c>
      <c r="F10720" s="5">
        <v>16.0</v>
      </c>
      <c r="H10720" s="5" t="s">
        <v>3743</v>
      </c>
      <c r="J10720" s="5" t="s">
        <v>3744</v>
      </c>
    </row>
    <row r="10721">
      <c r="A10721" s="3">
        <v>93.0</v>
      </c>
      <c r="B10721" s="4">
        <v>0.07247685185185185</v>
      </c>
      <c r="C10721" s="5" t="s">
        <v>15</v>
      </c>
      <c r="D10721" s="5" t="s">
        <v>25</v>
      </c>
      <c r="E10721" s="5">
        <v>14.0</v>
      </c>
      <c r="F10721" s="5">
        <v>10.0</v>
      </c>
      <c r="H10721" s="5" t="s">
        <v>3745</v>
      </c>
      <c r="J10721" s="5" t="s">
        <v>3746</v>
      </c>
    </row>
    <row r="10722">
      <c r="A10722" s="3">
        <v>93.0</v>
      </c>
      <c r="B10722" s="4">
        <v>0.07309027777777778</v>
      </c>
      <c r="C10722" s="5" t="s">
        <v>15</v>
      </c>
      <c r="D10722" s="5" t="s">
        <v>75</v>
      </c>
      <c r="E10722" s="5" t="s">
        <v>30</v>
      </c>
      <c r="F10722" s="5" t="s">
        <v>30</v>
      </c>
      <c r="J10722" s="5" t="s">
        <v>17</v>
      </c>
    </row>
    <row r="10723">
      <c r="A10723" s="3">
        <v>93.0</v>
      </c>
      <c r="B10723" s="4">
        <v>0.07309027777777778</v>
      </c>
      <c r="C10723" s="5" t="s">
        <v>15</v>
      </c>
      <c r="D10723" s="5" t="s">
        <v>75</v>
      </c>
      <c r="F10723" s="5">
        <v>18.0</v>
      </c>
      <c r="J10723" s="5" t="s">
        <v>3747</v>
      </c>
    </row>
    <row r="10724">
      <c r="A10724" s="3">
        <v>93.0</v>
      </c>
      <c r="B10724" s="4">
        <v>0.07461805555555556</v>
      </c>
      <c r="C10724" s="5" t="s">
        <v>15</v>
      </c>
      <c r="D10724" s="5" t="s">
        <v>75</v>
      </c>
      <c r="E10724" s="5" t="s">
        <v>30</v>
      </c>
      <c r="F10724" s="5" t="s">
        <v>30</v>
      </c>
      <c r="J10724" s="5" t="s">
        <v>17</v>
      </c>
    </row>
    <row r="10725">
      <c r="A10725" s="3">
        <v>93.0</v>
      </c>
      <c r="B10725" s="4">
        <v>0.07461805555555556</v>
      </c>
      <c r="C10725" s="5" t="s">
        <v>15</v>
      </c>
      <c r="D10725" s="5" t="s">
        <v>75</v>
      </c>
      <c r="E10725" s="5">
        <v>17.0</v>
      </c>
      <c r="F10725" s="5">
        <v>13.0</v>
      </c>
      <c r="J10725" s="5" t="s">
        <v>3747</v>
      </c>
    </row>
    <row r="10726">
      <c r="A10726" s="3">
        <v>93.0</v>
      </c>
      <c r="B10726" s="4">
        <v>0.07611111111111112</v>
      </c>
      <c r="C10726" s="5" t="s">
        <v>21</v>
      </c>
      <c r="D10726" s="5" t="s">
        <v>32</v>
      </c>
      <c r="E10726" s="5">
        <v>16.0</v>
      </c>
      <c r="F10726" s="5">
        <v>2.0</v>
      </c>
      <c r="J10726" s="5" t="s">
        <v>2767</v>
      </c>
    </row>
    <row r="10727">
      <c r="A10727" s="3">
        <v>93.0</v>
      </c>
      <c r="B10727" s="4">
        <v>0.07615740740740741</v>
      </c>
      <c r="C10727" s="5" t="s">
        <v>21</v>
      </c>
      <c r="D10727" s="5" t="s">
        <v>32</v>
      </c>
      <c r="E10727" s="5">
        <v>19.0</v>
      </c>
      <c r="F10727" s="5">
        <v>6.0</v>
      </c>
      <c r="J10727" s="5" t="s">
        <v>62</v>
      </c>
    </row>
    <row r="10728">
      <c r="A10728" s="3">
        <v>93.0</v>
      </c>
      <c r="B10728" s="4">
        <v>0.07726851851851851</v>
      </c>
      <c r="C10728" s="5" t="s">
        <v>10</v>
      </c>
      <c r="D10728" s="5" t="s">
        <v>32</v>
      </c>
      <c r="E10728" s="5" t="s">
        <v>28</v>
      </c>
      <c r="F10728" s="5">
        <v>1.0</v>
      </c>
      <c r="J10728" s="5" t="s">
        <v>2634</v>
      </c>
    </row>
    <row r="10729">
      <c r="A10729" s="3">
        <v>93.0</v>
      </c>
      <c r="B10729" s="4">
        <v>0.0775</v>
      </c>
      <c r="C10729" s="5" t="s">
        <v>10</v>
      </c>
      <c r="D10729" s="5" t="s">
        <v>32</v>
      </c>
      <c r="E10729" s="5">
        <v>23.0</v>
      </c>
      <c r="F10729" s="5">
        <v>7.0</v>
      </c>
      <c r="J10729" s="5" t="s">
        <v>2634</v>
      </c>
    </row>
    <row r="10730">
      <c r="A10730" s="3">
        <v>93.0</v>
      </c>
      <c r="B10730" s="4">
        <v>0.07763888888888888</v>
      </c>
      <c r="C10730" s="5" t="s">
        <v>10</v>
      </c>
      <c r="D10730" s="5" t="s">
        <v>7</v>
      </c>
      <c r="E10730" s="5">
        <v>19.0</v>
      </c>
      <c r="H10730" s="5" t="s">
        <v>3748</v>
      </c>
    </row>
    <row r="10731">
      <c r="A10731" s="3">
        <v>93.0</v>
      </c>
      <c r="B10731" s="4">
        <v>0.07864583333333333</v>
      </c>
      <c r="C10731" s="5" t="s">
        <v>3409</v>
      </c>
      <c r="D10731" s="5" t="s">
        <v>402</v>
      </c>
      <c r="E10731" s="5" t="s">
        <v>30</v>
      </c>
      <c r="F10731" s="5" t="s">
        <v>30</v>
      </c>
      <c r="J10731" s="5" t="s">
        <v>350</v>
      </c>
    </row>
    <row r="10732">
      <c r="A10732" s="3">
        <v>93.0</v>
      </c>
      <c r="B10732" s="4">
        <v>0.07864583333333333</v>
      </c>
      <c r="C10732" s="5" t="s">
        <v>3409</v>
      </c>
      <c r="D10732" s="5" t="s">
        <v>402</v>
      </c>
      <c r="E10732" s="5" t="s">
        <v>30</v>
      </c>
      <c r="F10732" s="5" t="s">
        <v>30</v>
      </c>
      <c r="J10732" s="5" t="s">
        <v>3749</v>
      </c>
    </row>
    <row r="10733">
      <c r="A10733" s="3">
        <v>93.0</v>
      </c>
      <c r="B10733" s="4">
        <v>0.08023148148148149</v>
      </c>
      <c r="C10733" s="5" t="s">
        <v>15</v>
      </c>
      <c r="D10733" s="5" t="s">
        <v>32</v>
      </c>
      <c r="E10733" s="5" t="s">
        <v>37</v>
      </c>
      <c r="F10733" s="5">
        <v>20.0</v>
      </c>
      <c r="G10733" s="5" t="s">
        <v>48</v>
      </c>
      <c r="J10733" s="5" t="s">
        <v>3750</v>
      </c>
    </row>
    <row r="10734">
      <c r="A10734" s="3">
        <v>93.0</v>
      </c>
      <c r="B10734" s="4">
        <v>0.08120370370370371</v>
      </c>
      <c r="C10734" s="5" t="s">
        <v>15</v>
      </c>
      <c r="D10734" s="5" t="s">
        <v>7</v>
      </c>
      <c r="E10734" s="5">
        <v>31.0</v>
      </c>
      <c r="H10734" s="5" t="s">
        <v>3751</v>
      </c>
    </row>
    <row r="10735">
      <c r="A10735" s="3">
        <v>93.0</v>
      </c>
      <c r="B10735" s="4">
        <v>0.08197916666666667</v>
      </c>
      <c r="C10735" s="5" t="s">
        <v>3643</v>
      </c>
      <c r="D10735" s="5" t="s">
        <v>7</v>
      </c>
      <c r="E10735" s="5">
        <v>4.0</v>
      </c>
      <c r="H10735" s="5" t="s">
        <v>3752</v>
      </c>
      <c r="J10735" s="5" t="s">
        <v>3753</v>
      </c>
    </row>
    <row r="10736">
      <c r="A10736" s="3">
        <v>93.0</v>
      </c>
      <c r="B10736" s="4">
        <v>0.08221064814814814</v>
      </c>
      <c r="C10736" s="5" t="s">
        <v>3643</v>
      </c>
      <c r="D10736" s="5" t="s">
        <v>32</v>
      </c>
      <c r="E10736" s="5">
        <v>28.0</v>
      </c>
      <c r="F10736" s="5">
        <v>18.0</v>
      </c>
      <c r="J10736" s="5" t="s">
        <v>1123</v>
      </c>
    </row>
    <row r="10737">
      <c r="A10737" s="3">
        <v>93.0</v>
      </c>
      <c r="B10737" s="4">
        <v>0.08221064814814814</v>
      </c>
      <c r="C10737" s="5" t="s">
        <v>3643</v>
      </c>
      <c r="D10737" s="5" t="s">
        <v>32</v>
      </c>
      <c r="E10737" s="5">
        <v>24.0</v>
      </c>
      <c r="F10737" s="5">
        <v>14.0</v>
      </c>
      <c r="J10737" s="5" t="s">
        <v>1123</v>
      </c>
    </row>
    <row r="10738">
      <c r="A10738" s="3">
        <v>93.0</v>
      </c>
      <c r="B10738" s="4">
        <v>0.08236111111111111</v>
      </c>
      <c r="C10738" s="5" t="s">
        <v>3643</v>
      </c>
      <c r="D10738" s="5" t="s">
        <v>7</v>
      </c>
      <c r="E10738" s="5">
        <v>11.0</v>
      </c>
      <c r="H10738" s="5" t="s">
        <v>3754</v>
      </c>
    </row>
    <row r="10739">
      <c r="A10739" s="3">
        <v>93.0</v>
      </c>
      <c r="B10739" s="4">
        <v>0.08238425925925925</v>
      </c>
      <c r="C10739" s="5" t="s">
        <v>3643</v>
      </c>
      <c r="D10739" s="5" t="s">
        <v>7</v>
      </c>
      <c r="E10739" s="5">
        <v>13.0</v>
      </c>
      <c r="H10739" s="5" t="s">
        <v>3706</v>
      </c>
    </row>
    <row r="10740">
      <c r="A10740" s="3">
        <v>93.0</v>
      </c>
      <c r="B10740" s="4">
        <v>0.08258101851851851</v>
      </c>
      <c r="C10740" s="5" t="s">
        <v>3643</v>
      </c>
      <c r="D10740" s="5" t="s">
        <v>7</v>
      </c>
      <c r="E10740" s="5">
        <v>7.0</v>
      </c>
      <c r="H10740" s="5" t="s">
        <v>3755</v>
      </c>
      <c r="I10740" s="5">
        <v>1.0</v>
      </c>
      <c r="J10740" s="5" t="s">
        <v>3756</v>
      </c>
    </row>
    <row r="10741">
      <c r="A10741" s="3">
        <v>93.0</v>
      </c>
      <c r="B10741" s="4">
        <v>0.08493055555555555</v>
      </c>
      <c r="C10741" s="5" t="s">
        <v>15</v>
      </c>
      <c r="D10741" s="5" t="s">
        <v>32</v>
      </c>
      <c r="E10741" s="5" t="s">
        <v>30</v>
      </c>
      <c r="F10741" s="5" t="s">
        <v>30</v>
      </c>
      <c r="J10741" s="5" t="s">
        <v>42</v>
      </c>
    </row>
    <row r="10742">
      <c r="A10742" s="3">
        <v>93.0</v>
      </c>
      <c r="B10742" s="4">
        <v>0.08493055555555555</v>
      </c>
      <c r="C10742" s="5" t="s">
        <v>15</v>
      </c>
      <c r="D10742" s="5" t="s">
        <v>32</v>
      </c>
      <c r="E10742" s="5">
        <v>19.0</v>
      </c>
      <c r="F10742" s="5">
        <v>8.0</v>
      </c>
      <c r="I10742" s="5">
        <v>1.0</v>
      </c>
      <c r="J10742" s="5" t="s">
        <v>3757</v>
      </c>
    </row>
    <row r="10743">
      <c r="A10743" s="3">
        <v>93.0</v>
      </c>
      <c r="B10743" s="4">
        <v>0.08568287037037037</v>
      </c>
      <c r="C10743" s="5" t="s">
        <v>3409</v>
      </c>
      <c r="D10743" s="5" t="s">
        <v>32</v>
      </c>
      <c r="E10743" s="5">
        <v>14.0</v>
      </c>
      <c r="F10743" s="5">
        <v>7.0</v>
      </c>
      <c r="J10743" s="5" t="s">
        <v>3758</v>
      </c>
    </row>
    <row r="10744">
      <c r="A10744" s="3">
        <v>93.0</v>
      </c>
      <c r="B10744" s="4">
        <v>0.08709490740740741</v>
      </c>
      <c r="C10744" s="5" t="s">
        <v>18</v>
      </c>
      <c r="D10744" s="5" t="s">
        <v>26</v>
      </c>
      <c r="E10744" s="5" t="s">
        <v>30</v>
      </c>
      <c r="F10744" s="5" t="s">
        <v>30</v>
      </c>
      <c r="J10744" s="5" t="s">
        <v>17</v>
      </c>
    </row>
    <row r="10745">
      <c r="A10745" s="3">
        <v>93.0</v>
      </c>
      <c r="B10745" s="4">
        <v>0.08709490740740741</v>
      </c>
      <c r="C10745" s="5" t="s">
        <v>18</v>
      </c>
      <c r="D10745" s="5" t="s">
        <v>26</v>
      </c>
      <c r="E10745" s="5">
        <v>8.0</v>
      </c>
      <c r="F10745" s="5">
        <v>6.0</v>
      </c>
      <c r="J10745" s="5" t="s">
        <v>40</v>
      </c>
    </row>
    <row r="10746">
      <c r="A10746" s="3">
        <v>93.0</v>
      </c>
      <c r="B10746" s="4">
        <v>0.0874537037037037</v>
      </c>
      <c r="C10746" s="5" t="s">
        <v>10</v>
      </c>
      <c r="D10746" s="5" t="s">
        <v>32</v>
      </c>
      <c r="E10746" s="5">
        <v>21.0</v>
      </c>
      <c r="F10746" s="5">
        <v>7.0</v>
      </c>
      <c r="J10746" s="5" t="s">
        <v>2634</v>
      </c>
    </row>
    <row r="10747">
      <c r="A10747" s="3">
        <v>93.0</v>
      </c>
      <c r="B10747" s="4">
        <v>0.08758101851851852</v>
      </c>
      <c r="C10747" s="5" t="s">
        <v>10</v>
      </c>
      <c r="D10747" s="5" t="s">
        <v>7</v>
      </c>
      <c r="E10747" s="5">
        <v>18.0</v>
      </c>
      <c r="H10747" s="5" t="s">
        <v>3759</v>
      </c>
      <c r="I10747" s="5">
        <v>1.0</v>
      </c>
    </row>
    <row r="10748">
      <c r="A10748" s="3">
        <v>93.0</v>
      </c>
      <c r="B10748" s="4">
        <v>0.08990740740740741</v>
      </c>
      <c r="C10748" s="5" t="s">
        <v>10</v>
      </c>
      <c r="D10748" s="5" t="s">
        <v>97</v>
      </c>
      <c r="E10748" s="5" t="s">
        <v>30</v>
      </c>
      <c r="F10748" s="5" t="s">
        <v>30</v>
      </c>
      <c r="J10748" s="5" t="s">
        <v>3760</v>
      </c>
    </row>
    <row r="10749">
      <c r="A10749" s="3">
        <v>93.0</v>
      </c>
      <c r="B10749" s="4">
        <v>0.09256944444444444</v>
      </c>
      <c r="C10749" s="5" t="s">
        <v>13</v>
      </c>
      <c r="D10749" s="5" t="s">
        <v>25</v>
      </c>
      <c r="E10749" s="5" t="s">
        <v>30</v>
      </c>
      <c r="F10749" s="5" t="s">
        <v>30</v>
      </c>
      <c r="J10749" s="5" t="s">
        <v>17</v>
      </c>
    </row>
    <row r="10750">
      <c r="A10750" s="3">
        <v>93.0</v>
      </c>
      <c r="B10750" s="4">
        <v>0.09256944444444444</v>
      </c>
      <c r="C10750" s="5" t="s">
        <v>13</v>
      </c>
      <c r="D10750" s="5" t="s">
        <v>25</v>
      </c>
      <c r="E10750" s="5">
        <v>15.0</v>
      </c>
      <c r="F10750" s="5">
        <v>13.0</v>
      </c>
      <c r="J10750" s="5" t="s">
        <v>3761</v>
      </c>
    </row>
    <row r="10751">
      <c r="A10751" s="3">
        <v>93.0</v>
      </c>
      <c r="B10751" s="4">
        <v>0.09322916666666667</v>
      </c>
      <c r="C10751" s="5" t="s">
        <v>21</v>
      </c>
      <c r="D10751" s="5" t="s">
        <v>88</v>
      </c>
      <c r="E10751" s="5">
        <v>30.0</v>
      </c>
      <c r="F10751" s="5">
        <v>15.0</v>
      </c>
    </row>
    <row r="10752">
      <c r="A10752" s="3">
        <v>93.0</v>
      </c>
      <c r="B10752" s="4">
        <v>0.09511574074074074</v>
      </c>
      <c r="C10752" s="5" t="s">
        <v>3409</v>
      </c>
      <c r="D10752" s="5" t="s">
        <v>97</v>
      </c>
      <c r="E10752" s="5" t="s">
        <v>30</v>
      </c>
      <c r="F10752" s="5" t="s">
        <v>30</v>
      </c>
      <c r="J10752" s="5" t="s">
        <v>3762</v>
      </c>
    </row>
    <row r="10753">
      <c r="A10753" s="3">
        <v>93.0</v>
      </c>
      <c r="B10753" s="4">
        <v>0.095625</v>
      </c>
      <c r="C10753" s="5" t="s">
        <v>10</v>
      </c>
      <c r="D10753" s="5" t="s">
        <v>97</v>
      </c>
      <c r="E10753" s="5" t="s">
        <v>30</v>
      </c>
      <c r="F10753" s="5" t="s">
        <v>30</v>
      </c>
      <c r="J10753" s="5" t="s">
        <v>3763</v>
      </c>
    </row>
    <row r="10754">
      <c r="A10754" s="3">
        <v>93.0</v>
      </c>
      <c r="B10754" s="4">
        <v>0.09783564814814814</v>
      </c>
      <c r="C10754" s="5" t="s">
        <v>15</v>
      </c>
      <c r="D10754" s="5" t="s">
        <v>588</v>
      </c>
      <c r="E10754" s="5" t="s">
        <v>30</v>
      </c>
      <c r="F10754" s="5" t="s">
        <v>30</v>
      </c>
      <c r="J10754" s="5" t="s">
        <v>42</v>
      </c>
    </row>
    <row r="10755">
      <c r="A10755" s="3">
        <v>93.0</v>
      </c>
      <c r="B10755" s="4">
        <v>0.09783564814814814</v>
      </c>
      <c r="C10755" s="5" t="s">
        <v>15</v>
      </c>
      <c r="D10755" s="5" t="s">
        <v>588</v>
      </c>
      <c r="E10755" s="5">
        <v>8.0</v>
      </c>
      <c r="F10755" s="5">
        <v>8.0</v>
      </c>
      <c r="J10755" s="5" t="s">
        <v>43</v>
      </c>
    </row>
    <row r="10756">
      <c r="A10756" s="3">
        <v>93.0</v>
      </c>
      <c r="B10756" s="4">
        <v>0.11355324074074075</v>
      </c>
      <c r="C10756" s="5" t="s">
        <v>21</v>
      </c>
      <c r="D10756" s="5" t="s">
        <v>24</v>
      </c>
      <c r="E10756" s="5">
        <v>27.0</v>
      </c>
      <c r="F10756" s="5">
        <v>13.0</v>
      </c>
    </row>
    <row r="10757">
      <c r="A10757" s="3">
        <v>93.0</v>
      </c>
      <c r="B10757" s="4">
        <v>0.11355324074074075</v>
      </c>
      <c r="C10757" s="5" t="s">
        <v>10</v>
      </c>
      <c r="D10757" s="5" t="s">
        <v>24</v>
      </c>
      <c r="E10757" s="5">
        <v>31.0</v>
      </c>
      <c r="F10757" s="5">
        <v>16.0</v>
      </c>
    </row>
    <row r="10758">
      <c r="A10758" s="3">
        <v>93.0</v>
      </c>
      <c r="B10758" s="4">
        <v>0.11424768518518519</v>
      </c>
      <c r="C10758" s="5" t="s">
        <v>13</v>
      </c>
      <c r="D10758" s="5" t="s">
        <v>41</v>
      </c>
      <c r="E10758" s="5">
        <v>17.0</v>
      </c>
      <c r="F10758" s="5">
        <v>15.0</v>
      </c>
    </row>
    <row r="10759">
      <c r="A10759" s="3">
        <v>93.0</v>
      </c>
      <c r="B10759" s="4">
        <v>0.12516203703703704</v>
      </c>
      <c r="C10759" s="5" t="s">
        <v>273</v>
      </c>
      <c r="D10759" s="5" t="s">
        <v>146</v>
      </c>
      <c r="E10759" s="5">
        <v>17.0</v>
      </c>
      <c r="F10759" s="5">
        <v>14.0</v>
      </c>
    </row>
    <row r="10760">
      <c r="A10760" s="3">
        <v>93.0</v>
      </c>
      <c r="B10760" s="4">
        <v>0.12542824074074074</v>
      </c>
      <c r="C10760" s="5" t="s">
        <v>10</v>
      </c>
      <c r="D10760" s="5" t="s">
        <v>146</v>
      </c>
      <c r="E10760" s="5">
        <v>15.0</v>
      </c>
      <c r="F10760" s="5">
        <v>17.0</v>
      </c>
    </row>
    <row r="10761">
      <c r="A10761" s="3">
        <v>93.0</v>
      </c>
      <c r="B10761" s="4">
        <v>0.12671296296296297</v>
      </c>
      <c r="C10761" s="5" t="s">
        <v>21</v>
      </c>
      <c r="D10761" s="5" t="s">
        <v>256</v>
      </c>
      <c r="E10761" s="5" t="s">
        <v>30</v>
      </c>
      <c r="F10761" s="5" t="s">
        <v>30</v>
      </c>
      <c r="J10761" s="5" t="s">
        <v>42</v>
      </c>
    </row>
    <row r="10762">
      <c r="A10762" s="3">
        <v>93.0</v>
      </c>
      <c r="B10762" s="4">
        <v>0.12671296296296297</v>
      </c>
      <c r="C10762" s="5" t="s">
        <v>21</v>
      </c>
      <c r="D10762" s="5" t="s">
        <v>256</v>
      </c>
      <c r="E10762" s="5">
        <v>27.0</v>
      </c>
      <c r="F10762" s="5">
        <v>10.0</v>
      </c>
      <c r="J10762" s="5" t="s">
        <v>3764</v>
      </c>
    </row>
    <row r="10763">
      <c r="A10763" s="3">
        <v>93.0</v>
      </c>
      <c r="B10763" s="4">
        <v>0.12671296296296297</v>
      </c>
      <c r="C10763" s="5" t="s">
        <v>15</v>
      </c>
      <c r="D10763" s="5" t="s">
        <v>88</v>
      </c>
      <c r="E10763" s="5" t="s">
        <v>3765</v>
      </c>
      <c r="F10763" s="5">
        <v>1.0</v>
      </c>
    </row>
    <row r="10764">
      <c r="A10764" s="3">
        <v>93.0</v>
      </c>
      <c r="B10764" s="4">
        <v>0.1266898148148148</v>
      </c>
      <c r="C10764" s="5" t="s">
        <v>21</v>
      </c>
      <c r="D10764" s="5" t="s">
        <v>256</v>
      </c>
      <c r="E10764" s="5">
        <v>27.0</v>
      </c>
      <c r="F10764" s="5">
        <v>10.0</v>
      </c>
      <c r="J10764" s="5" t="s">
        <v>2037</v>
      </c>
    </row>
    <row r="10765">
      <c r="A10765" s="3">
        <v>93.0</v>
      </c>
      <c r="B10765" s="4">
        <v>0.1271064814814815</v>
      </c>
      <c r="C10765" s="5" t="s">
        <v>13</v>
      </c>
      <c r="D10765" s="5" t="s">
        <v>146</v>
      </c>
      <c r="E10765" s="5" t="s">
        <v>30</v>
      </c>
      <c r="F10765" s="5" t="s">
        <v>30</v>
      </c>
      <c r="J10765" s="5" t="s">
        <v>17</v>
      </c>
    </row>
    <row r="10766">
      <c r="A10766" s="3">
        <v>93.0</v>
      </c>
      <c r="B10766" s="4">
        <v>0.1271064814814815</v>
      </c>
      <c r="C10766" s="5" t="s">
        <v>13</v>
      </c>
      <c r="D10766" s="5" t="s">
        <v>146</v>
      </c>
      <c r="E10766" s="5">
        <v>24.0</v>
      </c>
      <c r="F10766" s="5">
        <v>16.0</v>
      </c>
      <c r="J10766" s="5" t="s">
        <v>40</v>
      </c>
    </row>
    <row r="10767">
      <c r="A10767" s="3">
        <v>93.0</v>
      </c>
      <c r="B10767" s="4">
        <v>0.1282986111111111</v>
      </c>
      <c r="C10767" s="5" t="s">
        <v>10</v>
      </c>
      <c r="D10767" s="5" t="s">
        <v>256</v>
      </c>
      <c r="E10767" s="5">
        <v>27.0</v>
      </c>
      <c r="F10767" s="5">
        <v>16.0</v>
      </c>
    </row>
    <row r="10768">
      <c r="A10768" s="3">
        <v>93.0</v>
      </c>
      <c r="B10768" s="4">
        <v>0.12875</v>
      </c>
      <c r="C10768" s="5" t="s">
        <v>21</v>
      </c>
      <c r="D10768" s="5" t="s">
        <v>256</v>
      </c>
      <c r="E10768" s="5">
        <v>27.0</v>
      </c>
      <c r="F10768" s="5">
        <v>10.0</v>
      </c>
      <c r="J10768" s="5" t="s">
        <v>2037</v>
      </c>
    </row>
    <row r="10769">
      <c r="A10769" s="3">
        <v>93.0</v>
      </c>
      <c r="B10769" s="4">
        <v>0.12905092592592593</v>
      </c>
      <c r="C10769" s="5" t="s">
        <v>13</v>
      </c>
      <c r="D10769" s="5" t="s">
        <v>146</v>
      </c>
      <c r="E10769" s="5">
        <v>26.0</v>
      </c>
      <c r="F10769" s="5">
        <v>18.0</v>
      </c>
    </row>
    <row r="10770">
      <c r="A10770" s="3">
        <v>93.0</v>
      </c>
      <c r="B10770" s="4">
        <v>0.12944444444444445</v>
      </c>
      <c r="C10770" s="5" t="s">
        <v>13</v>
      </c>
      <c r="D10770" s="5" t="s">
        <v>7</v>
      </c>
      <c r="E10770" s="5">
        <v>10.0</v>
      </c>
      <c r="H10770" s="5" t="s">
        <v>3766</v>
      </c>
    </row>
    <row r="10771">
      <c r="A10771" s="3">
        <v>93.0</v>
      </c>
      <c r="B10771" s="4">
        <v>0.13333333333333333</v>
      </c>
      <c r="C10771" s="5" t="s">
        <v>3409</v>
      </c>
      <c r="D10771" s="5" t="s">
        <v>20</v>
      </c>
      <c r="E10771" s="5">
        <v>17.0</v>
      </c>
      <c r="F10771" s="5">
        <v>7.0</v>
      </c>
      <c r="J10771" s="5" t="s">
        <v>137</v>
      </c>
    </row>
    <row r="10772">
      <c r="A10772" s="3">
        <v>93.0</v>
      </c>
      <c r="B10772" s="4">
        <v>0.13333333333333333</v>
      </c>
      <c r="C10772" s="5" t="s">
        <v>18</v>
      </c>
      <c r="D10772" s="5" t="s">
        <v>20</v>
      </c>
      <c r="E10772" s="5">
        <v>35.0</v>
      </c>
      <c r="F10772" s="5">
        <v>19.0</v>
      </c>
      <c r="J10772" s="5" t="s">
        <v>137</v>
      </c>
    </row>
    <row r="10773">
      <c r="A10773" s="3">
        <v>93.0</v>
      </c>
      <c r="B10773" s="4">
        <v>0.13333333333333333</v>
      </c>
      <c r="C10773" s="5" t="s">
        <v>15</v>
      </c>
      <c r="D10773" s="5" t="s">
        <v>20</v>
      </c>
      <c r="E10773" s="5">
        <v>26.0</v>
      </c>
      <c r="F10773" s="5">
        <v>8.0</v>
      </c>
      <c r="J10773" s="5" t="s">
        <v>137</v>
      </c>
    </row>
    <row r="10774">
      <c r="A10774" s="3">
        <v>93.0</v>
      </c>
      <c r="B10774" s="4">
        <v>0.13333333333333333</v>
      </c>
      <c r="C10774" s="5" t="s">
        <v>21</v>
      </c>
      <c r="D10774" s="5" t="s">
        <v>20</v>
      </c>
      <c r="E10774" s="5">
        <v>37.0</v>
      </c>
      <c r="F10774" s="5">
        <v>10.0</v>
      </c>
      <c r="J10774" s="5" t="s">
        <v>3255</v>
      </c>
    </row>
    <row r="10775">
      <c r="A10775" s="3">
        <v>93.0</v>
      </c>
      <c r="B10775" s="4">
        <v>0.13333333333333333</v>
      </c>
      <c r="C10775" s="5" t="s">
        <v>3643</v>
      </c>
      <c r="D10775" s="5" t="s">
        <v>20</v>
      </c>
      <c r="E10775" s="5">
        <v>15.0</v>
      </c>
      <c r="F10775" s="5">
        <v>4.0</v>
      </c>
      <c r="J10775" s="5" t="s">
        <v>137</v>
      </c>
    </row>
    <row r="10776">
      <c r="A10776" s="3">
        <v>93.0</v>
      </c>
      <c r="B10776" s="4">
        <v>0.13333333333333333</v>
      </c>
      <c r="C10776" s="5" t="s">
        <v>10</v>
      </c>
      <c r="D10776" s="5" t="s">
        <v>20</v>
      </c>
      <c r="E10776" s="5">
        <v>34.0</v>
      </c>
      <c r="F10776" s="5">
        <v>13.0</v>
      </c>
      <c r="J10776" s="5" t="s">
        <v>137</v>
      </c>
    </row>
    <row r="10777">
      <c r="A10777" s="3">
        <v>93.0</v>
      </c>
      <c r="B10777" s="4">
        <v>0.13333333333333333</v>
      </c>
      <c r="C10777" s="5" t="s">
        <v>13</v>
      </c>
      <c r="D10777" s="5" t="s">
        <v>20</v>
      </c>
      <c r="E10777" s="5">
        <v>25.0</v>
      </c>
      <c r="F10777" s="5">
        <v>13.0</v>
      </c>
      <c r="J10777" s="5" t="s">
        <v>137</v>
      </c>
    </row>
    <row r="10778">
      <c r="A10778" s="3">
        <v>93.0</v>
      </c>
      <c r="B10778" s="4">
        <v>0.13497685185185185</v>
      </c>
      <c r="C10778" s="5" t="s">
        <v>21</v>
      </c>
      <c r="D10778" s="5" t="s">
        <v>88</v>
      </c>
      <c r="E10778" s="5">
        <v>18.0</v>
      </c>
      <c r="F10778" s="5">
        <v>10.0</v>
      </c>
      <c r="J10778" s="5" t="s">
        <v>2037</v>
      </c>
    </row>
    <row r="10779">
      <c r="A10779" s="3">
        <v>93.0</v>
      </c>
      <c r="B10779" s="4">
        <v>0.14011574074074074</v>
      </c>
      <c r="C10779" s="5" t="s">
        <v>18</v>
      </c>
      <c r="D10779" s="5" t="s">
        <v>47</v>
      </c>
      <c r="E10779" s="5">
        <v>30.0</v>
      </c>
      <c r="F10779" s="5">
        <v>18.0</v>
      </c>
    </row>
    <row r="10780">
      <c r="A10780" s="3">
        <v>93.0</v>
      </c>
      <c r="B10780" s="4">
        <v>0.14017361111111112</v>
      </c>
      <c r="C10780" s="5" t="s">
        <v>3643</v>
      </c>
      <c r="D10780" s="5" t="s">
        <v>47</v>
      </c>
      <c r="E10780" s="5">
        <v>23.0</v>
      </c>
      <c r="F10780" s="5">
        <v>22.0</v>
      </c>
    </row>
    <row r="10781">
      <c r="A10781" s="3">
        <v>93.0</v>
      </c>
      <c r="B10781" s="4">
        <v>0.14017361111111112</v>
      </c>
      <c r="C10781" s="5" t="s">
        <v>13</v>
      </c>
      <c r="D10781" s="5" t="s">
        <v>47</v>
      </c>
      <c r="E10781" s="5" t="s">
        <v>30</v>
      </c>
      <c r="F10781" s="5" t="s">
        <v>30</v>
      </c>
      <c r="J10781" s="5" t="s">
        <v>17</v>
      </c>
    </row>
    <row r="10782">
      <c r="A10782" s="3">
        <v>93.0</v>
      </c>
      <c r="B10782" s="4">
        <v>0.14017361111111112</v>
      </c>
      <c r="C10782" s="5" t="s">
        <v>13</v>
      </c>
      <c r="D10782" s="5" t="s">
        <v>47</v>
      </c>
      <c r="E10782" s="5">
        <v>20.0</v>
      </c>
      <c r="F10782" s="5">
        <v>18.0</v>
      </c>
      <c r="J10782" s="5" t="s">
        <v>40</v>
      </c>
    </row>
    <row r="10783">
      <c r="A10783" s="3">
        <v>93.0</v>
      </c>
      <c r="B10783" s="4">
        <v>0.14041666666666666</v>
      </c>
      <c r="C10783" s="5" t="s">
        <v>15</v>
      </c>
      <c r="D10783" s="5" t="s">
        <v>47</v>
      </c>
      <c r="E10783" s="5">
        <v>11.0</v>
      </c>
      <c r="F10783" s="5">
        <v>9.0</v>
      </c>
    </row>
    <row r="10784">
      <c r="A10784" s="3">
        <v>93.0</v>
      </c>
      <c r="B10784" s="4">
        <v>0.14055555555555554</v>
      </c>
      <c r="C10784" s="5" t="s">
        <v>21</v>
      </c>
      <c r="D10784" s="5" t="s">
        <v>47</v>
      </c>
      <c r="E10784" s="5">
        <v>7.0</v>
      </c>
      <c r="F10784" s="5">
        <v>2.0</v>
      </c>
    </row>
    <row r="10785">
      <c r="A10785" s="3">
        <v>93.0</v>
      </c>
      <c r="B10785" s="4">
        <v>0.14056712962962964</v>
      </c>
      <c r="C10785" s="5" t="s">
        <v>10</v>
      </c>
      <c r="D10785" s="5" t="s">
        <v>47</v>
      </c>
      <c r="E10785" s="5">
        <v>8.0</v>
      </c>
      <c r="F10785" s="5">
        <v>3.0</v>
      </c>
    </row>
    <row r="10786">
      <c r="A10786" s="3">
        <v>93.0</v>
      </c>
      <c r="B10786" s="4">
        <v>0.140625</v>
      </c>
      <c r="C10786" s="5" t="s">
        <v>3409</v>
      </c>
      <c r="D10786" s="5" t="s">
        <v>47</v>
      </c>
      <c r="E10786" s="5">
        <v>4.0</v>
      </c>
      <c r="F10786" s="5">
        <v>4.0</v>
      </c>
    </row>
    <row r="10787">
      <c r="A10787" s="3">
        <v>93.0</v>
      </c>
      <c r="B10787" s="4">
        <v>0.1477199074074074</v>
      </c>
      <c r="C10787" s="5" t="s">
        <v>15</v>
      </c>
      <c r="D10787" s="5" t="s">
        <v>75</v>
      </c>
      <c r="E10787" s="5" t="s">
        <v>30</v>
      </c>
      <c r="F10787" s="5" t="s">
        <v>30</v>
      </c>
      <c r="J10787" s="5" t="s">
        <v>17</v>
      </c>
    </row>
    <row r="10788">
      <c r="A10788" s="3">
        <v>93.0</v>
      </c>
      <c r="B10788" s="4">
        <v>0.1477199074074074</v>
      </c>
      <c r="C10788" s="5" t="s">
        <v>15</v>
      </c>
      <c r="D10788" s="5" t="s">
        <v>75</v>
      </c>
      <c r="E10788" s="5" t="s">
        <v>30</v>
      </c>
      <c r="F10788" s="5" t="s">
        <v>30</v>
      </c>
      <c r="J10788" s="5" t="s">
        <v>3747</v>
      </c>
    </row>
    <row r="10789">
      <c r="A10789" s="3">
        <v>93.0</v>
      </c>
      <c r="B10789" s="4">
        <v>0.14775462962962962</v>
      </c>
      <c r="C10789" s="5" t="s">
        <v>15</v>
      </c>
      <c r="D10789" s="5" t="s">
        <v>75</v>
      </c>
      <c r="E10789" s="5" t="s">
        <v>30</v>
      </c>
      <c r="F10789" s="5" t="s">
        <v>30</v>
      </c>
      <c r="J10789" s="5" t="s">
        <v>17</v>
      </c>
    </row>
    <row r="10790">
      <c r="A10790" s="3">
        <v>93.0</v>
      </c>
      <c r="B10790" s="4">
        <v>0.14775462962962962</v>
      </c>
      <c r="C10790" s="5" t="s">
        <v>15</v>
      </c>
      <c r="D10790" s="5" t="s">
        <v>75</v>
      </c>
      <c r="E10790" s="5" t="s">
        <v>30</v>
      </c>
      <c r="F10790" s="5" t="s">
        <v>30</v>
      </c>
      <c r="J10790" s="5" t="s">
        <v>3747</v>
      </c>
    </row>
    <row r="10791">
      <c r="A10791" s="3">
        <v>93.0</v>
      </c>
      <c r="B10791" s="4">
        <v>0.1478472222222222</v>
      </c>
      <c r="C10791" s="5" t="s">
        <v>15</v>
      </c>
      <c r="D10791" s="5" t="s">
        <v>75</v>
      </c>
      <c r="E10791" s="5" t="s">
        <v>30</v>
      </c>
      <c r="F10791" s="5" t="s">
        <v>30</v>
      </c>
      <c r="J10791" s="5" t="s">
        <v>17</v>
      </c>
    </row>
    <row r="10792">
      <c r="A10792" s="3">
        <v>93.0</v>
      </c>
      <c r="B10792" s="4">
        <v>0.1478472222222222</v>
      </c>
      <c r="C10792" s="5" t="s">
        <v>15</v>
      </c>
      <c r="D10792" s="5" t="s">
        <v>75</v>
      </c>
      <c r="E10792" s="5">
        <v>11.0</v>
      </c>
      <c r="F10792" s="5">
        <v>7.0</v>
      </c>
      <c r="J10792" s="5" t="s">
        <v>3747</v>
      </c>
    </row>
    <row r="10793">
      <c r="A10793" s="3">
        <v>93.0</v>
      </c>
      <c r="B10793" s="4">
        <v>0.14842592592592593</v>
      </c>
      <c r="C10793" s="5" t="s">
        <v>15</v>
      </c>
      <c r="D10793" s="5" t="s">
        <v>75</v>
      </c>
      <c r="E10793" s="5" t="s">
        <v>30</v>
      </c>
      <c r="F10793" s="5" t="s">
        <v>30</v>
      </c>
      <c r="J10793" s="5" t="s">
        <v>17</v>
      </c>
    </row>
    <row r="10794">
      <c r="A10794" s="3">
        <v>93.0</v>
      </c>
      <c r="B10794" s="4">
        <v>0.14842592592592593</v>
      </c>
      <c r="C10794" s="5" t="s">
        <v>15</v>
      </c>
      <c r="D10794" s="5" t="s">
        <v>75</v>
      </c>
      <c r="E10794" s="5" t="s">
        <v>30</v>
      </c>
      <c r="F10794" s="5" t="s">
        <v>30</v>
      </c>
      <c r="J10794" s="5" t="s">
        <v>3747</v>
      </c>
    </row>
    <row r="10795">
      <c r="A10795" s="3">
        <v>93.0</v>
      </c>
      <c r="B10795" s="4">
        <v>0.14991898148148147</v>
      </c>
      <c r="C10795" s="5" t="s">
        <v>15</v>
      </c>
      <c r="D10795" s="5" t="s">
        <v>402</v>
      </c>
      <c r="E10795" s="5">
        <v>12.0</v>
      </c>
      <c r="F10795" s="5">
        <v>12.0</v>
      </c>
      <c r="J10795" s="5" t="s">
        <v>3767</v>
      </c>
    </row>
    <row r="10796">
      <c r="A10796" s="3">
        <v>93.0</v>
      </c>
      <c r="B10796" s="4">
        <v>0.15091435185185184</v>
      </c>
      <c r="C10796" s="5" t="s">
        <v>10</v>
      </c>
      <c r="D10796" s="5" t="s">
        <v>97</v>
      </c>
      <c r="E10796" s="5">
        <v>27.0</v>
      </c>
      <c r="J10796" s="5" t="s">
        <v>3768</v>
      </c>
    </row>
    <row r="10797">
      <c r="A10797" s="3">
        <v>93.0</v>
      </c>
      <c r="B10797" s="4">
        <v>0.15157407407407408</v>
      </c>
      <c r="C10797" s="5" t="s">
        <v>21</v>
      </c>
      <c r="D10797" s="5" t="s">
        <v>97</v>
      </c>
      <c r="E10797" s="5">
        <v>22.0</v>
      </c>
      <c r="J10797" s="5" t="s">
        <v>3769</v>
      </c>
    </row>
    <row r="10798">
      <c r="A10798" s="3">
        <v>93.0</v>
      </c>
      <c r="B10798" s="4">
        <v>0.15302083333333333</v>
      </c>
      <c r="C10798" s="5" t="s">
        <v>3409</v>
      </c>
      <c r="D10798" s="5" t="s">
        <v>7</v>
      </c>
      <c r="E10798" s="5">
        <v>25.0</v>
      </c>
      <c r="H10798" s="5" t="s">
        <v>3770</v>
      </c>
    </row>
    <row r="10799">
      <c r="A10799" s="3">
        <v>93.0</v>
      </c>
      <c r="B10799" s="4">
        <v>0.15399305555555556</v>
      </c>
      <c r="C10799" s="5" t="s">
        <v>18</v>
      </c>
      <c r="D10799" s="5" t="s">
        <v>32</v>
      </c>
      <c r="E10799" s="5">
        <v>29.0</v>
      </c>
      <c r="F10799" s="5">
        <v>14.0</v>
      </c>
      <c r="J10799" s="5" t="s">
        <v>3724</v>
      </c>
    </row>
    <row r="10800">
      <c r="A10800" s="3">
        <v>93.0</v>
      </c>
      <c r="B10800" s="4">
        <v>0.15412037037037038</v>
      </c>
      <c r="C10800" s="5" t="s">
        <v>18</v>
      </c>
      <c r="D10800" s="5" t="s">
        <v>7</v>
      </c>
      <c r="E10800" s="5">
        <v>20.0</v>
      </c>
      <c r="H10800" s="5" t="s">
        <v>3771</v>
      </c>
    </row>
    <row r="10801">
      <c r="A10801" s="3">
        <v>93.0</v>
      </c>
      <c r="B10801" s="4">
        <v>0.15447916666666667</v>
      </c>
      <c r="C10801" s="5" t="s">
        <v>18</v>
      </c>
      <c r="D10801" s="5" t="s">
        <v>32</v>
      </c>
      <c r="E10801" s="5">
        <v>25.0</v>
      </c>
      <c r="F10801" s="5">
        <v>10.0</v>
      </c>
      <c r="J10801" s="5" t="s">
        <v>2880</v>
      </c>
    </row>
    <row r="10802">
      <c r="A10802" s="3">
        <v>93.0</v>
      </c>
      <c r="B10802" s="4">
        <v>0.1545601851851852</v>
      </c>
      <c r="C10802" s="5" t="s">
        <v>18</v>
      </c>
      <c r="D10802" s="5" t="s">
        <v>7</v>
      </c>
      <c r="E10802" s="5">
        <v>23.0</v>
      </c>
      <c r="H10802" s="5" t="s">
        <v>3772</v>
      </c>
      <c r="I10802" s="5">
        <v>1.0</v>
      </c>
    </row>
    <row r="10803">
      <c r="A10803" s="3">
        <v>93.0</v>
      </c>
      <c r="B10803" s="4">
        <v>0.15491898148148148</v>
      </c>
      <c r="C10803" s="5" t="s">
        <v>18</v>
      </c>
      <c r="D10803" s="5" t="s">
        <v>32</v>
      </c>
      <c r="E10803" s="5" t="s">
        <v>30</v>
      </c>
      <c r="F10803" s="5" t="s">
        <v>30</v>
      </c>
      <c r="J10803" s="5" t="s">
        <v>17</v>
      </c>
    </row>
    <row r="10804">
      <c r="A10804" s="3">
        <v>93.0</v>
      </c>
      <c r="B10804" s="4">
        <v>0.15491898148148148</v>
      </c>
      <c r="C10804" s="5" t="s">
        <v>18</v>
      </c>
      <c r="D10804" s="5" t="s">
        <v>32</v>
      </c>
      <c r="E10804" s="5">
        <v>29.0</v>
      </c>
      <c r="F10804" s="5">
        <v>14.0</v>
      </c>
      <c r="J10804" s="5" t="s">
        <v>3773</v>
      </c>
    </row>
    <row r="10805">
      <c r="A10805" s="3">
        <v>93.0</v>
      </c>
      <c r="B10805" s="4">
        <v>0.15501157407407407</v>
      </c>
      <c r="C10805" s="5" t="s">
        <v>18</v>
      </c>
      <c r="D10805" s="5" t="s">
        <v>7</v>
      </c>
      <c r="E10805" s="5">
        <v>15.0</v>
      </c>
      <c r="H10805" s="5" t="s">
        <v>3774</v>
      </c>
    </row>
    <row r="10806">
      <c r="A10806" s="3">
        <v>93.0</v>
      </c>
      <c r="B10806" s="4">
        <v>0.15524305555555556</v>
      </c>
      <c r="C10806" s="5" t="s">
        <v>18</v>
      </c>
      <c r="D10806" s="5" t="s">
        <v>32</v>
      </c>
      <c r="E10806" s="5" t="s">
        <v>30</v>
      </c>
      <c r="F10806" s="5" t="s">
        <v>30</v>
      </c>
      <c r="J10806" s="5" t="s">
        <v>17</v>
      </c>
    </row>
    <row r="10807">
      <c r="A10807" s="3">
        <v>93.0</v>
      </c>
      <c r="B10807" s="4">
        <v>0.15524305555555556</v>
      </c>
      <c r="C10807" s="5" t="s">
        <v>18</v>
      </c>
      <c r="D10807" s="5" t="s">
        <v>32</v>
      </c>
      <c r="E10807" s="5">
        <v>24.0</v>
      </c>
      <c r="F10807" s="5">
        <v>9.0</v>
      </c>
      <c r="J10807" s="5" t="s">
        <v>3773</v>
      </c>
    </row>
    <row r="10808">
      <c r="A10808" s="3">
        <v>93.0</v>
      </c>
      <c r="B10808" s="4">
        <v>0.15533564814814815</v>
      </c>
      <c r="C10808" s="5" t="s">
        <v>18</v>
      </c>
      <c r="D10808" s="5" t="s">
        <v>7</v>
      </c>
      <c r="E10808" s="5">
        <v>15.0</v>
      </c>
      <c r="H10808" s="5" t="s">
        <v>3774</v>
      </c>
      <c r="I10808" s="5">
        <v>1.0</v>
      </c>
    </row>
    <row r="10809">
      <c r="A10809" s="3">
        <v>93.0</v>
      </c>
      <c r="B10809" s="4">
        <v>0.1554861111111111</v>
      </c>
      <c r="C10809" s="5" t="s">
        <v>18</v>
      </c>
      <c r="D10809" s="5" t="s">
        <v>32</v>
      </c>
      <c r="E10809" s="5" t="s">
        <v>30</v>
      </c>
      <c r="F10809" s="5" t="s">
        <v>30</v>
      </c>
      <c r="J10809" s="5" t="s">
        <v>17</v>
      </c>
    </row>
    <row r="10810">
      <c r="A10810" s="3">
        <v>93.0</v>
      </c>
      <c r="B10810" s="4">
        <v>0.1554861111111111</v>
      </c>
      <c r="C10810" s="5" t="s">
        <v>18</v>
      </c>
      <c r="D10810" s="5" t="s">
        <v>32</v>
      </c>
      <c r="E10810" s="5" t="s">
        <v>30</v>
      </c>
      <c r="F10810" s="5" t="s">
        <v>30</v>
      </c>
      <c r="J10810" s="5" t="s">
        <v>3773</v>
      </c>
    </row>
    <row r="10811">
      <c r="A10811" s="3">
        <v>93.0</v>
      </c>
      <c r="B10811" s="4">
        <v>0.15563657407407408</v>
      </c>
      <c r="C10811" s="5" t="s">
        <v>18</v>
      </c>
      <c r="D10811" s="5" t="s">
        <v>7</v>
      </c>
      <c r="E10811" s="5">
        <v>18.0</v>
      </c>
      <c r="H10811" s="5" t="s">
        <v>3775</v>
      </c>
    </row>
    <row r="10812">
      <c r="A10812" s="3">
        <v>93.0</v>
      </c>
      <c r="B10812" s="4">
        <v>0.15584490740740742</v>
      </c>
      <c r="C10812" s="5" t="s">
        <v>18</v>
      </c>
      <c r="D10812" s="5" t="s">
        <v>32</v>
      </c>
      <c r="E10812" s="5" t="s">
        <v>30</v>
      </c>
      <c r="F10812" s="5" t="s">
        <v>30</v>
      </c>
      <c r="J10812" s="5" t="s">
        <v>17</v>
      </c>
    </row>
    <row r="10813">
      <c r="A10813" s="3">
        <v>93.0</v>
      </c>
      <c r="B10813" s="4">
        <v>0.15584490740740742</v>
      </c>
      <c r="C10813" s="5" t="s">
        <v>18</v>
      </c>
      <c r="D10813" s="5" t="s">
        <v>32</v>
      </c>
      <c r="E10813" s="5">
        <v>24.0</v>
      </c>
      <c r="F10813" s="5">
        <v>9.0</v>
      </c>
      <c r="J10813" s="5" t="s">
        <v>3773</v>
      </c>
    </row>
    <row r="10814">
      <c r="A10814" s="3">
        <v>93.0</v>
      </c>
      <c r="B10814" s="4">
        <v>0.15594907407407407</v>
      </c>
      <c r="C10814" s="5" t="s">
        <v>18</v>
      </c>
      <c r="D10814" s="5" t="s">
        <v>7</v>
      </c>
      <c r="E10814" s="5">
        <v>20.0</v>
      </c>
      <c r="H10814" s="5" t="s">
        <v>3776</v>
      </c>
      <c r="I10814" s="5">
        <v>1.0</v>
      </c>
    </row>
    <row r="10815">
      <c r="A10815" s="3">
        <v>93.0</v>
      </c>
      <c r="B10815" s="4">
        <v>0.15730324074074073</v>
      </c>
      <c r="C10815" s="5" t="s">
        <v>13</v>
      </c>
      <c r="D10815" s="5" t="s">
        <v>32</v>
      </c>
      <c r="E10815" s="5" t="s">
        <v>30</v>
      </c>
      <c r="F10815" s="5" t="s">
        <v>30</v>
      </c>
      <c r="J10815" s="5" t="s">
        <v>17</v>
      </c>
    </row>
    <row r="10816">
      <c r="A10816" s="3">
        <v>93.0</v>
      </c>
      <c r="B10816" s="4">
        <v>0.15730324074074073</v>
      </c>
      <c r="C10816" s="5" t="s">
        <v>13</v>
      </c>
      <c r="D10816" s="5" t="s">
        <v>32</v>
      </c>
      <c r="E10816" s="5">
        <v>29.0</v>
      </c>
      <c r="F10816" s="5">
        <v>12.0</v>
      </c>
      <c r="J10816" s="5" t="s">
        <v>3512</v>
      </c>
    </row>
    <row r="10817">
      <c r="A10817" s="3">
        <v>93.0</v>
      </c>
      <c r="B10817" s="4">
        <v>0.15736111111111112</v>
      </c>
      <c r="C10817" s="5" t="s">
        <v>13</v>
      </c>
      <c r="D10817" s="5" t="s">
        <v>7</v>
      </c>
      <c r="E10817" s="5">
        <v>24.0</v>
      </c>
      <c r="H10817" s="5" t="s">
        <v>3777</v>
      </c>
    </row>
    <row r="10818">
      <c r="A10818" s="3">
        <v>93.0</v>
      </c>
      <c r="B10818" s="4">
        <v>0.15741898148148148</v>
      </c>
      <c r="C10818" s="5" t="s">
        <v>13</v>
      </c>
      <c r="D10818" s="5" t="s">
        <v>32</v>
      </c>
      <c r="E10818" s="5" t="s">
        <v>30</v>
      </c>
      <c r="F10818" s="5" t="s">
        <v>30</v>
      </c>
      <c r="J10818" s="5" t="s">
        <v>17</v>
      </c>
    </row>
    <row r="10819">
      <c r="A10819" s="3">
        <v>93.0</v>
      </c>
      <c r="B10819" s="4">
        <v>0.15741898148148148</v>
      </c>
      <c r="C10819" s="5" t="s">
        <v>13</v>
      </c>
      <c r="D10819" s="5" t="s">
        <v>32</v>
      </c>
      <c r="E10819" s="5" t="s">
        <v>37</v>
      </c>
      <c r="F10819" s="5">
        <v>20.0</v>
      </c>
      <c r="G10819" s="5" t="s">
        <v>48</v>
      </c>
      <c r="J10819" s="5" t="s">
        <v>3512</v>
      </c>
    </row>
    <row r="10820">
      <c r="A10820" s="3">
        <v>93.0</v>
      </c>
      <c r="B10820" s="4">
        <v>0.1575462962962963</v>
      </c>
      <c r="C10820" s="5" t="s">
        <v>13</v>
      </c>
      <c r="D10820" s="5" t="s">
        <v>7</v>
      </c>
      <c r="E10820" s="5">
        <v>34.0</v>
      </c>
      <c r="H10820" s="5" t="s">
        <v>3778</v>
      </c>
    </row>
    <row r="10821">
      <c r="A10821" s="3">
        <v>93.0</v>
      </c>
      <c r="B10821" s="4">
        <v>0.15912037037037038</v>
      </c>
      <c r="C10821" s="5" t="s">
        <v>13</v>
      </c>
      <c r="D10821" s="5" t="s">
        <v>32</v>
      </c>
      <c r="E10821" s="5" t="s">
        <v>30</v>
      </c>
      <c r="F10821" s="5" t="s">
        <v>30</v>
      </c>
      <c r="J10821" s="5" t="s">
        <v>17</v>
      </c>
    </row>
    <row r="10822">
      <c r="A10822" s="3">
        <v>93.0</v>
      </c>
      <c r="B10822" s="4">
        <v>0.15912037037037038</v>
      </c>
      <c r="C10822" s="5" t="s">
        <v>13</v>
      </c>
      <c r="D10822" s="5" t="s">
        <v>32</v>
      </c>
      <c r="E10822" s="5">
        <v>30.0</v>
      </c>
      <c r="F10822" s="5">
        <v>13.0</v>
      </c>
      <c r="J10822" s="5" t="s">
        <v>3779</v>
      </c>
    </row>
    <row r="10823">
      <c r="A10823" s="3">
        <v>93.0</v>
      </c>
      <c r="B10823" s="4">
        <v>0.15916666666666668</v>
      </c>
      <c r="C10823" s="5" t="s">
        <v>13</v>
      </c>
      <c r="D10823" s="5" t="s">
        <v>7</v>
      </c>
      <c r="E10823" s="5">
        <v>24.0</v>
      </c>
      <c r="H10823" s="5" t="s">
        <v>3777</v>
      </c>
      <c r="I10823" s="5">
        <v>1.0</v>
      </c>
    </row>
    <row r="10824">
      <c r="A10824" s="3">
        <v>93.0</v>
      </c>
      <c r="B10824" s="4">
        <v>0.16215277777777778</v>
      </c>
      <c r="C10824" s="5" t="s">
        <v>10</v>
      </c>
      <c r="D10824" s="5" t="s">
        <v>47</v>
      </c>
      <c r="E10824" s="5">
        <v>24.0</v>
      </c>
      <c r="F10824" s="5">
        <v>19.0</v>
      </c>
    </row>
    <row r="10825">
      <c r="A10825" s="3">
        <v>93.0</v>
      </c>
      <c r="B10825" s="4">
        <v>0.16216435185185185</v>
      </c>
      <c r="C10825" s="5" t="s">
        <v>3643</v>
      </c>
      <c r="D10825" s="5" t="s">
        <v>47</v>
      </c>
      <c r="E10825" s="5">
        <v>21.0</v>
      </c>
      <c r="F10825" s="5">
        <v>20.0</v>
      </c>
    </row>
    <row r="10826">
      <c r="A10826" s="3">
        <v>93.0</v>
      </c>
      <c r="B10826" s="4">
        <v>0.1622685185185185</v>
      </c>
      <c r="C10826" s="5" t="s">
        <v>21</v>
      </c>
      <c r="D10826" s="5" t="s">
        <v>88</v>
      </c>
      <c r="E10826" s="5">
        <v>22.0</v>
      </c>
      <c r="F10826" s="5">
        <v>14.0</v>
      </c>
    </row>
    <row r="10827">
      <c r="A10827" s="3">
        <v>93.0</v>
      </c>
      <c r="B10827" s="4">
        <v>0.16241898148148148</v>
      </c>
      <c r="C10827" s="5" t="s">
        <v>15</v>
      </c>
      <c r="D10827" s="5" t="s">
        <v>47</v>
      </c>
      <c r="E10827" s="5">
        <v>17.0</v>
      </c>
      <c r="F10827" s="5">
        <v>15.0</v>
      </c>
    </row>
    <row r="10828">
      <c r="A10828" s="3">
        <v>93.0</v>
      </c>
      <c r="B10828" s="4">
        <v>0.16243055555555555</v>
      </c>
      <c r="C10828" s="5" t="s">
        <v>18</v>
      </c>
      <c r="D10828" s="5" t="s">
        <v>47</v>
      </c>
      <c r="E10828" s="5">
        <v>15.0</v>
      </c>
      <c r="F10828" s="5">
        <v>3.0</v>
      </c>
    </row>
    <row r="10829">
      <c r="A10829" s="3">
        <v>93.0</v>
      </c>
      <c r="B10829" s="4">
        <v>0.16252314814814814</v>
      </c>
      <c r="C10829" s="5" t="s">
        <v>13</v>
      </c>
      <c r="D10829" s="5" t="s">
        <v>47</v>
      </c>
      <c r="E10829" s="5" t="s">
        <v>30</v>
      </c>
      <c r="F10829" s="5" t="s">
        <v>30</v>
      </c>
      <c r="J10829" s="5" t="s">
        <v>17</v>
      </c>
    </row>
    <row r="10830">
      <c r="A10830" s="3">
        <v>93.0</v>
      </c>
      <c r="B10830" s="4">
        <v>0.16252314814814814</v>
      </c>
      <c r="C10830" s="5" t="s">
        <v>13</v>
      </c>
      <c r="D10830" s="5" t="s">
        <v>47</v>
      </c>
      <c r="E10830" s="5">
        <v>13.0</v>
      </c>
      <c r="F10830" s="5">
        <v>11.0</v>
      </c>
    </row>
    <row r="10831">
      <c r="A10831" s="3">
        <v>93.0</v>
      </c>
      <c r="B10831" s="4">
        <v>0.12091435185185186</v>
      </c>
      <c r="C10831" s="5" t="s">
        <v>3409</v>
      </c>
      <c r="D10831" s="5" t="s">
        <v>47</v>
      </c>
      <c r="E10831" s="5">
        <v>2.0</v>
      </c>
      <c r="F10831" s="5">
        <v>2.0</v>
      </c>
    </row>
    <row r="10832">
      <c r="A10832" s="3">
        <v>93.0</v>
      </c>
      <c r="B10832" s="4">
        <v>0.16261574074074073</v>
      </c>
      <c r="C10832" s="5" t="s">
        <v>21</v>
      </c>
      <c r="D10832" s="5" t="s">
        <v>47</v>
      </c>
      <c r="E10832" s="5">
        <v>8.0</v>
      </c>
      <c r="F10832" s="5">
        <v>3.0</v>
      </c>
    </row>
    <row r="10833">
      <c r="A10833" s="3">
        <v>93.0</v>
      </c>
      <c r="B10833" s="4">
        <v>0.16288194444444445</v>
      </c>
      <c r="C10833" s="5" t="s">
        <v>10</v>
      </c>
      <c r="D10833" s="5" t="s">
        <v>88</v>
      </c>
      <c r="E10833" s="5">
        <v>23.0</v>
      </c>
      <c r="F10833" s="5">
        <v>18.0</v>
      </c>
    </row>
    <row r="10834">
      <c r="A10834" s="3">
        <v>93.0</v>
      </c>
      <c r="B10834" s="4">
        <v>0.16407407407407407</v>
      </c>
      <c r="C10834" s="5" t="s">
        <v>3643</v>
      </c>
      <c r="D10834" s="5" t="s">
        <v>24</v>
      </c>
      <c r="E10834" s="5" t="s">
        <v>30</v>
      </c>
      <c r="F10834" s="5" t="s">
        <v>30</v>
      </c>
      <c r="J10834" s="5" t="s">
        <v>17</v>
      </c>
    </row>
    <row r="10835">
      <c r="A10835" s="3">
        <v>93.0</v>
      </c>
      <c r="B10835" s="4">
        <v>0.16407407407407407</v>
      </c>
      <c r="C10835" s="5" t="s">
        <v>3643</v>
      </c>
      <c r="D10835" s="5" t="s">
        <v>24</v>
      </c>
      <c r="E10835" s="5">
        <v>23.0</v>
      </c>
      <c r="J10835" s="5" t="s">
        <v>40</v>
      </c>
    </row>
    <row r="10836">
      <c r="A10836" s="3">
        <v>93.0</v>
      </c>
      <c r="B10836" s="4">
        <v>0.1644212962962963</v>
      </c>
      <c r="C10836" s="5" t="s">
        <v>3643</v>
      </c>
      <c r="D10836" s="5" t="s">
        <v>88</v>
      </c>
      <c r="E10836" s="5">
        <v>18.0</v>
      </c>
    </row>
    <row r="10837">
      <c r="A10837" s="3">
        <v>93.0</v>
      </c>
      <c r="B10837" s="4">
        <v>0.16745370370370372</v>
      </c>
      <c r="C10837" s="5" t="s">
        <v>15</v>
      </c>
      <c r="D10837" s="5" t="s">
        <v>97</v>
      </c>
      <c r="E10837" s="5">
        <v>23.0</v>
      </c>
      <c r="J10837" s="5" t="s">
        <v>3780</v>
      </c>
    </row>
    <row r="10838">
      <c r="A10838" s="3">
        <v>93.0</v>
      </c>
      <c r="B10838" s="4">
        <v>0.1699189814814815</v>
      </c>
      <c r="C10838" s="5" t="s">
        <v>18</v>
      </c>
      <c r="D10838" s="5" t="s">
        <v>32</v>
      </c>
      <c r="E10838" s="5">
        <v>32.0</v>
      </c>
      <c r="F10838" s="5">
        <v>17.0</v>
      </c>
      <c r="J10838" s="5" t="s">
        <v>3726</v>
      </c>
    </row>
    <row r="10839">
      <c r="A10839" s="3">
        <v>93.0</v>
      </c>
      <c r="B10839" s="4">
        <v>0.1700347222222222</v>
      </c>
      <c r="C10839" s="5" t="s">
        <v>18</v>
      </c>
      <c r="D10839" s="5" t="s">
        <v>7</v>
      </c>
      <c r="E10839" s="5">
        <v>14.0</v>
      </c>
      <c r="H10839" s="5" t="s">
        <v>3781</v>
      </c>
    </row>
    <row r="10840">
      <c r="A10840" s="3">
        <v>93.0</v>
      </c>
      <c r="B10840" s="4">
        <v>0.17048611111111112</v>
      </c>
      <c r="C10840" s="5" t="s">
        <v>18</v>
      </c>
      <c r="D10840" s="5" t="s">
        <v>32</v>
      </c>
      <c r="E10840" s="5">
        <v>27.0</v>
      </c>
      <c r="F10840" s="5">
        <v>17.0</v>
      </c>
      <c r="J10840" s="5" t="s">
        <v>2882</v>
      </c>
    </row>
    <row r="10841">
      <c r="A10841" s="3">
        <v>93.0</v>
      </c>
      <c r="B10841" s="4">
        <v>0.17059027777777777</v>
      </c>
      <c r="C10841" s="5" t="s">
        <v>18</v>
      </c>
      <c r="D10841" s="5" t="s">
        <v>7</v>
      </c>
      <c r="E10841" s="5">
        <v>32.0</v>
      </c>
      <c r="H10841" s="5" t="s">
        <v>3782</v>
      </c>
    </row>
    <row r="10842">
      <c r="A10842" s="3">
        <v>93.0</v>
      </c>
      <c r="B10842" s="4">
        <v>0.1708449074074074</v>
      </c>
      <c r="C10842" s="5" t="s">
        <v>18</v>
      </c>
      <c r="D10842" s="5" t="s">
        <v>32</v>
      </c>
      <c r="E10842" s="5">
        <v>14.0</v>
      </c>
      <c r="F10842" s="5">
        <v>4.0</v>
      </c>
      <c r="J10842" s="5" t="s">
        <v>2882</v>
      </c>
    </row>
    <row r="10843">
      <c r="A10843" s="3">
        <v>93.0</v>
      </c>
      <c r="B10843" s="4">
        <v>0.17136574074074074</v>
      </c>
      <c r="C10843" s="5" t="s">
        <v>13</v>
      </c>
      <c r="D10843" s="5" t="s">
        <v>32</v>
      </c>
      <c r="E10843" s="5">
        <v>23.0</v>
      </c>
      <c r="F10843" s="5">
        <v>6.0</v>
      </c>
      <c r="J10843" s="5" t="s">
        <v>3783</v>
      </c>
    </row>
    <row r="10844">
      <c r="A10844" s="3">
        <v>93.0</v>
      </c>
      <c r="B10844" s="4">
        <v>0.17148148148148148</v>
      </c>
      <c r="C10844" s="5" t="s">
        <v>13</v>
      </c>
      <c r="D10844" s="5" t="s">
        <v>7</v>
      </c>
      <c r="E10844" s="5">
        <v>25.0</v>
      </c>
      <c r="H10844" s="5" t="s">
        <v>3784</v>
      </c>
      <c r="J10844" s="5" t="s">
        <v>3785</v>
      </c>
    </row>
    <row r="10845">
      <c r="A10845" s="3">
        <v>93.0</v>
      </c>
      <c r="B10845" s="4">
        <v>0.17224537037037038</v>
      </c>
      <c r="C10845" s="5" t="s">
        <v>13</v>
      </c>
      <c r="D10845" s="5" t="s">
        <v>32</v>
      </c>
      <c r="E10845" s="5" t="s">
        <v>30</v>
      </c>
      <c r="F10845" s="5" t="s">
        <v>30</v>
      </c>
      <c r="J10845" s="5" t="s">
        <v>17</v>
      </c>
    </row>
    <row r="10846">
      <c r="A10846" s="3">
        <v>93.0</v>
      </c>
      <c r="B10846" s="4">
        <v>0.17224537037037038</v>
      </c>
      <c r="C10846" s="5" t="s">
        <v>13</v>
      </c>
      <c r="D10846" s="5" t="s">
        <v>32</v>
      </c>
      <c r="E10846" s="5">
        <v>32.0</v>
      </c>
      <c r="F10846" s="5">
        <v>15.0</v>
      </c>
      <c r="J10846" s="5" t="s">
        <v>3512</v>
      </c>
    </row>
    <row r="10847">
      <c r="A10847" s="3">
        <v>93.0</v>
      </c>
      <c r="B10847" s="4">
        <v>0.17230324074074074</v>
      </c>
      <c r="C10847" s="5" t="s">
        <v>13</v>
      </c>
      <c r="D10847" s="5" t="s">
        <v>7</v>
      </c>
      <c r="E10847" s="5">
        <v>22.0</v>
      </c>
      <c r="H10847" s="5" t="s">
        <v>3786</v>
      </c>
      <c r="I10847" s="5">
        <v>1.0</v>
      </c>
    </row>
    <row r="10848">
      <c r="A10848" s="3">
        <v>93.0</v>
      </c>
      <c r="B10848" s="4">
        <v>0.17587962962962964</v>
      </c>
      <c r="C10848" s="5" t="s">
        <v>3409</v>
      </c>
      <c r="D10848" s="5" t="s">
        <v>25</v>
      </c>
      <c r="E10848" s="5" t="s">
        <v>30</v>
      </c>
      <c r="F10848" s="5" t="s">
        <v>30</v>
      </c>
      <c r="J10848" s="5" t="s">
        <v>350</v>
      </c>
    </row>
    <row r="10849">
      <c r="A10849" s="3">
        <v>93.0</v>
      </c>
      <c r="B10849" s="4">
        <v>0.17587962962962964</v>
      </c>
      <c r="C10849" s="5" t="s">
        <v>3409</v>
      </c>
      <c r="D10849" s="5" t="s">
        <v>25</v>
      </c>
      <c r="E10849" s="5">
        <v>20.0</v>
      </c>
      <c r="F10849" s="5">
        <v>20.0</v>
      </c>
      <c r="J10849" s="5" t="s">
        <v>3787</v>
      </c>
    </row>
    <row r="10850">
      <c r="A10850" s="3">
        <v>93.0</v>
      </c>
      <c r="B10850" s="4">
        <v>0.17592592592592593</v>
      </c>
      <c r="C10850" s="5" t="s">
        <v>15</v>
      </c>
      <c r="D10850" s="5" t="s">
        <v>25</v>
      </c>
      <c r="E10850" s="5">
        <v>23.0</v>
      </c>
      <c r="F10850" s="5">
        <v>19.0</v>
      </c>
      <c r="J10850" s="5" t="s">
        <v>3788</v>
      </c>
    </row>
    <row r="10851">
      <c r="A10851" s="3">
        <v>93.0</v>
      </c>
      <c r="B10851" s="4">
        <v>0.17608796296296297</v>
      </c>
      <c r="C10851" s="5" t="s">
        <v>18</v>
      </c>
      <c r="D10851" s="5" t="s">
        <v>25</v>
      </c>
      <c r="E10851" s="5">
        <v>17.0</v>
      </c>
      <c r="F10851" s="5">
        <v>11.0</v>
      </c>
      <c r="J10851" s="5" t="s">
        <v>2683</v>
      </c>
    </row>
    <row r="10852">
      <c r="A10852" s="3">
        <v>93.0</v>
      </c>
      <c r="B10852" s="4">
        <v>0.17608796296296297</v>
      </c>
      <c r="C10852" s="5" t="s">
        <v>18</v>
      </c>
      <c r="D10852" s="5" t="s">
        <v>25</v>
      </c>
      <c r="E10852" s="5">
        <v>17.0</v>
      </c>
      <c r="F10852" s="5">
        <v>11.0</v>
      </c>
      <c r="J10852" s="5" t="s">
        <v>3789</v>
      </c>
    </row>
    <row r="10853">
      <c r="A10853" s="3">
        <v>93.0</v>
      </c>
      <c r="B10853" s="4">
        <v>0.17694444444444443</v>
      </c>
      <c r="C10853" s="5" t="s">
        <v>15</v>
      </c>
      <c r="D10853" s="5" t="s">
        <v>97</v>
      </c>
      <c r="E10853" s="5">
        <v>13.0</v>
      </c>
      <c r="J10853" s="5" t="s">
        <v>3790</v>
      </c>
    </row>
    <row r="10854">
      <c r="A10854" s="3">
        <v>93.0</v>
      </c>
      <c r="B10854" s="4">
        <v>0.17761574074074074</v>
      </c>
      <c r="C10854" s="5" t="s">
        <v>18</v>
      </c>
      <c r="D10854" s="5" t="s">
        <v>146</v>
      </c>
      <c r="E10854" s="5">
        <v>14.0</v>
      </c>
      <c r="F10854" s="5">
        <v>13.0</v>
      </c>
    </row>
    <row r="10855">
      <c r="A10855" s="3">
        <v>93.0</v>
      </c>
      <c r="B10855" s="4">
        <v>0.17778935185185185</v>
      </c>
      <c r="C10855" s="5" t="s">
        <v>18</v>
      </c>
      <c r="D10855" s="5" t="s">
        <v>146</v>
      </c>
      <c r="E10855" s="5" t="s">
        <v>30</v>
      </c>
      <c r="F10855" s="5" t="s">
        <v>30</v>
      </c>
    </row>
    <row r="10856">
      <c r="A10856" s="3">
        <v>94.0</v>
      </c>
      <c r="B10856" s="4">
        <v>0.015150462962962963</v>
      </c>
      <c r="C10856" s="5" t="s">
        <v>10</v>
      </c>
      <c r="D10856" s="5" t="s">
        <v>97</v>
      </c>
      <c r="E10856" s="5">
        <v>6.0</v>
      </c>
      <c r="J10856" s="5" t="s">
        <v>3791</v>
      </c>
    </row>
    <row r="10857">
      <c r="A10857" s="3">
        <v>94.0</v>
      </c>
      <c r="B10857" s="4">
        <v>0.02511574074074074</v>
      </c>
      <c r="C10857" s="5" t="s">
        <v>21</v>
      </c>
      <c r="D10857" s="5" t="s">
        <v>19</v>
      </c>
      <c r="E10857" s="5">
        <v>5.0</v>
      </c>
      <c r="F10857" s="5">
        <v>3.0</v>
      </c>
    </row>
    <row r="10858">
      <c r="A10858" s="3">
        <v>94.0</v>
      </c>
      <c r="B10858" s="4">
        <v>0.02511574074074074</v>
      </c>
      <c r="C10858" s="5" t="s">
        <v>3409</v>
      </c>
      <c r="D10858" s="5" t="s">
        <v>588</v>
      </c>
      <c r="E10858" s="5">
        <v>5.0</v>
      </c>
      <c r="F10858" s="5">
        <v>3.0</v>
      </c>
    </row>
    <row r="10859">
      <c r="A10859" s="3">
        <v>94.0</v>
      </c>
      <c r="B10859" s="4">
        <v>0.04506944444444445</v>
      </c>
      <c r="C10859" s="5" t="s">
        <v>3409</v>
      </c>
      <c r="D10859" s="5" t="s">
        <v>14</v>
      </c>
      <c r="E10859" s="5">
        <v>26.0</v>
      </c>
      <c r="F10859" s="5">
        <v>19.0</v>
      </c>
    </row>
    <row r="10860">
      <c r="A10860" s="3">
        <v>94.0</v>
      </c>
      <c r="B10860" s="4">
        <v>0.04644675925925926</v>
      </c>
      <c r="C10860" s="5" t="s">
        <v>13</v>
      </c>
      <c r="D10860" s="5" t="s">
        <v>14</v>
      </c>
      <c r="E10860" s="5">
        <v>3.0</v>
      </c>
      <c r="F10860" s="5">
        <v>2.0</v>
      </c>
      <c r="J10860" s="5" t="s">
        <v>43</v>
      </c>
    </row>
    <row r="10861">
      <c r="A10861" s="3">
        <v>94.0</v>
      </c>
      <c r="B10861" s="4">
        <v>0.04644675925925926</v>
      </c>
      <c r="C10861" s="5" t="s">
        <v>13</v>
      </c>
      <c r="D10861" s="5" t="s">
        <v>14</v>
      </c>
      <c r="E10861" s="5" t="s">
        <v>30</v>
      </c>
      <c r="F10861" s="5" t="s">
        <v>30</v>
      </c>
      <c r="J10861" s="5" t="s">
        <v>42</v>
      </c>
    </row>
    <row r="10862">
      <c r="A10862" s="3">
        <v>94.0</v>
      </c>
      <c r="B10862" s="4">
        <v>0.04697916666666667</v>
      </c>
      <c r="C10862" s="5" t="s">
        <v>13</v>
      </c>
      <c r="D10862" s="5" t="s">
        <v>588</v>
      </c>
      <c r="E10862" s="5">
        <v>20.0</v>
      </c>
      <c r="F10862" s="5">
        <v>19.0</v>
      </c>
    </row>
    <row r="10863">
      <c r="A10863" s="3">
        <v>94.0</v>
      </c>
      <c r="B10863" s="4">
        <v>0.04702546296296296</v>
      </c>
      <c r="C10863" s="5" t="s">
        <v>21</v>
      </c>
      <c r="D10863" s="5" t="s">
        <v>19</v>
      </c>
      <c r="E10863" s="5">
        <v>28.0</v>
      </c>
      <c r="F10863" s="5">
        <v>26.0</v>
      </c>
    </row>
    <row r="10864">
      <c r="A10864" s="3">
        <v>94.0</v>
      </c>
      <c r="B10864" s="4">
        <v>0.04704861111111111</v>
      </c>
      <c r="C10864" s="5" t="s">
        <v>15</v>
      </c>
      <c r="D10864" s="5" t="s">
        <v>19</v>
      </c>
      <c r="E10864" s="5" t="s">
        <v>37</v>
      </c>
      <c r="F10864" s="5">
        <v>20.0</v>
      </c>
    </row>
    <row r="10865">
      <c r="A10865" s="3">
        <v>94.0</v>
      </c>
      <c r="B10865" s="4">
        <v>0.04710648148148148</v>
      </c>
      <c r="C10865" s="5" t="s">
        <v>3409</v>
      </c>
      <c r="D10865" s="5" t="s">
        <v>19</v>
      </c>
      <c r="E10865" s="5" t="s">
        <v>30</v>
      </c>
      <c r="F10865" s="5" t="s">
        <v>30</v>
      </c>
    </row>
    <row r="10866">
      <c r="A10866" s="3">
        <v>94.0</v>
      </c>
      <c r="B10866" s="4">
        <v>0.04715277777777778</v>
      </c>
      <c r="C10866" s="5" t="s">
        <v>10</v>
      </c>
      <c r="D10866" s="5" t="s">
        <v>19</v>
      </c>
      <c r="E10866" s="5" t="s">
        <v>30</v>
      </c>
      <c r="F10866" s="5" t="s">
        <v>30</v>
      </c>
      <c r="J10866" s="5" t="s">
        <v>3792</v>
      </c>
    </row>
    <row r="10867">
      <c r="A10867" s="3">
        <v>94.0</v>
      </c>
      <c r="B10867" s="4">
        <v>0.0640625</v>
      </c>
      <c r="C10867" s="5" t="s">
        <v>18</v>
      </c>
      <c r="D10867" s="5" t="s">
        <v>19</v>
      </c>
      <c r="E10867" s="5">
        <v>21.0</v>
      </c>
      <c r="F10867" s="5">
        <v>18.0</v>
      </c>
    </row>
    <row r="10868">
      <c r="A10868" s="3">
        <v>94.0</v>
      </c>
      <c r="B10868" s="4">
        <v>0.04715277777777778</v>
      </c>
      <c r="C10868" s="5" t="s">
        <v>10</v>
      </c>
      <c r="D10868" s="5" t="s">
        <v>19</v>
      </c>
      <c r="E10868" s="5" t="s">
        <v>30</v>
      </c>
      <c r="F10868" s="5" t="s">
        <v>30</v>
      </c>
    </row>
    <row r="10869">
      <c r="A10869" s="3">
        <v>94.0</v>
      </c>
      <c r="B10869" s="4">
        <v>0.0640625</v>
      </c>
      <c r="C10869" s="5" t="s">
        <v>18</v>
      </c>
      <c r="D10869" s="5" t="s">
        <v>11</v>
      </c>
      <c r="E10869" s="5">
        <v>7.0</v>
      </c>
      <c r="F10869" s="5">
        <v>2.0</v>
      </c>
    </row>
    <row r="10870">
      <c r="A10870" s="3">
        <v>94.0</v>
      </c>
      <c r="B10870" s="4">
        <v>0.06618055555555556</v>
      </c>
      <c r="C10870" s="5" t="s">
        <v>18</v>
      </c>
      <c r="D10870" s="5" t="s">
        <v>11</v>
      </c>
      <c r="E10870" s="5">
        <v>24.0</v>
      </c>
      <c r="F10870" s="5">
        <v>19.0</v>
      </c>
    </row>
    <row r="10871">
      <c r="A10871" s="3">
        <v>94.0</v>
      </c>
      <c r="B10871" s="4">
        <v>0.08023148148148149</v>
      </c>
      <c r="C10871" s="5" t="s">
        <v>15</v>
      </c>
      <c r="D10871" s="5" t="s">
        <v>19</v>
      </c>
      <c r="E10871" s="5">
        <v>27.0</v>
      </c>
      <c r="F10871" s="5">
        <v>15.0</v>
      </c>
    </row>
    <row r="10872">
      <c r="A10872" s="3">
        <v>94.0</v>
      </c>
      <c r="B10872" s="4">
        <v>0.08032407407407408</v>
      </c>
      <c r="C10872" s="5" t="s">
        <v>18</v>
      </c>
      <c r="D10872" s="5" t="s">
        <v>588</v>
      </c>
      <c r="E10872" s="5">
        <v>4.0</v>
      </c>
      <c r="F10872" s="5">
        <v>2.0</v>
      </c>
    </row>
    <row r="10873">
      <c r="A10873" s="3">
        <v>94.0</v>
      </c>
      <c r="B10873" s="4">
        <v>0.10515046296296296</v>
      </c>
      <c r="C10873" s="5" t="s">
        <v>13</v>
      </c>
      <c r="D10873" s="5" t="s">
        <v>75</v>
      </c>
      <c r="E10873" s="5">
        <v>16.0</v>
      </c>
      <c r="F10873" s="5">
        <v>5.0</v>
      </c>
    </row>
    <row r="10874">
      <c r="A10874" s="3">
        <v>94.0</v>
      </c>
      <c r="B10874" s="4">
        <v>0.12351851851851851</v>
      </c>
      <c r="C10874" s="5" t="s">
        <v>10</v>
      </c>
      <c r="D10874" s="5" t="s">
        <v>14</v>
      </c>
      <c r="E10874" s="5">
        <v>15.0</v>
      </c>
      <c r="F10874" s="5">
        <v>7.0</v>
      </c>
    </row>
    <row r="10875">
      <c r="A10875" s="3">
        <v>94.0</v>
      </c>
      <c r="B10875" s="4">
        <v>0.1262037037037037</v>
      </c>
      <c r="C10875" s="5" t="s">
        <v>10</v>
      </c>
      <c r="D10875" s="5" t="s">
        <v>129</v>
      </c>
      <c r="E10875" s="5">
        <v>10.0</v>
      </c>
      <c r="F10875" s="5">
        <v>5.0</v>
      </c>
    </row>
    <row r="10876">
      <c r="A10876" s="3">
        <v>94.0</v>
      </c>
      <c r="B10876" s="4">
        <v>0.1291898148148148</v>
      </c>
      <c r="C10876" s="5" t="s">
        <v>10</v>
      </c>
      <c r="D10876" s="5" t="s">
        <v>129</v>
      </c>
      <c r="E10876" s="5">
        <v>15.0</v>
      </c>
      <c r="F10876" s="5">
        <v>10.0</v>
      </c>
    </row>
    <row r="10877">
      <c r="A10877" s="3">
        <v>94.0</v>
      </c>
      <c r="B10877" s="4">
        <v>0.13385416666666666</v>
      </c>
      <c r="C10877" s="5" t="s">
        <v>10</v>
      </c>
      <c r="D10877" s="5" t="s">
        <v>88</v>
      </c>
      <c r="E10877" s="5">
        <v>11.0</v>
      </c>
      <c r="F10877" s="5">
        <v>3.0</v>
      </c>
    </row>
    <row r="10878">
      <c r="A10878" s="3">
        <v>94.0</v>
      </c>
      <c r="B10878" s="4">
        <v>0.1363425925925926</v>
      </c>
      <c r="C10878" s="5" t="s">
        <v>10</v>
      </c>
      <c r="D10878" s="5" t="s">
        <v>11</v>
      </c>
      <c r="E10878" s="5">
        <v>19.0</v>
      </c>
      <c r="F10878" s="5">
        <v>17.0</v>
      </c>
    </row>
    <row r="10879">
      <c r="A10879" s="3">
        <v>94.0</v>
      </c>
      <c r="B10879" s="4">
        <v>0.13723379629629628</v>
      </c>
      <c r="C10879" s="5" t="s">
        <v>10</v>
      </c>
      <c r="D10879" s="5" t="s">
        <v>127</v>
      </c>
      <c r="E10879" s="5">
        <v>22.0</v>
      </c>
      <c r="F10879" s="5">
        <v>14.0</v>
      </c>
      <c r="J10879" s="5" t="s">
        <v>17</v>
      </c>
    </row>
    <row r="10880">
      <c r="A10880" s="3">
        <v>94.0</v>
      </c>
      <c r="B10880" s="4">
        <v>0.13723379629629628</v>
      </c>
      <c r="C10880" s="5" t="s">
        <v>10</v>
      </c>
      <c r="D10880" s="5" t="s">
        <v>127</v>
      </c>
      <c r="E10880" s="5">
        <v>22.0</v>
      </c>
      <c r="F10880" s="5">
        <v>14.0</v>
      </c>
      <c r="J10880" s="5" t="s">
        <v>40</v>
      </c>
    </row>
    <row r="10881">
      <c r="A10881" s="3">
        <v>94.0</v>
      </c>
      <c r="B10881" s="4">
        <v>0.13769675925925925</v>
      </c>
      <c r="C10881" s="5" t="s">
        <v>10</v>
      </c>
      <c r="D10881" s="5" t="s">
        <v>20</v>
      </c>
      <c r="E10881" s="5">
        <v>33.0</v>
      </c>
      <c r="F10881" s="5">
        <v>12.0</v>
      </c>
      <c r="J10881" s="5" t="s">
        <v>137</v>
      </c>
    </row>
    <row r="10882">
      <c r="A10882" s="3">
        <v>94.0</v>
      </c>
      <c r="B10882" s="4">
        <v>0.13815972222222223</v>
      </c>
      <c r="C10882" s="5" t="s">
        <v>10</v>
      </c>
      <c r="D10882" s="5" t="s">
        <v>127</v>
      </c>
      <c r="E10882" s="5" t="s">
        <v>30</v>
      </c>
      <c r="F10882" s="5" t="s">
        <v>30</v>
      </c>
      <c r="J10882" s="5" t="s">
        <v>17</v>
      </c>
    </row>
    <row r="10883">
      <c r="A10883" s="3">
        <v>94.0</v>
      </c>
      <c r="B10883" s="4">
        <v>0.13815972222222223</v>
      </c>
      <c r="C10883" s="5" t="s">
        <v>10</v>
      </c>
      <c r="D10883" s="5" t="s">
        <v>127</v>
      </c>
      <c r="E10883" s="5">
        <v>22.0</v>
      </c>
      <c r="F10883" s="5">
        <v>14.0</v>
      </c>
      <c r="J10883" s="5" t="s">
        <v>40</v>
      </c>
    </row>
    <row r="10884">
      <c r="A10884" s="3">
        <v>94.0</v>
      </c>
      <c r="B10884" s="4">
        <v>0.13972222222222222</v>
      </c>
      <c r="C10884" s="5" t="s">
        <v>10</v>
      </c>
      <c r="D10884" s="5" t="s">
        <v>24</v>
      </c>
      <c r="E10884" s="5" t="s">
        <v>28</v>
      </c>
      <c r="F10884" s="5">
        <v>1.0</v>
      </c>
      <c r="J10884" s="5" t="s">
        <v>17</v>
      </c>
    </row>
    <row r="10885">
      <c r="A10885" s="3">
        <v>94.0</v>
      </c>
      <c r="B10885" s="4">
        <v>0.13972222222222222</v>
      </c>
      <c r="C10885" s="5" t="s">
        <v>10</v>
      </c>
      <c r="D10885" s="5" t="s">
        <v>24</v>
      </c>
      <c r="E10885" s="5">
        <v>15.0</v>
      </c>
      <c r="F10885" s="5">
        <v>2.0</v>
      </c>
      <c r="J10885" s="5" t="s">
        <v>40</v>
      </c>
    </row>
    <row r="10886">
      <c r="A10886" s="3">
        <v>94.0</v>
      </c>
      <c r="B10886" s="4">
        <v>0.14171296296296296</v>
      </c>
      <c r="C10886" s="5" t="s">
        <v>10</v>
      </c>
      <c r="D10886" s="5" t="s">
        <v>127</v>
      </c>
      <c r="E10886" s="5" t="s">
        <v>30</v>
      </c>
      <c r="F10886" s="5" t="s">
        <v>30</v>
      </c>
      <c r="J10886" s="5" t="s">
        <v>17</v>
      </c>
    </row>
    <row r="10887">
      <c r="A10887" s="3">
        <v>94.0</v>
      </c>
      <c r="B10887" s="4">
        <v>0.14171296296296296</v>
      </c>
      <c r="C10887" s="5" t="s">
        <v>10</v>
      </c>
      <c r="D10887" s="5" t="s">
        <v>127</v>
      </c>
      <c r="E10887" s="5">
        <v>24.0</v>
      </c>
      <c r="F10887" s="5">
        <v>15.0</v>
      </c>
      <c r="J10887" s="5" t="s">
        <v>40</v>
      </c>
    </row>
    <row r="10888">
      <c r="A10888" s="3">
        <v>94.0</v>
      </c>
      <c r="B10888" s="4">
        <v>0.14185185185185184</v>
      </c>
      <c r="C10888" s="5" t="s">
        <v>10</v>
      </c>
      <c r="D10888" s="5" t="s">
        <v>20</v>
      </c>
      <c r="E10888" s="5">
        <v>32.0</v>
      </c>
      <c r="F10888" s="5">
        <v>11.0</v>
      </c>
      <c r="J10888" s="5" t="s">
        <v>137</v>
      </c>
    </row>
    <row r="10889">
      <c r="A10889" s="3">
        <v>94.0</v>
      </c>
      <c r="B10889" s="4">
        <v>0.14369212962962963</v>
      </c>
      <c r="C10889" s="5" t="s">
        <v>10</v>
      </c>
      <c r="D10889" s="5" t="s">
        <v>32</v>
      </c>
      <c r="E10889" s="5">
        <v>29.0</v>
      </c>
      <c r="F10889" s="5">
        <v>13.0</v>
      </c>
      <c r="G10889" s="5" t="s">
        <v>48</v>
      </c>
      <c r="J10889" s="5" t="s">
        <v>3793</v>
      </c>
    </row>
    <row r="10890">
      <c r="A10890" s="3">
        <v>94.0</v>
      </c>
      <c r="B10890" s="4">
        <v>0.14400462962962962</v>
      </c>
      <c r="C10890" s="5" t="s">
        <v>10</v>
      </c>
      <c r="D10890" s="5" t="s">
        <v>7</v>
      </c>
      <c r="E10890" s="5">
        <v>28.0</v>
      </c>
      <c r="H10890" s="5" t="s">
        <v>3794</v>
      </c>
    </row>
    <row r="10891">
      <c r="A10891" s="3">
        <v>94.0</v>
      </c>
      <c r="B10891" s="4">
        <v>0.1454976851851852</v>
      </c>
      <c r="C10891" s="5" t="s">
        <v>10</v>
      </c>
      <c r="D10891" s="5" t="s">
        <v>47</v>
      </c>
      <c r="E10891" s="5">
        <v>10.0</v>
      </c>
      <c r="F10891" s="5">
        <v>5.0</v>
      </c>
    </row>
    <row r="10892">
      <c r="A10892" s="3">
        <v>94.0</v>
      </c>
      <c r="B10892" s="4">
        <v>0.14177083333333335</v>
      </c>
      <c r="C10892" s="5" t="s">
        <v>10</v>
      </c>
      <c r="D10892" s="5" t="s">
        <v>32</v>
      </c>
      <c r="E10892" s="5">
        <v>25.0</v>
      </c>
      <c r="F10892" s="5">
        <v>9.0</v>
      </c>
      <c r="J10892" s="5" t="s">
        <v>3795</v>
      </c>
    </row>
    <row r="10893">
      <c r="A10893" s="3">
        <v>94.0</v>
      </c>
      <c r="B10893" s="4">
        <v>0.14884259259259258</v>
      </c>
      <c r="C10893" s="5" t="s">
        <v>10</v>
      </c>
      <c r="D10893" s="5" t="s">
        <v>7</v>
      </c>
      <c r="E10893" s="5">
        <v>31.0</v>
      </c>
      <c r="H10893" s="5" t="s">
        <v>3796</v>
      </c>
    </row>
    <row r="10894">
      <c r="A10894" s="3">
        <v>94.0</v>
      </c>
      <c r="B10894" s="4">
        <v>0.1492476851851852</v>
      </c>
      <c r="C10894" s="5" t="s">
        <v>10</v>
      </c>
      <c r="D10894" s="5" t="s">
        <v>32</v>
      </c>
      <c r="E10894" s="5">
        <v>28.0</v>
      </c>
      <c r="F10894" s="5">
        <v>12.0</v>
      </c>
      <c r="J10894" s="5" t="s">
        <v>3795</v>
      </c>
    </row>
    <row r="10895">
      <c r="A10895" s="3">
        <v>94.0</v>
      </c>
      <c r="B10895" s="4">
        <v>0.14940972222222224</v>
      </c>
      <c r="C10895" s="5" t="s">
        <v>10</v>
      </c>
      <c r="D10895" s="5" t="s">
        <v>7</v>
      </c>
      <c r="E10895" s="5">
        <v>34.0</v>
      </c>
      <c r="H10895" s="5" t="s">
        <v>3797</v>
      </c>
    </row>
    <row r="10896">
      <c r="A10896" s="3">
        <v>94.0</v>
      </c>
      <c r="B10896" s="4">
        <v>0.15034722222222222</v>
      </c>
      <c r="C10896" s="5" t="s">
        <v>273</v>
      </c>
      <c r="D10896" s="5" t="s">
        <v>32</v>
      </c>
      <c r="E10896" s="5">
        <v>21.0</v>
      </c>
      <c r="F10896" s="5">
        <v>13.0</v>
      </c>
      <c r="J10896" s="5" t="s">
        <v>2887</v>
      </c>
    </row>
    <row r="10897">
      <c r="A10897" s="3">
        <v>94.0</v>
      </c>
      <c r="B10897" s="4">
        <v>0.15047453703703703</v>
      </c>
      <c r="C10897" s="5" t="s">
        <v>273</v>
      </c>
      <c r="D10897" s="5" t="s">
        <v>7</v>
      </c>
      <c r="E10897" s="5">
        <v>9.0</v>
      </c>
      <c r="H10897" s="5" t="s">
        <v>3798</v>
      </c>
    </row>
    <row r="10898">
      <c r="A10898" s="3">
        <v>94.0</v>
      </c>
      <c r="B10898" s="4">
        <v>0.15086805555555555</v>
      </c>
      <c r="C10898" s="5" t="s">
        <v>10</v>
      </c>
      <c r="D10898" s="5" t="s">
        <v>35</v>
      </c>
      <c r="E10898" s="5">
        <v>34.0</v>
      </c>
      <c r="F10898" s="5">
        <v>17.0</v>
      </c>
    </row>
    <row r="10899">
      <c r="A10899" s="3">
        <v>94.0</v>
      </c>
      <c r="B10899" s="4">
        <v>0.1522337962962963</v>
      </c>
      <c r="C10899" s="5" t="s">
        <v>10</v>
      </c>
      <c r="D10899" s="5" t="s">
        <v>32</v>
      </c>
      <c r="E10899" s="5">
        <v>19.0</v>
      </c>
      <c r="F10899" s="5">
        <v>3.0</v>
      </c>
      <c r="J10899" s="5" t="s">
        <v>2634</v>
      </c>
    </row>
    <row r="10900">
      <c r="A10900" s="3">
        <v>94.0</v>
      </c>
      <c r="B10900" s="4">
        <v>0.1523611111111111</v>
      </c>
      <c r="C10900" s="5" t="s">
        <v>10</v>
      </c>
      <c r="D10900" s="5" t="s">
        <v>7</v>
      </c>
      <c r="E10900" s="5">
        <v>24.0</v>
      </c>
      <c r="H10900" s="5" t="s">
        <v>3799</v>
      </c>
    </row>
    <row r="10901">
      <c r="A10901" s="3">
        <v>94.0</v>
      </c>
      <c r="B10901" s="4">
        <v>0.15288194444444445</v>
      </c>
      <c r="C10901" s="5" t="s">
        <v>10</v>
      </c>
      <c r="D10901" s="5" t="s">
        <v>75</v>
      </c>
      <c r="E10901" s="5">
        <v>12.0</v>
      </c>
      <c r="F10901" s="5">
        <v>10.0</v>
      </c>
      <c r="J10901" s="5" t="s">
        <v>191</v>
      </c>
    </row>
    <row r="10902">
      <c r="A10902" s="3">
        <v>94.0</v>
      </c>
      <c r="B10902" s="4">
        <v>0.1530324074074074</v>
      </c>
      <c r="C10902" s="5" t="s">
        <v>10</v>
      </c>
      <c r="D10902" s="5" t="s">
        <v>75</v>
      </c>
      <c r="E10902" s="5">
        <v>4.0</v>
      </c>
      <c r="F10902" s="5">
        <v>2.0</v>
      </c>
      <c r="J10902" s="5" t="s">
        <v>191</v>
      </c>
    </row>
    <row r="10903">
      <c r="A10903" s="3">
        <v>94.0</v>
      </c>
      <c r="B10903" s="4">
        <v>0.15325231481481483</v>
      </c>
      <c r="C10903" s="5" t="s">
        <v>273</v>
      </c>
      <c r="D10903" s="5" t="s">
        <v>32</v>
      </c>
      <c r="E10903" s="5">
        <v>24.0</v>
      </c>
      <c r="F10903" s="5">
        <v>16.0</v>
      </c>
      <c r="J10903" s="5" t="s">
        <v>2075</v>
      </c>
    </row>
    <row r="10904">
      <c r="A10904" s="3">
        <v>94.0</v>
      </c>
      <c r="B10904" s="4">
        <v>0.1533101851851852</v>
      </c>
      <c r="C10904" s="5" t="s">
        <v>273</v>
      </c>
      <c r="D10904" s="5" t="s">
        <v>7</v>
      </c>
      <c r="E10904" s="5">
        <v>12.0</v>
      </c>
      <c r="H10904" s="5" t="s">
        <v>3800</v>
      </c>
    </row>
    <row r="10905">
      <c r="A10905" s="3">
        <v>94.0</v>
      </c>
      <c r="B10905" s="4">
        <v>0.15342592592592594</v>
      </c>
      <c r="C10905" s="5" t="s">
        <v>10</v>
      </c>
      <c r="D10905" s="5" t="s">
        <v>32</v>
      </c>
      <c r="E10905" s="5" t="s">
        <v>30</v>
      </c>
      <c r="F10905" s="5" t="s">
        <v>30</v>
      </c>
      <c r="J10905" s="5" t="s">
        <v>3801</v>
      </c>
    </row>
    <row r="10906">
      <c r="A10906" s="3">
        <v>94.0</v>
      </c>
      <c r="B10906" s="4">
        <v>0.15356481481481482</v>
      </c>
      <c r="C10906" s="5" t="s">
        <v>10</v>
      </c>
      <c r="D10906" s="5" t="s">
        <v>7</v>
      </c>
      <c r="E10906" s="5">
        <v>16.0</v>
      </c>
      <c r="H10906" s="5" t="s">
        <v>3802</v>
      </c>
    </row>
    <row r="10907">
      <c r="A10907" s="3">
        <v>94.0</v>
      </c>
      <c r="B10907" s="4">
        <v>0.15511574074074075</v>
      </c>
      <c r="C10907" s="5" t="s">
        <v>10</v>
      </c>
      <c r="D10907" s="5" t="s">
        <v>492</v>
      </c>
      <c r="E10907" s="5">
        <v>10.0</v>
      </c>
      <c r="F10907" s="5">
        <v>4.0</v>
      </c>
      <c r="H10907" s="5" t="s">
        <v>3803</v>
      </c>
      <c r="J10907" s="5" t="s">
        <v>3804</v>
      </c>
    </row>
    <row r="10908">
      <c r="A10908" s="3">
        <v>94.0</v>
      </c>
      <c r="B10908" s="4">
        <v>0.15587962962962962</v>
      </c>
      <c r="C10908" s="5" t="s">
        <v>273</v>
      </c>
      <c r="D10908" s="5" t="s">
        <v>32</v>
      </c>
      <c r="E10908" s="5" t="s">
        <v>37</v>
      </c>
      <c r="F10908" s="5">
        <v>20.0</v>
      </c>
      <c r="G10908" s="5" t="s">
        <v>48</v>
      </c>
      <c r="J10908" s="5" t="s">
        <v>2887</v>
      </c>
    </row>
    <row r="10909">
      <c r="A10909" s="3">
        <v>94.0</v>
      </c>
      <c r="B10909" s="4">
        <v>0.15616898148148148</v>
      </c>
      <c r="C10909" s="5" t="s">
        <v>273</v>
      </c>
      <c r="D10909" s="5" t="s">
        <v>7</v>
      </c>
      <c r="E10909" s="5">
        <v>16.0</v>
      </c>
      <c r="H10909" s="5" t="s">
        <v>3805</v>
      </c>
    </row>
    <row r="10910">
      <c r="A10910" s="3">
        <v>94.0</v>
      </c>
      <c r="B10910" s="4">
        <v>0.15782407407407406</v>
      </c>
      <c r="C10910" s="5" t="s">
        <v>10</v>
      </c>
      <c r="D10910" s="5" t="s">
        <v>32</v>
      </c>
      <c r="E10910" s="5">
        <v>17.0</v>
      </c>
      <c r="F10910" s="5">
        <v>1.0</v>
      </c>
      <c r="J10910" s="5" t="s">
        <v>2634</v>
      </c>
    </row>
    <row r="10911">
      <c r="A10911" s="3">
        <v>94.0</v>
      </c>
      <c r="B10911" s="4">
        <v>0.1580439814814815</v>
      </c>
      <c r="C10911" s="5" t="s">
        <v>10</v>
      </c>
      <c r="D10911" s="5" t="s">
        <v>7</v>
      </c>
      <c r="E10911" s="5">
        <v>15.0</v>
      </c>
      <c r="H10911" s="5" t="s">
        <v>3806</v>
      </c>
    </row>
    <row r="10912">
      <c r="A10912" s="3">
        <v>94.0</v>
      </c>
      <c r="B10912" s="4">
        <v>0.1582523148148148</v>
      </c>
      <c r="C10912" s="5" t="s">
        <v>10</v>
      </c>
      <c r="D10912" s="5" t="s">
        <v>32</v>
      </c>
      <c r="E10912" s="5">
        <v>29.0</v>
      </c>
      <c r="J10912" s="5" t="s">
        <v>2634</v>
      </c>
    </row>
    <row r="10913">
      <c r="A10913" s="3">
        <v>94.0</v>
      </c>
      <c r="B10913" s="4">
        <v>0.15833333333333333</v>
      </c>
      <c r="C10913" s="5" t="s">
        <v>10</v>
      </c>
      <c r="D10913" s="5" t="s">
        <v>7</v>
      </c>
      <c r="E10913" s="5">
        <v>18.0</v>
      </c>
      <c r="H10913" s="5" t="s">
        <v>3807</v>
      </c>
    </row>
    <row r="10914">
      <c r="A10914" s="3">
        <v>94.0</v>
      </c>
      <c r="B10914" s="4">
        <v>0.15898148148148147</v>
      </c>
      <c r="C10914" s="5" t="s">
        <v>273</v>
      </c>
      <c r="D10914" s="5" t="s">
        <v>32</v>
      </c>
      <c r="E10914" s="5">
        <v>16.0</v>
      </c>
      <c r="F10914" s="5">
        <v>8.0</v>
      </c>
      <c r="J10914" s="5" t="s">
        <v>2887</v>
      </c>
    </row>
    <row r="10915">
      <c r="A10915" s="3">
        <v>94.0</v>
      </c>
      <c r="B10915" s="4">
        <v>0.1598263888888889</v>
      </c>
      <c r="C10915" s="5" t="s">
        <v>10</v>
      </c>
      <c r="D10915" s="5" t="s">
        <v>35</v>
      </c>
      <c r="E10915" s="5">
        <v>18.0</v>
      </c>
      <c r="F10915" s="5">
        <v>1.0</v>
      </c>
    </row>
    <row r="10916">
      <c r="A10916" s="3">
        <v>94.0</v>
      </c>
      <c r="B10916" s="4">
        <v>0.1607175925925926</v>
      </c>
      <c r="C10916" s="5" t="s">
        <v>10</v>
      </c>
      <c r="D10916" s="5" t="s">
        <v>32</v>
      </c>
      <c r="E10916" s="5">
        <v>28.0</v>
      </c>
      <c r="F10916" s="5">
        <v>12.0</v>
      </c>
      <c r="J10916" s="5" t="s">
        <v>2634</v>
      </c>
    </row>
    <row r="10917">
      <c r="A10917" s="3">
        <v>94.0</v>
      </c>
      <c r="B10917" s="4">
        <v>0.16082175925925926</v>
      </c>
      <c r="C10917" s="5" t="s">
        <v>10</v>
      </c>
      <c r="D10917" s="5" t="s">
        <v>7</v>
      </c>
      <c r="E10917" s="5">
        <v>22.0</v>
      </c>
      <c r="H10917" s="5" t="s">
        <v>3808</v>
      </c>
      <c r="J10917" s="5" t="s">
        <v>112</v>
      </c>
    </row>
    <row r="10918">
      <c r="A10918" s="3">
        <v>94.0</v>
      </c>
      <c r="B10918" s="4">
        <v>0.16240740740740742</v>
      </c>
      <c r="C10918" s="5" t="s">
        <v>10</v>
      </c>
      <c r="D10918" s="5" t="s">
        <v>27</v>
      </c>
      <c r="E10918" s="5">
        <v>7.0</v>
      </c>
      <c r="F10918" s="5">
        <v>4.0</v>
      </c>
    </row>
    <row r="10919">
      <c r="A10919" s="3">
        <v>94.0</v>
      </c>
      <c r="B10919" s="4">
        <v>0.16293981481481482</v>
      </c>
      <c r="C10919" s="5" t="s">
        <v>10</v>
      </c>
      <c r="D10919" s="5" t="s">
        <v>32</v>
      </c>
      <c r="E10919" s="5">
        <v>18.0</v>
      </c>
      <c r="F10919" s="5">
        <v>2.0</v>
      </c>
      <c r="J10919" s="5" t="s">
        <v>2634</v>
      </c>
    </row>
    <row r="10920">
      <c r="A10920" s="3">
        <v>94.0</v>
      </c>
      <c r="B10920" s="4">
        <v>0.1630787037037037</v>
      </c>
      <c r="C10920" s="5" t="s">
        <v>10</v>
      </c>
      <c r="D10920" s="5" t="s">
        <v>7</v>
      </c>
      <c r="E10920" s="5">
        <v>19.0</v>
      </c>
      <c r="H10920" s="5" t="s">
        <v>3809</v>
      </c>
      <c r="I10920" s="5">
        <v>1.0</v>
      </c>
    </row>
    <row r="10921">
      <c r="A10921" s="3">
        <v>94.0</v>
      </c>
      <c r="B10921" s="4">
        <v>0.16390046296296296</v>
      </c>
      <c r="C10921" s="5" t="s">
        <v>10</v>
      </c>
      <c r="D10921" s="5" t="s">
        <v>97</v>
      </c>
      <c r="E10921" s="5" t="s">
        <v>30</v>
      </c>
      <c r="F10921" s="5" t="s">
        <v>30</v>
      </c>
      <c r="J10921" s="5" t="s">
        <v>3810</v>
      </c>
    </row>
    <row r="10922">
      <c r="A10922" s="3">
        <v>94.0</v>
      </c>
      <c r="B10922" s="4">
        <v>0.16501157407407407</v>
      </c>
      <c r="C10922" s="5" t="s">
        <v>10</v>
      </c>
      <c r="D10922" s="5" t="s">
        <v>127</v>
      </c>
      <c r="E10922" s="5">
        <v>18.0</v>
      </c>
      <c r="F10922" s="5">
        <v>9.0</v>
      </c>
    </row>
    <row r="10923">
      <c r="A10923" s="3">
        <v>94.0</v>
      </c>
      <c r="B10923" s="4">
        <v>0.16649305555555555</v>
      </c>
      <c r="C10923" s="5" t="s">
        <v>18</v>
      </c>
      <c r="D10923" s="5" t="s">
        <v>11</v>
      </c>
      <c r="E10923" s="5">
        <v>23.0</v>
      </c>
      <c r="F10923" s="5">
        <v>18.0</v>
      </c>
    </row>
    <row r="10924">
      <c r="A10924" s="3">
        <v>95.0</v>
      </c>
      <c r="B10924" s="4">
        <v>0.010185185185185186</v>
      </c>
      <c r="C10924" s="5" t="s">
        <v>13</v>
      </c>
      <c r="D10924" s="5" t="s">
        <v>14</v>
      </c>
      <c r="E10924" s="5" t="s">
        <v>30</v>
      </c>
      <c r="F10924" s="5" t="s">
        <v>30</v>
      </c>
      <c r="J10924" s="5" t="s">
        <v>17</v>
      </c>
    </row>
    <row r="10925">
      <c r="A10925" s="3">
        <v>95.0</v>
      </c>
      <c r="B10925" s="4">
        <v>0.010185185185185186</v>
      </c>
      <c r="C10925" s="5" t="s">
        <v>13</v>
      </c>
      <c r="D10925" s="5" t="s">
        <v>14</v>
      </c>
      <c r="E10925" s="5">
        <v>20.0</v>
      </c>
      <c r="F10925" s="5">
        <v>19.0</v>
      </c>
      <c r="J10925" s="5" t="s">
        <v>40</v>
      </c>
    </row>
    <row r="10926">
      <c r="A10926" s="3">
        <v>95.0</v>
      </c>
      <c r="B10926" s="4">
        <v>0.04788194444444444</v>
      </c>
      <c r="C10926" s="5" t="s">
        <v>10</v>
      </c>
      <c r="D10926" s="5" t="s">
        <v>88</v>
      </c>
      <c r="E10926" s="5" t="s">
        <v>30</v>
      </c>
      <c r="F10926" s="5" t="s">
        <v>30</v>
      </c>
      <c r="J10926" s="5" t="s">
        <v>17</v>
      </c>
    </row>
    <row r="10927">
      <c r="A10927" s="3">
        <v>95.0</v>
      </c>
      <c r="B10927" s="4">
        <v>0.04788194444444444</v>
      </c>
      <c r="C10927" s="5" t="s">
        <v>10</v>
      </c>
      <c r="D10927" s="5" t="s">
        <v>88</v>
      </c>
      <c r="E10927" s="5">
        <v>17.0</v>
      </c>
      <c r="F10927" s="5">
        <v>9.0</v>
      </c>
      <c r="J10927" s="5" t="s">
        <v>40</v>
      </c>
    </row>
    <row r="10928">
      <c r="A10928" s="3">
        <v>95.0</v>
      </c>
      <c r="B10928" s="4">
        <v>0.055127314814814816</v>
      </c>
      <c r="C10928" s="5" t="s">
        <v>134</v>
      </c>
      <c r="D10928" s="5" t="s">
        <v>14</v>
      </c>
      <c r="E10928" s="5">
        <v>26.0</v>
      </c>
      <c r="F10928" s="5">
        <v>19.0</v>
      </c>
    </row>
    <row r="10929">
      <c r="A10929" s="3">
        <v>95.0</v>
      </c>
      <c r="B10929" s="4">
        <v>0.055150462962962964</v>
      </c>
      <c r="C10929" s="5" t="s">
        <v>21</v>
      </c>
      <c r="D10929" s="5" t="s">
        <v>88</v>
      </c>
      <c r="E10929" s="5">
        <v>26.0</v>
      </c>
      <c r="F10929" s="5">
        <v>17.0</v>
      </c>
    </row>
    <row r="10930">
      <c r="A10930" s="3">
        <v>95.0</v>
      </c>
      <c r="B10930" s="4">
        <v>0.05519675925925926</v>
      </c>
      <c r="C10930" s="5" t="s">
        <v>18</v>
      </c>
      <c r="D10930" s="5" t="s">
        <v>88</v>
      </c>
      <c r="E10930" s="5">
        <v>21.0</v>
      </c>
      <c r="F10930" s="5">
        <v>16.0</v>
      </c>
    </row>
    <row r="10931">
      <c r="A10931" s="3">
        <v>95.0</v>
      </c>
      <c r="B10931" s="4">
        <v>0.055150462962962964</v>
      </c>
      <c r="C10931" s="5" t="s">
        <v>134</v>
      </c>
      <c r="D10931" s="5" t="s">
        <v>88</v>
      </c>
      <c r="E10931" s="5">
        <v>5.0</v>
      </c>
      <c r="F10931" s="5">
        <v>4.0</v>
      </c>
    </row>
    <row r="10932">
      <c r="A10932" s="3">
        <v>95.0</v>
      </c>
      <c r="B10932" s="4">
        <v>0.05519675925925926</v>
      </c>
      <c r="C10932" s="5" t="s">
        <v>15</v>
      </c>
      <c r="D10932" s="5" t="s">
        <v>88</v>
      </c>
      <c r="E10932" s="5">
        <v>17.0</v>
      </c>
      <c r="F10932" s="5">
        <v>15.0</v>
      </c>
    </row>
    <row r="10933">
      <c r="A10933" s="3">
        <v>95.0</v>
      </c>
      <c r="B10933" s="4">
        <v>0.05520833333333333</v>
      </c>
      <c r="C10933" s="5" t="s">
        <v>10</v>
      </c>
      <c r="D10933" s="5" t="s">
        <v>88</v>
      </c>
      <c r="E10933" s="5">
        <v>22.0</v>
      </c>
      <c r="F10933" s="5">
        <v>14.0</v>
      </c>
    </row>
    <row r="10934">
      <c r="A10934" s="3">
        <v>95.0</v>
      </c>
      <c r="B10934" s="4">
        <v>0.05564814814814815</v>
      </c>
      <c r="C10934" s="5" t="s">
        <v>21</v>
      </c>
      <c r="D10934" s="5" t="s">
        <v>11</v>
      </c>
      <c r="E10934" s="5">
        <v>13.0</v>
      </c>
      <c r="F10934" s="5">
        <v>10.0</v>
      </c>
    </row>
    <row r="10935">
      <c r="A10935" s="3">
        <v>95.0</v>
      </c>
      <c r="B10935" s="4">
        <v>0.05876157407407408</v>
      </c>
      <c r="C10935" s="5" t="s">
        <v>13</v>
      </c>
      <c r="D10935" s="5" t="s">
        <v>41</v>
      </c>
      <c r="E10935" s="5">
        <v>4.0</v>
      </c>
      <c r="F10935" s="5">
        <v>2.0</v>
      </c>
    </row>
    <row r="10936">
      <c r="A10936" s="3">
        <v>95.0</v>
      </c>
      <c r="B10936" s="4">
        <v>0.05886574074074074</v>
      </c>
      <c r="C10936" s="5" t="s">
        <v>3409</v>
      </c>
      <c r="D10936" s="5" t="s">
        <v>123</v>
      </c>
      <c r="E10936" s="5">
        <v>16.0</v>
      </c>
      <c r="F10936" s="5">
        <v>7.0</v>
      </c>
    </row>
    <row r="10937">
      <c r="A10937" s="3">
        <v>95.0</v>
      </c>
      <c r="B10937" s="4">
        <v>0.05980324074074074</v>
      </c>
      <c r="C10937" s="5" t="s">
        <v>3409</v>
      </c>
      <c r="D10937" s="5" t="s">
        <v>11</v>
      </c>
      <c r="E10937" s="5">
        <v>13.0</v>
      </c>
      <c r="F10937" s="5">
        <v>9.0</v>
      </c>
    </row>
    <row r="10938">
      <c r="A10938" s="3">
        <v>95.0</v>
      </c>
      <c r="B10938" s="4">
        <v>0.059930555555555556</v>
      </c>
      <c r="C10938" s="5" t="s">
        <v>13</v>
      </c>
      <c r="D10938" s="5" t="s">
        <v>41</v>
      </c>
      <c r="E10938" s="5">
        <v>5.0</v>
      </c>
      <c r="F10938" s="5">
        <v>3.0</v>
      </c>
    </row>
    <row r="10939">
      <c r="A10939" s="3">
        <v>95.0</v>
      </c>
      <c r="B10939" s="4">
        <v>0.06081018518518518</v>
      </c>
      <c r="C10939" s="5" t="s">
        <v>21</v>
      </c>
      <c r="D10939" s="5" t="s">
        <v>24</v>
      </c>
      <c r="E10939" s="5">
        <v>23.0</v>
      </c>
      <c r="F10939" s="5">
        <v>9.0</v>
      </c>
    </row>
    <row r="10940">
      <c r="A10940" s="3">
        <v>95.0</v>
      </c>
      <c r="B10940" s="4">
        <v>0.06086805555555556</v>
      </c>
      <c r="C10940" s="5" t="s">
        <v>21</v>
      </c>
      <c r="D10940" s="5" t="s">
        <v>85</v>
      </c>
      <c r="E10940" s="5" t="s">
        <v>37</v>
      </c>
      <c r="F10940" s="5">
        <v>20.0</v>
      </c>
    </row>
    <row r="10941">
      <c r="A10941" s="3">
        <v>95.0</v>
      </c>
      <c r="B10941" s="4">
        <v>0.062175925925925926</v>
      </c>
      <c r="C10941" s="5" t="s">
        <v>3409</v>
      </c>
      <c r="D10941" s="5" t="s">
        <v>127</v>
      </c>
      <c r="E10941" s="5">
        <v>3.0</v>
      </c>
      <c r="F10941" s="5">
        <v>4.0</v>
      </c>
    </row>
    <row r="10942">
      <c r="A10942" s="3">
        <v>95.0</v>
      </c>
      <c r="B10942" s="4">
        <v>0.06310185185185185</v>
      </c>
      <c r="C10942" s="5" t="s">
        <v>21</v>
      </c>
      <c r="D10942" s="5" t="s">
        <v>588</v>
      </c>
      <c r="E10942" s="5" t="s">
        <v>28</v>
      </c>
      <c r="F10942" s="5">
        <v>1.0</v>
      </c>
      <c r="J10942" s="5" t="s">
        <v>350</v>
      </c>
    </row>
    <row r="10943">
      <c r="A10943" s="3">
        <v>95.0</v>
      </c>
      <c r="B10943" s="4">
        <v>0.06310185185185185</v>
      </c>
      <c r="C10943" s="5" t="s">
        <v>21</v>
      </c>
      <c r="D10943" s="5" t="s">
        <v>588</v>
      </c>
      <c r="E10943" s="5">
        <v>20.0</v>
      </c>
      <c r="F10943" s="5">
        <v>18.0</v>
      </c>
      <c r="J10943" s="5" t="s">
        <v>418</v>
      </c>
    </row>
    <row r="10944">
      <c r="A10944" s="3">
        <v>95.0</v>
      </c>
      <c r="B10944" s="4">
        <v>0.07518518518518519</v>
      </c>
      <c r="C10944" s="5" t="s">
        <v>10</v>
      </c>
      <c r="D10944" s="5" t="s">
        <v>19</v>
      </c>
      <c r="E10944" s="5">
        <v>18.0</v>
      </c>
      <c r="F10944" s="5">
        <v>9.0</v>
      </c>
    </row>
    <row r="10945">
      <c r="A10945" s="3">
        <v>95.0</v>
      </c>
      <c r="B10945" s="4">
        <v>0.07525462962962963</v>
      </c>
      <c r="C10945" s="5" t="s">
        <v>21</v>
      </c>
      <c r="D10945" s="5" t="s">
        <v>588</v>
      </c>
      <c r="E10945" s="5" t="s">
        <v>30</v>
      </c>
      <c r="F10945" s="5" t="s">
        <v>30</v>
      </c>
      <c r="J10945" s="5" t="s">
        <v>350</v>
      </c>
    </row>
    <row r="10946">
      <c r="A10946" s="3">
        <v>95.0</v>
      </c>
      <c r="B10946" s="4">
        <v>0.07525462962962963</v>
      </c>
      <c r="C10946" s="5" t="s">
        <v>21</v>
      </c>
      <c r="D10946" s="5" t="s">
        <v>588</v>
      </c>
      <c r="E10946" s="5">
        <v>7.0</v>
      </c>
      <c r="F10946" s="5">
        <v>5.0</v>
      </c>
      <c r="J10946" s="5" t="s">
        <v>418</v>
      </c>
    </row>
    <row r="10947">
      <c r="A10947" s="3">
        <v>95.0</v>
      </c>
      <c r="B10947" s="4">
        <v>0.07677083333333333</v>
      </c>
      <c r="C10947" s="5" t="s">
        <v>21</v>
      </c>
      <c r="D10947" s="5" t="s">
        <v>35</v>
      </c>
      <c r="E10947" s="5">
        <v>29.0</v>
      </c>
      <c r="F10947" s="5">
        <v>12.0</v>
      </c>
    </row>
    <row r="10948">
      <c r="A10948" s="3">
        <v>95.0</v>
      </c>
      <c r="B10948" s="4">
        <v>0.07678240740740741</v>
      </c>
      <c r="C10948" s="5" t="s">
        <v>10</v>
      </c>
      <c r="D10948" s="5" t="s">
        <v>74</v>
      </c>
      <c r="E10948" s="5">
        <v>6.0</v>
      </c>
      <c r="F10948" s="5">
        <v>2.0</v>
      </c>
    </row>
    <row r="10949">
      <c r="A10949" s="3">
        <v>95.0</v>
      </c>
      <c r="B10949" s="4">
        <v>0.08075231481481482</v>
      </c>
      <c r="C10949" s="5" t="s">
        <v>15</v>
      </c>
      <c r="D10949" s="5" t="s">
        <v>602</v>
      </c>
      <c r="E10949" s="5" t="s">
        <v>28</v>
      </c>
      <c r="F10949" s="5">
        <v>1.0</v>
      </c>
    </row>
    <row r="10950">
      <c r="A10950" s="3">
        <v>95.0</v>
      </c>
      <c r="B10950" s="4">
        <v>0.08342592592592593</v>
      </c>
      <c r="C10950" s="5" t="s">
        <v>18</v>
      </c>
      <c r="D10950" s="5" t="s">
        <v>14</v>
      </c>
      <c r="E10950" s="5">
        <v>27.0</v>
      </c>
      <c r="F10950" s="5">
        <v>19.0</v>
      </c>
    </row>
    <row r="10951">
      <c r="A10951" s="3">
        <v>95.0</v>
      </c>
      <c r="B10951" s="4">
        <v>0.10354166666666667</v>
      </c>
      <c r="C10951" s="5" t="s">
        <v>134</v>
      </c>
      <c r="D10951" s="5" t="s">
        <v>92</v>
      </c>
      <c r="E10951" s="5" t="s">
        <v>37</v>
      </c>
      <c r="F10951" s="5">
        <v>20.0</v>
      </c>
    </row>
    <row r="10952">
      <c r="A10952" s="3">
        <v>95.0</v>
      </c>
      <c r="B10952" s="4">
        <v>0.11200231481481482</v>
      </c>
      <c r="C10952" s="5" t="s">
        <v>15</v>
      </c>
      <c r="D10952" s="5" t="s">
        <v>24</v>
      </c>
      <c r="E10952" s="5">
        <v>30.0</v>
      </c>
      <c r="F10952" s="5">
        <v>18.0</v>
      </c>
    </row>
    <row r="10953">
      <c r="A10953" s="3">
        <v>95.0</v>
      </c>
      <c r="B10953" s="4">
        <v>0.1266898148148148</v>
      </c>
      <c r="C10953" s="5" t="s">
        <v>21</v>
      </c>
      <c r="D10953" s="5" t="s">
        <v>19</v>
      </c>
      <c r="E10953" s="5">
        <v>13.0</v>
      </c>
      <c r="F10953" s="5">
        <v>11.0</v>
      </c>
    </row>
    <row r="10954">
      <c r="A10954" s="3">
        <v>95.0</v>
      </c>
      <c r="B10954" s="4">
        <v>0.1267361111111111</v>
      </c>
      <c r="C10954" s="5" t="s">
        <v>15</v>
      </c>
      <c r="D10954" s="5" t="s">
        <v>19</v>
      </c>
      <c r="E10954" s="5">
        <v>26.0</v>
      </c>
      <c r="F10954" s="5">
        <v>14.0</v>
      </c>
    </row>
    <row r="10955">
      <c r="A10955" s="3">
        <v>95.0</v>
      </c>
      <c r="B10955" s="4">
        <v>0.1282638888888889</v>
      </c>
      <c r="C10955" s="5" t="s">
        <v>134</v>
      </c>
      <c r="D10955" s="5" t="s">
        <v>19</v>
      </c>
      <c r="E10955" s="5">
        <v>13.0</v>
      </c>
      <c r="F10955" s="5">
        <v>8.0</v>
      </c>
    </row>
    <row r="10956">
      <c r="A10956" s="3">
        <v>95.0</v>
      </c>
      <c r="B10956" s="4">
        <v>0.13052083333333334</v>
      </c>
      <c r="C10956" s="5" t="s">
        <v>15</v>
      </c>
      <c r="D10956" s="5" t="s">
        <v>19</v>
      </c>
      <c r="E10956" s="5">
        <v>20.0</v>
      </c>
      <c r="F10956" s="5">
        <v>8.0</v>
      </c>
    </row>
    <row r="10957">
      <c r="A10957" s="3">
        <v>95.0</v>
      </c>
      <c r="B10957" s="4">
        <v>0.13253472222222223</v>
      </c>
      <c r="C10957" s="5" t="s">
        <v>10</v>
      </c>
      <c r="D10957" s="5" t="s">
        <v>19</v>
      </c>
      <c r="E10957" s="5" t="s">
        <v>28</v>
      </c>
      <c r="F10957" s="5">
        <v>1.0</v>
      </c>
    </row>
    <row r="10958">
      <c r="A10958" s="3">
        <v>95.0</v>
      </c>
      <c r="B10958" s="4">
        <v>0.1393287037037037</v>
      </c>
      <c r="C10958" s="5" t="s">
        <v>3409</v>
      </c>
      <c r="D10958" s="5" t="s">
        <v>14</v>
      </c>
      <c r="E10958" s="5" t="s">
        <v>28</v>
      </c>
      <c r="F10958" s="5">
        <v>1.0</v>
      </c>
      <c r="J10958" s="5" t="s">
        <v>350</v>
      </c>
    </row>
    <row r="10959">
      <c r="A10959" s="3">
        <v>95.0</v>
      </c>
      <c r="B10959" s="4">
        <v>0.1396875</v>
      </c>
      <c r="C10959" s="5" t="s">
        <v>3409</v>
      </c>
      <c r="D10959" s="5" t="s">
        <v>14</v>
      </c>
      <c r="E10959" s="5">
        <v>24.0</v>
      </c>
      <c r="F10959" s="5">
        <v>13.0</v>
      </c>
      <c r="J10959" s="5" t="s">
        <v>418</v>
      </c>
    </row>
    <row r="10960">
      <c r="A10960" s="3">
        <v>95.0</v>
      </c>
      <c r="B10960" s="4">
        <v>0.1520138888888889</v>
      </c>
      <c r="C10960" s="5" t="s">
        <v>134</v>
      </c>
      <c r="D10960" s="5" t="s">
        <v>19</v>
      </c>
      <c r="E10960" s="5">
        <v>16.0</v>
      </c>
      <c r="F10960" s="5">
        <v>11.0</v>
      </c>
    </row>
    <row r="10961">
      <c r="A10961" s="3">
        <v>95.0</v>
      </c>
      <c r="B10961" s="4">
        <v>0.15457175925925926</v>
      </c>
      <c r="C10961" s="5" t="s">
        <v>10</v>
      </c>
      <c r="D10961" s="5" t="s">
        <v>19</v>
      </c>
      <c r="E10961" s="5">
        <v>21.0</v>
      </c>
      <c r="F10961" s="5">
        <v>12.0</v>
      </c>
    </row>
    <row r="10962">
      <c r="A10962" s="3">
        <v>95.0</v>
      </c>
      <c r="B10962" s="4">
        <v>0.1577662037037037</v>
      </c>
      <c r="C10962" s="5" t="s">
        <v>21</v>
      </c>
      <c r="D10962" s="5" t="s">
        <v>24</v>
      </c>
      <c r="E10962" s="5">
        <v>24.0</v>
      </c>
      <c r="F10962" s="5">
        <v>10.0</v>
      </c>
      <c r="J10962" s="5" t="s">
        <v>1058</v>
      </c>
    </row>
    <row r="10963">
      <c r="A10963" s="3">
        <v>96.0</v>
      </c>
      <c r="B10963" s="4">
        <v>0.01685185185185185</v>
      </c>
      <c r="C10963" s="5" t="s">
        <v>18</v>
      </c>
      <c r="D10963" s="5" t="s">
        <v>88</v>
      </c>
      <c r="E10963" s="5" t="s">
        <v>30</v>
      </c>
      <c r="F10963" s="5" t="s">
        <v>30</v>
      </c>
      <c r="J10963" s="5" t="s">
        <v>17</v>
      </c>
    </row>
    <row r="10964">
      <c r="A10964" s="3">
        <v>96.0</v>
      </c>
      <c r="B10964" s="4">
        <v>0.01685185185185185</v>
      </c>
      <c r="C10964" s="5" t="s">
        <v>18</v>
      </c>
      <c r="D10964" s="5" t="s">
        <v>88</v>
      </c>
      <c r="E10964" s="5">
        <v>15.0</v>
      </c>
      <c r="F10964" s="5">
        <v>10.0</v>
      </c>
      <c r="J10964" s="5" t="s">
        <v>40</v>
      </c>
    </row>
    <row r="10965">
      <c r="A10965" s="3">
        <v>96.0</v>
      </c>
      <c r="B10965" s="4">
        <v>0.017627314814814814</v>
      </c>
      <c r="C10965" s="5" t="s">
        <v>10</v>
      </c>
      <c r="D10965" s="5" t="s">
        <v>41</v>
      </c>
      <c r="E10965" s="5">
        <v>12.0</v>
      </c>
      <c r="F10965" s="5">
        <v>7.0</v>
      </c>
    </row>
    <row r="10966">
      <c r="A10966" s="3">
        <v>96.0</v>
      </c>
      <c r="B10966" s="4">
        <v>0.04065972222222222</v>
      </c>
      <c r="C10966" s="5" t="s">
        <v>10</v>
      </c>
      <c r="D10966" s="5" t="s">
        <v>19</v>
      </c>
      <c r="E10966" s="5">
        <v>14.0</v>
      </c>
      <c r="F10966" s="5">
        <v>5.0</v>
      </c>
    </row>
    <row r="10967">
      <c r="A10967" s="3">
        <v>96.0</v>
      </c>
      <c r="B10967" s="4">
        <v>0.04175925925925926</v>
      </c>
      <c r="C10967" s="5" t="s">
        <v>15</v>
      </c>
      <c r="D10967" s="5" t="s">
        <v>19</v>
      </c>
      <c r="E10967" s="5">
        <v>26.0</v>
      </c>
      <c r="F10967" s="5">
        <v>14.0</v>
      </c>
    </row>
    <row r="10968">
      <c r="A10968" s="3">
        <v>96.0</v>
      </c>
      <c r="B10968" s="4">
        <v>0.05917824074074074</v>
      </c>
      <c r="C10968" s="5" t="s">
        <v>21</v>
      </c>
      <c r="D10968" s="5" t="s">
        <v>19</v>
      </c>
      <c r="E10968" s="5" t="s">
        <v>30</v>
      </c>
      <c r="F10968" s="5" t="s">
        <v>30</v>
      </c>
      <c r="J10968" s="5" t="s">
        <v>350</v>
      </c>
    </row>
    <row r="10969">
      <c r="A10969" s="3">
        <v>96.0</v>
      </c>
      <c r="B10969" s="4">
        <v>0.05917824074074074</v>
      </c>
      <c r="C10969" s="5" t="s">
        <v>21</v>
      </c>
      <c r="D10969" s="5" t="s">
        <v>19</v>
      </c>
      <c r="E10969" s="5">
        <v>18.0</v>
      </c>
      <c r="F10969" s="5">
        <v>10.0</v>
      </c>
      <c r="J10969" s="5" t="s">
        <v>1856</v>
      </c>
    </row>
    <row r="10970">
      <c r="A10970" s="3">
        <v>96.0</v>
      </c>
      <c r="B10970" s="4">
        <v>0.06234953703703704</v>
      </c>
      <c r="C10970" s="5" t="s">
        <v>13</v>
      </c>
      <c r="D10970" s="5" t="s">
        <v>11</v>
      </c>
      <c r="E10970" s="5">
        <v>12.0</v>
      </c>
      <c r="F10970" s="5">
        <v>14.0</v>
      </c>
    </row>
    <row r="10971">
      <c r="A10971" s="3">
        <v>96.0</v>
      </c>
      <c r="B10971" s="4">
        <v>0.06287037037037037</v>
      </c>
      <c r="C10971" s="5" t="s">
        <v>21</v>
      </c>
      <c r="D10971" s="5" t="s">
        <v>32</v>
      </c>
      <c r="E10971" s="5">
        <v>17.0</v>
      </c>
      <c r="F10971" s="5">
        <v>12.0</v>
      </c>
      <c r="J10971" s="5" t="s">
        <v>3811</v>
      </c>
    </row>
    <row r="10972">
      <c r="A10972" s="3">
        <v>96.0</v>
      </c>
      <c r="B10972" s="4">
        <v>0.0628587962962963</v>
      </c>
      <c r="C10972" s="5" t="s">
        <v>13</v>
      </c>
      <c r="D10972" s="5" t="s">
        <v>32</v>
      </c>
      <c r="E10972" s="5" t="s">
        <v>30</v>
      </c>
      <c r="F10972" s="5" t="s">
        <v>30</v>
      </c>
      <c r="J10972" s="5" t="s">
        <v>42</v>
      </c>
    </row>
    <row r="10973">
      <c r="A10973" s="3">
        <v>96.0</v>
      </c>
      <c r="B10973" s="4">
        <v>0.06287037037037037</v>
      </c>
      <c r="C10973" s="5" t="s">
        <v>13</v>
      </c>
      <c r="D10973" s="5" t="s">
        <v>32</v>
      </c>
      <c r="E10973" s="5">
        <v>7.0</v>
      </c>
      <c r="F10973" s="5">
        <v>5.0</v>
      </c>
      <c r="J10973" s="5" t="s">
        <v>3811</v>
      </c>
    </row>
    <row r="10974">
      <c r="A10974" s="3">
        <v>96.0</v>
      </c>
      <c r="B10974" s="4">
        <v>0.06443287037037038</v>
      </c>
      <c r="C10974" s="5" t="s">
        <v>18</v>
      </c>
      <c r="D10974" s="5" t="s">
        <v>32</v>
      </c>
      <c r="E10974" s="5">
        <v>25.0</v>
      </c>
      <c r="F10974" s="5">
        <v>13.0</v>
      </c>
      <c r="J10974" s="5" t="s">
        <v>3811</v>
      </c>
    </row>
    <row r="10975">
      <c r="A10975" s="3">
        <v>96.0</v>
      </c>
      <c r="B10975" s="4">
        <v>0.06787037037037037</v>
      </c>
      <c r="C10975" s="5" t="s">
        <v>18</v>
      </c>
      <c r="D10975" s="5" t="s">
        <v>24</v>
      </c>
      <c r="E10975" s="5">
        <v>23.0</v>
      </c>
      <c r="F10975" s="5">
        <v>14.0</v>
      </c>
    </row>
    <row r="10976">
      <c r="A10976" s="3">
        <v>96.0</v>
      </c>
      <c r="B10976" s="4">
        <v>0.06790509259259259</v>
      </c>
      <c r="C10976" s="5" t="s">
        <v>21</v>
      </c>
      <c r="D10976" s="5" t="s">
        <v>24</v>
      </c>
      <c r="E10976" s="5">
        <v>29.0</v>
      </c>
      <c r="F10976" s="5">
        <v>15.0</v>
      </c>
    </row>
    <row r="10977">
      <c r="A10977" s="3">
        <v>96.0</v>
      </c>
      <c r="B10977" s="4">
        <v>0.08099537037037037</v>
      </c>
      <c r="C10977" s="5" t="s">
        <v>134</v>
      </c>
      <c r="D10977" s="5" t="s">
        <v>184</v>
      </c>
      <c r="E10977" s="5">
        <v>10.0</v>
      </c>
      <c r="F10977" s="5">
        <v>9.0</v>
      </c>
    </row>
    <row r="10978">
      <c r="A10978" s="3">
        <v>96.0</v>
      </c>
      <c r="B10978" s="4">
        <v>0.1081712962962963</v>
      </c>
      <c r="C10978" s="5" t="s">
        <v>15</v>
      </c>
      <c r="D10978" s="5" t="s">
        <v>184</v>
      </c>
      <c r="E10978" s="5">
        <v>25.0</v>
      </c>
      <c r="F10978" s="5">
        <v>13.0</v>
      </c>
    </row>
    <row r="10979">
      <c r="A10979" s="3">
        <v>96.0</v>
      </c>
      <c r="B10979" s="4">
        <v>0.11590277777777777</v>
      </c>
      <c r="C10979" s="5" t="s">
        <v>18</v>
      </c>
      <c r="D10979" s="5" t="s">
        <v>123</v>
      </c>
      <c r="E10979" s="5">
        <v>19.0</v>
      </c>
      <c r="F10979" s="5">
        <v>8.0</v>
      </c>
    </row>
    <row r="10980">
      <c r="A10980" s="3">
        <v>96.0</v>
      </c>
      <c r="B10980" s="4">
        <v>0.13032407407407406</v>
      </c>
      <c r="C10980" s="5" t="s">
        <v>10</v>
      </c>
      <c r="D10980" s="5" t="s">
        <v>88</v>
      </c>
      <c r="E10980" s="5">
        <v>20.0</v>
      </c>
      <c r="F10980" s="5">
        <v>12.0</v>
      </c>
    </row>
    <row r="10981">
      <c r="A10981" s="3">
        <v>96.0</v>
      </c>
      <c r="B10981" s="4">
        <v>0.1310763888888889</v>
      </c>
      <c r="C10981" s="5" t="s">
        <v>10</v>
      </c>
      <c r="D10981" s="5" t="s">
        <v>125</v>
      </c>
      <c r="E10981" s="5">
        <v>11.0</v>
      </c>
      <c r="F10981" s="5">
        <v>9.0</v>
      </c>
    </row>
    <row r="10982">
      <c r="A10982" s="3">
        <v>96.0</v>
      </c>
      <c r="B10982" s="4">
        <v>0.13256944444444443</v>
      </c>
      <c r="C10982" s="5" t="s">
        <v>18</v>
      </c>
      <c r="D10982" s="5" t="s">
        <v>11</v>
      </c>
      <c r="E10982" s="5">
        <v>19.0</v>
      </c>
      <c r="F10982" s="5">
        <v>8.0</v>
      </c>
      <c r="J10982" s="5" t="s">
        <v>3812</v>
      </c>
    </row>
    <row r="10983">
      <c r="A10983" s="3">
        <v>96.0</v>
      </c>
      <c r="B10983" s="4">
        <v>0.1396990740740741</v>
      </c>
      <c r="C10983" s="5" t="s">
        <v>10</v>
      </c>
      <c r="D10983" s="5" t="s">
        <v>88</v>
      </c>
      <c r="E10983" s="5">
        <v>23.0</v>
      </c>
      <c r="F10983" s="5">
        <v>15.0</v>
      </c>
    </row>
    <row r="10984">
      <c r="A10984" s="3">
        <v>96.0</v>
      </c>
      <c r="B10984" s="4">
        <v>0.13971064814814815</v>
      </c>
      <c r="C10984" s="5" t="s">
        <v>21</v>
      </c>
      <c r="D10984" s="5" t="s">
        <v>88</v>
      </c>
      <c r="E10984" s="5">
        <v>18.0</v>
      </c>
      <c r="F10984" s="5">
        <v>9.0</v>
      </c>
    </row>
    <row r="10985">
      <c r="A10985" s="3">
        <v>96.0</v>
      </c>
      <c r="B10985" s="4">
        <v>0.1403587962962963</v>
      </c>
      <c r="C10985" s="5" t="s">
        <v>10</v>
      </c>
      <c r="D10985" s="5" t="s">
        <v>24</v>
      </c>
      <c r="E10985" s="5">
        <v>32.0</v>
      </c>
      <c r="F10985" s="5">
        <v>17.0</v>
      </c>
    </row>
    <row r="10986">
      <c r="A10986" s="3">
        <v>96.0</v>
      </c>
      <c r="B10986" s="4">
        <v>0.1409837962962963</v>
      </c>
      <c r="C10986" s="5" t="s">
        <v>10</v>
      </c>
      <c r="D10986" s="5" t="s">
        <v>20</v>
      </c>
      <c r="E10986" s="5">
        <v>22.0</v>
      </c>
      <c r="F10986" s="5">
        <v>11.0</v>
      </c>
    </row>
    <row r="10987">
      <c r="A10987" s="3">
        <v>96.0</v>
      </c>
      <c r="B10987" s="4">
        <v>0.15082175925925925</v>
      </c>
      <c r="C10987" s="5" t="s">
        <v>21</v>
      </c>
      <c r="D10987" s="5" t="s">
        <v>47</v>
      </c>
      <c r="E10987" s="5" t="s">
        <v>28</v>
      </c>
      <c r="F10987" s="5">
        <v>1.0</v>
      </c>
      <c r="J10987" s="5" t="s">
        <v>350</v>
      </c>
    </row>
    <row r="10988">
      <c r="A10988" s="3">
        <v>96.0</v>
      </c>
      <c r="B10988" s="4">
        <v>0.15082175925925925</v>
      </c>
      <c r="C10988" s="5" t="s">
        <v>21</v>
      </c>
      <c r="D10988" s="5" t="s">
        <v>47</v>
      </c>
      <c r="E10988" s="5">
        <v>21.0</v>
      </c>
      <c r="F10988" s="5">
        <v>16.0</v>
      </c>
      <c r="J10988" s="5" t="s">
        <v>418</v>
      </c>
    </row>
    <row r="10989">
      <c r="A10989" s="3">
        <v>96.0</v>
      </c>
      <c r="B10989" s="4">
        <v>0.15083333333333335</v>
      </c>
      <c r="C10989" s="5" t="s">
        <v>18</v>
      </c>
      <c r="D10989" s="5" t="s">
        <v>47</v>
      </c>
      <c r="E10989" s="5">
        <v>22.0</v>
      </c>
      <c r="F10989" s="5">
        <v>11.0</v>
      </c>
    </row>
    <row r="10990">
      <c r="A10990" s="3">
        <v>96.0</v>
      </c>
      <c r="B10990" s="4">
        <v>0.1508449074074074</v>
      </c>
      <c r="C10990" s="5" t="s">
        <v>13</v>
      </c>
      <c r="D10990" s="5" t="s">
        <v>47</v>
      </c>
      <c r="E10990" s="5">
        <v>20.0</v>
      </c>
      <c r="F10990" s="5">
        <v>18.0</v>
      </c>
    </row>
    <row r="10991">
      <c r="A10991" s="3">
        <v>96.0</v>
      </c>
      <c r="B10991" s="4">
        <v>0.15097222222222223</v>
      </c>
      <c r="C10991" s="5" t="s">
        <v>10</v>
      </c>
      <c r="D10991" s="5" t="s">
        <v>47</v>
      </c>
      <c r="E10991" s="5">
        <v>18.0</v>
      </c>
      <c r="F10991" s="5">
        <v>13.0</v>
      </c>
    </row>
    <row r="10992">
      <c r="A10992" s="3">
        <v>96.0</v>
      </c>
      <c r="B10992" s="4">
        <v>0.15100694444444446</v>
      </c>
      <c r="C10992" s="5" t="s">
        <v>15</v>
      </c>
      <c r="D10992" s="5" t="s">
        <v>47</v>
      </c>
      <c r="E10992" s="5">
        <v>15.0</v>
      </c>
      <c r="F10992" s="5">
        <v>13.0</v>
      </c>
    </row>
    <row r="10993">
      <c r="A10993" s="3">
        <v>96.0</v>
      </c>
      <c r="B10993" s="4">
        <v>0.15118055555555557</v>
      </c>
      <c r="C10993" s="5" t="s">
        <v>134</v>
      </c>
      <c r="D10993" s="5" t="s">
        <v>47</v>
      </c>
      <c r="E10993" s="5">
        <v>8.0</v>
      </c>
      <c r="F10993" s="5">
        <v>8.0</v>
      </c>
    </row>
    <row r="10994">
      <c r="A10994" s="3">
        <v>96.0</v>
      </c>
      <c r="B10994" s="4">
        <v>0.15123842592592593</v>
      </c>
      <c r="C10994" s="5" t="s">
        <v>3409</v>
      </c>
      <c r="D10994" s="5" t="s">
        <v>47</v>
      </c>
      <c r="E10994" s="5">
        <v>3.0</v>
      </c>
      <c r="F10994" s="5">
        <v>3.0</v>
      </c>
    </row>
    <row r="10995">
      <c r="A10995" s="3">
        <v>96.0</v>
      </c>
      <c r="B10995" s="4">
        <v>0.15193287037037037</v>
      </c>
      <c r="C10995" s="5" t="s">
        <v>18</v>
      </c>
      <c r="D10995" s="5" t="s">
        <v>32</v>
      </c>
      <c r="E10995" s="5" t="s">
        <v>30</v>
      </c>
      <c r="F10995" s="5" t="s">
        <v>30</v>
      </c>
      <c r="J10995" s="5" t="s">
        <v>17</v>
      </c>
    </row>
    <row r="10996">
      <c r="A10996" s="3">
        <v>96.0</v>
      </c>
      <c r="B10996" s="4">
        <v>0.15193287037037037</v>
      </c>
      <c r="C10996" s="5" t="s">
        <v>18</v>
      </c>
      <c r="D10996" s="5" t="s">
        <v>32</v>
      </c>
      <c r="E10996" s="5">
        <v>30.0</v>
      </c>
      <c r="F10996" s="5">
        <v>21.0</v>
      </c>
      <c r="J10996" s="5" t="s">
        <v>3273</v>
      </c>
    </row>
    <row r="10997">
      <c r="A10997" s="3">
        <v>96.0</v>
      </c>
      <c r="B10997" s="4">
        <v>0.15221064814814814</v>
      </c>
      <c r="C10997" s="5" t="s">
        <v>18</v>
      </c>
      <c r="D10997" s="5" t="s">
        <v>7</v>
      </c>
      <c r="E10997" s="5">
        <v>26.0</v>
      </c>
    </row>
    <row r="10998">
      <c r="A10998" s="3">
        <v>96.0</v>
      </c>
      <c r="B10998" s="4">
        <v>0.1526273148148148</v>
      </c>
      <c r="C10998" s="5" t="s">
        <v>18</v>
      </c>
      <c r="D10998" s="5" t="s">
        <v>7</v>
      </c>
      <c r="E10998" s="5">
        <v>10.0</v>
      </c>
      <c r="J10998" s="5" t="s">
        <v>3813</v>
      </c>
    </row>
    <row r="10999">
      <c r="A10999" s="3">
        <v>96.0</v>
      </c>
      <c r="B10999" s="4">
        <v>0.15480324074074073</v>
      </c>
      <c r="C10999" s="5" t="s">
        <v>21</v>
      </c>
      <c r="D10999" s="5" t="s">
        <v>146</v>
      </c>
      <c r="E10999" s="5">
        <v>17.0</v>
      </c>
      <c r="F10999" s="5">
        <v>15.0</v>
      </c>
    </row>
    <row r="11000">
      <c r="A11000" s="3">
        <v>96.0</v>
      </c>
      <c r="B11000" s="4">
        <v>0.1557060185185185</v>
      </c>
      <c r="C11000" s="5" t="s">
        <v>13</v>
      </c>
      <c r="D11000" s="5" t="s">
        <v>32</v>
      </c>
      <c r="E11000" s="5">
        <v>28.0</v>
      </c>
      <c r="F11000" s="5">
        <v>12.0</v>
      </c>
      <c r="J11000" s="5" t="s">
        <v>2245</v>
      </c>
    </row>
    <row r="11001">
      <c r="A11001" s="3">
        <v>96.0</v>
      </c>
      <c r="B11001" s="4">
        <v>0.15579861111111112</v>
      </c>
      <c r="C11001" s="5" t="s">
        <v>13</v>
      </c>
      <c r="D11001" s="5" t="s">
        <v>7</v>
      </c>
      <c r="E11001" s="5">
        <v>28.0</v>
      </c>
    </row>
    <row r="11002">
      <c r="A11002" s="3">
        <v>96.0</v>
      </c>
      <c r="B11002" s="4">
        <v>0.15635416666666666</v>
      </c>
      <c r="C11002" s="5" t="s">
        <v>13</v>
      </c>
      <c r="D11002" s="5" t="s">
        <v>32</v>
      </c>
      <c r="E11002" s="5">
        <v>18.0</v>
      </c>
      <c r="F11002" s="5">
        <v>7.0</v>
      </c>
      <c r="J11002" s="5" t="s">
        <v>3814</v>
      </c>
    </row>
    <row r="11003">
      <c r="A11003" s="3">
        <v>96.0</v>
      </c>
      <c r="B11003" s="4">
        <v>0.15649305555555557</v>
      </c>
      <c r="C11003" s="5" t="s">
        <v>13</v>
      </c>
      <c r="D11003" s="5" t="s">
        <v>7</v>
      </c>
      <c r="E11003" s="5">
        <v>39.0</v>
      </c>
    </row>
    <row r="11004">
      <c r="A11004" s="3">
        <v>96.0</v>
      </c>
      <c r="B11004" s="4">
        <v>0.15734953703703702</v>
      </c>
      <c r="C11004" s="5" t="s">
        <v>13</v>
      </c>
      <c r="D11004" s="5" t="s">
        <v>32</v>
      </c>
      <c r="E11004" s="5">
        <v>23.0</v>
      </c>
      <c r="F11004" s="5">
        <v>7.0</v>
      </c>
      <c r="J11004" s="5" t="s">
        <v>3815</v>
      </c>
    </row>
    <row r="11005">
      <c r="A11005" s="3">
        <v>96.0</v>
      </c>
      <c r="B11005" s="4">
        <v>0.15743055555555555</v>
      </c>
      <c r="C11005" s="5" t="s">
        <v>13</v>
      </c>
      <c r="D11005" s="5" t="s">
        <v>7</v>
      </c>
      <c r="E11005" s="5">
        <v>26.0</v>
      </c>
    </row>
    <row r="11006">
      <c r="A11006" s="3">
        <v>96.0</v>
      </c>
      <c r="B11006" s="4">
        <v>0.1588425925925926</v>
      </c>
      <c r="C11006" s="5" t="s">
        <v>273</v>
      </c>
      <c r="D11006" s="5" t="s">
        <v>32</v>
      </c>
      <c r="E11006" s="5">
        <v>25.0</v>
      </c>
      <c r="F11006" s="5">
        <v>16.0</v>
      </c>
      <c r="J11006" s="5" t="s">
        <v>2075</v>
      </c>
    </row>
    <row r="11007">
      <c r="A11007" s="3">
        <v>96.0</v>
      </c>
      <c r="B11007" s="4">
        <v>0.15888888888888889</v>
      </c>
      <c r="C11007" s="5" t="s">
        <v>273</v>
      </c>
      <c r="D11007" s="5" t="s">
        <v>32</v>
      </c>
      <c r="E11007" s="5">
        <v>19.0</v>
      </c>
      <c r="F11007" s="5">
        <v>10.0</v>
      </c>
      <c r="J11007" s="5" t="s">
        <v>1123</v>
      </c>
    </row>
    <row r="11008">
      <c r="A11008" s="3">
        <v>96.0</v>
      </c>
      <c r="B11008" s="4">
        <v>0.15898148148148147</v>
      </c>
      <c r="C11008" s="5" t="s">
        <v>273</v>
      </c>
      <c r="D11008" s="5" t="s">
        <v>7</v>
      </c>
      <c r="E11008" s="5">
        <v>9.0</v>
      </c>
    </row>
    <row r="11009">
      <c r="A11009" s="3">
        <v>96.0</v>
      </c>
      <c r="B11009" s="4">
        <v>0.1591087962962963</v>
      </c>
      <c r="C11009" s="5" t="s">
        <v>273</v>
      </c>
      <c r="D11009" s="5" t="s">
        <v>7</v>
      </c>
      <c r="E11009" s="5">
        <v>11.0</v>
      </c>
    </row>
    <row r="11010">
      <c r="A11010" s="3">
        <v>96.0</v>
      </c>
      <c r="B11010" s="4">
        <v>0.1620138888888889</v>
      </c>
      <c r="C11010" s="5" t="s">
        <v>134</v>
      </c>
      <c r="D11010" s="5" t="s">
        <v>35</v>
      </c>
      <c r="E11010" s="5">
        <v>4.0</v>
      </c>
      <c r="F11010" s="5">
        <v>4.0</v>
      </c>
    </row>
    <row r="11011">
      <c r="A11011" s="3">
        <v>96.0</v>
      </c>
      <c r="B11011" s="4">
        <v>0.165</v>
      </c>
      <c r="C11011" s="5" t="s">
        <v>3413</v>
      </c>
      <c r="D11011" s="5" t="s">
        <v>32</v>
      </c>
      <c r="E11011" s="5" t="s">
        <v>37</v>
      </c>
      <c r="F11011" s="5">
        <v>20.0</v>
      </c>
      <c r="G11011" s="5" t="s">
        <v>48</v>
      </c>
      <c r="J11011" s="5" t="s">
        <v>3816</v>
      </c>
    </row>
    <row r="11012">
      <c r="A11012" s="3">
        <v>96.0</v>
      </c>
      <c r="B11012" s="4">
        <v>0.1650925925925926</v>
      </c>
      <c r="C11012" s="5" t="s">
        <v>3413</v>
      </c>
      <c r="D11012" s="5" t="s">
        <v>7</v>
      </c>
      <c r="E11012" s="5">
        <v>9.0</v>
      </c>
    </row>
    <row r="11013">
      <c r="A11013" s="3">
        <v>96.0</v>
      </c>
      <c r="B11013" s="4">
        <v>0.16515046296296296</v>
      </c>
      <c r="C11013" s="5" t="s">
        <v>3413</v>
      </c>
      <c r="D11013" s="5" t="s">
        <v>32</v>
      </c>
      <c r="E11013" s="5" t="s">
        <v>28</v>
      </c>
      <c r="F11013" s="5">
        <v>1.0</v>
      </c>
      <c r="J11013" s="5" t="s">
        <v>3421</v>
      </c>
    </row>
    <row r="11014">
      <c r="A11014" s="3">
        <v>96.0</v>
      </c>
      <c r="B11014" s="4">
        <v>0.1659027777777778</v>
      </c>
      <c r="C11014" s="5" t="s">
        <v>18</v>
      </c>
      <c r="D11014" s="5" t="s">
        <v>32</v>
      </c>
      <c r="E11014" s="5">
        <v>17.0</v>
      </c>
      <c r="F11014" s="5">
        <v>6.0</v>
      </c>
      <c r="J11014" s="5" t="s">
        <v>3817</v>
      </c>
    </row>
    <row r="11015">
      <c r="A11015" s="3">
        <v>96.0</v>
      </c>
      <c r="B11015" s="4">
        <v>0.16609953703703703</v>
      </c>
      <c r="C11015" s="5" t="s">
        <v>18</v>
      </c>
      <c r="D11015" s="5" t="s">
        <v>7</v>
      </c>
      <c r="E11015" s="5">
        <v>8.0</v>
      </c>
    </row>
    <row r="11016">
      <c r="A11016" s="3">
        <v>96.0</v>
      </c>
      <c r="B11016" s="4">
        <v>0.16625</v>
      </c>
      <c r="C11016" s="5" t="s">
        <v>18</v>
      </c>
      <c r="D11016" s="5" t="s">
        <v>32</v>
      </c>
      <c r="E11016" s="5">
        <v>24.0</v>
      </c>
      <c r="F11016" s="5">
        <v>13.0</v>
      </c>
      <c r="J11016" s="5" t="s">
        <v>3817</v>
      </c>
    </row>
    <row r="11017">
      <c r="A11017" s="3">
        <v>96.0</v>
      </c>
      <c r="B11017" s="4">
        <v>0.16642361111111112</v>
      </c>
      <c r="C11017" s="5" t="s">
        <v>18</v>
      </c>
      <c r="D11017" s="5" t="s">
        <v>7</v>
      </c>
      <c r="E11017" s="5">
        <v>16.0</v>
      </c>
    </row>
    <row r="11018">
      <c r="A11018" s="3">
        <v>96.0</v>
      </c>
      <c r="B11018" s="4">
        <v>0.16681712962962963</v>
      </c>
      <c r="C11018" s="5" t="s">
        <v>18</v>
      </c>
      <c r="D11018" s="5" t="s">
        <v>32</v>
      </c>
      <c r="E11018" s="5" t="s">
        <v>30</v>
      </c>
      <c r="F11018" s="5" t="s">
        <v>30</v>
      </c>
      <c r="J11018" s="5" t="s">
        <v>3817</v>
      </c>
    </row>
    <row r="11019">
      <c r="A11019" s="3">
        <v>96.0</v>
      </c>
      <c r="B11019" s="4">
        <v>0.1670486111111111</v>
      </c>
      <c r="C11019" s="5" t="s">
        <v>18</v>
      </c>
      <c r="D11019" s="5" t="s">
        <v>7</v>
      </c>
      <c r="E11019" s="5">
        <v>28.0</v>
      </c>
    </row>
    <row r="11020">
      <c r="A11020" s="3">
        <v>96.0</v>
      </c>
      <c r="B11020" s="4">
        <v>0.1675925925925926</v>
      </c>
      <c r="C11020" s="5" t="s">
        <v>18</v>
      </c>
      <c r="D11020" s="5" t="s">
        <v>32</v>
      </c>
      <c r="F11020" s="5">
        <v>11.0</v>
      </c>
      <c r="J11020" s="5" t="s">
        <v>3817</v>
      </c>
    </row>
    <row r="11021">
      <c r="A11021" s="3">
        <v>96.0</v>
      </c>
      <c r="B11021" s="4">
        <v>0.1675925925925926</v>
      </c>
      <c r="C11021" s="5" t="s">
        <v>18</v>
      </c>
      <c r="D11021" s="5" t="s">
        <v>32</v>
      </c>
      <c r="F11021" s="5">
        <v>13.0</v>
      </c>
      <c r="J11021" s="5" t="s">
        <v>3817</v>
      </c>
    </row>
    <row r="11022">
      <c r="A11022" s="3">
        <v>96.0</v>
      </c>
      <c r="B11022" s="4">
        <v>0.1675925925925926</v>
      </c>
      <c r="C11022" s="5" t="s">
        <v>18</v>
      </c>
      <c r="D11022" s="5" t="s">
        <v>32</v>
      </c>
      <c r="F11022" s="5">
        <v>17.0</v>
      </c>
      <c r="J11022" s="5" t="s">
        <v>3817</v>
      </c>
    </row>
    <row r="11023">
      <c r="A11023" s="3">
        <v>96.0</v>
      </c>
      <c r="B11023" s="4">
        <v>0.16767361111111112</v>
      </c>
      <c r="C11023" s="5" t="s">
        <v>18</v>
      </c>
      <c r="D11023" s="5" t="s">
        <v>7</v>
      </c>
      <c r="E11023" s="5">
        <v>11.0</v>
      </c>
    </row>
    <row r="11024">
      <c r="A11024" s="3">
        <v>96.0</v>
      </c>
      <c r="B11024" s="4">
        <v>0.16774305555555555</v>
      </c>
      <c r="C11024" s="5" t="s">
        <v>18</v>
      </c>
      <c r="D11024" s="5" t="s">
        <v>7</v>
      </c>
      <c r="E11024" s="5">
        <v>13.0</v>
      </c>
    </row>
    <row r="11025">
      <c r="A11025" s="3">
        <v>96.0</v>
      </c>
      <c r="B11025" s="4">
        <v>0.16778935185185184</v>
      </c>
      <c r="C11025" s="5" t="s">
        <v>18</v>
      </c>
      <c r="D11025" s="5" t="s">
        <v>7</v>
      </c>
      <c r="E11025" s="5">
        <v>10.0</v>
      </c>
    </row>
    <row r="11026">
      <c r="A11026" s="3">
        <v>96.0</v>
      </c>
      <c r="B11026" s="4">
        <v>0.1682523148148148</v>
      </c>
      <c r="C11026" s="5" t="s">
        <v>21</v>
      </c>
      <c r="D11026" s="5" t="s">
        <v>32</v>
      </c>
      <c r="E11026" s="5">
        <v>33.0</v>
      </c>
      <c r="F11026" s="5">
        <v>19.0</v>
      </c>
      <c r="J11026" s="5" t="s">
        <v>2933</v>
      </c>
    </row>
    <row r="11027">
      <c r="A11027" s="3">
        <v>96.0</v>
      </c>
      <c r="B11027" s="4">
        <v>0.16828703703703704</v>
      </c>
      <c r="C11027" s="5" t="s">
        <v>21</v>
      </c>
      <c r="D11027" s="5" t="s">
        <v>32</v>
      </c>
      <c r="E11027" s="5" t="s">
        <v>37</v>
      </c>
      <c r="F11027" s="5">
        <v>20.0</v>
      </c>
      <c r="G11027" s="5" t="s">
        <v>48</v>
      </c>
      <c r="J11027" s="5" t="s">
        <v>62</v>
      </c>
    </row>
    <row r="11028">
      <c r="A11028" s="3">
        <v>96.0</v>
      </c>
      <c r="B11028" s="4">
        <v>0.16836805555555556</v>
      </c>
      <c r="C11028" s="5" t="s">
        <v>21</v>
      </c>
      <c r="D11028" s="5" t="s">
        <v>32</v>
      </c>
      <c r="E11028" s="5">
        <v>30.0</v>
      </c>
      <c r="F11028" s="5">
        <v>16.0</v>
      </c>
      <c r="J11028" s="5" t="s">
        <v>2767</v>
      </c>
    </row>
    <row r="11029">
      <c r="A11029" s="3">
        <v>96.0</v>
      </c>
      <c r="B11029" s="4">
        <v>0.1688310185185185</v>
      </c>
      <c r="C11029" s="5" t="s">
        <v>21</v>
      </c>
      <c r="D11029" s="5" t="s">
        <v>7</v>
      </c>
      <c r="E11029" s="5">
        <v>48.0</v>
      </c>
    </row>
    <row r="11030">
      <c r="A11030" s="3">
        <v>96.0</v>
      </c>
      <c r="B11030" s="4">
        <v>0.1690625</v>
      </c>
      <c r="C11030" s="5" t="s">
        <v>21</v>
      </c>
      <c r="D11030" s="5" t="s">
        <v>7</v>
      </c>
      <c r="E11030" s="5">
        <v>29.0</v>
      </c>
    </row>
    <row r="11031">
      <c r="A11031" s="3">
        <v>96.0</v>
      </c>
      <c r="B11031" s="4">
        <v>0.16940972222222223</v>
      </c>
      <c r="C11031" s="5" t="s">
        <v>21</v>
      </c>
      <c r="D11031" s="5" t="s">
        <v>7</v>
      </c>
      <c r="E11031" s="5">
        <v>4.0</v>
      </c>
    </row>
    <row r="11032">
      <c r="A11032" s="3">
        <v>96.0</v>
      </c>
      <c r="B11032" s="4">
        <v>0.17002314814814815</v>
      </c>
      <c r="C11032" s="5" t="s">
        <v>13</v>
      </c>
      <c r="D11032" s="5" t="s">
        <v>32</v>
      </c>
      <c r="E11032" s="5" t="s">
        <v>30</v>
      </c>
      <c r="F11032" s="5" t="s">
        <v>30</v>
      </c>
      <c r="J11032" s="5" t="s">
        <v>17</v>
      </c>
    </row>
    <row r="11033">
      <c r="A11033" s="3">
        <v>96.0</v>
      </c>
      <c r="B11033" s="4">
        <v>0.17002314814814815</v>
      </c>
      <c r="C11033" s="5" t="s">
        <v>13</v>
      </c>
      <c r="D11033" s="5" t="s">
        <v>32</v>
      </c>
      <c r="E11033" s="5">
        <v>30.0</v>
      </c>
      <c r="F11033" s="5">
        <v>19.0</v>
      </c>
      <c r="J11033" s="5" t="s">
        <v>3139</v>
      </c>
    </row>
    <row r="11034">
      <c r="A11034" s="3">
        <v>96.0</v>
      </c>
      <c r="B11034" s="4">
        <v>0.17019675925925926</v>
      </c>
      <c r="C11034" s="5" t="s">
        <v>13</v>
      </c>
      <c r="D11034" s="5" t="s">
        <v>7</v>
      </c>
      <c r="E11034" s="5">
        <v>38.0</v>
      </c>
    </row>
    <row r="11035">
      <c r="A11035" s="3">
        <v>96.0</v>
      </c>
      <c r="B11035" s="4">
        <v>0.1703125</v>
      </c>
      <c r="C11035" s="5" t="s">
        <v>13</v>
      </c>
      <c r="D11035" s="5" t="s">
        <v>32</v>
      </c>
      <c r="E11035" s="5" t="s">
        <v>30</v>
      </c>
      <c r="F11035" s="5" t="s">
        <v>30</v>
      </c>
      <c r="J11035" s="5" t="s">
        <v>17</v>
      </c>
    </row>
    <row r="11036">
      <c r="A11036" s="3">
        <v>96.0</v>
      </c>
      <c r="B11036" s="4">
        <v>0.1703125</v>
      </c>
      <c r="C11036" s="5" t="s">
        <v>13</v>
      </c>
      <c r="D11036" s="5" t="s">
        <v>32</v>
      </c>
      <c r="E11036" s="5">
        <v>22.0</v>
      </c>
      <c r="F11036" s="5">
        <v>11.0</v>
      </c>
      <c r="J11036" s="5" t="s">
        <v>3139</v>
      </c>
    </row>
    <row r="11037">
      <c r="A11037" s="3">
        <v>96.0</v>
      </c>
      <c r="B11037" s="4">
        <v>0.17041666666666666</v>
      </c>
      <c r="C11037" s="5" t="s">
        <v>13</v>
      </c>
      <c r="D11037" s="5" t="s">
        <v>7</v>
      </c>
      <c r="E11037" s="5">
        <v>38.0</v>
      </c>
    </row>
    <row r="11038">
      <c r="A11038" s="3">
        <v>96.0</v>
      </c>
      <c r="B11038" s="4">
        <v>0.17054398148148148</v>
      </c>
      <c r="C11038" s="5" t="s">
        <v>13</v>
      </c>
      <c r="D11038" s="5" t="s">
        <v>32</v>
      </c>
      <c r="E11038" s="5" t="s">
        <v>30</v>
      </c>
      <c r="F11038" s="5" t="s">
        <v>30</v>
      </c>
      <c r="J11038" s="5" t="s">
        <v>17</v>
      </c>
    </row>
    <row r="11039">
      <c r="A11039" s="3">
        <v>96.0</v>
      </c>
      <c r="B11039" s="4">
        <v>0.17054398148148148</v>
      </c>
      <c r="C11039" s="5" t="s">
        <v>13</v>
      </c>
      <c r="D11039" s="5" t="s">
        <v>32</v>
      </c>
      <c r="E11039" s="5">
        <v>25.0</v>
      </c>
      <c r="F11039" s="5">
        <v>14.0</v>
      </c>
      <c r="J11039" s="5" t="s">
        <v>3139</v>
      </c>
    </row>
    <row r="11040">
      <c r="A11040" s="3">
        <v>96.0</v>
      </c>
      <c r="B11040" s="4">
        <v>0.17061342592592593</v>
      </c>
      <c r="C11040" s="5" t="s">
        <v>13</v>
      </c>
      <c r="D11040" s="5" t="s">
        <v>7</v>
      </c>
      <c r="E11040" s="5">
        <v>36.0</v>
      </c>
    </row>
    <row r="11041">
      <c r="A11041" s="3">
        <v>96.0</v>
      </c>
      <c r="B11041" s="4">
        <v>0.17273148148148149</v>
      </c>
      <c r="C11041" s="5" t="s">
        <v>273</v>
      </c>
      <c r="D11041" s="5" t="s">
        <v>32</v>
      </c>
      <c r="E11041" s="5">
        <v>27.0</v>
      </c>
      <c r="F11041" s="5">
        <v>18.0</v>
      </c>
      <c r="J11041" s="5" t="s">
        <v>2075</v>
      </c>
    </row>
    <row r="11042">
      <c r="A11042" s="3">
        <v>96.0</v>
      </c>
      <c r="B11042" s="4">
        <v>0.17283564814814814</v>
      </c>
      <c r="C11042" s="5" t="s">
        <v>273</v>
      </c>
      <c r="D11042" s="5" t="s">
        <v>7</v>
      </c>
      <c r="E11042" s="5">
        <v>12.0</v>
      </c>
    </row>
    <row r="11043">
      <c r="A11043" s="3">
        <v>96.0</v>
      </c>
      <c r="B11043" s="4">
        <v>0.17311342592592593</v>
      </c>
      <c r="C11043" s="5" t="s">
        <v>10</v>
      </c>
      <c r="D11043" s="5" t="s">
        <v>88</v>
      </c>
      <c r="E11043" s="5">
        <v>24.0</v>
      </c>
      <c r="F11043" s="5">
        <v>16.0</v>
      </c>
    </row>
    <row r="11044">
      <c r="A11044" s="3">
        <v>96.0</v>
      </c>
      <c r="B11044" s="4">
        <v>0.17480324074074075</v>
      </c>
      <c r="C11044" s="5" t="s">
        <v>15</v>
      </c>
      <c r="D11044" s="5" t="s">
        <v>24</v>
      </c>
      <c r="E11044" s="5">
        <v>17.0</v>
      </c>
      <c r="F11044" s="5">
        <v>5.0</v>
      </c>
    </row>
    <row r="11045">
      <c r="A11045" s="3">
        <v>96.0</v>
      </c>
      <c r="B11045" s="4">
        <v>0.17641203703703703</v>
      </c>
      <c r="C11045" s="5" t="s">
        <v>134</v>
      </c>
      <c r="D11045" s="5" t="s">
        <v>26</v>
      </c>
      <c r="E11045" s="5">
        <v>11.0</v>
      </c>
      <c r="F11045" s="5">
        <v>9.0</v>
      </c>
    </row>
    <row r="11046">
      <c r="A11046" s="3">
        <v>96.0</v>
      </c>
      <c r="B11046" s="4">
        <v>0.17824074074074073</v>
      </c>
      <c r="C11046" s="5" t="s">
        <v>3409</v>
      </c>
      <c r="D11046" s="5" t="s">
        <v>7</v>
      </c>
      <c r="E11046" s="5">
        <v>12.0</v>
      </c>
      <c r="H11046" s="5" t="s">
        <v>3818</v>
      </c>
      <c r="J11046" s="5" t="s">
        <v>3819</v>
      </c>
    </row>
    <row r="11047">
      <c r="A11047" s="3">
        <v>96.0</v>
      </c>
      <c r="B11047" s="4">
        <v>0.17929398148148148</v>
      </c>
      <c r="C11047" s="5" t="s">
        <v>10</v>
      </c>
      <c r="D11047" s="5" t="s">
        <v>74</v>
      </c>
      <c r="E11047" s="5">
        <v>8.0</v>
      </c>
      <c r="F11047" s="5">
        <v>4.0</v>
      </c>
    </row>
    <row r="11048">
      <c r="A11048" s="3">
        <v>96.0</v>
      </c>
      <c r="B11048" s="4">
        <v>0.1803125</v>
      </c>
      <c r="C11048" s="5" t="s">
        <v>21</v>
      </c>
      <c r="D11048" s="5" t="s">
        <v>74</v>
      </c>
      <c r="E11048" s="5">
        <v>19.0</v>
      </c>
      <c r="F11048" s="5">
        <v>17.0</v>
      </c>
    </row>
    <row r="11049">
      <c r="A11049" s="3">
        <v>96.0</v>
      </c>
      <c r="B11049" s="4">
        <v>0.18186342592592591</v>
      </c>
      <c r="C11049" s="5" t="s">
        <v>134</v>
      </c>
      <c r="D11049" s="5" t="s">
        <v>26</v>
      </c>
      <c r="E11049" s="5">
        <v>15.0</v>
      </c>
      <c r="F11049" s="5">
        <v>13.0</v>
      </c>
      <c r="J11049" s="5" t="s">
        <v>40</v>
      </c>
    </row>
    <row r="11050">
      <c r="A11050" s="3">
        <v>96.0</v>
      </c>
      <c r="B11050" s="4">
        <v>0.18186342592592591</v>
      </c>
      <c r="C11050" s="5" t="s">
        <v>134</v>
      </c>
      <c r="D11050" s="5" t="s">
        <v>26</v>
      </c>
      <c r="E11050" s="5" t="s">
        <v>30</v>
      </c>
      <c r="F11050" s="5" t="s">
        <v>30</v>
      </c>
      <c r="J11050" s="5" t="s">
        <v>17</v>
      </c>
    </row>
    <row r="11051">
      <c r="A11051" s="3">
        <v>96.0</v>
      </c>
      <c r="B11051" s="4">
        <v>0.18344907407407407</v>
      </c>
      <c r="C11051" s="5" t="s">
        <v>18</v>
      </c>
      <c r="D11051" s="5" t="s">
        <v>25</v>
      </c>
      <c r="E11051" s="5">
        <v>11.0</v>
      </c>
      <c r="F11051" s="5">
        <v>5.0</v>
      </c>
      <c r="J11051" s="5" t="s">
        <v>2683</v>
      </c>
    </row>
    <row r="11052">
      <c r="A11052" s="3">
        <v>96.0</v>
      </c>
      <c r="B11052" s="4">
        <v>0.18344907407407407</v>
      </c>
      <c r="C11052" s="5" t="s">
        <v>18</v>
      </c>
      <c r="D11052" s="5" t="s">
        <v>25</v>
      </c>
      <c r="E11052" s="5">
        <v>11.0</v>
      </c>
      <c r="F11052" s="5">
        <v>5.0</v>
      </c>
      <c r="J11052" s="5" t="s">
        <v>2862</v>
      </c>
    </row>
    <row r="11053">
      <c r="A11053" s="3">
        <v>96.0</v>
      </c>
      <c r="B11053" s="4">
        <v>0.18469907407407407</v>
      </c>
      <c r="C11053" s="5" t="s">
        <v>21</v>
      </c>
      <c r="D11053" s="5" t="s">
        <v>41</v>
      </c>
      <c r="E11053" s="5" t="s">
        <v>28</v>
      </c>
      <c r="F11053" s="5">
        <v>1.0</v>
      </c>
      <c r="J11053" s="5" t="s">
        <v>350</v>
      </c>
    </row>
    <row r="11054">
      <c r="A11054" s="3">
        <v>96.0</v>
      </c>
      <c r="B11054" s="4">
        <v>0.18469907407407407</v>
      </c>
      <c r="C11054" s="5" t="s">
        <v>21</v>
      </c>
      <c r="D11054" s="5" t="s">
        <v>41</v>
      </c>
      <c r="E11054" s="5">
        <v>20.0</v>
      </c>
      <c r="F11054" s="5">
        <v>10.0</v>
      </c>
      <c r="J11054" s="5" t="s">
        <v>418</v>
      </c>
    </row>
    <row r="11055">
      <c r="A11055" s="3">
        <v>96.0</v>
      </c>
      <c r="B11055" s="4">
        <v>0.19164351851851852</v>
      </c>
      <c r="C11055" s="5" t="s">
        <v>10</v>
      </c>
      <c r="D11055" s="5" t="s">
        <v>88</v>
      </c>
      <c r="E11055" s="5">
        <v>14.0</v>
      </c>
      <c r="F11055" s="5">
        <v>6.0</v>
      </c>
    </row>
    <row r="11056">
      <c r="A11056" s="3">
        <v>97.0</v>
      </c>
      <c r="B11056" s="4">
        <v>0.007430555555555556</v>
      </c>
      <c r="C11056" s="5" t="s">
        <v>10</v>
      </c>
      <c r="D11056" s="5" t="s">
        <v>88</v>
      </c>
      <c r="E11056" s="5">
        <v>19.0</v>
      </c>
      <c r="F11056" s="5">
        <v>11.0</v>
      </c>
    </row>
    <row r="11057">
      <c r="A11057" s="3">
        <v>97.0</v>
      </c>
      <c r="B11057" s="4">
        <v>0.008854166666666666</v>
      </c>
      <c r="C11057" s="5" t="s">
        <v>15</v>
      </c>
      <c r="D11057" s="5" t="s">
        <v>74</v>
      </c>
      <c r="E11057" s="5">
        <v>11.0</v>
      </c>
      <c r="F11057" s="5">
        <v>9.0</v>
      </c>
    </row>
    <row r="11058">
      <c r="A11058" s="3">
        <v>97.0</v>
      </c>
      <c r="B11058" s="4">
        <v>0.009340277777777777</v>
      </c>
      <c r="C11058" s="5" t="s">
        <v>15</v>
      </c>
      <c r="D11058" s="5" t="s">
        <v>126</v>
      </c>
      <c r="E11058" s="5">
        <v>20.0</v>
      </c>
      <c r="F11058" s="5">
        <v>14.0</v>
      </c>
    </row>
    <row r="11059">
      <c r="A11059" s="3">
        <v>97.0</v>
      </c>
      <c r="B11059" s="4">
        <v>0.013217592592592593</v>
      </c>
      <c r="C11059" s="5" t="s">
        <v>10</v>
      </c>
      <c r="D11059" s="5" t="s">
        <v>126</v>
      </c>
      <c r="E11059" s="5">
        <v>18.0</v>
      </c>
      <c r="F11059" s="5">
        <v>15.0</v>
      </c>
    </row>
    <row r="11060">
      <c r="A11060" s="3">
        <v>97.0</v>
      </c>
      <c r="B11060" s="4">
        <v>0.014351851851851852</v>
      </c>
      <c r="C11060" s="5" t="s">
        <v>10</v>
      </c>
      <c r="D11060" s="5" t="s">
        <v>97</v>
      </c>
      <c r="E11060" s="5">
        <v>18.0</v>
      </c>
      <c r="J11060" s="5" t="s">
        <v>3820</v>
      </c>
    </row>
    <row r="11061">
      <c r="A11061" s="3">
        <v>97.0</v>
      </c>
      <c r="B11061" s="4">
        <v>0.01695601851851852</v>
      </c>
      <c r="C11061" s="5" t="s">
        <v>134</v>
      </c>
      <c r="D11061" s="5" t="s">
        <v>97</v>
      </c>
      <c r="E11061" s="5" t="s">
        <v>30</v>
      </c>
      <c r="F11061" s="5" t="s">
        <v>30</v>
      </c>
      <c r="J11061" s="5" t="s">
        <v>3821</v>
      </c>
    </row>
    <row r="11062">
      <c r="A11062" s="3">
        <v>97.0</v>
      </c>
      <c r="B11062" s="4">
        <v>0.01934027777777778</v>
      </c>
      <c r="C11062" s="5" t="s">
        <v>3409</v>
      </c>
      <c r="D11062" s="5" t="s">
        <v>97</v>
      </c>
      <c r="E11062" s="5">
        <v>37.0</v>
      </c>
      <c r="J11062" s="5" t="s">
        <v>3822</v>
      </c>
    </row>
    <row r="11063">
      <c r="A11063" s="3">
        <v>97.0</v>
      </c>
      <c r="B11063" s="4">
        <v>0.023344907407407408</v>
      </c>
      <c r="C11063" s="5" t="s">
        <v>21</v>
      </c>
      <c r="D11063" s="5" t="s">
        <v>88</v>
      </c>
      <c r="E11063" s="5">
        <v>18.0</v>
      </c>
      <c r="F11063" s="5">
        <v>9.0</v>
      </c>
    </row>
    <row r="11064">
      <c r="A11064" s="3">
        <v>97.0</v>
      </c>
      <c r="B11064" s="4">
        <v>0.026226851851851852</v>
      </c>
      <c r="C11064" s="5" t="s">
        <v>10</v>
      </c>
      <c r="D11064" s="5" t="s">
        <v>24</v>
      </c>
      <c r="E11064" s="5">
        <v>30.0</v>
      </c>
      <c r="F11064" s="5">
        <v>15.0</v>
      </c>
    </row>
    <row r="11065">
      <c r="A11065" s="3">
        <v>97.0</v>
      </c>
      <c r="B11065" s="4">
        <v>0.029375</v>
      </c>
      <c r="C11065" s="5" t="s">
        <v>134</v>
      </c>
      <c r="D11065" s="5" t="s">
        <v>19</v>
      </c>
      <c r="E11065" s="5">
        <v>27.0</v>
      </c>
      <c r="F11065" s="5">
        <v>17.0</v>
      </c>
    </row>
    <row r="11066">
      <c r="A11066" s="3">
        <v>97.0</v>
      </c>
      <c r="B11066" s="4">
        <v>0.03774305555555556</v>
      </c>
      <c r="C11066" s="5" t="s">
        <v>21</v>
      </c>
      <c r="D11066" s="5" t="s">
        <v>20</v>
      </c>
      <c r="E11066" s="5">
        <v>33.0</v>
      </c>
      <c r="F11066" s="5">
        <v>16.0</v>
      </c>
    </row>
    <row r="11067">
      <c r="A11067" s="3">
        <v>97.0</v>
      </c>
      <c r="B11067" s="4">
        <v>0.03778935185185185</v>
      </c>
      <c r="C11067" s="5" t="s">
        <v>21</v>
      </c>
      <c r="D11067" s="5" t="s">
        <v>24</v>
      </c>
      <c r="E11067" s="5" t="s">
        <v>37</v>
      </c>
      <c r="F11067" s="5">
        <v>20.0</v>
      </c>
    </row>
    <row r="11068">
      <c r="A11068" s="3">
        <v>97.0</v>
      </c>
      <c r="B11068" s="4">
        <v>0.03824074074074074</v>
      </c>
      <c r="C11068" s="5" t="s">
        <v>21</v>
      </c>
      <c r="D11068" s="5" t="s">
        <v>19</v>
      </c>
      <c r="E11068" s="5" t="s">
        <v>30</v>
      </c>
      <c r="F11068" s="5" t="s">
        <v>30</v>
      </c>
      <c r="J11068" s="5" t="s">
        <v>350</v>
      </c>
    </row>
    <row r="11069">
      <c r="A11069" s="3">
        <v>97.0</v>
      </c>
      <c r="B11069" s="4">
        <v>0.03824074074074074</v>
      </c>
      <c r="C11069" s="5" t="s">
        <v>21</v>
      </c>
      <c r="D11069" s="5" t="s">
        <v>19</v>
      </c>
      <c r="E11069" s="5">
        <v>18.0</v>
      </c>
      <c r="F11069" s="5">
        <v>10.0</v>
      </c>
      <c r="J11069" s="5" t="s">
        <v>3823</v>
      </c>
    </row>
    <row r="11070">
      <c r="A11070" s="3">
        <v>97.0</v>
      </c>
      <c r="B11070" s="4">
        <v>0.04278935185185185</v>
      </c>
      <c r="C11070" s="5" t="s">
        <v>134</v>
      </c>
      <c r="D11070" s="5" t="s">
        <v>88</v>
      </c>
      <c r="E11070" s="5">
        <v>13.0</v>
      </c>
      <c r="F11070" s="5">
        <v>10.0</v>
      </c>
    </row>
    <row r="11071">
      <c r="A11071" s="3">
        <v>97.0</v>
      </c>
      <c r="B11071" s="4">
        <v>0.0502662037037037</v>
      </c>
      <c r="C11071" s="5" t="s">
        <v>10</v>
      </c>
      <c r="D11071" s="5" t="s">
        <v>32</v>
      </c>
      <c r="E11071" s="5" t="s">
        <v>30</v>
      </c>
      <c r="F11071" s="5" t="s">
        <v>30</v>
      </c>
      <c r="J11071" s="5" t="s">
        <v>42</v>
      </c>
    </row>
    <row r="11072">
      <c r="A11072" s="3">
        <v>97.0</v>
      </c>
      <c r="B11072" s="4">
        <v>0.0502662037037037</v>
      </c>
      <c r="C11072" s="5" t="s">
        <v>10</v>
      </c>
      <c r="D11072" s="5" t="s">
        <v>32</v>
      </c>
      <c r="E11072" s="5">
        <v>30.0</v>
      </c>
      <c r="F11072" s="5">
        <v>14.0</v>
      </c>
      <c r="J11072" s="5" t="s">
        <v>3824</v>
      </c>
    </row>
    <row r="11073">
      <c r="A11073" s="3">
        <v>97.0</v>
      </c>
      <c r="B11073" s="4">
        <v>0.05489583333333333</v>
      </c>
      <c r="C11073" s="5" t="s">
        <v>13</v>
      </c>
      <c r="D11073" s="5" t="s">
        <v>88</v>
      </c>
      <c r="E11073" s="5" t="s">
        <v>37</v>
      </c>
      <c r="F11073" s="5">
        <v>20.0</v>
      </c>
    </row>
    <row r="11074">
      <c r="A11074" s="3">
        <v>97.0</v>
      </c>
      <c r="B11074" s="4">
        <v>0.06145833333333333</v>
      </c>
      <c r="C11074" s="5" t="s">
        <v>10</v>
      </c>
      <c r="D11074" s="5" t="s">
        <v>24</v>
      </c>
      <c r="E11074" s="5">
        <v>21.0</v>
      </c>
      <c r="F11074" s="5">
        <v>6.0</v>
      </c>
    </row>
    <row r="11075">
      <c r="A11075" s="3">
        <v>97.0</v>
      </c>
      <c r="B11075" s="4">
        <v>0.06527777777777778</v>
      </c>
      <c r="C11075" s="5" t="s">
        <v>18</v>
      </c>
      <c r="D11075" s="5" t="s">
        <v>88</v>
      </c>
      <c r="E11075" s="5" t="s">
        <v>37</v>
      </c>
      <c r="F11075" s="5">
        <v>20.0</v>
      </c>
    </row>
    <row r="11076">
      <c r="A11076" s="3">
        <v>97.0</v>
      </c>
      <c r="B11076" s="4">
        <v>0.06575231481481482</v>
      </c>
      <c r="C11076" s="5" t="s">
        <v>18</v>
      </c>
      <c r="D11076" s="5" t="s">
        <v>92</v>
      </c>
      <c r="E11076" s="5">
        <v>21.0</v>
      </c>
      <c r="F11076" s="5">
        <v>16.0</v>
      </c>
    </row>
    <row r="11077">
      <c r="A11077" s="3">
        <v>97.0</v>
      </c>
      <c r="B11077" s="4">
        <v>0.06693287037037036</v>
      </c>
      <c r="C11077" s="5" t="s">
        <v>10</v>
      </c>
      <c r="D11077" s="5" t="s">
        <v>88</v>
      </c>
      <c r="E11077" s="5">
        <v>15.0</v>
      </c>
      <c r="F11077" s="5">
        <v>7.0</v>
      </c>
    </row>
    <row r="11078">
      <c r="A11078" s="3">
        <v>97.0</v>
      </c>
      <c r="B11078" s="4">
        <v>0.06914351851851852</v>
      </c>
      <c r="C11078" s="5" t="s">
        <v>21</v>
      </c>
      <c r="D11078" s="5" t="s">
        <v>88</v>
      </c>
      <c r="E11078" s="5">
        <v>31.0</v>
      </c>
      <c r="F11078" s="5">
        <v>22.0</v>
      </c>
    </row>
    <row r="11079">
      <c r="A11079" s="3">
        <v>97.0</v>
      </c>
      <c r="B11079" s="4">
        <v>0.07290509259259259</v>
      </c>
      <c r="C11079" s="5" t="s">
        <v>15</v>
      </c>
      <c r="D11079" s="5" t="s">
        <v>11</v>
      </c>
      <c r="E11079" s="5">
        <v>17.0</v>
      </c>
      <c r="F11079" s="5">
        <v>15.0</v>
      </c>
    </row>
    <row r="11080">
      <c r="A11080" s="3">
        <v>97.0</v>
      </c>
      <c r="B11080" s="4">
        <v>0.07962962962962963</v>
      </c>
      <c r="C11080" s="5" t="s">
        <v>21</v>
      </c>
      <c r="D11080" s="5" t="s">
        <v>88</v>
      </c>
      <c r="E11080" s="5">
        <v>24.0</v>
      </c>
      <c r="F11080" s="5">
        <v>15.0</v>
      </c>
    </row>
    <row r="11081">
      <c r="A11081" s="3">
        <v>97.0</v>
      </c>
      <c r="B11081" s="4">
        <v>0.07969907407407407</v>
      </c>
      <c r="C11081" s="5" t="s">
        <v>21</v>
      </c>
      <c r="D11081" s="5" t="s">
        <v>256</v>
      </c>
      <c r="E11081" s="5">
        <v>32.0</v>
      </c>
      <c r="F11081" s="5">
        <v>15.0</v>
      </c>
    </row>
    <row r="11082">
      <c r="A11082" s="3">
        <v>97.0</v>
      </c>
      <c r="B11082" s="4">
        <v>0.07989583333333333</v>
      </c>
      <c r="C11082" s="5" t="s">
        <v>21</v>
      </c>
      <c r="D11082" s="5" t="s">
        <v>88</v>
      </c>
      <c r="E11082" s="5">
        <v>29.0</v>
      </c>
      <c r="F11082" s="5">
        <v>20.0</v>
      </c>
      <c r="J11082" s="5" t="s">
        <v>3825</v>
      </c>
    </row>
    <row r="11083">
      <c r="A11083" s="3">
        <v>97.0</v>
      </c>
      <c r="B11083" s="4">
        <v>0.08083333333333333</v>
      </c>
      <c r="C11083" s="5" t="s">
        <v>273</v>
      </c>
      <c r="D11083" s="5" t="s">
        <v>24</v>
      </c>
      <c r="E11083" s="5" t="s">
        <v>30</v>
      </c>
      <c r="F11083" s="5" t="s">
        <v>30</v>
      </c>
      <c r="J11083" s="5" t="s">
        <v>17</v>
      </c>
    </row>
    <row r="11084">
      <c r="A11084" s="3">
        <v>97.0</v>
      </c>
      <c r="B11084" s="4">
        <v>0.08083333333333333</v>
      </c>
      <c r="C11084" s="5" t="s">
        <v>273</v>
      </c>
      <c r="D11084" s="5" t="s">
        <v>24</v>
      </c>
      <c r="E11084" s="5">
        <v>24.0</v>
      </c>
      <c r="F11084" s="5">
        <v>16.0</v>
      </c>
      <c r="J11084" s="5" t="s">
        <v>40</v>
      </c>
    </row>
    <row r="11085">
      <c r="A11085" s="3">
        <v>97.0</v>
      </c>
      <c r="B11085" s="4">
        <v>0.08288194444444444</v>
      </c>
      <c r="C11085" s="5" t="s">
        <v>18</v>
      </c>
      <c r="D11085" s="5" t="s">
        <v>184</v>
      </c>
      <c r="E11085" s="5">
        <v>22.0</v>
      </c>
      <c r="F11085" s="5">
        <v>17.0</v>
      </c>
    </row>
    <row r="11086">
      <c r="A11086" s="3">
        <v>97.0</v>
      </c>
      <c r="B11086" s="4">
        <v>0.10671296296296297</v>
      </c>
      <c r="C11086" s="5" t="s">
        <v>18</v>
      </c>
      <c r="D11086" s="5" t="s">
        <v>123</v>
      </c>
      <c r="E11086" s="5">
        <v>22.0</v>
      </c>
      <c r="F11086" s="5">
        <v>11.0</v>
      </c>
    </row>
    <row r="11087">
      <c r="A11087" s="3">
        <v>97.0</v>
      </c>
      <c r="B11087" s="4">
        <v>0.11230324074074075</v>
      </c>
      <c r="C11087" s="5" t="s">
        <v>18</v>
      </c>
      <c r="D11087" s="5" t="s">
        <v>24</v>
      </c>
      <c r="E11087" s="5">
        <v>12.0</v>
      </c>
      <c r="F11087" s="5">
        <v>3.0</v>
      </c>
    </row>
    <row r="11088">
      <c r="A11088" s="3">
        <v>97.0</v>
      </c>
      <c r="B11088" s="4">
        <v>0.11230324074074075</v>
      </c>
      <c r="C11088" s="5" t="s">
        <v>10</v>
      </c>
      <c r="D11088" s="5" t="s">
        <v>24</v>
      </c>
      <c r="E11088" s="5">
        <v>22.0</v>
      </c>
      <c r="F11088" s="5">
        <v>7.0</v>
      </c>
    </row>
    <row r="11089">
      <c r="A11089" s="3">
        <v>97.0</v>
      </c>
      <c r="B11089" s="4">
        <v>0.12214120370370371</v>
      </c>
      <c r="C11089" s="5" t="s">
        <v>10</v>
      </c>
      <c r="D11089" s="5" t="s">
        <v>20</v>
      </c>
      <c r="E11089" s="5" t="s">
        <v>37</v>
      </c>
      <c r="F11089" s="5">
        <v>20.0</v>
      </c>
    </row>
    <row r="11090">
      <c r="A11090" s="3">
        <v>97.0</v>
      </c>
      <c r="B11090" s="4">
        <v>0.12219907407407407</v>
      </c>
      <c r="C11090" s="5" t="s">
        <v>273</v>
      </c>
      <c r="D11090" s="5" t="s">
        <v>20</v>
      </c>
      <c r="E11090" s="5">
        <v>29.0</v>
      </c>
      <c r="F11090" s="5">
        <v>19.0</v>
      </c>
      <c r="J11090" s="5" t="s">
        <v>42</v>
      </c>
    </row>
    <row r="11091">
      <c r="A11091" s="3">
        <v>97.0</v>
      </c>
      <c r="B11091" s="4">
        <v>0.12219907407407407</v>
      </c>
      <c r="C11091" s="5" t="s">
        <v>273</v>
      </c>
      <c r="D11091" s="5" t="s">
        <v>20</v>
      </c>
      <c r="E11091" s="5">
        <v>29.0</v>
      </c>
      <c r="F11091" s="5">
        <v>19.0</v>
      </c>
      <c r="J11091" s="5" t="s">
        <v>136</v>
      </c>
    </row>
    <row r="11092">
      <c r="A11092" s="3">
        <v>97.0</v>
      </c>
      <c r="B11092" s="4">
        <v>0.12273148148148148</v>
      </c>
      <c r="C11092" s="5" t="s">
        <v>21</v>
      </c>
      <c r="D11092" s="5" t="s">
        <v>20</v>
      </c>
      <c r="E11092" s="5">
        <v>37.0</v>
      </c>
      <c r="F11092" s="5">
        <v>10.0</v>
      </c>
      <c r="J11092" s="5" t="s">
        <v>3255</v>
      </c>
    </row>
    <row r="11093">
      <c r="A11093" s="3">
        <v>97.0</v>
      </c>
      <c r="B11093" s="4">
        <v>0.1228125</v>
      </c>
      <c r="C11093" s="5" t="s">
        <v>18</v>
      </c>
      <c r="D11093" s="5" t="s">
        <v>20</v>
      </c>
      <c r="E11093" s="5">
        <v>31.0</v>
      </c>
      <c r="F11093" s="5">
        <v>15.0</v>
      </c>
      <c r="J11093" s="5" t="s">
        <v>137</v>
      </c>
    </row>
    <row r="11094">
      <c r="A11094" s="3">
        <v>97.0</v>
      </c>
      <c r="B11094" s="4">
        <v>0.1241550925925926</v>
      </c>
      <c r="C11094" s="5" t="s">
        <v>18</v>
      </c>
      <c r="D11094" s="5" t="s">
        <v>32</v>
      </c>
      <c r="E11094" s="5">
        <v>20.0</v>
      </c>
      <c r="F11094" s="5">
        <v>5.0</v>
      </c>
      <c r="J11094" s="5" t="s">
        <v>3826</v>
      </c>
    </row>
    <row r="11095">
      <c r="A11095" s="3">
        <v>97.0</v>
      </c>
      <c r="B11095" s="4">
        <v>0.12510416666666666</v>
      </c>
      <c r="C11095" s="5" t="s">
        <v>18</v>
      </c>
      <c r="D11095" s="5" t="s">
        <v>7</v>
      </c>
      <c r="E11095" s="5">
        <v>30.0</v>
      </c>
      <c r="H11095" s="5" t="s">
        <v>3827</v>
      </c>
      <c r="I11095" s="5">
        <v>1.0</v>
      </c>
    </row>
    <row r="11096">
      <c r="A11096" s="3">
        <v>97.0</v>
      </c>
      <c r="B11096" s="4">
        <v>0.1255439814814815</v>
      </c>
      <c r="C11096" s="5" t="s">
        <v>18</v>
      </c>
      <c r="D11096" s="5" t="s">
        <v>24</v>
      </c>
      <c r="E11096" s="5">
        <v>11.0</v>
      </c>
      <c r="F11096" s="5">
        <v>2.0</v>
      </c>
    </row>
    <row r="11097">
      <c r="A11097" s="3">
        <v>97.0</v>
      </c>
      <c r="B11097" s="4">
        <v>0.1259259259259259</v>
      </c>
      <c r="C11097" s="5" t="s">
        <v>10</v>
      </c>
      <c r="D11097" s="5" t="s">
        <v>47</v>
      </c>
      <c r="E11097" s="5">
        <v>26.0</v>
      </c>
      <c r="F11097" s="5">
        <v>19.0</v>
      </c>
    </row>
    <row r="11098">
      <c r="A11098" s="3">
        <v>97.0</v>
      </c>
      <c r="B11098" s="4">
        <v>0.12597222222222224</v>
      </c>
      <c r="C11098" s="5" t="s">
        <v>21</v>
      </c>
      <c r="D11098" s="5" t="s">
        <v>47</v>
      </c>
      <c r="E11098" s="5">
        <v>24.0</v>
      </c>
      <c r="F11098" s="5">
        <v>19.0</v>
      </c>
    </row>
    <row r="11099">
      <c r="A11099" s="3">
        <v>97.0</v>
      </c>
      <c r="B11099" s="4">
        <v>0.1269212962962963</v>
      </c>
      <c r="C11099" s="5" t="s">
        <v>10</v>
      </c>
      <c r="D11099" s="5" t="s">
        <v>32</v>
      </c>
      <c r="E11099" s="5">
        <v>19.0</v>
      </c>
      <c r="F11099" s="5">
        <v>3.0</v>
      </c>
      <c r="J11099" s="5" t="s">
        <v>3828</v>
      </c>
    </row>
    <row r="11100">
      <c r="A11100" s="3">
        <v>97.0</v>
      </c>
      <c r="B11100" s="4">
        <v>0.12699074074074074</v>
      </c>
      <c r="C11100" s="5" t="s">
        <v>10</v>
      </c>
      <c r="D11100" s="5" t="s">
        <v>32</v>
      </c>
      <c r="E11100" s="5" t="s">
        <v>30</v>
      </c>
      <c r="F11100" s="5" t="s">
        <v>30</v>
      </c>
      <c r="J11100" s="5" t="s">
        <v>2634</v>
      </c>
    </row>
    <row r="11101">
      <c r="A11101" s="3">
        <v>97.0</v>
      </c>
      <c r="B11101" s="4">
        <v>0.12758101851851852</v>
      </c>
      <c r="C11101" s="5" t="s">
        <v>10</v>
      </c>
      <c r="D11101" s="5" t="s">
        <v>7</v>
      </c>
      <c r="E11101" s="5">
        <v>37.0</v>
      </c>
      <c r="H11101" s="5" t="s">
        <v>3829</v>
      </c>
      <c r="J11101" s="5" t="s">
        <v>3830</v>
      </c>
    </row>
    <row r="11102">
      <c r="A11102" s="3">
        <v>97.0</v>
      </c>
      <c r="B11102" s="4">
        <v>0.12775462962962963</v>
      </c>
      <c r="C11102" s="5" t="s">
        <v>10</v>
      </c>
      <c r="D11102" s="5" t="s">
        <v>7</v>
      </c>
      <c r="E11102" s="5">
        <v>24.0</v>
      </c>
      <c r="H11102" s="5" t="s">
        <v>3831</v>
      </c>
    </row>
    <row r="11103">
      <c r="A11103" s="3">
        <v>97.0</v>
      </c>
      <c r="B11103" s="4">
        <v>0.12856481481481483</v>
      </c>
      <c r="C11103" s="5" t="s">
        <v>21</v>
      </c>
      <c r="D11103" s="5" t="s">
        <v>32</v>
      </c>
      <c r="E11103" s="5" t="s">
        <v>30</v>
      </c>
      <c r="F11103" s="5" t="s">
        <v>30</v>
      </c>
      <c r="J11103" s="5" t="s">
        <v>17</v>
      </c>
    </row>
    <row r="11104">
      <c r="A11104" s="3">
        <v>97.0</v>
      </c>
      <c r="B11104" s="4">
        <v>0.12856481481481483</v>
      </c>
      <c r="C11104" s="5" t="s">
        <v>21</v>
      </c>
      <c r="D11104" s="5" t="s">
        <v>32</v>
      </c>
      <c r="E11104" s="5">
        <v>32.0</v>
      </c>
      <c r="F11104" s="5">
        <v>18.0</v>
      </c>
      <c r="J11104" s="5" t="s">
        <v>3832</v>
      </c>
    </row>
    <row r="11105">
      <c r="A11105" s="3">
        <v>97.0</v>
      </c>
      <c r="B11105" s="4">
        <v>0.12880787037037036</v>
      </c>
      <c r="C11105" s="5" t="s">
        <v>21</v>
      </c>
      <c r="D11105" s="5" t="s">
        <v>7</v>
      </c>
      <c r="E11105" s="5">
        <v>42.0</v>
      </c>
      <c r="H11105" s="5" t="s">
        <v>3833</v>
      </c>
    </row>
    <row r="11106">
      <c r="A11106" s="3">
        <v>97.0</v>
      </c>
      <c r="B11106" s="4">
        <v>0.13238425925925926</v>
      </c>
      <c r="C11106" s="5" t="s">
        <v>10</v>
      </c>
      <c r="D11106" s="5" t="s">
        <v>19</v>
      </c>
      <c r="E11106" s="5">
        <v>17.0</v>
      </c>
      <c r="F11106" s="5">
        <v>8.0</v>
      </c>
    </row>
    <row r="11107">
      <c r="A11107" s="3">
        <v>97.0</v>
      </c>
      <c r="B11107" s="4">
        <v>0.13809027777777777</v>
      </c>
      <c r="C11107" s="5" t="s">
        <v>134</v>
      </c>
      <c r="D11107" s="5" t="s">
        <v>24</v>
      </c>
      <c r="E11107" s="5">
        <v>16.0</v>
      </c>
      <c r="F11107" s="5">
        <v>6.0</v>
      </c>
    </row>
    <row r="11108">
      <c r="A11108" s="3">
        <v>98.0</v>
      </c>
      <c r="B11108" s="4">
        <v>0.007326388888888889</v>
      </c>
      <c r="C11108" s="5" t="s">
        <v>18</v>
      </c>
      <c r="D11108" s="5" t="s">
        <v>24</v>
      </c>
      <c r="E11108" s="5">
        <v>12.0</v>
      </c>
      <c r="F11108" s="5">
        <v>3.0</v>
      </c>
    </row>
    <row r="11109">
      <c r="A11109" s="3">
        <v>98.0</v>
      </c>
      <c r="B11109" s="4">
        <v>0.03234953703703704</v>
      </c>
      <c r="C11109" s="5" t="s">
        <v>21</v>
      </c>
      <c r="D11109" s="5" t="s">
        <v>24</v>
      </c>
      <c r="E11109" s="5">
        <v>24.0</v>
      </c>
      <c r="F11109" s="5">
        <v>10.0</v>
      </c>
      <c r="J11109" s="5" t="s">
        <v>1058</v>
      </c>
    </row>
    <row r="11110">
      <c r="A11110" s="3">
        <v>98.0</v>
      </c>
      <c r="B11110" s="4">
        <v>0.0365625</v>
      </c>
      <c r="C11110" s="5" t="s">
        <v>10</v>
      </c>
      <c r="D11110" s="5" t="s">
        <v>88</v>
      </c>
      <c r="E11110" s="5">
        <v>17.0</v>
      </c>
      <c r="F11110" s="5">
        <v>8.0</v>
      </c>
    </row>
    <row r="11111">
      <c r="A11111" s="3">
        <v>98.0</v>
      </c>
      <c r="B11111" s="4">
        <v>0.03657407407407407</v>
      </c>
      <c r="C11111" s="5" t="s">
        <v>10</v>
      </c>
      <c r="D11111" s="5" t="s">
        <v>24</v>
      </c>
      <c r="E11111" s="5">
        <v>24.0</v>
      </c>
      <c r="F11111" s="5">
        <v>9.0</v>
      </c>
    </row>
    <row r="11112">
      <c r="A11112" s="3">
        <v>98.0</v>
      </c>
      <c r="B11112" s="4">
        <v>0.03840277777777778</v>
      </c>
      <c r="C11112" s="5" t="s">
        <v>21</v>
      </c>
      <c r="D11112" s="5" t="s">
        <v>88</v>
      </c>
      <c r="E11112" s="5">
        <v>24.0</v>
      </c>
      <c r="F11112" s="5">
        <v>15.0</v>
      </c>
    </row>
    <row r="11113">
      <c r="A11113" s="3">
        <v>98.0</v>
      </c>
      <c r="B11113" s="4">
        <v>0.04479166666666667</v>
      </c>
      <c r="C11113" s="5" t="s">
        <v>10</v>
      </c>
      <c r="D11113" s="5" t="s">
        <v>123</v>
      </c>
      <c r="E11113" s="5">
        <v>19.0</v>
      </c>
      <c r="F11113" s="5">
        <v>17.0</v>
      </c>
    </row>
    <row r="11114">
      <c r="A11114" s="3">
        <v>98.0</v>
      </c>
      <c r="B11114" s="4">
        <v>0.04821759259259259</v>
      </c>
      <c r="C11114" s="5" t="s">
        <v>18</v>
      </c>
      <c r="D11114" s="5" t="s">
        <v>24</v>
      </c>
      <c r="E11114" s="5">
        <v>13.0</v>
      </c>
      <c r="F11114" s="5">
        <v>4.0</v>
      </c>
    </row>
    <row r="11115">
      <c r="A11115" s="3">
        <v>98.0</v>
      </c>
      <c r="B11115" s="4">
        <v>0.048344907407407406</v>
      </c>
      <c r="C11115" s="5" t="s">
        <v>10</v>
      </c>
      <c r="D11115" s="5" t="s">
        <v>24</v>
      </c>
      <c r="E11115" s="5">
        <v>30.0</v>
      </c>
      <c r="F11115" s="5">
        <v>15.0</v>
      </c>
    </row>
    <row r="11116">
      <c r="A11116" s="3">
        <v>98.0</v>
      </c>
      <c r="B11116" s="4">
        <v>0.05642361111111111</v>
      </c>
      <c r="C11116" s="5" t="s">
        <v>15</v>
      </c>
      <c r="D11116" s="5" t="s">
        <v>125</v>
      </c>
      <c r="E11116" s="5" t="s">
        <v>30</v>
      </c>
      <c r="F11116" s="5" t="s">
        <v>30</v>
      </c>
    </row>
    <row r="11117">
      <c r="A11117" s="3">
        <v>98.0</v>
      </c>
      <c r="B11117" s="4">
        <v>0.05642361111111111</v>
      </c>
      <c r="C11117" s="5" t="s">
        <v>134</v>
      </c>
      <c r="D11117" s="5" t="s">
        <v>125</v>
      </c>
      <c r="E11117" s="5">
        <v>14.0</v>
      </c>
      <c r="F11117" s="5">
        <v>8.0</v>
      </c>
    </row>
    <row r="11118">
      <c r="A11118" s="3">
        <v>98.0</v>
      </c>
      <c r="B11118" s="4">
        <v>0.05855324074074074</v>
      </c>
      <c r="C11118" s="5" t="s">
        <v>21</v>
      </c>
      <c r="D11118" s="5" t="s">
        <v>24</v>
      </c>
      <c r="E11118" s="5">
        <v>25.0</v>
      </c>
      <c r="F11118" s="5">
        <v>11.0</v>
      </c>
    </row>
    <row r="11119">
      <c r="A11119" s="3">
        <v>98.0</v>
      </c>
      <c r="B11119" s="4">
        <v>0.06054398148148148</v>
      </c>
      <c r="C11119" s="5" t="s">
        <v>13</v>
      </c>
      <c r="D11119" s="5" t="s">
        <v>24</v>
      </c>
      <c r="E11119" s="5">
        <v>3.0</v>
      </c>
      <c r="F11119" s="5">
        <v>3.0</v>
      </c>
    </row>
    <row r="11120">
      <c r="A11120" s="3">
        <v>98.0</v>
      </c>
      <c r="B11120" s="4">
        <v>0.07295138888888889</v>
      </c>
      <c r="C11120" s="5" t="s">
        <v>18</v>
      </c>
      <c r="D11120" s="5" t="s">
        <v>14</v>
      </c>
      <c r="E11120" s="5">
        <v>15.0</v>
      </c>
      <c r="F11120" s="5">
        <v>7.0</v>
      </c>
    </row>
    <row r="11121">
      <c r="A11121" s="3">
        <v>98.0</v>
      </c>
      <c r="B11121" s="4">
        <v>0.09394675925925926</v>
      </c>
      <c r="C11121" s="5" t="s">
        <v>3409</v>
      </c>
      <c r="D11121" s="5" t="s">
        <v>123</v>
      </c>
      <c r="E11121" s="5">
        <v>15.0</v>
      </c>
      <c r="F11121" s="5">
        <v>6.0</v>
      </c>
    </row>
    <row r="11122">
      <c r="A11122" s="3">
        <v>98.0</v>
      </c>
      <c r="B11122" s="4">
        <v>0.1030787037037037</v>
      </c>
      <c r="C11122" s="5" t="s">
        <v>21</v>
      </c>
      <c r="D11122" s="5" t="s">
        <v>24</v>
      </c>
      <c r="E11122" s="5">
        <v>24.0</v>
      </c>
      <c r="F11122" s="5">
        <v>10.0</v>
      </c>
      <c r="J11122" s="5" t="s">
        <v>1058</v>
      </c>
    </row>
    <row r="11123">
      <c r="A11123" s="3">
        <v>98.0</v>
      </c>
      <c r="B11123" s="4">
        <v>0.10542824074074074</v>
      </c>
      <c r="C11123" s="5" t="s">
        <v>21</v>
      </c>
      <c r="D11123" s="5" t="s">
        <v>88</v>
      </c>
      <c r="E11123" s="5">
        <v>18.0</v>
      </c>
      <c r="F11123" s="5">
        <v>9.0</v>
      </c>
    </row>
    <row r="11124">
      <c r="A11124" s="3">
        <v>98.0</v>
      </c>
      <c r="B11124" s="4">
        <v>0.11065972222222223</v>
      </c>
      <c r="C11124" s="5" t="s">
        <v>15</v>
      </c>
      <c r="D11124" s="5" t="s">
        <v>184</v>
      </c>
      <c r="E11124" s="5">
        <v>19.0</v>
      </c>
      <c r="F11124" s="5">
        <v>7.0</v>
      </c>
    </row>
    <row r="11125">
      <c r="A11125" s="3">
        <v>98.0</v>
      </c>
      <c r="B11125" s="4">
        <v>0.11078703703703703</v>
      </c>
      <c r="C11125" s="5" t="s">
        <v>10</v>
      </c>
      <c r="D11125" s="5" t="s">
        <v>184</v>
      </c>
      <c r="E11125" s="5">
        <v>6.0</v>
      </c>
      <c r="F11125" s="5">
        <v>4.0</v>
      </c>
    </row>
    <row r="11126">
      <c r="A11126" s="3">
        <v>98.0</v>
      </c>
      <c r="B11126" s="4">
        <v>0.11667824074074074</v>
      </c>
      <c r="C11126" s="5" t="s">
        <v>21</v>
      </c>
      <c r="D11126" s="5" t="s">
        <v>125</v>
      </c>
      <c r="E11126" s="5" t="s">
        <v>30</v>
      </c>
      <c r="F11126" s="5" t="s">
        <v>30</v>
      </c>
      <c r="J11126" s="5" t="s">
        <v>350</v>
      </c>
    </row>
    <row r="11127">
      <c r="A11127" s="3">
        <v>98.0</v>
      </c>
      <c r="B11127" s="4">
        <v>0.11667824074074074</v>
      </c>
      <c r="C11127" s="5" t="s">
        <v>21</v>
      </c>
      <c r="D11127" s="5" t="s">
        <v>125</v>
      </c>
      <c r="E11127" s="5">
        <v>19.0</v>
      </c>
      <c r="F11127" s="5">
        <v>16.0</v>
      </c>
      <c r="J11127" s="5" t="s">
        <v>418</v>
      </c>
    </row>
    <row r="11128">
      <c r="A11128" s="3">
        <v>98.0</v>
      </c>
      <c r="B11128" s="4">
        <v>0.11668981481481482</v>
      </c>
      <c r="C11128" s="5" t="s">
        <v>10</v>
      </c>
      <c r="D11128" s="5" t="s">
        <v>125</v>
      </c>
      <c r="E11128" s="5" t="s">
        <v>37</v>
      </c>
      <c r="F11128" s="5">
        <v>20.0</v>
      </c>
    </row>
    <row r="11129">
      <c r="A11129" s="3">
        <v>98.0</v>
      </c>
      <c r="B11129" s="4">
        <v>0.11834490740740741</v>
      </c>
      <c r="C11129" s="5" t="s">
        <v>10</v>
      </c>
      <c r="D11129" s="5" t="s">
        <v>88</v>
      </c>
      <c r="E11129" s="5" t="s">
        <v>30</v>
      </c>
      <c r="F11129" s="5" t="s">
        <v>30</v>
      </c>
      <c r="J11129" s="5" t="s">
        <v>17</v>
      </c>
    </row>
    <row r="11130">
      <c r="A11130" s="3">
        <v>98.0</v>
      </c>
      <c r="B11130" s="4">
        <v>0.11834490740740741</v>
      </c>
      <c r="C11130" s="5" t="s">
        <v>10</v>
      </c>
      <c r="D11130" s="5" t="s">
        <v>88</v>
      </c>
      <c r="E11130" s="5">
        <v>24.0</v>
      </c>
      <c r="F11130" s="5">
        <v>16.0</v>
      </c>
      <c r="J11130" s="5" t="s">
        <v>40</v>
      </c>
    </row>
    <row r="11131">
      <c r="A11131" s="3">
        <v>98.0</v>
      </c>
      <c r="B11131" s="4">
        <v>0.11981481481481482</v>
      </c>
      <c r="C11131" s="5" t="s">
        <v>15</v>
      </c>
      <c r="D11131" s="5" t="s">
        <v>709</v>
      </c>
      <c r="E11131" s="5">
        <v>19.0</v>
      </c>
      <c r="J11131" s="5" t="s">
        <v>2237</v>
      </c>
    </row>
    <row r="11132">
      <c r="A11132" s="3">
        <v>98.0</v>
      </c>
      <c r="B11132" s="4">
        <v>0.13221064814814815</v>
      </c>
      <c r="C11132" s="5" t="s">
        <v>13</v>
      </c>
      <c r="D11132" s="5" t="s">
        <v>20</v>
      </c>
      <c r="E11132" s="5" t="s">
        <v>3834</v>
      </c>
      <c r="F11132" s="5">
        <v>20.0</v>
      </c>
      <c r="J11132" s="5" t="s">
        <v>137</v>
      </c>
    </row>
    <row r="11133">
      <c r="A11133" s="3">
        <v>98.0</v>
      </c>
      <c r="B11133" s="4">
        <v>0.13216435185185185</v>
      </c>
      <c r="C11133" s="5" t="s">
        <v>18</v>
      </c>
      <c r="D11133" s="5" t="s">
        <v>20</v>
      </c>
      <c r="E11133" s="5">
        <v>27.0</v>
      </c>
      <c r="F11133" s="5">
        <v>11.0</v>
      </c>
      <c r="J11133" s="5" t="s">
        <v>137</v>
      </c>
    </row>
    <row r="11134">
      <c r="A11134" s="3">
        <v>98.0</v>
      </c>
      <c r="B11134" s="4">
        <v>0.13217592592592592</v>
      </c>
      <c r="C11134" s="5" t="s">
        <v>3409</v>
      </c>
      <c r="D11134" s="5" t="s">
        <v>20</v>
      </c>
      <c r="E11134" s="5">
        <v>21.0</v>
      </c>
      <c r="F11134" s="5">
        <v>11.0</v>
      </c>
      <c r="J11134" s="5" t="s">
        <v>137</v>
      </c>
    </row>
    <row r="11135">
      <c r="A11135" s="3">
        <v>98.0</v>
      </c>
      <c r="B11135" s="4">
        <v>0.13221064814814815</v>
      </c>
      <c r="C11135" s="5" t="s">
        <v>21</v>
      </c>
      <c r="D11135" s="5" t="s">
        <v>20</v>
      </c>
      <c r="E11135" s="5">
        <v>37.0</v>
      </c>
      <c r="F11135" s="5">
        <v>2.0</v>
      </c>
      <c r="J11135" s="5" t="s">
        <v>3835</v>
      </c>
    </row>
    <row r="11136">
      <c r="A11136" s="3">
        <v>98.0</v>
      </c>
      <c r="B11136" s="4">
        <v>0.13224537037037037</v>
      </c>
      <c r="C11136" s="5" t="s">
        <v>10</v>
      </c>
      <c r="D11136" s="5" t="s">
        <v>20</v>
      </c>
      <c r="E11136" s="5">
        <v>39.0</v>
      </c>
      <c r="F11136" s="5">
        <v>18.0</v>
      </c>
      <c r="J11136" s="5" t="s">
        <v>137</v>
      </c>
    </row>
    <row r="11137">
      <c r="A11137" s="3">
        <v>98.0</v>
      </c>
      <c r="B11137" s="4">
        <v>0.13236111111111112</v>
      </c>
      <c r="C11137" s="5" t="s">
        <v>15</v>
      </c>
      <c r="D11137" s="5" t="s">
        <v>20</v>
      </c>
      <c r="E11137" s="5">
        <v>37.0</v>
      </c>
      <c r="F11137" s="5">
        <v>19.0</v>
      </c>
      <c r="J11137" s="5" t="s">
        <v>137</v>
      </c>
    </row>
    <row r="11138">
      <c r="A11138" s="3">
        <v>98.0</v>
      </c>
      <c r="B11138" s="4">
        <v>0.1323726851851852</v>
      </c>
      <c r="C11138" s="5" t="s">
        <v>134</v>
      </c>
      <c r="D11138" s="5" t="s">
        <v>20</v>
      </c>
      <c r="E11138" s="5">
        <v>28.0</v>
      </c>
      <c r="F11138" s="5">
        <v>13.0</v>
      </c>
      <c r="J11138" s="5" t="s">
        <v>137</v>
      </c>
    </row>
    <row r="11139">
      <c r="A11139" s="3">
        <v>98.0</v>
      </c>
      <c r="B11139" s="4">
        <v>0.13369212962962962</v>
      </c>
      <c r="C11139" s="5" t="s">
        <v>134</v>
      </c>
      <c r="D11139" s="5" t="s">
        <v>24</v>
      </c>
      <c r="E11139" s="5">
        <v>25.0</v>
      </c>
      <c r="F11139" s="5">
        <v>15.0</v>
      </c>
    </row>
    <row r="11140">
      <c r="A11140" s="3">
        <v>98.0</v>
      </c>
      <c r="B11140" s="4">
        <v>0.1337037037037037</v>
      </c>
      <c r="C11140" s="5" t="s">
        <v>10</v>
      </c>
      <c r="D11140" s="5" t="s">
        <v>24</v>
      </c>
      <c r="E11140" s="5">
        <v>22.0</v>
      </c>
      <c r="F11140" s="5">
        <v>7.0</v>
      </c>
    </row>
    <row r="11141">
      <c r="A11141" s="3">
        <v>98.0</v>
      </c>
      <c r="B11141" s="4">
        <v>0.13722222222222222</v>
      </c>
      <c r="C11141" s="5" t="s">
        <v>21</v>
      </c>
      <c r="D11141" s="5" t="s">
        <v>129</v>
      </c>
      <c r="E11141" s="5" t="s">
        <v>37</v>
      </c>
      <c r="F11141" s="5">
        <v>20.0</v>
      </c>
      <c r="J11141" s="5" t="s">
        <v>3836</v>
      </c>
    </row>
    <row r="11142">
      <c r="A11142" s="3">
        <v>98.0</v>
      </c>
      <c r="B11142" s="4">
        <v>0.1376388888888889</v>
      </c>
      <c r="C11142" s="5" t="s">
        <v>21</v>
      </c>
      <c r="D11142" s="5" t="s">
        <v>47</v>
      </c>
      <c r="E11142" s="5" t="s">
        <v>3837</v>
      </c>
      <c r="F11142" s="5">
        <v>20.0</v>
      </c>
    </row>
    <row r="11143">
      <c r="A11143" s="3">
        <v>98.0</v>
      </c>
      <c r="B11143" s="4">
        <v>0.13810185185185186</v>
      </c>
      <c r="C11143" s="5" t="s">
        <v>18</v>
      </c>
      <c r="D11143" s="5" t="s">
        <v>47</v>
      </c>
      <c r="E11143" s="5">
        <v>30.0</v>
      </c>
      <c r="F11143" s="5">
        <v>19.0</v>
      </c>
    </row>
    <row r="11144">
      <c r="A11144" s="3">
        <v>98.0</v>
      </c>
      <c r="B11144" s="4">
        <v>0.13837962962962963</v>
      </c>
      <c r="C11144" s="5" t="s">
        <v>134</v>
      </c>
      <c r="D11144" s="5" t="s">
        <v>47</v>
      </c>
      <c r="E11144" s="5" t="s">
        <v>37</v>
      </c>
      <c r="F11144" s="5">
        <v>20.0</v>
      </c>
    </row>
    <row r="11145">
      <c r="A11145" s="3">
        <v>98.0</v>
      </c>
      <c r="B11145" s="4">
        <v>0.1383912037037037</v>
      </c>
      <c r="C11145" s="5" t="s">
        <v>15</v>
      </c>
      <c r="D11145" s="5" t="s">
        <v>47</v>
      </c>
      <c r="E11145" s="5">
        <v>19.0</v>
      </c>
      <c r="F11145" s="5">
        <v>17.0</v>
      </c>
    </row>
    <row r="11146">
      <c r="A11146" s="3">
        <v>98.0</v>
      </c>
      <c r="B11146" s="4">
        <v>0.13848379629629629</v>
      </c>
      <c r="C11146" s="5" t="s">
        <v>10</v>
      </c>
      <c r="D11146" s="5" t="s">
        <v>47</v>
      </c>
      <c r="E11146" s="5">
        <v>12.0</v>
      </c>
      <c r="F11146" s="5">
        <v>7.0</v>
      </c>
    </row>
    <row r="11147">
      <c r="A11147" s="3">
        <v>98.0</v>
      </c>
      <c r="B11147" s="4">
        <v>0.13854166666666667</v>
      </c>
      <c r="C11147" s="5" t="s">
        <v>13</v>
      </c>
      <c r="D11147" s="5" t="s">
        <v>47</v>
      </c>
      <c r="E11147" s="5" t="s">
        <v>30</v>
      </c>
      <c r="F11147" s="5" t="s">
        <v>30</v>
      </c>
      <c r="J11147" s="5" t="s">
        <v>17</v>
      </c>
    </row>
    <row r="11148">
      <c r="A11148" s="3">
        <v>98.0</v>
      </c>
      <c r="B11148" s="4">
        <v>0.13854166666666667</v>
      </c>
      <c r="C11148" s="5" t="s">
        <v>13</v>
      </c>
      <c r="D11148" s="5" t="s">
        <v>47</v>
      </c>
      <c r="E11148" s="5">
        <v>8.0</v>
      </c>
      <c r="F11148" s="5">
        <v>6.0</v>
      </c>
      <c r="J11148" s="5" t="s">
        <v>40</v>
      </c>
    </row>
    <row r="11149">
      <c r="A11149" s="3">
        <v>98.0</v>
      </c>
      <c r="B11149" s="4">
        <v>0.13855324074074074</v>
      </c>
      <c r="C11149" s="5" t="s">
        <v>3409</v>
      </c>
      <c r="D11149" s="5" t="s">
        <v>47</v>
      </c>
      <c r="E11149" s="5">
        <v>6.0</v>
      </c>
      <c r="F11149" s="5">
        <v>6.0</v>
      </c>
    </row>
    <row r="11150">
      <c r="A11150" s="3">
        <v>98.0</v>
      </c>
      <c r="B11150" s="4">
        <v>0.14039351851851853</v>
      </c>
      <c r="C11150" s="5" t="s">
        <v>21</v>
      </c>
      <c r="D11150" s="5" t="s">
        <v>32</v>
      </c>
      <c r="E11150" s="5">
        <v>33.0</v>
      </c>
      <c r="F11150" s="5">
        <v>19.0</v>
      </c>
      <c r="J11150" s="5" t="s">
        <v>3667</v>
      </c>
    </row>
    <row r="11151">
      <c r="A11151" s="3">
        <v>98.0</v>
      </c>
      <c r="B11151" s="4">
        <v>0.14082175925925927</v>
      </c>
      <c r="C11151" s="5" t="s">
        <v>21</v>
      </c>
      <c r="D11151" s="5" t="s">
        <v>7</v>
      </c>
      <c r="E11151" s="5">
        <v>38.0</v>
      </c>
      <c r="H11151" s="5" t="s">
        <v>3838</v>
      </c>
    </row>
    <row r="11152">
      <c r="A11152" s="3">
        <v>98.0</v>
      </c>
      <c r="B11152" s="4">
        <v>0.1420949074074074</v>
      </c>
      <c r="C11152" s="5" t="s">
        <v>21</v>
      </c>
      <c r="D11152" s="5" t="s">
        <v>75</v>
      </c>
      <c r="E11152" s="5" t="s">
        <v>37</v>
      </c>
      <c r="F11152" s="5">
        <v>20.0</v>
      </c>
      <c r="H11152" s="5" t="s">
        <v>3839</v>
      </c>
      <c r="J11152" s="5" t="s">
        <v>3840</v>
      </c>
    </row>
    <row r="11153">
      <c r="A11153" s="3">
        <v>98.0</v>
      </c>
      <c r="B11153" s="4">
        <v>0.14216435185185186</v>
      </c>
      <c r="C11153" s="5" t="s">
        <v>10</v>
      </c>
      <c r="D11153" s="5" t="s">
        <v>75</v>
      </c>
      <c r="E11153" s="5">
        <v>9.0</v>
      </c>
      <c r="F11153" s="5">
        <v>9.0</v>
      </c>
      <c r="H11153" s="5" t="s">
        <v>3841</v>
      </c>
      <c r="J11153" s="5" t="s">
        <v>3842</v>
      </c>
    </row>
    <row r="11154">
      <c r="A11154" s="3">
        <v>98.0</v>
      </c>
      <c r="B11154" s="4">
        <v>0.14333333333333334</v>
      </c>
      <c r="C11154" s="5" t="s">
        <v>134</v>
      </c>
      <c r="D11154" s="5" t="s">
        <v>32</v>
      </c>
      <c r="E11154" s="5">
        <v>13.0</v>
      </c>
      <c r="F11154" s="5">
        <v>3.0</v>
      </c>
      <c r="J11154" s="5" t="s">
        <v>252</v>
      </c>
    </row>
    <row r="11155">
      <c r="A11155" s="3">
        <v>98.0</v>
      </c>
      <c r="B11155" s="4">
        <v>0.1449537037037037</v>
      </c>
      <c r="C11155" s="5" t="s">
        <v>15</v>
      </c>
      <c r="D11155" s="5" t="s">
        <v>25</v>
      </c>
      <c r="E11155" s="5">
        <v>17.0</v>
      </c>
      <c r="H11155" s="5" t="s">
        <v>3843</v>
      </c>
      <c r="J11155" s="5" t="s">
        <v>3844</v>
      </c>
    </row>
    <row r="11156">
      <c r="A11156" s="3">
        <v>98.0</v>
      </c>
      <c r="B11156" s="4">
        <v>0.1449652777777778</v>
      </c>
      <c r="C11156" s="5" t="s">
        <v>13</v>
      </c>
      <c r="D11156" s="5" t="s">
        <v>25</v>
      </c>
      <c r="E11156" s="5">
        <v>18.0</v>
      </c>
      <c r="F11156" s="5">
        <v>16.0</v>
      </c>
      <c r="H11156" s="5" t="s">
        <v>3845</v>
      </c>
      <c r="J11156" s="5" t="s">
        <v>3846</v>
      </c>
    </row>
    <row r="11157">
      <c r="A11157" s="3">
        <v>98.0</v>
      </c>
      <c r="B11157" s="4">
        <v>0.1449652777777778</v>
      </c>
      <c r="C11157" s="5" t="s">
        <v>13</v>
      </c>
      <c r="D11157" s="5" t="s">
        <v>25</v>
      </c>
      <c r="E11157" s="5" t="s">
        <v>30</v>
      </c>
      <c r="F11157" s="5" t="s">
        <v>30</v>
      </c>
      <c r="J11157" s="5" t="s">
        <v>17</v>
      </c>
    </row>
    <row r="11158">
      <c r="A11158" s="3">
        <v>98.0</v>
      </c>
      <c r="B11158" s="4">
        <v>0.14501157407407408</v>
      </c>
      <c r="C11158" s="5" t="s">
        <v>134</v>
      </c>
      <c r="D11158" s="5" t="s">
        <v>25</v>
      </c>
      <c r="E11158" s="5" t="s">
        <v>2761</v>
      </c>
      <c r="F11158" s="5">
        <v>20.0</v>
      </c>
      <c r="H11158" s="5" t="s">
        <v>3847</v>
      </c>
      <c r="J11158" s="5" t="s">
        <v>3844</v>
      </c>
    </row>
    <row r="11159">
      <c r="A11159" s="3">
        <v>98.0</v>
      </c>
      <c r="B11159" s="4">
        <v>0.1458449074074074</v>
      </c>
      <c r="C11159" s="5" t="s">
        <v>134</v>
      </c>
      <c r="D11159" s="5" t="s">
        <v>75</v>
      </c>
      <c r="E11159" s="5">
        <v>5.0</v>
      </c>
      <c r="F11159" s="5">
        <v>4.0</v>
      </c>
      <c r="J11159" s="5" t="s">
        <v>191</v>
      </c>
    </row>
    <row r="11160">
      <c r="A11160" s="3">
        <v>98.0</v>
      </c>
      <c r="B11160" s="4">
        <v>0.14652777777777778</v>
      </c>
      <c r="C11160" s="5" t="s">
        <v>15</v>
      </c>
      <c r="D11160" s="5" t="s">
        <v>75</v>
      </c>
      <c r="E11160" s="5" t="s">
        <v>30</v>
      </c>
      <c r="F11160" s="5" t="s">
        <v>30</v>
      </c>
      <c r="J11160" s="5" t="s">
        <v>17</v>
      </c>
    </row>
    <row r="11161">
      <c r="A11161" s="3">
        <v>98.0</v>
      </c>
      <c r="B11161" s="4">
        <v>0.14652777777777778</v>
      </c>
      <c r="C11161" s="5" t="s">
        <v>15</v>
      </c>
      <c r="D11161" s="5" t="s">
        <v>75</v>
      </c>
      <c r="E11161" s="5">
        <v>21.0</v>
      </c>
      <c r="F11161" s="5">
        <v>16.0</v>
      </c>
      <c r="J11161" s="5" t="s">
        <v>1642</v>
      </c>
    </row>
    <row r="11162">
      <c r="A11162" s="3">
        <v>98.0</v>
      </c>
      <c r="B11162" s="4">
        <v>0.14726851851851852</v>
      </c>
      <c r="C11162" s="5" t="s">
        <v>15</v>
      </c>
      <c r="D11162" s="5" t="s">
        <v>7</v>
      </c>
      <c r="E11162" s="5">
        <v>21.0</v>
      </c>
      <c r="H11162" s="5" t="s">
        <v>3848</v>
      </c>
      <c r="J11162" s="5" t="s">
        <v>3849</v>
      </c>
    </row>
    <row r="11163">
      <c r="A11163" s="3">
        <v>98.0</v>
      </c>
      <c r="B11163" s="4">
        <v>0.14824074074074073</v>
      </c>
      <c r="C11163" s="5" t="s">
        <v>15</v>
      </c>
      <c r="D11163" s="5" t="s">
        <v>75</v>
      </c>
      <c r="E11163" s="5" t="s">
        <v>30</v>
      </c>
      <c r="F11163" s="5" t="s">
        <v>30</v>
      </c>
      <c r="J11163" s="5" t="s">
        <v>17</v>
      </c>
    </row>
    <row r="11164">
      <c r="A11164" s="3">
        <v>98.0</v>
      </c>
      <c r="B11164" s="4">
        <v>0.14824074074074073</v>
      </c>
      <c r="C11164" s="5" t="s">
        <v>15</v>
      </c>
      <c r="D11164" s="5" t="s">
        <v>75</v>
      </c>
      <c r="E11164" s="5">
        <v>13.0</v>
      </c>
      <c r="F11164" s="5">
        <v>8.0</v>
      </c>
      <c r="J11164" s="5" t="s">
        <v>1642</v>
      </c>
    </row>
    <row r="11165">
      <c r="A11165" s="3">
        <v>98.0</v>
      </c>
      <c r="B11165" s="4">
        <v>0.14922453703703703</v>
      </c>
      <c r="C11165" s="5" t="s">
        <v>15</v>
      </c>
      <c r="D11165" s="5" t="s">
        <v>7</v>
      </c>
      <c r="E11165" s="5">
        <v>28.0</v>
      </c>
      <c r="H11165" s="5" t="s">
        <v>3850</v>
      </c>
      <c r="J11165" s="5" t="s">
        <v>156</v>
      </c>
    </row>
    <row r="11166">
      <c r="A11166" s="3">
        <v>98.0</v>
      </c>
      <c r="B11166" s="4">
        <v>0.14979166666666666</v>
      </c>
      <c r="C11166" s="5" t="s">
        <v>15</v>
      </c>
      <c r="D11166" s="5" t="s">
        <v>25</v>
      </c>
      <c r="E11166" s="5">
        <v>18.0</v>
      </c>
      <c r="F11166" s="5">
        <v>13.0</v>
      </c>
      <c r="H11166" s="5" t="s">
        <v>3851</v>
      </c>
      <c r="J11166" s="5" t="s">
        <v>3852</v>
      </c>
    </row>
    <row r="11167">
      <c r="A11167" s="3">
        <v>98.0</v>
      </c>
      <c r="B11167" s="4">
        <v>0.1504398148148148</v>
      </c>
      <c r="C11167" s="5" t="s">
        <v>15</v>
      </c>
      <c r="D11167" s="5" t="s">
        <v>75</v>
      </c>
      <c r="F11167" s="5">
        <v>13.0</v>
      </c>
      <c r="J11167" s="5" t="s">
        <v>3853</v>
      </c>
    </row>
    <row r="11168">
      <c r="A11168" s="3">
        <v>98.0</v>
      </c>
      <c r="B11168" s="4">
        <v>0.15122685185185186</v>
      </c>
      <c r="C11168" s="5" t="s">
        <v>3409</v>
      </c>
      <c r="D11168" s="5" t="s">
        <v>25</v>
      </c>
      <c r="E11168" s="5" t="s">
        <v>30</v>
      </c>
      <c r="F11168" s="5" t="s">
        <v>30</v>
      </c>
      <c r="J11168" s="5" t="s">
        <v>350</v>
      </c>
    </row>
    <row r="11169">
      <c r="A11169" s="3">
        <v>98.0</v>
      </c>
      <c r="B11169" s="4">
        <v>0.15122685185185186</v>
      </c>
      <c r="C11169" s="5" t="s">
        <v>3409</v>
      </c>
      <c r="D11169" s="5" t="s">
        <v>25</v>
      </c>
      <c r="E11169" s="5" t="s">
        <v>37</v>
      </c>
      <c r="F11169" s="5">
        <v>20.0</v>
      </c>
      <c r="H11169" s="5" t="s">
        <v>3854</v>
      </c>
      <c r="J11169" s="5" t="s">
        <v>3855</v>
      </c>
    </row>
    <row r="11170">
      <c r="A11170" s="3">
        <v>98.0</v>
      </c>
      <c r="B11170" s="4">
        <v>0.15341435185185184</v>
      </c>
      <c r="C11170" s="5" t="s">
        <v>13</v>
      </c>
      <c r="D11170" s="5" t="s">
        <v>32</v>
      </c>
      <c r="E11170" s="5" t="s">
        <v>30</v>
      </c>
      <c r="F11170" s="5" t="s">
        <v>30</v>
      </c>
      <c r="J11170" s="5" t="s">
        <v>17</v>
      </c>
    </row>
    <row r="11171">
      <c r="A11171" s="3">
        <v>98.0</v>
      </c>
      <c r="B11171" s="4">
        <v>0.15341435185185184</v>
      </c>
      <c r="C11171" s="5" t="s">
        <v>13</v>
      </c>
      <c r="D11171" s="5" t="s">
        <v>32</v>
      </c>
      <c r="E11171" s="5">
        <v>26.0</v>
      </c>
      <c r="F11171" s="5">
        <v>10.0</v>
      </c>
      <c r="J11171" s="5" t="s">
        <v>3139</v>
      </c>
    </row>
    <row r="11172">
      <c r="A11172" s="3">
        <v>98.0</v>
      </c>
      <c r="B11172" s="4">
        <v>0.15359953703703705</v>
      </c>
      <c r="C11172" s="5" t="s">
        <v>13</v>
      </c>
      <c r="D11172" s="5" t="s">
        <v>7</v>
      </c>
      <c r="E11172" s="5">
        <v>37.0</v>
      </c>
      <c r="H11172" s="5" t="s">
        <v>3856</v>
      </c>
    </row>
    <row r="11173">
      <c r="A11173" s="3">
        <v>98.0</v>
      </c>
      <c r="B11173" s="4">
        <v>0.15380787037037036</v>
      </c>
      <c r="C11173" s="5" t="s">
        <v>13</v>
      </c>
      <c r="D11173" s="5" t="s">
        <v>32</v>
      </c>
      <c r="E11173" s="5" t="s">
        <v>30</v>
      </c>
      <c r="F11173" s="5" t="s">
        <v>30</v>
      </c>
      <c r="J11173" s="5" t="s">
        <v>17</v>
      </c>
    </row>
    <row r="11174">
      <c r="A11174" s="3">
        <v>98.0</v>
      </c>
      <c r="B11174" s="4">
        <v>0.15380787037037036</v>
      </c>
      <c r="C11174" s="5" t="s">
        <v>13</v>
      </c>
      <c r="D11174" s="5" t="s">
        <v>32</v>
      </c>
      <c r="E11174" s="5">
        <v>24.0</v>
      </c>
      <c r="F11174" s="5">
        <v>8.0</v>
      </c>
      <c r="J11174" s="5" t="s">
        <v>3139</v>
      </c>
    </row>
    <row r="11175">
      <c r="A11175" s="3">
        <v>98.0</v>
      </c>
      <c r="B11175" s="4">
        <v>0.15422453703703703</v>
      </c>
      <c r="C11175" s="5" t="s">
        <v>13</v>
      </c>
      <c r="D11175" s="5" t="s">
        <v>25</v>
      </c>
      <c r="E11175" s="5" t="s">
        <v>30</v>
      </c>
      <c r="F11175" s="5" t="s">
        <v>30</v>
      </c>
      <c r="J11175" s="5" t="s">
        <v>17</v>
      </c>
    </row>
    <row r="11176">
      <c r="A11176" s="3">
        <v>98.0</v>
      </c>
      <c r="B11176" s="4">
        <v>0.15422453703703703</v>
      </c>
      <c r="C11176" s="5" t="s">
        <v>13</v>
      </c>
      <c r="D11176" s="5" t="s">
        <v>25</v>
      </c>
      <c r="E11176" s="5">
        <v>19.0</v>
      </c>
      <c r="F11176" s="5">
        <v>17.0</v>
      </c>
      <c r="H11176" s="5" t="s">
        <v>3857</v>
      </c>
      <c r="J11176" s="5" t="s">
        <v>3858</v>
      </c>
    </row>
    <row r="11177">
      <c r="A11177" s="3">
        <v>98.0</v>
      </c>
      <c r="B11177" s="4">
        <v>0.1560300925925926</v>
      </c>
      <c r="C11177" s="5" t="s">
        <v>3409</v>
      </c>
      <c r="D11177" s="5" t="s">
        <v>32</v>
      </c>
      <c r="E11177" s="5">
        <v>17.0</v>
      </c>
      <c r="F11177" s="5">
        <v>8.0</v>
      </c>
      <c r="J11177" s="5" t="s">
        <v>350</v>
      </c>
    </row>
    <row r="11178">
      <c r="A11178" s="3">
        <v>98.0</v>
      </c>
      <c r="B11178" s="4">
        <v>0.1560300925925926</v>
      </c>
      <c r="C11178" s="5" t="s">
        <v>3409</v>
      </c>
      <c r="D11178" s="5" t="s">
        <v>32</v>
      </c>
      <c r="E11178" s="5">
        <v>22.0</v>
      </c>
      <c r="F11178" s="5">
        <v>13.0</v>
      </c>
      <c r="J11178" s="5" t="s">
        <v>3732</v>
      </c>
    </row>
    <row r="11179">
      <c r="A11179" s="3">
        <v>98.0</v>
      </c>
      <c r="B11179" s="4">
        <v>0.1600925925925926</v>
      </c>
      <c r="C11179" s="5" t="s">
        <v>21</v>
      </c>
      <c r="D11179" s="5" t="s">
        <v>32</v>
      </c>
      <c r="E11179" s="5" t="s">
        <v>30</v>
      </c>
      <c r="F11179" s="5" t="s">
        <v>30</v>
      </c>
      <c r="J11179" s="5" t="s">
        <v>17</v>
      </c>
    </row>
    <row r="11180">
      <c r="A11180" s="3">
        <v>98.0</v>
      </c>
      <c r="B11180" s="4">
        <v>0.1600925925925926</v>
      </c>
      <c r="C11180" s="5" t="s">
        <v>21</v>
      </c>
      <c r="D11180" s="5" t="s">
        <v>32</v>
      </c>
      <c r="E11180" s="5">
        <v>25.0</v>
      </c>
      <c r="F11180" s="5">
        <v>11.0</v>
      </c>
      <c r="J11180" s="5" t="s">
        <v>3667</v>
      </c>
    </row>
    <row r="11181">
      <c r="A11181" s="3">
        <v>98.0</v>
      </c>
      <c r="B11181" s="4">
        <v>0.16046296296296297</v>
      </c>
      <c r="C11181" s="5" t="s">
        <v>21</v>
      </c>
      <c r="D11181" s="5" t="s">
        <v>7</v>
      </c>
      <c r="E11181" s="5">
        <v>47.0</v>
      </c>
      <c r="H11181" s="5" t="s">
        <v>3859</v>
      </c>
    </row>
    <row r="11182">
      <c r="A11182" s="3">
        <v>98.0</v>
      </c>
      <c r="B11182" s="4">
        <v>0.16104166666666667</v>
      </c>
      <c r="C11182" s="5" t="s">
        <v>21</v>
      </c>
      <c r="D11182" s="5" t="s">
        <v>75</v>
      </c>
      <c r="E11182" s="5" t="s">
        <v>30</v>
      </c>
      <c r="F11182" s="5" t="s">
        <v>30</v>
      </c>
      <c r="J11182" s="5" t="s">
        <v>350</v>
      </c>
    </row>
    <row r="11183">
      <c r="A11183" s="3">
        <v>98.0</v>
      </c>
      <c r="B11183" s="4">
        <v>0.16104166666666667</v>
      </c>
      <c r="C11183" s="5" t="s">
        <v>21</v>
      </c>
      <c r="D11183" s="5" t="s">
        <v>75</v>
      </c>
      <c r="E11183" s="5">
        <v>25.0</v>
      </c>
      <c r="F11183" s="5">
        <v>19.0</v>
      </c>
      <c r="H11183" s="5" t="s">
        <v>3860</v>
      </c>
      <c r="J11183" s="5" t="s">
        <v>3861</v>
      </c>
    </row>
    <row r="11184">
      <c r="A11184" s="3">
        <v>98.0</v>
      </c>
      <c r="B11184" s="4">
        <v>0.16174768518518517</v>
      </c>
      <c r="C11184" s="5" t="s">
        <v>134</v>
      </c>
      <c r="D11184" s="5" t="s">
        <v>74</v>
      </c>
      <c r="E11184" s="5" t="s">
        <v>28</v>
      </c>
      <c r="F11184" s="5">
        <v>1.0</v>
      </c>
    </row>
    <row r="11185">
      <c r="A11185" s="3">
        <v>98.0</v>
      </c>
      <c r="B11185" s="4">
        <v>0.16274305555555554</v>
      </c>
      <c r="C11185" s="5" t="s">
        <v>134</v>
      </c>
      <c r="D11185" s="5" t="s">
        <v>32</v>
      </c>
      <c r="E11185" s="5">
        <v>29.0</v>
      </c>
      <c r="F11185" s="5">
        <v>19.0</v>
      </c>
      <c r="J11185" s="5" t="s">
        <v>3862</v>
      </c>
    </row>
    <row r="11186">
      <c r="A11186" s="3">
        <v>98.0</v>
      </c>
      <c r="B11186" s="4">
        <v>0.1635185185185185</v>
      </c>
      <c r="C11186" s="5" t="s">
        <v>134</v>
      </c>
      <c r="D11186" s="5" t="s">
        <v>7</v>
      </c>
      <c r="E11186" s="5">
        <v>42.0</v>
      </c>
      <c r="H11186" s="5" t="s">
        <v>3863</v>
      </c>
    </row>
    <row r="11187">
      <c r="A11187" s="3">
        <v>98.0</v>
      </c>
      <c r="B11187" s="4">
        <v>0.16443287037037038</v>
      </c>
      <c r="C11187" s="5" t="s">
        <v>134</v>
      </c>
      <c r="D11187" s="5" t="s">
        <v>32</v>
      </c>
      <c r="E11187" s="5">
        <v>29.0</v>
      </c>
      <c r="F11187" s="5">
        <v>19.0</v>
      </c>
      <c r="J11187" s="5" t="s">
        <v>252</v>
      </c>
    </row>
    <row r="11188">
      <c r="A11188" s="3">
        <v>98.0</v>
      </c>
      <c r="B11188" s="4">
        <v>0.1646527777777778</v>
      </c>
      <c r="C11188" s="5" t="s">
        <v>134</v>
      </c>
      <c r="D11188" s="5" t="s">
        <v>7</v>
      </c>
      <c r="E11188" s="5">
        <v>7.0</v>
      </c>
      <c r="H11188" s="5" t="s">
        <v>3864</v>
      </c>
    </row>
    <row r="11189">
      <c r="A11189" s="3">
        <v>98.0</v>
      </c>
      <c r="B11189" s="4">
        <v>0.1655787037037037</v>
      </c>
      <c r="C11189" s="5" t="s">
        <v>15</v>
      </c>
      <c r="D11189" s="5" t="s">
        <v>32</v>
      </c>
      <c r="E11189" s="5" t="s">
        <v>37</v>
      </c>
      <c r="F11189" s="5">
        <v>20.0</v>
      </c>
      <c r="G11189" s="5" t="s">
        <v>48</v>
      </c>
      <c r="J11189" s="5" t="s">
        <v>2847</v>
      </c>
    </row>
    <row r="11190">
      <c r="A11190" s="3">
        <v>98.0</v>
      </c>
      <c r="B11190" s="4">
        <v>0.16563657407407406</v>
      </c>
      <c r="C11190" s="5" t="s">
        <v>15</v>
      </c>
      <c r="D11190" s="5" t="s">
        <v>32</v>
      </c>
      <c r="E11190" s="5">
        <v>12.0</v>
      </c>
      <c r="F11190" s="5">
        <v>4.0</v>
      </c>
      <c r="J11190" s="5" t="s">
        <v>2847</v>
      </c>
    </row>
    <row r="11191">
      <c r="A11191" s="3">
        <v>98.0</v>
      </c>
      <c r="B11191" s="4">
        <v>0.16614583333333333</v>
      </c>
      <c r="C11191" s="5" t="s">
        <v>15</v>
      </c>
      <c r="D11191" s="5" t="s">
        <v>7</v>
      </c>
      <c r="E11191" s="5">
        <v>27.0</v>
      </c>
      <c r="H11191" s="5" t="s">
        <v>3865</v>
      </c>
    </row>
    <row r="11192">
      <c r="A11192" s="3">
        <v>98.0</v>
      </c>
      <c r="B11192" s="4">
        <v>0.16655092592592594</v>
      </c>
      <c r="C11192" s="5" t="s">
        <v>15</v>
      </c>
      <c r="D11192" s="5" t="s">
        <v>32</v>
      </c>
      <c r="E11192" s="5">
        <v>26.0</v>
      </c>
      <c r="F11192" s="5">
        <v>18.0</v>
      </c>
      <c r="J11192" s="5" t="s">
        <v>3866</v>
      </c>
    </row>
    <row r="11193">
      <c r="A11193" s="3">
        <v>98.0</v>
      </c>
      <c r="B11193" s="4">
        <v>0.16614583333333333</v>
      </c>
      <c r="C11193" s="5" t="s">
        <v>15</v>
      </c>
      <c r="D11193" s="5" t="s">
        <v>32</v>
      </c>
      <c r="E11193" s="5">
        <v>25.0</v>
      </c>
      <c r="F11193" s="5">
        <v>17.0</v>
      </c>
      <c r="J11193" s="5" t="s">
        <v>3866</v>
      </c>
    </row>
    <row r="11194">
      <c r="A11194" s="3">
        <v>98.0</v>
      </c>
      <c r="B11194" s="4">
        <v>0.16690972222222222</v>
      </c>
      <c r="C11194" s="5" t="s">
        <v>15</v>
      </c>
      <c r="D11194" s="5" t="s">
        <v>7</v>
      </c>
      <c r="E11194" s="5">
        <v>17.0</v>
      </c>
      <c r="H11194" s="5" t="s">
        <v>3867</v>
      </c>
    </row>
    <row r="11195">
      <c r="A11195" s="3">
        <v>98.0</v>
      </c>
      <c r="B11195" s="4">
        <v>0.16701388888888888</v>
      </c>
      <c r="C11195" s="5" t="s">
        <v>15</v>
      </c>
      <c r="D11195" s="5" t="s">
        <v>7</v>
      </c>
      <c r="E11195" s="5">
        <v>20.0</v>
      </c>
      <c r="H11195" s="5" t="s">
        <v>3868</v>
      </c>
    </row>
    <row r="11196">
      <c r="A11196" s="3">
        <v>98.0</v>
      </c>
      <c r="B11196" s="4">
        <v>0.16797453703703705</v>
      </c>
      <c r="C11196" s="5" t="s">
        <v>3409</v>
      </c>
      <c r="D11196" s="5" t="s">
        <v>75</v>
      </c>
      <c r="E11196" s="5" t="s">
        <v>30</v>
      </c>
      <c r="F11196" s="5" t="s">
        <v>30</v>
      </c>
      <c r="J11196" s="5" t="s">
        <v>350</v>
      </c>
    </row>
    <row r="11197">
      <c r="A11197" s="3">
        <v>98.0</v>
      </c>
      <c r="B11197" s="4">
        <v>0.16797453703703705</v>
      </c>
      <c r="C11197" s="5" t="s">
        <v>3409</v>
      </c>
      <c r="D11197" s="5" t="s">
        <v>75</v>
      </c>
      <c r="E11197" s="5">
        <v>22.0</v>
      </c>
      <c r="F11197" s="5">
        <v>16.0</v>
      </c>
      <c r="H11197" s="5" t="s">
        <v>3869</v>
      </c>
      <c r="J11197" s="5" t="s">
        <v>3870</v>
      </c>
    </row>
    <row r="11198">
      <c r="A11198" s="3">
        <v>98.0</v>
      </c>
      <c r="B11198" s="4">
        <v>0.16800925925925925</v>
      </c>
      <c r="C11198" s="5" t="s">
        <v>18</v>
      </c>
      <c r="D11198" s="5" t="s">
        <v>75</v>
      </c>
      <c r="E11198" s="5" t="s">
        <v>30</v>
      </c>
      <c r="F11198" s="5" t="s">
        <v>30</v>
      </c>
      <c r="J11198" s="5" t="s">
        <v>2683</v>
      </c>
    </row>
    <row r="11199">
      <c r="A11199" s="3">
        <v>98.0</v>
      </c>
      <c r="B11199" s="4">
        <v>0.16800925925925925</v>
      </c>
      <c r="C11199" s="5" t="s">
        <v>18</v>
      </c>
      <c r="D11199" s="5" t="s">
        <v>75</v>
      </c>
      <c r="E11199" s="5">
        <v>17.0</v>
      </c>
      <c r="F11199" s="5">
        <v>9.0</v>
      </c>
      <c r="H11199" s="5" t="s">
        <v>3871</v>
      </c>
      <c r="J11199" s="5" t="s">
        <v>3872</v>
      </c>
    </row>
    <row r="11200">
      <c r="A11200" s="3">
        <v>98.0</v>
      </c>
      <c r="B11200" s="4">
        <v>0.1680324074074074</v>
      </c>
      <c r="C11200" s="5" t="s">
        <v>15</v>
      </c>
      <c r="D11200" s="5" t="s">
        <v>75</v>
      </c>
      <c r="E11200" s="5">
        <v>15.0</v>
      </c>
      <c r="F11200" s="5">
        <v>10.0</v>
      </c>
      <c r="H11200" s="5" t="s">
        <v>3873</v>
      </c>
      <c r="J11200" s="5" t="s">
        <v>3874</v>
      </c>
    </row>
    <row r="11201">
      <c r="A11201" s="3">
        <v>98.0</v>
      </c>
      <c r="B11201" s="4">
        <v>0.16804398148148147</v>
      </c>
      <c r="C11201" s="5" t="s">
        <v>21</v>
      </c>
      <c r="D11201" s="5" t="s">
        <v>75</v>
      </c>
      <c r="E11201" s="5">
        <v>24.0</v>
      </c>
      <c r="F11201" s="5">
        <v>18.0</v>
      </c>
      <c r="H11201" s="5" t="s">
        <v>3875</v>
      </c>
      <c r="J11201" s="5" t="s">
        <v>3874</v>
      </c>
    </row>
    <row r="11202">
      <c r="A11202" s="3">
        <v>98.0</v>
      </c>
      <c r="B11202" s="4">
        <v>0.168125</v>
      </c>
      <c r="C11202" s="5" t="s">
        <v>134</v>
      </c>
      <c r="D11202" s="5" t="s">
        <v>75</v>
      </c>
      <c r="E11202" s="5">
        <v>11.0</v>
      </c>
      <c r="F11202" s="5">
        <v>10.0</v>
      </c>
      <c r="H11202" s="5" t="s">
        <v>3876</v>
      </c>
      <c r="J11202" s="5" t="s">
        <v>3874</v>
      </c>
    </row>
    <row r="11203">
      <c r="A11203" s="3">
        <v>98.0</v>
      </c>
      <c r="B11203" s="4">
        <v>0.16813657407407406</v>
      </c>
      <c r="C11203" s="5" t="s">
        <v>13</v>
      </c>
      <c r="D11203" s="5" t="s">
        <v>75</v>
      </c>
      <c r="E11203" s="5">
        <v>25.0</v>
      </c>
      <c r="F11203" s="5">
        <v>14.0</v>
      </c>
      <c r="H11203" s="5" t="s">
        <v>3877</v>
      </c>
      <c r="J11203" s="5" t="s">
        <v>3874</v>
      </c>
    </row>
    <row r="11204">
      <c r="A11204" s="3">
        <v>98.0</v>
      </c>
      <c r="B11204" s="4">
        <v>0.16902777777777778</v>
      </c>
      <c r="C11204" s="5" t="s">
        <v>15</v>
      </c>
      <c r="D11204" s="5" t="s">
        <v>75</v>
      </c>
      <c r="E11204" s="5" t="s">
        <v>30</v>
      </c>
      <c r="F11204" s="5" t="s">
        <v>30</v>
      </c>
      <c r="J11204" s="5" t="s">
        <v>17</v>
      </c>
    </row>
    <row r="11205">
      <c r="A11205" s="3">
        <v>98.0</v>
      </c>
      <c r="B11205" s="4">
        <v>0.16902777777777778</v>
      </c>
      <c r="C11205" s="5" t="s">
        <v>15</v>
      </c>
      <c r="D11205" s="5" t="s">
        <v>75</v>
      </c>
      <c r="E11205" s="5">
        <v>24.0</v>
      </c>
      <c r="F11205" s="5">
        <v>19.0</v>
      </c>
      <c r="J11205" s="5" t="s">
        <v>1642</v>
      </c>
    </row>
    <row r="11206">
      <c r="A11206" s="3">
        <v>98.0</v>
      </c>
      <c r="B11206" s="4">
        <v>0.16952546296296298</v>
      </c>
      <c r="C11206" s="5" t="s">
        <v>15</v>
      </c>
      <c r="D11206" s="5" t="s">
        <v>75</v>
      </c>
      <c r="E11206" s="5">
        <v>15.0</v>
      </c>
      <c r="F11206" s="5">
        <v>13.0</v>
      </c>
      <c r="H11206" s="5" t="s">
        <v>3878</v>
      </c>
      <c r="J11206" s="5" t="s">
        <v>3879</v>
      </c>
    </row>
    <row r="11207">
      <c r="A11207" s="3">
        <v>98.0</v>
      </c>
      <c r="B11207" s="4">
        <v>0.1707175925925926</v>
      </c>
      <c r="C11207" s="5" t="s">
        <v>10</v>
      </c>
      <c r="D11207" s="5" t="s">
        <v>32</v>
      </c>
      <c r="E11207" s="5">
        <v>30.0</v>
      </c>
      <c r="F11207" s="5">
        <v>14.0</v>
      </c>
      <c r="J11207" s="5" t="s">
        <v>3880</v>
      </c>
    </row>
    <row r="11208">
      <c r="A11208" s="3">
        <v>98.0</v>
      </c>
      <c r="B11208" s="4">
        <v>0.17136574074074074</v>
      </c>
      <c r="C11208" s="5" t="s">
        <v>10</v>
      </c>
      <c r="D11208" s="5" t="s">
        <v>7</v>
      </c>
      <c r="E11208" s="5">
        <v>42.0</v>
      </c>
      <c r="H11208" s="5" t="s">
        <v>3863</v>
      </c>
    </row>
    <row r="11209">
      <c r="A11209" s="3">
        <v>98.0</v>
      </c>
      <c r="B11209" s="4">
        <v>0.17167824074074073</v>
      </c>
      <c r="C11209" s="5" t="s">
        <v>10</v>
      </c>
      <c r="D11209" s="5" t="s">
        <v>32</v>
      </c>
      <c r="E11209" s="5">
        <v>28.0</v>
      </c>
      <c r="F11209" s="5">
        <v>12.0</v>
      </c>
      <c r="J11209" s="5" t="s">
        <v>3880</v>
      </c>
    </row>
    <row r="11210">
      <c r="A11210" s="3">
        <v>98.0</v>
      </c>
      <c r="B11210" s="4">
        <v>0.17221064814814815</v>
      </c>
      <c r="C11210" s="5" t="s">
        <v>10</v>
      </c>
      <c r="D11210" s="5" t="s">
        <v>7</v>
      </c>
      <c r="E11210" s="5">
        <v>48.0</v>
      </c>
      <c r="H11210" s="5" t="s">
        <v>3881</v>
      </c>
      <c r="I11210" s="5">
        <v>1.0</v>
      </c>
      <c r="J11210" s="5" t="s">
        <v>112</v>
      </c>
    </row>
    <row r="11211">
      <c r="A11211" s="3">
        <v>98.0</v>
      </c>
      <c r="B11211" s="4">
        <v>0.1740972222222222</v>
      </c>
      <c r="C11211" s="5" t="s">
        <v>3409</v>
      </c>
      <c r="D11211" s="5" t="s">
        <v>88</v>
      </c>
      <c r="E11211" s="5">
        <v>13.0</v>
      </c>
      <c r="F11211" s="5">
        <v>9.0</v>
      </c>
    </row>
    <row r="11212">
      <c r="A11212" s="3">
        <v>98.0</v>
      </c>
      <c r="B11212" s="4">
        <v>0.1740972222222222</v>
      </c>
      <c r="C11212" s="5" t="s">
        <v>18</v>
      </c>
      <c r="D11212" s="5" t="s">
        <v>88</v>
      </c>
      <c r="E11212" s="5">
        <v>12.0</v>
      </c>
      <c r="F11212" s="5">
        <v>7.0</v>
      </c>
    </row>
    <row r="11213">
      <c r="A11213" s="3">
        <v>98.0</v>
      </c>
      <c r="B11213" s="4">
        <v>0.17700231481481482</v>
      </c>
      <c r="C11213" s="5" t="s">
        <v>18</v>
      </c>
      <c r="D11213" s="5" t="s">
        <v>25</v>
      </c>
      <c r="E11213" s="5">
        <v>18.0</v>
      </c>
      <c r="F11213" s="5">
        <v>12.0</v>
      </c>
      <c r="H11213" s="5" t="s">
        <v>3882</v>
      </c>
      <c r="J11213" s="5" t="s">
        <v>3883</v>
      </c>
    </row>
    <row r="11214">
      <c r="A11214" s="3">
        <v>98.0</v>
      </c>
      <c r="B11214" s="4">
        <v>0.17700231481481482</v>
      </c>
      <c r="C11214" s="5" t="s">
        <v>10</v>
      </c>
      <c r="D11214" s="5" t="s">
        <v>25</v>
      </c>
      <c r="E11214" s="5">
        <v>27.0</v>
      </c>
      <c r="F11214" s="5">
        <v>17.0</v>
      </c>
      <c r="H11214" s="5" t="s">
        <v>3884</v>
      </c>
      <c r="J11214" s="5" t="s">
        <v>3883</v>
      </c>
    </row>
    <row r="11215">
      <c r="A11215" s="3">
        <v>98.0</v>
      </c>
      <c r="B11215" s="4">
        <v>0.17747685185185186</v>
      </c>
      <c r="C11215" s="5" t="s">
        <v>3409</v>
      </c>
      <c r="D11215" s="5" t="s">
        <v>25</v>
      </c>
      <c r="E11215" s="5" t="s">
        <v>37</v>
      </c>
      <c r="F11215" s="5">
        <v>20.0</v>
      </c>
      <c r="H11215" s="5" t="s">
        <v>3885</v>
      </c>
      <c r="J11215" s="5" t="s">
        <v>3883</v>
      </c>
    </row>
    <row r="11216">
      <c r="A11216" s="3">
        <v>98.0</v>
      </c>
      <c r="B11216" s="4">
        <v>0.17755787037037038</v>
      </c>
      <c r="C11216" s="5" t="s">
        <v>18</v>
      </c>
      <c r="D11216" s="5" t="s">
        <v>25</v>
      </c>
      <c r="E11216" s="5">
        <v>17.0</v>
      </c>
      <c r="F11216" s="5">
        <v>11.0</v>
      </c>
      <c r="H11216" s="5" t="s">
        <v>3886</v>
      </c>
      <c r="J11216" s="5" t="s">
        <v>3883</v>
      </c>
    </row>
    <row r="11217">
      <c r="A11217" s="3">
        <v>98.0</v>
      </c>
      <c r="B11217" s="4">
        <v>0.17759259259259258</v>
      </c>
      <c r="C11217" s="5" t="s">
        <v>10</v>
      </c>
      <c r="D11217" s="5" t="s">
        <v>25</v>
      </c>
      <c r="E11217" s="5">
        <v>23.0</v>
      </c>
      <c r="F11217" s="5">
        <v>12.0</v>
      </c>
      <c r="H11217" s="5" t="s">
        <v>3887</v>
      </c>
      <c r="J11217" s="5" t="s">
        <v>3883</v>
      </c>
    </row>
    <row r="11218">
      <c r="A11218" s="3">
        <v>98.0</v>
      </c>
      <c r="B11218" s="4">
        <v>0.17783564814814815</v>
      </c>
      <c r="C11218" s="5" t="s">
        <v>10</v>
      </c>
      <c r="D11218" s="5" t="s">
        <v>25</v>
      </c>
      <c r="E11218" s="5" t="s">
        <v>30</v>
      </c>
      <c r="F11218" s="5" t="s">
        <v>30</v>
      </c>
      <c r="H11218" s="5" t="s">
        <v>3888</v>
      </c>
      <c r="J11218" s="5" t="s">
        <v>3883</v>
      </c>
    </row>
    <row r="11219">
      <c r="A11219" s="3">
        <v>98.0</v>
      </c>
      <c r="B11219" s="4">
        <v>0.17783564814814815</v>
      </c>
      <c r="C11219" s="5" t="s">
        <v>21</v>
      </c>
      <c r="D11219" s="5" t="s">
        <v>25</v>
      </c>
      <c r="E11219" s="5" t="s">
        <v>30</v>
      </c>
      <c r="F11219" s="5" t="s">
        <v>30</v>
      </c>
      <c r="H11219" s="5" t="s">
        <v>3889</v>
      </c>
      <c r="J11219" s="5" t="s">
        <v>3883</v>
      </c>
    </row>
    <row r="11220">
      <c r="A11220" s="3">
        <v>98.0</v>
      </c>
      <c r="B11220" s="4">
        <v>0.17783564814814815</v>
      </c>
      <c r="C11220" s="5" t="s">
        <v>3409</v>
      </c>
      <c r="D11220" s="5" t="s">
        <v>25</v>
      </c>
      <c r="E11220" s="5" t="s">
        <v>30</v>
      </c>
      <c r="F11220" s="5" t="s">
        <v>30</v>
      </c>
      <c r="H11220" s="5" t="s">
        <v>3890</v>
      </c>
      <c r="J11220" s="5" t="s">
        <v>3883</v>
      </c>
    </row>
    <row r="11221">
      <c r="A11221" s="3">
        <v>98.0</v>
      </c>
      <c r="B11221" s="4">
        <v>0.17783564814814815</v>
      </c>
      <c r="C11221" s="5" t="s">
        <v>18</v>
      </c>
      <c r="D11221" s="5" t="s">
        <v>25</v>
      </c>
      <c r="E11221" s="5" t="s">
        <v>30</v>
      </c>
      <c r="F11221" s="5" t="s">
        <v>30</v>
      </c>
      <c r="H11221" s="5" t="s">
        <v>3891</v>
      </c>
      <c r="J11221" s="5" t="s">
        <v>3883</v>
      </c>
    </row>
    <row r="11222">
      <c r="A11222" s="3">
        <v>98.0</v>
      </c>
      <c r="B11222" s="4">
        <v>0.17783564814814815</v>
      </c>
      <c r="C11222" s="5" t="s">
        <v>15</v>
      </c>
      <c r="D11222" s="5" t="s">
        <v>25</v>
      </c>
      <c r="E11222" s="5" t="s">
        <v>30</v>
      </c>
      <c r="F11222" s="5" t="s">
        <v>30</v>
      </c>
      <c r="H11222" s="5" t="s">
        <v>3892</v>
      </c>
      <c r="J11222" s="5" t="s">
        <v>3883</v>
      </c>
    </row>
    <row r="11223">
      <c r="A11223" s="3">
        <v>98.0</v>
      </c>
      <c r="B11223" s="4">
        <v>0.17783564814814815</v>
      </c>
      <c r="C11223" s="5" t="s">
        <v>134</v>
      </c>
      <c r="D11223" s="5" t="s">
        <v>25</v>
      </c>
      <c r="E11223" s="5" t="s">
        <v>30</v>
      </c>
      <c r="F11223" s="5" t="s">
        <v>30</v>
      </c>
      <c r="H11223" s="5" t="s">
        <v>3893</v>
      </c>
      <c r="J11223" s="5" t="s">
        <v>3883</v>
      </c>
    </row>
    <row r="11224">
      <c r="A11224" s="3">
        <v>98.0</v>
      </c>
      <c r="B11224" s="4">
        <v>0.17783564814814815</v>
      </c>
      <c r="C11224" s="5" t="s">
        <v>13</v>
      </c>
      <c r="D11224" s="5" t="s">
        <v>25</v>
      </c>
      <c r="E11224" s="5" t="s">
        <v>30</v>
      </c>
      <c r="F11224" s="5" t="s">
        <v>30</v>
      </c>
      <c r="J11224" s="5" t="s">
        <v>17</v>
      </c>
    </row>
    <row r="11225">
      <c r="A11225" s="3">
        <v>98.0</v>
      </c>
      <c r="B11225" s="4">
        <v>0.17783564814814815</v>
      </c>
      <c r="C11225" s="5" t="s">
        <v>13</v>
      </c>
      <c r="D11225" s="5" t="s">
        <v>25</v>
      </c>
      <c r="E11225" s="5" t="s">
        <v>30</v>
      </c>
      <c r="F11225" s="5" t="s">
        <v>30</v>
      </c>
      <c r="H11225" s="5" t="s">
        <v>3894</v>
      </c>
      <c r="J11225" s="5" t="s">
        <v>3895</v>
      </c>
    </row>
    <row r="11226">
      <c r="A11226" s="3">
        <v>98.0</v>
      </c>
      <c r="B11226" s="4">
        <v>0.17886574074074074</v>
      </c>
      <c r="C11226" s="5" t="s">
        <v>13</v>
      </c>
      <c r="D11226" s="5" t="s">
        <v>25</v>
      </c>
      <c r="E11226" s="5" t="s">
        <v>30</v>
      </c>
      <c r="F11226" s="5" t="s">
        <v>30</v>
      </c>
      <c r="J11226" s="5" t="s">
        <v>17</v>
      </c>
    </row>
    <row r="11227">
      <c r="A11227" s="3">
        <v>98.0</v>
      </c>
      <c r="B11227" s="4">
        <v>0.17886574074074074</v>
      </c>
      <c r="C11227" s="5" t="s">
        <v>13</v>
      </c>
      <c r="D11227" s="5" t="s">
        <v>25</v>
      </c>
      <c r="E11227" s="5">
        <v>12.0</v>
      </c>
      <c r="F11227" s="5">
        <v>10.0</v>
      </c>
      <c r="H11227" s="5" t="s">
        <v>3896</v>
      </c>
      <c r="J11227" s="5" t="s">
        <v>3895</v>
      </c>
    </row>
    <row r="11228">
      <c r="A11228" s="3">
        <v>98.0</v>
      </c>
      <c r="B11228" s="4">
        <v>0.1788773148148148</v>
      </c>
      <c r="C11228" s="5" t="s">
        <v>21</v>
      </c>
      <c r="D11228" s="5" t="s">
        <v>25</v>
      </c>
      <c r="E11228" s="5">
        <v>19.0</v>
      </c>
      <c r="F11228" s="5">
        <v>8.0</v>
      </c>
      <c r="H11228" s="5" t="s">
        <v>3897</v>
      </c>
      <c r="J11228" s="5" t="s">
        <v>3883</v>
      </c>
    </row>
    <row r="11229">
      <c r="A11229" s="3">
        <v>98.0</v>
      </c>
      <c r="B11229" s="4">
        <v>0.17888888888888888</v>
      </c>
      <c r="C11229" s="5" t="s">
        <v>134</v>
      </c>
      <c r="D11229" s="5" t="s">
        <v>25</v>
      </c>
      <c r="E11229" s="5">
        <v>18.0</v>
      </c>
      <c r="F11229" s="5">
        <v>18.0</v>
      </c>
      <c r="H11229" s="5" t="s">
        <v>3898</v>
      </c>
      <c r="J11229" s="5" t="s">
        <v>3883</v>
      </c>
    </row>
    <row r="11230">
      <c r="A11230" s="3">
        <v>98.0</v>
      </c>
      <c r="B11230" s="4">
        <v>0.17989583333333334</v>
      </c>
      <c r="C11230" s="5" t="s">
        <v>15</v>
      </c>
      <c r="D11230" s="5" t="s">
        <v>25</v>
      </c>
      <c r="E11230" s="5">
        <v>21.0</v>
      </c>
      <c r="F11230" s="5">
        <v>16.0</v>
      </c>
      <c r="H11230" s="5" t="s">
        <v>3899</v>
      </c>
      <c r="J11230" s="5" t="s">
        <v>3883</v>
      </c>
    </row>
    <row r="11231">
      <c r="A11231" s="3">
        <v>98.0</v>
      </c>
      <c r="B11231" s="4">
        <v>0.17998842592592593</v>
      </c>
      <c r="C11231" s="5" t="s">
        <v>134</v>
      </c>
      <c r="D11231" s="5" t="s">
        <v>25</v>
      </c>
      <c r="E11231" s="5" t="s">
        <v>37</v>
      </c>
      <c r="F11231" s="5">
        <v>20.0</v>
      </c>
      <c r="H11231" s="5" t="s">
        <v>3900</v>
      </c>
      <c r="J11231" s="5" t="s">
        <v>3883</v>
      </c>
    </row>
    <row r="11232">
      <c r="A11232" s="3">
        <v>98.0</v>
      </c>
      <c r="B11232" s="4">
        <v>0.18</v>
      </c>
      <c r="C11232" s="5" t="s">
        <v>18</v>
      </c>
      <c r="D11232" s="5" t="s">
        <v>25</v>
      </c>
      <c r="E11232" s="5" t="s">
        <v>30</v>
      </c>
      <c r="F11232" s="5" t="s">
        <v>30</v>
      </c>
      <c r="J11232" s="5" t="s">
        <v>2683</v>
      </c>
    </row>
    <row r="11233">
      <c r="A11233" s="3">
        <v>98.0</v>
      </c>
      <c r="B11233" s="4">
        <v>0.18</v>
      </c>
      <c r="C11233" s="5" t="s">
        <v>18</v>
      </c>
      <c r="D11233" s="5" t="s">
        <v>25</v>
      </c>
      <c r="E11233" s="5">
        <v>10.0</v>
      </c>
      <c r="F11233" s="5">
        <v>4.0</v>
      </c>
      <c r="H11233" s="5" t="s">
        <v>3901</v>
      </c>
      <c r="J11233" s="5" t="s">
        <v>3902</v>
      </c>
    </row>
    <row r="11234">
      <c r="A11234" s="3">
        <v>99.0</v>
      </c>
      <c r="B11234" s="4">
        <v>0.023622685185185184</v>
      </c>
      <c r="C11234" s="5" t="s">
        <v>3409</v>
      </c>
      <c r="D11234" s="5" t="s">
        <v>14</v>
      </c>
      <c r="E11234" s="5">
        <v>22.0</v>
      </c>
      <c r="F11234" s="5">
        <v>15.0</v>
      </c>
    </row>
    <row r="11235">
      <c r="A11235" s="3">
        <v>99.0</v>
      </c>
      <c r="B11235" s="4">
        <v>0.029618055555555557</v>
      </c>
      <c r="C11235" s="5" t="s">
        <v>3409</v>
      </c>
      <c r="D11235" s="5" t="s">
        <v>20</v>
      </c>
      <c r="E11235" s="5">
        <v>4.0</v>
      </c>
      <c r="F11235" s="5">
        <v>4.0</v>
      </c>
    </row>
    <row r="11236">
      <c r="A11236" s="3">
        <v>99.0</v>
      </c>
      <c r="B11236" s="4">
        <v>0.041840277777777775</v>
      </c>
      <c r="C11236" s="5" t="s">
        <v>3409</v>
      </c>
      <c r="D11236" s="5" t="s">
        <v>14</v>
      </c>
      <c r="E11236" s="5" t="s">
        <v>30</v>
      </c>
      <c r="F11236" s="5" t="s">
        <v>30</v>
      </c>
      <c r="J11236" s="5" t="s">
        <v>350</v>
      </c>
    </row>
    <row r="11237">
      <c r="A11237" s="3">
        <v>99.0</v>
      </c>
      <c r="B11237" s="4">
        <v>0.041840277777777775</v>
      </c>
      <c r="C11237" s="5" t="s">
        <v>3409</v>
      </c>
      <c r="D11237" s="5" t="s">
        <v>14</v>
      </c>
      <c r="E11237" s="5" t="s">
        <v>30</v>
      </c>
      <c r="F11237" s="5" t="s">
        <v>30</v>
      </c>
      <c r="J11237" s="5" t="s">
        <v>3903</v>
      </c>
    </row>
    <row r="11238">
      <c r="A11238" s="3">
        <v>99.0</v>
      </c>
      <c r="B11238" s="4">
        <v>0.041840277777777775</v>
      </c>
      <c r="C11238" s="5" t="s">
        <v>3409</v>
      </c>
      <c r="D11238" s="5" t="s">
        <v>14</v>
      </c>
      <c r="E11238" s="5">
        <v>25.0</v>
      </c>
      <c r="F11238" s="5">
        <v>18.0</v>
      </c>
      <c r="J11238" s="5" t="s">
        <v>3904</v>
      </c>
    </row>
    <row r="11239">
      <c r="A11239" s="3">
        <v>99.0</v>
      </c>
      <c r="B11239" s="4">
        <v>0.05556712962962963</v>
      </c>
      <c r="C11239" s="5" t="s">
        <v>21</v>
      </c>
      <c r="D11239" s="5" t="s">
        <v>88</v>
      </c>
      <c r="E11239" s="5">
        <v>24.0</v>
      </c>
      <c r="F11239" s="5">
        <v>15.0</v>
      </c>
    </row>
    <row r="11240">
      <c r="A11240" s="3">
        <v>99.0</v>
      </c>
      <c r="B11240" s="4">
        <v>0.06150462962962963</v>
      </c>
      <c r="C11240" s="5" t="s">
        <v>21</v>
      </c>
      <c r="D11240" s="5" t="s">
        <v>19</v>
      </c>
      <c r="E11240" s="5" t="s">
        <v>30</v>
      </c>
      <c r="F11240" s="5" t="s">
        <v>30</v>
      </c>
      <c r="J11240" s="5" t="s">
        <v>350</v>
      </c>
    </row>
    <row r="11241">
      <c r="A11241" s="3">
        <v>99.0</v>
      </c>
      <c r="B11241" s="4">
        <v>0.06150462962962963</v>
      </c>
      <c r="C11241" s="5" t="s">
        <v>21</v>
      </c>
      <c r="D11241" s="5" t="s">
        <v>19</v>
      </c>
      <c r="E11241" s="5">
        <v>14.0</v>
      </c>
      <c r="F11241" s="5">
        <v>12.0</v>
      </c>
      <c r="J11241" s="5" t="s">
        <v>418</v>
      </c>
    </row>
    <row r="11242">
      <c r="A11242" s="3">
        <v>99.0</v>
      </c>
      <c r="B11242" s="4">
        <v>0.06797453703703704</v>
      </c>
      <c r="C11242" s="5" t="s">
        <v>18</v>
      </c>
      <c r="D11242" s="5" t="s">
        <v>24</v>
      </c>
      <c r="E11242" s="5">
        <v>25.0</v>
      </c>
      <c r="F11242" s="5">
        <v>16.0</v>
      </c>
    </row>
    <row r="11243">
      <c r="A11243" s="3">
        <v>99.0</v>
      </c>
      <c r="B11243" s="4">
        <v>0.0680787037037037</v>
      </c>
      <c r="C11243" s="5" t="s">
        <v>21</v>
      </c>
      <c r="D11243" s="5" t="s">
        <v>88</v>
      </c>
      <c r="E11243" s="5">
        <v>24.0</v>
      </c>
      <c r="F11243" s="5">
        <v>15.0</v>
      </c>
    </row>
    <row r="11244">
      <c r="A11244" s="3">
        <v>99.0</v>
      </c>
      <c r="B11244" s="4">
        <v>0.06818287037037037</v>
      </c>
      <c r="C11244" s="5" t="s">
        <v>15</v>
      </c>
      <c r="D11244" s="5" t="s">
        <v>88</v>
      </c>
      <c r="E11244" s="5" t="s">
        <v>30</v>
      </c>
      <c r="F11244" s="5" t="s">
        <v>30</v>
      </c>
    </row>
    <row r="11245">
      <c r="A11245" s="3">
        <v>99.0</v>
      </c>
      <c r="B11245" s="4">
        <v>0.06824074074074074</v>
      </c>
      <c r="C11245" s="5" t="s">
        <v>10</v>
      </c>
      <c r="D11245" s="5" t="s">
        <v>88</v>
      </c>
      <c r="E11245" s="5">
        <v>11.0</v>
      </c>
      <c r="F11245" s="5">
        <v>3.0</v>
      </c>
    </row>
    <row r="11246">
      <c r="A11246" s="3">
        <v>99.0</v>
      </c>
      <c r="B11246" s="4">
        <v>0.06824074074074074</v>
      </c>
      <c r="C11246" s="5" t="s">
        <v>18</v>
      </c>
      <c r="D11246" s="5" t="s">
        <v>88</v>
      </c>
      <c r="E11246" s="5">
        <v>13.0</v>
      </c>
      <c r="F11246" s="5">
        <v>7.0</v>
      </c>
    </row>
    <row r="11247">
      <c r="A11247" s="3">
        <v>99.0</v>
      </c>
      <c r="B11247" s="4">
        <v>0.06987268518518519</v>
      </c>
      <c r="C11247" s="5" t="s">
        <v>10</v>
      </c>
      <c r="D11247" s="5" t="s">
        <v>24</v>
      </c>
      <c r="E11247" s="5">
        <v>25.0</v>
      </c>
      <c r="F11247" s="5">
        <v>10.0</v>
      </c>
    </row>
    <row r="11248">
      <c r="A11248" s="3">
        <v>99.0</v>
      </c>
      <c r="B11248" s="4">
        <v>0.0795949074074074</v>
      </c>
      <c r="C11248" s="5" t="s">
        <v>15</v>
      </c>
      <c r="D11248" s="5" t="s">
        <v>19</v>
      </c>
      <c r="E11248" s="5" t="s">
        <v>37</v>
      </c>
      <c r="F11248" s="5">
        <v>20.0</v>
      </c>
    </row>
    <row r="11249">
      <c r="A11249" s="3">
        <v>99.0</v>
      </c>
      <c r="B11249" s="4">
        <v>0.09369212962962963</v>
      </c>
      <c r="C11249" s="5" t="s">
        <v>10</v>
      </c>
      <c r="D11249" s="5" t="s">
        <v>47</v>
      </c>
      <c r="E11249" s="5">
        <v>24.0</v>
      </c>
      <c r="F11249" s="5">
        <v>19.0</v>
      </c>
    </row>
    <row r="11250">
      <c r="A11250" s="3">
        <v>99.0</v>
      </c>
      <c r="B11250" s="4">
        <v>0.0937037037037037</v>
      </c>
      <c r="C11250" s="5" t="s">
        <v>22</v>
      </c>
      <c r="D11250" s="5" t="s">
        <v>47</v>
      </c>
      <c r="E11250" s="5">
        <v>6.0</v>
      </c>
      <c r="F11250" s="5">
        <v>4.0</v>
      </c>
    </row>
    <row r="11251">
      <c r="A11251" s="3">
        <v>99.0</v>
      </c>
      <c r="B11251" s="4">
        <v>0.09418981481481481</v>
      </c>
      <c r="C11251" s="5" t="s">
        <v>10</v>
      </c>
      <c r="D11251" s="5" t="s">
        <v>41</v>
      </c>
      <c r="E11251" s="5" t="s">
        <v>28</v>
      </c>
      <c r="F11251" s="5">
        <v>1.0</v>
      </c>
    </row>
    <row r="11252">
      <c r="A11252" s="3">
        <v>99.0</v>
      </c>
      <c r="B11252" s="4">
        <v>0.09423611111111112</v>
      </c>
      <c r="C11252" s="5" t="s">
        <v>22</v>
      </c>
      <c r="D11252" s="5" t="s">
        <v>75</v>
      </c>
      <c r="E11252" s="5" t="s">
        <v>28</v>
      </c>
      <c r="F11252" s="5">
        <v>1.0</v>
      </c>
    </row>
    <row r="11253">
      <c r="A11253" s="3">
        <v>99.0</v>
      </c>
      <c r="B11253" s="4">
        <v>0.09635416666666667</v>
      </c>
      <c r="C11253" s="5" t="s">
        <v>21</v>
      </c>
      <c r="D11253" s="5" t="s">
        <v>129</v>
      </c>
      <c r="E11253" s="5">
        <v>20.0</v>
      </c>
      <c r="F11253" s="5">
        <v>17.0</v>
      </c>
    </row>
    <row r="11254">
      <c r="A11254" s="3">
        <v>99.0</v>
      </c>
      <c r="B11254" s="4">
        <v>0.10824074074074073</v>
      </c>
      <c r="C11254" s="5" t="s">
        <v>134</v>
      </c>
      <c r="D11254" s="5" t="s">
        <v>19</v>
      </c>
      <c r="E11254" s="5">
        <v>23.0</v>
      </c>
      <c r="F11254" s="5">
        <v>13.0</v>
      </c>
    </row>
    <row r="11255">
      <c r="A11255" s="3">
        <v>99.0</v>
      </c>
      <c r="B11255" s="4">
        <v>0.10828703703703704</v>
      </c>
      <c r="C11255" s="5" t="s">
        <v>22</v>
      </c>
      <c r="D11255" s="5" t="s">
        <v>30</v>
      </c>
      <c r="E11255" s="5">
        <v>37.0</v>
      </c>
      <c r="F11255" s="5">
        <v>19.0</v>
      </c>
      <c r="J11255" s="5" t="s">
        <v>3905</v>
      </c>
    </row>
    <row r="11256">
      <c r="A11256" s="3">
        <v>99.0</v>
      </c>
      <c r="B11256" s="4">
        <v>0.11804398148148149</v>
      </c>
      <c r="C11256" s="5" t="s">
        <v>13</v>
      </c>
      <c r="D11256" s="5" t="s">
        <v>32</v>
      </c>
      <c r="E11256" s="5">
        <v>24.0</v>
      </c>
      <c r="F11256" s="5">
        <v>10.0</v>
      </c>
      <c r="J11256" s="5" t="s">
        <v>1304</v>
      </c>
    </row>
    <row r="11257">
      <c r="A11257" s="3">
        <v>99.0</v>
      </c>
      <c r="B11257" s="4">
        <v>0.11825231481481481</v>
      </c>
      <c r="C11257" s="5" t="s">
        <v>13</v>
      </c>
      <c r="D11257" s="5" t="s">
        <v>7</v>
      </c>
      <c r="E11257" s="5">
        <v>10.0</v>
      </c>
      <c r="H11257" s="5" t="s">
        <v>3906</v>
      </c>
    </row>
    <row r="11258">
      <c r="A11258" s="3">
        <v>99.0</v>
      </c>
      <c r="B11258" s="4">
        <v>0.11943287037037037</v>
      </c>
      <c r="C11258" s="5" t="s">
        <v>3907</v>
      </c>
      <c r="D11258" s="5" t="s">
        <v>47</v>
      </c>
      <c r="E11258" s="5">
        <v>10.0</v>
      </c>
      <c r="F11258" s="5">
        <v>9.0</v>
      </c>
    </row>
    <row r="11259">
      <c r="A11259" s="3">
        <v>99.0</v>
      </c>
      <c r="B11259" s="4">
        <v>0.11944444444444445</v>
      </c>
      <c r="C11259" s="5" t="s">
        <v>13</v>
      </c>
      <c r="D11259" s="5" t="s">
        <v>47</v>
      </c>
      <c r="E11259" s="5" t="s">
        <v>30</v>
      </c>
      <c r="F11259" s="5" t="s">
        <v>30</v>
      </c>
      <c r="J11259" s="5" t="s">
        <v>17</v>
      </c>
    </row>
    <row r="11260">
      <c r="A11260" s="3">
        <v>99.0</v>
      </c>
      <c r="B11260" s="4">
        <v>0.11944444444444445</v>
      </c>
      <c r="C11260" s="5" t="s">
        <v>13</v>
      </c>
      <c r="D11260" s="5" t="s">
        <v>47</v>
      </c>
      <c r="E11260" s="5">
        <v>14.0</v>
      </c>
      <c r="F11260" s="5">
        <v>12.0</v>
      </c>
      <c r="J11260" s="5" t="s">
        <v>40</v>
      </c>
    </row>
    <row r="11261">
      <c r="A11261" s="3">
        <v>99.0</v>
      </c>
      <c r="B11261" s="4">
        <v>0.11960648148148148</v>
      </c>
      <c r="C11261" s="5" t="s">
        <v>3409</v>
      </c>
      <c r="D11261" s="5" t="s">
        <v>47</v>
      </c>
      <c r="E11261" s="5">
        <v>14.0</v>
      </c>
      <c r="F11261" s="5">
        <v>14.0</v>
      </c>
    </row>
    <row r="11262">
      <c r="A11262" s="3">
        <v>99.0</v>
      </c>
      <c r="B11262" s="4">
        <v>0.12043981481481482</v>
      </c>
      <c r="C11262" s="5" t="s">
        <v>13</v>
      </c>
      <c r="D11262" s="5" t="s">
        <v>32</v>
      </c>
      <c r="E11262" s="5">
        <v>25.0</v>
      </c>
      <c r="F11262" s="5">
        <v>11.0</v>
      </c>
      <c r="J11262" s="5" t="s">
        <v>3908</v>
      </c>
    </row>
    <row r="11263">
      <c r="A11263" s="3">
        <v>99.0</v>
      </c>
      <c r="B11263" s="4">
        <v>0.12054398148148149</v>
      </c>
      <c r="C11263" s="5" t="s">
        <v>13</v>
      </c>
      <c r="D11263" s="5" t="s">
        <v>7</v>
      </c>
      <c r="E11263" s="5">
        <v>12.0</v>
      </c>
      <c r="H11263" s="5" t="s">
        <v>3909</v>
      </c>
    </row>
    <row r="11264">
      <c r="A11264" s="3">
        <v>99.0</v>
      </c>
      <c r="B11264" s="4">
        <v>0.12170138888888889</v>
      </c>
      <c r="C11264" s="5" t="s">
        <v>3907</v>
      </c>
      <c r="D11264" s="5" t="s">
        <v>32</v>
      </c>
      <c r="F11264" s="5" t="s">
        <v>30</v>
      </c>
      <c r="J11264" s="5" t="s">
        <v>1304</v>
      </c>
    </row>
    <row r="11265">
      <c r="A11265" s="3">
        <v>99.0</v>
      </c>
      <c r="B11265" s="4">
        <v>0.12189814814814814</v>
      </c>
      <c r="C11265" s="5" t="s">
        <v>3907</v>
      </c>
      <c r="D11265" s="5" t="s">
        <v>7</v>
      </c>
      <c r="E11265" s="5">
        <v>11.0</v>
      </c>
      <c r="H11265" s="5" t="s">
        <v>3910</v>
      </c>
    </row>
    <row r="11266">
      <c r="A11266" s="3">
        <v>99.0</v>
      </c>
      <c r="B11266" s="4">
        <v>0.12253472222222223</v>
      </c>
      <c r="C11266" s="5" t="s">
        <v>3907</v>
      </c>
      <c r="D11266" s="5" t="s">
        <v>74</v>
      </c>
      <c r="E11266" s="5">
        <v>23.0</v>
      </c>
      <c r="F11266" s="5">
        <v>18.0</v>
      </c>
    </row>
    <row r="11267">
      <c r="A11267" s="3">
        <v>99.0</v>
      </c>
      <c r="B11267" s="4">
        <v>0.12262731481481481</v>
      </c>
      <c r="C11267" s="5" t="s">
        <v>13</v>
      </c>
      <c r="D11267" s="5" t="s">
        <v>74</v>
      </c>
      <c r="E11267" s="5">
        <v>14.0</v>
      </c>
      <c r="F11267" s="5">
        <v>0.0</v>
      </c>
    </row>
    <row r="11268">
      <c r="A11268" s="3">
        <v>99.0</v>
      </c>
      <c r="B11268" s="4">
        <v>0.12324074074074073</v>
      </c>
      <c r="C11268" s="5" t="s">
        <v>3907</v>
      </c>
      <c r="D11268" s="5" t="s">
        <v>492</v>
      </c>
      <c r="E11268" s="5">
        <v>18.0</v>
      </c>
      <c r="F11268" s="5">
        <v>8.0</v>
      </c>
    </row>
    <row r="11269">
      <c r="A11269" s="3">
        <v>99.0</v>
      </c>
      <c r="B11269" s="4">
        <v>0.12341435185185186</v>
      </c>
      <c r="C11269" s="5" t="s">
        <v>13</v>
      </c>
      <c r="D11269" s="5" t="s">
        <v>32</v>
      </c>
      <c r="E11269" s="5">
        <v>28.0</v>
      </c>
      <c r="F11269" s="5">
        <v>14.0</v>
      </c>
      <c r="J11269" s="5" t="s">
        <v>3911</v>
      </c>
    </row>
    <row r="11270">
      <c r="A11270" s="3">
        <v>99.0</v>
      </c>
      <c r="B11270" s="4">
        <v>0.12351851851851851</v>
      </c>
      <c r="C11270" s="5" t="s">
        <v>13</v>
      </c>
      <c r="D11270" s="5" t="s">
        <v>7</v>
      </c>
      <c r="E11270" s="5">
        <v>10.0</v>
      </c>
      <c r="H11270" s="5" t="s">
        <v>3912</v>
      </c>
    </row>
    <row r="11271">
      <c r="A11271" s="3">
        <v>99.0</v>
      </c>
      <c r="B11271" s="4">
        <v>0.12412037037037037</v>
      </c>
      <c r="C11271" s="5" t="s">
        <v>13</v>
      </c>
      <c r="D11271" s="5" t="s">
        <v>32</v>
      </c>
      <c r="E11271" s="5">
        <v>23.0</v>
      </c>
      <c r="F11271" s="5">
        <v>9.0</v>
      </c>
      <c r="J11271" s="5" t="s">
        <v>3421</v>
      </c>
    </row>
    <row r="11272">
      <c r="A11272" s="3">
        <v>99.0</v>
      </c>
      <c r="B11272" s="4">
        <v>0.12418981481481481</v>
      </c>
      <c r="C11272" s="5" t="s">
        <v>13</v>
      </c>
      <c r="D11272" s="5" t="s">
        <v>7</v>
      </c>
      <c r="E11272" s="5">
        <v>11.0</v>
      </c>
      <c r="H11272" s="5" t="s">
        <v>3913</v>
      </c>
    </row>
    <row r="11273">
      <c r="A11273" s="3">
        <v>99.0</v>
      </c>
      <c r="B11273" s="4">
        <v>0.12534722222222222</v>
      </c>
      <c r="C11273" s="5" t="s">
        <v>3907</v>
      </c>
      <c r="D11273" s="5" t="s">
        <v>74</v>
      </c>
      <c r="E11273" s="5" t="s">
        <v>30</v>
      </c>
      <c r="F11273" s="5" t="s">
        <v>30</v>
      </c>
      <c r="J11273" s="5" t="s">
        <v>17</v>
      </c>
    </row>
    <row r="11274">
      <c r="A11274" s="3">
        <v>99.0</v>
      </c>
      <c r="B11274" s="4">
        <v>0.12534722222222222</v>
      </c>
      <c r="C11274" s="5" t="s">
        <v>3907</v>
      </c>
      <c r="D11274" s="5" t="s">
        <v>74</v>
      </c>
      <c r="E11274" s="5">
        <v>22.0</v>
      </c>
      <c r="F11274" s="5">
        <v>17.0</v>
      </c>
      <c r="J11274" s="5" t="s">
        <v>40</v>
      </c>
    </row>
    <row r="11275">
      <c r="A11275" s="3">
        <v>99.0</v>
      </c>
      <c r="B11275" s="4">
        <v>0.12552083333333333</v>
      </c>
      <c r="C11275" s="5" t="s">
        <v>13</v>
      </c>
      <c r="D11275" s="5" t="s">
        <v>74</v>
      </c>
      <c r="E11275" s="5">
        <v>24.0</v>
      </c>
      <c r="F11275" s="5">
        <v>10.0</v>
      </c>
    </row>
    <row r="11276">
      <c r="A11276" s="3">
        <v>99.0</v>
      </c>
      <c r="B11276" s="4">
        <v>0.12649305555555557</v>
      </c>
      <c r="C11276" s="5" t="s">
        <v>3907</v>
      </c>
      <c r="D11276" s="5" t="s">
        <v>26</v>
      </c>
      <c r="E11276" s="5">
        <v>27.0</v>
      </c>
      <c r="F11276" s="5">
        <v>18.0</v>
      </c>
    </row>
    <row r="11277">
      <c r="A11277" s="3">
        <v>99.0</v>
      </c>
      <c r="B11277" s="4">
        <v>0.12659722222222222</v>
      </c>
      <c r="C11277" s="5" t="s">
        <v>13</v>
      </c>
      <c r="D11277" s="5" t="s">
        <v>129</v>
      </c>
      <c r="E11277" s="5">
        <v>4.0</v>
      </c>
      <c r="F11277" s="5">
        <v>4.0</v>
      </c>
      <c r="J11277" s="5" t="s">
        <v>1822</v>
      </c>
    </row>
    <row r="11278">
      <c r="A11278" s="3">
        <v>99.0</v>
      </c>
      <c r="B11278" s="4">
        <v>0.1274074074074074</v>
      </c>
      <c r="C11278" s="5" t="s">
        <v>3907</v>
      </c>
      <c r="D11278" s="5" t="s">
        <v>32</v>
      </c>
      <c r="E11278" s="5">
        <v>15.0</v>
      </c>
      <c r="F11278" s="5">
        <v>5.0</v>
      </c>
      <c r="J11278" s="5" t="s">
        <v>17</v>
      </c>
    </row>
    <row r="11279">
      <c r="A11279" s="3">
        <v>99.0</v>
      </c>
      <c r="B11279" s="4">
        <v>0.1274074074074074</v>
      </c>
      <c r="C11279" s="5" t="s">
        <v>3907</v>
      </c>
      <c r="D11279" s="5" t="s">
        <v>32</v>
      </c>
      <c r="E11279" s="5" t="s">
        <v>37</v>
      </c>
      <c r="F11279" s="5">
        <v>20.0</v>
      </c>
      <c r="G11279" s="5" t="s">
        <v>48</v>
      </c>
      <c r="J11279" s="5" t="s">
        <v>3914</v>
      </c>
    </row>
    <row r="11280">
      <c r="A11280" s="3">
        <v>99.0</v>
      </c>
      <c r="B11280" s="4">
        <v>0.12784722222222222</v>
      </c>
      <c r="C11280" s="5" t="s">
        <v>3907</v>
      </c>
      <c r="D11280" s="5" t="s">
        <v>7</v>
      </c>
      <c r="E11280" s="5">
        <v>16.0</v>
      </c>
      <c r="H11280" s="5" t="s">
        <v>2419</v>
      </c>
    </row>
    <row r="11281">
      <c r="A11281" s="3">
        <v>99.0</v>
      </c>
      <c r="B11281" s="4">
        <v>0.0870486111111111</v>
      </c>
      <c r="C11281" s="5" t="s">
        <v>3907</v>
      </c>
      <c r="D11281" s="5" t="s">
        <v>32</v>
      </c>
      <c r="E11281" s="5" t="s">
        <v>30</v>
      </c>
      <c r="F11281" s="5" t="s">
        <v>30</v>
      </c>
      <c r="J11281" s="5" t="s">
        <v>17</v>
      </c>
    </row>
    <row r="11282">
      <c r="A11282" s="3">
        <v>99.0</v>
      </c>
      <c r="B11282" s="4">
        <v>0.12871527777777778</v>
      </c>
      <c r="C11282" s="5" t="s">
        <v>3907</v>
      </c>
      <c r="D11282" s="5" t="s">
        <v>32</v>
      </c>
      <c r="F11282" s="5">
        <v>17.0</v>
      </c>
      <c r="J11282" s="5" t="s">
        <v>40</v>
      </c>
    </row>
    <row r="11283">
      <c r="A11283" s="3">
        <v>99.0</v>
      </c>
      <c r="B11283" s="4">
        <v>0.1288888888888889</v>
      </c>
      <c r="C11283" s="5" t="s">
        <v>3907</v>
      </c>
      <c r="D11283" s="5" t="s">
        <v>7</v>
      </c>
      <c r="E11283" s="5">
        <v>9.0</v>
      </c>
      <c r="H11283" s="5" t="s">
        <v>3915</v>
      </c>
    </row>
    <row r="11284">
      <c r="A11284" s="3">
        <v>99.0</v>
      </c>
      <c r="B11284" s="4">
        <v>0.1398726851851852</v>
      </c>
      <c r="C11284" s="5" t="s">
        <v>21</v>
      </c>
      <c r="D11284" s="5" t="s">
        <v>19</v>
      </c>
      <c r="E11284" s="5" t="s">
        <v>30</v>
      </c>
      <c r="F11284" s="5" t="s">
        <v>30</v>
      </c>
    </row>
    <row r="11285">
      <c r="A11285" s="3">
        <v>99.0</v>
      </c>
      <c r="B11285" s="4">
        <v>0.14107638888888888</v>
      </c>
      <c r="C11285" s="5" t="s">
        <v>3907</v>
      </c>
      <c r="D11285" s="5" t="s">
        <v>7</v>
      </c>
      <c r="E11285" s="5">
        <v>6.0</v>
      </c>
      <c r="H11285" s="5" t="s">
        <v>3916</v>
      </c>
    </row>
    <row r="11286">
      <c r="A11286" s="3">
        <v>99.0</v>
      </c>
      <c r="B11286" s="4">
        <v>0.14141203703703703</v>
      </c>
      <c r="C11286" s="5" t="s">
        <v>15</v>
      </c>
      <c r="D11286" s="5" t="s">
        <v>32</v>
      </c>
      <c r="E11286" s="5">
        <v>18.0</v>
      </c>
      <c r="F11286" s="5">
        <v>10.0</v>
      </c>
      <c r="J11286" s="5" t="s">
        <v>3917</v>
      </c>
    </row>
    <row r="11287">
      <c r="A11287" s="3">
        <v>99.0</v>
      </c>
      <c r="B11287" s="4">
        <v>0.14229166666666668</v>
      </c>
      <c r="C11287" s="5" t="s">
        <v>18</v>
      </c>
      <c r="D11287" s="5" t="s">
        <v>24</v>
      </c>
      <c r="E11287" s="5">
        <v>19.0</v>
      </c>
      <c r="F11287" s="5">
        <v>10.0</v>
      </c>
    </row>
    <row r="11288">
      <c r="A11288" s="3">
        <v>99.0</v>
      </c>
      <c r="B11288" s="4">
        <v>0.1424074074074074</v>
      </c>
      <c r="C11288" s="5" t="s">
        <v>3907</v>
      </c>
      <c r="D11288" s="5" t="s">
        <v>85</v>
      </c>
      <c r="E11288" s="5">
        <v>24.0</v>
      </c>
      <c r="F11288" s="5">
        <v>13.0</v>
      </c>
      <c r="J11288" s="5" t="s">
        <v>3918</v>
      </c>
    </row>
    <row r="11289">
      <c r="A11289" s="3">
        <v>99.0</v>
      </c>
      <c r="B11289" s="4">
        <v>0.1439236111111111</v>
      </c>
      <c r="C11289" s="5" t="s">
        <v>15</v>
      </c>
      <c r="D11289" s="5" t="s">
        <v>7</v>
      </c>
      <c r="E11289" s="5">
        <v>10.0</v>
      </c>
      <c r="H11289" s="5" t="s">
        <v>3919</v>
      </c>
      <c r="J11289" s="5" t="s">
        <v>3920</v>
      </c>
    </row>
    <row r="11290">
      <c r="A11290" s="3">
        <v>99.0</v>
      </c>
      <c r="B11290" s="4">
        <v>0.1445486111111111</v>
      </c>
      <c r="C11290" s="5" t="s">
        <v>18</v>
      </c>
      <c r="D11290" s="5" t="s">
        <v>32</v>
      </c>
      <c r="E11290" s="5">
        <v>21.0</v>
      </c>
      <c r="F11290" s="5">
        <v>9.0</v>
      </c>
      <c r="J11290" s="5" t="s">
        <v>2702</v>
      </c>
    </row>
    <row r="11291">
      <c r="A11291" s="3">
        <v>99.0</v>
      </c>
      <c r="B11291" s="4">
        <v>0.14497685185185186</v>
      </c>
      <c r="C11291" s="5" t="s">
        <v>18</v>
      </c>
      <c r="D11291" s="5" t="s">
        <v>7</v>
      </c>
      <c r="E11291" s="5">
        <v>17.0</v>
      </c>
      <c r="H11291" s="5" t="s">
        <v>3921</v>
      </c>
    </row>
    <row r="11292">
      <c r="A11292" s="3">
        <v>99.0</v>
      </c>
      <c r="B11292" s="4">
        <v>0.1450925925925926</v>
      </c>
      <c r="C11292" s="5" t="s">
        <v>3907</v>
      </c>
      <c r="D11292" s="5" t="s">
        <v>75</v>
      </c>
      <c r="E11292" s="5" t="s">
        <v>37</v>
      </c>
      <c r="F11292" s="5">
        <v>20.0</v>
      </c>
    </row>
    <row r="11293">
      <c r="A11293" s="3">
        <v>100.0</v>
      </c>
      <c r="B11293" s="4">
        <v>0.023344907407407408</v>
      </c>
      <c r="C11293" s="5" t="s">
        <v>13</v>
      </c>
      <c r="D11293" s="5" t="s">
        <v>588</v>
      </c>
      <c r="E11293" s="5">
        <v>19.0</v>
      </c>
      <c r="F11293" s="5">
        <v>18.0</v>
      </c>
    </row>
    <row r="11294">
      <c r="A11294" s="3">
        <v>100.0</v>
      </c>
      <c r="B11294" s="4">
        <v>0.025625</v>
      </c>
      <c r="C11294" s="5" t="s">
        <v>10</v>
      </c>
      <c r="D11294" s="5" t="s">
        <v>588</v>
      </c>
      <c r="E11294" s="5">
        <v>11.0</v>
      </c>
      <c r="F11294" s="5">
        <v>2.0</v>
      </c>
    </row>
    <row r="11295">
      <c r="A11295" s="3">
        <v>100.0</v>
      </c>
      <c r="B11295" s="4">
        <v>0.033587962962962965</v>
      </c>
      <c r="C11295" s="5" t="s">
        <v>10</v>
      </c>
      <c r="D11295" s="5" t="s">
        <v>146</v>
      </c>
      <c r="E11295" s="5">
        <v>9.0</v>
      </c>
      <c r="F11295" s="5">
        <v>11.0</v>
      </c>
    </row>
    <row r="11296">
      <c r="A11296" s="3">
        <v>100.0</v>
      </c>
      <c r="B11296" s="4">
        <v>0.03363425925925926</v>
      </c>
      <c r="C11296" s="5" t="s">
        <v>21</v>
      </c>
      <c r="D11296" s="5" t="s">
        <v>146</v>
      </c>
      <c r="E11296" s="5" t="s">
        <v>30</v>
      </c>
      <c r="F11296" s="5" t="s">
        <v>30</v>
      </c>
      <c r="J11296" s="5" t="s">
        <v>350</v>
      </c>
    </row>
    <row r="11297">
      <c r="A11297" s="3">
        <v>100.0</v>
      </c>
      <c r="B11297" s="4">
        <v>0.03363425925925926</v>
      </c>
      <c r="C11297" s="5" t="s">
        <v>21</v>
      </c>
      <c r="D11297" s="5" t="s">
        <v>146</v>
      </c>
      <c r="E11297" s="5" t="s">
        <v>30</v>
      </c>
      <c r="F11297" s="5" t="s">
        <v>30</v>
      </c>
      <c r="J11297" s="5" t="s">
        <v>418</v>
      </c>
    </row>
    <row r="11298">
      <c r="A11298" s="3">
        <v>100.0</v>
      </c>
      <c r="B11298" s="4">
        <v>0.0428587962962963</v>
      </c>
      <c r="C11298" s="5" t="s">
        <v>3907</v>
      </c>
      <c r="D11298" s="5" t="s">
        <v>127</v>
      </c>
      <c r="E11298" s="5">
        <v>14.0</v>
      </c>
      <c r="F11298" s="5">
        <v>15.0</v>
      </c>
    </row>
    <row r="11299">
      <c r="A11299" s="3">
        <v>100.0</v>
      </c>
      <c r="B11299" s="4">
        <v>0.043784722222222225</v>
      </c>
      <c r="C11299" s="5" t="s">
        <v>3907</v>
      </c>
      <c r="D11299" s="5" t="s">
        <v>127</v>
      </c>
      <c r="E11299" s="5">
        <v>15.0</v>
      </c>
      <c r="F11299" s="5">
        <v>16.0</v>
      </c>
    </row>
    <row r="11300">
      <c r="A11300" s="3">
        <v>100.0</v>
      </c>
      <c r="B11300" s="4">
        <v>0.046064814814814815</v>
      </c>
      <c r="C11300" s="5" t="s">
        <v>15</v>
      </c>
      <c r="D11300" s="5" t="s">
        <v>184</v>
      </c>
      <c r="E11300" s="5">
        <v>16.0</v>
      </c>
      <c r="F11300" s="5">
        <v>4.0</v>
      </c>
    </row>
    <row r="11301">
      <c r="A11301" s="3">
        <v>100.0</v>
      </c>
      <c r="B11301" s="4">
        <v>0.046782407407407404</v>
      </c>
      <c r="C11301" s="5" t="s">
        <v>18</v>
      </c>
      <c r="D11301" s="5" t="s">
        <v>24</v>
      </c>
      <c r="E11301" s="5">
        <v>20.0</v>
      </c>
      <c r="F11301" s="5">
        <v>11.0</v>
      </c>
    </row>
    <row r="11302">
      <c r="A11302" s="3">
        <v>100.0</v>
      </c>
      <c r="B11302" s="4">
        <v>0.046921296296296294</v>
      </c>
      <c r="C11302" s="5" t="s">
        <v>3409</v>
      </c>
      <c r="D11302" s="5" t="s">
        <v>24</v>
      </c>
      <c r="E11302" s="5">
        <v>14.0</v>
      </c>
      <c r="F11302" s="5">
        <v>15.0</v>
      </c>
    </row>
    <row r="11303">
      <c r="A11303" s="3">
        <v>100.0</v>
      </c>
      <c r="B11303" s="4">
        <v>0.048125</v>
      </c>
      <c r="C11303" s="5" t="s">
        <v>3907</v>
      </c>
      <c r="D11303" s="5" t="s">
        <v>88</v>
      </c>
      <c r="E11303" s="5">
        <v>21.0</v>
      </c>
      <c r="F11303" s="5">
        <v>15.0</v>
      </c>
    </row>
    <row r="11304">
      <c r="A11304" s="3">
        <v>100.0</v>
      </c>
      <c r="B11304" s="4">
        <v>0.04949074074074074</v>
      </c>
      <c r="C11304" s="5" t="s">
        <v>15</v>
      </c>
      <c r="D11304" s="5" t="s">
        <v>88</v>
      </c>
      <c r="F11304" s="5">
        <v>19.0</v>
      </c>
    </row>
    <row r="11305">
      <c r="A11305" s="3">
        <v>100.0</v>
      </c>
      <c r="B11305" s="4">
        <v>0.05005787037037037</v>
      </c>
      <c r="C11305" s="5" t="s">
        <v>10</v>
      </c>
      <c r="D11305" s="5" t="s">
        <v>127</v>
      </c>
      <c r="E11305" s="5" t="s">
        <v>30</v>
      </c>
      <c r="F11305" s="5" t="s">
        <v>30</v>
      </c>
      <c r="J11305" s="5" t="s">
        <v>17</v>
      </c>
    </row>
    <row r="11306">
      <c r="A11306" s="3">
        <v>100.0</v>
      </c>
      <c r="B11306" s="4">
        <v>0.05005787037037037</v>
      </c>
      <c r="C11306" s="5" t="s">
        <v>10</v>
      </c>
      <c r="D11306" s="5" t="s">
        <v>127</v>
      </c>
      <c r="E11306" s="5">
        <v>27.0</v>
      </c>
      <c r="F11306" s="5">
        <v>18.0</v>
      </c>
      <c r="J11306" s="5" t="s">
        <v>40</v>
      </c>
    </row>
    <row r="11307">
      <c r="A11307" s="3">
        <v>100.0</v>
      </c>
      <c r="B11307" s="4">
        <v>0.05273148148148148</v>
      </c>
      <c r="C11307" s="5" t="s">
        <v>10</v>
      </c>
      <c r="D11307" s="5" t="s">
        <v>20</v>
      </c>
      <c r="E11307" s="5">
        <v>29.0</v>
      </c>
      <c r="F11307" s="5">
        <v>18.0</v>
      </c>
    </row>
    <row r="11308">
      <c r="A11308" s="3">
        <v>100.0</v>
      </c>
      <c r="B11308" s="4">
        <v>0.05672453703703704</v>
      </c>
      <c r="C11308" s="5" t="s">
        <v>10</v>
      </c>
      <c r="D11308" s="5" t="s">
        <v>88</v>
      </c>
      <c r="E11308" s="5" t="s">
        <v>30</v>
      </c>
      <c r="F11308" s="5" t="s">
        <v>30</v>
      </c>
      <c r="J11308" s="5" t="s">
        <v>17</v>
      </c>
    </row>
    <row r="11309">
      <c r="A11309" s="3">
        <v>100.0</v>
      </c>
      <c r="B11309" s="4">
        <v>0.05672453703703704</v>
      </c>
      <c r="C11309" s="5" t="s">
        <v>10</v>
      </c>
      <c r="D11309" s="5" t="s">
        <v>88</v>
      </c>
      <c r="E11309" s="5">
        <v>11.0</v>
      </c>
      <c r="F11309" s="5">
        <v>3.0</v>
      </c>
      <c r="J11309" s="5" t="s">
        <v>40</v>
      </c>
    </row>
    <row r="11310">
      <c r="A11310" s="3">
        <v>100.0</v>
      </c>
      <c r="B11310" s="4">
        <v>0.058055555555555555</v>
      </c>
      <c r="C11310" s="5" t="s">
        <v>10</v>
      </c>
      <c r="D11310" s="5" t="s">
        <v>75</v>
      </c>
      <c r="E11310" s="5">
        <v>10.0</v>
      </c>
      <c r="F11310" s="5">
        <v>8.0</v>
      </c>
      <c r="H11310" s="5" t="s">
        <v>3922</v>
      </c>
      <c r="J11310" s="5" t="s">
        <v>3923</v>
      </c>
    </row>
    <row r="11311">
      <c r="A11311" s="3">
        <v>100.0</v>
      </c>
      <c r="B11311" s="4">
        <v>0.06023148148148148</v>
      </c>
      <c r="C11311" s="5" t="s">
        <v>21</v>
      </c>
      <c r="D11311" s="5" t="s">
        <v>20</v>
      </c>
      <c r="E11311" s="5">
        <v>35.0</v>
      </c>
      <c r="F11311" s="5">
        <v>18.0</v>
      </c>
    </row>
    <row r="11312">
      <c r="A11312" s="3">
        <v>100.0</v>
      </c>
      <c r="B11312" s="4">
        <v>0.06053240740740741</v>
      </c>
      <c r="C11312" s="5" t="s">
        <v>134</v>
      </c>
      <c r="D11312" s="5" t="s">
        <v>97</v>
      </c>
      <c r="E11312" s="5">
        <v>26.0</v>
      </c>
      <c r="J11312" s="5" t="s">
        <v>3924</v>
      </c>
    </row>
    <row r="11313">
      <c r="A11313" s="3">
        <v>100.0</v>
      </c>
      <c r="B11313" s="4">
        <v>0.06077546296296296</v>
      </c>
      <c r="C11313" s="5" t="s">
        <v>21</v>
      </c>
      <c r="D11313" s="5" t="s">
        <v>88</v>
      </c>
      <c r="E11313" s="5">
        <v>18.0</v>
      </c>
      <c r="F11313" s="5">
        <v>10.0</v>
      </c>
      <c r="J11313" s="5" t="s">
        <v>2037</v>
      </c>
    </row>
    <row r="11314">
      <c r="A11314" s="3">
        <v>100.0</v>
      </c>
      <c r="B11314" s="4">
        <v>0.06646990740740741</v>
      </c>
      <c r="C11314" s="5" t="s">
        <v>22</v>
      </c>
      <c r="D11314" s="5" t="s">
        <v>88</v>
      </c>
      <c r="E11314" s="5">
        <v>30.0</v>
      </c>
      <c r="F11314" s="5">
        <v>16.0</v>
      </c>
    </row>
    <row r="11315">
      <c r="A11315" s="3">
        <v>100.0</v>
      </c>
      <c r="B11315" s="4">
        <v>0.06653935185185185</v>
      </c>
      <c r="C11315" s="5" t="s">
        <v>134</v>
      </c>
      <c r="D11315" s="5" t="s">
        <v>88</v>
      </c>
      <c r="E11315" s="5">
        <v>11.0</v>
      </c>
      <c r="F11315" s="5">
        <v>10.0</v>
      </c>
    </row>
    <row r="11316">
      <c r="A11316" s="3">
        <v>100.0</v>
      </c>
      <c r="B11316" s="4">
        <v>0.06978009259259259</v>
      </c>
      <c r="C11316" s="5" t="s">
        <v>10</v>
      </c>
      <c r="D11316" s="5" t="s">
        <v>24</v>
      </c>
      <c r="E11316" s="5" t="s">
        <v>30</v>
      </c>
      <c r="F11316" s="5" t="s">
        <v>30</v>
      </c>
      <c r="J11316" s="5" t="s">
        <v>17</v>
      </c>
    </row>
    <row r="11317">
      <c r="A11317" s="3">
        <v>100.0</v>
      </c>
      <c r="B11317" s="4">
        <v>0.06978009259259259</v>
      </c>
      <c r="C11317" s="5" t="s">
        <v>10</v>
      </c>
      <c r="D11317" s="5" t="s">
        <v>24</v>
      </c>
      <c r="E11317" s="5">
        <v>31.0</v>
      </c>
      <c r="F11317" s="5">
        <v>16.0</v>
      </c>
      <c r="J11317" s="5" t="s">
        <v>40</v>
      </c>
    </row>
    <row r="11318">
      <c r="A11318" s="3">
        <v>100.0</v>
      </c>
      <c r="B11318" s="4">
        <v>0.07032407407407408</v>
      </c>
      <c r="C11318" s="5" t="s">
        <v>21</v>
      </c>
      <c r="D11318" s="5" t="s">
        <v>88</v>
      </c>
      <c r="E11318" s="5">
        <v>19.0</v>
      </c>
      <c r="F11318" s="5">
        <v>11.0</v>
      </c>
    </row>
    <row r="11319">
      <c r="A11319" s="3">
        <v>100.0</v>
      </c>
      <c r="B11319" s="4">
        <v>0.07048611111111111</v>
      </c>
      <c r="C11319" s="5" t="s">
        <v>3409</v>
      </c>
      <c r="D11319" s="5" t="s">
        <v>92</v>
      </c>
      <c r="E11319" s="5">
        <v>17.0</v>
      </c>
      <c r="F11319" s="5">
        <v>13.0</v>
      </c>
    </row>
    <row r="11320">
      <c r="A11320" s="3">
        <v>100.0</v>
      </c>
      <c r="B11320" s="4">
        <v>0.07203703703703704</v>
      </c>
      <c r="C11320" s="5" t="s">
        <v>13</v>
      </c>
      <c r="D11320" s="5" t="s">
        <v>20</v>
      </c>
      <c r="E11320" s="5">
        <v>26.0</v>
      </c>
      <c r="F11320" s="5">
        <v>14.0</v>
      </c>
      <c r="J11320" s="5" t="s">
        <v>137</v>
      </c>
    </row>
    <row r="11321">
      <c r="A11321" s="3">
        <v>100.0</v>
      </c>
      <c r="B11321" s="4">
        <v>0.07206018518518519</v>
      </c>
      <c r="C11321" s="5" t="s">
        <v>134</v>
      </c>
      <c r="D11321" s="5" t="s">
        <v>20</v>
      </c>
      <c r="E11321" s="5">
        <v>30.0</v>
      </c>
      <c r="F11321" s="5">
        <v>15.0</v>
      </c>
      <c r="J11321" s="5" t="s">
        <v>137</v>
      </c>
    </row>
    <row r="11322">
      <c r="A11322" s="3">
        <v>100.0</v>
      </c>
      <c r="B11322" s="4">
        <v>0.07215277777777777</v>
      </c>
      <c r="C11322" s="5" t="s">
        <v>10</v>
      </c>
      <c r="D11322" s="5" t="s">
        <v>20</v>
      </c>
      <c r="E11322" s="5">
        <v>25.0</v>
      </c>
      <c r="F11322" s="5">
        <v>4.0</v>
      </c>
      <c r="J11322" s="5" t="s">
        <v>137</v>
      </c>
    </row>
    <row r="11323">
      <c r="A11323" s="3">
        <v>100.0</v>
      </c>
      <c r="B11323" s="4">
        <v>0.07216435185185185</v>
      </c>
      <c r="C11323" s="5" t="s">
        <v>21</v>
      </c>
      <c r="D11323" s="5" t="s">
        <v>20</v>
      </c>
      <c r="E11323" s="5">
        <v>37.0</v>
      </c>
      <c r="F11323" s="5">
        <v>10.0</v>
      </c>
      <c r="J11323" s="5" t="s">
        <v>1917</v>
      </c>
    </row>
    <row r="11324">
      <c r="A11324" s="3">
        <v>100.0</v>
      </c>
      <c r="B11324" s="4">
        <v>0.0722337962962963</v>
      </c>
      <c r="C11324" s="5" t="s">
        <v>15</v>
      </c>
      <c r="D11324" s="5" t="s">
        <v>20</v>
      </c>
      <c r="E11324" s="5">
        <v>26.0</v>
      </c>
      <c r="F11324" s="5">
        <v>8.0</v>
      </c>
      <c r="J11324" s="5" t="s">
        <v>137</v>
      </c>
    </row>
    <row r="11325">
      <c r="A11325" s="3">
        <v>100.0</v>
      </c>
      <c r="B11325" s="4">
        <v>0.07225694444444444</v>
      </c>
      <c r="C11325" s="5" t="s">
        <v>18</v>
      </c>
      <c r="D11325" s="5" t="s">
        <v>20</v>
      </c>
      <c r="E11325" s="5">
        <v>21.0</v>
      </c>
      <c r="F11325" s="5">
        <v>5.0</v>
      </c>
      <c r="J11325" s="5" t="s">
        <v>137</v>
      </c>
    </row>
    <row r="11326">
      <c r="A11326" s="3">
        <v>100.0</v>
      </c>
      <c r="B11326" s="4">
        <v>0.07226851851851852</v>
      </c>
      <c r="C11326" s="5" t="s">
        <v>3907</v>
      </c>
      <c r="D11326" s="5" t="s">
        <v>20</v>
      </c>
      <c r="E11326" s="5">
        <v>28.0</v>
      </c>
      <c r="F11326" s="5">
        <v>17.0</v>
      </c>
      <c r="J11326" s="5" t="s">
        <v>137</v>
      </c>
    </row>
    <row r="11327">
      <c r="A11327" s="3">
        <v>100.0</v>
      </c>
      <c r="B11327" s="4">
        <v>0.07229166666666667</v>
      </c>
      <c r="C11327" s="5" t="s">
        <v>22</v>
      </c>
      <c r="D11327" s="5" t="s">
        <v>20</v>
      </c>
      <c r="E11327" s="5">
        <v>29.0</v>
      </c>
      <c r="F11327" s="5">
        <v>17.0</v>
      </c>
      <c r="J11327" s="5" t="s">
        <v>137</v>
      </c>
    </row>
    <row r="11328">
      <c r="A11328" s="3">
        <v>100.0</v>
      </c>
      <c r="B11328" s="4">
        <v>0.07234953703703703</v>
      </c>
      <c r="C11328" s="5" t="s">
        <v>3409</v>
      </c>
      <c r="D11328" s="5" t="s">
        <v>20</v>
      </c>
      <c r="E11328" s="5">
        <v>25.0</v>
      </c>
      <c r="F11328" s="5">
        <v>15.0</v>
      </c>
      <c r="J11328" s="5" t="s">
        <v>137</v>
      </c>
    </row>
    <row r="11329">
      <c r="A11329" s="3">
        <v>100.0</v>
      </c>
      <c r="B11329" s="4">
        <v>0.07247685185185185</v>
      </c>
      <c r="C11329" s="5" t="s">
        <v>3413</v>
      </c>
      <c r="D11329" s="5" t="s">
        <v>20</v>
      </c>
      <c r="F11329" s="5">
        <v>2.0</v>
      </c>
      <c r="J11329" s="5" t="s">
        <v>17</v>
      </c>
    </row>
    <row r="11330">
      <c r="A11330" s="3">
        <v>100.0</v>
      </c>
      <c r="B11330" s="4">
        <v>0.07247685185185185</v>
      </c>
      <c r="C11330" s="5" t="s">
        <v>3413</v>
      </c>
      <c r="D11330" s="5" t="s">
        <v>20</v>
      </c>
      <c r="E11330" s="5">
        <v>27.0</v>
      </c>
      <c r="F11330" s="5">
        <v>17.0</v>
      </c>
      <c r="J11330" s="5" t="s">
        <v>456</v>
      </c>
    </row>
    <row r="11331">
      <c r="A11331" s="3">
        <v>100.0</v>
      </c>
      <c r="B11331" s="4">
        <v>0.07447916666666667</v>
      </c>
      <c r="C11331" s="5" t="s">
        <v>15</v>
      </c>
      <c r="D11331" s="5" t="s">
        <v>184</v>
      </c>
      <c r="E11331" s="5">
        <v>15.0</v>
      </c>
      <c r="F11331" s="5">
        <v>3.0</v>
      </c>
    </row>
    <row r="11332">
      <c r="A11332" s="3">
        <v>100.0</v>
      </c>
      <c r="B11332" s="4">
        <v>0.0746875</v>
      </c>
      <c r="C11332" s="5" t="s">
        <v>21</v>
      </c>
      <c r="D11332" s="5" t="s">
        <v>127</v>
      </c>
      <c r="E11332" s="5">
        <v>19.0</v>
      </c>
      <c r="F11332" s="5">
        <v>17.0</v>
      </c>
    </row>
    <row r="11333">
      <c r="A11333" s="3">
        <v>100.0</v>
      </c>
      <c r="B11333" s="4">
        <v>0.07490740740740741</v>
      </c>
      <c r="C11333" s="5" t="s">
        <v>21</v>
      </c>
      <c r="D11333" s="5" t="s">
        <v>88</v>
      </c>
      <c r="E11333" s="5">
        <v>21.0</v>
      </c>
      <c r="F11333" s="5">
        <v>13.0</v>
      </c>
    </row>
    <row r="11334">
      <c r="A11334" s="3">
        <v>100.0</v>
      </c>
      <c r="B11334" s="4">
        <v>0.07555555555555556</v>
      </c>
      <c r="C11334" s="5" t="s">
        <v>21</v>
      </c>
      <c r="D11334" s="5" t="s">
        <v>24</v>
      </c>
      <c r="E11334" s="5">
        <v>24.0</v>
      </c>
      <c r="F11334" s="5">
        <v>10.0</v>
      </c>
      <c r="J11334" s="5" t="s">
        <v>1058</v>
      </c>
    </row>
    <row r="11335">
      <c r="A11335" s="3">
        <v>100.0</v>
      </c>
      <c r="B11335" s="4">
        <v>0.07630787037037037</v>
      </c>
      <c r="C11335" s="5" t="s">
        <v>21</v>
      </c>
      <c r="D11335" s="5" t="s">
        <v>88</v>
      </c>
      <c r="E11335" s="5" t="s">
        <v>37</v>
      </c>
      <c r="F11335" s="5">
        <v>20.0</v>
      </c>
    </row>
    <row r="11336">
      <c r="A11336" s="3">
        <v>100.0</v>
      </c>
      <c r="B11336" s="4">
        <v>0.07731481481481481</v>
      </c>
      <c r="C11336" s="5" t="s">
        <v>15</v>
      </c>
      <c r="D11336" s="5" t="s">
        <v>126</v>
      </c>
      <c r="E11336" s="5">
        <v>19.0</v>
      </c>
      <c r="F11336" s="5">
        <v>13.0</v>
      </c>
      <c r="J11336" s="5" t="s">
        <v>2227</v>
      </c>
    </row>
    <row r="11337">
      <c r="A11337" s="3">
        <v>100.0</v>
      </c>
      <c r="B11337" s="4">
        <v>0.07736111111111112</v>
      </c>
      <c r="C11337" s="5" t="s">
        <v>15</v>
      </c>
      <c r="D11337" s="5" t="s">
        <v>126</v>
      </c>
      <c r="E11337" s="5">
        <v>18.0</v>
      </c>
      <c r="F11337" s="5">
        <v>12.0</v>
      </c>
      <c r="J11337" s="5" t="s">
        <v>2227</v>
      </c>
    </row>
    <row r="11338">
      <c r="A11338" s="3">
        <v>100.0</v>
      </c>
      <c r="B11338" s="4">
        <v>0.07866898148148148</v>
      </c>
      <c r="C11338" s="5" t="s">
        <v>21</v>
      </c>
      <c r="D11338" s="5" t="s">
        <v>88</v>
      </c>
      <c r="E11338" s="5">
        <v>26.0</v>
      </c>
      <c r="F11338" s="5">
        <v>18.0</v>
      </c>
    </row>
    <row r="11339">
      <c r="A11339" s="3">
        <v>100.0</v>
      </c>
      <c r="B11339" s="4">
        <v>0.07980324074074074</v>
      </c>
      <c r="C11339" s="5" t="s">
        <v>15</v>
      </c>
      <c r="D11339" s="5" t="s">
        <v>24</v>
      </c>
      <c r="F11339" s="5">
        <v>19.0</v>
      </c>
    </row>
    <row r="11340">
      <c r="A11340" s="3">
        <v>100.0</v>
      </c>
      <c r="B11340" s="4">
        <v>0.07981481481481481</v>
      </c>
      <c r="C11340" s="5" t="s">
        <v>13</v>
      </c>
      <c r="D11340" s="5" t="s">
        <v>24</v>
      </c>
      <c r="E11340" s="5">
        <v>10.0</v>
      </c>
      <c r="F11340" s="5">
        <v>9.0</v>
      </c>
    </row>
    <row r="11341">
      <c r="A11341" s="3">
        <v>100.0</v>
      </c>
      <c r="B11341" s="4">
        <v>0.07983796296296296</v>
      </c>
      <c r="C11341" s="5" t="s">
        <v>134</v>
      </c>
      <c r="D11341" s="5" t="s">
        <v>24</v>
      </c>
      <c r="E11341" s="5">
        <v>22.0</v>
      </c>
      <c r="F11341" s="5">
        <v>11.0</v>
      </c>
    </row>
    <row r="11342">
      <c r="A11342" s="3">
        <v>100.0</v>
      </c>
      <c r="B11342" s="4">
        <v>0.07984953703703704</v>
      </c>
      <c r="C11342" s="5" t="s">
        <v>10</v>
      </c>
      <c r="D11342" s="5" t="s">
        <v>24</v>
      </c>
      <c r="E11342" s="5">
        <v>22.0</v>
      </c>
      <c r="F11342" s="5">
        <v>7.0</v>
      </c>
    </row>
    <row r="11343">
      <c r="A11343" s="3">
        <v>100.0</v>
      </c>
      <c r="B11343" s="4">
        <v>0.07987268518518519</v>
      </c>
      <c r="C11343" s="5" t="s">
        <v>3907</v>
      </c>
      <c r="D11343" s="5" t="s">
        <v>24</v>
      </c>
      <c r="E11343" s="5">
        <v>21.0</v>
      </c>
      <c r="F11343" s="5">
        <v>17.0</v>
      </c>
    </row>
    <row r="11344">
      <c r="A11344" s="3">
        <v>100.0</v>
      </c>
      <c r="B11344" s="4">
        <v>0.07987268518518519</v>
      </c>
      <c r="C11344" s="5" t="s">
        <v>18</v>
      </c>
      <c r="D11344" s="5" t="s">
        <v>24</v>
      </c>
      <c r="E11344" s="5">
        <v>13.0</v>
      </c>
      <c r="F11344" s="5">
        <v>4.0</v>
      </c>
    </row>
    <row r="11345">
      <c r="A11345" s="3">
        <v>100.0</v>
      </c>
      <c r="B11345" s="4">
        <v>0.07997685185185185</v>
      </c>
      <c r="C11345" s="5" t="s">
        <v>21</v>
      </c>
      <c r="D11345" s="5" t="s">
        <v>24</v>
      </c>
      <c r="E11345" s="5">
        <v>33.0</v>
      </c>
      <c r="F11345" s="5">
        <v>19.0</v>
      </c>
    </row>
    <row r="11346">
      <c r="A11346" s="3">
        <v>100.0</v>
      </c>
      <c r="B11346" s="4">
        <v>0.08348379629629629</v>
      </c>
      <c r="C11346" s="5" t="s">
        <v>15</v>
      </c>
      <c r="D11346" s="5" t="s">
        <v>7</v>
      </c>
      <c r="E11346" s="5">
        <v>34.0</v>
      </c>
      <c r="H11346" s="5" t="s">
        <v>3925</v>
      </c>
      <c r="I11346" s="5">
        <v>4.0</v>
      </c>
      <c r="J11346" s="5" t="s">
        <v>52</v>
      </c>
    </row>
    <row r="11347">
      <c r="A11347" s="3">
        <v>100.0</v>
      </c>
      <c r="B11347" s="4">
        <v>0.08393518518518518</v>
      </c>
      <c r="C11347" s="5" t="s">
        <v>18</v>
      </c>
      <c r="D11347" s="5" t="s">
        <v>32</v>
      </c>
      <c r="E11347" s="5">
        <v>20.0</v>
      </c>
      <c r="F11347" s="5">
        <v>5.0</v>
      </c>
      <c r="I11347" s="5">
        <v>1.0</v>
      </c>
      <c r="J11347" s="5" t="s">
        <v>131</v>
      </c>
    </row>
    <row r="11348">
      <c r="A11348" s="3">
        <v>100.0</v>
      </c>
      <c r="B11348" s="4">
        <v>0.08396990740740741</v>
      </c>
      <c r="C11348" s="5" t="s">
        <v>18</v>
      </c>
      <c r="D11348" s="5" t="s">
        <v>32</v>
      </c>
      <c r="E11348" s="5">
        <v>27.0</v>
      </c>
      <c r="F11348" s="5">
        <v>12.0</v>
      </c>
      <c r="I11348" s="5">
        <v>1.0</v>
      </c>
      <c r="J11348" s="5" t="s">
        <v>131</v>
      </c>
    </row>
    <row r="11349">
      <c r="A11349" s="3">
        <v>100.0</v>
      </c>
      <c r="B11349" s="4">
        <v>0.12586805555555555</v>
      </c>
      <c r="C11349" s="5" t="s">
        <v>134</v>
      </c>
      <c r="D11349" s="5" t="s">
        <v>32</v>
      </c>
      <c r="E11349" s="5">
        <v>17.0</v>
      </c>
      <c r="F11349" s="5">
        <v>8.0</v>
      </c>
      <c r="J11349" s="5" t="s">
        <v>3926</v>
      </c>
    </row>
    <row r="11350">
      <c r="A11350" s="3">
        <v>100.0</v>
      </c>
      <c r="B11350" s="4">
        <v>0.12586805555555555</v>
      </c>
      <c r="C11350" s="5" t="s">
        <v>134</v>
      </c>
      <c r="D11350" s="5" t="s">
        <v>32</v>
      </c>
      <c r="E11350" s="5">
        <v>22.0</v>
      </c>
      <c r="F11350" s="5">
        <v>13.0</v>
      </c>
      <c r="J11350" s="5" t="s">
        <v>3926</v>
      </c>
    </row>
    <row r="11351">
      <c r="A11351" s="3">
        <v>100.0</v>
      </c>
      <c r="B11351" s="4">
        <v>0.12708333333333333</v>
      </c>
      <c r="C11351" s="5" t="s">
        <v>134</v>
      </c>
      <c r="D11351" s="5" t="s">
        <v>7</v>
      </c>
      <c r="E11351" s="5">
        <v>18.0</v>
      </c>
      <c r="H11351" s="5" t="s">
        <v>3927</v>
      </c>
    </row>
    <row r="11352">
      <c r="A11352" s="3">
        <v>100.0</v>
      </c>
      <c r="B11352" s="4">
        <v>0.12736111111111112</v>
      </c>
      <c r="C11352" s="5" t="s">
        <v>134</v>
      </c>
      <c r="D11352" s="5" t="s">
        <v>7</v>
      </c>
      <c r="E11352" s="5">
        <v>14.0</v>
      </c>
      <c r="H11352" s="5" t="s">
        <v>3928</v>
      </c>
      <c r="I11352" s="5">
        <v>1.0</v>
      </c>
    </row>
    <row r="11353">
      <c r="A11353" s="3">
        <v>100.0</v>
      </c>
      <c r="B11353" s="4">
        <v>0.12747685185185184</v>
      </c>
      <c r="C11353" s="5" t="s">
        <v>13</v>
      </c>
      <c r="D11353" s="5" t="s">
        <v>32</v>
      </c>
      <c r="E11353" s="5">
        <v>26.0</v>
      </c>
      <c r="F11353" s="5">
        <v>10.0</v>
      </c>
      <c r="J11353" s="5" t="s">
        <v>3814</v>
      </c>
    </row>
    <row r="11354">
      <c r="A11354" s="3">
        <v>100.0</v>
      </c>
      <c r="B11354" s="4">
        <v>0.12747685185185184</v>
      </c>
      <c r="C11354" s="5" t="s">
        <v>13</v>
      </c>
      <c r="D11354" s="5" t="s">
        <v>32</v>
      </c>
      <c r="E11354" s="5">
        <v>26.0</v>
      </c>
      <c r="F11354" s="5">
        <v>10.0</v>
      </c>
      <c r="J11354" s="5" t="s">
        <v>3814</v>
      </c>
    </row>
    <row r="11355">
      <c r="A11355" s="3">
        <v>100.0</v>
      </c>
      <c r="B11355" s="4">
        <v>0.1275462962962963</v>
      </c>
      <c r="C11355" s="5" t="s">
        <v>13</v>
      </c>
      <c r="D11355" s="5" t="s">
        <v>7</v>
      </c>
      <c r="E11355" s="5">
        <v>26.0</v>
      </c>
      <c r="H11355" s="5" t="s">
        <v>3929</v>
      </c>
      <c r="I11355" s="5">
        <v>1.0</v>
      </c>
    </row>
    <row r="11356">
      <c r="A11356" s="3">
        <v>100.0</v>
      </c>
      <c r="B11356" s="4">
        <v>0.12768518518518518</v>
      </c>
      <c r="C11356" s="5" t="s">
        <v>13</v>
      </c>
      <c r="D11356" s="5" t="s">
        <v>7</v>
      </c>
      <c r="E11356" s="5">
        <v>39.0</v>
      </c>
      <c r="H11356" s="5" t="s">
        <v>3930</v>
      </c>
      <c r="I11356" s="5">
        <v>1.0</v>
      </c>
    </row>
    <row r="11357">
      <c r="A11357" s="3">
        <v>100.0</v>
      </c>
      <c r="B11357" s="4">
        <v>0.13090277777777778</v>
      </c>
      <c r="C11357" s="5" t="s">
        <v>13</v>
      </c>
      <c r="D11357" s="5" t="s">
        <v>32</v>
      </c>
      <c r="E11357" s="5">
        <v>25.0</v>
      </c>
      <c r="F11357" s="5">
        <v>9.0</v>
      </c>
      <c r="J11357" s="5" t="s">
        <v>2245</v>
      </c>
    </row>
    <row r="11358">
      <c r="A11358" s="3">
        <v>100.0</v>
      </c>
      <c r="B11358" s="4">
        <v>0.1310185185185185</v>
      </c>
      <c r="C11358" s="5" t="s">
        <v>13</v>
      </c>
      <c r="D11358" s="5" t="s">
        <v>32</v>
      </c>
      <c r="E11358" s="5">
        <v>17.0</v>
      </c>
      <c r="F11358" s="5">
        <v>1.0</v>
      </c>
      <c r="J11358" s="5" t="s">
        <v>3931</v>
      </c>
    </row>
    <row r="11359">
      <c r="A11359" s="3">
        <v>100.0</v>
      </c>
      <c r="B11359" s="4">
        <v>0.13115740740740742</v>
      </c>
      <c r="C11359" s="5" t="s">
        <v>13</v>
      </c>
      <c r="D11359" s="5" t="s">
        <v>7</v>
      </c>
      <c r="E11359" s="5">
        <v>16.0</v>
      </c>
      <c r="H11359" s="5" t="s">
        <v>3932</v>
      </c>
    </row>
    <row r="11360">
      <c r="A11360" s="3">
        <v>100.0</v>
      </c>
      <c r="B11360" s="4">
        <v>0.13136574074074073</v>
      </c>
      <c r="C11360" s="5" t="s">
        <v>13</v>
      </c>
      <c r="D11360" s="5" t="s">
        <v>7</v>
      </c>
      <c r="E11360" s="5">
        <v>15.0</v>
      </c>
      <c r="H11360" s="5" t="s">
        <v>1297</v>
      </c>
      <c r="I11360" s="5">
        <v>1.0</v>
      </c>
    </row>
    <row r="11361">
      <c r="A11361" s="3">
        <v>100.0</v>
      </c>
      <c r="B11361" s="4">
        <v>0.13185185185185186</v>
      </c>
      <c r="C11361" s="5" t="s">
        <v>10</v>
      </c>
      <c r="D11361" s="5" t="s">
        <v>32</v>
      </c>
      <c r="E11361" s="5" t="s">
        <v>28</v>
      </c>
      <c r="F11361" s="5">
        <v>1.0</v>
      </c>
      <c r="J11361" s="5" t="s">
        <v>2634</v>
      </c>
    </row>
    <row r="11362">
      <c r="A11362" s="3">
        <v>100.0</v>
      </c>
      <c r="B11362" s="4">
        <v>0.13258101851851853</v>
      </c>
      <c r="C11362" s="5" t="s">
        <v>3907</v>
      </c>
      <c r="D11362" s="5" t="s">
        <v>32</v>
      </c>
      <c r="E11362" s="5" t="s">
        <v>37</v>
      </c>
      <c r="F11362" s="5">
        <v>20.0</v>
      </c>
      <c r="G11362" s="5" t="s">
        <v>48</v>
      </c>
      <c r="J11362" s="5" t="s">
        <v>3933</v>
      </c>
    </row>
    <row r="11363">
      <c r="A11363" s="3">
        <v>100.0</v>
      </c>
      <c r="B11363" s="4">
        <v>0.13269675925925925</v>
      </c>
      <c r="C11363" s="5" t="s">
        <v>3907</v>
      </c>
      <c r="D11363" s="5" t="s">
        <v>32</v>
      </c>
      <c r="E11363" s="5" t="s">
        <v>37</v>
      </c>
      <c r="F11363" s="5">
        <v>20.0</v>
      </c>
      <c r="G11363" s="5" t="s">
        <v>48</v>
      </c>
      <c r="J11363" s="5" t="s">
        <v>3933</v>
      </c>
    </row>
    <row r="11364">
      <c r="A11364" s="3">
        <v>100.0</v>
      </c>
      <c r="B11364" s="4">
        <v>0.13333333333333333</v>
      </c>
      <c r="C11364" s="5" t="s">
        <v>3907</v>
      </c>
      <c r="D11364" s="5" t="s">
        <v>7</v>
      </c>
      <c r="E11364" s="5">
        <v>25.0</v>
      </c>
      <c r="H11364" s="5" t="s">
        <v>3934</v>
      </c>
      <c r="I11364" s="5">
        <v>1.0</v>
      </c>
    </row>
    <row r="11365">
      <c r="A11365" s="3">
        <v>100.0</v>
      </c>
      <c r="B11365" s="4">
        <v>0.1335648148148148</v>
      </c>
      <c r="C11365" s="5" t="s">
        <v>3907</v>
      </c>
      <c r="D11365" s="5" t="s">
        <v>7</v>
      </c>
      <c r="E11365" s="5" t="s">
        <v>30</v>
      </c>
      <c r="F11365" s="5" t="s">
        <v>30</v>
      </c>
      <c r="H11365" s="5" t="s">
        <v>3935</v>
      </c>
      <c r="I11365" s="5">
        <v>1.0</v>
      </c>
    </row>
    <row r="11366">
      <c r="A11366" s="3">
        <v>100.0</v>
      </c>
      <c r="B11366" s="4">
        <v>0.1346412037037037</v>
      </c>
      <c r="C11366" s="5" t="s">
        <v>13</v>
      </c>
      <c r="D11366" s="5" t="s">
        <v>32</v>
      </c>
      <c r="E11366" s="5" t="s">
        <v>28</v>
      </c>
      <c r="F11366" s="5">
        <v>1.0</v>
      </c>
      <c r="J11366" s="5" t="s">
        <v>17</v>
      </c>
    </row>
    <row r="11367">
      <c r="A11367" s="3">
        <v>100.0</v>
      </c>
      <c r="B11367" s="4">
        <v>0.1346412037037037</v>
      </c>
      <c r="C11367" s="5" t="s">
        <v>13</v>
      </c>
      <c r="D11367" s="5" t="s">
        <v>32</v>
      </c>
      <c r="E11367" s="5" t="s">
        <v>28</v>
      </c>
      <c r="F11367" s="5">
        <v>1.0</v>
      </c>
      <c r="J11367" s="5" t="s">
        <v>3139</v>
      </c>
    </row>
    <row r="11368">
      <c r="A11368" s="3">
        <v>100.0</v>
      </c>
      <c r="B11368" s="4">
        <v>0.13520833333333335</v>
      </c>
      <c r="C11368" s="5" t="s">
        <v>3907</v>
      </c>
      <c r="D11368" s="5" t="s">
        <v>32</v>
      </c>
      <c r="E11368" s="5">
        <v>21.0</v>
      </c>
      <c r="F11368" s="5">
        <v>9.0</v>
      </c>
      <c r="J11368" s="5" t="s">
        <v>3933</v>
      </c>
    </row>
    <row r="11369">
      <c r="A11369" s="3">
        <v>100.0</v>
      </c>
      <c r="B11369" s="4">
        <v>0.1354861111111111</v>
      </c>
      <c r="C11369" s="5" t="s">
        <v>3907</v>
      </c>
      <c r="D11369" s="5" t="s">
        <v>7</v>
      </c>
      <c r="E11369" s="5">
        <v>20.0</v>
      </c>
      <c r="H11369" s="5" t="s">
        <v>3936</v>
      </c>
    </row>
    <row r="11370">
      <c r="A11370" s="3">
        <v>100.0</v>
      </c>
      <c r="B11370" s="4">
        <v>0.13581018518518517</v>
      </c>
      <c r="C11370" s="5" t="s">
        <v>3907</v>
      </c>
      <c r="D11370" s="5" t="s">
        <v>32</v>
      </c>
      <c r="E11370" s="5">
        <v>16.0</v>
      </c>
      <c r="F11370" s="5">
        <v>4.0</v>
      </c>
      <c r="I11370" s="5">
        <v>1.0</v>
      </c>
      <c r="J11370" s="5" t="s">
        <v>3933</v>
      </c>
    </row>
    <row r="11371">
      <c r="A11371" s="3">
        <v>100.0</v>
      </c>
      <c r="B11371" s="4">
        <v>0.1424652777777778</v>
      </c>
      <c r="C11371" s="5" t="s">
        <v>13</v>
      </c>
      <c r="D11371" s="5" t="s">
        <v>30</v>
      </c>
      <c r="E11371" s="5" t="s">
        <v>30</v>
      </c>
      <c r="F11371" s="5" t="s">
        <v>30</v>
      </c>
      <c r="J11371" s="5" t="s">
        <v>3937</v>
      </c>
    </row>
    <row r="11372">
      <c r="A11372" s="3">
        <v>100.0</v>
      </c>
      <c r="B11372" s="4">
        <v>0.14293981481481483</v>
      </c>
      <c r="C11372" s="5" t="s">
        <v>22</v>
      </c>
      <c r="D11372" s="5" t="s">
        <v>19</v>
      </c>
      <c r="E11372" s="5" t="s">
        <v>37</v>
      </c>
      <c r="F11372" s="5">
        <v>20.0</v>
      </c>
    </row>
    <row r="11373">
      <c r="A11373" s="3">
        <v>100.0</v>
      </c>
      <c r="B11373" s="4">
        <v>0.14555555555555555</v>
      </c>
      <c r="C11373" s="5" t="s">
        <v>21</v>
      </c>
      <c r="D11373" s="5" t="s">
        <v>20</v>
      </c>
      <c r="E11373" s="5">
        <v>43.0</v>
      </c>
      <c r="F11373" s="5">
        <v>16.0</v>
      </c>
      <c r="J11373" s="5" t="s">
        <v>137</v>
      </c>
    </row>
    <row r="11374">
      <c r="A11374" s="3">
        <v>100.0</v>
      </c>
      <c r="B11374" s="4">
        <v>0.14555555555555555</v>
      </c>
      <c r="C11374" s="5" t="s">
        <v>15</v>
      </c>
      <c r="D11374" s="5" t="s">
        <v>20</v>
      </c>
      <c r="E11374" s="5">
        <v>24.0</v>
      </c>
      <c r="F11374" s="5">
        <v>6.0</v>
      </c>
      <c r="J11374" s="5" t="s">
        <v>137</v>
      </c>
    </row>
    <row r="11375">
      <c r="A11375" s="3">
        <v>100.0</v>
      </c>
      <c r="B11375" s="4">
        <v>0.14555555555555555</v>
      </c>
      <c r="C11375" s="5" t="s">
        <v>10</v>
      </c>
      <c r="D11375" s="5" t="s">
        <v>20</v>
      </c>
      <c r="E11375" s="5">
        <v>27.0</v>
      </c>
      <c r="F11375" s="5">
        <v>6.0</v>
      </c>
      <c r="J11375" s="5" t="s">
        <v>137</v>
      </c>
    </row>
    <row r="11376">
      <c r="A11376" s="3">
        <v>100.0</v>
      </c>
      <c r="B11376" s="4">
        <v>0.14555555555555555</v>
      </c>
      <c r="C11376" s="5" t="s">
        <v>18</v>
      </c>
      <c r="D11376" s="5" t="s">
        <v>20</v>
      </c>
      <c r="E11376" s="5">
        <v>28.0</v>
      </c>
      <c r="F11376" s="5">
        <v>12.0</v>
      </c>
      <c r="J11376" s="5" t="s">
        <v>137</v>
      </c>
    </row>
    <row r="11377">
      <c r="A11377" s="3">
        <v>100.0</v>
      </c>
      <c r="B11377" s="4">
        <v>0.14555555555555555</v>
      </c>
      <c r="C11377" s="5" t="s">
        <v>3907</v>
      </c>
      <c r="D11377" s="5" t="s">
        <v>20</v>
      </c>
      <c r="E11377" s="5">
        <v>20.0</v>
      </c>
      <c r="F11377" s="5">
        <v>9.0</v>
      </c>
      <c r="J11377" s="5" t="s">
        <v>137</v>
      </c>
    </row>
    <row r="11378">
      <c r="A11378" s="3">
        <v>100.0</v>
      </c>
      <c r="B11378" s="4">
        <v>0.14555555555555555</v>
      </c>
      <c r="C11378" s="5" t="s">
        <v>22</v>
      </c>
      <c r="D11378" s="5" t="s">
        <v>20</v>
      </c>
      <c r="E11378" s="5" t="s">
        <v>37</v>
      </c>
      <c r="F11378" s="5">
        <v>20.0</v>
      </c>
      <c r="J11378" s="5" t="s">
        <v>137</v>
      </c>
    </row>
    <row r="11379">
      <c r="A11379" s="3">
        <v>100.0</v>
      </c>
      <c r="B11379" s="4">
        <v>0.14555555555555555</v>
      </c>
      <c r="C11379" s="5" t="s">
        <v>134</v>
      </c>
      <c r="D11379" s="5" t="s">
        <v>20</v>
      </c>
      <c r="E11379" s="5" t="s">
        <v>30</v>
      </c>
      <c r="F11379" s="5" t="s">
        <v>30</v>
      </c>
      <c r="J11379" s="5" t="s">
        <v>17</v>
      </c>
    </row>
    <row r="11380">
      <c r="A11380" s="3">
        <v>100.0</v>
      </c>
      <c r="B11380" s="4">
        <v>0.14555555555555555</v>
      </c>
      <c r="C11380" s="5" t="s">
        <v>134</v>
      </c>
      <c r="D11380" s="5" t="s">
        <v>20</v>
      </c>
      <c r="E11380" s="5">
        <v>26.0</v>
      </c>
      <c r="F11380" s="5">
        <v>11.0</v>
      </c>
      <c r="J11380" s="5" t="s">
        <v>137</v>
      </c>
    </row>
    <row r="11381">
      <c r="A11381" s="3">
        <v>100.0</v>
      </c>
      <c r="B11381" s="4">
        <v>0.14555555555555555</v>
      </c>
      <c r="C11381" s="5" t="s">
        <v>13</v>
      </c>
      <c r="D11381" s="5" t="s">
        <v>20</v>
      </c>
      <c r="E11381" s="5">
        <v>22.0</v>
      </c>
      <c r="F11381" s="5">
        <v>10.0</v>
      </c>
      <c r="J11381" s="5" t="s">
        <v>137</v>
      </c>
    </row>
    <row r="11382">
      <c r="A11382" s="3">
        <v>100.0</v>
      </c>
      <c r="B11382" s="4">
        <v>0.1469212962962963</v>
      </c>
      <c r="C11382" s="5" t="s">
        <v>21</v>
      </c>
      <c r="D11382" s="5" t="s">
        <v>32</v>
      </c>
      <c r="E11382" s="5">
        <v>29.0</v>
      </c>
      <c r="F11382" s="5">
        <v>15.0</v>
      </c>
      <c r="J11382" s="5" t="s">
        <v>3938</v>
      </c>
    </row>
    <row r="11383">
      <c r="A11383" s="3">
        <v>100.0</v>
      </c>
      <c r="B11383" s="4">
        <v>0.1469212962962963</v>
      </c>
      <c r="C11383" s="5" t="s">
        <v>10</v>
      </c>
      <c r="D11383" s="5" t="s">
        <v>32</v>
      </c>
      <c r="E11383" s="5" t="s">
        <v>30</v>
      </c>
      <c r="F11383" s="5" t="s">
        <v>30</v>
      </c>
      <c r="J11383" s="5" t="s">
        <v>3939</v>
      </c>
    </row>
    <row r="11384">
      <c r="A11384" s="3">
        <v>100.0</v>
      </c>
      <c r="B11384" s="4">
        <v>0.14719907407407407</v>
      </c>
      <c r="C11384" s="5" t="s">
        <v>21</v>
      </c>
      <c r="D11384" s="5" t="s">
        <v>7</v>
      </c>
      <c r="E11384" s="5">
        <v>78.0</v>
      </c>
      <c r="H11384" s="5" t="s">
        <v>3940</v>
      </c>
      <c r="I11384" s="5">
        <v>1.0</v>
      </c>
    </row>
    <row r="11385">
      <c r="A11385" s="3">
        <v>100.0</v>
      </c>
      <c r="B11385" s="4">
        <v>0.14719907407407407</v>
      </c>
      <c r="C11385" s="5" t="s">
        <v>10</v>
      </c>
      <c r="D11385" s="5" t="s">
        <v>7</v>
      </c>
      <c r="E11385" s="5">
        <v>76.0</v>
      </c>
      <c r="H11385" s="5" t="s">
        <v>3941</v>
      </c>
      <c r="I11385" s="5">
        <v>1.0</v>
      </c>
    </row>
    <row r="11386">
      <c r="A11386" s="3">
        <v>100.0</v>
      </c>
      <c r="B11386" s="4">
        <v>0.14780092592592592</v>
      </c>
      <c r="C11386" s="5" t="s">
        <v>21</v>
      </c>
      <c r="D11386" s="5" t="s">
        <v>32</v>
      </c>
      <c r="E11386" s="5" t="s">
        <v>37</v>
      </c>
      <c r="F11386" s="5">
        <v>20.0</v>
      </c>
      <c r="G11386" s="5" t="s">
        <v>48</v>
      </c>
      <c r="J11386" s="5" t="s">
        <v>62</v>
      </c>
    </row>
    <row r="11387">
      <c r="A11387" s="3">
        <v>100.0</v>
      </c>
      <c r="B11387" s="4">
        <v>0.14831018518518518</v>
      </c>
      <c r="C11387" s="5" t="s">
        <v>21</v>
      </c>
      <c r="D11387" s="5" t="s">
        <v>88</v>
      </c>
      <c r="E11387" s="5" t="s">
        <v>37</v>
      </c>
      <c r="F11387" s="5">
        <v>20.0</v>
      </c>
    </row>
    <row r="11388">
      <c r="A11388" s="3">
        <v>100.0</v>
      </c>
      <c r="B11388" s="4">
        <v>0.15511574074074075</v>
      </c>
      <c r="C11388" s="5" t="s">
        <v>13</v>
      </c>
      <c r="D11388" s="5" t="s">
        <v>20</v>
      </c>
      <c r="E11388" s="5">
        <v>23.0</v>
      </c>
      <c r="F11388" s="5">
        <v>11.0</v>
      </c>
      <c r="J11388" s="5" t="s">
        <v>137</v>
      </c>
    </row>
    <row r="11389">
      <c r="A11389" s="3">
        <v>100.0</v>
      </c>
      <c r="B11389" s="4">
        <v>0.15511574074074075</v>
      </c>
      <c r="C11389" s="5" t="s">
        <v>134</v>
      </c>
      <c r="D11389" s="5" t="s">
        <v>20</v>
      </c>
      <c r="E11389" s="5" t="s">
        <v>30</v>
      </c>
      <c r="F11389" s="5" t="s">
        <v>30</v>
      </c>
      <c r="J11389" s="5" t="s">
        <v>17</v>
      </c>
    </row>
    <row r="11390">
      <c r="A11390" s="3">
        <v>100.0</v>
      </c>
      <c r="B11390" s="4">
        <v>0.15511574074074075</v>
      </c>
      <c r="C11390" s="5" t="s">
        <v>134</v>
      </c>
      <c r="D11390" s="5" t="s">
        <v>20</v>
      </c>
      <c r="E11390" s="5">
        <v>35.0</v>
      </c>
      <c r="F11390" s="5">
        <v>20.0</v>
      </c>
      <c r="J11390" s="5" t="s">
        <v>3942</v>
      </c>
    </row>
    <row r="11391">
      <c r="A11391" s="3">
        <v>100.0</v>
      </c>
      <c r="B11391" s="4">
        <v>0.15511574074074075</v>
      </c>
      <c r="C11391" s="5" t="s">
        <v>21</v>
      </c>
      <c r="D11391" s="5" t="s">
        <v>20</v>
      </c>
      <c r="E11391" s="5">
        <v>27.0</v>
      </c>
      <c r="F11391" s="5">
        <v>2.0</v>
      </c>
      <c r="J11391" s="5" t="s">
        <v>137</v>
      </c>
    </row>
    <row r="11392">
      <c r="A11392" s="3">
        <v>100.0</v>
      </c>
      <c r="B11392" s="4">
        <v>0.15511574074074075</v>
      </c>
      <c r="C11392" s="5" t="s">
        <v>10</v>
      </c>
      <c r="D11392" s="5" t="s">
        <v>20</v>
      </c>
      <c r="E11392" s="5" t="s">
        <v>37</v>
      </c>
      <c r="F11392" s="5">
        <v>20.0</v>
      </c>
      <c r="J11392" s="5" t="s">
        <v>137</v>
      </c>
    </row>
    <row r="11393">
      <c r="A11393" s="3">
        <v>100.0</v>
      </c>
      <c r="B11393" s="4">
        <v>0.15511574074074075</v>
      </c>
      <c r="C11393" s="5" t="s">
        <v>15</v>
      </c>
      <c r="D11393" s="5" t="s">
        <v>20</v>
      </c>
      <c r="E11393" s="5">
        <v>29.0</v>
      </c>
      <c r="F11393" s="5">
        <v>11.0</v>
      </c>
      <c r="J11393" s="5" t="s">
        <v>137</v>
      </c>
    </row>
    <row r="11394">
      <c r="A11394" s="3">
        <v>100.0</v>
      </c>
      <c r="B11394" s="4">
        <v>0.15511574074074075</v>
      </c>
      <c r="C11394" s="5" t="s">
        <v>18</v>
      </c>
      <c r="D11394" s="5" t="s">
        <v>20</v>
      </c>
      <c r="E11394" s="5">
        <v>23.0</v>
      </c>
      <c r="F11394" s="5">
        <v>7.0</v>
      </c>
      <c r="J11394" s="5" t="s">
        <v>137</v>
      </c>
    </row>
    <row r="11395">
      <c r="A11395" s="3">
        <v>100.0</v>
      </c>
      <c r="B11395" s="4">
        <v>0.15511574074074075</v>
      </c>
      <c r="C11395" s="5" t="s">
        <v>3907</v>
      </c>
      <c r="D11395" s="5" t="s">
        <v>20</v>
      </c>
      <c r="E11395" s="5">
        <v>19.0</v>
      </c>
      <c r="F11395" s="5">
        <v>8.0</v>
      </c>
      <c r="J11395" s="5" t="s">
        <v>137</v>
      </c>
    </row>
    <row r="11396">
      <c r="A11396" s="3">
        <v>100.0</v>
      </c>
      <c r="B11396" s="4">
        <v>0.15511574074074075</v>
      </c>
      <c r="C11396" s="5" t="s">
        <v>22</v>
      </c>
      <c r="D11396" s="5" t="s">
        <v>20</v>
      </c>
      <c r="E11396" s="5">
        <v>20.0</v>
      </c>
      <c r="F11396" s="5">
        <v>8.0</v>
      </c>
      <c r="J11396" s="5" t="s">
        <v>137</v>
      </c>
    </row>
    <row r="11397">
      <c r="A11397" s="3">
        <v>100.0</v>
      </c>
      <c r="B11397" s="4">
        <v>0.15511574074074075</v>
      </c>
      <c r="C11397" s="5" t="s">
        <v>3409</v>
      </c>
      <c r="D11397" s="5" t="s">
        <v>20</v>
      </c>
      <c r="E11397" s="5">
        <v>23.0</v>
      </c>
      <c r="F11397" s="5">
        <v>13.0</v>
      </c>
      <c r="J11397" s="5" t="s">
        <v>137</v>
      </c>
    </row>
    <row r="11398">
      <c r="A11398" s="3">
        <v>100.0</v>
      </c>
      <c r="B11398" s="4">
        <v>0.15511574074074075</v>
      </c>
      <c r="C11398" s="5" t="s">
        <v>3413</v>
      </c>
      <c r="D11398" s="5" t="s">
        <v>20</v>
      </c>
      <c r="E11398" s="5" t="s">
        <v>30</v>
      </c>
      <c r="F11398" s="5" t="s">
        <v>30</v>
      </c>
      <c r="J11398" s="5" t="s">
        <v>17</v>
      </c>
    </row>
    <row r="11399">
      <c r="A11399" s="3">
        <v>100.0</v>
      </c>
      <c r="B11399" s="4">
        <v>0.15511574074074075</v>
      </c>
      <c r="C11399" s="5" t="s">
        <v>3413</v>
      </c>
      <c r="D11399" s="5" t="s">
        <v>20</v>
      </c>
      <c r="E11399" s="5">
        <v>23.0</v>
      </c>
      <c r="F11399" s="5">
        <v>13.0</v>
      </c>
      <c r="J11399" s="5" t="s">
        <v>137</v>
      </c>
    </row>
    <row r="11400">
      <c r="A11400" s="3">
        <v>100.0</v>
      </c>
      <c r="B11400" s="4">
        <v>0.15611111111111112</v>
      </c>
      <c r="C11400" s="5" t="s">
        <v>21</v>
      </c>
      <c r="D11400" s="5" t="s">
        <v>88</v>
      </c>
      <c r="E11400" s="5">
        <v>18.0</v>
      </c>
      <c r="F11400" s="5">
        <v>10.0</v>
      </c>
      <c r="J11400" s="5" t="s">
        <v>2037</v>
      </c>
    </row>
    <row r="11401">
      <c r="A11401" s="3">
        <v>100.0</v>
      </c>
      <c r="B11401" s="4">
        <v>0.15611111111111112</v>
      </c>
      <c r="C11401" s="5" t="s">
        <v>10</v>
      </c>
      <c r="D11401" s="5" t="s">
        <v>88</v>
      </c>
      <c r="E11401" s="5" t="s">
        <v>30</v>
      </c>
      <c r="F11401" s="5" t="s">
        <v>30</v>
      </c>
    </row>
    <row r="11402">
      <c r="A11402" s="3">
        <v>100.0</v>
      </c>
      <c r="B11402" s="4">
        <v>0.15697916666666667</v>
      </c>
      <c r="C11402" s="5" t="s">
        <v>13</v>
      </c>
      <c r="D11402" s="5" t="s">
        <v>75</v>
      </c>
      <c r="E11402" s="5">
        <v>17.0</v>
      </c>
      <c r="F11402" s="5">
        <v>6.0</v>
      </c>
      <c r="H11402" s="5" t="s">
        <v>3943</v>
      </c>
      <c r="J11402" s="5" t="s">
        <v>3944</v>
      </c>
    </row>
    <row r="11403">
      <c r="A11403" s="3">
        <v>100.0</v>
      </c>
      <c r="B11403" s="4">
        <v>0.15702546296296296</v>
      </c>
      <c r="C11403" s="5" t="s">
        <v>134</v>
      </c>
      <c r="D11403" s="5" t="s">
        <v>75</v>
      </c>
      <c r="E11403" s="5">
        <v>5.0</v>
      </c>
      <c r="F11403" s="5">
        <v>4.0</v>
      </c>
      <c r="H11403" s="5" t="s">
        <v>3945</v>
      </c>
      <c r="J11403" s="5" t="s">
        <v>3944</v>
      </c>
    </row>
    <row r="11404">
      <c r="A11404" s="3">
        <v>100.0</v>
      </c>
      <c r="B11404" s="4">
        <v>0.15709490740740742</v>
      </c>
      <c r="C11404" s="5" t="s">
        <v>10</v>
      </c>
      <c r="D11404" s="5" t="s">
        <v>75</v>
      </c>
      <c r="E11404" s="5">
        <v>16.0</v>
      </c>
      <c r="F11404" s="5">
        <v>14.0</v>
      </c>
      <c r="H11404" s="5" t="s">
        <v>3946</v>
      </c>
      <c r="J11404" s="5" t="s">
        <v>3944</v>
      </c>
    </row>
    <row r="11405">
      <c r="A11405" s="3">
        <v>100.0</v>
      </c>
      <c r="B11405" s="4">
        <v>0.15711805555555555</v>
      </c>
      <c r="C11405" s="5" t="s">
        <v>21</v>
      </c>
      <c r="D11405" s="5" t="s">
        <v>75</v>
      </c>
      <c r="E11405" s="5" t="s">
        <v>30</v>
      </c>
      <c r="F11405" s="5" t="s">
        <v>30</v>
      </c>
      <c r="J11405" s="5" t="s">
        <v>350</v>
      </c>
    </row>
    <row r="11406">
      <c r="A11406" s="3">
        <v>100.0</v>
      </c>
      <c r="B11406" s="4">
        <v>0.15711805555555555</v>
      </c>
      <c r="C11406" s="5" t="s">
        <v>21</v>
      </c>
      <c r="D11406" s="5" t="s">
        <v>75</v>
      </c>
      <c r="E11406" s="5">
        <v>18.0</v>
      </c>
      <c r="F11406" s="5">
        <v>13.0</v>
      </c>
      <c r="H11406" s="5" t="s">
        <v>3947</v>
      </c>
      <c r="J11406" s="5" t="s">
        <v>3948</v>
      </c>
    </row>
    <row r="11407">
      <c r="A11407" s="3">
        <v>100.0</v>
      </c>
      <c r="B11407" s="4">
        <v>0.1574074074074074</v>
      </c>
      <c r="C11407" s="5" t="s">
        <v>15</v>
      </c>
      <c r="D11407" s="5" t="s">
        <v>75</v>
      </c>
      <c r="E11407" s="5">
        <v>20.0</v>
      </c>
      <c r="F11407" s="5">
        <v>15.0</v>
      </c>
      <c r="H11407" s="5" t="s">
        <v>3949</v>
      </c>
      <c r="J11407" s="5" t="s">
        <v>3944</v>
      </c>
    </row>
    <row r="11408">
      <c r="A11408" s="3">
        <v>100.0</v>
      </c>
      <c r="B11408" s="4">
        <v>0.15758101851851852</v>
      </c>
      <c r="C11408" s="5" t="s">
        <v>18</v>
      </c>
      <c r="D11408" s="5" t="s">
        <v>75</v>
      </c>
      <c r="E11408" s="5" t="s">
        <v>30</v>
      </c>
      <c r="F11408" s="5" t="s">
        <v>30</v>
      </c>
      <c r="J11408" s="5" t="s">
        <v>17</v>
      </c>
    </row>
    <row r="11409">
      <c r="A11409" s="3">
        <v>100.0</v>
      </c>
      <c r="B11409" s="4">
        <v>0.15758101851851852</v>
      </c>
      <c r="C11409" s="5" t="s">
        <v>18</v>
      </c>
      <c r="D11409" s="5" t="s">
        <v>75</v>
      </c>
      <c r="E11409" s="5">
        <v>19.0</v>
      </c>
      <c r="F11409" s="5">
        <v>11.0</v>
      </c>
      <c r="H11409" s="5" t="s">
        <v>3950</v>
      </c>
      <c r="J11409" s="5" t="s">
        <v>3951</v>
      </c>
    </row>
    <row r="11410">
      <c r="A11410" s="3">
        <v>100.0</v>
      </c>
      <c r="B11410" s="4">
        <v>0.15763888888888888</v>
      </c>
      <c r="C11410" s="5" t="s">
        <v>3907</v>
      </c>
      <c r="D11410" s="5" t="s">
        <v>75</v>
      </c>
      <c r="E11410" s="5">
        <v>16.0</v>
      </c>
      <c r="F11410" s="5">
        <v>11.0</v>
      </c>
      <c r="H11410" s="5" t="s">
        <v>3952</v>
      </c>
      <c r="J11410" s="5" t="s">
        <v>3944</v>
      </c>
    </row>
    <row r="11411">
      <c r="A11411" s="3">
        <v>100.0</v>
      </c>
      <c r="B11411" s="4">
        <v>0.15770833333333334</v>
      </c>
      <c r="C11411" s="5" t="s">
        <v>22</v>
      </c>
      <c r="D11411" s="5" t="s">
        <v>75</v>
      </c>
      <c r="E11411" s="5">
        <v>26.0</v>
      </c>
      <c r="F11411" s="5">
        <v>18.0</v>
      </c>
      <c r="H11411" s="5" t="s">
        <v>3953</v>
      </c>
      <c r="J11411" s="5" t="s">
        <v>3944</v>
      </c>
    </row>
    <row r="11412">
      <c r="A11412" s="3">
        <v>100.0</v>
      </c>
      <c r="B11412" s="4">
        <v>0.1578125</v>
      </c>
      <c r="C11412" s="5" t="s">
        <v>3409</v>
      </c>
      <c r="D11412" s="5" t="s">
        <v>75</v>
      </c>
      <c r="E11412" s="5">
        <v>26.0</v>
      </c>
      <c r="F11412" s="5">
        <v>20.0</v>
      </c>
      <c r="H11412" s="5" t="s">
        <v>3954</v>
      </c>
      <c r="J11412" s="5" t="s">
        <v>3955</v>
      </c>
    </row>
    <row r="11413">
      <c r="A11413" s="3">
        <v>100.0</v>
      </c>
      <c r="B11413" s="4">
        <v>0.15784722222222222</v>
      </c>
      <c r="C11413" s="5" t="s">
        <v>3413</v>
      </c>
      <c r="D11413" s="5" t="s">
        <v>75</v>
      </c>
      <c r="E11413" s="5" t="s">
        <v>28</v>
      </c>
      <c r="F11413" s="5">
        <v>1.0</v>
      </c>
      <c r="H11413" s="5" t="s">
        <v>3956</v>
      </c>
      <c r="J11413" s="5" t="s">
        <v>3944</v>
      </c>
    </row>
    <row r="11414">
      <c r="A11414" s="3">
        <v>100.0</v>
      </c>
      <c r="B11414" s="4">
        <v>0.15872685185185184</v>
      </c>
      <c r="C11414" s="5" t="s">
        <v>21</v>
      </c>
      <c r="D11414" s="5" t="s">
        <v>24</v>
      </c>
      <c r="E11414" s="5">
        <v>31.0</v>
      </c>
      <c r="F11414" s="5">
        <v>17.0</v>
      </c>
    </row>
    <row r="11415">
      <c r="A11415" s="3">
        <v>100.0</v>
      </c>
      <c r="B11415" s="4">
        <v>0.15905092592592593</v>
      </c>
      <c r="C11415" s="5" t="s">
        <v>134</v>
      </c>
      <c r="D11415" s="5" t="s">
        <v>97</v>
      </c>
      <c r="E11415" s="5">
        <v>18.0</v>
      </c>
      <c r="J11415" s="5" t="s">
        <v>3957</v>
      </c>
    </row>
    <row r="11416">
      <c r="A11416" s="3">
        <v>100.0</v>
      </c>
      <c r="B11416" s="4">
        <v>0.15908564814814816</v>
      </c>
      <c r="C11416" s="5" t="s">
        <v>21</v>
      </c>
      <c r="D11416" s="5" t="s">
        <v>11</v>
      </c>
      <c r="E11416" s="5" t="s">
        <v>37</v>
      </c>
      <c r="F11416" s="5">
        <v>20.0</v>
      </c>
    </row>
    <row r="11417">
      <c r="A11417" s="3">
        <v>100.0</v>
      </c>
      <c r="B11417" s="4">
        <v>0.16123842592592594</v>
      </c>
      <c r="C11417" s="5" t="s">
        <v>10</v>
      </c>
      <c r="D11417" s="5" t="s">
        <v>24</v>
      </c>
      <c r="E11417" s="5">
        <v>28.0</v>
      </c>
      <c r="F11417" s="5">
        <v>13.0</v>
      </c>
    </row>
    <row r="11418">
      <c r="A11418" s="3">
        <v>100.0</v>
      </c>
      <c r="B11418" s="4">
        <v>0.16123842592592594</v>
      </c>
      <c r="C11418" s="5" t="s">
        <v>21</v>
      </c>
      <c r="D11418" s="5" t="s">
        <v>24</v>
      </c>
      <c r="E11418" s="5">
        <v>24.0</v>
      </c>
      <c r="F11418" s="5">
        <v>10.0</v>
      </c>
      <c r="J11418" s="5" t="s">
        <v>1058</v>
      </c>
    </row>
    <row r="11419">
      <c r="A11419" s="3">
        <v>100.0</v>
      </c>
      <c r="B11419" s="4">
        <v>0.16545138888888888</v>
      </c>
      <c r="C11419" s="5" t="s">
        <v>10</v>
      </c>
      <c r="D11419" s="5" t="s">
        <v>24</v>
      </c>
      <c r="E11419" s="5">
        <v>27.0</v>
      </c>
      <c r="F11419" s="5">
        <v>12.0</v>
      </c>
    </row>
    <row r="11420">
      <c r="A11420" s="3">
        <v>100.0</v>
      </c>
      <c r="B11420" s="4">
        <v>0.1664699074074074</v>
      </c>
      <c r="C11420" s="5" t="s">
        <v>15</v>
      </c>
      <c r="D11420" s="5" t="s">
        <v>47</v>
      </c>
      <c r="E11420" s="5" t="s">
        <v>2623</v>
      </c>
      <c r="F11420" s="5">
        <v>20.0</v>
      </c>
    </row>
    <row r="11421">
      <c r="A11421" s="3">
        <v>100.0</v>
      </c>
      <c r="B11421" s="4">
        <v>0.16659722222222223</v>
      </c>
      <c r="C11421" s="5" t="s">
        <v>18</v>
      </c>
      <c r="D11421" s="5" t="s">
        <v>47</v>
      </c>
      <c r="E11421" s="5">
        <v>20.0</v>
      </c>
      <c r="F11421" s="5">
        <v>9.0</v>
      </c>
    </row>
    <row r="11422">
      <c r="A11422" s="3">
        <v>100.0</v>
      </c>
      <c r="B11422" s="4">
        <v>0.16663194444444446</v>
      </c>
      <c r="C11422" s="5" t="s">
        <v>22</v>
      </c>
      <c r="D11422" s="5" t="s">
        <v>47</v>
      </c>
      <c r="E11422" s="5">
        <v>20.0</v>
      </c>
      <c r="F11422" s="5">
        <v>18.0</v>
      </c>
    </row>
    <row r="11423">
      <c r="A11423" s="3">
        <v>100.0</v>
      </c>
      <c r="B11423" s="4">
        <v>0.16690972222222222</v>
      </c>
      <c r="C11423" s="5" t="s">
        <v>13</v>
      </c>
      <c r="D11423" s="5" t="s">
        <v>47</v>
      </c>
      <c r="E11423" s="5" t="s">
        <v>30</v>
      </c>
      <c r="F11423" s="5" t="s">
        <v>30</v>
      </c>
      <c r="J11423" s="5" t="s">
        <v>17</v>
      </c>
    </row>
    <row r="11424">
      <c r="A11424" s="3">
        <v>100.0</v>
      </c>
      <c r="B11424" s="4">
        <v>0.16690972222222222</v>
      </c>
      <c r="C11424" s="5" t="s">
        <v>13</v>
      </c>
      <c r="D11424" s="5" t="s">
        <v>47</v>
      </c>
      <c r="E11424" s="5">
        <v>17.0</v>
      </c>
      <c r="F11424" s="5">
        <v>15.0</v>
      </c>
      <c r="J11424" s="5" t="s">
        <v>40</v>
      </c>
    </row>
    <row r="11425">
      <c r="A11425" s="3">
        <v>100.0</v>
      </c>
      <c r="B11425" s="4">
        <v>0.1669212962962963</v>
      </c>
      <c r="C11425" s="5" t="s">
        <v>3409</v>
      </c>
      <c r="D11425" s="5" t="s">
        <v>47</v>
      </c>
      <c r="E11425" s="5">
        <v>16.0</v>
      </c>
      <c r="F11425" s="5">
        <v>16.0</v>
      </c>
    </row>
    <row r="11426">
      <c r="A11426" s="3">
        <v>100.0</v>
      </c>
      <c r="B11426" s="4">
        <v>0.16693287037037038</v>
      </c>
      <c r="C11426" s="5" t="s">
        <v>21</v>
      </c>
      <c r="D11426" s="5" t="s">
        <v>47</v>
      </c>
      <c r="E11426" s="5">
        <v>15.0</v>
      </c>
      <c r="F11426" s="5">
        <v>10.0</v>
      </c>
    </row>
    <row r="11427">
      <c r="A11427" s="3">
        <v>100.0</v>
      </c>
      <c r="B11427" s="4">
        <v>0.16711805555555556</v>
      </c>
      <c r="C11427" s="5" t="s">
        <v>10</v>
      </c>
      <c r="D11427" s="5" t="s">
        <v>47</v>
      </c>
      <c r="E11427" s="5">
        <v>14.0</v>
      </c>
      <c r="F11427" s="5">
        <v>7.0</v>
      </c>
    </row>
    <row r="11428">
      <c r="A11428" s="3">
        <v>100.0</v>
      </c>
      <c r="B11428" s="4">
        <v>0.16716435185185186</v>
      </c>
      <c r="C11428" s="5" t="s">
        <v>3907</v>
      </c>
      <c r="D11428" s="5" t="s">
        <v>47</v>
      </c>
      <c r="E11428" s="5">
        <v>17.0</v>
      </c>
      <c r="F11428" s="5">
        <v>16.0</v>
      </c>
    </row>
    <row r="11429">
      <c r="A11429" s="3">
        <v>100.0</v>
      </c>
      <c r="B11429" s="4">
        <v>0.1674189814814815</v>
      </c>
      <c r="C11429" s="5" t="s">
        <v>134</v>
      </c>
      <c r="D11429" s="5" t="s">
        <v>47</v>
      </c>
      <c r="E11429" s="5">
        <v>7.0</v>
      </c>
      <c r="F11429" s="5">
        <v>7.0</v>
      </c>
    </row>
    <row r="11430">
      <c r="A11430" s="3">
        <v>100.0</v>
      </c>
      <c r="B11430" s="4">
        <v>0.16833333333333333</v>
      </c>
      <c r="C11430" s="5" t="s">
        <v>15</v>
      </c>
      <c r="D11430" s="5" t="s">
        <v>588</v>
      </c>
      <c r="E11430" s="5">
        <v>14.0</v>
      </c>
      <c r="F11430" s="5">
        <v>14.0</v>
      </c>
    </row>
    <row r="11431">
      <c r="A11431" s="3">
        <v>100.0</v>
      </c>
      <c r="B11431" s="4">
        <v>0.17326388888888888</v>
      </c>
      <c r="C11431" s="5" t="s">
        <v>22</v>
      </c>
      <c r="D11431" s="5" t="s">
        <v>7</v>
      </c>
      <c r="E11431" s="5">
        <v>20.0</v>
      </c>
      <c r="H11431" s="5" t="s">
        <v>3958</v>
      </c>
      <c r="I11431" s="5">
        <v>5.0</v>
      </c>
      <c r="J11431" s="5" t="s">
        <v>3959</v>
      </c>
    </row>
    <row r="11432">
      <c r="A11432" s="3">
        <v>100.0</v>
      </c>
      <c r="B11432" s="4">
        <v>0.17403935185185185</v>
      </c>
      <c r="C11432" s="5" t="s">
        <v>18</v>
      </c>
      <c r="D11432" s="5" t="s">
        <v>32</v>
      </c>
      <c r="E11432" s="5">
        <v>29.0</v>
      </c>
      <c r="F11432" s="5">
        <v>13.0</v>
      </c>
      <c r="H11432" s="5" t="s">
        <v>3960</v>
      </c>
      <c r="J11432" s="5" t="s">
        <v>2922</v>
      </c>
    </row>
    <row r="11433">
      <c r="A11433" s="3">
        <v>100.0</v>
      </c>
      <c r="B11433" s="4">
        <v>0.17494212962962963</v>
      </c>
      <c r="C11433" s="5" t="s">
        <v>18</v>
      </c>
      <c r="D11433" s="5" t="s">
        <v>32</v>
      </c>
      <c r="E11433" s="5">
        <v>19.0</v>
      </c>
      <c r="F11433" s="5">
        <v>3.0</v>
      </c>
      <c r="J11433" s="5" t="s">
        <v>3344</v>
      </c>
    </row>
    <row r="11434">
      <c r="A11434" s="3">
        <v>100.0</v>
      </c>
      <c r="B11434" s="4">
        <v>0.17511574074074074</v>
      </c>
      <c r="C11434" s="5" t="s">
        <v>18</v>
      </c>
      <c r="D11434" s="5" t="s">
        <v>7</v>
      </c>
      <c r="E11434" s="5">
        <v>12.0</v>
      </c>
      <c r="H11434" s="5" t="s">
        <v>3961</v>
      </c>
    </row>
    <row r="11435">
      <c r="A11435" s="3">
        <v>100.0</v>
      </c>
      <c r="B11435" s="4">
        <v>0.17539351851851853</v>
      </c>
      <c r="C11435" s="5" t="s">
        <v>18</v>
      </c>
      <c r="D11435" s="5" t="s">
        <v>32</v>
      </c>
      <c r="E11435" s="5">
        <v>27.0</v>
      </c>
      <c r="F11435" s="5">
        <v>11.0</v>
      </c>
      <c r="J11435" s="5" t="s">
        <v>3344</v>
      </c>
    </row>
    <row r="11436">
      <c r="A11436" s="3">
        <v>100.0</v>
      </c>
      <c r="B11436" s="4">
        <v>0.1754976851851852</v>
      </c>
      <c r="C11436" s="5" t="s">
        <v>18</v>
      </c>
      <c r="D11436" s="5" t="s">
        <v>7</v>
      </c>
      <c r="E11436" s="5">
        <v>25.0</v>
      </c>
      <c r="H11436" s="5" t="s">
        <v>3962</v>
      </c>
    </row>
    <row r="11437">
      <c r="A11437" s="3">
        <v>100.0</v>
      </c>
      <c r="B11437" s="4">
        <v>0.17688657407407407</v>
      </c>
      <c r="C11437" s="5" t="s">
        <v>13</v>
      </c>
      <c r="D11437" s="5" t="s">
        <v>129</v>
      </c>
      <c r="E11437" s="5">
        <v>14.0</v>
      </c>
      <c r="F11437" s="5">
        <v>13.0</v>
      </c>
      <c r="J11437" s="5" t="s">
        <v>1717</v>
      </c>
    </row>
    <row r="11438">
      <c r="A11438" s="3">
        <v>100.0</v>
      </c>
      <c r="B11438" s="4">
        <v>0.17693287037037037</v>
      </c>
      <c r="C11438" s="5" t="s">
        <v>134</v>
      </c>
      <c r="D11438" s="5" t="s">
        <v>129</v>
      </c>
      <c r="E11438" s="5">
        <v>20.0</v>
      </c>
      <c r="F11438" s="5">
        <v>10.0</v>
      </c>
      <c r="J11438" s="5" t="s">
        <v>3963</v>
      </c>
    </row>
    <row r="11439">
      <c r="A11439" s="3">
        <v>100.0</v>
      </c>
      <c r="B11439" s="4">
        <v>0.17693287037037037</v>
      </c>
      <c r="C11439" s="5" t="s">
        <v>134</v>
      </c>
      <c r="D11439" s="5" t="s">
        <v>129</v>
      </c>
      <c r="E11439" s="5" t="s">
        <v>30</v>
      </c>
      <c r="F11439" s="5" t="s">
        <v>30</v>
      </c>
      <c r="J11439" s="5" t="s">
        <v>17</v>
      </c>
    </row>
    <row r="11440">
      <c r="A11440" s="3">
        <v>100.0</v>
      </c>
      <c r="B11440" s="4">
        <v>0.17782407407407408</v>
      </c>
      <c r="C11440" s="5" t="s">
        <v>13</v>
      </c>
      <c r="D11440" s="5" t="s">
        <v>25</v>
      </c>
      <c r="E11440" s="5" t="s">
        <v>30</v>
      </c>
      <c r="F11440" s="5" t="s">
        <v>30</v>
      </c>
      <c r="J11440" s="5" t="s">
        <v>3964</v>
      </c>
    </row>
    <row r="11441">
      <c r="A11441" s="3">
        <v>100.0</v>
      </c>
      <c r="B11441" s="4">
        <v>0.17782407407407408</v>
      </c>
      <c r="C11441" s="5" t="s">
        <v>13</v>
      </c>
      <c r="D11441" s="5" t="s">
        <v>25</v>
      </c>
      <c r="E11441" s="5">
        <v>14.0</v>
      </c>
      <c r="F11441" s="5">
        <v>12.0</v>
      </c>
      <c r="H11441" s="5" t="s">
        <v>3965</v>
      </c>
    </row>
    <row r="11442">
      <c r="A11442" s="3">
        <v>100.0</v>
      </c>
      <c r="B11442" s="4">
        <v>0.17841435185185187</v>
      </c>
      <c r="C11442" s="5" t="s">
        <v>13</v>
      </c>
      <c r="D11442" s="5" t="s">
        <v>32</v>
      </c>
      <c r="E11442" s="5" t="s">
        <v>30</v>
      </c>
      <c r="F11442" s="5" t="s">
        <v>30</v>
      </c>
      <c r="J11442" s="5" t="s">
        <v>17</v>
      </c>
    </row>
    <row r="11443">
      <c r="A11443" s="3">
        <v>100.0</v>
      </c>
      <c r="B11443" s="4">
        <v>0.17841435185185187</v>
      </c>
      <c r="C11443" s="5" t="s">
        <v>13</v>
      </c>
      <c r="D11443" s="5" t="s">
        <v>32</v>
      </c>
      <c r="E11443" s="5" t="s">
        <v>37</v>
      </c>
      <c r="F11443" s="5">
        <v>20.0</v>
      </c>
      <c r="G11443" s="5" t="s">
        <v>48</v>
      </c>
      <c r="J11443" s="5" t="s">
        <v>3072</v>
      </c>
    </row>
    <row r="11444">
      <c r="A11444" s="3">
        <v>100.0</v>
      </c>
      <c r="B11444" s="4">
        <v>0.17871527777777776</v>
      </c>
      <c r="C11444" s="5" t="s">
        <v>13</v>
      </c>
      <c r="D11444" s="5" t="s">
        <v>7</v>
      </c>
      <c r="E11444" s="5">
        <v>42.0</v>
      </c>
      <c r="H11444" s="5" t="s">
        <v>3966</v>
      </c>
      <c r="I11444" s="5">
        <v>1.0</v>
      </c>
    </row>
    <row r="11445">
      <c r="A11445" s="3">
        <v>100.0</v>
      </c>
      <c r="B11445" s="4">
        <v>0.18003472222222222</v>
      </c>
      <c r="C11445" s="5" t="s">
        <v>3907</v>
      </c>
      <c r="D11445" s="5" t="s">
        <v>32</v>
      </c>
      <c r="E11445" s="5">
        <v>15.0</v>
      </c>
      <c r="F11445" s="5">
        <v>3.0</v>
      </c>
      <c r="J11445" s="5" t="s">
        <v>3933</v>
      </c>
    </row>
    <row r="11446">
      <c r="A11446" s="3">
        <v>100.0</v>
      </c>
      <c r="B11446" s="4">
        <v>0.1802314814814815</v>
      </c>
      <c r="C11446" s="5" t="s">
        <v>3907</v>
      </c>
      <c r="D11446" s="5" t="s">
        <v>7</v>
      </c>
      <c r="E11446" s="5">
        <v>17.0</v>
      </c>
      <c r="H11446" s="5" t="s">
        <v>3967</v>
      </c>
    </row>
    <row r="11447">
      <c r="A11447" s="3">
        <v>100.0</v>
      </c>
      <c r="B11447" s="4">
        <v>0.18055555555555555</v>
      </c>
      <c r="C11447" s="5" t="s">
        <v>3907</v>
      </c>
      <c r="D11447" s="5" t="s">
        <v>32</v>
      </c>
      <c r="E11447" s="5" t="s">
        <v>37</v>
      </c>
      <c r="F11447" s="5">
        <v>20.0</v>
      </c>
      <c r="G11447" s="5" t="s">
        <v>48</v>
      </c>
      <c r="J11447" s="5" t="s">
        <v>3933</v>
      </c>
    </row>
    <row r="11448">
      <c r="A11448" s="3">
        <v>100.0</v>
      </c>
      <c r="B11448" s="4">
        <v>0.18087962962962964</v>
      </c>
      <c r="C11448" s="5" t="s">
        <v>3907</v>
      </c>
      <c r="D11448" s="5" t="s">
        <v>7</v>
      </c>
      <c r="E11448" s="5">
        <v>27.0</v>
      </c>
      <c r="H11448" s="5" t="s">
        <v>3968</v>
      </c>
      <c r="I11448" s="5">
        <v>1.0</v>
      </c>
    </row>
    <row r="11449">
      <c r="A11449" s="3">
        <v>100.0</v>
      </c>
      <c r="B11449" s="4">
        <v>0.1829050925925926</v>
      </c>
      <c r="C11449" s="5" t="s">
        <v>3409</v>
      </c>
      <c r="D11449" s="5" t="s">
        <v>7</v>
      </c>
      <c r="E11449" s="5">
        <v>16.0</v>
      </c>
      <c r="H11449" s="5" t="s">
        <v>3969</v>
      </c>
      <c r="J11449" s="5" t="s">
        <v>3970</v>
      </c>
    </row>
    <row r="11450">
      <c r="A11450" s="3">
        <v>100.0</v>
      </c>
      <c r="B11450" s="4">
        <v>0.18384259259259259</v>
      </c>
      <c r="C11450" s="5" t="s">
        <v>21</v>
      </c>
      <c r="D11450" s="5" t="s">
        <v>32</v>
      </c>
      <c r="E11450" s="5">
        <v>19.0</v>
      </c>
      <c r="F11450" s="5">
        <v>4.0</v>
      </c>
      <c r="J11450" s="5" t="s">
        <v>3971</v>
      </c>
    </row>
    <row r="11451">
      <c r="A11451" s="3">
        <v>100.0</v>
      </c>
      <c r="B11451" s="4">
        <v>0.18393518518518517</v>
      </c>
      <c r="C11451" s="5" t="s">
        <v>21</v>
      </c>
      <c r="D11451" s="5" t="s">
        <v>32</v>
      </c>
      <c r="E11451" s="5">
        <v>28.0</v>
      </c>
      <c r="F11451" s="5">
        <v>14.0</v>
      </c>
      <c r="J11451" s="5" t="s">
        <v>3972</v>
      </c>
    </row>
    <row r="11452">
      <c r="A11452" s="3">
        <v>100.0</v>
      </c>
      <c r="B11452" s="4">
        <v>0.18425925925925926</v>
      </c>
      <c r="C11452" s="5" t="s">
        <v>21</v>
      </c>
      <c r="D11452" s="5" t="s">
        <v>7</v>
      </c>
      <c r="E11452" s="5">
        <v>36.0</v>
      </c>
      <c r="H11452" s="5" t="s">
        <v>3973</v>
      </c>
    </row>
    <row r="11453">
      <c r="A11453" s="3">
        <v>100.0</v>
      </c>
      <c r="B11453" s="4">
        <v>0.18466435185185184</v>
      </c>
      <c r="C11453" s="5" t="s">
        <v>21</v>
      </c>
      <c r="D11453" s="5" t="s">
        <v>7</v>
      </c>
      <c r="E11453" s="5">
        <v>22.0</v>
      </c>
      <c r="H11453" s="5" t="s">
        <v>3974</v>
      </c>
    </row>
    <row r="11454">
      <c r="A11454" s="3">
        <v>100.0</v>
      </c>
      <c r="B11454" s="4">
        <v>0.18583333333333332</v>
      </c>
      <c r="C11454" s="5" t="s">
        <v>10</v>
      </c>
      <c r="D11454" s="5" t="s">
        <v>32</v>
      </c>
      <c r="E11454" s="5" t="s">
        <v>37</v>
      </c>
      <c r="F11454" s="5">
        <v>20.0</v>
      </c>
      <c r="G11454" s="5" t="s">
        <v>48</v>
      </c>
      <c r="J11454" s="5" t="s">
        <v>2634</v>
      </c>
    </row>
    <row r="11455">
      <c r="A11455" s="3">
        <v>100.0</v>
      </c>
      <c r="B11455" s="4">
        <v>0.18628472222222223</v>
      </c>
      <c r="C11455" s="5" t="s">
        <v>10</v>
      </c>
      <c r="D11455" s="5" t="s">
        <v>32</v>
      </c>
      <c r="E11455" s="5" t="s">
        <v>28</v>
      </c>
      <c r="F11455" s="5">
        <v>1.0</v>
      </c>
      <c r="J11455" s="5" t="s">
        <v>3975</v>
      </c>
    </row>
    <row r="11456">
      <c r="A11456" s="3">
        <v>100.0</v>
      </c>
      <c r="B11456" s="4">
        <v>0.1877662037037037</v>
      </c>
      <c r="C11456" s="5" t="s">
        <v>3907</v>
      </c>
      <c r="D11456" s="5" t="s">
        <v>492</v>
      </c>
      <c r="E11456" s="5">
        <v>23.0</v>
      </c>
      <c r="F11456" s="5">
        <v>13.0</v>
      </c>
      <c r="J11456" s="5" t="s">
        <v>3976</v>
      </c>
    </row>
    <row r="11457">
      <c r="A11457" s="3">
        <v>100.0</v>
      </c>
      <c r="B11457" s="4">
        <v>0.1907638888888889</v>
      </c>
      <c r="C11457" s="5" t="s">
        <v>22</v>
      </c>
      <c r="D11457" s="5" t="s">
        <v>421</v>
      </c>
      <c r="E11457" s="5">
        <v>19.0</v>
      </c>
      <c r="F11457" s="5">
        <v>13.0</v>
      </c>
    </row>
    <row r="11458">
      <c r="A11458" s="3">
        <v>100.0</v>
      </c>
      <c r="B11458" s="4">
        <v>0.1917361111111111</v>
      </c>
      <c r="C11458" s="5" t="s">
        <v>18</v>
      </c>
      <c r="D11458" s="5" t="s">
        <v>75</v>
      </c>
      <c r="E11458" s="5" t="s">
        <v>30</v>
      </c>
      <c r="F11458" s="5" t="s">
        <v>30</v>
      </c>
      <c r="J11458" s="5" t="s">
        <v>17</v>
      </c>
    </row>
    <row r="11459">
      <c r="A11459" s="3">
        <v>100.0</v>
      </c>
      <c r="B11459" s="4">
        <v>0.1917361111111111</v>
      </c>
      <c r="C11459" s="5" t="s">
        <v>18</v>
      </c>
      <c r="D11459" s="5" t="s">
        <v>75</v>
      </c>
      <c r="E11459" s="5" t="s">
        <v>37</v>
      </c>
      <c r="F11459" s="5">
        <v>20.0</v>
      </c>
      <c r="H11459" s="5" t="s">
        <v>3977</v>
      </c>
      <c r="J11459" s="5" t="s">
        <v>3978</v>
      </c>
    </row>
    <row r="11460">
      <c r="A11460" s="3">
        <v>100.0</v>
      </c>
      <c r="B11460" s="4">
        <v>0.1920486111111111</v>
      </c>
      <c r="C11460" s="5" t="s">
        <v>13</v>
      </c>
      <c r="D11460" s="5" t="s">
        <v>75</v>
      </c>
      <c r="E11460" s="5">
        <v>26.0</v>
      </c>
      <c r="F11460" s="5">
        <v>15.0</v>
      </c>
      <c r="H11460" s="5" t="s">
        <v>3979</v>
      </c>
      <c r="J11460" s="5" t="s">
        <v>3980</v>
      </c>
    </row>
    <row r="11461">
      <c r="A11461" s="3">
        <v>100.0</v>
      </c>
      <c r="B11461" s="4">
        <v>0.19212962962962962</v>
      </c>
      <c r="C11461" s="5" t="s">
        <v>134</v>
      </c>
      <c r="D11461" s="5" t="s">
        <v>75</v>
      </c>
      <c r="E11461" s="5">
        <v>15.0</v>
      </c>
      <c r="F11461" s="5">
        <v>13.0</v>
      </c>
      <c r="H11461" s="5" t="s">
        <v>3981</v>
      </c>
      <c r="J11461" s="5" t="s">
        <v>3980</v>
      </c>
    </row>
    <row r="11462">
      <c r="A11462" s="3">
        <v>100.0</v>
      </c>
      <c r="B11462" s="4">
        <v>0.19216435185185185</v>
      </c>
      <c r="C11462" s="5" t="s">
        <v>10</v>
      </c>
      <c r="D11462" s="5" t="s">
        <v>75</v>
      </c>
      <c r="E11462" s="5">
        <v>10.0</v>
      </c>
      <c r="F11462" s="5" t="s">
        <v>30</v>
      </c>
      <c r="H11462" s="5" t="s">
        <v>3982</v>
      </c>
      <c r="J11462" s="5" t="s">
        <v>3983</v>
      </c>
    </row>
    <row r="11463">
      <c r="A11463" s="3">
        <v>100.0</v>
      </c>
      <c r="B11463" s="4">
        <v>0.1921875</v>
      </c>
      <c r="C11463" s="5" t="s">
        <v>15</v>
      </c>
      <c r="D11463" s="5" t="s">
        <v>75</v>
      </c>
      <c r="E11463" s="5">
        <v>23.0</v>
      </c>
      <c r="F11463" s="5">
        <v>18.0</v>
      </c>
      <c r="H11463" s="5" t="s">
        <v>3984</v>
      </c>
      <c r="J11463" s="5" t="s">
        <v>3980</v>
      </c>
    </row>
    <row r="11464">
      <c r="A11464" s="3">
        <v>100.0</v>
      </c>
      <c r="B11464" s="4">
        <v>0.19225694444444444</v>
      </c>
      <c r="C11464" s="5" t="s">
        <v>3907</v>
      </c>
      <c r="D11464" s="5" t="s">
        <v>75</v>
      </c>
      <c r="E11464" s="5">
        <v>10.0</v>
      </c>
      <c r="F11464" s="5">
        <v>5.0</v>
      </c>
      <c r="H11464" s="5" t="s">
        <v>3985</v>
      </c>
      <c r="J11464" s="5" t="s">
        <v>3980</v>
      </c>
    </row>
    <row r="11465">
      <c r="A11465" s="3">
        <v>100.0</v>
      </c>
      <c r="B11465" s="4">
        <v>0.1923263888888889</v>
      </c>
      <c r="C11465" s="5" t="s">
        <v>22</v>
      </c>
      <c r="D11465" s="5" t="s">
        <v>75</v>
      </c>
      <c r="E11465" s="5">
        <v>24.0</v>
      </c>
      <c r="F11465" s="5">
        <v>16.0</v>
      </c>
      <c r="H11465" s="5" t="s">
        <v>3986</v>
      </c>
      <c r="J11465" s="5" t="s">
        <v>3980</v>
      </c>
    </row>
    <row r="11466">
      <c r="A11466" s="3">
        <v>100.0</v>
      </c>
      <c r="B11466" s="4">
        <v>0.1925</v>
      </c>
      <c r="C11466" s="5" t="s">
        <v>22</v>
      </c>
      <c r="D11466" s="5" t="s">
        <v>75</v>
      </c>
      <c r="E11466" s="5">
        <v>22.0</v>
      </c>
      <c r="F11466" s="5">
        <v>14.0</v>
      </c>
      <c r="J11466" s="5" t="s">
        <v>1642</v>
      </c>
    </row>
    <row r="11467">
      <c r="A11467" s="3">
        <v>100.0</v>
      </c>
      <c r="B11467" s="4">
        <v>0.1925</v>
      </c>
      <c r="C11467" s="5" t="s">
        <v>22</v>
      </c>
      <c r="D11467" s="5" t="s">
        <v>75</v>
      </c>
      <c r="E11467" s="5" t="s">
        <v>30</v>
      </c>
      <c r="F11467" s="5" t="s">
        <v>30</v>
      </c>
      <c r="J11467" s="5" t="s">
        <v>17</v>
      </c>
    </row>
    <row r="11468">
      <c r="A11468" s="3">
        <v>100.0</v>
      </c>
      <c r="B11468" s="4">
        <v>0.19261574074074075</v>
      </c>
      <c r="C11468" s="5" t="s">
        <v>3409</v>
      </c>
      <c r="D11468" s="5" t="s">
        <v>75</v>
      </c>
      <c r="E11468" s="5">
        <v>20.0</v>
      </c>
      <c r="F11468" s="5">
        <v>14.0</v>
      </c>
      <c r="H11468" s="5" t="s">
        <v>3987</v>
      </c>
      <c r="J11468" s="5" t="s">
        <v>3980</v>
      </c>
    </row>
    <row r="11469">
      <c r="A11469" s="3">
        <v>100.0</v>
      </c>
      <c r="B11469" s="4">
        <v>0.1929861111111111</v>
      </c>
      <c r="C11469" s="5" t="s">
        <v>3413</v>
      </c>
      <c r="D11469" s="5" t="s">
        <v>75</v>
      </c>
      <c r="E11469" s="5" t="s">
        <v>30</v>
      </c>
      <c r="F11469" s="5" t="s">
        <v>30</v>
      </c>
      <c r="H11469" s="5" t="s">
        <v>3988</v>
      </c>
      <c r="J11469" s="5" t="s">
        <v>3980</v>
      </c>
    </row>
    <row r="11470">
      <c r="A11470" s="3">
        <v>100.0</v>
      </c>
      <c r="B11470" s="4">
        <v>0.19313657407407409</v>
      </c>
      <c r="C11470" s="5" t="s">
        <v>273</v>
      </c>
      <c r="D11470" s="5" t="s">
        <v>75</v>
      </c>
      <c r="E11470" s="5" t="s">
        <v>30</v>
      </c>
      <c r="F11470" s="5" t="s">
        <v>30</v>
      </c>
      <c r="H11470" s="5" t="s">
        <v>3989</v>
      </c>
      <c r="J11470" s="5" t="s">
        <v>3980</v>
      </c>
    </row>
    <row r="11471">
      <c r="A11471" s="3">
        <v>100.0</v>
      </c>
      <c r="B11471" s="4">
        <v>0.1956365740740741</v>
      </c>
      <c r="C11471" s="5" t="s">
        <v>15</v>
      </c>
      <c r="D11471" s="5" t="s">
        <v>7</v>
      </c>
      <c r="E11471" s="5">
        <v>38.0</v>
      </c>
      <c r="H11471" s="5" t="s">
        <v>3990</v>
      </c>
      <c r="I11471" s="5">
        <v>2.0</v>
      </c>
      <c r="J11471" s="5" t="s">
        <v>1782</v>
      </c>
    </row>
    <row r="11472">
      <c r="A11472" s="3">
        <v>100.0</v>
      </c>
      <c r="B11472" s="4">
        <v>0.19799768518518518</v>
      </c>
      <c r="C11472" s="5" t="s">
        <v>134</v>
      </c>
      <c r="D11472" s="5" t="s">
        <v>115</v>
      </c>
      <c r="E11472" s="5">
        <v>9.0</v>
      </c>
      <c r="F11472" s="5">
        <v>8.0</v>
      </c>
      <c r="J11472" s="5" t="s">
        <v>17</v>
      </c>
    </row>
    <row r="11473">
      <c r="A11473" s="3">
        <v>100.0</v>
      </c>
      <c r="B11473" s="4">
        <v>0.19799768518518518</v>
      </c>
      <c r="C11473" s="5" t="s">
        <v>134</v>
      </c>
      <c r="D11473" s="5" t="s">
        <v>115</v>
      </c>
      <c r="E11473" s="5">
        <v>9.0</v>
      </c>
      <c r="F11473" s="5">
        <v>8.0</v>
      </c>
      <c r="J11473" s="5" t="s">
        <v>3991</v>
      </c>
    </row>
    <row r="11474">
      <c r="A11474" s="3">
        <v>100.0</v>
      </c>
      <c r="B11474" s="4">
        <v>0.19931712962962964</v>
      </c>
      <c r="C11474" s="5" t="s">
        <v>18</v>
      </c>
      <c r="D11474" s="5" t="s">
        <v>32</v>
      </c>
      <c r="E11474" s="5">
        <v>17.0</v>
      </c>
      <c r="F11474" s="5">
        <v>6.0</v>
      </c>
      <c r="J11474" s="5" t="s">
        <v>2882</v>
      </c>
    </row>
    <row r="11475">
      <c r="A11475" s="3">
        <v>100.0</v>
      </c>
      <c r="B11475" s="4">
        <v>0.19960648148148147</v>
      </c>
      <c r="C11475" s="5" t="s">
        <v>18</v>
      </c>
      <c r="D11475" s="5" t="s">
        <v>32</v>
      </c>
      <c r="E11475" s="5">
        <v>24.0</v>
      </c>
      <c r="F11475" s="5">
        <v>8.0</v>
      </c>
      <c r="J11475" s="5" t="s">
        <v>2880</v>
      </c>
    </row>
    <row r="11476">
      <c r="A11476" s="3">
        <v>100.0</v>
      </c>
      <c r="B11476" s="4">
        <v>0.1997685185185185</v>
      </c>
      <c r="C11476" s="5" t="s">
        <v>18</v>
      </c>
      <c r="D11476" s="5" t="s">
        <v>7</v>
      </c>
      <c r="E11476" s="5">
        <v>13.0</v>
      </c>
      <c r="H11476" s="5" t="s">
        <v>3992</v>
      </c>
    </row>
    <row r="11477">
      <c r="A11477" s="3">
        <v>100.0</v>
      </c>
      <c r="B11477" s="4">
        <v>0.19997685185185185</v>
      </c>
      <c r="C11477" s="5" t="s">
        <v>18</v>
      </c>
      <c r="D11477" s="5" t="s">
        <v>32</v>
      </c>
      <c r="E11477" s="5">
        <v>35.0</v>
      </c>
      <c r="F11477" s="5">
        <v>19.0</v>
      </c>
      <c r="J11477" s="5" t="s">
        <v>2880</v>
      </c>
    </row>
    <row r="11478">
      <c r="A11478" s="3">
        <v>100.0</v>
      </c>
      <c r="B11478" s="4">
        <v>0.2000925925925926</v>
      </c>
      <c r="C11478" s="5" t="s">
        <v>18</v>
      </c>
      <c r="D11478" s="5" t="s">
        <v>7</v>
      </c>
      <c r="E11478" s="5">
        <v>18.0</v>
      </c>
      <c r="H11478" s="5" t="s">
        <v>3993</v>
      </c>
    </row>
    <row r="11479">
      <c r="A11479" s="3">
        <v>100.0</v>
      </c>
      <c r="B11479" s="4">
        <v>0.20046296296296295</v>
      </c>
      <c r="C11479" s="5" t="s">
        <v>18</v>
      </c>
      <c r="D11479" s="5" t="s">
        <v>97</v>
      </c>
      <c r="E11479" s="5">
        <v>14.0</v>
      </c>
      <c r="J11479" s="5" t="s">
        <v>3994</v>
      </c>
    </row>
    <row r="11480">
      <c r="A11480" s="3">
        <v>100.0</v>
      </c>
      <c r="B11480" s="4">
        <v>0.20099537037037038</v>
      </c>
      <c r="C11480" s="5" t="s">
        <v>18</v>
      </c>
      <c r="D11480" s="5" t="s">
        <v>7</v>
      </c>
      <c r="E11480" s="5">
        <v>16.0</v>
      </c>
      <c r="H11480" s="5" t="s">
        <v>3995</v>
      </c>
      <c r="J11480" s="5" t="s">
        <v>3813</v>
      </c>
    </row>
    <row r="11481">
      <c r="A11481" s="3">
        <v>100.0</v>
      </c>
      <c r="B11481" s="4">
        <v>0.20550925925925925</v>
      </c>
      <c r="C11481" s="5" t="s">
        <v>22</v>
      </c>
      <c r="D11481" s="5" t="s">
        <v>75</v>
      </c>
      <c r="E11481" s="5">
        <v>15.0</v>
      </c>
      <c r="F11481" s="5">
        <v>7.0</v>
      </c>
      <c r="J11481" s="5" t="s">
        <v>3996</v>
      </c>
    </row>
    <row r="11482">
      <c r="A11482" s="3">
        <v>100.0</v>
      </c>
      <c r="B11482" s="4">
        <v>0.20550925925925925</v>
      </c>
      <c r="C11482" s="5" t="s">
        <v>22</v>
      </c>
      <c r="D11482" s="5" t="s">
        <v>86</v>
      </c>
      <c r="E11482" s="5">
        <v>3.0</v>
      </c>
    </row>
    <row r="11483">
      <c r="A11483" s="3">
        <v>100.0</v>
      </c>
      <c r="B11483" s="4">
        <v>0.20694444444444443</v>
      </c>
      <c r="C11483" s="5" t="s">
        <v>13</v>
      </c>
      <c r="D11483" s="5" t="s">
        <v>32</v>
      </c>
      <c r="E11483" s="5" t="s">
        <v>30</v>
      </c>
      <c r="F11483" s="5" t="s">
        <v>30</v>
      </c>
      <c r="J11483" s="5" t="s">
        <v>17</v>
      </c>
    </row>
    <row r="11484">
      <c r="A11484" s="3">
        <v>100.0</v>
      </c>
      <c r="B11484" s="4">
        <v>0.20694444444444443</v>
      </c>
      <c r="C11484" s="5" t="s">
        <v>13</v>
      </c>
      <c r="D11484" s="5" t="s">
        <v>32</v>
      </c>
      <c r="E11484" s="5">
        <v>27.0</v>
      </c>
      <c r="F11484" s="5">
        <v>16.0</v>
      </c>
      <c r="I11484" s="5">
        <v>1.0</v>
      </c>
      <c r="J11484" s="5" t="s">
        <v>3139</v>
      </c>
    </row>
    <row r="11485">
      <c r="A11485" s="3">
        <v>100.0</v>
      </c>
      <c r="B11485" s="4">
        <v>0.20719907407407406</v>
      </c>
      <c r="C11485" s="5" t="s">
        <v>13</v>
      </c>
      <c r="D11485" s="5" t="s">
        <v>32</v>
      </c>
      <c r="E11485" s="5" t="s">
        <v>30</v>
      </c>
      <c r="F11485" s="5" t="s">
        <v>30</v>
      </c>
      <c r="J11485" s="5" t="s">
        <v>17</v>
      </c>
    </row>
    <row r="11486">
      <c r="A11486" s="3">
        <v>100.0</v>
      </c>
      <c r="B11486" s="4">
        <v>0.20719907407407406</v>
      </c>
      <c r="C11486" s="5" t="s">
        <v>13</v>
      </c>
      <c r="D11486" s="5" t="s">
        <v>32</v>
      </c>
      <c r="E11486" s="5">
        <v>20.0</v>
      </c>
      <c r="F11486" s="5">
        <v>9.0</v>
      </c>
      <c r="I11486" s="5">
        <v>1.0</v>
      </c>
      <c r="J11486" s="5" t="s">
        <v>3139</v>
      </c>
    </row>
    <row r="11487">
      <c r="A11487" s="3">
        <v>100.0</v>
      </c>
      <c r="B11487" s="4">
        <v>0.2102314814814815</v>
      </c>
      <c r="C11487" s="5" t="s">
        <v>3409</v>
      </c>
      <c r="D11487" s="5" t="s">
        <v>709</v>
      </c>
      <c r="E11487" s="5">
        <v>4.0</v>
      </c>
      <c r="J11487" s="5" t="s">
        <v>3997</v>
      </c>
    </row>
    <row r="11488">
      <c r="A11488" s="3">
        <v>100.0</v>
      </c>
      <c r="B11488" s="4">
        <v>0.21028935185185185</v>
      </c>
      <c r="C11488" s="5" t="s">
        <v>3409</v>
      </c>
      <c r="D11488" s="5" t="s">
        <v>709</v>
      </c>
      <c r="E11488" s="5">
        <v>7.0</v>
      </c>
      <c r="J11488" s="5" t="s">
        <v>3997</v>
      </c>
    </row>
    <row r="11489">
      <c r="A11489" s="3">
        <v>100.0</v>
      </c>
      <c r="B11489" s="4">
        <v>0.2103935185185185</v>
      </c>
      <c r="C11489" s="5" t="s">
        <v>3409</v>
      </c>
      <c r="D11489" s="5" t="s">
        <v>709</v>
      </c>
      <c r="E11489" s="5">
        <v>2.0</v>
      </c>
      <c r="J11489" s="5" t="s">
        <v>3997</v>
      </c>
    </row>
    <row r="11490">
      <c r="A11490" s="3">
        <v>100.0</v>
      </c>
      <c r="B11490" s="4">
        <v>0.2104976851851852</v>
      </c>
      <c r="C11490" s="5" t="s">
        <v>3409</v>
      </c>
      <c r="D11490" s="5" t="s">
        <v>709</v>
      </c>
      <c r="E11490" s="5">
        <v>5.0</v>
      </c>
      <c r="J11490" s="5" t="s">
        <v>3997</v>
      </c>
    </row>
    <row r="11491">
      <c r="A11491" s="3">
        <v>100.0</v>
      </c>
      <c r="B11491" s="4">
        <v>0.2108449074074074</v>
      </c>
      <c r="C11491" s="5" t="s">
        <v>3409</v>
      </c>
      <c r="D11491" s="5" t="s">
        <v>7</v>
      </c>
      <c r="E11491" s="5">
        <v>39.0</v>
      </c>
      <c r="H11491" s="5" t="s">
        <v>3998</v>
      </c>
      <c r="I11491" s="5">
        <v>1.0</v>
      </c>
      <c r="J11491" s="5" t="s">
        <v>3415</v>
      </c>
    </row>
    <row r="11492">
      <c r="A11492" s="3">
        <v>100.0</v>
      </c>
      <c r="B11492" s="4">
        <v>0.21173611111111112</v>
      </c>
      <c r="C11492" s="5" t="s">
        <v>21</v>
      </c>
      <c r="D11492" s="5" t="s">
        <v>32</v>
      </c>
      <c r="E11492" s="5">
        <v>19.0</v>
      </c>
      <c r="F11492" s="5">
        <v>4.0</v>
      </c>
      <c r="J11492" s="5" t="s">
        <v>3303</v>
      </c>
    </row>
    <row r="11493">
      <c r="A11493" s="3">
        <v>100.0</v>
      </c>
      <c r="B11493" s="4">
        <v>0.21216435185185184</v>
      </c>
      <c r="C11493" s="5" t="s">
        <v>21</v>
      </c>
      <c r="D11493" s="5" t="s">
        <v>7</v>
      </c>
      <c r="E11493" s="5">
        <v>45.0</v>
      </c>
      <c r="H11493" s="5" t="s">
        <v>3999</v>
      </c>
      <c r="I11493" s="5">
        <v>1.0</v>
      </c>
    </row>
    <row r="11494">
      <c r="A11494" s="3">
        <v>100.0</v>
      </c>
      <c r="B11494" s="4">
        <v>0.2132638888888889</v>
      </c>
      <c r="C11494" s="5" t="s">
        <v>10</v>
      </c>
      <c r="D11494" s="5" t="s">
        <v>32</v>
      </c>
      <c r="E11494" s="5">
        <v>33.0</v>
      </c>
      <c r="F11494" s="5">
        <v>17.0</v>
      </c>
      <c r="J11494" s="5" t="s">
        <v>2726</v>
      </c>
    </row>
    <row r="11495">
      <c r="A11495" s="3">
        <v>100.0</v>
      </c>
      <c r="B11495" s="4">
        <v>0.2136574074074074</v>
      </c>
      <c r="C11495" s="5" t="s">
        <v>10</v>
      </c>
      <c r="D11495" s="5" t="s">
        <v>7</v>
      </c>
      <c r="E11495" s="5">
        <v>27.0</v>
      </c>
      <c r="H11495" s="5" t="s">
        <v>4000</v>
      </c>
      <c r="J11495" s="5" t="s">
        <v>4001</v>
      </c>
    </row>
    <row r="11496">
      <c r="A11496" s="3">
        <v>100.0</v>
      </c>
      <c r="B11496" s="4">
        <v>0.2140625</v>
      </c>
      <c r="C11496" s="5" t="s">
        <v>10</v>
      </c>
      <c r="D11496" s="5" t="s">
        <v>32</v>
      </c>
      <c r="E11496" s="5">
        <v>22.0</v>
      </c>
      <c r="F11496" s="5">
        <v>6.0</v>
      </c>
      <c r="J11496" s="5" t="s">
        <v>4002</v>
      </c>
    </row>
    <row r="11497">
      <c r="A11497" s="3">
        <v>100.0</v>
      </c>
      <c r="B11497" s="4">
        <v>0.2146875</v>
      </c>
      <c r="C11497" s="5" t="s">
        <v>10</v>
      </c>
      <c r="D11497" s="5" t="s">
        <v>7</v>
      </c>
      <c r="E11497" s="5">
        <v>33.0</v>
      </c>
      <c r="H11497" s="5" t="s">
        <v>4003</v>
      </c>
    </row>
    <row r="11498">
      <c r="A11498" s="3">
        <v>100.0</v>
      </c>
      <c r="B11498" s="4">
        <v>0.21513888888888888</v>
      </c>
      <c r="C11498" s="5" t="s">
        <v>10</v>
      </c>
      <c r="D11498" s="5" t="s">
        <v>7</v>
      </c>
      <c r="E11498" s="5">
        <v>7.0</v>
      </c>
      <c r="H11498" s="5" t="s">
        <v>4004</v>
      </c>
      <c r="J11498" s="5" t="s">
        <v>73</v>
      </c>
    </row>
    <row r="11499">
      <c r="A11499" s="3">
        <v>100.0</v>
      </c>
      <c r="B11499" s="4">
        <v>0.21594907407407407</v>
      </c>
      <c r="C11499" s="5" t="s">
        <v>13</v>
      </c>
      <c r="D11499" s="5" t="s">
        <v>75</v>
      </c>
      <c r="E11499" s="5">
        <v>20.0</v>
      </c>
      <c r="F11499" s="5">
        <v>9.0</v>
      </c>
      <c r="H11499" s="5" t="s">
        <v>4005</v>
      </c>
      <c r="J11499" s="5" t="s">
        <v>4006</v>
      </c>
    </row>
    <row r="11500">
      <c r="A11500" s="3">
        <v>100.0</v>
      </c>
      <c r="B11500" s="4">
        <v>0.21608796296296295</v>
      </c>
      <c r="C11500" s="5" t="s">
        <v>15</v>
      </c>
      <c r="D11500" s="5" t="s">
        <v>75</v>
      </c>
      <c r="E11500" s="5">
        <v>12.0</v>
      </c>
      <c r="F11500" s="5" t="s">
        <v>30</v>
      </c>
      <c r="H11500" s="5" t="s">
        <v>4007</v>
      </c>
      <c r="J11500" s="5" t="s">
        <v>4008</v>
      </c>
    </row>
    <row r="11501">
      <c r="A11501" s="3">
        <v>100.0</v>
      </c>
      <c r="B11501" s="4">
        <v>0.2162037037037037</v>
      </c>
      <c r="C11501" s="5" t="s">
        <v>3907</v>
      </c>
      <c r="D11501" s="5" t="s">
        <v>75</v>
      </c>
      <c r="E11501" s="5">
        <v>18.0</v>
      </c>
      <c r="F11501" s="5">
        <v>13.0</v>
      </c>
      <c r="H11501" s="5" t="s">
        <v>4009</v>
      </c>
      <c r="J11501" s="5" t="s">
        <v>4010</v>
      </c>
    </row>
    <row r="11502">
      <c r="A11502" s="3">
        <v>100.0</v>
      </c>
      <c r="B11502" s="4">
        <v>0.21641203703703704</v>
      </c>
      <c r="C11502" s="5" t="s">
        <v>18</v>
      </c>
      <c r="D11502" s="5" t="s">
        <v>75</v>
      </c>
      <c r="E11502" s="5">
        <v>27.0</v>
      </c>
      <c r="F11502" s="5">
        <v>19.0</v>
      </c>
      <c r="H11502" s="5" t="s">
        <v>4011</v>
      </c>
    </row>
    <row r="11503">
      <c r="A11503" s="3">
        <v>100.0</v>
      </c>
      <c r="B11503" s="4">
        <v>0.22174768518518517</v>
      </c>
      <c r="C11503" s="5" t="s">
        <v>22</v>
      </c>
      <c r="D11503" s="5" t="s">
        <v>24</v>
      </c>
      <c r="E11503" s="5">
        <v>5.0</v>
      </c>
      <c r="F11503" s="5">
        <v>5.0</v>
      </c>
    </row>
    <row r="11504">
      <c r="A11504" s="3">
        <v>100.0</v>
      </c>
      <c r="B11504" s="4">
        <v>0.22265046296296295</v>
      </c>
      <c r="C11504" s="5" t="s">
        <v>18</v>
      </c>
      <c r="D11504" s="5" t="s">
        <v>32</v>
      </c>
      <c r="E11504" s="5" t="s">
        <v>30</v>
      </c>
      <c r="F11504" s="5" t="s">
        <v>30</v>
      </c>
      <c r="J11504" s="5" t="s">
        <v>3178</v>
      </c>
    </row>
    <row r="11505">
      <c r="A11505" s="3">
        <v>100.0</v>
      </c>
      <c r="B11505" s="4">
        <v>0.22270833333333334</v>
      </c>
      <c r="C11505" s="5" t="s">
        <v>18</v>
      </c>
      <c r="D11505" s="5" t="s">
        <v>32</v>
      </c>
      <c r="E11505" s="5" t="s">
        <v>30</v>
      </c>
      <c r="F11505" s="5" t="s">
        <v>30</v>
      </c>
      <c r="J11505" s="5" t="s">
        <v>2289</v>
      </c>
    </row>
    <row r="11506">
      <c r="A11506" s="3">
        <v>100.0</v>
      </c>
      <c r="B11506" s="4">
        <v>0.2227662037037037</v>
      </c>
      <c r="C11506" s="5" t="s">
        <v>18</v>
      </c>
      <c r="D11506" s="5" t="s">
        <v>32</v>
      </c>
      <c r="E11506" s="5" t="s">
        <v>30</v>
      </c>
      <c r="F11506" s="5" t="s">
        <v>30</v>
      </c>
      <c r="J11506" s="5" t="s">
        <v>2418</v>
      </c>
    </row>
    <row r="11507">
      <c r="A11507" s="3">
        <v>100.0</v>
      </c>
      <c r="B11507" s="4">
        <v>0.22366898148148148</v>
      </c>
      <c r="C11507" s="5" t="s">
        <v>22</v>
      </c>
      <c r="D11507" s="5" t="s">
        <v>32</v>
      </c>
      <c r="E11507" s="5">
        <v>21.0</v>
      </c>
      <c r="F11507" s="5">
        <v>11.0</v>
      </c>
      <c r="J11507" s="5" t="s">
        <v>2155</v>
      </c>
    </row>
    <row r="11508">
      <c r="A11508" s="3">
        <v>100.0</v>
      </c>
      <c r="B11508" s="4">
        <v>0.2241087962962963</v>
      </c>
      <c r="C11508" s="5" t="s">
        <v>22</v>
      </c>
      <c r="D11508" s="5" t="s">
        <v>7</v>
      </c>
      <c r="E11508" s="5">
        <v>8.0</v>
      </c>
      <c r="H11508" s="5" t="s">
        <v>4012</v>
      </c>
      <c r="I11508" s="5">
        <v>1.0</v>
      </c>
      <c r="J11508" s="5" t="s">
        <v>112</v>
      </c>
    </row>
    <row r="11509">
      <c r="A11509" s="3">
        <v>100.0</v>
      </c>
      <c r="B11509" s="4">
        <v>0.22667824074074075</v>
      </c>
      <c r="C11509" s="5" t="s">
        <v>134</v>
      </c>
      <c r="D11509" s="5" t="s">
        <v>126</v>
      </c>
      <c r="E11509" s="5">
        <v>22.0</v>
      </c>
      <c r="F11509" s="5">
        <v>17.0</v>
      </c>
    </row>
    <row r="11510">
      <c r="A11510" s="3">
        <v>100.0</v>
      </c>
      <c r="B11510" s="4">
        <v>0.2296064814814815</v>
      </c>
      <c r="C11510" s="5" t="s">
        <v>21</v>
      </c>
      <c r="D11510" s="5" t="s">
        <v>126</v>
      </c>
      <c r="E11510" s="5">
        <v>7.0</v>
      </c>
      <c r="F11510" s="5">
        <v>4.0</v>
      </c>
      <c r="J11510" s="5" t="s">
        <v>350</v>
      </c>
    </row>
    <row r="11511">
      <c r="A11511" s="3">
        <v>100.0</v>
      </c>
      <c r="B11511" s="4">
        <v>0.2296064814814815</v>
      </c>
      <c r="C11511" s="5" t="s">
        <v>21</v>
      </c>
      <c r="D11511" s="5" t="s">
        <v>126</v>
      </c>
      <c r="E11511" s="5">
        <v>7.0</v>
      </c>
      <c r="F11511" s="5">
        <v>4.0</v>
      </c>
      <c r="J11511" s="5" t="s">
        <v>418</v>
      </c>
    </row>
    <row r="11512">
      <c r="A11512" s="3">
        <v>101.0</v>
      </c>
      <c r="B11512" s="4">
        <v>0.010416666666666666</v>
      </c>
      <c r="C11512" s="5" t="s">
        <v>10</v>
      </c>
      <c r="D11512" s="5" t="s">
        <v>88</v>
      </c>
      <c r="E11512" s="5">
        <v>23.0</v>
      </c>
      <c r="F11512" s="5">
        <v>15.0</v>
      </c>
    </row>
    <row r="11513">
      <c r="A11513" s="3">
        <v>101.0</v>
      </c>
      <c r="B11513" s="4">
        <v>0.02056712962962963</v>
      </c>
      <c r="C11513" s="5" t="s">
        <v>18</v>
      </c>
      <c r="D11513" s="5" t="s">
        <v>88</v>
      </c>
      <c r="E11513" s="5" t="s">
        <v>30</v>
      </c>
      <c r="F11513" s="5" t="s">
        <v>30</v>
      </c>
      <c r="J11513" s="5" t="s">
        <v>17</v>
      </c>
    </row>
    <row r="11514">
      <c r="A11514" s="3">
        <v>101.0</v>
      </c>
      <c r="B11514" s="4">
        <v>0.02056712962962963</v>
      </c>
      <c r="C11514" s="5" t="s">
        <v>18</v>
      </c>
      <c r="D11514" s="5" t="s">
        <v>88</v>
      </c>
      <c r="E11514" s="5">
        <v>19.0</v>
      </c>
      <c r="F11514" s="5">
        <v>14.0</v>
      </c>
      <c r="J11514" s="5" t="s">
        <v>40</v>
      </c>
    </row>
    <row r="11515">
      <c r="A11515" s="3">
        <v>101.0</v>
      </c>
      <c r="B11515" s="4">
        <v>0.022256944444444444</v>
      </c>
      <c r="C11515" s="5" t="s">
        <v>134</v>
      </c>
      <c r="D11515" s="5" t="s">
        <v>146</v>
      </c>
      <c r="E11515" s="5">
        <v>13.0</v>
      </c>
      <c r="F11515" s="5">
        <v>9.0</v>
      </c>
    </row>
    <row r="11516">
      <c r="A11516" s="3">
        <v>101.0</v>
      </c>
      <c r="B11516" s="4">
        <v>0.02267361111111111</v>
      </c>
      <c r="C11516" s="5" t="s">
        <v>13</v>
      </c>
      <c r="D11516" s="5" t="s">
        <v>146</v>
      </c>
      <c r="E11516" s="5" t="s">
        <v>30</v>
      </c>
      <c r="F11516" s="5" t="s">
        <v>30</v>
      </c>
      <c r="J11516" s="5" t="s">
        <v>17</v>
      </c>
    </row>
    <row r="11517">
      <c r="A11517" s="3">
        <v>101.0</v>
      </c>
      <c r="B11517" s="4">
        <v>0.02267361111111111</v>
      </c>
      <c r="C11517" s="5" t="s">
        <v>13</v>
      </c>
      <c r="D11517" s="5" t="s">
        <v>146</v>
      </c>
      <c r="E11517" s="5">
        <v>23.0</v>
      </c>
      <c r="F11517" s="5">
        <v>15.0</v>
      </c>
      <c r="J11517" s="5" t="s">
        <v>40</v>
      </c>
    </row>
    <row r="11518">
      <c r="A11518" s="3">
        <v>101.0</v>
      </c>
      <c r="B11518" s="4">
        <v>0.023159722222222224</v>
      </c>
      <c r="C11518" s="5" t="s">
        <v>134</v>
      </c>
      <c r="D11518" s="5" t="s">
        <v>25</v>
      </c>
      <c r="E11518" s="5">
        <v>16.0</v>
      </c>
      <c r="F11518" s="5">
        <v>16.0</v>
      </c>
    </row>
    <row r="11519">
      <c r="A11519" s="3">
        <v>101.0</v>
      </c>
      <c r="B11519" s="4">
        <v>0.023159722222222224</v>
      </c>
      <c r="C11519" s="5" t="s">
        <v>13</v>
      </c>
      <c r="D11519" s="5" t="s">
        <v>25</v>
      </c>
      <c r="E11519" s="5" t="s">
        <v>30</v>
      </c>
      <c r="F11519" s="5" t="s">
        <v>30</v>
      </c>
      <c r="J11519" s="5" t="s">
        <v>17</v>
      </c>
    </row>
    <row r="11520">
      <c r="A11520" s="3">
        <v>101.0</v>
      </c>
      <c r="B11520" s="4">
        <v>0.024849537037037038</v>
      </c>
      <c r="C11520" s="5" t="s">
        <v>13</v>
      </c>
      <c r="D11520" s="5" t="s">
        <v>25</v>
      </c>
      <c r="E11520" s="5">
        <v>18.0</v>
      </c>
      <c r="F11520" s="5">
        <v>18.0</v>
      </c>
      <c r="J11520" s="5" t="s">
        <v>40</v>
      </c>
    </row>
    <row r="11521">
      <c r="A11521" s="3">
        <v>101.0</v>
      </c>
      <c r="B11521" s="4">
        <v>0.02486111111111111</v>
      </c>
      <c r="C11521" s="5" t="s">
        <v>134</v>
      </c>
      <c r="D11521" s="5" t="s">
        <v>184</v>
      </c>
      <c r="E11521" s="5">
        <v>6.0</v>
      </c>
      <c r="F11521" s="5">
        <v>5.0</v>
      </c>
    </row>
    <row r="11522">
      <c r="A11522" s="3">
        <v>101.0</v>
      </c>
      <c r="B11522" s="4">
        <v>0.026944444444444444</v>
      </c>
      <c r="C11522" s="5" t="s">
        <v>13</v>
      </c>
      <c r="D11522" s="5" t="s">
        <v>184</v>
      </c>
      <c r="E11522" s="5">
        <v>5.0</v>
      </c>
      <c r="F11522" s="5">
        <v>7.0</v>
      </c>
    </row>
    <row r="11523">
      <c r="A11523" s="3">
        <v>101.0</v>
      </c>
      <c r="B11523" s="4">
        <v>0.026944444444444444</v>
      </c>
      <c r="C11523" s="5" t="s">
        <v>10</v>
      </c>
      <c r="D11523" s="5" t="s">
        <v>88</v>
      </c>
      <c r="E11523" s="5">
        <v>21.0</v>
      </c>
      <c r="F11523" s="5">
        <v>13.0</v>
      </c>
      <c r="J11523" s="5" t="s">
        <v>17</v>
      </c>
    </row>
    <row r="11524">
      <c r="A11524" s="3">
        <v>101.0</v>
      </c>
      <c r="B11524" s="4">
        <v>0.026944444444444444</v>
      </c>
      <c r="C11524" s="5" t="s">
        <v>10</v>
      </c>
      <c r="D11524" s="5" t="s">
        <v>88</v>
      </c>
      <c r="E11524" s="5">
        <v>21.0</v>
      </c>
      <c r="F11524" s="5">
        <v>13.0</v>
      </c>
      <c r="J11524" s="5" t="s">
        <v>40</v>
      </c>
    </row>
    <row r="11525">
      <c r="A11525" s="3">
        <v>101.0</v>
      </c>
      <c r="B11525" s="4">
        <v>0.02922453703703704</v>
      </c>
      <c r="C11525" s="5" t="s">
        <v>15</v>
      </c>
      <c r="D11525" s="5" t="s">
        <v>88</v>
      </c>
      <c r="E11525" s="5">
        <v>15.0</v>
      </c>
      <c r="F11525" s="5">
        <v>13.0</v>
      </c>
    </row>
    <row r="11526">
      <c r="A11526" s="3">
        <v>101.0</v>
      </c>
      <c r="B11526" s="4">
        <v>0.032789351851851854</v>
      </c>
      <c r="C11526" s="5" t="s">
        <v>21</v>
      </c>
      <c r="D11526" s="5" t="s">
        <v>126</v>
      </c>
      <c r="E11526" s="5">
        <v>13.0</v>
      </c>
      <c r="F11526" s="5">
        <v>11.0</v>
      </c>
    </row>
    <row r="11527">
      <c r="A11527" s="3">
        <v>101.0</v>
      </c>
      <c r="B11527" s="4">
        <v>0.03445601851851852</v>
      </c>
      <c r="C11527" s="5" t="s">
        <v>15</v>
      </c>
      <c r="D11527" s="5" t="s">
        <v>184</v>
      </c>
      <c r="E11527" s="5">
        <v>25.0</v>
      </c>
      <c r="F11527" s="5">
        <v>13.0</v>
      </c>
    </row>
    <row r="11528">
      <c r="A11528" s="3">
        <v>101.0</v>
      </c>
      <c r="B11528" s="4">
        <v>0.047453703703703706</v>
      </c>
      <c r="C11528" s="5" t="s">
        <v>18</v>
      </c>
      <c r="D11528" s="5" t="s">
        <v>123</v>
      </c>
      <c r="E11528" s="5">
        <v>22.0</v>
      </c>
      <c r="F11528" s="5">
        <v>17.0</v>
      </c>
    </row>
    <row r="11529">
      <c r="A11529" s="3">
        <v>101.0</v>
      </c>
      <c r="B11529" s="4">
        <v>0.08876157407407408</v>
      </c>
      <c r="C11529" s="5" t="s">
        <v>10</v>
      </c>
      <c r="D11529" s="5" t="s">
        <v>14</v>
      </c>
      <c r="E11529" s="5">
        <v>19.0</v>
      </c>
      <c r="F11529" s="5">
        <v>10.0</v>
      </c>
    </row>
    <row r="11530">
      <c r="A11530" s="3">
        <v>101.0</v>
      </c>
      <c r="B11530" s="4">
        <v>0.08976851851851853</v>
      </c>
      <c r="C11530" s="5" t="s">
        <v>10</v>
      </c>
      <c r="D11530" s="5" t="s">
        <v>19</v>
      </c>
      <c r="E11530" s="5">
        <v>14.0</v>
      </c>
      <c r="F11530" s="5">
        <v>5.0</v>
      </c>
    </row>
    <row r="11531">
      <c r="A11531" s="3">
        <v>101.0</v>
      </c>
      <c r="B11531" s="4">
        <v>0.0909837962962963</v>
      </c>
      <c r="C11531" s="5" t="s">
        <v>18</v>
      </c>
      <c r="D11531" s="5" t="s">
        <v>93</v>
      </c>
      <c r="E11531" s="5">
        <v>19.0</v>
      </c>
      <c r="F11531" s="5">
        <v>7.0</v>
      </c>
      <c r="J11531" s="5" t="s">
        <v>4013</v>
      </c>
    </row>
    <row r="11532">
      <c r="A11532" s="3">
        <v>101.0</v>
      </c>
      <c r="B11532" s="4">
        <v>0.09204861111111111</v>
      </c>
      <c r="C11532" s="5" t="s">
        <v>10</v>
      </c>
      <c r="D11532" s="5" t="s">
        <v>88</v>
      </c>
      <c r="E11532" s="5">
        <v>21.0</v>
      </c>
      <c r="F11532" s="5">
        <v>13.0</v>
      </c>
    </row>
    <row r="11533">
      <c r="A11533" s="3">
        <v>101.0</v>
      </c>
      <c r="B11533" s="4">
        <v>0.10309027777777778</v>
      </c>
      <c r="C11533" s="5" t="s">
        <v>21</v>
      </c>
      <c r="D11533" s="5" t="s">
        <v>75</v>
      </c>
      <c r="E11533" s="5" t="s">
        <v>30</v>
      </c>
      <c r="F11533" s="5" t="s">
        <v>30</v>
      </c>
      <c r="J11533" s="5" t="s">
        <v>350</v>
      </c>
    </row>
    <row r="11534">
      <c r="A11534" s="3">
        <v>101.0</v>
      </c>
      <c r="B11534" s="4">
        <v>0.10309027777777778</v>
      </c>
      <c r="C11534" s="5" t="s">
        <v>21</v>
      </c>
      <c r="D11534" s="5" t="s">
        <v>75</v>
      </c>
      <c r="E11534" s="5">
        <v>20.0</v>
      </c>
      <c r="F11534" s="5">
        <v>14.0</v>
      </c>
      <c r="H11534" s="5" t="s">
        <v>4014</v>
      </c>
      <c r="J11534" s="5" t="s">
        <v>4015</v>
      </c>
    </row>
    <row r="11535">
      <c r="A11535" s="3">
        <v>101.0</v>
      </c>
      <c r="B11535" s="4">
        <v>0.1037962962962963</v>
      </c>
      <c r="C11535" s="5" t="s">
        <v>22</v>
      </c>
      <c r="D11535" s="5" t="s">
        <v>75</v>
      </c>
      <c r="E11535" s="5">
        <v>17.0</v>
      </c>
      <c r="F11535" s="5">
        <v>15.0</v>
      </c>
      <c r="H11535" s="5" t="s">
        <v>4016</v>
      </c>
      <c r="J11535" s="5" t="s">
        <v>4017</v>
      </c>
    </row>
    <row r="11536">
      <c r="A11536" s="3">
        <v>101.0</v>
      </c>
      <c r="B11536" s="4">
        <v>0.10372685185185185</v>
      </c>
      <c r="C11536" s="5" t="s">
        <v>18</v>
      </c>
      <c r="D11536" s="5" t="s">
        <v>75</v>
      </c>
      <c r="E11536" s="5">
        <v>23.0</v>
      </c>
      <c r="F11536" s="5">
        <v>15.0</v>
      </c>
      <c r="H11536" s="5" t="s">
        <v>4018</v>
      </c>
      <c r="J11536" s="5" t="s">
        <v>4017</v>
      </c>
    </row>
    <row r="11537">
      <c r="A11537" s="3">
        <v>101.0</v>
      </c>
      <c r="B11537" s="4">
        <v>0.10381944444444445</v>
      </c>
      <c r="C11537" s="5" t="s">
        <v>13</v>
      </c>
      <c r="D11537" s="5" t="s">
        <v>75</v>
      </c>
      <c r="E11537" s="5">
        <v>9.0</v>
      </c>
      <c r="F11537" s="5">
        <v>6.0</v>
      </c>
      <c r="H11537" s="5" t="s">
        <v>4019</v>
      </c>
      <c r="J11537" s="5" t="s">
        <v>4020</v>
      </c>
    </row>
    <row r="11538">
      <c r="A11538" s="3">
        <v>101.0</v>
      </c>
      <c r="B11538" s="4">
        <v>0.10385416666666666</v>
      </c>
      <c r="C11538" s="5" t="s">
        <v>10</v>
      </c>
      <c r="D11538" s="5" t="s">
        <v>75</v>
      </c>
      <c r="E11538" s="5">
        <v>5.0</v>
      </c>
      <c r="F11538" s="5">
        <v>3.0</v>
      </c>
      <c r="H11538" s="5" t="s">
        <v>4021</v>
      </c>
      <c r="J11538" s="5" t="s">
        <v>4017</v>
      </c>
    </row>
    <row r="11539">
      <c r="A11539" s="3">
        <v>101.0</v>
      </c>
      <c r="B11539" s="4">
        <v>0.10386574074074074</v>
      </c>
      <c r="C11539" s="5" t="s">
        <v>134</v>
      </c>
      <c r="D11539" s="5" t="s">
        <v>75</v>
      </c>
      <c r="E11539" s="5">
        <v>6.0</v>
      </c>
      <c r="F11539" s="5">
        <v>4.0</v>
      </c>
      <c r="H11539" s="5" t="s">
        <v>4022</v>
      </c>
      <c r="J11539" s="5" t="s">
        <v>4017</v>
      </c>
    </row>
    <row r="11540">
      <c r="A11540" s="3">
        <v>101.0</v>
      </c>
      <c r="B11540" s="4">
        <v>0.10388888888888889</v>
      </c>
      <c r="C11540" s="5" t="s">
        <v>15</v>
      </c>
      <c r="D11540" s="5" t="s">
        <v>75</v>
      </c>
      <c r="E11540" s="5">
        <v>16.0</v>
      </c>
      <c r="F11540" s="5">
        <v>11.0</v>
      </c>
      <c r="H11540" s="5" t="s">
        <v>4023</v>
      </c>
      <c r="J11540" s="5" t="s">
        <v>4017</v>
      </c>
    </row>
    <row r="11541">
      <c r="A11541" s="3">
        <v>101.0</v>
      </c>
      <c r="B11541" s="4">
        <v>0.10738425925925926</v>
      </c>
      <c r="C11541" s="5" t="s">
        <v>18</v>
      </c>
      <c r="D11541" s="5" t="s">
        <v>123</v>
      </c>
      <c r="E11541" s="5" t="s">
        <v>30</v>
      </c>
      <c r="F11541" s="5" t="s">
        <v>30</v>
      </c>
      <c r="J11541" s="5" t="s">
        <v>42</v>
      </c>
    </row>
    <row r="11542">
      <c r="A11542" s="3">
        <v>101.0</v>
      </c>
      <c r="B11542" s="4">
        <v>0.10738425925925926</v>
      </c>
      <c r="C11542" s="5" t="s">
        <v>18</v>
      </c>
      <c r="D11542" s="5" t="s">
        <v>123</v>
      </c>
      <c r="E11542" s="5">
        <v>9.0</v>
      </c>
      <c r="F11542" s="5">
        <v>3.0</v>
      </c>
      <c r="J11542" s="5" t="s">
        <v>43</v>
      </c>
    </row>
    <row r="11543">
      <c r="A11543" s="3">
        <v>101.0</v>
      </c>
      <c r="B11543" s="4">
        <v>0.10739583333333333</v>
      </c>
      <c r="C11543" s="5" t="s">
        <v>22</v>
      </c>
      <c r="D11543" s="5" t="s">
        <v>123</v>
      </c>
      <c r="E11543" s="5" t="s">
        <v>30</v>
      </c>
      <c r="F11543" s="5" t="s">
        <v>30</v>
      </c>
      <c r="J11543" s="5" t="s">
        <v>42</v>
      </c>
    </row>
    <row r="11544">
      <c r="A11544" s="3">
        <v>101.0</v>
      </c>
      <c r="B11544" s="4">
        <v>0.10739583333333333</v>
      </c>
      <c r="C11544" s="5" t="s">
        <v>22</v>
      </c>
      <c r="D11544" s="5" t="s">
        <v>123</v>
      </c>
      <c r="E11544" s="5">
        <v>11.0</v>
      </c>
      <c r="F11544" s="5">
        <v>9.0</v>
      </c>
      <c r="J11544" s="5" t="s">
        <v>43</v>
      </c>
    </row>
    <row r="11545">
      <c r="A11545" s="3">
        <v>101.0</v>
      </c>
      <c r="B11545" s="4">
        <v>0.10832175925925926</v>
      </c>
      <c r="C11545" s="5" t="s">
        <v>10</v>
      </c>
      <c r="D11545" s="5" t="s">
        <v>24</v>
      </c>
      <c r="E11545" s="5">
        <v>25.0</v>
      </c>
      <c r="F11545" s="5">
        <v>10.0</v>
      </c>
    </row>
    <row r="11546">
      <c r="A11546" s="3">
        <v>101.0</v>
      </c>
      <c r="B11546" s="4">
        <v>0.11060185185185185</v>
      </c>
      <c r="C11546" s="5" t="s">
        <v>22</v>
      </c>
      <c r="D11546" s="5" t="s">
        <v>20</v>
      </c>
      <c r="E11546" s="5">
        <v>26.0</v>
      </c>
      <c r="F11546" s="5">
        <v>14.0</v>
      </c>
      <c r="J11546" s="5" t="s">
        <v>137</v>
      </c>
    </row>
    <row r="11547">
      <c r="A11547" s="3">
        <v>101.0</v>
      </c>
      <c r="B11547" s="4">
        <v>0.11061342592592592</v>
      </c>
      <c r="C11547" s="5" t="s">
        <v>18</v>
      </c>
      <c r="D11547" s="5" t="s">
        <v>20</v>
      </c>
      <c r="E11547" s="5">
        <v>22.0</v>
      </c>
      <c r="F11547" s="5">
        <v>6.0</v>
      </c>
      <c r="J11547" s="5" t="s">
        <v>137</v>
      </c>
    </row>
    <row r="11548">
      <c r="A11548" s="3">
        <v>101.0</v>
      </c>
      <c r="B11548" s="4">
        <v>0.11064814814814815</v>
      </c>
      <c r="C11548" s="5" t="s">
        <v>15</v>
      </c>
      <c r="D11548" s="5" t="s">
        <v>20</v>
      </c>
      <c r="E11548" s="5">
        <v>27.0</v>
      </c>
      <c r="F11548" s="5">
        <v>9.0</v>
      </c>
      <c r="J11548" s="5" t="s">
        <v>137</v>
      </c>
    </row>
    <row r="11549">
      <c r="A11549" s="3">
        <v>101.0</v>
      </c>
      <c r="B11549" s="4">
        <v>0.1106712962962963</v>
      </c>
      <c r="C11549" s="5" t="s">
        <v>21</v>
      </c>
      <c r="D11549" s="5" t="s">
        <v>20</v>
      </c>
      <c r="E11549" s="5">
        <v>40.0</v>
      </c>
      <c r="F11549" s="5">
        <v>13.0</v>
      </c>
      <c r="J11549" s="5" t="s">
        <v>137</v>
      </c>
    </row>
    <row r="11550">
      <c r="A11550" s="3">
        <v>101.0</v>
      </c>
      <c r="B11550" s="4">
        <v>0.11071759259259259</v>
      </c>
      <c r="C11550" s="5" t="s">
        <v>10</v>
      </c>
      <c r="D11550" s="5" t="s">
        <v>20</v>
      </c>
      <c r="E11550" s="5">
        <v>23.0</v>
      </c>
      <c r="F11550" s="5">
        <v>2.0</v>
      </c>
      <c r="J11550" s="5" t="s">
        <v>137</v>
      </c>
    </row>
    <row r="11551">
      <c r="A11551" s="3">
        <v>101.0</v>
      </c>
      <c r="B11551" s="4">
        <v>0.11074074074074074</v>
      </c>
      <c r="C11551" s="5" t="s">
        <v>134</v>
      </c>
      <c r="D11551" s="5" t="s">
        <v>20</v>
      </c>
      <c r="E11551" s="5">
        <v>21.0</v>
      </c>
      <c r="F11551" s="5">
        <v>6.0</v>
      </c>
      <c r="J11551" s="5" t="s">
        <v>137</v>
      </c>
    </row>
    <row r="11552">
      <c r="A11552" s="3">
        <v>101.0</v>
      </c>
      <c r="B11552" s="4">
        <v>0.11075231481481482</v>
      </c>
      <c r="C11552" s="5" t="s">
        <v>13</v>
      </c>
      <c r="D11552" s="5" t="s">
        <v>20</v>
      </c>
      <c r="E11552" s="5">
        <v>18.0</v>
      </c>
      <c r="F11552" s="5">
        <v>6.0</v>
      </c>
      <c r="J11552" s="5" t="s">
        <v>137</v>
      </c>
    </row>
    <row r="11553">
      <c r="A11553" s="3">
        <v>101.0</v>
      </c>
      <c r="B11553" s="4">
        <v>0.11361111111111111</v>
      </c>
      <c r="C11553" s="5" t="s">
        <v>21</v>
      </c>
      <c r="D11553" s="5" t="s">
        <v>126</v>
      </c>
      <c r="E11553" s="5">
        <v>18.0</v>
      </c>
      <c r="F11553" s="5">
        <v>16.0</v>
      </c>
    </row>
    <row r="11554">
      <c r="A11554" s="3">
        <v>101.0</v>
      </c>
      <c r="B11554" s="4">
        <v>0.11391203703703703</v>
      </c>
      <c r="C11554" s="5" t="s">
        <v>13</v>
      </c>
      <c r="D11554" s="5" t="s">
        <v>24</v>
      </c>
      <c r="E11554" s="5">
        <v>7.0</v>
      </c>
      <c r="F11554" s="5">
        <v>7.0</v>
      </c>
    </row>
    <row r="11555">
      <c r="A11555" s="3">
        <v>101.0</v>
      </c>
      <c r="B11555" s="4">
        <v>0.11914351851851852</v>
      </c>
      <c r="C11555" s="5" t="s">
        <v>22</v>
      </c>
      <c r="D11555" s="5" t="s">
        <v>123</v>
      </c>
      <c r="E11555" s="5">
        <v>17.0</v>
      </c>
      <c r="F11555" s="5">
        <v>15.0</v>
      </c>
    </row>
    <row r="11556">
      <c r="A11556" s="3">
        <v>101.0</v>
      </c>
      <c r="B11556" s="4">
        <v>0.11914351851851852</v>
      </c>
      <c r="C11556" s="5" t="s">
        <v>22</v>
      </c>
      <c r="D11556" s="5" t="s">
        <v>86</v>
      </c>
      <c r="E11556" s="5">
        <v>1.0</v>
      </c>
    </row>
    <row r="11557">
      <c r="A11557" s="3">
        <v>101.0</v>
      </c>
      <c r="B11557" s="4">
        <v>0.11940972222222222</v>
      </c>
      <c r="C11557" s="5" t="s">
        <v>134</v>
      </c>
      <c r="D11557" s="5" t="s">
        <v>125</v>
      </c>
      <c r="E11557" s="5">
        <v>23.0</v>
      </c>
      <c r="F11557" s="5">
        <v>17.0</v>
      </c>
    </row>
    <row r="11558">
      <c r="A11558" s="3">
        <v>101.0</v>
      </c>
      <c r="B11558" s="4">
        <v>0.12208333333333334</v>
      </c>
      <c r="C11558" s="5" t="s">
        <v>18</v>
      </c>
      <c r="D11558" s="5" t="s">
        <v>24</v>
      </c>
      <c r="E11558" s="5">
        <v>12.0</v>
      </c>
      <c r="F11558" s="5">
        <v>9.0</v>
      </c>
    </row>
    <row r="11559">
      <c r="A11559" s="3">
        <v>101.0</v>
      </c>
      <c r="B11559" s="4">
        <v>0.12331018518518519</v>
      </c>
      <c r="C11559" s="5" t="s">
        <v>10</v>
      </c>
      <c r="D11559" s="5" t="s">
        <v>20</v>
      </c>
      <c r="E11559" s="5">
        <v>34.0</v>
      </c>
      <c r="F11559" s="5">
        <v>13.0</v>
      </c>
      <c r="J11559" s="5" t="s">
        <v>137</v>
      </c>
    </row>
    <row r="11560">
      <c r="A11560" s="3">
        <v>101.0</v>
      </c>
      <c r="B11560" s="4">
        <v>0.12332175925925926</v>
      </c>
      <c r="C11560" s="5" t="s">
        <v>21</v>
      </c>
      <c r="D11560" s="5" t="s">
        <v>20</v>
      </c>
      <c r="E11560" s="5" t="s">
        <v>30</v>
      </c>
      <c r="F11560" s="5" t="s">
        <v>30</v>
      </c>
      <c r="J11560" s="5" t="s">
        <v>17</v>
      </c>
    </row>
    <row r="11561">
      <c r="A11561" s="3">
        <v>101.0</v>
      </c>
      <c r="B11561" s="4">
        <v>0.12332175925925926</v>
      </c>
      <c r="C11561" s="5" t="s">
        <v>21</v>
      </c>
      <c r="D11561" s="5" t="s">
        <v>20</v>
      </c>
      <c r="E11561" s="5">
        <v>45.0</v>
      </c>
      <c r="F11561" s="5">
        <v>18.0</v>
      </c>
      <c r="J11561" s="5" t="s">
        <v>4024</v>
      </c>
    </row>
    <row r="11562">
      <c r="A11562" s="3">
        <v>101.0</v>
      </c>
      <c r="B11562" s="4">
        <v>0.125</v>
      </c>
      <c r="C11562" s="5" t="s">
        <v>10</v>
      </c>
      <c r="D11562" s="5" t="s">
        <v>32</v>
      </c>
      <c r="E11562" s="5" t="s">
        <v>30</v>
      </c>
      <c r="F11562" s="5" t="s">
        <v>30</v>
      </c>
      <c r="J11562" s="5" t="s">
        <v>17</v>
      </c>
    </row>
    <row r="11563">
      <c r="A11563" s="3">
        <v>101.0</v>
      </c>
      <c r="B11563" s="4">
        <v>0.125</v>
      </c>
      <c r="C11563" s="5" t="s">
        <v>10</v>
      </c>
      <c r="D11563" s="5" t="s">
        <v>32</v>
      </c>
      <c r="E11563" s="5" t="s">
        <v>37</v>
      </c>
      <c r="F11563" s="5">
        <v>20.0</v>
      </c>
      <c r="G11563" s="5" t="s">
        <v>48</v>
      </c>
      <c r="J11563" s="5" t="s">
        <v>4025</v>
      </c>
    </row>
    <row r="11564">
      <c r="A11564" s="3">
        <v>101.0</v>
      </c>
      <c r="B11564" s="4">
        <v>0.12510416666666666</v>
      </c>
      <c r="C11564" s="5" t="s">
        <v>21</v>
      </c>
      <c r="D11564" s="5" t="s">
        <v>32</v>
      </c>
      <c r="E11564" s="5" t="s">
        <v>30</v>
      </c>
      <c r="F11564" s="5" t="s">
        <v>30</v>
      </c>
      <c r="J11564" s="5" t="s">
        <v>17</v>
      </c>
    </row>
    <row r="11565">
      <c r="A11565" s="3">
        <v>101.0</v>
      </c>
      <c r="B11565" s="4">
        <v>0.12510416666666666</v>
      </c>
      <c r="C11565" s="5" t="s">
        <v>21</v>
      </c>
      <c r="D11565" s="5" t="s">
        <v>32</v>
      </c>
      <c r="E11565" s="5">
        <v>26.0</v>
      </c>
      <c r="F11565" s="5">
        <v>12.0</v>
      </c>
      <c r="G11565" s="5" t="s">
        <v>48</v>
      </c>
      <c r="J11565" s="5" t="s">
        <v>4026</v>
      </c>
    </row>
    <row r="11566">
      <c r="A11566" s="3">
        <v>101.0</v>
      </c>
      <c r="B11566" s="4">
        <v>0.1255324074074074</v>
      </c>
      <c r="C11566" s="5" t="s">
        <v>21</v>
      </c>
      <c r="D11566" s="5" t="s">
        <v>7</v>
      </c>
      <c r="E11566" s="5">
        <v>85.0</v>
      </c>
      <c r="H11566" s="5" t="s">
        <v>4027</v>
      </c>
      <c r="I11566" s="5">
        <v>1.0</v>
      </c>
    </row>
    <row r="11567">
      <c r="A11567" s="3">
        <v>101.0</v>
      </c>
      <c r="B11567" s="4">
        <v>0.12569444444444444</v>
      </c>
      <c r="C11567" s="5" t="s">
        <v>10</v>
      </c>
      <c r="D11567" s="5" t="s">
        <v>7</v>
      </c>
      <c r="E11567" s="5">
        <v>56.0</v>
      </c>
      <c r="H11567" s="5" t="s">
        <v>4028</v>
      </c>
      <c r="I11567" s="5">
        <v>1.0</v>
      </c>
    </row>
    <row r="11568">
      <c r="A11568" s="3">
        <v>101.0</v>
      </c>
      <c r="B11568" s="4">
        <v>0.12681712962962963</v>
      </c>
      <c r="C11568" s="5" t="s">
        <v>13</v>
      </c>
      <c r="D11568" s="5" t="s">
        <v>74</v>
      </c>
      <c r="E11568" s="5">
        <v>27.0</v>
      </c>
      <c r="F11568" s="5">
        <v>13.0</v>
      </c>
    </row>
    <row r="11569">
      <c r="A11569" s="3">
        <v>101.0</v>
      </c>
      <c r="B11569" s="4">
        <v>0.12738425925925925</v>
      </c>
      <c r="C11569" s="5" t="s">
        <v>18</v>
      </c>
      <c r="D11569" s="5" t="s">
        <v>32</v>
      </c>
      <c r="E11569" s="5" t="s">
        <v>30</v>
      </c>
      <c r="F11569" s="5" t="s">
        <v>30</v>
      </c>
      <c r="J11569" s="5" t="s">
        <v>17</v>
      </c>
    </row>
    <row r="11570">
      <c r="A11570" s="3">
        <v>101.0</v>
      </c>
      <c r="B11570" s="4">
        <v>0.12738425925925925</v>
      </c>
      <c r="C11570" s="5" t="s">
        <v>18</v>
      </c>
      <c r="D11570" s="5" t="s">
        <v>32</v>
      </c>
      <c r="E11570" s="5">
        <v>23.0</v>
      </c>
      <c r="F11570" s="5">
        <v>11.0</v>
      </c>
      <c r="J11570" s="5" t="s">
        <v>4029</v>
      </c>
    </row>
    <row r="11571">
      <c r="A11571" s="3">
        <v>101.0</v>
      </c>
      <c r="B11571" s="4">
        <v>0.12810185185185186</v>
      </c>
      <c r="C11571" s="5" t="s">
        <v>10</v>
      </c>
      <c r="D11571" s="5" t="s">
        <v>20</v>
      </c>
      <c r="E11571" s="5">
        <v>35.0</v>
      </c>
      <c r="F11571" s="5">
        <v>14.0</v>
      </c>
      <c r="J11571" s="5" t="s">
        <v>137</v>
      </c>
    </row>
    <row r="11572">
      <c r="A11572" s="3">
        <v>101.0</v>
      </c>
      <c r="B11572" s="4">
        <v>0.12810185185185186</v>
      </c>
      <c r="C11572" s="5" t="s">
        <v>21</v>
      </c>
      <c r="D11572" s="5" t="s">
        <v>20</v>
      </c>
      <c r="E11572" s="5" t="s">
        <v>30</v>
      </c>
      <c r="F11572" s="5" t="s">
        <v>30</v>
      </c>
      <c r="J11572" s="5" t="s">
        <v>17</v>
      </c>
    </row>
    <row r="11573">
      <c r="A11573" s="3">
        <v>101.0</v>
      </c>
      <c r="B11573" s="4">
        <v>0.12810185185185186</v>
      </c>
      <c r="C11573" s="5" t="s">
        <v>21</v>
      </c>
      <c r="D11573" s="5" t="s">
        <v>20</v>
      </c>
      <c r="E11573" s="5">
        <v>37.0</v>
      </c>
      <c r="F11573" s="5">
        <v>10.0</v>
      </c>
      <c r="J11573" s="5" t="s">
        <v>4030</v>
      </c>
    </row>
    <row r="11574">
      <c r="A11574" s="3">
        <v>101.0</v>
      </c>
      <c r="B11574" s="4">
        <v>0.13025462962962964</v>
      </c>
      <c r="C11574" s="5" t="s">
        <v>18</v>
      </c>
      <c r="D11574" s="5" t="s">
        <v>26</v>
      </c>
      <c r="E11574" s="5">
        <v>8.0</v>
      </c>
      <c r="F11574" s="5">
        <v>6.0</v>
      </c>
    </row>
    <row r="11575">
      <c r="A11575" s="3">
        <v>101.0</v>
      </c>
      <c r="B11575" s="4">
        <v>0.13767361111111112</v>
      </c>
      <c r="C11575" s="5" t="s">
        <v>13</v>
      </c>
      <c r="D11575" s="5" t="s">
        <v>146</v>
      </c>
      <c r="E11575" s="5">
        <v>25.0</v>
      </c>
      <c r="F11575" s="5">
        <v>17.0</v>
      </c>
    </row>
    <row r="11576">
      <c r="A11576" s="3">
        <v>101.0</v>
      </c>
      <c r="B11576" s="4">
        <v>0.13966435185185186</v>
      </c>
      <c r="C11576" s="5" t="s">
        <v>18</v>
      </c>
      <c r="D11576" s="5" t="s">
        <v>88</v>
      </c>
      <c r="E11576" s="5">
        <v>15.0</v>
      </c>
      <c r="F11576" s="5">
        <v>10.0</v>
      </c>
    </row>
    <row r="11577">
      <c r="A11577" s="3">
        <v>101.0</v>
      </c>
      <c r="B11577" s="4">
        <v>0.13974537037037038</v>
      </c>
      <c r="C11577" s="5" t="s">
        <v>21</v>
      </c>
      <c r="D11577" s="5" t="s">
        <v>88</v>
      </c>
      <c r="E11577" s="5" t="s">
        <v>30</v>
      </c>
      <c r="F11577" s="5" t="s">
        <v>30</v>
      </c>
      <c r="J11577" s="5" t="s">
        <v>17</v>
      </c>
    </row>
    <row r="11578">
      <c r="A11578" s="3">
        <v>101.0</v>
      </c>
      <c r="B11578" s="4">
        <v>0.13974537037037038</v>
      </c>
      <c r="C11578" s="5" t="s">
        <v>21</v>
      </c>
      <c r="D11578" s="5" t="s">
        <v>88</v>
      </c>
      <c r="E11578" s="5">
        <v>22.0</v>
      </c>
      <c r="F11578" s="5">
        <v>13.0</v>
      </c>
      <c r="J11578" s="5" t="s">
        <v>40</v>
      </c>
    </row>
    <row r="11579">
      <c r="A11579" s="3">
        <v>102.0</v>
      </c>
      <c r="B11579" s="4">
        <v>0.010150462962962964</v>
      </c>
      <c r="C11579" s="5" t="s">
        <v>22</v>
      </c>
      <c r="D11579" s="5" t="s">
        <v>588</v>
      </c>
      <c r="E11579" s="5" t="s">
        <v>30</v>
      </c>
      <c r="F11579" s="5" t="s">
        <v>30</v>
      </c>
      <c r="J11579" s="5" t="s">
        <v>17</v>
      </c>
    </row>
    <row r="11580">
      <c r="A11580" s="3">
        <v>102.0</v>
      </c>
      <c r="B11580" s="4">
        <v>0.010150462962962964</v>
      </c>
      <c r="C11580" s="5" t="s">
        <v>22</v>
      </c>
      <c r="D11580" s="5" t="s">
        <v>588</v>
      </c>
      <c r="E11580" s="5">
        <v>33.0</v>
      </c>
      <c r="F11580" s="5">
        <v>15.0</v>
      </c>
      <c r="J11580" s="5" t="s">
        <v>40</v>
      </c>
    </row>
    <row r="11581">
      <c r="A11581" s="3">
        <v>102.0</v>
      </c>
      <c r="B11581" s="4">
        <v>0.010185185185185186</v>
      </c>
      <c r="C11581" s="5" t="s">
        <v>18</v>
      </c>
      <c r="D11581" s="5" t="s">
        <v>588</v>
      </c>
      <c r="E11581" s="5" t="s">
        <v>30</v>
      </c>
      <c r="F11581" s="5" t="s">
        <v>30</v>
      </c>
      <c r="J11581" s="5" t="s">
        <v>17</v>
      </c>
    </row>
    <row r="11582">
      <c r="A11582" s="3">
        <v>102.0</v>
      </c>
      <c r="B11582" s="4">
        <v>0.010185185185185186</v>
      </c>
      <c r="C11582" s="5" t="s">
        <v>18</v>
      </c>
      <c r="D11582" s="5" t="s">
        <v>588</v>
      </c>
      <c r="E11582" s="5">
        <v>21.0</v>
      </c>
      <c r="F11582" s="5">
        <v>19.0</v>
      </c>
      <c r="J11582" s="5" t="s">
        <v>40</v>
      </c>
    </row>
    <row r="11583">
      <c r="A11583" s="3">
        <v>102.0</v>
      </c>
      <c r="B11583" s="4">
        <v>0.01019675925925926</v>
      </c>
      <c r="C11583" s="5" t="s">
        <v>15</v>
      </c>
      <c r="D11583" s="5" t="s">
        <v>588</v>
      </c>
      <c r="E11583" s="5" t="s">
        <v>30</v>
      </c>
      <c r="F11583" s="5" t="s">
        <v>30</v>
      </c>
      <c r="J11583" s="5" t="s">
        <v>17</v>
      </c>
    </row>
    <row r="11584">
      <c r="A11584" s="3">
        <v>102.0</v>
      </c>
      <c r="B11584" s="4">
        <v>0.01019675925925926</v>
      </c>
      <c r="C11584" s="5" t="s">
        <v>15</v>
      </c>
      <c r="D11584" s="5" t="s">
        <v>588</v>
      </c>
      <c r="E11584" s="5">
        <v>17.0</v>
      </c>
      <c r="F11584" s="5">
        <v>17.0</v>
      </c>
      <c r="J11584" s="5" t="s">
        <v>40</v>
      </c>
    </row>
    <row r="11585">
      <c r="A11585" s="3">
        <v>102.0</v>
      </c>
      <c r="B11585" s="4">
        <v>0.010208333333333333</v>
      </c>
      <c r="C11585" s="5" t="s">
        <v>21</v>
      </c>
      <c r="D11585" s="5" t="s">
        <v>588</v>
      </c>
      <c r="E11585" s="5" t="s">
        <v>30</v>
      </c>
      <c r="F11585" s="5" t="s">
        <v>30</v>
      </c>
      <c r="J11585" s="5" t="s">
        <v>17</v>
      </c>
    </row>
    <row r="11586">
      <c r="A11586" s="3">
        <v>102.0</v>
      </c>
      <c r="B11586" s="4">
        <v>0.010208333333333333</v>
      </c>
      <c r="C11586" s="5" t="s">
        <v>21</v>
      </c>
      <c r="D11586" s="5" t="s">
        <v>588</v>
      </c>
      <c r="E11586" s="5">
        <v>18.0</v>
      </c>
      <c r="F11586" s="5">
        <v>16.0</v>
      </c>
      <c r="J11586" s="5" t="s">
        <v>40</v>
      </c>
    </row>
    <row r="11587">
      <c r="A11587" s="3">
        <v>102.0</v>
      </c>
      <c r="B11587" s="4">
        <v>0.010219907407407407</v>
      </c>
      <c r="C11587" s="5" t="s">
        <v>10</v>
      </c>
      <c r="D11587" s="5" t="s">
        <v>588</v>
      </c>
      <c r="E11587" s="5" t="s">
        <v>30</v>
      </c>
      <c r="F11587" s="5" t="s">
        <v>30</v>
      </c>
      <c r="J11587" s="5" t="s">
        <v>17</v>
      </c>
    </row>
    <row r="11588">
      <c r="A11588" s="3">
        <v>102.0</v>
      </c>
      <c r="B11588" s="4">
        <v>0.010219907407407407</v>
      </c>
      <c r="C11588" s="5" t="s">
        <v>10</v>
      </c>
      <c r="D11588" s="5" t="s">
        <v>588</v>
      </c>
      <c r="E11588" s="5">
        <v>17.0</v>
      </c>
      <c r="F11588" s="5">
        <v>8.0</v>
      </c>
      <c r="J11588" s="5" t="s">
        <v>40</v>
      </c>
    </row>
    <row r="11589">
      <c r="A11589" s="3">
        <v>102.0</v>
      </c>
      <c r="B11589" s="4">
        <v>0.010243055555555556</v>
      </c>
      <c r="C11589" s="5" t="s">
        <v>134</v>
      </c>
      <c r="D11589" s="5" t="s">
        <v>588</v>
      </c>
      <c r="E11589" s="5" t="s">
        <v>30</v>
      </c>
      <c r="F11589" s="5" t="s">
        <v>30</v>
      </c>
      <c r="J11589" s="5" t="s">
        <v>17</v>
      </c>
    </row>
    <row r="11590">
      <c r="A11590" s="3">
        <v>102.0</v>
      </c>
      <c r="B11590" s="4">
        <v>0.010243055555555556</v>
      </c>
      <c r="C11590" s="5" t="s">
        <v>134</v>
      </c>
      <c r="D11590" s="5" t="s">
        <v>588</v>
      </c>
      <c r="E11590" s="5">
        <v>22.0</v>
      </c>
      <c r="F11590" s="5">
        <v>20.0</v>
      </c>
      <c r="J11590" s="5" t="s">
        <v>40</v>
      </c>
    </row>
    <row r="11591">
      <c r="A11591" s="3">
        <v>102.0</v>
      </c>
      <c r="B11591" s="4">
        <v>0.010266203703703704</v>
      </c>
      <c r="C11591" s="5" t="s">
        <v>13</v>
      </c>
      <c r="D11591" s="5" t="s">
        <v>588</v>
      </c>
      <c r="E11591" s="5" t="s">
        <v>30</v>
      </c>
      <c r="F11591" s="5" t="s">
        <v>30</v>
      </c>
      <c r="J11591" s="5" t="s">
        <v>17</v>
      </c>
    </row>
    <row r="11592">
      <c r="A11592" s="3">
        <v>102.0</v>
      </c>
      <c r="B11592" s="4">
        <v>0.010266203703703704</v>
      </c>
      <c r="C11592" s="5" t="s">
        <v>13</v>
      </c>
      <c r="D11592" s="5" t="s">
        <v>588</v>
      </c>
      <c r="E11592" s="5">
        <v>8.0</v>
      </c>
      <c r="F11592" s="5">
        <v>7.0</v>
      </c>
      <c r="J11592" s="5" t="s">
        <v>40</v>
      </c>
    </row>
    <row r="11593">
      <c r="A11593" s="3">
        <v>102.0</v>
      </c>
      <c r="B11593" s="4">
        <v>0.0134375</v>
      </c>
      <c r="C11593" s="5" t="s">
        <v>18</v>
      </c>
      <c r="D11593" s="5" t="s">
        <v>88</v>
      </c>
      <c r="E11593" s="5" t="s">
        <v>28</v>
      </c>
      <c r="F11593" s="5">
        <v>1.0</v>
      </c>
    </row>
    <row r="11594">
      <c r="A11594" s="3">
        <v>102.0</v>
      </c>
      <c r="B11594" s="4">
        <v>0.017673611111111112</v>
      </c>
      <c r="C11594" s="5" t="s">
        <v>134</v>
      </c>
      <c r="D11594" s="5" t="s">
        <v>122</v>
      </c>
      <c r="E11594" s="5" t="s">
        <v>30</v>
      </c>
      <c r="F11594" s="5" t="s">
        <v>30</v>
      </c>
      <c r="J11594" s="5" t="s">
        <v>42</v>
      </c>
    </row>
    <row r="11595">
      <c r="A11595" s="3">
        <v>102.0</v>
      </c>
      <c r="B11595" s="4">
        <v>0.017673611111111112</v>
      </c>
      <c r="C11595" s="5" t="s">
        <v>134</v>
      </c>
      <c r="D11595" s="5" t="s">
        <v>122</v>
      </c>
      <c r="E11595" s="5">
        <v>13.0</v>
      </c>
      <c r="F11595" s="5">
        <v>8.0</v>
      </c>
      <c r="J11595" s="5" t="s">
        <v>43</v>
      </c>
    </row>
    <row r="11596">
      <c r="A11596" s="3">
        <v>102.0</v>
      </c>
      <c r="B11596" s="4">
        <v>0.01840277777777778</v>
      </c>
      <c r="C11596" s="5" t="s">
        <v>21</v>
      </c>
      <c r="D11596" s="5" t="s">
        <v>122</v>
      </c>
      <c r="E11596" s="5" t="s">
        <v>30</v>
      </c>
      <c r="F11596" s="5" t="s">
        <v>30</v>
      </c>
      <c r="J11596" s="5" t="s">
        <v>42</v>
      </c>
    </row>
    <row r="11597">
      <c r="A11597" s="3">
        <v>102.0</v>
      </c>
      <c r="B11597" s="4">
        <v>0.01840277777777778</v>
      </c>
      <c r="C11597" s="5" t="s">
        <v>21</v>
      </c>
      <c r="D11597" s="5" t="s">
        <v>122</v>
      </c>
      <c r="E11597" s="5">
        <v>18.0</v>
      </c>
      <c r="F11597" s="5">
        <v>16.0</v>
      </c>
      <c r="J11597" s="5" t="s">
        <v>43</v>
      </c>
    </row>
    <row r="11598">
      <c r="A11598" s="3">
        <v>102.0</v>
      </c>
      <c r="B11598" s="4">
        <v>0.020717592592592593</v>
      </c>
      <c r="C11598" s="5" t="s">
        <v>10</v>
      </c>
      <c r="D11598" s="5" t="s">
        <v>24</v>
      </c>
      <c r="E11598" s="5">
        <v>33.0</v>
      </c>
      <c r="F11598" s="5">
        <v>18.0</v>
      </c>
    </row>
    <row r="11599">
      <c r="A11599" s="3">
        <v>102.0</v>
      </c>
      <c r="B11599" s="4">
        <v>0.02074074074074074</v>
      </c>
      <c r="C11599" s="5" t="s">
        <v>21</v>
      </c>
      <c r="D11599" s="5" t="s">
        <v>24</v>
      </c>
      <c r="E11599" s="5" t="s">
        <v>30</v>
      </c>
      <c r="F11599" s="5" t="s">
        <v>30</v>
      </c>
      <c r="J11599" s="5" t="s">
        <v>17</v>
      </c>
    </row>
    <row r="11600">
      <c r="A11600" s="3">
        <v>102.0</v>
      </c>
      <c r="B11600" s="4">
        <v>0.02074074074074074</v>
      </c>
      <c r="C11600" s="5" t="s">
        <v>21</v>
      </c>
      <c r="D11600" s="5" t="s">
        <v>24</v>
      </c>
      <c r="E11600" s="5">
        <v>24.0</v>
      </c>
      <c r="F11600" s="5">
        <v>10.0</v>
      </c>
      <c r="J11600" s="5" t="s">
        <v>4031</v>
      </c>
    </row>
    <row r="11601">
      <c r="A11601" s="3">
        <v>102.0</v>
      </c>
      <c r="B11601" s="4">
        <v>0.02167824074074074</v>
      </c>
      <c r="C11601" s="5" t="s">
        <v>10</v>
      </c>
      <c r="D11601" s="5" t="s">
        <v>24</v>
      </c>
      <c r="E11601" s="5">
        <v>20.0</v>
      </c>
      <c r="F11601" s="5">
        <v>5.0</v>
      </c>
    </row>
    <row r="11602">
      <c r="A11602" s="3">
        <v>102.0</v>
      </c>
      <c r="B11602" s="4">
        <v>0.021701388888888888</v>
      </c>
      <c r="C11602" s="5" t="s">
        <v>21</v>
      </c>
      <c r="D11602" s="5" t="s">
        <v>24</v>
      </c>
      <c r="E11602" s="5" t="s">
        <v>30</v>
      </c>
      <c r="F11602" s="5" t="s">
        <v>30</v>
      </c>
      <c r="J11602" s="5" t="s">
        <v>17</v>
      </c>
    </row>
    <row r="11603">
      <c r="A11603" s="3">
        <v>102.0</v>
      </c>
      <c r="B11603" s="4">
        <v>0.021701388888888888</v>
      </c>
      <c r="C11603" s="5" t="s">
        <v>21</v>
      </c>
      <c r="D11603" s="5" t="s">
        <v>24</v>
      </c>
      <c r="E11603" s="5">
        <v>24.0</v>
      </c>
      <c r="F11603" s="5">
        <v>10.0</v>
      </c>
      <c r="J11603" s="5" t="s">
        <v>4032</v>
      </c>
    </row>
    <row r="11604">
      <c r="A11604" s="3">
        <v>102.0</v>
      </c>
      <c r="B11604" s="4">
        <v>0.02241898148148148</v>
      </c>
      <c r="C11604" s="5" t="s">
        <v>21</v>
      </c>
      <c r="D11604" s="5" t="s">
        <v>88</v>
      </c>
      <c r="E11604" s="5" t="s">
        <v>30</v>
      </c>
      <c r="F11604" s="5" t="s">
        <v>30</v>
      </c>
      <c r="J11604" s="5" t="s">
        <v>17</v>
      </c>
    </row>
    <row r="11605">
      <c r="A11605" s="3">
        <v>102.0</v>
      </c>
      <c r="B11605" s="4">
        <v>0.02241898148148148</v>
      </c>
      <c r="C11605" s="5" t="s">
        <v>21</v>
      </c>
      <c r="D11605" s="5" t="s">
        <v>88</v>
      </c>
      <c r="E11605" s="5">
        <v>19.0</v>
      </c>
      <c r="F11605" s="5">
        <v>10.0</v>
      </c>
      <c r="J11605" s="5" t="s">
        <v>4032</v>
      </c>
    </row>
    <row r="11606">
      <c r="A11606" s="3">
        <v>102.0</v>
      </c>
      <c r="B11606" s="4">
        <v>0.027523148148148147</v>
      </c>
      <c r="C11606" s="5" t="s">
        <v>13</v>
      </c>
      <c r="D11606" s="5" t="s">
        <v>74</v>
      </c>
      <c r="E11606" s="5">
        <v>21.0</v>
      </c>
      <c r="F11606" s="5">
        <v>7.0</v>
      </c>
    </row>
    <row r="11607">
      <c r="A11607" s="3">
        <v>102.0</v>
      </c>
      <c r="B11607" s="4">
        <v>0.02863425925925926</v>
      </c>
      <c r="C11607" s="5" t="s">
        <v>10</v>
      </c>
      <c r="D11607" s="5" t="s">
        <v>20</v>
      </c>
      <c r="E11607" s="5" t="s">
        <v>37</v>
      </c>
      <c r="F11607" s="5">
        <v>20.0</v>
      </c>
      <c r="J11607" s="5" t="s">
        <v>137</v>
      </c>
    </row>
    <row r="11608">
      <c r="A11608" s="3">
        <v>102.0</v>
      </c>
      <c r="B11608" s="4">
        <v>0.028645833333333332</v>
      </c>
      <c r="C11608" s="5" t="s">
        <v>22</v>
      </c>
      <c r="D11608" s="5" t="s">
        <v>20</v>
      </c>
      <c r="E11608" s="5" t="s">
        <v>37</v>
      </c>
      <c r="F11608" s="5">
        <v>20.0</v>
      </c>
      <c r="J11608" s="5" t="s">
        <v>137</v>
      </c>
    </row>
    <row r="11609">
      <c r="A11609" s="3">
        <v>102.0</v>
      </c>
      <c r="B11609" s="4">
        <v>0.028738425925925924</v>
      </c>
      <c r="C11609" s="5" t="s">
        <v>18</v>
      </c>
      <c r="D11609" s="5" t="s">
        <v>20</v>
      </c>
      <c r="E11609" s="5">
        <v>22.0</v>
      </c>
      <c r="F11609" s="5">
        <v>6.0</v>
      </c>
      <c r="J11609" s="5" t="s">
        <v>137</v>
      </c>
    </row>
    <row r="11610">
      <c r="A11610" s="3">
        <v>102.0</v>
      </c>
      <c r="B11610" s="4">
        <v>0.02875</v>
      </c>
      <c r="C11610" s="5" t="s">
        <v>15</v>
      </c>
      <c r="D11610" s="5" t="s">
        <v>20</v>
      </c>
      <c r="E11610" s="5">
        <v>36.0</v>
      </c>
      <c r="F11610" s="5">
        <v>18.0</v>
      </c>
      <c r="J11610" s="5" t="s">
        <v>137</v>
      </c>
    </row>
    <row r="11611">
      <c r="A11611" s="3">
        <v>102.0</v>
      </c>
      <c r="B11611" s="4">
        <v>0.028784722222222222</v>
      </c>
      <c r="C11611" s="5" t="s">
        <v>21</v>
      </c>
      <c r="D11611" s="5" t="s">
        <v>20</v>
      </c>
      <c r="E11611" s="5" t="s">
        <v>30</v>
      </c>
      <c r="F11611" s="5" t="s">
        <v>30</v>
      </c>
      <c r="J11611" s="5" t="s">
        <v>17</v>
      </c>
    </row>
    <row r="11612">
      <c r="A11612" s="3">
        <v>102.0</v>
      </c>
      <c r="B11612" s="4">
        <v>0.028784722222222222</v>
      </c>
      <c r="C11612" s="5" t="s">
        <v>21</v>
      </c>
      <c r="D11612" s="5" t="s">
        <v>20</v>
      </c>
      <c r="E11612" s="5">
        <v>39.0</v>
      </c>
      <c r="F11612" s="5">
        <v>12.0</v>
      </c>
      <c r="J11612" s="5" t="s">
        <v>4024</v>
      </c>
    </row>
    <row r="11613">
      <c r="A11613" s="3">
        <v>102.0</v>
      </c>
      <c r="B11613" s="4">
        <v>0.028819444444444446</v>
      </c>
      <c r="C11613" s="5" t="s">
        <v>134</v>
      </c>
      <c r="D11613" s="5" t="s">
        <v>20</v>
      </c>
      <c r="E11613" s="5">
        <v>22.0</v>
      </c>
      <c r="F11613" s="5">
        <v>7.0</v>
      </c>
      <c r="J11613" s="5" t="s">
        <v>137</v>
      </c>
    </row>
    <row r="11614">
      <c r="A11614" s="3">
        <v>102.0</v>
      </c>
      <c r="B11614" s="4">
        <v>0.02883101851851852</v>
      </c>
      <c r="C11614" s="5" t="s">
        <v>13</v>
      </c>
      <c r="D11614" s="5" t="s">
        <v>20</v>
      </c>
      <c r="E11614" s="5">
        <v>20.0</v>
      </c>
      <c r="F11614" s="5">
        <v>8.0</v>
      </c>
      <c r="J11614" s="5" t="s">
        <v>137</v>
      </c>
    </row>
    <row r="11615">
      <c r="A11615" s="3">
        <v>102.0</v>
      </c>
      <c r="B11615" s="4">
        <v>0.02943287037037037</v>
      </c>
      <c r="C11615" s="5" t="s">
        <v>10</v>
      </c>
      <c r="D11615" s="5" t="s">
        <v>24</v>
      </c>
      <c r="E11615" s="5">
        <v>19.0</v>
      </c>
      <c r="F11615" s="5">
        <v>4.0</v>
      </c>
    </row>
    <row r="11616">
      <c r="A11616" s="3">
        <v>102.0</v>
      </c>
      <c r="B11616" s="4">
        <v>0.030243055555555554</v>
      </c>
      <c r="C11616" s="5" t="s">
        <v>15</v>
      </c>
      <c r="D11616" s="5" t="s">
        <v>184</v>
      </c>
      <c r="E11616" s="5" t="s">
        <v>30</v>
      </c>
      <c r="F11616" s="5" t="s">
        <v>30</v>
      </c>
      <c r="J11616" s="5" t="s">
        <v>17</v>
      </c>
    </row>
    <row r="11617">
      <c r="A11617" s="3">
        <v>102.0</v>
      </c>
      <c r="B11617" s="4">
        <v>0.030243055555555554</v>
      </c>
      <c r="C11617" s="5" t="s">
        <v>15</v>
      </c>
      <c r="D11617" s="5" t="s">
        <v>184</v>
      </c>
      <c r="E11617" s="5">
        <v>28.0</v>
      </c>
      <c r="F11617" s="5">
        <v>16.0</v>
      </c>
      <c r="J11617" s="5" t="s">
        <v>40</v>
      </c>
    </row>
    <row r="11618">
      <c r="A11618" s="3">
        <v>102.0</v>
      </c>
      <c r="B11618" s="4">
        <v>0.03409722222222222</v>
      </c>
      <c r="C11618" s="5" t="s">
        <v>15</v>
      </c>
      <c r="D11618" s="5" t="s">
        <v>24</v>
      </c>
      <c r="E11618" s="5">
        <v>17.0</v>
      </c>
      <c r="F11618" s="5">
        <v>5.0</v>
      </c>
    </row>
    <row r="11619">
      <c r="A11619" s="3">
        <v>102.0</v>
      </c>
      <c r="B11619" s="4">
        <v>0.04201388888888889</v>
      </c>
      <c r="C11619" s="5" t="s">
        <v>15</v>
      </c>
      <c r="D11619" s="5" t="s">
        <v>47</v>
      </c>
      <c r="E11619" s="5">
        <v>18.0</v>
      </c>
      <c r="F11619" s="5">
        <v>16.0</v>
      </c>
    </row>
    <row r="11620">
      <c r="A11620" s="3">
        <v>102.0</v>
      </c>
      <c r="B11620" s="4">
        <v>0.04207175925925926</v>
      </c>
      <c r="C11620" s="5" t="s">
        <v>22</v>
      </c>
      <c r="D11620" s="5" t="s">
        <v>47</v>
      </c>
      <c r="E11620" s="5">
        <v>2.0</v>
      </c>
      <c r="F11620" s="5">
        <v>2.0</v>
      </c>
    </row>
    <row r="11621">
      <c r="A11621" s="3">
        <v>102.0</v>
      </c>
      <c r="B11621" s="4">
        <v>0.04875</v>
      </c>
      <c r="C11621" s="5" t="s">
        <v>10</v>
      </c>
      <c r="D11621" s="5" t="s">
        <v>24</v>
      </c>
      <c r="E11621" s="5">
        <v>19.0</v>
      </c>
      <c r="F11621" s="5">
        <v>4.0</v>
      </c>
    </row>
    <row r="11622">
      <c r="A11622" s="3">
        <v>102.0</v>
      </c>
      <c r="B11622" s="4">
        <v>0.053043981481481484</v>
      </c>
      <c r="C11622" s="5" t="s">
        <v>13</v>
      </c>
      <c r="D11622" s="5" t="s">
        <v>26</v>
      </c>
      <c r="E11622" s="5">
        <v>22.0</v>
      </c>
      <c r="F11622" s="5">
        <v>15.0</v>
      </c>
    </row>
    <row r="11623">
      <c r="A11623" s="3">
        <v>102.0</v>
      </c>
      <c r="B11623" s="4">
        <v>0.05472222222222222</v>
      </c>
      <c r="C11623" s="5" t="s">
        <v>134</v>
      </c>
      <c r="D11623" s="5" t="s">
        <v>146</v>
      </c>
      <c r="E11623" s="5" t="s">
        <v>37</v>
      </c>
      <c r="F11623" s="5">
        <v>20.0</v>
      </c>
    </row>
    <row r="11624">
      <c r="A11624" s="3">
        <v>102.0</v>
      </c>
      <c r="B11624" s="4">
        <v>0.05556712962962963</v>
      </c>
      <c r="C11624" s="5" t="s">
        <v>15</v>
      </c>
      <c r="D11624" s="5" t="s">
        <v>88</v>
      </c>
      <c r="E11624" s="5">
        <v>11.0</v>
      </c>
      <c r="F11624" s="5">
        <v>9.0</v>
      </c>
    </row>
    <row r="11625">
      <c r="A11625" s="3">
        <v>102.0</v>
      </c>
      <c r="B11625" s="4">
        <v>0.0574537037037037</v>
      </c>
      <c r="C11625" s="5" t="s">
        <v>134</v>
      </c>
      <c r="D11625" s="5" t="s">
        <v>97</v>
      </c>
      <c r="E11625" s="5">
        <v>13.0</v>
      </c>
      <c r="J11625" s="5" t="s">
        <v>4033</v>
      </c>
    </row>
    <row r="11626">
      <c r="A11626" s="3">
        <v>102.0</v>
      </c>
      <c r="B11626" s="4">
        <v>0.07275462962962963</v>
      </c>
      <c r="C11626" s="5" t="s">
        <v>22</v>
      </c>
      <c r="D11626" s="5" t="s">
        <v>20</v>
      </c>
      <c r="E11626" s="5">
        <v>21.0</v>
      </c>
      <c r="F11626" s="5">
        <v>9.0</v>
      </c>
    </row>
    <row r="11627">
      <c r="A11627" s="3">
        <v>102.0</v>
      </c>
      <c r="B11627" s="4">
        <v>0.0728125</v>
      </c>
      <c r="C11627" s="5" t="s">
        <v>21</v>
      </c>
      <c r="D11627" s="5" t="s">
        <v>20</v>
      </c>
      <c r="E11627" s="5" t="s">
        <v>30</v>
      </c>
      <c r="F11627" s="5" t="s">
        <v>30</v>
      </c>
      <c r="J11627" s="5" t="s">
        <v>17</v>
      </c>
    </row>
    <row r="11628">
      <c r="A11628" s="3">
        <v>102.0</v>
      </c>
      <c r="B11628" s="4">
        <v>0.0728125</v>
      </c>
      <c r="C11628" s="5" t="s">
        <v>21</v>
      </c>
      <c r="D11628" s="5" t="s">
        <v>20</v>
      </c>
      <c r="E11628" s="5">
        <v>34.0</v>
      </c>
      <c r="F11628" s="5">
        <v>7.0</v>
      </c>
      <c r="J11628" s="5" t="s">
        <v>40</v>
      </c>
    </row>
    <row r="11629">
      <c r="A11629" s="3">
        <v>102.0</v>
      </c>
      <c r="B11629" s="4">
        <v>0.07326388888888889</v>
      </c>
      <c r="C11629" s="5" t="s">
        <v>22</v>
      </c>
      <c r="D11629" s="5" t="s">
        <v>24</v>
      </c>
      <c r="E11629" s="5" t="s">
        <v>28</v>
      </c>
      <c r="F11629" s="5">
        <v>1.0</v>
      </c>
    </row>
    <row r="11630">
      <c r="A11630" s="3">
        <v>102.0</v>
      </c>
      <c r="B11630" s="4">
        <v>0.07346064814814815</v>
      </c>
      <c r="C11630" s="5" t="s">
        <v>21</v>
      </c>
      <c r="D11630" s="5" t="s">
        <v>24</v>
      </c>
      <c r="E11630" s="5" t="s">
        <v>30</v>
      </c>
      <c r="F11630" s="5" t="s">
        <v>30</v>
      </c>
      <c r="J11630" s="5" t="s">
        <v>17</v>
      </c>
    </row>
    <row r="11631">
      <c r="A11631" s="3">
        <v>102.0</v>
      </c>
      <c r="B11631" s="4">
        <v>0.07346064814814815</v>
      </c>
      <c r="C11631" s="5" t="s">
        <v>21</v>
      </c>
      <c r="D11631" s="5" t="s">
        <v>24</v>
      </c>
      <c r="E11631" s="5">
        <v>26.0</v>
      </c>
      <c r="F11631" s="5">
        <v>12.0</v>
      </c>
      <c r="J11631" s="5" t="s">
        <v>40</v>
      </c>
    </row>
    <row r="11632">
      <c r="A11632" s="3">
        <v>102.0</v>
      </c>
      <c r="B11632" s="4">
        <v>0.07653935185185186</v>
      </c>
      <c r="C11632" s="5" t="s">
        <v>18</v>
      </c>
      <c r="D11632" s="5" t="s">
        <v>129</v>
      </c>
      <c r="E11632" s="5">
        <v>14.0</v>
      </c>
      <c r="F11632" s="5">
        <v>11.0</v>
      </c>
    </row>
    <row r="11633">
      <c r="A11633" s="3">
        <v>102.0</v>
      </c>
      <c r="B11633" s="4">
        <v>0.0765625</v>
      </c>
      <c r="C11633" s="5" t="s">
        <v>15</v>
      </c>
      <c r="D11633" s="5" t="s">
        <v>129</v>
      </c>
      <c r="E11633" s="5">
        <v>30.0</v>
      </c>
      <c r="F11633" s="5">
        <v>15.0</v>
      </c>
    </row>
    <row r="11634">
      <c r="A11634" s="3">
        <v>102.0</v>
      </c>
      <c r="B11634" s="4">
        <v>0.07657407407407407</v>
      </c>
      <c r="C11634" s="5" t="s">
        <v>10</v>
      </c>
      <c r="D11634" s="5" t="s">
        <v>129</v>
      </c>
      <c r="E11634" s="5">
        <v>24.0</v>
      </c>
      <c r="F11634" s="5">
        <v>19.0</v>
      </c>
    </row>
    <row r="11635">
      <c r="A11635" s="3">
        <v>102.0</v>
      </c>
      <c r="B11635" s="4">
        <v>0.07679398148148148</v>
      </c>
      <c r="C11635" s="5" t="s">
        <v>134</v>
      </c>
      <c r="D11635" s="5" t="s">
        <v>129</v>
      </c>
      <c r="E11635" s="5">
        <v>12.0</v>
      </c>
      <c r="F11635" s="5">
        <v>2.0</v>
      </c>
    </row>
    <row r="11636">
      <c r="A11636" s="3">
        <v>102.0</v>
      </c>
      <c r="B11636" s="4">
        <v>0.0768287037037037</v>
      </c>
      <c r="C11636" s="5" t="s">
        <v>13</v>
      </c>
      <c r="D11636" s="5" t="s">
        <v>129</v>
      </c>
      <c r="E11636" s="5">
        <v>19.0</v>
      </c>
      <c r="F11636" s="5">
        <v>19.0</v>
      </c>
    </row>
    <row r="11637">
      <c r="A11637" s="3">
        <v>102.0</v>
      </c>
      <c r="B11637" s="4">
        <v>0.0783449074074074</v>
      </c>
      <c r="C11637" s="5" t="s">
        <v>15</v>
      </c>
      <c r="D11637" s="5" t="s">
        <v>24</v>
      </c>
      <c r="E11637" s="5">
        <v>18.0</v>
      </c>
      <c r="F11637" s="5">
        <v>6.0</v>
      </c>
    </row>
    <row r="11638">
      <c r="A11638" s="3">
        <v>102.0</v>
      </c>
      <c r="B11638" s="4">
        <v>0.08414351851851852</v>
      </c>
      <c r="C11638" s="5" t="s">
        <v>15</v>
      </c>
      <c r="D11638" s="5" t="s">
        <v>24</v>
      </c>
      <c r="E11638" s="5">
        <v>30.0</v>
      </c>
      <c r="F11638" s="5">
        <v>18.0</v>
      </c>
    </row>
    <row r="11639">
      <c r="A11639" s="3">
        <v>102.0</v>
      </c>
      <c r="B11639" s="4">
        <v>0.09200231481481481</v>
      </c>
      <c r="C11639" s="5" t="s">
        <v>22</v>
      </c>
      <c r="D11639" s="5" t="s">
        <v>588</v>
      </c>
      <c r="E11639" s="5">
        <v>24.0</v>
      </c>
      <c r="F11639" s="5">
        <v>6.0</v>
      </c>
    </row>
    <row r="11640">
      <c r="A11640" s="3">
        <v>102.0</v>
      </c>
      <c r="B11640" s="4">
        <v>0.09297453703703704</v>
      </c>
      <c r="C11640" s="5" t="s">
        <v>18</v>
      </c>
      <c r="D11640" s="5" t="s">
        <v>24</v>
      </c>
      <c r="E11640" s="5">
        <v>15.0</v>
      </c>
      <c r="F11640" s="5">
        <v>12.0</v>
      </c>
    </row>
    <row r="11641">
      <c r="A11641" s="3">
        <v>102.0</v>
      </c>
      <c r="B11641" s="4">
        <v>0.09309027777777777</v>
      </c>
      <c r="C11641" s="5" t="s">
        <v>10</v>
      </c>
      <c r="D11641" s="5" t="s">
        <v>24</v>
      </c>
      <c r="E11641" s="5">
        <v>23.0</v>
      </c>
      <c r="F11641" s="5">
        <v>8.0</v>
      </c>
    </row>
    <row r="11642">
      <c r="A11642" s="3">
        <v>102.0</v>
      </c>
      <c r="B11642" s="4">
        <v>0.09475694444444445</v>
      </c>
      <c r="C11642" s="5" t="s">
        <v>15</v>
      </c>
      <c r="D11642" s="5" t="s">
        <v>184</v>
      </c>
      <c r="E11642" s="5">
        <v>19.0</v>
      </c>
      <c r="F11642" s="5">
        <v>7.0</v>
      </c>
    </row>
    <row r="11643">
      <c r="A11643" s="3">
        <v>102.0</v>
      </c>
      <c r="B11643" s="4">
        <v>0.1009375</v>
      </c>
      <c r="C11643" s="5" t="s">
        <v>13</v>
      </c>
      <c r="D11643" s="5" t="s">
        <v>26</v>
      </c>
      <c r="E11643" s="5">
        <v>24.0</v>
      </c>
      <c r="F11643" s="5">
        <v>17.0</v>
      </c>
    </row>
    <row r="11644">
      <c r="A11644" s="3">
        <v>102.0</v>
      </c>
      <c r="B11644" s="4">
        <v>0.10916666666666666</v>
      </c>
      <c r="C11644" s="5" t="s">
        <v>13</v>
      </c>
      <c r="D11644" s="5" t="s">
        <v>47</v>
      </c>
      <c r="E11644" s="5" t="s">
        <v>30</v>
      </c>
      <c r="F11644" s="5" t="s">
        <v>30</v>
      </c>
      <c r="J11644" s="5" t="s">
        <v>17</v>
      </c>
    </row>
    <row r="11645">
      <c r="A11645" s="3">
        <v>102.0</v>
      </c>
      <c r="B11645" s="4">
        <v>0.10916666666666666</v>
      </c>
      <c r="C11645" s="5" t="s">
        <v>13</v>
      </c>
      <c r="D11645" s="5" t="s">
        <v>47</v>
      </c>
      <c r="E11645" s="5">
        <v>20.0</v>
      </c>
      <c r="F11645" s="5">
        <v>18.0</v>
      </c>
      <c r="J11645" s="5" t="s">
        <v>40</v>
      </c>
    </row>
    <row r="11646">
      <c r="A11646" s="3">
        <v>102.0</v>
      </c>
      <c r="B11646" s="4">
        <v>0.1097337962962963</v>
      </c>
      <c r="C11646" s="5" t="s">
        <v>21</v>
      </c>
      <c r="D11646" s="5" t="s">
        <v>47</v>
      </c>
      <c r="E11646" s="5" t="s">
        <v>30</v>
      </c>
      <c r="F11646" s="5" t="s">
        <v>30</v>
      </c>
      <c r="J11646" s="5" t="s">
        <v>17</v>
      </c>
    </row>
    <row r="11647">
      <c r="A11647" s="3">
        <v>102.0</v>
      </c>
      <c r="B11647" s="4">
        <v>0.1097337962962963</v>
      </c>
      <c r="C11647" s="5" t="s">
        <v>21</v>
      </c>
      <c r="D11647" s="5" t="s">
        <v>47</v>
      </c>
      <c r="E11647" s="5">
        <v>16.0</v>
      </c>
      <c r="F11647" s="5">
        <v>11.0</v>
      </c>
      <c r="J11647" s="5" t="s">
        <v>40</v>
      </c>
    </row>
    <row r="11648">
      <c r="A11648" s="3">
        <v>102.0</v>
      </c>
      <c r="B11648" s="4">
        <v>0.11043981481481481</v>
      </c>
      <c r="C11648" s="5" t="s">
        <v>10</v>
      </c>
      <c r="D11648" s="5" t="s">
        <v>47</v>
      </c>
      <c r="E11648" s="5">
        <v>18.0</v>
      </c>
      <c r="F11648" s="5">
        <v>11.0</v>
      </c>
    </row>
    <row r="11649">
      <c r="A11649" s="3">
        <v>102.0</v>
      </c>
      <c r="B11649" s="4">
        <v>0.10976851851851852</v>
      </c>
      <c r="C11649" s="5" t="s">
        <v>134</v>
      </c>
      <c r="D11649" s="5" t="s">
        <v>47</v>
      </c>
      <c r="E11649" s="5">
        <v>17.0</v>
      </c>
      <c r="F11649" s="5">
        <v>17.0</v>
      </c>
    </row>
    <row r="11650">
      <c r="A11650" s="3">
        <v>102.0</v>
      </c>
      <c r="B11650" s="4">
        <v>0.1099537037037037</v>
      </c>
      <c r="C11650" s="5" t="s">
        <v>22</v>
      </c>
      <c r="D11650" s="5" t="s">
        <v>47</v>
      </c>
      <c r="E11650" s="5">
        <v>11.0</v>
      </c>
      <c r="F11650" s="5">
        <v>9.0</v>
      </c>
    </row>
    <row r="11651">
      <c r="A11651" s="3">
        <v>102.0</v>
      </c>
      <c r="B11651" s="4">
        <v>0.10997685185185185</v>
      </c>
      <c r="C11651" s="5" t="s">
        <v>18</v>
      </c>
      <c r="D11651" s="5" t="s">
        <v>47</v>
      </c>
      <c r="E11651" s="5">
        <v>13.0</v>
      </c>
      <c r="F11651" s="5">
        <v>1.0</v>
      </c>
    </row>
    <row r="11652">
      <c r="A11652" s="3">
        <v>102.0</v>
      </c>
      <c r="B11652" s="4">
        <v>0.11009259259259259</v>
      </c>
      <c r="C11652" s="5" t="s">
        <v>15</v>
      </c>
      <c r="D11652" s="5" t="s">
        <v>47</v>
      </c>
      <c r="E11652" s="5">
        <v>7.0</v>
      </c>
      <c r="F11652" s="5">
        <v>5.0</v>
      </c>
    </row>
    <row r="11653">
      <c r="A11653" s="3">
        <v>102.0</v>
      </c>
      <c r="B11653" s="4">
        <v>0.11177083333333333</v>
      </c>
      <c r="C11653" s="5" t="s">
        <v>22</v>
      </c>
      <c r="D11653" s="5" t="s">
        <v>129</v>
      </c>
      <c r="E11653" s="5">
        <v>23.0</v>
      </c>
      <c r="F11653" s="5">
        <v>16.0</v>
      </c>
      <c r="J11653" s="5" t="s">
        <v>4034</v>
      </c>
    </row>
    <row r="11654">
      <c r="A11654" s="3">
        <v>102.0</v>
      </c>
      <c r="B11654" s="4">
        <v>0.111875</v>
      </c>
      <c r="C11654" s="5" t="s">
        <v>21</v>
      </c>
      <c r="D11654" s="5" t="s">
        <v>129</v>
      </c>
      <c r="E11654" s="5" t="s">
        <v>30</v>
      </c>
      <c r="F11654" s="5" t="s">
        <v>30</v>
      </c>
      <c r="J11654" s="5" t="s">
        <v>17</v>
      </c>
    </row>
    <row r="11655">
      <c r="A11655" s="3">
        <v>102.0</v>
      </c>
      <c r="B11655" s="4">
        <v>0.111875</v>
      </c>
      <c r="C11655" s="5" t="s">
        <v>21</v>
      </c>
      <c r="D11655" s="5" t="s">
        <v>129</v>
      </c>
      <c r="E11655" s="5">
        <v>18.0</v>
      </c>
      <c r="F11655" s="5">
        <v>16.0</v>
      </c>
      <c r="H11655" s="5" t="s">
        <v>4035</v>
      </c>
      <c r="J11655" s="5" t="s">
        <v>4036</v>
      </c>
    </row>
    <row r="11656">
      <c r="A11656" s="3">
        <v>102.0</v>
      </c>
      <c r="B11656" s="4">
        <v>0.11194444444444444</v>
      </c>
      <c r="C11656" s="5" t="s">
        <v>13</v>
      </c>
      <c r="D11656" s="5" t="s">
        <v>129</v>
      </c>
      <c r="E11656" s="5">
        <v>19.0</v>
      </c>
      <c r="F11656" s="5">
        <v>19.0</v>
      </c>
      <c r="J11656" s="5" t="s">
        <v>4037</v>
      </c>
    </row>
    <row r="11657">
      <c r="A11657" s="3">
        <v>102.0</v>
      </c>
      <c r="B11657" s="4">
        <v>0.11184027777777777</v>
      </c>
      <c r="C11657" s="5" t="s">
        <v>15</v>
      </c>
      <c r="D11657" s="5" t="s">
        <v>129</v>
      </c>
      <c r="E11657" s="5">
        <v>27.0</v>
      </c>
      <c r="F11657" s="5">
        <v>12.0</v>
      </c>
      <c r="J11657" s="5" t="s">
        <v>1717</v>
      </c>
    </row>
    <row r="11658">
      <c r="A11658" s="3">
        <v>102.0</v>
      </c>
      <c r="B11658" s="4">
        <v>0.11206018518518518</v>
      </c>
      <c r="C11658" s="5" t="s">
        <v>10</v>
      </c>
      <c r="D11658" s="5" t="s">
        <v>129</v>
      </c>
      <c r="E11658" s="5">
        <v>20.0</v>
      </c>
      <c r="F11658" s="5">
        <v>15.0</v>
      </c>
      <c r="J11658" s="5" t="s">
        <v>4038</v>
      </c>
    </row>
    <row r="11659">
      <c r="A11659" s="3">
        <v>102.0</v>
      </c>
      <c r="B11659" s="4">
        <v>0.11537037037037037</v>
      </c>
      <c r="C11659" s="5" t="s">
        <v>10</v>
      </c>
      <c r="D11659" s="5" t="s">
        <v>75</v>
      </c>
      <c r="E11659" s="5" t="s">
        <v>37</v>
      </c>
      <c r="F11659" s="5">
        <v>20.0</v>
      </c>
      <c r="H11659" s="5" t="s">
        <v>4039</v>
      </c>
      <c r="J11659" s="5" t="s">
        <v>1004</v>
      </c>
    </row>
    <row r="11660">
      <c r="A11660" s="3">
        <v>102.0</v>
      </c>
      <c r="B11660" s="4">
        <v>0.1182175925925926</v>
      </c>
      <c r="C11660" s="5" t="s">
        <v>13</v>
      </c>
      <c r="D11660" s="5" t="s">
        <v>129</v>
      </c>
      <c r="E11660" s="5">
        <v>12.0</v>
      </c>
      <c r="F11660" s="5">
        <v>12.0</v>
      </c>
    </row>
    <row r="11661">
      <c r="A11661" s="3">
        <v>102.0</v>
      </c>
      <c r="B11661" s="4">
        <v>0.11931712962962963</v>
      </c>
      <c r="C11661" s="5" t="s">
        <v>134</v>
      </c>
      <c r="D11661" s="5" t="s">
        <v>25</v>
      </c>
      <c r="E11661" s="5">
        <v>6.0</v>
      </c>
      <c r="F11661" s="5">
        <v>6.0</v>
      </c>
      <c r="H11661" s="5" t="s">
        <v>4040</v>
      </c>
      <c r="J11661" s="5" t="s">
        <v>4041</v>
      </c>
    </row>
    <row r="11662">
      <c r="A11662" s="3">
        <v>102.0</v>
      </c>
      <c r="B11662" s="4">
        <v>0.11930555555555555</v>
      </c>
      <c r="C11662" s="5" t="s">
        <v>18</v>
      </c>
      <c r="D11662" s="5" t="s">
        <v>25</v>
      </c>
      <c r="E11662" s="5">
        <v>20.0</v>
      </c>
      <c r="F11662" s="5">
        <v>14.0</v>
      </c>
      <c r="H11662" s="5" t="s">
        <v>4042</v>
      </c>
      <c r="J11662" s="5" t="s">
        <v>4041</v>
      </c>
    </row>
    <row r="11663">
      <c r="A11663" s="3">
        <v>102.0</v>
      </c>
      <c r="B11663" s="4">
        <v>0.1205787037037037</v>
      </c>
      <c r="C11663" s="5" t="s">
        <v>10</v>
      </c>
      <c r="D11663" s="5" t="s">
        <v>129</v>
      </c>
      <c r="E11663" s="5">
        <v>21.0</v>
      </c>
      <c r="F11663" s="5">
        <v>16.0</v>
      </c>
    </row>
    <row r="11664">
      <c r="A11664" s="3">
        <v>102.0</v>
      </c>
      <c r="B11664" s="4">
        <v>0.12193287037037037</v>
      </c>
      <c r="C11664" s="5" t="s">
        <v>21</v>
      </c>
      <c r="D11664" s="5" t="s">
        <v>129</v>
      </c>
      <c r="E11664" s="5">
        <v>18.0</v>
      </c>
      <c r="F11664" s="5">
        <v>16.0</v>
      </c>
      <c r="J11664" s="5" t="s">
        <v>17</v>
      </c>
    </row>
    <row r="11665">
      <c r="A11665" s="3">
        <v>102.0</v>
      </c>
      <c r="B11665" s="4">
        <v>0.12193287037037037</v>
      </c>
      <c r="C11665" s="5" t="s">
        <v>21</v>
      </c>
      <c r="D11665" s="5" t="s">
        <v>129</v>
      </c>
      <c r="E11665" s="5">
        <v>19.0</v>
      </c>
      <c r="F11665" s="5">
        <v>17.0</v>
      </c>
      <c r="J11665" s="5" t="s">
        <v>2411</v>
      </c>
    </row>
    <row r="11666">
      <c r="A11666" s="3">
        <v>102.0</v>
      </c>
      <c r="B11666" s="4">
        <v>0.12193287037037037</v>
      </c>
      <c r="C11666" s="5" t="s">
        <v>21</v>
      </c>
      <c r="D11666" s="5" t="s">
        <v>129</v>
      </c>
      <c r="E11666" s="5" t="s">
        <v>30</v>
      </c>
      <c r="F11666" s="5" t="s">
        <v>30</v>
      </c>
      <c r="J11666" s="5" t="s">
        <v>418</v>
      </c>
    </row>
    <row r="11667">
      <c r="A11667" s="3">
        <v>102.0</v>
      </c>
      <c r="B11667" s="4">
        <v>0.12261574074074075</v>
      </c>
      <c r="C11667" s="5" t="s">
        <v>18</v>
      </c>
      <c r="D11667" s="5" t="s">
        <v>32</v>
      </c>
      <c r="E11667" s="5" t="s">
        <v>30</v>
      </c>
      <c r="F11667" s="5" t="s">
        <v>30</v>
      </c>
      <c r="J11667" s="5" t="s">
        <v>17</v>
      </c>
    </row>
    <row r="11668">
      <c r="A11668" s="3">
        <v>102.0</v>
      </c>
      <c r="B11668" s="4">
        <v>0.12261574074074075</v>
      </c>
      <c r="C11668" s="5" t="s">
        <v>18</v>
      </c>
      <c r="D11668" s="5" t="s">
        <v>32</v>
      </c>
      <c r="F11668" s="5">
        <v>19.0</v>
      </c>
      <c r="G11668" s="5" t="s">
        <v>48</v>
      </c>
      <c r="J11668" s="5" t="s">
        <v>4043</v>
      </c>
    </row>
    <row r="11669">
      <c r="A11669" s="3">
        <v>102.0</v>
      </c>
      <c r="B11669" s="4">
        <v>0.12402777777777778</v>
      </c>
      <c r="C11669" s="5" t="s">
        <v>18</v>
      </c>
      <c r="D11669" s="5" t="s">
        <v>7</v>
      </c>
      <c r="E11669" s="5">
        <v>72.0</v>
      </c>
      <c r="H11669" s="5" t="s">
        <v>4044</v>
      </c>
      <c r="J11669" s="5" t="s">
        <v>4045</v>
      </c>
    </row>
    <row r="11670">
      <c r="A11670" s="3">
        <v>102.0</v>
      </c>
      <c r="B11670" s="4">
        <v>0.12579861111111112</v>
      </c>
      <c r="C11670" s="5" t="s">
        <v>18</v>
      </c>
      <c r="D11670" s="5" t="s">
        <v>32</v>
      </c>
      <c r="E11670" s="5" t="s">
        <v>30</v>
      </c>
      <c r="F11670" s="5" t="s">
        <v>30</v>
      </c>
      <c r="J11670" s="5" t="s">
        <v>17</v>
      </c>
    </row>
    <row r="11671">
      <c r="A11671" s="3">
        <v>102.0</v>
      </c>
      <c r="B11671" s="4">
        <v>0.12579861111111112</v>
      </c>
      <c r="C11671" s="5" t="s">
        <v>18</v>
      </c>
      <c r="D11671" s="5" t="s">
        <v>32</v>
      </c>
      <c r="E11671" s="5">
        <v>24.0</v>
      </c>
      <c r="F11671" s="5">
        <v>15.0</v>
      </c>
      <c r="J11671" s="5" t="s">
        <v>4046</v>
      </c>
    </row>
    <row r="11672">
      <c r="A11672" s="3">
        <v>102.0</v>
      </c>
      <c r="B11672" s="4">
        <v>0.12638888888888888</v>
      </c>
      <c r="C11672" s="5" t="s">
        <v>18</v>
      </c>
      <c r="D11672" s="5" t="s">
        <v>7</v>
      </c>
      <c r="E11672" s="5">
        <v>25.0</v>
      </c>
      <c r="H11672" s="5" t="s">
        <v>4047</v>
      </c>
    </row>
    <row r="11673">
      <c r="A11673" s="3">
        <v>102.0</v>
      </c>
      <c r="B11673" s="4">
        <v>0.12693287037037038</v>
      </c>
      <c r="C11673" s="5" t="s">
        <v>22</v>
      </c>
      <c r="D11673" s="5" t="s">
        <v>129</v>
      </c>
      <c r="E11673" s="5" t="s">
        <v>30</v>
      </c>
      <c r="F11673" s="5" t="s">
        <v>30</v>
      </c>
    </row>
    <row r="11674">
      <c r="A11674" s="3">
        <v>102.0</v>
      </c>
      <c r="B11674" s="4">
        <v>0.12876157407407407</v>
      </c>
      <c r="C11674" s="5" t="s">
        <v>22</v>
      </c>
      <c r="D11674" s="5" t="s">
        <v>129</v>
      </c>
      <c r="E11674" s="5" t="s">
        <v>30</v>
      </c>
      <c r="F11674" s="5" t="s">
        <v>30</v>
      </c>
      <c r="J11674" s="5" t="s">
        <v>17</v>
      </c>
    </row>
    <row r="11675">
      <c r="A11675" s="3">
        <v>102.0</v>
      </c>
      <c r="B11675" s="4">
        <v>0.12876157407407407</v>
      </c>
      <c r="C11675" s="5" t="s">
        <v>22</v>
      </c>
      <c r="D11675" s="5" t="s">
        <v>129</v>
      </c>
      <c r="E11675" s="5">
        <v>24.0</v>
      </c>
      <c r="F11675" s="5" t="s">
        <v>30</v>
      </c>
      <c r="J11675" s="5" t="s">
        <v>4048</v>
      </c>
    </row>
    <row r="11676">
      <c r="A11676" s="3">
        <v>102.0</v>
      </c>
      <c r="B11676" s="4">
        <v>0.1310763888888889</v>
      </c>
      <c r="C11676" s="5" t="s">
        <v>15</v>
      </c>
      <c r="D11676" s="5" t="s">
        <v>628</v>
      </c>
      <c r="E11676" s="5">
        <v>18.0</v>
      </c>
      <c r="F11676" s="5">
        <v>6.0</v>
      </c>
      <c r="J11676" s="5" t="s">
        <v>4049</v>
      </c>
    </row>
    <row r="11677">
      <c r="A11677" s="3">
        <v>102.0</v>
      </c>
      <c r="B11677" s="4">
        <v>0.1341087962962963</v>
      </c>
      <c r="C11677" s="5" t="s">
        <v>15</v>
      </c>
      <c r="D11677" s="5" t="s">
        <v>25</v>
      </c>
      <c r="E11677" s="5" t="s">
        <v>28</v>
      </c>
      <c r="F11677" s="5">
        <v>1.0</v>
      </c>
      <c r="H11677" s="5" t="s">
        <v>4050</v>
      </c>
      <c r="J11677" s="5" t="s">
        <v>2658</v>
      </c>
    </row>
    <row r="11678">
      <c r="A11678" s="3">
        <v>102.0</v>
      </c>
      <c r="B11678" s="4">
        <v>0.13854166666666667</v>
      </c>
      <c r="C11678" s="5" t="s">
        <v>22</v>
      </c>
      <c r="D11678" s="5" t="s">
        <v>421</v>
      </c>
      <c r="E11678" s="5">
        <v>17.0</v>
      </c>
      <c r="F11678" s="5">
        <v>5.0</v>
      </c>
      <c r="J11678" s="5" t="s">
        <v>4051</v>
      </c>
    </row>
    <row r="11679">
      <c r="A11679" s="3">
        <v>102.0</v>
      </c>
      <c r="B11679" s="4">
        <v>0.14043981481481482</v>
      </c>
      <c r="C11679" s="5" t="s">
        <v>15</v>
      </c>
      <c r="D11679" s="5" t="s">
        <v>32</v>
      </c>
      <c r="E11679" s="5">
        <v>13.0</v>
      </c>
      <c r="F11679" s="5">
        <v>5.0</v>
      </c>
      <c r="J11679" s="5" t="s">
        <v>176</v>
      </c>
    </row>
    <row r="11680">
      <c r="A11680" s="3">
        <v>102.0</v>
      </c>
      <c r="B11680" s="4">
        <v>0.14185185185185184</v>
      </c>
      <c r="C11680" s="5" t="s">
        <v>13</v>
      </c>
      <c r="D11680" s="5" t="s">
        <v>74</v>
      </c>
      <c r="E11680" s="5" t="s">
        <v>30</v>
      </c>
      <c r="F11680" s="5" t="s">
        <v>30</v>
      </c>
      <c r="J11680" s="5" t="s">
        <v>17</v>
      </c>
    </row>
    <row r="11681">
      <c r="A11681" s="3">
        <v>102.0</v>
      </c>
      <c r="B11681" s="4">
        <v>0.14185185185185184</v>
      </c>
      <c r="C11681" s="5" t="s">
        <v>13</v>
      </c>
      <c r="D11681" s="5" t="s">
        <v>74</v>
      </c>
      <c r="E11681" s="5">
        <v>25.0</v>
      </c>
      <c r="F11681" s="5">
        <v>9.0</v>
      </c>
      <c r="J11681" s="5" t="s">
        <v>40</v>
      </c>
    </row>
    <row r="11682">
      <c r="A11682" s="3">
        <v>102.0</v>
      </c>
      <c r="B11682" s="4">
        <v>0.14207175925925927</v>
      </c>
      <c r="C11682" s="5" t="s">
        <v>13</v>
      </c>
      <c r="D11682" s="5" t="s">
        <v>32</v>
      </c>
      <c r="E11682" s="5" t="s">
        <v>30</v>
      </c>
      <c r="F11682" s="5" t="s">
        <v>30</v>
      </c>
      <c r="J11682" s="5" t="s">
        <v>17</v>
      </c>
    </row>
    <row r="11683">
      <c r="A11683" s="3">
        <v>102.0</v>
      </c>
      <c r="B11683" s="4">
        <v>0.14207175925925927</v>
      </c>
      <c r="C11683" s="5" t="s">
        <v>13</v>
      </c>
      <c r="D11683" s="5" t="s">
        <v>32</v>
      </c>
      <c r="E11683" s="5">
        <v>28.0</v>
      </c>
      <c r="F11683" s="5">
        <v>19.0</v>
      </c>
      <c r="J11683" s="5" t="s">
        <v>2895</v>
      </c>
    </row>
    <row r="11684">
      <c r="A11684" s="3">
        <v>102.0</v>
      </c>
      <c r="B11684" s="4">
        <v>0.1425</v>
      </c>
      <c r="C11684" s="5" t="s">
        <v>13</v>
      </c>
      <c r="D11684" s="5" t="s">
        <v>7</v>
      </c>
      <c r="E11684" s="5">
        <v>35.0</v>
      </c>
      <c r="H11684" s="5" t="s">
        <v>4052</v>
      </c>
    </row>
    <row r="11685">
      <c r="A11685" s="3">
        <v>102.0</v>
      </c>
      <c r="B11685" s="4">
        <v>0.14256944444444444</v>
      </c>
      <c r="C11685" s="5" t="s">
        <v>13</v>
      </c>
      <c r="D11685" s="5" t="s">
        <v>32</v>
      </c>
      <c r="E11685" s="5" t="s">
        <v>30</v>
      </c>
      <c r="F11685" s="5" t="s">
        <v>30</v>
      </c>
      <c r="J11685" s="5" t="s">
        <v>17</v>
      </c>
    </row>
    <row r="11686">
      <c r="A11686" s="3">
        <v>102.0</v>
      </c>
      <c r="B11686" s="4">
        <v>0.14256944444444444</v>
      </c>
      <c r="C11686" s="5" t="s">
        <v>13</v>
      </c>
      <c r="D11686" s="5" t="s">
        <v>32</v>
      </c>
      <c r="E11686" s="5">
        <v>27.0</v>
      </c>
      <c r="F11686" s="5">
        <v>18.0</v>
      </c>
      <c r="J11686" s="5" t="s">
        <v>2895</v>
      </c>
    </row>
    <row r="11687">
      <c r="A11687" s="3">
        <v>102.0</v>
      </c>
      <c r="B11687" s="4">
        <v>0.14288194444444444</v>
      </c>
      <c r="C11687" s="5" t="s">
        <v>13</v>
      </c>
      <c r="D11687" s="5" t="s">
        <v>7</v>
      </c>
      <c r="E11687" s="5">
        <v>36.0</v>
      </c>
      <c r="H11687" s="5" t="s">
        <v>4053</v>
      </c>
    </row>
    <row r="11688">
      <c r="A11688" s="3">
        <v>102.0</v>
      </c>
      <c r="B11688" s="4">
        <v>0.14333333333333334</v>
      </c>
      <c r="C11688" s="5" t="s">
        <v>13</v>
      </c>
      <c r="D11688" s="5" t="s">
        <v>32</v>
      </c>
      <c r="E11688" s="5" t="s">
        <v>30</v>
      </c>
      <c r="F11688" s="5" t="s">
        <v>30</v>
      </c>
      <c r="J11688" s="5" t="s">
        <v>17</v>
      </c>
    </row>
    <row r="11689">
      <c r="A11689" s="3">
        <v>102.0</v>
      </c>
      <c r="B11689" s="4">
        <v>0.14333333333333334</v>
      </c>
      <c r="C11689" s="5" t="s">
        <v>13</v>
      </c>
      <c r="D11689" s="5" t="s">
        <v>32</v>
      </c>
      <c r="E11689" s="5">
        <v>28.0</v>
      </c>
      <c r="F11689" s="5">
        <v>19.0</v>
      </c>
      <c r="J11689" s="5" t="s">
        <v>2895</v>
      </c>
    </row>
    <row r="11690">
      <c r="A11690" s="3">
        <v>102.0</v>
      </c>
      <c r="B11690" s="4">
        <v>0.14363425925925927</v>
      </c>
      <c r="C11690" s="5" t="s">
        <v>13</v>
      </c>
      <c r="D11690" s="5" t="s">
        <v>7</v>
      </c>
      <c r="E11690" s="5">
        <v>31.0</v>
      </c>
      <c r="H11690" s="5" t="s">
        <v>4054</v>
      </c>
    </row>
    <row r="11691">
      <c r="A11691" s="3">
        <v>102.0</v>
      </c>
      <c r="B11691" s="4">
        <v>0.14375</v>
      </c>
      <c r="C11691" s="5" t="s">
        <v>13</v>
      </c>
      <c r="D11691" s="5" t="s">
        <v>32</v>
      </c>
      <c r="E11691" s="5" t="s">
        <v>30</v>
      </c>
      <c r="F11691" s="5" t="s">
        <v>30</v>
      </c>
      <c r="J11691" s="5" t="s">
        <v>17</v>
      </c>
    </row>
    <row r="11692">
      <c r="A11692" s="3">
        <v>102.0</v>
      </c>
      <c r="B11692" s="4">
        <v>0.14375</v>
      </c>
      <c r="C11692" s="5" t="s">
        <v>13</v>
      </c>
      <c r="D11692" s="5" t="s">
        <v>32</v>
      </c>
      <c r="E11692" s="5">
        <v>27.0</v>
      </c>
      <c r="F11692" s="5">
        <v>18.0</v>
      </c>
      <c r="J11692" s="5" t="s">
        <v>2895</v>
      </c>
    </row>
    <row r="11693">
      <c r="A11693" s="3">
        <v>102.0</v>
      </c>
      <c r="B11693" s="4">
        <v>0.14402777777777778</v>
      </c>
      <c r="C11693" s="5" t="s">
        <v>13</v>
      </c>
      <c r="D11693" s="5" t="s">
        <v>7</v>
      </c>
      <c r="E11693" s="5">
        <v>40.0</v>
      </c>
      <c r="H11693" s="5" t="s">
        <v>4055</v>
      </c>
    </row>
    <row r="11694">
      <c r="A11694" s="3">
        <v>102.0</v>
      </c>
      <c r="B11694" s="4">
        <v>0.1450810185185185</v>
      </c>
      <c r="C11694" s="5" t="s">
        <v>273</v>
      </c>
      <c r="D11694" s="5" t="s">
        <v>492</v>
      </c>
      <c r="E11694" s="5">
        <v>7.0</v>
      </c>
      <c r="F11694" s="5">
        <v>3.0</v>
      </c>
      <c r="H11694" s="5" t="s">
        <v>4056</v>
      </c>
      <c r="J11694" s="5" t="s">
        <v>4057</v>
      </c>
    </row>
    <row r="11695">
      <c r="A11695" s="3">
        <v>102.0</v>
      </c>
      <c r="B11695" s="4">
        <v>0.14450231481481482</v>
      </c>
      <c r="C11695" s="5" t="s">
        <v>13</v>
      </c>
      <c r="D11695" s="5" t="s">
        <v>492</v>
      </c>
      <c r="E11695" s="5" t="s">
        <v>30</v>
      </c>
      <c r="F11695" s="5" t="s">
        <v>30</v>
      </c>
      <c r="J11695" s="5" t="s">
        <v>17</v>
      </c>
    </row>
    <row r="11696">
      <c r="A11696" s="3">
        <v>102.0</v>
      </c>
      <c r="B11696" s="4">
        <v>0.14450231481481482</v>
      </c>
      <c r="C11696" s="5" t="s">
        <v>13</v>
      </c>
      <c r="D11696" s="5" t="s">
        <v>492</v>
      </c>
      <c r="E11696" s="5">
        <v>22.0</v>
      </c>
      <c r="F11696" s="5">
        <v>8.0</v>
      </c>
      <c r="H11696" s="5" t="s">
        <v>4058</v>
      </c>
      <c r="J11696" s="5" t="s">
        <v>4059</v>
      </c>
    </row>
    <row r="11697">
      <c r="A11697" s="3">
        <v>102.0</v>
      </c>
      <c r="B11697" s="4">
        <v>0.14472222222222222</v>
      </c>
      <c r="C11697" s="5" t="s">
        <v>15</v>
      </c>
      <c r="D11697" s="5" t="s">
        <v>492</v>
      </c>
      <c r="E11697" s="5">
        <v>22.0</v>
      </c>
      <c r="F11697" s="5">
        <v>17.0</v>
      </c>
      <c r="H11697" s="5" t="s">
        <v>4060</v>
      </c>
      <c r="J11697" s="5" t="s">
        <v>4059</v>
      </c>
    </row>
    <row r="11698">
      <c r="A11698" s="3">
        <v>102.0</v>
      </c>
      <c r="B11698" s="4">
        <v>0.1391550925925926</v>
      </c>
      <c r="C11698" s="5" t="s">
        <v>13</v>
      </c>
      <c r="D11698" s="5" t="s">
        <v>96</v>
      </c>
      <c r="E11698" s="5">
        <v>4.0</v>
      </c>
      <c r="F11698" s="5">
        <v>3.0</v>
      </c>
      <c r="J11698" s="5" t="s">
        <v>4061</v>
      </c>
    </row>
    <row r="11699">
      <c r="A11699" s="3">
        <v>102.0</v>
      </c>
      <c r="B11699" s="4">
        <v>0.14700231481481482</v>
      </c>
      <c r="C11699" s="5" t="s">
        <v>15</v>
      </c>
      <c r="D11699" s="5" t="s">
        <v>24</v>
      </c>
      <c r="E11699" s="5">
        <v>27.0</v>
      </c>
      <c r="F11699" s="5">
        <v>15.0</v>
      </c>
    </row>
    <row r="11700">
      <c r="A11700" s="3">
        <v>102.0</v>
      </c>
      <c r="B11700" s="4">
        <v>0.15002314814814816</v>
      </c>
      <c r="C11700" s="5" t="s">
        <v>18</v>
      </c>
      <c r="D11700" s="5" t="s">
        <v>32</v>
      </c>
      <c r="E11700" s="5" t="s">
        <v>30</v>
      </c>
      <c r="F11700" s="5" t="s">
        <v>30</v>
      </c>
      <c r="J11700" s="5" t="s">
        <v>17</v>
      </c>
    </row>
    <row r="11701">
      <c r="A11701" s="3">
        <v>102.0</v>
      </c>
      <c r="B11701" s="4">
        <v>0.15002314814814816</v>
      </c>
      <c r="C11701" s="5" t="s">
        <v>18</v>
      </c>
      <c r="D11701" s="5" t="s">
        <v>32</v>
      </c>
      <c r="E11701" s="5">
        <v>28.0</v>
      </c>
      <c r="F11701" s="5">
        <v>13.0</v>
      </c>
      <c r="J11701" s="5" t="s">
        <v>3344</v>
      </c>
    </row>
    <row r="11702">
      <c r="A11702" s="3">
        <v>102.0</v>
      </c>
      <c r="B11702" s="4">
        <v>0.15037037037037038</v>
      </c>
      <c r="C11702" s="5" t="s">
        <v>18</v>
      </c>
      <c r="D11702" s="5" t="s">
        <v>7</v>
      </c>
      <c r="E11702" s="5">
        <v>21.0</v>
      </c>
      <c r="H11702" s="5" t="s">
        <v>4062</v>
      </c>
    </row>
    <row r="11703">
      <c r="A11703" s="3">
        <v>102.0</v>
      </c>
      <c r="B11703" s="4">
        <v>0.1506597222222222</v>
      </c>
      <c r="C11703" s="5" t="s">
        <v>18</v>
      </c>
      <c r="D11703" s="5" t="s">
        <v>32</v>
      </c>
      <c r="E11703" s="5" t="s">
        <v>30</v>
      </c>
      <c r="F11703" s="5" t="s">
        <v>30</v>
      </c>
      <c r="J11703" s="5" t="s">
        <v>17</v>
      </c>
    </row>
    <row r="11704">
      <c r="A11704" s="3">
        <v>102.0</v>
      </c>
      <c r="B11704" s="4">
        <v>0.1506597222222222</v>
      </c>
      <c r="C11704" s="5" t="s">
        <v>18</v>
      </c>
      <c r="D11704" s="5" t="s">
        <v>32</v>
      </c>
      <c r="E11704" s="5" t="s">
        <v>37</v>
      </c>
      <c r="F11704" s="5">
        <v>20.0</v>
      </c>
      <c r="G11704" s="5" t="s">
        <v>48</v>
      </c>
      <c r="J11704" s="5" t="s">
        <v>4063</v>
      </c>
    </row>
    <row r="11705">
      <c r="A11705" s="3">
        <v>102.0</v>
      </c>
      <c r="B11705" s="4">
        <v>0.15104166666666666</v>
      </c>
      <c r="C11705" s="5" t="s">
        <v>18</v>
      </c>
      <c r="D11705" s="5" t="s">
        <v>7</v>
      </c>
      <c r="E11705" s="5">
        <v>24.0</v>
      </c>
      <c r="H11705" s="5" t="s">
        <v>4064</v>
      </c>
      <c r="I11705" s="5">
        <v>1.0</v>
      </c>
      <c r="J11705" s="5" t="s">
        <v>112</v>
      </c>
    </row>
    <row r="11706">
      <c r="A11706" s="3">
        <v>102.0</v>
      </c>
      <c r="B11706" s="4">
        <v>0.1521412037037037</v>
      </c>
      <c r="C11706" s="5" t="s">
        <v>18</v>
      </c>
      <c r="D11706" s="5" t="s">
        <v>32</v>
      </c>
      <c r="E11706" s="5">
        <v>29.0</v>
      </c>
      <c r="F11706" s="5">
        <v>19.0</v>
      </c>
      <c r="J11706" s="5" t="s">
        <v>4065</v>
      </c>
    </row>
    <row r="11707">
      <c r="A11707" s="3">
        <v>102.0</v>
      </c>
      <c r="B11707" s="4">
        <v>0.15246527777777777</v>
      </c>
      <c r="C11707" s="5" t="s">
        <v>18</v>
      </c>
      <c r="D11707" s="5" t="s">
        <v>7</v>
      </c>
      <c r="E11707" s="5">
        <v>22.0</v>
      </c>
      <c r="H11707" s="5" t="s">
        <v>4066</v>
      </c>
    </row>
    <row r="11708">
      <c r="A11708" s="3">
        <v>102.0</v>
      </c>
      <c r="B11708" s="4">
        <v>0.15306712962962962</v>
      </c>
      <c r="C11708" s="5" t="s">
        <v>18</v>
      </c>
      <c r="D11708" s="5" t="s">
        <v>32</v>
      </c>
      <c r="E11708" s="5">
        <v>27.0</v>
      </c>
      <c r="F11708" s="5">
        <v>17.0</v>
      </c>
      <c r="J11708" s="5" t="s">
        <v>4063</v>
      </c>
    </row>
    <row r="11709">
      <c r="A11709" s="3">
        <v>102.0</v>
      </c>
      <c r="B11709" s="4">
        <v>0.15306712962962962</v>
      </c>
      <c r="C11709" s="5" t="s">
        <v>18</v>
      </c>
      <c r="D11709" s="5" t="s">
        <v>32</v>
      </c>
      <c r="E11709" s="5" t="s">
        <v>30</v>
      </c>
      <c r="F11709" s="5" t="s">
        <v>30</v>
      </c>
      <c r="J11709" s="5" t="s">
        <v>17</v>
      </c>
    </row>
    <row r="11710">
      <c r="A11710" s="3">
        <v>102.0</v>
      </c>
      <c r="B11710" s="4">
        <v>0.15333333333333332</v>
      </c>
      <c r="C11710" s="5" t="s">
        <v>18</v>
      </c>
      <c r="D11710" s="5" t="s">
        <v>7</v>
      </c>
      <c r="E11710" s="5">
        <v>21.0</v>
      </c>
      <c r="H11710" s="5" t="s">
        <v>4067</v>
      </c>
    </row>
    <row r="11711">
      <c r="A11711" s="3">
        <v>102.0</v>
      </c>
      <c r="B11711" s="4">
        <v>0.15344907407407407</v>
      </c>
      <c r="C11711" s="5" t="s">
        <v>18</v>
      </c>
      <c r="D11711" s="5" t="s">
        <v>32</v>
      </c>
      <c r="E11711" s="5" t="s">
        <v>30</v>
      </c>
      <c r="F11711" s="5" t="s">
        <v>30</v>
      </c>
      <c r="J11711" s="5" t="s">
        <v>17</v>
      </c>
    </row>
    <row r="11712">
      <c r="A11712" s="3">
        <v>102.0</v>
      </c>
      <c r="B11712" s="4">
        <v>0.15344907407407407</v>
      </c>
      <c r="C11712" s="5" t="s">
        <v>18</v>
      </c>
      <c r="D11712" s="5" t="s">
        <v>32</v>
      </c>
      <c r="E11712" s="5">
        <v>17.0</v>
      </c>
      <c r="F11712" s="5">
        <v>7.0</v>
      </c>
      <c r="J11712" s="5" t="s">
        <v>4063</v>
      </c>
    </row>
    <row r="11713">
      <c r="A11713" s="3">
        <v>102.0</v>
      </c>
      <c r="B11713" s="4">
        <v>0.1537962962962963</v>
      </c>
      <c r="C11713" s="5" t="s">
        <v>18</v>
      </c>
      <c r="D11713" s="5" t="s">
        <v>32</v>
      </c>
      <c r="E11713" s="5" t="s">
        <v>30</v>
      </c>
      <c r="F11713" s="5" t="s">
        <v>30</v>
      </c>
      <c r="J11713" s="5" t="s">
        <v>17</v>
      </c>
    </row>
    <row r="11714">
      <c r="A11714" s="3">
        <v>102.0</v>
      </c>
      <c r="B11714" s="4">
        <v>0.1537962962962963</v>
      </c>
      <c r="C11714" s="5" t="s">
        <v>18</v>
      </c>
      <c r="D11714" s="5" t="s">
        <v>32</v>
      </c>
      <c r="E11714" s="5" t="s">
        <v>37</v>
      </c>
      <c r="F11714" s="5">
        <v>20.0</v>
      </c>
      <c r="G11714" s="5" t="s">
        <v>48</v>
      </c>
      <c r="J11714" s="5" t="s">
        <v>4063</v>
      </c>
    </row>
    <row r="11715">
      <c r="A11715" s="3">
        <v>102.0</v>
      </c>
      <c r="B11715" s="4">
        <v>0.15416666666666667</v>
      </c>
      <c r="C11715" s="5" t="s">
        <v>18</v>
      </c>
      <c r="D11715" s="5" t="s">
        <v>7</v>
      </c>
      <c r="E11715" s="5">
        <v>35.0</v>
      </c>
      <c r="H11715" s="5" t="s">
        <v>4068</v>
      </c>
    </row>
    <row r="11716">
      <c r="A11716" s="3">
        <v>102.0</v>
      </c>
      <c r="B11716" s="4">
        <v>0.15578703703703703</v>
      </c>
      <c r="C11716" s="5" t="s">
        <v>134</v>
      </c>
      <c r="D11716" s="5" t="s">
        <v>126</v>
      </c>
      <c r="E11716" s="5">
        <v>18.0</v>
      </c>
      <c r="F11716" s="5">
        <v>13.0</v>
      </c>
      <c r="J11716" s="5" t="s">
        <v>4069</v>
      </c>
    </row>
    <row r="11717">
      <c r="A11717" s="3">
        <v>102.0</v>
      </c>
      <c r="B11717" s="4">
        <v>0.15736111111111112</v>
      </c>
      <c r="C11717" s="5" t="s">
        <v>134</v>
      </c>
      <c r="D11717" s="5" t="s">
        <v>97</v>
      </c>
      <c r="E11717" s="5">
        <v>10.0</v>
      </c>
      <c r="J11717" s="5" t="s">
        <v>4070</v>
      </c>
    </row>
    <row r="11718">
      <c r="A11718" s="3">
        <v>102.0</v>
      </c>
      <c r="B11718" s="4">
        <v>0.16305555555555556</v>
      </c>
      <c r="C11718" s="5" t="s">
        <v>22</v>
      </c>
      <c r="D11718" s="5" t="s">
        <v>421</v>
      </c>
      <c r="E11718" s="5" t="s">
        <v>28</v>
      </c>
      <c r="F11718" s="5">
        <v>1.0</v>
      </c>
      <c r="J11718" s="5" t="s">
        <v>1004</v>
      </c>
    </row>
    <row r="11719">
      <c r="A11719" s="3">
        <v>102.0</v>
      </c>
      <c r="B11719" s="4">
        <v>0.1636226851851852</v>
      </c>
      <c r="C11719" s="5" t="s">
        <v>134</v>
      </c>
      <c r="D11719" s="5" t="s">
        <v>75</v>
      </c>
      <c r="E11719" s="5">
        <v>13.0</v>
      </c>
      <c r="F11719" s="5">
        <v>12.0</v>
      </c>
      <c r="H11719" s="5" t="s">
        <v>4071</v>
      </c>
      <c r="J11719" s="5" t="s">
        <v>1004</v>
      </c>
    </row>
    <row r="11720">
      <c r="A11720" s="3">
        <v>102.0</v>
      </c>
      <c r="B11720" s="4">
        <v>0.1636226851851852</v>
      </c>
      <c r="C11720" s="5" t="s">
        <v>134</v>
      </c>
      <c r="D11720" s="5" t="s">
        <v>86</v>
      </c>
      <c r="E11720" s="5">
        <v>6.0</v>
      </c>
    </row>
    <row r="11721">
      <c r="A11721" s="3">
        <v>102.0</v>
      </c>
      <c r="B11721" s="4">
        <v>0.16462962962962963</v>
      </c>
      <c r="C11721" s="5" t="s">
        <v>13</v>
      </c>
      <c r="D11721" s="5" t="s">
        <v>20</v>
      </c>
      <c r="E11721" s="5" t="s">
        <v>28</v>
      </c>
      <c r="F11721" s="5">
        <v>1.0</v>
      </c>
    </row>
    <row r="11722">
      <c r="A11722" s="3">
        <v>102.0</v>
      </c>
      <c r="B11722" s="4">
        <v>0.16552083333333334</v>
      </c>
      <c r="C11722" s="5" t="s">
        <v>13</v>
      </c>
      <c r="D11722" s="5" t="s">
        <v>97</v>
      </c>
      <c r="E11722" s="5">
        <v>6.0</v>
      </c>
      <c r="J11722" s="5" t="s">
        <v>4072</v>
      </c>
    </row>
    <row r="11723">
      <c r="A11723" s="3">
        <v>102.0</v>
      </c>
      <c r="B11723" s="4">
        <v>0.16809027777777777</v>
      </c>
      <c r="C11723" s="5" t="s">
        <v>22</v>
      </c>
      <c r="D11723" s="5" t="s">
        <v>129</v>
      </c>
      <c r="E11723" s="5" t="s">
        <v>30</v>
      </c>
      <c r="F11723" s="5" t="s">
        <v>30</v>
      </c>
      <c r="J11723" s="5" t="s">
        <v>17</v>
      </c>
    </row>
    <row r="11724">
      <c r="A11724" s="3">
        <v>102.0</v>
      </c>
      <c r="B11724" s="4">
        <v>0.16809027777777777</v>
      </c>
      <c r="C11724" s="5" t="s">
        <v>22</v>
      </c>
      <c r="D11724" s="5" t="s">
        <v>129</v>
      </c>
      <c r="E11724" s="5">
        <v>17.0</v>
      </c>
      <c r="F11724" s="5">
        <v>19.0</v>
      </c>
      <c r="J11724" s="5" t="s">
        <v>4073</v>
      </c>
    </row>
    <row r="11725">
      <c r="A11725" s="3">
        <v>102.0</v>
      </c>
      <c r="B11725" s="4">
        <v>0.1690162037037037</v>
      </c>
      <c r="C11725" s="5" t="s">
        <v>10</v>
      </c>
      <c r="D11725" s="5" t="s">
        <v>97</v>
      </c>
      <c r="E11725" s="5">
        <v>17.0</v>
      </c>
      <c r="J11725" s="5" t="s">
        <v>4074</v>
      </c>
    </row>
    <row r="11726">
      <c r="A11726" s="3">
        <v>102.0</v>
      </c>
      <c r="B11726" s="4">
        <v>0.1701388888888889</v>
      </c>
      <c r="C11726" s="5" t="s">
        <v>10</v>
      </c>
      <c r="D11726" s="5" t="s">
        <v>32</v>
      </c>
      <c r="E11726" s="5">
        <v>21.0</v>
      </c>
      <c r="F11726" s="5">
        <v>4.0</v>
      </c>
      <c r="J11726" s="5" t="s">
        <v>4075</v>
      </c>
    </row>
    <row r="11727">
      <c r="A11727" s="3">
        <v>102.0</v>
      </c>
      <c r="B11727" s="4">
        <v>0.17096064814814815</v>
      </c>
      <c r="C11727" s="5" t="s">
        <v>10</v>
      </c>
      <c r="D11727" s="5" t="s">
        <v>7</v>
      </c>
      <c r="E11727" s="5">
        <v>56.0</v>
      </c>
      <c r="H11727" s="5" t="s">
        <v>4076</v>
      </c>
    </row>
    <row r="11728">
      <c r="A11728" s="3">
        <v>102.0</v>
      </c>
      <c r="B11728" s="4">
        <v>0.17202546296296295</v>
      </c>
      <c r="C11728" s="5" t="s">
        <v>10</v>
      </c>
      <c r="D11728" s="5" t="s">
        <v>32</v>
      </c>
      <c r="E11728" s="5" t="s">
        <v>30</v>
      </c>
      <c r="F11728" s="5" t="s">
        <v>30</v>
      </c>
      <c r="J11728" s="5" t="s">
        <v>2634</v>
      </c>
    </row>
    <row r="11729">
      <c r="A11729" s="3">
        <v>102.0</v>
      </c>
      <c r="B11729" s="4">
        <v>0.17211805555555557</v>
      </c>
      <c r="C11729" s="5" t="s">
        <v>10</v>
      </c>
      <c r="D11729" s="5" t="s">
        <v>7</v>
      </c>
      <c r="E11729" s="5">
        <v>20.0</v>
      </c>
      <c r="H11729" s="5" t="s">
        <v>4077</v>
      </c>
    </row>
    <row r="11730">
      <c r="A11730" s="3">
        <v>102.0</v>
      </c>
      <c r="B11730" s="4">
        <v>0.1726273148148148</v>
      </c>
      <c r="C11730" s="5" t="s">
        <v>22</v>
      </c>
      <c r="D11730" s="5" t="s">
        <v>88</v>
      </c>
      <c r="E11730" s="5">
        <v>30.0</v>
      </c>
      <c r="F11730" s="5">
        <v>16.0</v>
      </c>
    </row>
    <row r="11731">
      <c r="A11731" s="3">
        <v>102.0</v>
      </c>
      <c r="B11731" s="4">
        <v>0.17403935185185185</v>
      </c>
      <c r="C11731" s="5" t="s">
        <v>134</v>
      </c>
      <c r="D11731" s="5" t="s">
        <v>97</v>
      </c>
      <c r="E11731" s="5">
        <v>26.0</v>
      </c>
      <c r="J11731" s="5" t="s">
        <v>4078</v>
      </c>
    </row>
    <row r="11732">
      <c r="A11732" s="3">
        <v>102.0</v>
      </c>
      <c r="B11732" s="4">
        <v>0.17511574074074074</v>
      </c>
      <c r="C11732" s="5" t="s">
        <v>134</v>
      </c>
      <c r="D11732" s="5" t="s">
        <v>97</v>
      </c>
      <c r="E11732" s="5" t="s">
        <v>30</v>
      </c>
      <c r="F11732" s="5" t="s">
        <v>30</v>
      </c>
      <c r="J11732" s="5" t="s">
        <v>4079</v>
      </c>
    </row>
    <row r="11733">
      <c r="A11733" s="3">
        <v>102.0</v>
      </c>
      <c r="B11733" s="4">
        <v>0.1756712962962963</v>
      </c>
      <c r="C11733" s="5" t="s">
        <v>134</v>
      </c>
      <c r="D11733" s="5" t="s">
        <v>25</v>
      </c>
      <c r="E11733" s="5">
        <v>16.0</v>
      </c>
      <c r="F11733" s="5">
        <v>16.0</v>
      </c>
      <c r="H11733" s="5" t="s">
        <v>4080</v>
      </c>
      <c r="J11733" s="5" t="s">
        <v>4081</v>
      </c>
    </row>
    <row r="11734">
      <c r="A11734" s="3">
        <v>102.0</v>
      </c>
      <c r="B11734" s="4">
        <v>0.17675925925925925</v>
      </c>
      <c r="C11734" s="5" t="s">
        <v>134</v>
      </c>
      <c r="D11734" s="5" t="s">
        <v>7</v>
      </c>
      <c r="E11734" s="5">
        <v>14.0</v>
      </c>
      <c r="H11734" s="5" t="s">
        <v>4082</v>
      </c>
      <c r="J11734" s="5" t="s">
        <v>4083</v>
      </c>
    </row>
    <row r="11735">
      <c r="A11735" s="3">
        <v>102.0</v>
      </c>
      <c r="B11735" s="4">
        <v>0.17766203703703703</v>
      </c>
      <c r="C11735" s="5" t="s">
        <v>18</v>
      </c>
      <c r="D11735" s="5" t="s">
        <v>32</v>
      </c>
      <c r="E11735" s="5">
        <v>27.0</v>
      </c>
      <c r="F11735" s="5">
        <v>12.0</v>
      </c>
      <c r="J11735" s="5" t="s">
        <v>3724</v>
      </c>
    </row>
    <row r="11736">
      <c r="A11736" s="3">
        <v>102.0</v>
      </c>
      <c r="B11736" s="4">
        <v>0.1779513888888889</v>
      </c>
      <c r="C11736" s="5" t="s">
        <v>18</v>
      </c>
      <c r="D11736" s="5" t="s">
        <v>7</v>
      </c>
      <c r="E11736" s="5">
        <v>15.0</v>
      </c>
      <c r="H11736" s="5" t="s">
        <v>4084</v>
      </c>
    </row>
    <row r="11737">
      <c r="A11737" s="3">
        <v>102.0</v>
      </c>
      <c r="B11737" s="4">
        <v>0.17813657407407407</v>
      </c>
      <c r="C11737" s="5" t="s">
        <v>18</v>
      </c>
      <c r="D11737" s="5" t="s">
        <v>97</v>
      </c>
      <c r="E11737" s="5" t="s">
        <v>30</v>
      </c>
      <c r="F11737" s="5" t="s">
        <v>30</v>
      </c>
      <c r="J11737" s="5" t="s">
        <v>4085</v>
      </c>
    </row>
    <row r="11738">
      <c r="A11738" s="3">
        <v>102.0</v>
      </c>
      <c r="B11738" s="4">
        <v>0.17877314814814815</v>
      </c>
      <c r="C11738" s="5" t="s">
        <v>22</v>
      </c>
      <c r="D11738" s="5" t="s">
        <v>7</v>
      </c>
      <c r="E11738" s="5">
        <v>35.0</v>
      </c>
      <c r="H11738" s="5" t="s">
        <v>4086</v>
      </c>
      <c r="J11738" s="5" t="s">
        <v>4087</v>
      </c>
    </row>
    <row r="11739">
      <c r="A11739" s="3">
        <v>102.0</v>
      </c>
      <c r="B11739" s="4">
        <v>0.17912037037037037</v>
      </c>
      <c r="C11739" s="5" t="s">
        <v>22</v>
      </c>
      <c r="D11739" s="5" t="s">
        <v>97</v>
      </c>
      <c r="E11739" s="5">
        <v>10.0</v>
      </c>
      <c r="J11739" s="5" t="s">
        <v>4088</v>
      </c>
    </row>
    <row r="11740">
      <c r="A11740" s="3">
        <v>103.0</v>
      </c>
      <c r="B11740" s="4">
        <v>0.013321759259259259</v>
      </c>
      <c r="C11740" s="5" t="s">
        <v>22</v>
      </c>
      <c r="D11740" s="5" t="s">
        <v>92</v>
      </c>
      <c r="E11740" s="5">
        <v>7.0</v>
      </c>
      <c r="F11740" s="5">
        <v>2.0</v>
      </c>
    </row>
    <row r="11741">
      <c r="A11741" s="3">
        <v>103.0</v>
      </c>
      <c r="B11741" s="4">
        <v>0.014050925925925927</v>
      </c>
      <c r="C11741" s="5" t="s">
        <v>22</v>
      </c>
      <c r="D11741" s="5" t="s">
        <v>74</v>
      </c>
      <c r="E11741" s="5">
        <v>12.0</v>
      </c>
      <c r="F11741" s="5">
        <v>5.0</v>
      </c>
    </row>
    <row r="11742">
      <c r="A11742" s="3">
        <v>103.0</v>
      </c>
      <c r="B11742" s="4">
        <v>0.014050925925925927</v>
      </c>
      <c r="C11742" s="5" t="s">
        <v>22</v>
      </c>
      <c r="D11742" s="5" t="s">
        <v>86</v>
      </c>
      <c r="E11742" s="5">
        <v>10.0</v>
      </c>
    </row>
    <row r="11743">
      <c r="A11743" s="3">
        <v>103.0</v>
      </c>
      <c r="B11743" s="4">
        <v>0.016087962962962964</v>
      </c>
      <c r="C11743" s="5" t="s">
        <v>22</v>
      </c>
      <c r="D11743" s="5" t="s">
        <v>129</v>
      </c>
      <c r="E11743" s="5" t="s">
        <v>28</v>
      </c>
      <c r="F11743" s="5">
        <v>1.0</v>
      </c>
      <c r="J11743" s="5" t="s">
        <v>17</v>
      </c>
    </row>
    <row r="11744">
      <c r="A11744" s="3">
        <v>103.0</v>
      </c>
      <c r="B11744" s="4">
        <v>0.016087962962962964</v>
      </c>
      <c r="C11744" s="5" t="s">
        <v>22</v>
      </c>
      <c r="D11744" s="5" t="s">
        <v>129</v>
      </c>
      <c r="E11744" s="5">
        <v>12.0</v>
      </c>
      <c r="F11744" s="5">
        <v>14.0</v>
      </c>
      <c r="J11744" s="5" t="s">
        <v>40</v>
      </c>
    </row>
    <row r="11745">
      <c r="A11745" s="3">
        <v>103.0</v>
      </c>
      <c r="B11745" s="4">
        <v>0.016087962962962964</v>
      </c>
      <c r="C11745" s="5" t="s">
        <v>18</v>
      </c>
      <c r="D11745" s="5" t="s">
        <v>74</v>
      </c>
      <c r="E11745" s="5">
        <v>10.0</v>
      </c>
      <c r="F11745" s="5">
        <v>9.0</v>
      </c>
    </row>
    <row r="11746">
      <c r="A11746" s="3">
        <v>103.0</v>
      </c>
      <c r="B11746" s="4">
        <v>0.01653935185185185</v>
      </c>
      <c r="C11746" s="5" t="s">
        <v>134</v>
      </c>
      <c r="D11746" s="5" t="s">
        <v>74</v>
      </c>
      <c r="E11746" s="5">
        <v>27.0</v>
      </c>
      <c r="F11746" s="5">
        <v>18.0</v>
      </c>
    </row>
    <row r="11747">
      <c r="A11747" s="3">
        <v>103.0</v>
      </c>
      <c r="B11747" s="4">
        <v>0.016631944444444446</v>
      </c>
      <c r="C11747" s="5" t="s">
        <v>22</v>
      </c>
      <c r="D11747" s="5" t="s">
        <v>35</v>
      </c>
      <c r="E11747" s="5">
        <v>13.0</v>
      </c>
      <c r="F11747" s="5">
        <v>7.0</v>
      </c>
    </row>
    <row r="11748">
      <c r="A11748" s="3">
        <v>103.0</v>
      </c>
      <c r="B11748" s="4">
        <v>0.018055555555555554</v>
      </c>
      <c r="C11748" s="5" t="s">
        <v>18</v>
      </c>
      <c r="D11748" s="5" t="s">
        <v>88</v>
      </c>
      <c r="E11748" s="5">
        <v>14.0</v>
      </c>
      <c r="F11748" s="5">
        <v>9.0</v>
      </c>
    </row>
    <row r="11749">
      <c r="A11749" s="3">
        <v>103.0</v>
      </c>
      <c r="B11749" s="4">
        <v>0.019270833333333334</v>
      </c>
      <c r="C11749" s="5" t="s">
        <v>13</v>
      </c>
      <c r="D11749" s="5" t="s">
        <v>88</v>
      </c>
      <c r="E11749" s="5" t="s">
        <v>30</v>
      </c>
      <c r="F11749" s="5" t="s">
        <v>30</v>
      </c>
      <c r="J11749" s="5" t="s">
        <v>42</v>
      </c>
    </row>
    <row r="11750">
      <c r="A11750" s="3">
        <v>103.0</v>
      </c>
      <c r="B11750" s="4">
        <v>0.019270833333333334</v>
      </c>
      <c r="C11750" s="5" t="s">
        <v>13</v>
      </c>
      <c r="D11750" s="5" t="s">
        <v>88</v>
      </c>
      <c r="E11750" s="5">
        <v>3.0</v>
      </c>
      <c r="F11750" s="5">
        <v>5.0</v>
      </c>
      <c r="J11750" s="5" t="s">
        <v>43</v>
      </c>
    </row>
    <row r="11751">
      <c r="A11751" s="3">
        <v>103.0</v>
      </c>
      <c r="B11751" s="4">
        <v>0.021550925925925925</v>
      </c>
      <c r="C11751" s="5" t="s">
        <v>134</v>
      </c>
      <c r="D11751" s="5" t="s">
        <v>97</v>
      </c>
      <c r="E11751" s="5" t="s">
        <v>30</v>
      </c>
      <c r="F11751" s="5" t="s">
        <v>30</v>
      </c>
      <c r="J11751" s="5" t="s">
        <v>4089</v>
      </c>
    </row>
    <row r="11752">
      <c r="A11752" s="3">
        <v>103.0</v>
      </c>
      <c r="B11752" s="4">
        <v>0.025173611111111112</v>
      </c>
      <c r="C11752" s="5" t="s">
        <v>18</v>
      </c>
      <c r="D11752" s="5" t="s">
        <v>11</v>
      </c>
      <c r="E11752" s="5">
        <v>13.0</v>
      </c>
      <c r="F11752" s="5">
        <v>8.0</v>
      </c>
    </row>
    <row r="11753">
      <c r="A11753" s="3">
        <v>103.0</v>
      </c>
      <c r="B11753" s="4">
        <v>0.030104166666666668</v>
      </c>
      <c r="C11753" s="5" t="s">
        <v>10</v>
      </c>
      <c r="D11753" s="5" t="s">
        <v>184</v>
      </c>
      <c r="E11753" s="5" t="s">
        <v>37</v>
      </c>
      <c r="F11753" s="5">
        <v>20.0</v>
      </c>
    </row>
    <row r="11754">
      <c r="A11754" s="3">
        <v>103.0</v>
      </c>
      <c r="B11754" s="4">
        <v>0.03238425925925926</v>
      </c>
      <c r="C11754" s="5" t="s">
        <v>134</v>
      </c>
      <c r="D11754" s="5" t="s">
        <v>97</v>
      </c>
      <c r="E11754" s="5">
        <v>31.0</v>
      </c>
      <c r="J11754" s="5" t="s">
        <v>4090</v>
      </c>
    </row>
    <row r="11755">
      <c r="A11755" s="3">
        <v>103.0</v>
      </c>
      <c r="B11755" s="4">
        <v>0.04681712962962963</v>
      </c>
      <c r="C11755" s="5" t="s">
        <v>18</v>
      </c>
      <c r="D11755" s="5" t="s">
        <v>24</v>
      </c>
      <c r="E11755" s="5">
        <v>21.0</v>
      </c>
      <c r="F11755" s="5">
        <v>12.0</v>
      </c>
    </row>
    <row r="11756">
      <c r="A11756" s="3">
        <v>103.0</v>
      </c>
      <c r="B11756" s="4">
        <v>0.04704861111111111</v>
      </c>
      <c r="C11756" s="5" t="s">
        <v>134</v>
      </c>
      <c r="D11756" s="5" t="s">
        <v>24</v>
      </c>
      <c r="E11756" s="5">
        <v>19.0</v>
      </c>
      <c r="F11756" s="5">
        <v>9.0</v>
      </c>
    </row>
    <row r="11757">
      <c r="A11757" s="3">
        <v>103.0</v>
      </c>
      <c r="B11757" s="4">
        <v>0.04884259259259259</v>
      </c>
      <c r="C11757" s="5" t="s">
        <v>134</v>
      </c>
      <c r="D11757" s="5" t="s">
        <v>20</v>
      </c>
      <c r="E11757" s="5">
        <v>22.0</v>
      </c>
      <c r="F11757" s="5">
        <v>16.0</v>
      </c>
    </row>
    <row r="11758">
      <c r="A11758" s="3">
        <v>103.0</v>
      </c>
      <c r="B11758" s="4">
        <v>0.05119212962962963</v>
      </c>
      <c r="C11758" s="5" t="s">
        <v>10</v>
      </c>
      <c r="D11758" s="5" t="s">
        <v>19</v>
      </c>
      <c r="E11758" s="5">
        <v>20.0</v>
      </c>
      <c r="F11758" s="5">
        <v>11.0</v>
      </c>
    </row>
    <row r="11759">
      <c r="A11759" s="3">
        <v>103.0</v>
      </c>
      <c r="B11759" s="4">
        <v>0.05179398148148148</v>
      </c>
      <c r="C11759" s="5" t="s">
        <v>134</v>
      </c>
      <c r="D11759" s="5" t="s">
        <v>122</v>
      </c>
      <c r="E11759" s="5" t="s">
        <v>37</v>
      </c>
      <c r="F11759" s="5">
        <v>20.0</v>
      </c>
    </row>
    <row r="11760">
      <c r="A11760" s="3">
        <v>103.0</v>
      </c>
      <c r="B11760" s="4">
        <v>0.05873842592592592</v>
      </c>
      <c r="C11760" s="5" t="s">
        <v>15</v>
      </c>
      <c r="D11760" s="5" t="s">
        <v>122</v>
      </c>
      <c r="E11760" s="5">
        <v>24.0</v>
      </c>
      <c r="F11760" s="5">
        <v>18.0</v>
      </c>
    </row>
    <row r="11761">
      <c r="A11761" s="3">
        <v>103.0</v>
      </c>
      <c r="B11761" s="4">
        <v>0.08363425925925926</v>
      </c>
      <c r="C11761" s="5" t="s">
        <v>13</v>
      </c>
      <c r="D11761" s="5" t="s">
        <v>36</v>
      </c>
      <c r="E11761" s="5">
        <v>13.0</v>
      </c>
      <c r="F11761" s="5">
        <v>12.0</v>
      </c>
    </row>
    <row r="11762">
      <c r="A11762" s="3">
        <v>103.0</v>
      </c>
      <c r="B11762" s="4">
        <v>0.08489583333333334</v>
      </c>
      <c r="C11762" s="5" t="s">
        <v>134</v>
      </c>
      <c r="D11762" s="5" t="s">
        <v>125</v>
      </c>
      <c r="E11762" s="5">
        <v>19.0</v>
      </c>
      <c r="F11762" s="5">
        <v>11.0</v>
      </c>
    </row>
    <row r="11763">
      <c r="A11763" s="3">
        <v>103.0</v>
      </c>
      <c r="B11763" s="4">
        <v>0.08881944444444445</v>
      </c>
      <c r="C11763" s="5" t="s">
        <v>22</v>
      </c>
      <c r="D11763" s="5" t="s">
        <v>125</v>
      </c>
      <c r="E11763" s="5">
        <v>17.0</v>
      </c>
      <c r="F11763" s="5">
        <v>13.0</v>
      </c>
    </row>
    <row r="11764">
      <c r="A11764" s="3">
        <v>103.0</v>
      </c>
      <c r="B11764" s="4">
        <v>0.09115740740740741</v>
      </c>
      <c r="C11764" s="5" t="s">
        <v>15</v>
      </c>
      <c r="D11764" s="5" t="s">
        <v>24</v>
      </c>
      <c r="E11764" s="5">
        <v>19.0</v>
      </c>
      <c r="F11764" s="5">
        <v>7.0</v>
      </c>
    </row>
    <row r="11765">
      <c r="A11765" s="3">
        <v>103.0</v>
      </c>
      <c r="B11765" s="4">
        <v>0.0918287037037037</v>
      </c>
      <c r="C11765" s="5" t="s">
        <v>134</v>
      </c>
      <c r="D11765" s="5" t="s">
        <v>129</v>
      </c>
      <c r="E11765" s="5">
        <v>14.0</v>
      </c>
      <c r="F11765" s="5">
        <v>3.0</v>
      </c>
    </row>
    <row r="11766">
      <c r="A11766" s="3">
        <v>103.0</v>
      </c>
      <c r="B11766" s="4">
        <v>0.09185185185185185</v>
      </c>
      <c r="C11766" s="5" t="s">
        <v>13</v>
      </c>
      <c r="D11766" s="5" t="s">
        <v>129</v>
      </c>
      <c r="E11766" s="5">
        <v>8.0</v>
      </c>
      <c r="F11766" s="5">
        <v>8.0</v>
      </c>
    </row>
    <row r="11767">
      <c r="A11767" s="3">
        <v>103.0</v>
      </c>
      <c r="B11767" s="4">
        <v>0.09211805555555555</v>
      </c>
      <c r="C11767" s="5" t="s">
        <v>22</v>
      </c>
      <c r="D11767" s="5" t="s">
        <v>129</v>
      </c>
      <c r="E11767" s="5">
        <v>9.0</v>
      </c>
      <c r="F11767" s="5">
        <v>11.0</v>
      </c>
    </row>
    <row r="11768">
      <c r="A11768" s="3">
        <v>103.0</v>
      </c>
      <c r="B11768" s="4">
        <v>0.09217592592592593</v>
      </c>
      <c r="C11768" s="5" t="s">
        <v>18</v>
      </c>
      <c r="D11768" s="5" t="s">
        <v>129</v>
      </c>
      <c r="E11768" s="5" t="s">
        <v>30</v>
      </c>
      <c r="F11768" s="5" t="s">
        <v>30</v>
      </c>
      <c r="J11768" s="5" t="s">
        <v>2683</v>
      </c>
    </row>
    <row r="11769">
      <c r="A11769" s="3">
        <v>103.0</v>
      </c>
      <c r="B11769" s="4">
        <v>0.09217592592592593</v>
      </c>
      <c r="C11769" s="5" t="s">
        <v>18</v>
      </c>
      <c r="D11769" s="5" t="s">
        <v>129</v>
      </c>
      <c r="E11769" s="5">
        <v>20.0</v>
      </c>
      <c r="F11769" s="5">
        <v>17.0</v>
      </c>
      <c r="J11769" s="5" t="s">
        <v>4091</v>
      </c>
    </row>
    <row r="11770">
      <c r="A11770" s="3">
        <v>103.0</v>
      </c>
      <c r="B11770" s="4">
        <v>0.09326388888888888</v>
      </c>
      <c r="C11770" s="5" t="s">
        <v>22</v>
      </c>
      <c r="D11770" s="5" t="s">
        <v>32</v>
      </c>
      <c r="E11770" s="5">
        <v>2.0</v>
      </c>
      <c r="F11770" s="5">
        <v>2.0</v>
      </c>
      <c r="J11770" s="5" t="s">
        <v>4092</v>
      </c>
    </row>
    <row r="11771">
      <c r="A11771" s="3">
        <v>103.0</v>
      </c>
      <c r="B11771" s="4">
        <v>0.09474537037037037</v>
      </c>
      <c r="C11771" s="5" t="s">
        <v>21</v>
      </c>
      <c r="D11771" s="5" t="s">
        <v>127</v>
      </c>
      <c r="E11771" s="5">
        <v>19.0</v>
      </c>
      <c r="F11771" s="5">
        <v>17.0</v>
      </c>
    </row>
    <row r="11772">
      <c r="A11772" s="3">
        <v>103.0</v>
      </c>
      <c r="B11772" s="4">
        <v>0.11006944444444444</v>
      </c>
      <c r="C11772" s="5" t="s">
        <v>134</v>
      </c>
      <c r="D11772" s="5" t="s">
        <v>125</v>
      </c>
      <c r="E11772" s="5">
        <v>23.0</v>
      </c>
      <c r="F11772" s="5">
        <v>16.0</v>
      </c>
    </row>
    <row r="11773">
      <c r="A11773" s="3">
        <v>103.0</v>
      </c>
      <c r="B11773" s="4">
        <v>0.12106481481481482</v>
      </c>
      <c r="C11773" s="5" t="s">
        <v>13</v>
      </c>
      <c r="D11773" s="5" t="s">
        <v>588</v>
      </c>
      <c r="E11773" s="5" t="s">
        <v>30</v>
      </c>
      <c r="F11773" s="5" t="s">
        <v>30</v>
      </c>
      <c r="J11773" s="5" t="s">
        <v>42</v>
      </c>
    </row>
    <row r="11774">
      <c r="A11774" s="3">
        <v>103.0</v>
      </c>
      <c r="B11774" s="4">
        <v>0.12106481481481482</v>
      </c>
      <c r="C11774" s="5" t="s">
        <v>13</v>
      </c>
      <c r="D11774" s="5" t="s">
        <v>588</v>
      </c>
      <c r="E11774" s="5" t="s">
        <v>28</v>
      </c>
      <c r="F11774" s="5">
        <v>1.0</v>
      </c>
      <c r="J11774" s="5" t="s">
        <v>4093</v>
      </c>
    </row>
    <row r="11775">
      <c r="A11775" s="3">
        <v>103.0</v>
      </c>
      <c r="B11775" s="4">
        <v>0.12197916666666667</v>
      </c>
      <c r="C11775" s="5" t="s">
        <v>22</v>
      </c>
      <c r="D11775" s="5" t="s">
        <v>588</v>
      </c>
      <c r="E11775" s="5">
        <v>24.0</v>
      </c>
      <c r="F11775" s="5">
        <v>6.0</v>
      </c>
    </row>
    <row r="11776">
      <c r="A11776" s="3">
        <v>103.0</v>
      </c>
      <c r="B11776" s="4">
        <v>0.12461805555555555</v>
      </c>
      <c r="C11776" s="5" t="s">
        <v>13</v>
      </c>
      <c r="D11776" s="5" t="s">
        <v>26</v>
      </c>
      <c r="E11776" s="5">
        <v>13.0</v>
      </c>
      <c r="F11776" s="5">
        <v>6.0</v>
      </c>
    </row>
    <row r="11777">
      <c r="A11777" s="3">
        <v>103.0</v>
      </c>
      <c r="B11777" s="4">
        <v>0.12534722222222222</v>
      </c>
      <c r="C11777" s="5" t="s">
        <v>22</v>
      </c>
      <c r="D11777" s="5" t="s">
        <v>588</v>
      </c>
      <c r="E11777" s="5">
        <v>27.0</v>
      </c>
      <c r="F11777" s="5">
        <v>9.0</v>
      </c>
    </row>
    <row r="11778">
      <c r="A11778" s="3">
        <v>103.0</v>
      </c>
      <c r="B11778" s="4">
        <v>0.12666666666666668</v>
      </c>
      <c r="C11778" s="5" t="s">
        <v>22</v>
      </c>
      <c r="D11778" s="5" t="s">
        <v>588</v>
      </c>
      <c r="E11778" s="5" t="s">
        <v>30</v>
      </c>
      <c r="F11778" s="5" t="s">
        <v>30</v>
      </c>
      <c r="J11778" s="5" t="s">
        <v>42</v>
      </c>
    </row>
    <row r="11779">
      <c r="A11779" s="3">
        <v>103.0</v>
      </c>
      <c r="B11779" s="4">
        <v>0.12666666666666668</v>
      </c>
      <c r="C11779" s="5" t="s">
        <v>22</v>
      </c>
      <c r="D11779" s="5" t="s">
        <v>588</v>
      </c>
      <c r="E11779" s="5">
        <v>24.0</v>
      </c>
      <c r="F11779" s="5">
        <v>6.0</v>
      </c>
      <c r="J11779" s="5" t="s">
        <v>43</v>
      </c>
    </row>
    <row r="11780">
      <c r="A11780" s="3">
        <v>103.0</v>
      </c>
      <c r="B11780" s="4">
        <v>0.12790509259259258</v>
      </c>
      <c r="C11780" s="5" t="s">
        <v>13</v>
      </c>
      <c r="D11780" s="5" t="s">
        <v>32</v>
      </c>
      <c r="E11780" s="5">
        <v>26.0</v>
      </c>
      <c r="F11780" s="5">
        <v>12.0</v>
      </c>
      <c r="J11780" s="5" t="s">
        <v>1304</v>
      </c>
    </row>
    <row r="11781">
      <c r="A11781" s="3">
        <v>103.0</v>
      </c>
      <c r="B11781" s="4">
        <v>0.1280439814814815</v>
      </c>
      <c r="C11781" s="5" t="s">
        <v>13</v>
      </c>
      <c r="D11781" s="5" t="s">
        <v>7</v>
      </c>
      <c r="E11781" s="5">
        <v>10.0</v>
      </c>
      <c r="H11781" s="5" t="s">
        <v>4094</v>
      </c>
    </row>
    <row r="11782">
      <c r="A11782" s="3">
        <v>103.0</v>
      </c>
      <c r="B11782" s="4">
        <v>0.13050925925925927</v>
      </c>
      <c r="C11782" s="5" t="s">
        <v>22</v>
      </c>
      <c r="D11782" s="5" t="s">
        <v>75</v>
      </c>
      <c r="E11782" s="5" t="s">
        <v>30</v>
      </c>
      <c r="F11782" s="5" t="s">
        <v>30</v>
      </c>
      <c r="J11782" s="5" t="s">
        <v>17</v>
      </c>
    </row>
    <row r="11783">
      <c r="A11783" s="3">
        <v>103.0</v>
      </c>
      <c r="B11783" s="4">
        <v>0.13050925925925927</v>
      </c>
      <c r="C11783" s="5" t="s">
        <v>22</v>
      </c>
      <c r="D11783" s="5" t="s">
        <v>75</v>
      </c>
      <c r="E11783" s="5">
        <v>19.0</v>
      </c>
      <c r="F11783" s="5">
        <v>17.0</v>
      </c>
      <c r="J11783" s="5" t="s">
        <v>40</v>
      </c>
    </row>
    <row r="11784">
      <c r="A11784" s="3">
        <v>103.0</v>
      </c>
      <c r="B11784" s="4">
        <v>0.13055555555555556</v>
      </c>
      <c r="C11784" s="5" t="s">
        <v>22</v>
      </c>
      <c r="D11784" s="5" t="s">
        <v>75</v>
      </c>
      <c r="E11784" s="5" t="s">
        <v>30</v>
      </c>
      <c r="F11784" s="5" t="s">
        <v>30</v>
      </c>
      <c r="J11784" s="5" t="s">
        <v>17</v>
      </c>
    </row>
    <row r="11785">
      <c r="A11785" s="3">
        <v>103.0</v>
      </c>
      <c r="B11785" s="4">
        <v>0.13055555555555556</v>
      </c>
      <c r="C11785" s="5" t="s">
        <v>22</v>
      </c>
      <c r="D11785" s="5" t="s">
        <v>75</v>
      </c>
      <c r="E11785" s="5" t="s">
        <v>30</v>
      </c>
      <c r="F11785" s="5" t="s">
        <v>30</v>
      </c>
      <c r="J11785" s="5" t="s">
        <v>40</v>
      </c>
    </row>
    <row r="11786">
      <c r="A11786" s="3">
        <v>103.0</v>
      </c>
      <c r="B11786" s="4">
        <v>0.13067129629629629</v>
      </c>
      <c r="C11786" s="5" t="s">
        <v>22</v>
      </c>
      <c r="D11786" s="5" t="s">
        <v>75</v>
      </c>
      <c r="E11786" s="5" t="s">
        <v>30</v>
      </c>
      <c r="F11786" s="5" t="s">
        <v>30</v>
      </c>
      <c r="J11786" s="5" t="s">
        <v>17</v>
      </c>
    </row>
    <row r="11787">
      <c r="A11787" s="3">
        <v>103.0</v>
      </c>
      <c r="B11787" s="4">
        <v>0.13067129629629629</v>
      </c>
      <c r="C11787" s="5" t="s">
        <v>22</v>
      </c>
      <c r="D11787" s="5" t="s">
        <v>75</v>
      </c>
      <c r="E11787" s="5">
        <v>17.0</v>
      </c>
      <c r="F11787" s="5">
        <v>15.0</v>
      </c>
      <c r="J11787" s="5" t="s">
        <v>40</v>
      </c>
    </row>
    <row r="11788">
      <c r="A11788" s="3">
        <v>103.0</v>
      </c>
      <c r="B11788" s="4">
        <v>0.13072916666666667</v>
      </c>
      <c r="C11788" s="5" t="s">
        <v>22</v>
      </c>
      <c r="D11788" s="5" t="s">
        <v>75</v>
      </c>
      <c r="E11788" s="5" t="s">
        <v>30</v>
      </c>
      <c r="F11788" s="5" t="s">
        <v>30</v>
      </c>
      <c r="J11788" s="5" t="s">
        <v>17</v>
      </c>
    </row>
    <row r="11789">
      <c r="A11789" s="3">
        <v>103.0</v>
      </c>
      <c r="B11789" s="4">
        <v>0.13072916666666667</v>
      </c>
      <c r="C11789" s="5" t="s">
        <v>22</v>
      </c>
      <c r="D11789" s="5" t="s">
        <v>75</v>
      </c>
      <c r="E11789" s="5" t="s">
        <v>30</v>
      </c>
      <c r="F11789" s="5" t="s">
        <v>30</v>
      </c>
      <c r="J11789" s="5" t="s">
        <v>40</v>
      </c>
    </row>
    <row r="11790">
      <c r="A11790" s="3">
        <v>103.0</v>
      </c>
      <c r="B11790" s="4">
        <v>0.13167824074074075</v>
      </c>
      <c r="C11790" s="5" t="s">
        <v>13</v>
      </c>
      <c r="D11790" s="5" t="s">
        <v>24</v>
      </c>
      <c r="E11790" s="5" t="s">
        <v>30</v>
      </c>
      <c r="F11790" s="5" t="s">
        <v>30</v>
      </c>
      <c r="J11790" s="5" t="s">
        <v>17</v>
      </c>
    </row>
    <row r="11791">
      <c r="A11791" s="3">
        <v>103.0</v>
      </c>
      <c r="B11791" s="4">
        <v>0.13167824074074075</v>
      </c>
      <c r="C11791" s="5" t="s">
        <v>13</v>
      </c>
      <c r="D11791" s="5" t="s">
        <v>24</v>
      </c>
      <c r="E11791" s="5">
        <v>16.0</v>
      </c>
      <c r="F11791" s="5">
        <v>16.0</v>
      </c>
      <c r="J11791" s="5" t="s">
        <v>4095</v>
      </c>
    </row>
    <row r="11792">
      <c r="A11792" s="3">
        <v>104.0</v>
      </c>
      <c r="B11792" s="4">
        <v>0.011631944444444445</v>
      </c>
      <c r="C11792" s="5" t="s">
        <v>13</v>
      </c>
      <c r="D11792" s="5" t="s">
        <v>146</v>
      </c>
      <c r="E11792" s="5">
        <v>23.0</v>
      </c>
      <c r="F11792" s="5">
        <v>15.0</v>
      </c>
    </row>
    <row r="11793">
      <c r="A11793" s="3">
        <v>104.0</v>
      </c>
      <c r="B11793" s="4">
        <v>0.013206018518518518</v>
      </c>
      <c r="C11793" s="5" t="s">
        <v>10</v>
      </c>
      <c r="D11793" s="5" t="s">
        <v>24</v>
      </c>
      <c r="E11793" s="5">
        <v>24.0</v>
      </c>
      <c r="F11793" s="5">
        <v>9.0</v>
      </c>
    </row>
    <row r="11794">
      <c r="A11794" s="3">
        <v>104.0</v>
      </c>
      <c r="B11794" s="4">
        <v>0.01806712962962963</v>
      </c>
      <c r="C11794" s="5" t="s">
        <v>18</v>
      </c>
      <c r="D11794" s="5" t="s">
        <v>24</v>
      </c>
      <c r="E11794" s="5">
        <v>12.0</v>
      </c>
      <c r="F11794" s="5">
        <v>3.0</v>
      </c>
    </row>
    <row r="11795">
      <c r="A11795" s="3">
        <v>104.0</v>
      </c>
      <c r="B11795" s="4">
        <v>0.01840277777777778</v>
      </c>
      <c r="C11795" s="5" t="s">
        <v>21</v>
      </c>
      <c r="D11795" s="5" t="s">
        <v>88</v>
      </c>
      <c r="E11795" s="5" t="s">
        <v>28</v>
      </c>
      <c r="F11795" s="5">
        <v>1.0</v>
      </c>
    </row>
    <row r="11796">
      <c r="A11796" s="3">
        <v>104.0</v>
      </c>
      <c r="B11796" s="4">
        <v>0.04880787037037037</v>
      </c>
      <c r="C11796" s="5" t="s">
        <v>15</v>
      </c>
      <c r="D11796" s="5" t="s">
        <v>184</v>
      </c>
      <c r="E11796" s="5">
        <v>31.0</v>
      </c>
      <c r="F11796" s="5">
        <v>19.0</v>
      </c>
    </row>
    <row r="11797">
      <c r="A11797" s="3">
        <v>104.0</v>
      </c>
      <c r="B11797" s="4">
        <v>0.056782407407407406</v>
      </c>
      <c r="C11797" s="5" t="s">
        <v>18</v>
      </c>
      <c r="D11797" s="5" t="s">
        <v>184</v>
      </c>
      <c r="E11797" s="5">
        <v>15.0</v>
      </c>
      <c r="F11797" s="5">
        <v>10.0</v>
      </c>
    </row>
    <row r="11798">
      <c r="A11798" s="3">
        <v>104.0</v>
      </c>
      <c r="B11798" s="4">
        <v>0.05170138888888889</v>
      </c>
      <c r="C11798" s="5" t="s">
        <v>13</v>
      </c>
      <c r="D11798" s="5" t="s">
        <v>88</v>
      </c>
      <c r="E11798" s="5">
        <v>12.0</v>
      </c>
      <c r="F11798" s="5">
        <v>14.0</v>
      </c>
    </row>
    <row r="11799">
      <c r="A11799" s="3">
        <v>104.0</v>
      </c>
      <c r="B11799" s="4">
        <v>0.06226851851851852</v>
      </c>
      <c r="C11799" s="5" t="s">
        <v>15</v>
      </c>
      <c r="D11799" s="5" t="s">
        <v>184</v>
      </c>
      <c r="E11799" s="5" t="s">
        <v>28</v>
      </c>
      <c r="F11799" s="5">
        <v>1.0</v>
      </c>
    </row>
    <row r="11800">
      <c r="A11800" s="3">
        <v>104.0</v>
      </c>
      <c r="B11800" s="4">
        <v>0.06799768518518519</v>
      </c>
      <c r="C11800" s="5" t="s">
        <v>10</v>
      </c>
      <c r="D11800" s="5" t="s">
        <v>14</v>
      </c>
      <c r="E11800" s="5">
        <v>22.0</v>
      </c>
      <c r="F11800" s="5">
        <v>13.0</v>
      </c>
    </row>
    <row r="11801">
      <c r="A11801" s="3">
        <v>104.0</v>
      </c>
      <c r="B11801" s="4">
        <v>0.07133101851851852</v>
      </c>
      <c r="C11801" s="5" t="s">
        <v>13</v>
      </c>
      <c r="D11801" s="5" t="s">
        <v>129</v>
      </c>
      <c r="E11801" s="5">
        <v>13.0</v>
      </c>
      <c r="F11801" s="5">
        <v>13.0</v>
      </c>
    </row>
    <row r="11802">
      <c r="A11802" s="3">
        <v>104.0</v>
      </c>
      <c r="B11802" s="4">
        <v>0.10497685185185185</v>
      </c>
      <c r="C11802" s="5" t="s">
        <v>18</v>
      </c>
      <c r="D11802" s="5" t="s">
        <v>32</v>
      </c>
      <c r="E11802" s="5">
        <v>20.0</v>
      </c>
      <c r="F11802" s="5">
        <v>5.0</v>
      </c>
      <c r="J11802" s="5" t="s">
        <v>2777</v>
      </c>
    </row>
    <row r="11803">
      <c r="A11803" s="3">
        <v>104.0</v>
      </c>
      <c r="B11803" s="4">
        <v>0.10498842592592593</v>
      </c>
      <c r="C11803" s="5" t="s">
        <v>18</v>
      </c>
      <c r="D11803" s="5" t="s">
        <v>32</v>
      </c>
      <c r="E11803" s="5">
        <v>24.0</v>
      </c>
      <c r="F11803" s="5">
        <v>9.0</v>
      </c>
      <c r="J11803" s="5" t="s">
        <v>2777</v>
      </c>
    </row>
    <row r="11804">
      <c r="A11804" s="3">
        <v>104.0</v>
      </c>
      <c r="B11804" s="4">
        <v>0.105</v>
      </c>
      <c r="C11804" s="5" t="s">
        <v>18</v>
      </c>
      <c r="D11804" s="5" t="s">
        <v>32</v>
      </c>
      <c r="E11804" s="5">
        <v>36.0</v>
      </c>
      <c r="F11804" s="5">
        <v>21.0</v>
      </c>
      <c r="J11804" s="5" t="s">
        <v>2777</v>
      </c>
    </row>
    <row r="11805">
      <c r="A11805" s="3">
        <v>104.0</v>
      </c>
      <c r="B11805" s="4">
        <v>0.1078587962962963</v>
      </c>
      <c r="C11805" s="5" t="s">
        <v>10</v>
      </c>
      <c r="D11805" s="5" t="s">
        <v>74</v>
      </c>
      <c r="E11805" s="5">
        <v>13.0</v>
      </c>
      <c r="F11805" s="5">
        <v>5.0</v>
      </c>
      <c r="J11805" s="5" t="s">
        <v>4096</v>
      </c>
    </row>
    <row r="11806">
      <c r="A11806" s="3">
        <v>104.0</v>
      </c>
      <c r="B11806" s="4">
        <v>0.1084375</v>
      </c>
      <c r="C11806" s="5" t="s">
        <v>10</v>
      </c>
      <c r="D11806" s="5" t="s">
        <v>74</v>
      </c>
      <c r="E11806" s="5">
        <v>19.0</v>
      </c>
      <c r="F11806" s="5">
        <v>11.0</v>
      </c>
      <c r="J11806" s="5" t="s">
        <v>4096</v>
      </c>
    </row>
    <row r="11807">
      <c r="A11807" s="3">
        <v>104.0</v>
      </c>
      <c r="B11807" s="4">
        <v>0.10886574074074074</v>
      </c>
      <c r="C11807" s="5" t="s">
        <v>10</v>
      </c>
      <c r="D11807" s="5" t="s">
        <v>74</v>
      </c>
      <c r="E11807" s="5">
        <v>21.0</v>
      </c>
      <c r="F11807" s="5">
        <v>13.0</v>
      </c>
      <c r="J11807" s="5" t="s">
        <v>4096</v>
      </c>
    </row>
    <row r="11808">
      <c r="A11808" s="3">
        <v>104.0</v>
      </c>
      <c r="B11808" s="4">
        <v>0.10945601851851852</v>
      </c>
      <c r="C11808" s="5" t="s">
        <v>10</v>
      </c>
      <c r="D11808" s="5" t="s">
        <v>146</v>
      </c>
      <c r="E11808" s="5">
        <v>15.0</v>
      </c>
      <c r="F11808" s="5">
        <v>7.0</v>
      </c>
      <c r="J11808" s="5" t="s">
        <v>4096</v>
      </c>
    </row>
    <row r="11809">
      <c r="A11809" s="3">
        <v>104.0</v>
      </c>
      <c r="B11809" s="4">
        <v>0.11001157407407407</v>
      </c>
      <c r="C11809" s="5" t="s">
        <v>10</v>
      </c>
      <c r="D11809" s="5" t="s">
        <v>74</v>
      </c>
      <c r="E11809" s="5" t="s">
        <v>30</v>
      </c>
      <c r="F11809" s="5" t="s">
        <v>30</v>
      </c>
      <c r="J11809" s="5" t="s">
        <v>42</v>
      </c>
    </row>
    <row r="11810">
      <c r="A11810" s="3">
        <v>104.0</v>
      </c>
      <c r="B11810" s="4">
        <v>0.11001157407407407</v>
      </c>
      <c r="C11810" s="5" t="s">
        <v>10</v>
      </c>
      <c r="D11810" s="5" t="s">
        <v>74</v>
      </c>
      <c r="E11810" s="5">
        <v>14.0</v>
      </c>
      <c r="F11810" s="5">
        <v>6.0</v>
      </c>
      <c r="J11810" s="5" t="s">
        <v>4097</v>
      </c>
    </row>
    <row r="11811">
      <c r="A11811" s="3">
        <v>104.0</v>
      </c>
      <c r="B11811" s="4">
        <v>0.11012731481481482</v>
      </c>
      <c r="C11811" s="5" t="s">
        <v>10</v>
      </c>
      <c r="D11811" s="5" t="s">
        <v>146</v>
      </c>
      <c r="E11811" s="5">
        <v>18.0</v>
      </c>
      <c r="F11811" s="5">
        <v>10.0</v>
      </c>
      <c r="J11811" s="5" t="s">
        <v>4096</v>
      </c>
    </row>
    <row r="11812">
      <c r="A11812" s="3">
        <v>104.0</v>
      </c>
      <c r="B11812" s="4">
        <v>0.12037037037037036</v>
      </c>
      <c r="C11812" s="5" t="s">
        <v>22</v>
      </c>
      <c r="D11812" s="5" t="s">
        <v>88</v>
      </c>
      <c r="E11812" s="5" t="s">
        <v>37</v>
      </c>
      <c r="F11812" s="5">
        <v>20.0</v>
      </c>
    </row>
    <row r="11813">
      <c r="A11813" s="3">
        <v>104.0</v>
      </c>
      <c r="B11813" s="4">
        <v>0.12040509259259259</v>
      </c>
      <c r="C11813" s="5" t="s">
        <v>15</v>
      </c>
      <c r="D11813" s="5" t="s">
        <v>88</v>
      </c>
      <c r="E11813" s="5" t="s">
        <v>37</v>
      </c>
      <c r="F11813" s="5">
        <v>20.0</v>
      </c>
    </row>
    <row r="11814">
      <c r="A11814" s="3">
        <v>104.0</v>
      </c>
      <c r="B11814" s="4">
        <v>0.12046296296296297</v>
      </c>
      <c r="C11814" s="5" t="s">
        <v>10</v>
      </c>
      <c r="D11814" s="5" t="s">
        <v>88</v>
      </c>
      <c r="E11814" s="5" t="s">
        <v>30</v>
      </c>
      <c r="F11814" s="5" t="s">
        <v>30</v>
      </c>
    </row>
    <row r="11815">
      <c r="A11815" s="3">
        <v>104.0</v>
      </c>
      <c r="B11815" s="4">
        <v>0.12059027777777778</v>
      </c>
      <c r="C11815" s="5" t="s">
        <v>21</v>
      </c>
      <c r="D11815" s="5" t="s">
        <v>88</v>
      </c>
      <c r="E11815" s="5" t="s">
        <v>30</v>
      </c>
      <c r="F11815" s="5" t="s">
        <v>30</v>
      </c>
    </row>
    <row r="11816">
      <c r="A11816" s="3">
        <v>105.0</v>
      </c>
      <c r="B11816" s="4">
        <v>0.008912037037037038</v>
      </c>
      <c r="C11816" s="5" t="s">
        <v>22</v>
      </c>
      <c r="D11816" s="5" t="s">
        <v>24</v>
      </c>
      <c r="E11816" s="5">
        <v>18.0</v>
      </c>
      <c r="F11816" s="5">
        <v>17.0</v>
      </c>
    </row>
    <row r="11817">
      <c r="A11817" s="3">
        <v>105.0</v>
      </c>
      <c r="B11817" s="4">
        <v>0.03564814814814815</v>
      </c>
      <c r="C11817" s="5" t="s">
        <v>10</v>
      </c>
      <c r="D11817" s="5" t="s">
        <v>127</v>
      </c>
      <c r="E11817" s="5" t="s">
        <v>28</v>
      </c>
      <c r="F11817" s="5">
        <v>1.0</v>
      </c>
      <c r="J11817" s="5" t="s">
        <v>17</v>
      </c>
    </row>
    <row r="11818">
      <c r="A11818" s="3">
        <v>105.0</v>
      </c>
      <c r="B11818" s="4">
        <v>0.03564814814814815</v>
      </c>
      <c r="C11818" s="5" t="s">
        <v>10</v>
      </c>
      <c r="D11818" s="5" t="s">
        <v>127</v>
      </c>
      <c r="E11818" s="5">
        <v>28.0</v>
      </c>
      <c r="F11818" s="5">
        <v>19.0</v>
      </c>
      <c r="J11818" s="5" t="s">
        <v>40</v>
      </c>
    </row>
    <row r="11819">
      <c r="A11819" s="3">
        <v>105.0</v>
      </c>
      <c r="B11819" s="4">
        <v>0.03806712962962963</v>
      </c>
      <c r="C11819" s="5" t="s">
        <v>10</v>
      </c>
      <c r="D11819" s="5" t="s">
        <v>24</v>
      </c>
      <c r="E11819" s="5" t="s">
        <v>30</v>
      </c>
      <c r="F11819" s="5" t="s">
        <v>30</v>
      </c>
      <c r="J11819" s="5" t="s">
        <v>17</v>
      </c>
    </row>
    <row r="11820">
      <c r="A11820" s="3">
        <v>105.0</v>
      </c>
      <c r="B11820" s="4">
        <v>0.03806712962962963</v>
      </c>
      <c r="C11820" s="5" t="s">
        <v>10</v>
      </c>
      <c r="D11820" s="5" t="s">
        <v>24</v>
      </c>
      <c r="E11820" s="5">
        <v>21.0</v>
      </c>
      <c r="F11820" s="5">
        <v>6.0</v>
      </c>
    </row>
    <row r="11821">
      <c r="A11821" s="3">
        <v>105.0</v>
      </c>
      <c r="B11821" s="4">
        <v>0.038078703703703705</v>
      </c>
      <c r="C11821" s="5" t="s">
        <v>18</v>
      </c>
      <c r="D11821" s="5" t="s">
        <v>24</v>
      </c>
      <c r="E11821" s="5">
        <v>12.0</v>
      </c>
      <c r="F11821" s="5">
        <v>3.0</v>
      </c>
    </row>
    <row r="11822">
      <c r="A11822" s="3">
        <v>105.0</v>
      </c>
      <c r="B11822" s="4">
        <v>0.039375</v>
      </c>
      <c r="C11822" s="5" t="s">
        <v>10</v>
      </c>
      <c r="D11822" s="5" t="s">
        <v>88</v>
      </c>
      <c r="E11822" s="5">
        <v>27.0</v>
      </c>
      <c r="F11822" s="5">
        <v>19.0</v>
      </c>
    </row>
    <row r="11823">
      <c r="A11823" s="3">
        <v>105.0</v>
      </c>
      <c r="B11823" s="4">
        <v>0.04055555555555555</v>
      </c>
      <c r="C11823" s="5" t="s">
        <v>13</v>
      </c>
      <c r="D11823" s="5" t="s">
        <v>24</v>
      </c>
      <c r="E11823" s="5" t="s">
        <v>37</v>
      </c>
      <c r="F11823" s="5">
        <v>20.0</v>
      </c>
    </row>
    <row r="11824">
      <c r="A11824" s="3">
        <v>105.0</v>
      </c>
      <c r="B11824" s="4">
        <v>0.040844907407407406</v>
      </c>
      <c r="C11824" s="5" t="s">
        <v>21</v>
      </c>
      <c r="D11824" s="5" t="s">
        <v>88</v>
      </c>
      <c r="E11824" s="5">
        <v>18.0</v>
      </c>
      <c r="F11824" s="5">
        <v>10.0</v>
      </c>
      <c r="J11824" s="5" t="s">
        <v>2037</v>
      </c>
    </row>
    <row r="11825">
      <c r="A11825" s="3">
        <v>105.0</v>
      </c>
      <c r="B11825" s="4">
        <v>0.04408564814814815</v>
      </c>
      <c r="C11825" s="5" t="s">
        <v>21</v>
      </c>
      <c r="D11825" s="5" t="s">
        <v>256</v>
      </c>
      <c r="E11825" s="5">
        <v>29.0</v>
      </c>
      <c r="F11825" s="5">
        <v>12.0</v>
      </c>
    </row>
    <row r="11826">
      <c r="A11826" s="3">
        <v>105.0</v>
      </c>
      <c r="B11826" s="4">
        <v>0.04521990740740741</v>
      </c>
      <c r="C11826" s="5" t="s">
        <v>21</v>
      </c>
      <c r="D11826" s="5" t="s">
        <v>88</v>
      </c>
      <c r="E11826" s="5">
        <v>18.0</v>
      </c>
      <c r="F11826" s="5">
        <v>10.0</v>
      </c>
      <c r="J11826" s="5" t="s">
        <v>2037</v>
      </c>
    </row>
    <row r="11827">
      <c r="A11827" s="3">
        <v>105.0</v>
      </c>
      <c r="B11827" s="4">
        <v>0.048657407407407406</v>
      </c>
      <c r="C11827" s="5" t="s">
        <v>22</v>
      </c>
      <c r="D11827" s="5" t="s">
        <v>36</v>
      </c>
      <c r="E11827" s="5">
        <v>24.0</v>
      </c>
      <c r="F11827" s="5">
        <v>6.0</v>
      </c>
    </row>
    <row r="11828">
      <c r="A11828" s="3">
        <v>105.0</v>
      </c>
      <c r="B11828" s="4">
        <v>0.04971064814814815</v>
      </c>
      <c r="C11828" s="5" t="s">
        <v>13</v>
      </c>
      <c r="D11828" s="5" t="s">
        <v>19</v>
      </c>
      <c r="E11828" s="5">
        <v>19.0</v>
      </c>
      <c r="F11828" s="5">
        <v>19.0</v>
      </c>
    </row>
    <row r="11829">
      <c r="A11829" s="3">
        <v>105.0</v>
      </c>
      <c r="B11829" s="4">
        <v>0.051006944444444445</v>
      </c>
      <c r="C11829" s="5" t="s">
        <v>21</v>
      </c>
      <c r="D11829" s="5" t="s">
        <v>88</v>
      </c>
      <c r="E11829" s="5">
        <v>21.0</v>
      </c>
      <c r="F11829" s="5">
        <v>12.0</v>
      </c>
    </row>
    <row r="11830">
      <c r="A11830" s="3">
        <v>105.0</v>
      </c>
      <c r="B11830" s="4">
        <v>0.05849537037037037</v>
      </c>
      <c r="C11830" s="5" t="s">
        <v>4098</v>
      </c>
      <c r="D11830" s="5" t="s">
        <v>92</v>
      </c>
      <c r="E11830" s="5">
        <v>15.0</v>
      </c>
      <c r="F11830" s="5">
        <v>6.0</v>
      </c>
    </row>
    <row r="11831">
      <c r="A11831" s="3">
        <v>105.0</v>
      </c>
      <c r="B11831" s="4">
        <v>0.08788194444444444</v>
      </c>
      <c r="C11831" s="5" t="s">
        <v>13</v>
      </c>
      <c r="D11831" s="5" t="s">
        <v>47</v>
      </c>
      <c r="E11831" s="5" t="s">
        <v>37</v>
      </c>
      <c r="F11831" s="5">
        <v>20.0</v>
      </c>
      <c r="J11831" s="5" t="s">
        <v>40</v>
      </c>
    </row>
    <row r="11832">
      <c r="A11832" s="3">
        <v>105.0</v>
      </c>
      <c r="B11832" s="4">
        <v>0.08788194444444444</v>
      </c>
      <c r="C11832" s="5" t="s">
        <v>13</v>
      </c>
      <c r="D11832" s="5" t="s">
        <v>47</v>
      </c>
      <c r="E11832" s="5" t="s">
        <v>30</v>
      </c>
      <c r="F11832" s="5" t="s">
        <v>30</v>
      </c>
      <c r="J11832" s="5" t="s">
        <v>17</v>
      </c>
    </row>
    <row r="11833">
      <c r="A11833" s="3">
        <v>105.0</v>
      </c>
      <c r="B11833" s="4">
        <v>0.08806712962962963</v>
      </c>
      <c r="C11833" s="5" t="s">
        <v>18</v>
      </c>
      <c r="D11833" s="5" t="s">
        <v>47</v>
      </c>
      <c r="E11833" s="5">
        <v>23.0</v>
      </c>
      <c r="F11833" s="5">
        <v>12.0</v>
      </c>
    </row>
    <row r="11834">
      <c r="A11834" s="3">
        <v>105.0</v>
      </c>
      <c r="B11834" s="4">
        <v>0.08810185185185185</v>
      </c>
      <c r="C11834" s="5" t="s">
        <v>21</v>
      </c>
      <c r="D11834" s="5" t="s">
        <v>47</v>
      </c>
      <c r="E11834" s="5">
        <v>20.0</v>
      </c>
      <c r="F11834" s="5">
        <v>15.0</v>
      </c>
    </row>
    <row r="11835">
      <c r="A11835" s="3">
        <v>105.0</v>
      </c>
      <c r="B11835" s="4">
        <v>0.08827546296296296</v>
      </c>
      <c r="C11835" s="5" t="s">
        <v>22</v>
      </c>
      <c r="D11835" s="5" t="s">
        <v>47</v>
      </c>
      <c r="E11835" s="5">
        <v>19.0</v>
      </c>
      <c r="F11835" s="5">
        <v>16.0</v>
      </c>
    </row>
    <row r="11836">
      <c r="A11836" s="3">
        <v>105.0</v>
      </c>
      <c r="B11836" s="4">
        <v>0.08836805555555556</v>
      </c>
      <c r="C11836" s="5" t="s">
        <v>4098</v>
      </c>
      <c r="D11836" s="5" t="s">
        <v>47</v>
      </c>
      <c r="E11836" s="5">
        <v>19.0</v>
      </c>
      <c r="F11836" s="5">
        <v>14.0</v>
      </c>
    </row>
    <row r="11837">
      <c r="A11837" s="3">
        <v>105.0</v>
      </c>
      <c r="B11837" s="4">
        <v>0.0884837962962963</v>
      </c>
      <c r="C11837" s="5" t="s">
        <v>10</v>
      </c>
      <c r="D11837" s="5" t="s">
        <v>47</v>
      </c>
      <c r="E11837" s="5">
        <v>13.0</v>
      </c>
      <c r="F11837" s="5">
        <v>8.0</v>
      </c>
    </row>
    <row r="11838">
      <c r="A11838" s="3">
        <v>105.0</v>
      </c>
      <c r="B11838" s="4">
        <v>0.08850694444444444</v>
      </c>
      <c r="C11838" s="5" t="s">
        <v>15</v>
      </c>
      <c r="D11838" s="5" t="s">
        <v>47</v>
      </c>
      <c r="E11838" s="5">
        <v>12.0</v>
      </c>
      <c r="F11838" s="5">
        <v>10.0</v>
      </c>
    </row>
    <row r="11839">
      <c r="A11839" s="3">
        <v>105.0</v>
      </c>
      <c r="B11839" s="4">
        <v>0.08850694444444444</v>
      </c>
      <c r="C11839" s="5" t="s">
        <v>134</v>
      </c>
      <c r="D11839" s="5" t="s">
        <v>47</v>
      </c>
      <c r="E11839" s="5">
        <v>11.0</v>
      </c>
      <c r="F11839" s="5">
        <v>11.0</v>
      </c>
    </row>
    <row r="11840">
      <c r="A11840" s="3">
        <v>105.0</v>
      </c>
      <c r="B11840" s="4">
        <v>0.09024305555555556</v>
      </c>
      <c r="C11840" s="5" t="s">
        <v>18</v>
      </c>
      <c r="D11840" s="5" t="s">
        <v>32</v>
      </c>
      <c r="E11840" s="5">
        <v>18.0</v>
      </c>
      <c r="F11840" s="5">
        <v>6.0</v>
      </c>
      <c r="J11840" s="5" t="s">
        <v>4099</v>
      </c>
    </row>
    <row r="11841">
      <c r="A11841" s="3">
        <v>105.0</v>
      </c>
      <c r="B11841" s="4">
        <v>0.09157407407407407</v>
      </c>
      <c r="C11841" s="5" t="s">
        <v>13</v>
      </c>
      <c r="D11841" s="5" t="s">
        <v>32</v>
      </c>
      <c r="E11841" s="5" t="s">
        <v>30</v>
      </c>
      <c r="F11841" s="5" t="s">
        <v>30</v>
      </c>
      <c r="J11841" s="5" t="s">
        <v>17</v>
      </c>
    </row>
    <row r="11842">
      <c r="A11842" s="3">
        <v>105.0</v>
      </c>
      <c r="B11842" s="4">
        <v>0.09157407407407407</v>
      </c>
      <c r="C11842" s="5" t="s">
        <v>13</v>
      </c>
      <c r="D11842" s="5" t="s">
        <v>32</v>
      </c>
      <c r="E11842" s="5">
        <v>32.0</v>
      </c>
      <c r="F11842" s="5">
        <v>18.0</v>
      </c>
      <c r="J11842" s="5" t="s">
        <v>3512</v>
      </c>
    </row>
    <row r="11843">
      <c r="A11843" s="3">
        <v>105.0</v>
      </c>
      <c r="B11843" s="4">
        <v>0.09166666666666666</v>
      </c>
      <c r="C11843" s="5" t="s">
        <v>13</v>
      </c>
      <c r="D11843" s="5" t="s">
        <v>32</v>
      </c>
      <c r="E11843" s="5" t="s">
        <v>30</v>
      </c>
      <c r="F11843" s="5" t="s">
        <v>30</v>
      </c>
      <c r="J11843" s="5" t="s">
        <v>17</v>
      </c>
    </row>
    <row r="11844">
      <c r="A11844" s="3">
        <v>105.0</v>
      </c>
      <c r="B11844" s="4">
        <v>0.09166666666666666</v>
      </c>
      <c r="C11844" s="5" t="s">
        <v>13</v>
      </c>
      <c r="D11844" s="5" t="s">
        <v>32</v>
      </c>
      <c r="E11844" s="5">
        <v>31.0</v>
      </c>
      <c r="F11844" s="5">
        <v>14.0</v>
      </c>
      <c r="J11844" s="5" t="s">
        <v>3512</v>
      </c>
    </row>
    <row r="11845">
      <c r="A11845" s="3">
        <v>105.0</v>
      </c>
      <c r="B11845" s="4">
        <v>0.09178240740740741</v>
      </c>
      <c r="C11845" s="5" t="s">
        <v>13</v>
      </c>
      <c r="D11845" s="5" t="s">
        <v>7</v>
      </c>
      <c r="E11845" s="5">
        <v>25.0</v>
      </c>
      <c r="H11845" s="5" t="s">
        <v>4100</v>
      </c>
    </row>
    <row r="11846">
      <c r="A11846" s="3">
        <v>105.0</v>
      </c>
      <c r="B11846" s="4">
        <v>0.09185185185185185</v>
      </c>
      <c r="C11846" s="5" t="s">
        <v>13</v>
      </c>
      <c r="D11846" s="5" t="s">
        <v>7</v>
      </c>
      <c r="E11846" s="5">
        <v>24.0</v>
      </c>
      <c r="H11846" s="5" t="s">
        <v>4101</v>
      </c>
    </row>
    <row r="11847">
      <c r="A11847" s="3">
        <v>105.0</v>
      </c>
      <c r="B11847" s="4">
        <v>0.09291666666666666</v>
      </c>
      <c r="C11847" s="5" t="s">
        <v>21</v>
      </c>
      <c r="D11847" s="5" t="s">
        <v>24</v>
      </c>
      <c r="E11847" s="5">
        <v>33.0</v>
      </c>
      <c r="F11847" s="5">
        <v>19.0</v>
      </c>
    </row>
    <row r="11848">
      <c r="A11848" s="3">
        <v>105.0</v>
      </c>
      <c r="B11848" s="4">
        <v>0.0931712962962963</v>
      </c>
      <c r="C11848" s="5" t="s">
        <v>21</v>
      </c>
      <c r="D11848" s="5" t="s">
        <v>20</v>
      </c>
      <c r="E11848" s="5" t="s">
        <v>30</v>
      </c>
      <c r="F11848" s="5" t="s">
        <v>30</v>
      </c>
      <c r="J11848" s="5" t="s">
        <v>350</v>
      </c>
    </row>
    <row r="11849">
      <c r="A11849" s="3">
        <v>105.0</v>
      </c>
      <c r="B11849" s="4">
        <v>0.0931712962962963</v>
      </c>
      <c r="C11849" s="5" t="s">
        <v>21</v>
      </c>
      <c r="D11849" s="5" t="s">
        <v>20</v>
      </c>
      <c r="E11849" s="5">
        <v>27.0</v>
      </c>
      <c r="F11849" s="5">
        <v>10.0</v>
      </c>
      <c r="J11849" s="5" t="s">
        <v>1856</v>
      </c>
    </row>
    <row r="11850">
      <c r="A11850" s="3">
        <v>105.0</v>
      </c>
      <c r="B11850" s="4">
        <v>0.0937037037037037</v>
      </c>
      <c r="C11850" s="5" t="s">
        <v>21</v>
      </c>
      <c r="D11850" s="5" t="s">
        <v>32</v>
      </c>
      <c r="E11850" s="5">
        <v>28.0</v>
      </c>
      <c r="F11850" s="5">
        <v>14.0</v>
      </c>
      <c r="J11850" s="5" t="s">
        <v>17</v>
      </c>
    </row>
    <row r="11851">
      <c r="A11851" s="3">
        <v>105.0</v>
      </c>
      <c r="B11851" s="4">
        <v>0.09378472222222223</v>
      </c>
      <c r="C11851" s="5" t="s">
        <v>21</v>
      </c>
      <c r="D11851" s="5" t="s">
        <v>32</v>
      </c>
      <c r="E11851" s="5" t="s">
        <v>37</v>
      </c>
      <c r="F11851" s="5">
        <v>20.0</v>
      </c>
      <c r="G11851" s="5" t="s">
        <v>48</v>
      </c>
      <c r="J11851" s="5" t="s">
        <v>3303</v>
      </c>
    </row>
    <row r="11852">
      <c r="A11852" s="3">
        <v>105.0</v>
      </c>
      <c r="B11852" s="4">
        <v>0.09424768518518518</v>
      </c>
      <c r="C11852" s="5" t="s">
        <v>21</v>
      </c>
      <c r="D11852" s="5" t="s">
        <v>7</v>
      </c>
      <c r="E11852" s="5">
        <v>60.0</v>
      </c>
      <c r="H11852" s="5" t="s">
        <v>4102</v>
      </c>
    </row>
    <row r="11853">
      <c r="A11853" s="3">
        <v>105.0</v>
      </c>
      <c r="B11853" s="4">
        <v>0.09480324074074074</v>
      </c>
      <c r="C11853" s="5" t="s">
        <v>21</v>
      </c>
      <c r="D11853" s="5" t="s">
        <v>32</v>
      </c>
      <c r="E11853" s="5">
        <v>30.0</v>
      </c>
      <c r="F11853" s="5">
        <v>18.0</v>
      </c>
      <c r="J11853" s="5" t="s">
        <v>62</v>
      </c>
    </row>
    <row r="11854">
      <c r="A11854" s="3">
        <v>105.0</v>
      </c>
      <c r="B11854" s="4">
        <v>0.09487268518518518</v>
      </c>
      <c r="C11854" s="5" t="s">
        <v>21</v>
      </c>
      <c r="D11854" s="5" t="s">
        <v>7</v>
      </c>
      <c r="E11854" s="5">
        <v>10.0</v>
      </c>
      <c r="H11854" s="5" t="s">
        <v>4103</v>
      </c>
    </row>
    <row r="11855">
      <c r="A11855" s="3">
        <v>105.0</v>
      </c>
      <c r="B11855" s="4">
        <v>0.09438657407407407</v>
      </c>
      <c r="C11855" s="5" t="s">
        <v>21</v>
      </c>
      <c r="D11855" s="5" t="s">
        <v>7</v>
      </c>
      <c r="E11855" s="5">
        <v>10.0</v>
      </c>
      <c r="H11855" s="5" t="s">
        <v>4104</v>
      </c>
    </row>
    <row r="11856">
      <c r="A11856" s="3">
        <v>105.0</v>
      </c>
      <c r="B11856" s="4">
        <v>0.09549768518518519</v>
      </c>
      <c r="C11856" s="5" t="s">
        <v>21</v>
      </c>
      <c r="D11856" s="5" t="s">
        <v>32</v>
      </c>
      <c r="E11856" s="5">
        <v>31.0</v>
      </c>
      <c r="F11856" s="5">
        <v>17.0</v>
      </c>
      <c r="J11856" s="5" t="s">
        <v>2767</v>
      </c>
    </row>
    <row r="11857">
      <c r="A11857" s="3">
        <v>105.0</v>
      </c>
      <c r="B11857" s="4">
        <v>0.09559027777777777</v>
      </c>
      <c r="C11857" s="5" t="s">
        <v>21</v>
      </c>
      <c r="D11857" s="5" t="s">
        <v>7</v>
      </c>
      <c r="E11857" s="5">
        <v>18.0</v>
      </c>
      <c r="H11857" s="5" t="s">
        <v>4105</v>
      </c>
    </row>
    <row r="11858">
      <c r="A11858" s="3">
        <v>105.0</v>
      </c>
      <c r="B11858" s="4">
        <v>0.09678240740740741</v>
      </c>
      <c r="C11858" s="5" t="s">
        <v>22</v>
      </c>
      <c r="D11858" s="5" t="s">
        <v>75</v>
      </c>
      <c r="E11858" s="5">
        <v>16.0</v>
      </c>
      <c r="F11858" s="5">
        <v>14.0</v>
      </c>
    </row>
    <row r="11859">
      <c r="A11859" s="3">
        <v>105.0</v>
      </c>
      <c r="B11859" s="4">
        <v>0.09721064814814814</v>
      </c>
      <c r="C11859" s="5" t="s">
        <v>22</v>
      </c>
      <c r="D11859" s="5" t="s">
        <v>75</v>
      </c>
      <c r="E11859" s="5">
        <v>17.0</v>
      </c>
      <c r="F11859" s="5">
        <v>15.0</v>
      </c>
    </row>
    <row r="11860">
      <c r="A11860" s="3">
        <v>105.0</v>
      </c>
      <c r="B11860" s="4">
        <v>0.09755787037037036</v>
      </c>
      <c r="C11860" s="5" t="s">
        <v>4098</v>
      </c>
      <c r="D11860" s="5" t="s">
        <v>402</v>
      </c>
      <c r="E11860" s="5">
        <v>14.0</v>
      </c>
      <c r="F11860" s="5">
        <v>14.0</v>
      </c>
      <c r="J11860" s="5" t="s">
        <v>1734</v>
      </c>
    </row>
    <row r="11861">
      <c r="A11861" s="3">
        <v>105.0</v>
      </c>
      <c r="B11861" s="4">
        <v>0.09825231481481482</v>
      </c>
      <c r="C11861" s="5" t="s">
        <v>22</v>
      </c>
      <c r="D11861" s="5" t="s">
        <v>97</v>
      </c>
      <c r="E11861" s="5">
        <v>13.0</v>
      </c>
      <c r="J11861" s="5" t="s">
        <v>4106</v>
      </c>
    </row>
    <row r="11862">
      <c r="A11862" s="3">
        <v>105.0</v>
      </c>
      <c r="B11862" s="4">
        <v>0.09979166666666667</v>
      </c>
      <c r="C11862" s="5" t="s">
        <v>4098</v>
      </c>
      <c r="D11862" s="5" t="s">
        <v>7</v>
      </c>
      <c r="E11862" s="5">
        <v>17.0</v>
      </c>
      <c r="H11862" s="5" t="s">
        <v>4107</v>
      </c>
      <c r="J11862" s="5" t="s">
        <v>391</v>
      </c>
    </row>
    <row r="11863">
      <c r="A11863" s="3">
        <v>105.0</v>
      </c>
      <c r="B11863" s="4">
        <v>0.10273148148148148</v>
      </c>
      <c r="C11863" s="5" t="s">
        <v>21</v>
      </c>
      <c r="D11863" s="5" t="s">
        <v>75</v>
      </c>
      <c r="E11863" s="5" t="s">
        <v>37</v>
      </c>
      <c r="F11863" s="5">
        <v>20.0</v>
      </c>
      <c r="J11863" s="5" t="s">
        <v>2219</v>
      </c>
    </row>
    <row r="11864">
      <c r="A11864" s="3">
        <v>105.0</v>
      </c>
      <c r="B11864" s="4">
        <v>0.10372685185185185</v>
      </c>
      <c r="C11864" s="5" t="s">
        <v>10</v>
      </c>
      <c r="D11864" s="5" t="s">
        <v>32</v>
      </c>
      <c r="E11864" s="5">
        <v>31.0</v>
      </c>
      <c r="F11864" s="5">
        <v>15.0</v>
      </c>
      <c r="J11864" s="5" t="s">
        <v>4108</v>
      </c>
    </row>
    <row r="11865">
      <c r="A11865" s="3">
        <v>105.0</v>
      </c>
      <c r="B11865" s="4">
        <v>0.10434027777777778</v>
      </c>
      <c r="C11865" s="5" t="s">
        <v>10</v>
      </c>
      <c r="D11865" s="5" t="s">
        <v>7</v>
      </c>
      <c r="E11865" s="5">
        <v>37.0</v>
      </c>
      <c r="H11865" s="5" t="s">
        <v>4109</v>
      </c>
    </row>
    <row r="11866">
      <c r="A11866" s="3">
        <v>105.0</v>
      </c>
      <c r="B11866" s="4">
        <v>0.1049537037037037</v>
      </c>
      <c r="C11866" s="5" t="s">
        <v>10</v>
      </c>
      <c r="D11866" s="5" t="s">
        <v>7</v>
      </c>
      <c r="E11866" s="5">
        <v>8.0</v>
      </c>
      <c r="H11866" s="5" t="s">
        <v>4110</v>
      </c>
      <c r="J11866" s="5" t="s">
        <v>1002</v>
      </c>
    </row>
    <row r="11867">
      <c r="A11867" s="3">
        <v>105.0</v>
      </c>
      <c r="B11867" s="4">
        <v>0.10520833333333333</v>
      </c>
      <c r="C11867" s="5" t="s">
        <v>10</v>
      </c>
      <c r="D11867" s="5" t="s">
        <v>32</v>
      </c>
      <c r="E11867" s="5" t="s">
        <v>30</v>
      </c>
      <c r="F11867" s="5" t="s">
        <v>30</v>
      </c>
      <c r="J11867" s="5" t="s">
        <v>17</v>
      </c>
    </row>
    <row r="11868">
      <c r="A11868" s="3">
        <v>105.0</v>
      </c>
      <c r="B11868" s="4">
        <v>0.10520833333333333</v>
      </c>
      <c r="C11868" s="5" t="s">
        <v>10</v>
      </c>
      <c r="D11868" s="5" t="s">
        <v>32</v>
      </c>
      <c r="E11868" s="5">
        <v>22.0</v>
      </c>
      <c r="F11868" s="5">
        <v>6.0</v>
      </c>
      <c r="J11868" s="5" t="s">
        <v>4111</v>
      </c>
    </row>
    <row r="11869">
      <c r="A11869" s="3">
        <v>105.0</v>
      </c>
      <c r="B11869" s="4">
        <v>0.10553240740740741</v>
      </c>
      <c r="C11869" s="5" t="s">
        <v>10</v>
      </c>
      <c r="D11869" s="5" t="s">
        <v>7</v>
      </c>
      <c r="E11869" s="5">
        <v>24.0</v>
      </c>
      <c r="H11869" s="5" t="s">
        <v>4112</v>
      </c>
    </row>
    <row r="11870">
      <c r="A11870" s="3">
        <v>105.0</v>
      </c>
      <c r="B11870" s="4">
        <v>0.10744212962962962</v>
      </c>
      <c r="C11870" s="5" t="s">
        <v>21</v>
      </c>
      <c r="D11870" s="5" t="s">
        <v>25</v>
      </c>
      <c r="E11870" s="5" t="s">
        <v>30</v>
      </c>
      <c r="F11870" s="5" t="s">
        <v>30</v>
      </c>
      <c r="J11870" s="5" t="s">
        <v>4113</v>
      </c>
    </row>
    <row r="11871">
      <c r="A11871" s="3">
        <v>105.0</v>
      </c>
      <c r="B11871" s="4">
        <v>0.1080787037037037</v>
      </c>
      <c r="C11871" s="5" t="s">
        <v>15</v>
      </c>
      <c r="D11871" s="5" t="s">
        <v>7</v>
      </c>
      <c r="E11871" s="5">
        <v>39.0</v>
      </c>
      <c r="H11871" s="5" t="s">
        <v>4114</v>
      </c>
      <c r="I11871" s="5">
        <v>1.0</v>
      </c>
      <c r="J11871" s="5" t="s">
        <v>1782</v>
      </c>
    </row>
    <row r="11872">
      <c r="A11872" s="3">
        <v>105.0</v>
      </c>
      <c r="B11872" s="4">
        <v>0.10892361111111111</v>
      </c>
      <c r="C11872" s="5" t="s">
        <v>15</v>
      </c>
      <c r="D11872" s="5" t="s">
        <v>97</v>
      </c>
      <c r="E11872" s="5">
        <v>11.0</v>
      </c>
      <c r="J11872" s="5" t="s">
        <v>4115</v>
      </c>
    </row>
    <row r="11873">
      <c r="A11873" s="3">
        <v>105.0</v>
      </c>
      <c r="B11873" s="4">
        <v>0.11047453703703704</v>
      </c>
      <c r="C11873" s="5" t="s">
        <v>134</v>
      </c>
      <c r="D11873" s="5" t="s">
        <v>97</v>
      </c>
      <c r="E11873" s="5">
        <v>11.0</v>
      </c>
      <c r="J11873" s="5" t="s">
        <v>4115</v>
      </c>
    </row>
    <row r="11874">
      <c r="A11874" s="3">
        <v>105.0</v>
      </c>
      <c r="B11874" s="4">
        <v>0.11099537037037037</v>
      </c>
      <c r="C11874" s="5" t="s">
        <v>22</v>
      </c>
      <c r="D11874" s="5" t="s">
        <v>24</v>
      </c>
      <c r="E11874" s="5">
        <v>10.0</v>
      </c>
      <c r="F11874" s="5">
        <v>9.0</v>
      </c>
    </row>
    <row r="11875">
      <c r="A11875" s="3">
        <v>105.0</v>
      </c>
      <c r="B11875" s="4">
        <v>0.11178240740740741</v>
      </c>
      <c r="C11875" s="5" t="s">
        <v>134</v>
      </c>
      <c r="D11875" s="5" t="s">
        <v>32</v>
      </c>
      <c r="E11875" s="5">
        <v>21.0</v>
      </c>
      <c r="F11875" s="5">
        <v>11.0</v>
      </c>
      <c r="J11875" s="5" t="s">
        <v>4116</v>
      </c>
    </row>
    <row r="11876">
      <c r="A11876" s="3">
        <v>105.0</v>
      </c>
      <c r="B11876" s="4">
        <v>0.11203703703703703</v>
      </c>
      <c r="C11876" s="5" t="s">
        <v>134</v>
      </c>
      <c r="D11876" s="5" t="s">
        <v>7</v>
      </c>
      <c r="E11876" s="5" t="s">
        <v>30</v>
      </c>
      <c r="F11876" s="5" t="s">
        <v>30</v>
      </c>
      <c r="H11876" s="5" t="s">
        <v>4117</v>
      </c>
    </row>
    <row r="11877">
      <c r="A11877" s="3">
        <v>105.0</v>
      </c>
      <c r="B11877" s="4">
        <v>0.11542824074074073</v>
      </c>
      <c r="C11877" s="5" t="s">
        <v>18</v>
      </c>
      <c r="D11877" s="5" t="s">
        <v>24</v>
      </c>
      <c r="E11877" s="5" t="s">
        <v>37</v>
      </c>
      <c r="F11877" s="5">
        <v>20.0</v>
      </c>
    </row>
    <row r="11878">
      <c r="A11878" s="3">
        <v>105.0</v>
      </c>
      <c r="B11878" s="4">
        <v>0.11638888888888889</v>
      </c>
      <c r="C11878" s="5" t="s">
        <v>18</v>
      </c>
      <c r="D11878" s="5" t="s">
        <v>32</v>
      </c>
      <c r="E11878" s="5" t="s">
        <v>30</v>
      </c>
      <c r="F11878" s="5" t="s">
        <v>30</v>
      </c>
      <c r="J11878" s="5" t="s">
        <v>17</v>
      </c>
    </row>
    <row r="11879">
      <c r="A11879" s="3">
        <v>105.0</v>
      </c>
      <c r="B11879" s="4">
        <v>0.11638888888888889</v>
      </c>
      <c r="C11879" s="5" t="s">
        <v>18</v>
      </c>
      <c r="D11879" s="5" t="s">
        <v>32</v>
      </c>
      <c r="E11879" s="5">
        <v>28.0</v>
      </c>
      <c r="F11879" s="5">
        <v>13.0</v>
      </c>
      <c r="J11879" s="5" t="s">
        <v>4118</v>
      </c>
    </row>
    <row r="11880">
      <c r="A11880" s="3">
        <v>105.0</v>
      </c>
      <c r="B11880" s="4">
        <v>0.1165162037037037</v>
      </c>
      <c r="C11880" s="5" t="s">
        <v>18</v>
      </c>
      <c r="D11880" s="5" t="s">
        <v>7</v>
      </c>
      <c r="E11880" s="5">
        <v>22.0</v>
      </c>
      <c r="H11880" s="5" t="s">
        <v>4119</v>
      </c>
      <c r="I11880" s="5">
        <v>1.0</v>
      </c>
    </row>
    <row r="11881">
      <c r="A11881" s="3">
        <v>105.0</v>
      </c>
      <c r="B11881" s="4">
        <v>0.1171875</v>
      </c>
      <c r="C11881" s="5" t="s">
        <v>18</v>
      </c>
      <c r="D11881" s="5" t="s">
        <v>32</v>
      </c>
      <c r="E11881" s="5" t="s">
        <v>30</v>
      </c>
      <c r="F11881" s="5" t="s">
        <v>30</v>
      </c>
      <c r="J11881" s="5" t="s">
        <v>17</v>
      </c>
    </row>
    <row r="11882">
      <c r="A11882" s="3">
        <v>105.0</v>
      </c>
      <c r="B11882" s="4">
        <v>0.1171875</v>
      </c>
      <c r="C11882" s="5" t="s">
        <v>18</v>
      </c>
      <c r="D11882" s="5" t="s">
        <v>32</v>
      </c>
      <c r="E11882" s="5">
        <v>32.0</v>
      </c>
      <c r="F11882" s="5">
        <v>17.0</v>
      </c>
      <c r="J11882" s="5" t="s">
        <v>3344</v>
      </c>
    </row>
    <row r="11883">
      <c r="A11883" s="3">
        <v>105.0</v>
      </c>
      <c r="B11883" s="4">
        <v>0.11736111111111111</v>
      </c>
      <c r="C11883" s="5" t="s">
        <v>18</v>
      </c>
      <c r="D11883" s="5" t="s">
        <v>7</v>
      </c>
      <c r="E11883" s="5">
        <v>19.0</v>
      </c>
      <c r="H11883" s="5" t="s">
        <v>4120</v>
      </c>
    </row>
    <row r="11884">
      <c r="A11884" s="3">
        <v>105.0</v>
      </c>
      <c r="B11884" s="4">
        <v>0.11747685185185185</v>
      </c>
      <c r="C11884" s="5" t="s">
        <v>18</v>
      </c>
      <c r="D11884" s="5" t="s">
        <v>32</v>
      </c>
      <c r="E11884" s="5" t="s">
        <v>30</v>
      </c>
      <c r="F11884" s="5" t="s">
        <v>30</v>
      </c>
      <c r="J11884" s="5" t="s">
        <v>17</v>
      </c>
    </row>
    <row r="11885">
      <c r="A11885" s="3">
        <v>105.0</v>
      </c>
      <c r="B11885" s="4">
        <v>0.11747685185185185</v>
      </c>
      <c r="C11885" s="5" t="s">
        <v>18</v>
      </c>
      <c r="D11885" s="5" t="s">
        <v>32</v>
      </c>
      <c r="E11885" s="5">
        <v>29.0</v>
      </c>
      <c r="F11885" s="5">
        <v>14.0</v>
      </c>
      <c r="J11885" s="5" t="s">
        <v>3344</v>
      </c>
    </row>
    <row r="11886">
      <c r="A11886" s="3">
        <v>105.0</v>
      </c>
      <c r="B11886" s="4">
        <v>0.11795138888888888</v>
      </c>
      <c r="C11886" s="5" t="s">
        <v>18</v>
      </c>
      <c r="D11886" s="5" t="s">
        <v>7</v>
      </c>
      <c r="E11886" s="5">
        <v>26.0</v>
      </c>
      <c r="H11886" s="5" t="s">
        <v>4121</v>
      </c>
      <c r="I11886" s="5">
        <v>1.0</v>
      </c>
    </row>
    <row r="11887">
      <c r="A11887" s="3">
        <v>105.0</v>
      </c>
      <c r="B11887" s="4">
        <v>0.11883101851851852</v>
      </c>
      <c r="C11887" s="5" t="s">
        <v>15</v>
      </c>
      <c r="D11887" s="5" t="s">
        <v>25</v>
      </c>
      <c r="E11887" s="5">
        <v>9.0</v>
      </c>
      <c r="F11887" s="5">
        <v>4.0</v>
      </c>
      <c r="H11887" s="5" t="s">
        <v>4122</v>
      </c>
    </row>
    <row r="11888">
      <c r="A11888" s="3">
        <v>105.0</v>
      </c>
      <c r="B11888" s="4">
        <v>0.1188425925925926</v>
      </c>
      <c r="C11888" s="5" t="s">
        <v>273</v>
      </c>
      <c r="D11888" s="5" t="s">
        <v>25</v>
      </c>
      <c r="E11888" s="5">
        <v>14.0</v>
      </c>
      <c r="F11888" s="5">
        <v>12.0</v>
      </c>
      <c r="H11888" s="5" t="s">
        <v>4123</v>
      </c>
    </row>
    <row r="11889">
      <c r="A11889" s="3">
        <v>105.0</v>
      </c>
      <c r="B11889" s="4">
        <v>0.11974537037037038</v>
      </c>
      <c r="C11889" s="5" t="s">
        <v>13</v>
      </c>
      <c r="D11889" s="5" t="s">
        <v>32</v>
      </c>
      <c r="E11889" s="5" t="s">
        <v>30</v>
      </c>
      <c r="F11889" s="5" t="s">
        <v>30</v>
      </c>
      <c r="J11889" s="5" t="s">
        <v>17</v>
      </c>
    </row>
    <row r="11890">
      <c r="A11890" s="3">
        <v>105.0</v>
      </c>
      <c r="B11890" s="4">
        <v>0.11974537037037038</v>
      </c>
      <c r="C11890" s="5" t="s">
        <v>13</v>
      </c>
      <c r="D11890" s="5" t="s">
        <v>32</v>
      </c>
      <c r="E11890" s="5">
        <v>30.0</v>
      </c>
      <c r="F11890" s="5">
        <v>13.0</v>
      </c>
      <c r="J11890" s="5" t="s">
        <v>3512</v>
      </c>
    </row>
    <row r="11891">
      <c r="A11891" s="3">
        <v>105.0</v>
      </c>
      <c r="B11891" s="4">
        <v>0.11981481481481482</v>
      </c>
      <c r="C11891" s="5" t="s">
        <v>13</v>
      </c>
      <c r="D11891" s="5" t="s">
        <v>32</v>
      </c>
      <c r="E11891" s="5" t="s">
        <v>30</v>
      </c>
      <c r="F11891" s="5" t="s">
        <v>30</v>
      </c>
      <c r="J11891" s="5" t="s">
        <v>17</v>
      </c>
    </row>
    <row r="11892">
      <c r="A11892" s="3">
        <v>105.0</v>
      </c>
      <c r="B11892" s="4">
        <v>0.11981481481481482</v>
      </c>
      <c r="C11892" s="5" t="s">
        <v>13</v>
      </c>
      <c r="D11892" s="5" t="s">
        <v>32</v>
      </c>
      <c r="E11892" s="5">
        <v>29.0</v>
      </c>
      <c r="F11892" s="5">
        <v>12.0</v>
      </c>
      <c r="J11892" s="5" t="s">
        <v>3512</v>
      </c>
    </row>
    <row r="11893">
      <c r="A11893" s="3">
        <v>105.0</v>
      </c>
      <c r="B11893" s="4">
        <v>0.11990740740740741</v>
      </c>
      <c r="C11893" s="5" t="s">
        <v>13</v>
      </c>
      <c r="D11893" s="5" t="s">
        <v>7</v>
      </c>
      <c r="E11893" s="5">
        <v>25.0</v>
      </c>
      <c r="H11893" s="5" t="s">
        <v>4124</v>
      </c>
    </row>
    <row r="11894">
      <c r="A11894" s="3">
        <v>105.0</v>
      </c>
      <c r="B11894" s="4">
        <v>0.12002314814814814</v>
      </c>
      <c r="C11894" s="5" t="s">
        <v>13</v>
      </c>
      <c r="D11894" s="5" t="s">
        <v>7</v>
      </c>
      <c r="E11894" s="5">
        <v>22.0</v>
      </c>
      <c r="H11894" s="5" t="s">
        <v>4125</v>
      </c>
    </row>
    <row r="11895">
      <c r="A11895" s="3">
        <v>105.0</v>
      </c>
      <c r="B11895" s="4">
        <v>0.12106481481481482</v>
      </c>
      <c r="C11895" s="5" t="s">
        <v>21</v>
      </c>
      <c r="D11895" s="5" t="s">
        <v>32</v>
      </c>
      <c r="E11895" s="5">
        <v>32.0</v>
      </c>
      <c r="F11895" s="5">
        <v>18.0</v>
      </c>
      <c r="J11895" s="5" t="s">
        <v>3303</v>
      </c>
    </row>
    <row r="11896">
      <c r="A11896" s="3">
        <v>105.0</v>
      </c>
      <c r="B11896" s="4">
        <v>0.1213888888888889</v>
      </c>
      <c r="C11896" s="5" t="s">
        <v>21</v>
      </c>
      <c r="D11896" s="5" t="s">
        <v>7</v>
      </c>
      <c r="E11896" s="5">
        <v>74.0</v>
      </c>
      <c r="H11896" s="5" t="s">
        <v>4126</v>
      </c>
    </row>
    <row r="11897">
      <c r="A11897" s="3">
        <v>105.0</v>
      </c>
      <c r="B11897" s="4">
        <v>0.12214120370370371</v>
      </c>
      <c r="C11897" s="5" t="s">
        <v>21</v>
      </c>
      <c r="D11897" s="5" t="s">
        <v>32</v>
      </c>
      <c r="E11897" s="5" t="s">
        <v>30</v>
      </c>
      <c r="F11897" s="5" t="s">
        <v>30</v>
      </c>
      <c r="J11897" s="5" t="s">
        <v>3972</v>
      </c>
    </row>
    <row r="11898">
      <c r="A11898" s="3">
        <v>105.0</v>
      </c>
      <c r="B11898" s="4">
        <v>0.12226851851851851</v>
      </c>
      <c r="C11898" s="5" t="s">
        <v>21</v>
      </c>
      <c r="D11898" s="5" t="s">
        <v>7</v>
      </c>
      <c r="E11898" s="5">
        <v>17.0</v>
      </c>
      <c r="H11898" s="5" t="s">
        <v>4127</v>
      </c>
      <c r="I11898" s="5">
        <v>1.0</v>
      </c>
    </row>
    <row r="11899">
      <c r="A11899" s="3">
        <v>105.0</v>
      </c>
      <c r="B11899" s="4">
        <v>0.12293981481481482</v>
      </c>
      <c r="C11899" s="5" t="s">
        <v>21</v>
      </c>
      <c r="D11899" s="5" t="s">
        <v>32</v>
      </c>
      <c r="E11899" s="5">
        <v>29.0</v>
      </c>
      <c r="F11899" s="5">
        <v>15.0</v>
      </c>
      <c r="J11899" s="5" t="s">
        <v>3971</v>
      </c>
    </row>
    <row r="11900">
      <c r="A11900" s="3">
        <v>105.0</v>
      </c>
      <c r="B11900" s="4">
        <v>0.12300925925925926</v>
      </c>
      <c r="C11900" s="5" t="s">
        <v>21</v>
      </c>
      <c r="D11900" s="5" t="s">
        <v>32</v>
      </c>
      <c r="E11900" s="5" t="s">
        <v>4128</v>
      </c>
      <c r="F11900" s="5" t="s">
        <v>30</v>
      </c>
      <c r="J11900" s="5" t="s">
        <v>3972</v>
      </c>
    </row>
    <row r="11901">
      <c r="A11901" s="3">
        <v>105.0</v>
      </c>
      <c r="B11901" s="4">
        <v>0.12322916666666667</v>
      </c>
      <c r="C11901" s="5" t="s">
        <v>21</v>
      </c>
      <c r="D11901" s="5" t="s">
        <v>7</v>
      </c>
      <c r="E11901" s="5">
        <v>25.0</v>
      </c>
      <c r="H11901" s="5" t="s">
        <v>4129</v>
      </c>
    </row>
    <row r="11902">
      <c r="A11902" s="3">
        <v>105.0</v>
      </c>
      <c r="B11902" s="4">
        <v>0.12341435185185186</v>
      </c>
      <c r="C11902" s="5" t="s">
        <v>21</v>
      </c>
      <c r="D11902" s="5" t="s">
        <v>7</v>
      </c>
      <c r="E11902" s="5">
        <v>14.0</v>
      </c>
      <c r="H11902" s="5" t="s">
        <v>4130</v>
      </c>
    </row>
    <row r="11903">
      <c r="A11903" s="3">
        <v>105.0</v>
      </c>
      <c r="B11903" s="4">
        <v>0.12398148148148148</v>
      </c>
      <c r="C11903" s="5" t="s">
        <v>4098</v>
      </c>
      <c r="D11903" s="5" t="s">
        <v>24</v>
      </c>
      <c r="E11903" s="5">
        <v>17.0</v>
      </c>
      <c r="F11903" s="5">
        <v>15.0</v>
      </c>
    </row>
    <row r="11904">
      <c r="A11904" s="3">
        <v>105.0</v>
      </c>
      <c r="B11904" s="4">
        <v>0.12675925925925927</v>
      </c>
      <c r="C11904" s="5" t="s">
        <v>22</v>
      </c>
      <c r="D11904" s="5" t="s">
        <v>7</v>
      </c>
      <c r="E11904" s="5">
        <v>16.0</v>
      </c>
      <c r="H11904" s="5" t="s">
        <v>4131</v>
      </c>
      <c r="J11904" s="5" t="s">
        <v>4132</v>
      </c>
    </row>
    <row r="11905">
      <c r="A11905" s="3">
        <v>105.0</v>
      </c>
      <c r="B11905" s="4">
        <v>0.1299537037037037</v>
      </c>
      <c r="C11905" s="5" t="s">
        <v>10</v>
      </c>
      <c r="D11905" s="5" t="s">
        <v>32</v>
      </c>
      <c r="E11905" s="5">
        <v>17.0</v>
      </c>
      <c r="F11905" s="5">
        <v>6.0</v>
      </c>
      <c r="J11905" s="5" t="s">
        <v>4133</v>
      </c>
    </row>
    <row r="11906">
      <c r="A11906" s="3">
        <v>105.0</v>
      </c>
      <c r="B11906" s="4">
        <v>0.13043981481481481</v>
      </c>
      <c r="C11906" s="5" t="s">
        <v>21</v>
      </c>
      <c r="D11906" s="5" t="s">
        <v>7</v>
      </c>
      <c r="E11906" s="5">
        <v>39.0</v>
      </c>
      <c r="H11906" s="5" t="s">
        <v>4134</v>
      </c>
    </row>
    <row r="11907">
      <c r="A11907" s="3">
        <v>105.0</v>
      </c>
      <c r="B11907" s="4">
        <v>0.13115740740740742</v>
      </c>
      <c r="C11907" s="5" t="s">
        <v>10</v>
      </c>
      <c r="D11907" s="5" t="s">
        <v>32</v>
      </c>
      <c r="E11907" s="5">
        <v>25.0</v>
      </c>
      <c r="F11907" s="5">
        <v>14.0</v>
      </c>
      <c r="J11907" s="5" t="s">
        <v>4133</v>
      </c>
    </row>
    <row r="11908">
      <c r="A11908" s="3">
        <v>105.0</v>
      </c>
      <c r="B11908" s="4">
        <v>0.13153935185185187</v>
      </c>
      <c r="C11908" s="5" t="s">
        <v>10</v>
      </c>
      <c r="D11908" s="5" t="s">
        <v>7</v>
      </c>
      <c r="E11908" s="5">
        <v>32.0</v>
      </c>
      <c r="H11908" s="5" t="s">
        <v>4135</v>
      </c>
    </row>
    <row r="11909">
      <c r="A11909" s="3">
        <v>105.0</v>
      </c>
      <c r="B11909" s="4">
        <v>0.13310185185185186</v>
      </c>
      <c r="C11909" s="5" t="s">
        <v>15</v>
      </c>
      <c r="D11909" s="5" t="s">
        <v>32</v>
      </c>
      <c r="E11909" s="5">
        <v>21.0</v>
      </c>
      <c r="F11909" s="5">
        <v>13.0</v>
      </c>
      <c r="J11909" s="5" t="s">
        <v>4136</v>
      </c>
    </row>
    <row r="11910">
      <c r="A11910" s="3">
        <v>105.0</v>
      </c>
      <c r="B11910" s="4">
        <v>0.13319444444444445</v>
      </c>
      <c r="C11910" s="5" t="s">
        <v>15</v>
      </c>
      <c r="D11910" s="5" t="s">
        <v>32</v>
      </c>
      <c r="E11910" s="5">
        <v>17.0</v>
      </c>
      <c r="F11910" s="5">
        <v>9.0</v>
      </c>
      <c r="J11910" s="5" t="s">
        <v>4136</v>
      </c>
    </row>
    <row r="11911">
      <c r="A11911" s="3">
        <v>105.0</v>
      </c>
      <c r="B11911" s="4">
        <v>0.1333912037037037</v>
      </c>
      <c r="C11911" s="5" t="s">
        <v>15</v>
      </c>
      <c r="D11911" s="5" t="s">
        <v>7</v>
      </c>
      <c r="E11911" s="5">
        <v>8.0</v>
      </c>
      <c r="H11911" s="5" t="s">
        <v>4137</v>
      </c>
    </row>
    <row r="11912">
      <c r="A11912" s="3">
        <v>105.0</v>
      </c>
      <c r="B11912" s="4">
        <v>0.13346064814814815</v>
      </c>
      <c r="C11912" s="5" t="s">
        <v>15</v>
      </c>
      <c r="D11912" s="5" t="s">
        <v>7</v>
      </c>
      <c r="E11912" s="5">
        <v>10.0</v>
      </c>
      <c r="H11912" s="5" t="s">
        <v>4138</v>
      </c>
    </row>
    <row r="11913">
      <c r="A11913" s="3">
        <v>105.0</v>
      </c>
      <c r="B11913" s="4">
        <v>0.13520833333333335</v>
      </c>
      <c r="C11913" s="5" t="s">
        <v>134</v>
      </c>
      <c r="D11913" s="5" t="s">
        <v>19</v>
      </c>
      <c r="E11913" s="5" t="s">
        <v>30</v>
      </c>
      <c r="F11913" s="5" t="s">
        <v>30</v>
      </c>
    </row>
    <row r="11914">
      <c r="A11914" s="3">
        <v>105.0</v>
      </c>
      <c r="B11914" s="4">
        <v>0.13549768518518518</v>
      </c>
      <c r="C11914" s="5" t="s">
        <v>134</v>
      </c>
      <c r="D11914" s="5" t="s">
        <v>32</v>
      </c>
      <c r="E11914" s="5">
        <v>20.0</v>
      </c>
      <c r="F11914" s="5">
        <v>10.0</v>
      </c>
      <c r="J11914" s="5" t="s">
        <v>157</v>
      </c>
    </row>
    <row r="11915">
      <c r="A11915" s="3">
        <v>105.0</v>
      </c>
      <c r="B11915" s="4">
        <v>0.13561342592592593</v>
      </c>
      <c r="C11915" s="5" t="s">
        <v>134</v>
      </c>
      <c r="D11915" s="5" t="s">
        <v>7</v>
      </c>
      <c r="E11915" s="5">
        <v>14.0</v>
      </c>
      <c r="H11915" s="5" t="s">
        <v>4139</v>
      </c>
      <c r="I11915" s="5">
        <v>1.0</v>
      </c>
    </row>
    <row r="11916">
      <c r="A11916" s="3">
        <v>105.0</v>
      </c>
      <c r="B11916" s="4">
        <v>0.13677083333333334</v>
      </c>
      <c r="C11916" s="5" t="s">
        <v>18</v>
      </c>
      <c r="D11916" s="5" t="s">
        <v>35</v>
      </c>
      <c r="E11916" s="5">
        <v>16.0</v>
      </c>
      <c r="F11916" s="5">
        <v>10.0</v>
      </c>
    </row>
    <row r="11917">
      <c r="A11917" s="3">
        <v>105.0</v>
      </c>
      <c r="B11917" s="4">
        <v>0.13896990740740742</v>
      </c>
      <c r="C11917" s="5" t="s">
        <v>10</v>
      </c>
      <c r="D11917" s="5" t="s">
        <v>88</v>
      </c>
      <c r="E11917" s="5">
        <v>27.0</v>
      </c>
      <c r="F11917" s="5">
        <v>19.0</v>
      </c>
    </row>
    <row r="11918">
      <c r="A11918" s="3">
        <v>105.0</v>
      </c>
      <c r="B11918" s="4">
        <v>0.14233796296296297</v>
      </c>
      <c r="C11918" s="5" t="s">
        <v>134</v>
      </c>
      <c r="D11918" s="5" t="s">
        <v>97</v>
      </c>
      <c r="E11918" s="5">
        <v>18.0</v>
      </c>
      <c r="J11918" s="5" t="s">
        <v>4140</v>
      </c>
    </row>
    <row r="11919">
      <c r="A11919" s="3">
        <v>105.0</v>
      </c>
      <c r="B11919" s="4">
        <v>0.14287037037037037</v>
      </c>
      <c r="C11919" s="5" t="s">
        <v>10</v>
      </c>
      <c r="D11919" s="5" t="s">
        <v>97</v>
      </c>
      <c r="E11919" s="5">
        <v>19.0</v>
      </c>
      <c r="J11919" s="5" t="s">
        <v>4141</v>
      </c>
    </row>
    <row r="11920">
      <c r="A11920" s="3">
        <v>105.0</v>
      </c>
      <c r="B11920" s="4">
        <v>0.1478935185185185</v>
      </c>
      <c r="C11920" s="5" t="s">
        <v>18</v>
      </c>
      <c r="D11920" s="5" t="s">
        <v>24</v>
      </c>
      <c r="E11920" s="5">
        <v>28.0</v>
      </c>
      <c r="F11920" s="5">
        <v>19.0</v>
      </c>
    </row>
    <row r="11921">
      <c r="A11921" s="3">
        <v>105.0</v>
      </c>
      <c r="B11921" s="4">
        <v>0.1575925925925926</v>
      </c>
      <c r="C11921" s="5" t="s">
        <v>18</v>
      </c>
      <c r="D11921" s="5" t="s">
        <v>125</v>
      </c>
      <c r="E11921" s="5" t="s">
        <v>30</v>
      </c>
      <c r="F11921" s="5" t="s">
        <v>30</v>
      </c>
    </row>
    <row r="11922">
      <c r="A11922" s="3">
        <v>105.0</v>
      </c>
      <c r="B11922" s="4">
        <v>0.15802083333333333</v>
      </c>
      <c r="C11922" s="5" t="s">
        <v>15</v>
      </c>
      <c r="D11922" s="5" t="s">
        <v>24</v>
      </c>
      <c r="E11922" s="5">
        <v>29.0</v>
      </c>
      <c r="F11922" s="5">
        <v>17.0</v>
      </c>
    </row>
    <row r="11923">
      <c r="A11923" s="3">
        <v>105.0</v>
      </c>
      <c r="B11923" s="4">
        <v>0.15912037037037038</v>
      </c>
      <c r="C11923" s="5" t="s">
        <v>4098</v>
      </c>
      <c r="D11923" s="5" t="s">
        <v>24</v>
      </c>
      <c r="E11923" s="5" t="s">
        <v>28</v>
      </c>
      <c r="F11923" s="5">
        <v>1.0</v>
      </c>
    </row>
    <row r="11924">
      <c r="A11924" s="3">
        <v>105.0</v>
      </c>
      <c r="B11924" s="4">
        <v>0.159375</v>
      </c>
      <c r="C11924" s="5" t="s">
        <v>22</v>
      </c>
      <c r="D11924" s="5" t="s">
        <v>88</v>
      </c>
      <c r="E11924" s="5" t="s">
        <v>37</v>
      </c>
      <c r="F11924" s="5">
        <v>20.0</v>
      </c>
    </row>
    <row r="11925">
      <c r="A11925" s="3">
        <v>105.0</v>
      </c>
      <c r="B11925" s="4">
        <v>0.16304398148148147</v>
      </c>
      <c r="C11925" s="5" t="s">
        <v>22</v>
      </c>
      <c r="D11925" s="5" t="s">
        <v>24</v>
      </c>
      <c r="E11925" s="5">
        <v>11.0</v>
      </c>
      <c r="F11925" s="5">
        <v>10.0</v>
      </c>
    </row>
    <row r="11926">
      <c r="A11926" s="3">
        <v>105.0</v>
      </c>
      <c r="B11926" s="4">
        <v>0.16321759259259258</v>
      </c>
      <c r="C11926" s="5" t="s">
        <v>22</v>
      </c>
      <c r="D11926" s="5" t="s">
        <v>86</v>
      </c>
      <c r="E11926" s="5">
        <v>5.0</v>
      </c>
    </row>
    <row r="11927">
      <c r="A11927" s="3">
        <v>106.0</v>
      </c>
      <c r="B11927" s="4">
        <v>0.021342592592592594</v>
      </c>
      <c r="C11927" s="5" t="s">
        <v>21</v>
      </c>
      <c r="D11927" s="5" t="s">
        <v>24</v>
      </c>
      <c r="E11927" s="5" t="s">
        <v>30</v>
      </c>
      <c r="F11927" s="5" t="s">
        <v>30</v>
      </c>
      <c r="J11927" s="5" t="s">
        <v>418</v>
      </c>
    </row>
    <row r="11928">
      <c r="A11928" s="3">
        <v>106.0</v>
      </c>
      <c r="B11928" s="4">
        <v>0.021342592592592594</v>
      </c>
      <c r="C11928" s="5" t="s">
        <v>21</v>
      </c>
      <c r="D11928" s="5" t="s">
        <v>24</v>
      </c>
      <c r="E11928" s="5" t="s">
        <v>37</v>
      </c>
      <c r="F11928" s="5">
        <v>20.0</v>
      </c>
      <c r="J11928" s="5" t="s">
        <v>418</v>
      </c>
    </row>
    <row r="11929">
      <c r="A11929" s="3">
        <v>106.0</v>
      </c>
      <c r="B11929" s="4">
        <v>0.023194444444444445</v>
      </c>
      <c r="C11929" s="5" t="s">
        <v>18</v>
      </c>
      <c r="D11929" s="5" t="s">
        <v>88</v>
      </c>
      <c r="E11929" s="5">
        <v>12.0</v>
      </c>
      <c r="F11929" s="5">
        <v>7.0</v>
      </c>
    </row>
    <row r="11930">
      <c r="A11930" s="3">
        <v>106.0</v>
      </c>
      <c r="B11930" s="4">
        <v>0.023252314814814816</v>
      </c>
      <c r="C11930" s="5" t="s">
        <v>21</v>
      </c>
      <c r="D11930" s="5" t="s">
        <v>88</v>
      </c>
      <c r="E11930" s="5">
        <v>26.0</v>
      </c>
      <c r="F11930" s="5">
        <v>17.0</v>
      </c>
    </row>
    <row r="11931">
      <c r="A11931" s="3">
        <v>106.0</v>
      </c>
      <c r="B11931" s="4">
        <v>0.02326388888888889</v>
      </c>
      <c r="C11931" s="5" t="s">
        <v>10</v>
      </c>
      <c r="D11931" s="5" t="s">
        <v>88</v>
      </c>
      <c r="E11931" s="5">
        <v>21.0</v>
      </c>
      <c r="F11931" s="5">
        <v>13.0</v>
      </c>
    </row>
    <row r="11932">
      <c r="A11932" s="3">
        <v>106.0</v>
      </c>
      <c r="B11932" s="4">
        <v>0.023275462962962963</v>
      </c>
      <c r="C11932" s="5" t="s">
        <v>15</v>
      </c>
      <c r="D11932" s="5" t="s">
        <v>88</v>
      </c>
      <c r="E11932" s="5">
        <v>20.0</v>
      </c>
      <c r="F11932" s="5">
        <v>18.0</v>
      </c>
    </row>
    <row r="11933">
      <c r="A11933" s="3">
        <v>106.0</v>
      </c>
      <c r="B11933" s="4">
        <v>0.023344907407407408</v>
      </c>
      <c r="C11933" s="5" t="s">
        <v>4098</v>
      </c>
      <c r="D11933" s="5" t="s">
        <v>88</v>
      </c>
      <c r="E11933" s="5">
        <v>22.0</v>
      </c>
      <c r="F11933" s="5">
        <v>13.0</v>
      </c>
    </row>
    <row r="11934">
      <c r="A11934" s="3">
        <v>106.0</v>
      </c>
      <c r="B11934" s="4">
        <v>0.025763888888888888</v>
      </c>
      <c r="C11934" s="5" t="s">
        <v>15</v>
      </c>
      <c r="D11934" s="5" t="s">
        <v>24</v>
      </c>
      <c r="E11934" s="5">
        <v>30.0</v>
      </c>
      <c r="F11934" s="5">
        <v>18.0</v>
      </c>
    </row>
    <row r="11935">
      <c r="A11935" s="3">
        <v>106.0</v>
      </c>
      <c r="B11935" s="4">
        <v>0.027858796296296295</v>
      </c>
      <c r="C11935" s="5" t="s">
        <v>22</v>
      </c>
      <c r="D11935" s="5" t="s">
        <v>125</v>
      </c>
      <c r="E11935" s="5">
        <v>9.0</v>
      </c>
      <c r="F11935" s="5">
        <v>4.0</v>
      </c>
      <c r="J11935" s="5" t="s">
        <v>2235</v>
      </c>
    </row>
    <row r="11936">
      <c r="A11936" s="3">
        <v>106.0</v>
      </c>
      <c r="B11936" s="4">
        <v>0.027858796296296295</v>
      </c>
      <c r="C11936" s="5" t="s">
        <v>22</v>
      </c>
      <c r="D11936" s="5" t="s">
        <v>86</v>
      </c>
      <c r="E11936" s="5">
        <v>12.0</v>
      </c>
    </row>
    <row r="11937">
      <c r="A11937" s="3">
        <v>106.0</v>
      </c>
      <c r="B11937" s="4">
        <v>0.029548611111111112</v>
      </c>
      <c r="C11937" s="5" t="s">
        <v>22</v>
      </c>
      <c r="D11937" s="5" t="s">
        <v>36</v>
      </c>
      <c r="E11937" s="5">
        <v>29.0</v>
      </c>
      <c r="F11937" s="5">
        <v>11.0</v>
      </c>
    </row>
    <row r="11938">
      <c r="A11938" s="3">
        <v>106.0</v>
      </c>
      <c r="B11938" s="4">
        <v>0.030081018518518517</v>
      </c>
      <c r="C11938" s="5" t="s">
        <v>22</v>
      </c>
      <c r="D11938" s="5" t="s">
        <v>123</v>
      </c>
      <c r="E11938" s="5">
        <v>23.0</v>
      </c>
      <c r="F11938" s="5">
        <v>18.0</v>
      </c>
    </row>
    <row r="11939">
      <c r="A11939" s="3">
        <v>106.0</v>
      </c>
      <c r="B11939" s="4">
        <v>0.032025462962962964</v>
      </c>
      <c r="C11939" s="5" t="s">
        <v>22</v>
      </c>
      <c r="D11939" s="5" t="s">
        <v>36</v>
      </c>
      <c r="E11939" s="5">
        <v>22.0</v>
      </c>
      <c r="F11939" s="5">
        <v>4.0</v>
      </c>
    </row>
    <row r="11940">
      <c r="A11940" s="3">
        <v>106.0</v>
      </c>
      <c r="B11940" s="4">
        <v>0.03321759259259259</v>
      </c>
      <c r="C11940" s="5" t="s">
        <v>22</v>
      </c>
      <c r="D11940" s="5" t="s">
        <v>36</v>
      </c>
      <c r="E11940" s="5" t="s">
        <v>37</v>
      </c>
      <c r="F11940" s="5">
        <v>20.0</v>
      </c>
      <c r="J11940" s="5" t="s">
        <v>4142</v>
      </c>
    </row>
    <row r="11941">
      <c r="A11941" s="3">
        <v>106.0</v>
      </c>
      <c r="B11941" s="4">
        <v>0.03355324074074074</v>
      </c>
      <c r="C11941" s="5" t="s">
        <v>10</v>
      </c>
      <c r="D11941" s="5" t="s">
        <v>24</v>
      </c>
      <c r="E11941" s="5">
        <v>22.0</v>
      </c>
      <c r="F11941" s="5">
        <v>7.0</v>
      </c>
    </row>
    <row r="11942">
      <c r="A11942" s="3">
        <v>106.0</v>
      </c>
      <c r="B11942" s="4">
        <v>0.034791666666666665</v>
      </c>
      <c r="C11942" s="5" t="s">
        <v>10</v>
      </c>
      <c r="D11942" s="5" t="s">
        <v>256</v>
      </c>
      <c r="E11942" s="5">
        <v>30.0</v>
      </c>
      <c r="F11942" s="5">
        <v>19.0</v>
      </c>
      <c r="J11942" s="5" t="s">
        <v>2235</v>
      </c>
    </row>
    <row r="11943">
      <c r="A11943" s="3">
        <v>106.0</v>
      </c>
      <c r="B11943" s="4">
        <v>0.034791666666666665</v>
      </c>
      <c r="C11943" s="5" t="s">
        <v>10</v>
      </c>
      <c r="D11943" s="5" t="s">
        <v>86</v>
      </c>
      <c r="E11943" s="5">
        <v>1.0</v>
      </c>
    </row>
    <row r="11944">
      <c r="A11944" s="3">
        <v>106.0</v>
      </c>
      <c r="B11944" s="4">
        <v>0.03877314814814815</v>
      </c>
      <c r="C11944" s="5" t="s">
        <v>22</v>
      </c>
      <c r="D11944" s="5" t="s">
        <v>92</v>
      </c>
      <c r="E11944" s="5">
        <v>21.0</v>
      </c>
      <c r="F11944" s="5">
        <v>13.0</v>
      </c>
    </row>
    <row r="11945">
      <c r="A11945" s="3">
        <v>106.0</v>
      </c>
      <c r="B11945" s="4">
        <v>0.03961805555555555</v>
      </c>
      <c r="C11945" s="5" t="s">
        <v>10</v>
      </c>
      <c r="D11945" s="5" t="s">
        <v>25</v>
      </c>
      <c r="E11945" s="5">
        <v>28.0</v>
      </c>
      <c r="F11945" s="5">
        <v>15.0</v>
      </c>
    </row>
    <row r="11946">
      <c r="A11946" s="3">
        <v>106.0</v>
      </c>
      <c r="B11946" s="4">
        <v>0.03984953703703704</v>
      </c>
      <c r="C11946" s="5" t="s">
        <v>22</v>
      </c>
      <c r="D11946" s="5" t="s">
        <v>492</v>
      </c>
      <c r="E11946" s="5">
        <v>10.0</v>
      </c>
      <c r="F11946" s="5">
        <v>9.0</v>
      </c>
    </row>
    <row r="11947">
      <c r="A11947" s="3">
        <v>106.0</v>
      </c>
      <c r="B11947" s="4">
        <v>0.040532407407407406</v>
      </c>
      <c r="C11947" s="5" t="s">
        <v>10</v>
      </c>
      <c r="D11947" s="5" t="s">
        <v>25</v>
      </c>
      <c r="E11947" s="5">
        <v>27.0</v>
      </c>
      <c r="F11947" s="5">
        <v>14.0</v>
      </c>
    </row>
    <row r="11948">
      <c r="A11948" s="3">
        <v>106.0</v>
      </c>
      <c r="B11948" s="4">
        <v>0.040706018518518516</v>
      </c>
      <c r="C11948" s="5" t="s">
        <v>22</v>
      </c>
      <c r="D11948" s="5" t="s">
        <v>492</v>
      </c>
      <c r="E11948" s="5">
        <v>17.0</v>
      </c>
      <c r="F11948" s="5">
        <v>16.0</v>
      </c>
    </row>
    <row r="11949">
      <c r="A11949" s="3">
        <v>106.0</v>
      </c>
      <c r="B11949" s="4">
        <v>0.08511574074074074</v>
      </c>
      <c r="C11949" s="5" t="s">
        <v>13</v>
      </c>
      <c r="D11949" s="5" t="s">
        <v>24</v>
      </c>
      <c r="E11949" s="5">
        <v>14.0</v>
      </c>
      <c r="F11949" s="5">
        <v>14.0</v>
      </c>
    </row>
    <row r="11950">
      <c r="A11950" s="3">
        <v>106.0</v>
      </c>
      <c r="B11950" s="4">
        <v>0.08631944444444445</v>
      </c>
      <c r="C11950" s="5" t="s">
        <v>10</v>
      </c>
      <c r="D11950" s="5" t="s">
        <v>88</v>
      </c>
      <c r="E11950" s="5">
        <v>10.0</v>
      </c>
      <c r="F11950" s="5">
        <v>2.0</v>
      </c>
    </row>
    <row r="11951">
      <c r="A11951" s="3">
        <v>106.0</v>
      </c>
      <c r="B11951" s="4">
        <v>0.08726851851851852</v>
      </c>
      <c r="C11951" s="5" t="s">
        <v>18</v>
      </c>
      <c r="D11951" s="5" t="s">
        <v>88</v>
      </c>
      <c r="E11951" s="5">
        <v>22.0</v>
      </c>
      <c r="F11951" s="5">
        <v>17.0</v>
      </c>
    </row>
    <row r="11952">
      <c r="A11952" s="3">
        <v>106.0</v>
      </c>
      <c r="B11952" s="4">
        <v>0.08729166666666667</v>
      </c>
      <c r="C11952" s="5" t="s">
        <v>15</v>
      </c>
      <c r="D11952" s="5" t="s">
        <v>88</v>
      </c>
      <c r="E11952" s="5">
        <v>5.0</v>
      </c>
      <c r="F11952" s="5">
        <v>3.0</v>
      </c>
    </row>
    <row r="11953">
      <c r="A11953" s="3">
        <v>106.0</v>
      </c>
      <c r="B11953" s="4">
        <v>0.09408564814814815</v>
      </c>
      <c r="C11953" s="5" t="s">
        <v>13</v>
      </c>
      <c r="D11953" s="5" t="s">
        <v>24</v>
      </c>
      <c r="E11953" s="5">
        <v>11.0</v>
      </c>
      <c r="F11953" s="5">
        <v>11.0</v>
      </c>
    </row>
    <row r="11954">
      <c r="A11954" s="3">
        <v>106.0</v>
      </c>
      <c r="B11954" s="4">
        <v>0.0946412037037037</v>
      </c>
      <c r="C11954" s="5" t="s">
        <v>22</v>
      </c>
      <c r="D11954" s="5" t="s">
        <v>85</v>
      </c>
      <c r="E11954" s="5">
        <v>8.0</v>
      </c>
      <c r="F11954" s="5">
        <v>5.0</v>
      </c>
    </row>
    <row r="11955">
      <c r="A11955" s="3">
        <v>106.0</v>
      </c>
      <c r="B11955" s="4">
        <v>0.09479166666666666</v>
      </c>
      <c r="C11955" s="5" t="s">
        <v>13</v>
      </c>
      <c r="D11955" s="5" t="s">
        <v>24</v>
      </c>
      <c r="E11955" s="5">
        <v>5.0</v>
      </c>
      <c r="F11955" s="5">
        <v>5.0</v>
      </c>
    </row>
    <row r="11956">
      <c r="A11956" s="3">
        <v>106.0</v>
      </c>
      <c r="B11956" s="4">
        <v>0.09546296296296296</v>
      </c>
      <c r="C11956" s="5" t="s">
        <v>13</v>
      </c>
      <c r="D11956" s="5" t="s">
        <v>24</v>
      </c>
      <c r="E11956" s="5">
        <v>9.0</v>
      </c>
      <c r="F11956" s="5">
        <v>9.0</v>
      </c>
    </row>
    <row r="11957">
      <c r="A11957" s="3">
        <v>106.0</v>
      </c>
      <c r="B11957" s="4">
        <v>0.096875</v>
      </c>
      <c r="C11957" s="5" t="s">
        <v>10</v>
      </c>
      <c r="D11957" s="5" t="s">
        <v>32</v>
      </c>
      <c r="E11957" s="5">
        <v>29.0</v>
      </c>
      <c r="F11957" s="5">
        <v>13.0</v>
      </c>
      <c r="J11957" s="5" t="s">
        <v>4143</v>
      </c>
    </row>
    <row r="11958">
      <c r="A11958" s="3">
        <v>106.0</v>
      </c>
      <c r="B11958" s="4">
        <v>0.09798611111111111</v>
      </c>
      <c r="C11958" s="5" t="s">
        <v>10</v>
      </c>
      <c r="D11958" s="5" t="s">
        <v>19</v>
      </c>
      <c r="E11958" s="5" t="s">
        <v>37</v>
      </c>
      <c r="F11958" s="5">
        <v>20.0</v>
      </c>
    </row>
    <row r="11959">
      <c r="A11959" s="3">
        <v>106.0</v>
      </c>
      <c r="B11959" s="4">
        <v>0.098125</v>
      </c>
      <c r="C11959" s="5" t="s">
        <v>15</v>
      </c>
      <c r="D11959" s="5" t="s">
        <v>19</v>
      </c>
      <c r="E11959" s="5">
        <v>22.0</v>
      </c>
      <c r="F11959" s="5">
        <v>10.0</v>
      </c>
    </row>
    <row r="11960">
      <c r="A11960" s="3">
        <v>106.0</v>
      </c>
      <c r="B11960" s="4">
        <v>0.0981712962962963</v>
      </c>
      <c r="C11960" s="5" t="s">
        <v>18</v>
      </c>
      <c r="D11960" s="5" t="s">
        <v>19</v>
      </c>
      <c r="E11960" s="5" t="s">
        <v>30</v>
      </c>
      <c r="F11960" s="5" t="s">
        <v>30</v>
      </c>
    </row>
    <row r="11961">
      <c r="A11961" s="3">
        <v>106.0</v>
      </c>
      <c r="B11961" s="4">
        <v>0.09972222222222223</v>
      </c>
      <c r="C11961" s="5" t="s">
        <v>15</v>
      </c>
      <c r="D11961" s="5" t="s">
        <v>24</v>
      </c>
      <c r="E11961" s="5" t="s">
        <v>863</v>
      </c>
      <c r="F11961" s="5">
        <v>19.0</v>
      </c>
    </row>
    <row r="11962">
      <c r="A11962" s="3">
        <v>106.0</v>
      </c>
      <c r="B11962" s="4">
        <v>0.10601851851851851</v>
      </c>
      <c r="C11962" s="5" t="s">
        <v>15</v>
      </c>
      <c r="D11962" s="5" t="s">
        <v>24</v>
      </c>
      <c r="E11962" s="5">
        <v>21.0</v>
      </c>
      <c r="F11962" s="5">
        <v>9.0</v>
      </c>
    </row>
    <row r="11963">
      <c r="A11963" s="3">
        <v>106.0</v>
      </c>
      <c r="B11963" s="4">
        <v>0.1129861111111111</v>
      </c>
      <c r="C11963" s="5" t="s">
        <v>21</v>
      </c>
      <c r="D11963" s="5" t="s">
        <v>14</v>
      </c>
      <c r="E11963" s="5">
        <v>18.0</v>
      </c>
      <c r="F11963" s="5">
        <v>10.0</v>
      </c>
      <c r="J11963" s="5" t="s">
        <v>1058</v>
      </c>
    </row>
    <row r="11964">
      <c r="A11964" s="3">
        <v>106.0</v>
      </c>
      <c r="B11964" s="4">
        <v>0.11947916666666666</v>
      </c>
      <c r="C11964" s="5" t="s">
        <v>22</v>
      </c>
      <c r="D11964" s="5" t="s">
        <v>11</v>
      </c>
      <c r="E11964" s="5">
        <v>14.0</v>
      </c>
      <c r="F11964" s="5">
        <v>9.0</v>
      </c>
    </row>
    <row r="11965">
      <c r="A11965" s="3">
        <v>106.0</v>
      </c>
      <c r="B11965" s="4">
        <v>0.12520833333333334</v>
      </c>
      <c r="C11965" s="5" t="s">
        <v>10</v>
      </c>
      <c r="D11965" s="5" t="s">
        <v>125</v>
      </c>
      <c r="E11965" s="5">
        <v>20.0</v>
      </c>
      <c r="F11965" s="5">
        <v>18.0</v>
      </c>
    </row>
    <row r="11966">
      <c r="A11966" s="3">
        <v>106.0</v>
      </c>
      <c r="B11966" s="4">
        <v>0.12775462962962963</v>
      </c>
      <c r="C11966" s="5" t="s">
        <v>10</v>
      </c>
      <c r="D11966" s="5" t="s">
        <v>24</v>
      </c>
      <c r="E11966" s="5">
        <v>18.0</v>
      </c>
      <c r="F11966" s="5">
        <v>3.0</v>
      </c>
    </row>
    <row r="11967">
      <c r="A11967" s="3">
        <v>106.0</v>
      </c>
      <c r="B11967" s="4">
        <v>0.12780092592592593</v>
      </c>
      <c r="C11967" s="5" t="s">
        <v>13</v>
      </c>
      <c r="D11967" s="5" t="s">
        <v>24</v>
      </c>
      <c r="E11967" s="5" t="s">
        <v>30</v>
      </c>
      <c r="F11967" s="5" t="s">
        <v>30</v>
      </c>
    </row>
    <row r="11968">
      <c r="A11968" s="3">
        <v>106.0</v>
      </c>
      <c r="B11968" s="4">
        <v>0.13190972222222222</v>
      </c>
      <c r="C11968" s="5" t="s">
        <v>13</v>
      </c>
      <c r="D11968" s="5" t="s">
        <v>88</v>
      </c>
      <c r="E11968" s="5">
        <v>16.0</v>
      </c>
      <c r="F11968" s="5">
        <v>18.0</v>
      </c>
    </row>
    <row r="11969">
      <c r="A11969" s="3">
        <v>106.0</v>
      </c>
      <c r="B11969" s="4">
        <v>0.13269675925925925</v>
      </c>
      <c r="C11969" s="5" t="s">
        <v>13</v>
      </c>
      <c r="D11969" s="5" t="s">
        <v>85</v>
      </c>
      <c r="E11969" s="5">
        <v>18.0</v>
      </c>
      <c r="F11969" s="5">
        <v>16.0</v>
      </c>
    </row>
    <row r="11970">
      <c r="A11970" s="3">
        <v>106.0</v>
      </c>
      <c r="B11970" s="4">
        <v>0.13278935185185184</v>
      </c>
      <c r="C11970" s="5" t="s">
        <v>22</v>
      </c>
      <c r="D11970" s="5" t="s">
        <v>24</v>
      </c>
      <c r="E11970" s="5">
        <v>2.0</v>
      </c>
      <c r="F11970" s="5">
        <v>1.0</v>
      </c>
      <c r="J11970" s="5" t="s">
        <v>4144</v>
      </c>
    </row>
    <row r="11971">
      <c r="A11971" s="3">
        <v>106.0</v>
      </c>
      <c r="B11971" s="4">
        <v>0.13403935185185184</v>
      </c>
      <c r="C11971" s="5" t="s">
        <v>21</v>
      </c>
      <c r="D11971" s="5" t="s">
        <v>125</v>
      </c>
      <c r="E11971" s="5">
        <v>12.0</v>
      </c>
      <c r="F11971" s="5">
        <v>9.0</v>
      </c>
    </row>
    <row r="11972">
      <c r="A11972" s="3">
        <v>106.0</v>
      </c>
      <c r="B11972" s="4">
        <v>0.1340625</v>
      </c>
      <c r="C11972" s="5" t="s">
        <v>13</v>
      </c>
      <c r="D11972" s="5" t="s">
        <v>125</v>
      </c>
      <c r="E11972" s="5">
        <v>17.0</v>
      </c>
      <c r="F11972" s="5">
        <v>19.0</v>
      </c>
    </row>
    <row r="11973">
      <c r="A11973" s="3">
        <v>106.0</v>
      </c>
      <c r="B11973" s="4">
        <v>0.1409837962962963</v>
      </c>
      <c r="C11973" s="5" t="s">
        <v>21</v>
      </c>
      <c r="D11973" s="5" t="s">
        <v>24</v>
      </c>
      <c r="E11973" s="5">
        <v>22.0</v>
      </c>
      <c r="F11973" s="5">
        <v>10.0</v>
      </c>
      <c r="J11973" s="5" t="s">
        <v>1058</v>
      </c>
    </row>
    <row r="11974">
      <c r="A11974" s="3">
        <v>107.0</v>
      </c>
      <c r="B11974" s="4">
        <v>0.018819444444444444</v>
      </c>
      <c r="C11974" s="5" t="s">
        <v>134</v>
      </c>
      <c r="D11974" s="5" t="s">
        <v>709</v>
      </c>
      <c r="E11974" s="5">
        <v>18.0</v>
      </c>
      <c r="J11974" s="5" t="s">
        <v>2237</v>
      </c>
    </row>
    <row r="11975">
      <c r="A11975" s="3">
        <v>107.0</v>
      </c>
      <c r="B11975" s="4">
        <v>0.030011574074074072</v>
      </c>
      <c r="C11975" s="5" t="s">
        <v>10</v>
      </c>
      <c r="D11975" s="5" t="s">
        <v>24</v>
      </c>
      <c r="E11975" s="5">
        <v>20.0</v>
      </c>
      <c r="F11975" s="5">
        <v>5.0</v>
      </c>
    </row>
    <row r="11976">
      <c r="A11976" s="3">
        <v>107.0</v>
      </c>
      <c r="B11976" s="4">
        <v>0.030439814814814815</v>
      </c>
      <c r="C11976" s="5" t="s">
        <v>15</v>
      </c>
      <c r="D11976" s="5" t="s">
        <v>184</v>
      </c>
      <c r="E11976" s="5" t="s">
        <v>37</v>
      </c>
      <c r="F11976" s="5">
        <v>20.0</v>
      </c>
    </row>
    <row r="11977">
      <c r="A11977" s="3">
        <v>107.0</v>
      </c>
      <c r="B11977" s="4">
        <v>0.04321759259259259</v>
      </c>
      <c r="C11977" s="5" t="s">
        <v>13</v>
      </c>
      <c r="D11977" s="5" t="s">
        <v>24</v>
      </c>
      <c r="E11977" s="5">
        <v>2.0</v>
      </c>
      <c r="F11977" s="5">
        <v>2.0</v>
      </c>
    </row>
    <row r="11978">
      <c r="A11978" s="3">
        <v>107.0</v>
      </c>
      <c r="B11978" s="4">
        <v>0.05216435185185185</v>
      </c>
      <c r="C11978" s="5" t="s">
        <v>21</v>
      </c>
      <c r="D11978" s="5" t="s">
        <v>24</v>
      </c>
      <c r="E11978" s="5">
        <v>28.0</v>
      </c>
      <c r="F11978" s="5">
        <v>14.0</v>
      </c>
      <c r="J11978" s="5" t="s">
        <v>43</v>
      </c>
    </row>
    <row r="11979">
      <c r="A11979" s="3">
        <v>107.0</v>
      </c>
      <c r="B11979" s="4">
        <v>0.05216435185185185</v>
      </c>
      <c r="C11979" s="5" t="s">
        <v>21</v>
      </c>
      <c r="D11979" s="5" t="s">
        <v>24</v>
      </c>
      <c r="E11979" s="5" t="s">
        <v>30</v>
      </c>
      <c r="F11979" s="5" t="s">
        <v>30</v>
      </c>
      <c r="J11979" s="5" t="s">
        <v>42</v>
      </c>
    </row>
    <row r="11980">
      <c r="A11980" s="3">
        <v>107.0</v>
      </c>
      <c r="B11980" s="4">
        <v>0.05224537037037037</v>
      </c>
      <c r="C11980" s="5" t="s">
        <v>18</v>
      </c>
      <c r="D11980" s="5" t="s">
        <v>24</v>
      </c>
      <c r="E11980" s="5" t="s">
        <v>30</v>
      </c>
      <c r="F11980" s="5" t="s">
        <v>30</v>
      </c>
      <c r="J11980" s="5" t="s">
        <v>42</v>
      </c>
    </row>
    <row r="11981">
      <c r="A11981" s="3">
        <v>107.0</v>
      </c>
      <c r="B11981" s="4">
        <v>0.05224537037037037</v>
      </c>
      <c r="C11981" s="5" t="s">
        <v>18</v>
      </c>
      <c r="D11981" s="5" t="s">
        <v>24</v>
      </c>
      <c r="E11981" s="5">
        <v>21.0</v>
      </c>
      <c r="F11981" s="5">
        <v>12.0</v>
      </c>
      <c r="J11981" s="5" t="s">
        <v>43</v>
      </c>
    </row>
    <row r="11982">
      <c r="A11982" s="3">
        <v>107.0</v>
      </c>
      <c r="B11982" s="4">
        <v>0.058576388888888886</v>
      </c>
      <c r="C11982" s="5" t="s">
        <v>21</v>
      </c>
      <c r="D11982" s="5" t="s">
        <v>74</v>
      </c>
      <c r="E11982" s="5" t="s">
        <v>37</v>
      </c>
      <c r="F11982" s="5">
        <v>20.0</v>
      </c>
    </row>
    <row r="11983">
      <c r="A11983" s="3">
        <v>107.0</v>
      </c>
      <c r="B11983" s="4">
        <v>0.059224537037037034</v>
      </c>
      <c r="C11983" s="5" t="s">
        <v>21</v>
      </c>
      <c r="D11983" s="5" t="s">
        <v>74</v>
      </c>
      <c r="E11983" s="5">
        <v>6.0</v>
      </c>
      <c r="F11983" s="5">
        <v>4.0</v>
      </c>
      <c r="J11983" s="5" t="s">
        <v>350</v>
      </c>
    </row>
    <row r="11984">
      <c r="A11984" s="3">
        <v>107.0</v>
      </c>
      <c r="B11984" s="4">
        <v>0.059224537037037034</v>
      </c>
      <c r="C11984" s="5" t="s">
        <v>21</v>
      </c>
      <c r="D11984" s="5" t="s">
        <v>74</v>
      </c>
      <c r="E11984" s="5">
        <v>6.0</v>
      </c>
      <c r="F11984" s="5">
        <v>4.0</v>
      </c>
      <c r="J11984" s="5" t="s">
        <v>418</v>
      </c>
    </row>
    <row r="11985">
      <c r="A11985" s="3">
        <v>107.0</v>
      </c>
      <c r="B11985" s="4">
        <v>0.058819444444444445</v>
      </c>
      <c r="C11985" s="5" t="s">
        <v>21</v>
      </c>
      <c r="D11985" s="5" t="s">
        <v>74</v>
      </c>
      <c r="E11985" s="5">
        <v>20.0</v>
      </c>
      <c r="F11985" s="5">
        <v>18.0</v>
      </c>
    </row>
    <row r="11986">
      <c r="A11986" s="3">
        <v>107.0</v>
      </c>
      <c r="B11986" s="4">
        <v>0.06053240740740741</v>
      </c>
      <c r="C11986" s="5" t="s">
        <v>21</v>
      </c>
      <c r="D11986" s="5" t="s">
        <v>74</v>
      </c>
      <c r="E11986" s="5">
        <v>16.0</v>
      </c>
      <c r="F11986" s="5">
        <v>14.0</v>
      </c>
    </row>
    <row r="11987">
      <c r="A11987" s="3">
        <v>107.0</v>
      </c>
      <c r="B11987" s="4">
        <v>0.06097222222222222</v>
      </c>
      <c r="C11987" s="5" t="s">
        <v>21</v>
      </c>
      <c r="D11987" s="5" t="s">
        <v>74</v>
      </c>
      <c r="E11987" s="5">
        <v>7.0</v>
      </c>
      <c r="F11987" s="5">
        <v>5.0</v>
      </c>
    </row>
    <row r="11988">
      <c r="A11988" s="3">
        <v>107.0</v>
      </c>
      <c r="B11988" s="4">
        <v>0.06262731481481482</v>
      </c>
      <c r="C11988" s="5" t="s">
        <v>22</v>
      </c>
      <c r="D11988" s="5" t="s">
        <v>11</v>
      </c>
      <c r="E11988" s="5">
        <v>8.0</v>
      </c>
      <c r="F11988" s="5">
        <v>5.0</v>
      </c>
    </row>
    <row r="11989">
      <c r="A11989" s="3">
        <v>107.0</v>
      </c>
      <c r="B11989" s="4">
        <v>0.06265046296296296</v>
      </c>
      <c r="C11989" s="5" t="s">
        <v>18</v>
      </c>
      <c r="D11989" s="5" t="s">
        <v>11</v>
      </c>
      <c r="E11989" s="5">
        <v>14.0</v>
      </c>
      <c r="F11989" s="5">
        <v>9.0</v>
      </c>
    </row>
    <row r="11990">
      <c r="A11990" s="3">
        <v>107.0</v>
      </c>
      <c r="B11990" s="4">
        <v>0.06557870370370371</v>
      </c>
      <c r="C11990" s="5" t="s">
        <v>15</v>
      </c>
      <c r="D11990" s="5" t="s">
        <v>88</v>
      </c>
      <c r="E11990" s="5" t="s">
        <v>37</v>
      </c>
      <c r="F11990" s="5">
        <v>20.0</v>
      </c>
    </row>
    <row r="11991">
      <c r="A11991" s="3">
        <v>107.0</v>
      </c>
      <c r="B11991" s="4">
        <v>0.06564814814814815</v>
      </c>
      <c r="C11991" s="5" t="s">
        <v>13</v>
      </c>
      <c r="D11991" s="5" t="s">
        <v>88</v>
      </c>
      <c r="E11991" s="5">
        <v>17.0</v>
      </c>
      <c r="F11991" s="5">
        <v>19.0</v>
      </c>
    </row>
    <row r="11992">
      <c r="A11992" s="3">
        <v>107.0</v>
      </c>
      <c r="B11992" s="4">
        <v>0.06565972222222222</v>
      </c>
      <c r="C11992" s="5" t="s">
        <v>18</v>
      </c>
      <c r="D11992" s="5" t="s">
        <v>88</v>
      </c>
      <c r="E11992" s="5">
        <v>14.0</v>
      </c>
      <c r="F11992" s="5">
        <v>9.0</v>
      </c>
    </row>
    <row r="11993">
      <c r="A11993" s="3">
        <v>107.0</v>
      </c>
      <c r="B11993" s="4">
        <v>0.06568287037037036</v>
      </c>
      <c r="C11993" s="5" t="s">
        <v>21</v>
      </c>
      <c r="D11993" s="5" t="s">
        <v>88</v>
      </c>
      <c r="E11993" s="5">
        <v>18.0</v>
      </c>
      <c r="F11993" s="5">
        <v>10.0</v>
      </c>
      <c r="J11993" s="5" t="s">
        <v>1058</v>
      </c>
    </row>
    <row r="11994">
      <c r="A11994" s="3">
        <v>107.0</v>
      </c>
      <c r="B11994" s="4">
        <v>0.06571759259259259</v>
      </c>
      <c r="C11994" s="5" t="s">
        <v>10</v>
      </c>
      <c r="D11994" s="5" t="s">
        <v>88</v>
      </c>
      <c r="E11994" s="5">
        <v>10.0</v>
      </c>
      <c r="F11994" s="5">
        <v>2.0</v>
      </c>
    </row>
    <row r="11995">
      <c r="A11995" s="3">
        <v>107.0</v>
      </c>
      <c r="B11995" s="4">
        <v>0.06721064814814814</v>
      </c>
      <c r="C11995" s="5" t="s">
        <v>13</v>
      </c>
      <c r="D11995" s="5" t="s">
        <v>146</v>
      </c>
      <c r="E11995" s="5" t="s">
        <v>30</v>
      </c>
      <c r="F11995" s="5" t="s">
        <v>30</v>
      </c>
      <c r="J11995" s="5" t="s">
        <v>17</v>
      </c>
    </row>
    <row r="11996">
      <c r="A11996" s="3">
        <v>107.0</v>
      </c>
      <c r="B11996" s="4">
        <v>0.06721064814814814</v>
      </c>
      <c r="C11996" s="5" t="s">
        <v>13</v>
      </c>
      <c r="D11996" s="5" t="s">
        <v>146</v>
      </c>
      <c r="E11996" s="5">
        <v>26.0</v>
      </c>
      <c r="F11996" s="5">
        <v>18.0</v>
      </c>
      <c r="J11996" s="5" t="s">
        <v>40</v>
      </c>
    </row>
    <row r="11997">
      <c r="A11997" s="3">
        <v>107.0</v>
      </c>
      <c r="B11997" s="4">
        <v>0.07087962962962963</v>
      </c>
      <c r="C11997" s="5" t="s">
        <v>10</v>
      </c>
      <c r="D11997" s="5" t="s">
        <v>88</v>
      </c>
      <c r="E11997" s="5">
        <v>18.0</v>
      </c>
      <c r="F11997" s="5">
        <v>10.0</v>
      </c>
    </row>
    <row r="11998">
      <c r="A11998" s="3">
        <v>107.0</v>
      </c>
      <c r="B11998" s="4">
        <v>0.07173611111111111</v>
      </c>
      <c r="C11998" s="5" t="s">
        <v>21</v>
      </c>
      <c r="D11998" s="5" t="s">
        <v>20</v>
      </c>
      <c r="E11998" s="5">
        <v>34.0</v>
      </c>
      <c r="F11998" s="5">
        <v>17.0</v>
      </c>
    </row>
    <row r="11999">
      <c r="A11999" s="3">
        <v>107.0</v>
      </c>
      <c r="B11999" s="4">
        <v>0.07653935185185186</v>
      </c>
      <c r="C11999" s="5" t="s">
        <v>21</v>
      </c>
      <c r="D11999" s="5" t="s">
        <v>74</v>
      </c>
      <c r="E11999" s="5" t="s">
        <v>28</v>
      </c>
      <c r="F11999" s="5">
        <v>1.0</v>
      </c>
      <c r="J11999" s="5" t="s">
        <v>350</v>
      </c>
    </row>
    <row r="12000">
      <c r="A12000" s="3">
        <v>107.0</v>
      </c>
      <c r="B12000" s="4">
        <v>0.07653935185185186</v>
      </c>
      <c r="C12000" s="5" t="s">
        <v>21</v>
      </c>
      <c r="D12000" s="5" t="s">
        <v>74</v>
      </c>
      <c r="E12000" s="5">
        <v>6.0</v>
      </c>
      <c r="F12000" s="5">
        <v>4.0</v>
      </c>
      <c r="J12000" s="5" t="s">
        <v>418</v>
      </c>
    </row>
    <row r="12001">
      <c r="A12001" s="3">
        <v>107.0</v>
      </c>
      <c r="B12001" s="4">
        <v>0.08052083333333333</v>
      </c>
      <c r="C12001" s="5" t="s">
        <v>15</v>
      </c>
      <c r="D12001" s="5" t="s">
        <v>74</v>
      </c>
      <c r="E12001" s="5">
        <v>15.0</v>
      </c>
      <c r="F12001" s="5">
        <v>13.0</v>
      </c>
    </row>
    <row r="12002">
      <c r="A12002" s="3">
        <v>107.0</v>
      </c>
      <c r="B12002" s="4">
        <v>0.08063657407407407</v>
      </c>
      <c r="C12002" s="5" t="s">
        <v>13</v>
      </c>
      <c r="D12002" s="5" t="s">
        <v>74</v>
      </c>
      <c r="E12002" s="5">
        <v>21.0</v>
      </c>
      <c r="F12002" s="5">
        <v>7.0</v>
      </c>
    </row>
    <row r="12003">
      <c r="A12003" s="3">
        <v>107.0</v>
      </c>
      <c r="B12003" s="4">
        <v>0.08119212962962963</v>
      </c>
      <c r="C12003" s="5" t="s">
        <v>22</v>
      </c>
      <c r="D12003" s="5" t="s">
        <v>20</v>
      </c>
      <c r="E12003" s="5">
        <v>31.0</v>
      </c>
      <c r="F12003" s="5">
        <v>18.0</v>
      </c>
      <c r="J12003" s="5" t="s">
        <v>137</v>
      </c>
    </row>
    <row r="12004">
      <c r="A12004" s="3">
        <v>107.0</v>
      </c>
      <c r="B12004" s="4">
        <v>0.08120370370370371</v>
      </c>
      <c r="C12004" s="5" t="s">
        <v>18</v>
      </c>
      <c r="D12004" s="5" t="s">
        <v>20</v>
      </c>
      <c r="E12004" s="5">
        <v>34.0</v>
      </c>
      <c r="F12004" s="5">
        <v>18.0</v>
      </c>
      <c r="J12004" s="5" t="s">
        <v>137</v>
      </c>
    </row>
    <row r="12005">
      <c r="A12005" s="3">
        <v>107.0</v>
      </c>
      <c r="B12005" s="4">
        <v>0.08121527777777778</v>
      </c>
      <c r="C12005" s="5" t="s">
        <v>15</v>
      </c>
      <c r="D12005" s="5" t="s">
        <v>20</v>
      </c>
      <c r="E12005" s="5">
        <v>34.0</v>
      </c>
      <c r="F12005" s="5">
        <v>16.0</v>
      </c>
      <c r="J12005" s="5" t="s">
        <v>137</v>
      </c>
    </row>
    <row r="12006">
      <c r="A12006" s="3">
        <v>107.0</v>
      </c>
      <c r="B12006" s="4">
        <v>0.08122685185185186</v>
      </c>
      <c r="C12006" s="5" t="s">
        <v>21</v>
      </c>
      <c r="D12006" s="5" t="s">
        <v>20</v>
      </c>
      <c r="E12006" s="5">
        <v>40.0</v>
      </c>
      <c r="F12006" s="5">
        <v>13.0</v>
      </c>
      <c r="J12006" s="5" t="s">
        <v>137</v>
      </c>
    </row>
    <row r="12007">
      <c r="A12007" s="3">
        <v>107.0</v>
      </c>
      <c r="B12007" s="4">
        <v>0.08125</v>
      </c>
      <c r="C12007" s="5" t="s">
        <v>10</v>
      </c>
      <c r="D12007" s="5" t="s">
        <v>20</v>
      </c>
      <c r="E12007" s="5">
        <v>25.0</v>
      </c>
      <c r="F12007" s="5">
        <v>4.0</v>
      </c>
      <c r="J12007" s="5" t="s">
        <v>137</v>
      </c>
    </row>
    <row r="12008">
      <c r="A12008" s="3">
        <v>107.0</v>
      </c>
      <c r="B12008" s="4">
        <v>0.0812962962962963</v>
      </c>
      <c r="C12008" s="5" t="s">
        <v>13</v>
      </c>
      <c r="D12008" s="5" t="s">
        <v>20</v>
      </c>
      <c r="E12008" s="5">
        <v>16.0</v>
      </c>
      <c r="F12008" s="5">
        <v>4.0</v>
      </c>
      <c r="J12008" s="5" t="s">
        <v>137</v>
      </c>
    </row>
    <row r="12009">
      <c r="A12009" s="3">
        <v>107.0</v>
      </c>
      <c r="B12009" s="4">
        <v>0.10111111111111111</v>
      </c>
      <c r="C12009" s="5" t="s">
        <v>10</v>
      </c>
      <c r="D12009" s="5" t="s">
        <v>47</v>
      </c>
      <c r="E12009" s="5">
        <v>20.0</v>
      </c>
      <c r="F12009" s="5">
        <v>15.0</v>
      </c>
    </row>
    <row r="12010">
      <c r="A12010" s="3">
        <v>107.0</v>
      </c>
      <c r="B12010" s="4">
        <v>0.10119212962962963</v>
      </c>
      <c r="C12010" s="5" t="s">
        <v>13</v>
      </c>
      <c r="D12010" s="5" t="s">
        <v>47</v>
      </c>
      <c r="E12010" s="5" t="s">
        <v>30</v>
      </c>
      <c r="F12010" s="5" t="s">
        <v>30</v>
      </c>
      <c r="J12010" s="5" t="s">
        <v>17</v>
      </c>
    </row>
    <row r="12011">
      <c r="A12011" s="3">
        <v>107.0</v>
      </c>
      <c r="B12011" s="4">
        <v>0.10119212962962963</v>
      </c>
      <c r="C12011" s="5" t="s">
        <v>13</v>
      </c>
      <c r="D12011" s="5" t="s">
        <v>47</v>
      </c>
      <c r="E12011" s="5">
        <v>19.0</v>
      </c>
      <c r="F12011" s="5">
        <v>17.0</v>
      </c>
      <c r="J12011" s="5" t="s">
        <v>40</v>
      </c>
    </row>
    <row r="12012">
      <c r="A12012" s="3">
        <v>107.0</v>
      </c>
      <c r="B12012" s="4">
        <v>0.10119212962962963</v>
      </c>
      <c r="C12012" s="5" t="s">
        <v>22</v>
      </c>
      <c r="D12012" s="5" t="s">
        <v>47</v>
      </c>
      <c r="E12012" s="5">
        <v>18.0</v>
      </c>
      <c r="F12012" s="5">
        <v>15.0</v>
      </c>
    </row>
    <row r="12013">
      <c r="A12013" s="3">
        <v>107.0</v>
      </c>
      <c r="B12013" s="4">
        <v>0.10118055555555555</v>
      </c>
      <c r="C12013" s="5" t="s">
        <v>21</v>
      </c>
      <c r="D12013" s="5" t="s">
        <v>47</v>
      </c>
      <c r="E12013" s="5">
        <v>17.0</v>
      </c>
      <c r="F12013" s="5">
        <v>12.0</v>
      </c>
    </row>
    <row r="12014">
      <c r="A12014" s="3">
        <v>107.0</v>
      </c>
      <c r="B12014" s="4">
        <v>0.10149305555555556</v>
      </c>
      <c r="C12014" s="5" t="s">
        <v>15</v>
      </c>
      <c r="D12014" s="5" t="s">
        <v>47</v>
      </c>
      <c r="E12014" s="5">
        <v>13.0</v>
      </c>
      <c r="F12014" s="5">
        <v>11.0</v>
      </c>
    </row>
    <row r="12015">
      <c r="A12015" s="3">
        <v>107.0</v>
      </c>
      <c r="B12015" s="4">
        <v>0.10150462962962963</v>
      </c>
      <c r="C12015" s="5" t="s">
        <v>18</v>
      </c>
      <c r="D12015" s="5" t="s">
        <v>47</v>
      </c>
      <c r="E12015" s="5" t="s">
        <v>4145</v>
      </c>
      <c r="F12015" s="5">
        <v>1.0</v>
      </c>
    </row>
    <row r="12016">
      <c r="A12016" s="3">
        <v>107.0</v>
      </c>
      <c r="B12016" s="4">
        <v>0.10219907407407407</v>
      </c>
      <c r="C12016" s="5" t="s">
        <v>10</v>
      </c>
      <c r="D12016" s="5" t="s">
        <v>32</v>
      </c>
      <c r="E12016" s="5">
        <v>25.0</v>
      </c>
      <c r="F12016" s="5">
        <v>11.0</v>
      </c>
      <c r="J12016" s="5" t="s">
        <v>55</v>
      </c>
    </row>
    <row r="12017">
      <c r="A12017" s="3">
        <v>107.0</v>
      </c>
      <c r="B12017" s="4">
        <v>0.10277777777777777</v>
      </c>
      <c r="C12017" s="5" t="s">
        <v>10</v>
      </c>
      <c r="D12017" s="5" t="s">
        <v>7</v>
      </c>
      <c r="E12017" s="5">
        <v>15.0</v>
      </c>
      <c r="H12017" s="5" t="s">
        <v>4146</v>
      </c>
    </row>
    <row r="12018">
      <c r="A12018" s="3">
        <v>107.0</v>
      </c>
      <c r="B12018" s="4">
        <v>0.10275462962962963</v>
      </c>
      <c r="C12018" s="5" t="s">
        <v>13</v>
      </c>
      <c r="D12018" s="5" t="s">
        <v>25</v>
      </c>
      <c r="E12018" s="5" t="s">
        <v>30</v>
      </c>
      <c r="F12018" s="5" t="s">
        <v>30</v>
      </c>
      <c r="J12018" s="5" t="s">
        <v>17</v>
      </c>
    </row>
    <row r="12019">
      <c r="A12019" s="3">
        <v>107.0</v>
      </c>
      <c r="B12019" s="4">
        <v>0.10275462962962963</v>
      </c>
      <c r="C12019" s="5" t="s">
        <v>13</v>
      </c>
      <c r="D12019" s="5" t="s">
        <v>25</v>
      </c>
      <c r="E12019" s="5">
        <v>19.0</v>
      </c>
      <c r="F12019" s="5">
        <v>17.0</v>
      </c>
      <c r="J12019" s="5" t="s">
        <v>4147</v>
      </c>
    </row>
    <row r="12020">
      <c r="A12020" s="3">
        <v>107.0</v>
      </c>
      <c r="B12020" s="4">
        <v>0.1030787037037037</v>
      </c>
      <c r="C12020" s="5" t="s">
        <v>10</v>
      </c>
      <c r="D12020" s="5" t="s">
        <v>7</v>
      </c>
      <c r="E12020" s="5">
        <v>5.0</v>
      </c>
      <c r="H12020" s="5" t="s">
        <v>4148</v>
      </c>
    </row>
    <row r="12021">
      <c r="A12021" s="3">
        <v>107.0</v>
      </c>
      <c r="B12021" s="4">
        <v>0.10361111111111111</v>
      </c>
      <c r="C12021" s="5" t="s">
        <v>10</v>
      </c>
      <c r="D12021" s="5" t="s">
        <v>32</v>
      </c>
      <c r="E12021" s="5" t="s">
        <v>37</v>
      </c>
      <c r="F12021" s="5">
        <v>20.0</v>
      </c>
      <c r="G12021" s="5" t="s">
        <v>48</v>
      </c>
      <c r="J12021" s="5" t="s">
        <v>4149</v>
      </c>
    </row>
    <row r="12022">
      <c r="A12022" s="3">
        <v>107.0</v>
      </c>
      <c r="B12022" s="4">
        <v>0.1041087962962963</v>
      </c>
      <c r="C12022" s="5" t="s">
        <v>10</v>
      </c>
      <c r="D12022" s="5" t="s">
        <v>7</v>
      </c>
      <c r="E12022" s="5">
        <v>33.0</v>
      </c>
      <c r="H12022" s="5" t="s">
        <v>4150</v>
      </c>
    </row>
    <row r="12023">
      <c r="A12023" s="3">
        <v>107.0</v>
      </c>
      <c r="B12023" s="4">
        <v>0.10548611111111111</v>
      </c>
      <c r="C12023" s="5" t="s">
        <v>13</v>
      </c>
      <c r="D12023" s="5" t="s">
        <v>32</v>
      </c>
      <c r="E12023" s="5">
        <v>21.0</v>
      </c>
      <c r="F12023" s="5">
        <v>9.0</v>
      </c>
      <c r="J12023" s="5" t="s">
        <v>3814</v>
      </c>
    </row>
    <row r="12024">
      <c r="A12024" s="3">
        <v>107.0</v>
      </c>
      <c r="B12024" s="4">
        <v>0.06399305555555555</v>
      </c>
      <c r="C12024" s="5" t="s">
        <v>13</v>
      </c>
      <c r="D12024" s="5" t="s">
        <v>7</v>
      </c>
      <c r="E12024" s="5">
        <v>36.0</v>
      </c>
      <c r="H12024" s="5" t="s">
        <v>4151</v>
      </c>
    </row>
    <row r="12025">
      <c r="A12025" s="3">
        <v>107.0</v>
      </c>
      <c r="B12025" s="4">
        <v>0.10606481481481482</v>
      </c>
      <c r="C12025" s="5" t="s">
        <v>13</v>
      </c>
      <c r="D12025" s="5" t="s">
        <v>32</v>
      </c>
      <c r="E12025" s="5">
        <v>15.0</v>
      </c>
      <c r="F12025" s="5">
        <v>3.0</v>
      </c>
      <c r="J12025" s="5" t="s">
        <v>3814</v>
      </c>
    </row>
    <row r="12026">
      <c r="A12026" s="3">
        <v>107.0</v>
      </c>
      <c r="B12026" s="4">
        <v>0.1094212962962963</v>
      </c>
      <c r="C12026" s="5" t="s">
        <v>21</v>
      </c>
      <c r="D12026" s="5" t="s">
        <v>32</v>
      </c>
      <c r="E12026" s="5" t="s">
        <v>30</v>
      </c>
      <c r="F12026" s="5" t="s">
        <v>30</v>
      </c>
      <c r="J12026" s="5" t="s">
        <v>4152</v>
      </c>
    </row>
    <row r="12027">
      <c r="A12027" s="3">
        <v>107.0</v>
      </c>
      <c r="B12027" s="4">
        <v>0.10949074074074074</v>
      </c>
      <c r="C12027" s="5" t="s">
        <v>21</v>
      </c>
      <c r="D12027" s="5" t="s">
        <v>32</v>
      </c>
      <c r="E12027" s="5">
        <v>17.0</v>
      </c>
      <c r="F12027" s="5">
        <v>4.0</v>
      </c>
      <c r="J12027" s="5" t="s">
        <v>2744</v>
      </c>
    </row>
    <row r="12028">
      <c r="A12028" s="3">
        <v>107.0</v>
      </c>
      <c r="B12028" s="4">
        <v>0.10957175925925926</v>
      </c>
      <c r="C12028" s="5" t="s">
        <v>21</v>
      </c>
      <c r="D12028" s="5" t="s">
        <v>32</v>
      </c>
      <c r="E12028" s="5">
        <v>23.0</v>
      </c>
      <c r="F12028" s="5">
        <v>14.0</v>
      </c>
      <c r="J12028" s="5" t="s">
        <v>4153</v>
      </c>
    </row>
    <row r="12029">
      <c r="A12029" s="3">
        <v>107.0</v>
      </c>
      <c r="B12029" s="4">
        <v>0.10987268518518518</v>
      </c>
      <c r="C12029" s="5" t="s">
        <v>21</v>
      </c>
      <c r="D12029" s="5" t="s">
        <v>7</v>
      </c>
      <c r="E12029" s="5">
        <v>47.0</v>
      </c>
      <c r="H12029" s="5" t="s">
        <v>4154</v>
      </c>
    </row>
    <row r="12030">
      <c r="A12030" s="3">
        <v>107.0</v>
      </c>
      <c r="B12030" s="4">
        <v>0.11047453703703704</v>
      </c>
      <c r="C12030" s="5" t="s">
        <v>21</v>
      </c>
      <c r="D12030" s="5" t="s">
        <v>7</v>
      </c>
      <c r="E12030" s="5">
        <v>6.0</v>
      </c>
      <c r="H12030" s="5" t="s">
        <v>4155</v>
      </c>
      <c r="J12030" s="5" t="s">
        <v>381</v>
      </c>
    </row>
    <row r="12031">
      <c r="A12031" s="3">
        <v>107.0</v>
      </c>
      <c r="B12031" s="4">
        <v>0.1114699074074074</v>
      </c>
      <c r="C12031" s="5" t="s">
        <v>21</v>
      </c>
      <c r="D12031" s="5" t="s">
        <v>25</v>
      </c>
      <c r="E12031" s="5" t="s">
        <v>30</v>
      </c>
      <c r="F12031" s="5" t="s">
        <v>30</v>
      </c>
      <c r="J12031" s="5" t="s">
        <v>17</v>
      </c>
    </row>
    <row r="12032">
      <c r="A12032" s="3">
        <v>107.0</v>
      </c>
      <c r="B12032" s="4">
        <v>0.1114699074074074</v>
      </c>
      <c r="C12032" s="5" t="s">
        <v>21</v>
      </c>
      <c r="D12032" s="5" t="s">
        <v>25</v>
      </c>
      <c r="E12032" s="5">
        <v>27.0</v>
      </c>
      <c r="F12032" s="5">
        <v>16.0</v>
      </c>
      <c r="J12032" s="5" t="s">
        <v>4156</v>
      </c>
    </row>
    <row r="12033">
      <c r="A12033" s="3">
        <v>107.0</v>
      </c>
      <c r="B12033" s="4">
        <v>0.11307870370370371</v>
      </c>
      <c r="C12033" s="5" t="s">
        <v>15</v>
      </c>
      <c r="D12033" s="5" t="s">
        <v>7</v>
      </c>
      <c r="E12033" s="5">
        <v>59.0</v>
      </c>
      <c r="H12033" s="5" t="s">
        <v>4157</v>
      </c>
      <c r="J12033" s="5" t="s">
        <v>733</v>
      </c>
    </row>
    <row r="12034">
      <c r="A12034" s="3">
        <v>107.0</v>
      </c>
      <c r="B12034" s="4">
        <v>0.11519675925925926</v>
      </c>
      <c r="C12034" s="5" t="s">
        <v>10</v>
      </c>
      <c r="D12034" s="5" t="s">
        <v>32</v>
      </c>
      <c r="E12034" s="5">
        <v>25.0</v>
      </c>
      <c r="F12034" s="5">
        <v>11.0</v>
      </c>
      <c r="J12034" s="5" t="s">
        <v>4158</v>
      </c>
    </row>
    <row r="12035">
      <c r="A12035" s="3">
        <v>107.0</v>
      </c>
      <c r="B12035" s="4">
        <v>0.1157175925925926</v>
      </c>
      <c r="C12035" s="5" t="s">
        <v>10</v>
      </c>
      <c r="D12035" s="5" t="s">
        <v>7</v>
      </c>
      <c r="E12035" s="5">
        <v>32.0</v>
      </c>
      <c r="H12035" s="5" t="s">
        <v>4159</v>
      </c>
    </row>
    <row r="12036">
      <c r="A12036" s="3">
        <v>107.0</v>
      </c>
      <c r="B12036" s="4">
        <v>0.1161574074074074</v>
      </c>
      <c r="C12036" s="5" t="s">
        <v>10</v>
      </c>
      <c r="D12036" s="5" t="s">
        <v>32</v>
      </c>
      <c r="E12036" s="5" t="s">
        <v>37</v>
      </c>
      <c r="F12036" s="5">
        <v>20.0</v>
      </c>
      <c r="G12036" s="5" t="s">
        <v>48</v>
      </c>
      <c r="J12036" s="5" t="s">
        <v>4160</v>
      </c>
    </row>
    <row r="12037">
      <c r="A12037" s="3">
        <v>107.0</v>
      </c>
      <c r="B12037" s="4">
        <v>0.1174537037037037</v>
      </c>
      <c r="C12037" s="5" t="s">
        <v>10</v>
      </c>
      <c r="D12037" s="5" t="s">
        <v>7</v>
      </c>
      <c r="E12037" s="5">
        <v>72.0</v>
      </c>
      <c r="H12037" s="5" t="s">
        <v>4161</v>
      </c>
    </row>
    <row r="12038">
      <c r="A12038" s="3">
        <v>107.0</v>
      </c>
      <c r="B12038" s="4">
        <v>0.11871527777777778</v>
      </c>
      <c r="C12038" s="5" t="s">
        <v>13</v>
      </c>
      <c r="D12038" s="5" t="s">
        <v>32</v>
      </c>
      <c r="E12038" s="5" t="s">
        <v>30</v>
      </c>
      <c r="F12038" s="5" t="s">
        <v>30</v>
      </c>
      <c r="J12038" s="5" t="s">
        <v>17</v>
      </c>
    </row>
    <row r="12039">
      <c r="A12039" s="3">
        <v>107.0</v>
      </c>
      <c r="B12039" s="4">
        <v>0.11871527777777778</v>
      </c>
      <c r="C12039" s="5" t="s">
        <v>13</v>
      </c>
      <c r="D12039" s="5" t="s">
        <v>32</v>
      </c>
      <c r="E12039" s="5">
        <v>26.0</v>
      </c>
      <c r="F12039" s="5">
        <v>14.0</v>
      </c>
      <c r="J12039" s="5" t="s">
        <v>2895</v>
      </c>
    </row>
    <row r="12040">
      <c r="A12040" s="3">
        <v>107.0</v>
      </c>
      <c r="B12040" s="4">
        <v>0.11878472222222222</v>
      </c>
      <c r="C12040" s="5" t="s">
        <v>13</v>
      </c>
      <c r="D12040" s="5" t="s">
        <v>7</v>
      </c>
      <c r="E12040" s="5">
        <v>37.0</v>
      </c>
      <c r="H12040" s="5" t="s">
        <v>4162</v>
      </c>
      <c r="I12040" s="5">
        <v>1.0</v>
      </c>
      <c r="J12040" s="5" t="s">
        <v>112</v>
      </c>
    </row>
    <row r="12041">
      <c r="A12041" s="3">
        <v>107.0</v>
      </c>
      <c r="B12041" s="4">
        <v>0.11971064814814815</v>
      </c>
      <c r="C12041" s="5" t="s">
        <v>13</v>
      </c>
      <c r="D12041" s="5" t="s">
        <v>74</v>
      </c>
      <c r="E12041" s="5" t="s">
        <v>30</v>
      </c>
      <c r="F12041" s="5" t="s">
        <v>30</v>
      </c>
      <c r="J12041" s="5" t="s">
        <v>17</v>
      </c>
    </row>
    <row r="12042">
      <c r="A12042" s="3">
        <v>107.0</v>
      </c>
      <c r="B12042" s="4">
        <v>0.11971064814814815</v>
      </c>
      <c r="C12042" s="5" t="s">
        <v>13</v>
      </c>
      <c r="D12042" s="5" t="s">
        <v>74</v>
      </c>
      <c r="E12042" s="5">
        <v>27.0</v>
      </c>
      <c r="F12042" s="5">
        <v>13.0</v>
      </c>
      <c r="J12042" s="5" t="s">
        <v>40</v>
      </c>
    </row>
    <row r="12043">
      <c r="A12043" s="3">
        <v>107.0</v>
      </c>
      <c r="B12043" s="4">
        <v>0.12011574074074075</v>
      </c>
      <c r="C12043" s="5" t="s">
        <v>13</v>
      </c>
      <c r="D12043" s="5" t="s">
        <v>35</v>
      </c>
      <c r="E12043" s="5">
        <v>16.0</v>
      </c>
      <c r="F12043" s="5">
        <v>14.0</v>
      </c>
    </row>
    <row r="12044">
      <c r="A12044" s="3">
        <v>107.0</v>
      </c>
      <c r="B12044" s="4">
        <v>0.12081018518518519</v>
      </c>
      <c r="C12044" s="5" t="s">
        <v>22</v>
      </c>
      <c r="D12044" s="5" t="s">
        <v>32</v>
      </c>
      <c r="E12044" s="5">
        <v>21.0</v>
      </c>
      <c r="F12044" s="5">
        <v>9.0</v>
      </c>
      <c r="J12044" s="5" t="s">
        <v>4163</v>
      </c>
    </row>
    <row r="12045">
      <c r="A12045" s="3">
        <v>107.0</v>
      </c>
      <c r="B12045" s="4">
        <v>0.12111111111111111</v>
      </c>
      <c r="C12045" s="5" t="s">
        <v>22</v>
      </c>
      <c r="D12045" s="5" t="s">
        <v>7</v>
      </c>
      <c r="E12045" s="5">
        <v>39.0</v>
      </c>
      <c r="H12045" s="5" t="s">
        <v>4164</v>
      </c>
      <c r="I12045" s="5">
        <v>1.0</v>
      </c>
    </row>
    <row r="12046">
      <c r="A12046" s="3">
        <v>107.0</v>
      </c>
      <c r="B12046" s="4">
        <v>0.12217592592592592</v>
      </c>
      <c r="C12046" s="5" t="s">
        <v>22</v>
      </c>
      <c r="D12046" s="5" t="s">
        <v>32</v>
      </c>
      <c r="E12046" s="5">
        <v>18.0</v>
      </c>
      <c r="F12046" s="5">
        <v>6.0</v>
      </c>
      <c r="J12046" s="5" t="s">
        <v>4163</v>
      </c>
    </row>
    <row r="12047">
      <c r="A12047" s="3">
        <v>107.0</v>
      </c>
      <c r="B12047" s="4">
        <v>0.12234953703703703</v>
      </c>
      <c r="C12047" s="5" t="s">
        <v>22</v>
      </c>
      <c r="D12047" s="5" t="s">
        <v>7</v>
      </c>
      <c r="E12047" s="5">
        <v>38.0</v>
      </c>
      <c r="H12047" s="5" t="s">
        <v>4165</v>
      </c>
      <c r="I12047" s="5">
        <v>1.0</v>
      </c>
    </row>
    <row r="12048">
      <c r="A12048" s="3">
        <v>107.0</v>
      </c>
      <c r="B12048" s="4">
        <v>0.12384259259259259</v>
      </c>
      <c r="C12048" s="5" t="s">
        <v>13</v>
      </c>
      <c r="D12048" s="5" t="s">
        <v>24</v>
      </c>
      <c r="E12048" s="5">
        <v>11.0</v>
      </c>
      <c r="F12048" s="5">
        <v>11.0</v>
      </c>
    </row>
    <row r="12049">
      <c r="A12049" s="3">
        <v>107.0</v>
      </c>
      <c r="B12049" s="4">
        <v>0.12996527777777778</v>
      </c>
      <c r="C12049" s="5" t="s">
        <v>22</v>
      </c>
      <c r="D12049" s="5" t="s">
        <v>125</v>
      </c>
      <c r="E12049" s="5">
        <v>15.0</v>
      </c>
      <c r="F12049" s="5">
        <v>11.0</v>
      </c>
      <c r="J12049" s="5" t="s">
        <v>4166</v>
      </c>
    </row>
    <row r="12050">
      <c r="A12050" s="3">
        <v>107.0</v>
      </c>
      <c r="B12050" s="4">
        <v>0.1335648148148148</v>
      </c>
      <c r="C12050" s="5" t="s">
        <v>18</v>
      </c>
      <c r="D12050" s="5" t="s">
        <v>88</v>
      </c>
      <c r="E12050" s="5">
        <v>6.0</v>
      </c>
      <c r="F12050" s="5">
        <v>1.0</v>
      </c>
      <c r="J12050" s="5" t="s">
        <v>4167</v>
      </c>
    </row>
    <row r="12051">
      <c r="A12051" s="3">
        <v>107.0</v>
      </c>
      <c r="B12051" s="4">
        <v>0.13644675925925925</v>
      </c>
      <c r="C12051" s="5" t="s">
        <v>10</v>
      </c>
      <c r="D12051" s="5" t="s">
        <v>88</v>
      </c>
      <c r="E12051" s="5">
        <v>18.0</v>
      </c>
      <c r="F12051" s="5">
        <v>10.0</v>
      </c>
    </row>
    <row r="12052">
      <c r="A12052" s="3">
        <v>107.0</v>
      </c>
      <c r="B12052" s="4">
        <v>0.13646990740740741</v>
      </c>
      <c r="C12052" s="5" t="s">
        <v>21</v>
      </c>
      <c r="D12052" s="5" t="s">
        <v>88</v>
      </c>
      <c r="E12052" s="5">
        <v>22.0</v>
      </c>
      <c r="F12052" s="5">
        <v>13.0</v>
      </c>
    </row>
    <row r="12053">
      <c r="A12053" s="3">
        <v>107.0</v>
      </c>
      <c r="B12053" s="4">
        <v>0.13712962962962963</v>
      </c>
      <c r="C12053" s="5" t="s">
        <v>13</v>
      </c>
      <c r="D12053" s="5" t="s">
        <v>146</v>
      </c>
      <c r="E12053" s="5" t="s">
        <v>30</v>
      </c>
      <c r="F12053" s="5" t="s">
        <v>30</v>
      </c>
      <c r="J12053" s="5" t="s">
        <v>17</v>
      </c>
    </row>
    <row r="12054">
      <c r="A12054" s="3">
        <v>107.0</v>
      </c>
      <c r="B12054" s="4">
        <v>0.13712962962962963</v>
      </c>
      <c r="C12054" s="5" t="s">
        <v>13</v>
      </c>
      <c r="D12054" s="5" t="s">
        <v>146</v>
      </c>
      <c r="E12054" s="5">
        <v>17.0</v>
      </c>
      <c r="F12054" s="5">
        <v>9.0</v>
      </c>
      <c r="J12054" s="5" t="s">
        <v>40</v>
      </c>
    </row>
    <row r="12055">
      <c r="A12055" s="3">
        <v>107.0</v>
      </c>
      <c r="B12055" s="4">
        <v>0.13712962962962963</v>
      </c>
      <c r="C12055" s="5" t="s">
        <v>13</v>
      </c>
      <c r="D12055" s="5" t="s">
        <v>86</v>
      </c>
      <c r="E12055" s="5">
        <v>9.0</v>
      </c>
    </row>
    <row r="12056">
      <c r="A12056" s="3">
        <v>107.0</v>
      </c>
      <c r="B12056" s="4">
        <v>0.13806712962962964</v>
      </c>
      <c r="C12056" s="5" t="s">
        <v>13</v>
      </c>
      <c r="D12056" s="5" t="s">
        <v>88</v>
      </c>
      <c r="E12056" s="5" t="s">
        <v>37</v>
      </c>
      <c r="F12056" s="5">
        <v>20.0</v>
      </c>
    </row>
    <row r="12057">
      <c r="A12057" s="3">
        <v>107.0</v>
      </c>
      <c r="B12057" s="4">
        <v>0.13824074074074075</v>
      </c>
      <c r="C12057" s="5" t="s">
        <v>21</v>
      </c>
      <c r="D12057" s="5" t="s">
        <v>88</v>
      </c>
      <c r="E12057" s="5">
        <v>18.0</v>
      </c>
      <c r="F12057" s="5">
        <v>10.0</v>
      </c>
      <c r="J12057" s="5" t="s">
        <v>2037</v>
      </c>
    </row>
    <row r="12058">
      <c r="A12058" s="3">
        <v>107.0</v>
      </c>
      <c r="B12058" s="4">
        <v>0.139375</v>
      </c>
      <c r="C12058" s="5" t="s">
        <v>10</v>
      </c>
      <c r="D12058" s="5" t="s">
        <v>11</v>
      </c>
      <c r="E12058" s="5">
        <v>10.0</v>
      </c>
      <c r="F12058" s="5">
        <v>8.0</v>
      </c>
    </row>
    <row r="12059">
      <c r="A12059" s="3">
        <v>107.0</v>
      </c>
      <c r="B12059" s="4">
        <v>0.1397337962962963</v>
      </c>
      <c r="C12059" s="5" t="s">
        <v>21</v>
      </c>
      <c r="D12059" s="5" t="s">
        <v>20</v>
      </c>
      <c r="E12059" s="5" t="s">
        <v>30</v>
      </c>
      <c r="F12059" s="5" t="s">
        <v>30</v>
      </c>
      <c r="J12059" s="5" t="s">
        <v>350</v>
      </c>
    </row>
    <row r="12060">
      <c r="A12060" s="3">
        <v>107.0</v>
      </c>
      <c r="B12060" s="4">
        <v>0.1397337962962963</v>
      </c>
      <c r="C12060" s="5" t="s">
        <v>21</v>
      </c>
      <c r="D12060" s="5" t="s">
        <v>20</v>
      </c>
      <c r="E12060" s="5" t="s">
        <v>37</v>
      </c>
      <c r="F12060" s="5">
        <v>20.0</v>
      </c>
    </row>
    <row r="12061">
      <c r="A12061" s="3">
        <v>107.0</v>
      </c>
      <c r="B12061" s="4">
        <v>0.14380787037037038</v>
      </c>
      <c r="C12061" s="5" t="s">
        <v>21</v>
      </c>
      <c r="D12061" s="5" t="s">
        <v>24</v>
      </c>
      <c r="E12061" s="5">
        <v>27.0</v>
      </c>
      <c r="F12061" s="5">
        <v>13.0</v>
      </c>
    </row>
    <row r="12062">
      <c r="A12062" s="3">
        <v>107.0</v>
      </c>
      <c r="B12062" s="4">
        <v>0.14616898148148147</v>
      </c>
      <c r="C12062" s="5" t="s">
        <v>18</v>
      </c>
      <c r="D12062" s="5" t="s">
        <v>88</v>
      </c>
      <c r="E12062" s="5">
        <v>9.0</v>
      </c>
      <c r="F12062" s="5">
        <v>4.0</v>
      </c>
    </row>
    <row r="12063">
      <c r="A12063" s="3">
        <v>107.0</v>
      </c>
      <c r="B12063" s="4">
        <v>0.1463310185185185</v>
      </c>
      <c r="C12063" s="5" t="s">
        <v>10</v>
      </c>
      <c r="D12063" s="5" t="s">
        <v>88</v>
      </c>
      <c r="E12063" s="5">
        <v>22.0</v>
      </c>
      <c r="F12063" s="5">
        <v>14.0</v>
      </c>
    </row>
    <row r="12064">
      <c r="A12064" s="3">
        <v>107.0</v>
      </c>
      <c r="B12064" s="4">
        <v>0.1475115740740741</v>
      </c>
      <c r="C12064" s="5" t="s">
        <v>10</v>
      </c>
      <c r="D12064" s="5" t="s">
        <v>20</v>
      </c>
      <c r="E12064" s="5">
        <v>32.0</v>
      </c>
      <c r="F12064" s="5">
        <v>11.0</v>
      </c>
      <c r="J12064" s="5" t="s">
        <v>137</v>
      </c>
    </row>
    <row r="12065">
      <c r="A12065" s="3">
        <v>107.0</v>
      </c>
      <c r="B12065" s="4">
        <v>0.14809027777777778</v>
      </c>
      <c r="C12065" s="5" t="s">
        <v>22</v>
      </c>
      <c r="D12065" s="5" t="s">
        <v>97</v>
      </c>
      <c r="E12065" s="5">
        <v>34.0</v>
      </c>
      <c r="J12065" s="5" t="s">
        <v>4168</v>
      </c>
    </row>
    <row r="12066">
      <c r="A12066" s="3">
        <v>107.0</v>
      </c>
      <c r="B12066" s="4">
        <v>0.1511574074074074</v>
      </c>
      <c r="C12066" s="5" t="s">
        <v>13</v>
      </c>
      <c r="D12066" s="5" t="s">
        <v>24</v>
      </c>
      <c r="E12066" s="5">
        <v>17.0</v>
      </c>
      <c r="F12066" s="5">
        <v>17.0</v>
      </c>
    </row>
    <row r="12067">
      <c r="A12067" s="3">
        <v>107.0</v>
      </c>
      <c r="B12067" s="4">
        <v>0.15539351851851851</v>
      </c>
      <c r="C12067" s="5" t="s">
        <v>21</v>
      </c>
      <c r="D12067" s="5" t="s">
        <v>88</v>
      </c>
      <c r="E12067" s="5">
        <v>24.0</v>
      </c>
      <c r="F12067" s="5">
        <v>15.0</v>
      </c>
    </row>
    <row r="12068">
      <c r="A12068" s="3">
        <v>107.0</v>
      </c>
      <c r="B12068" s="4">
        <v>0.156875</v>
      </c>
      <c r="C12068" s="5" t="s">
        <v>15</v>
      </c>
      <c r="D12068" s="5" t="s">
        <v>88</v>
      </c>
      <c r="E12068" s="5">
        <v>13.0</v>
      </c>
      <c r="F12068" s="5">
        <v>11.0</v>
      </c>
    </row>
    <row r="12069">
      <c r="A12069" s="3">
        <v>108.0</v>
      </c>
      <c r="B12069" s="4">
        <v>0.009143518518518518</v>
      </c>
      <c r="C12069" s="5" t="s">
        <v>10</v>
      </c>
      <c r="D12069" s="5" t="s">
        <v>47</v>
      </c>
      <c r="E12069" s="5">
        <v>23.0</v>
      </c>
      <c r="F12069" s="5">
        <v>18.0</v>
      </c>
    </row>
    <row r="12070">
      <c r="A12070" s="3">
        <v>108.0</v>
      </c>
      <c r="B12070" s="4">
        <v>0.00920138888888889</v>
      </c>
      <c r="C12070" s="5" t="s">
        <v>13</v>
      </c>
      <c r="D12070" s="5" t="s">
        <v>47</v>
      </c>
      <c r="E12070" s="5" t="s">
        <v>30</v>
      </c>
      <c r="F12070" s="5" t="s">
        <v>30</v>
      </c>
      <c r="J12070" s="5" t="s">
        <v>17</v>
      </c>
    </row>
    <row r="12071">
      <c r="A12071" s="3">
        <v>108.0</v>
      </c>
      <c r="B12071" s="4">
        <v>0.00920138888888889</v>
      </c>
      <c r="C12071" s="5" t="s">
        <v>13</v>
      </c>
      <c r="D12071" s="5" t="s">
        <v>47</v>
      </c>
      <c r="E12071" s="5">
        <v>17.0</v>
      </c>
      <c r="F12071" s="5">
        <v>15.0</v>
      </c>
      <c r="J12071" s="5" t="s">
        <v>40</v>
      </c>
    </row>
    <row r="12072">
      <c r="A12072" s="3">
        <v>108.0</v>
      </c>
      <c r="B12072" s="4">
        <v>0.009236111111111112</v>
      </c>
      <c r="C12072" s="5" t="s">
        <v>18</v>
      </c>
      <c r="D12072" s="5" t="s">
        <v>47</v>
      </c>
      <c r="E12072" s="5">
        <v>16.0</v>
      </c>
      <c r="F12072" s="5">
        <v>5.0</v>
      </c>
    </row>
    <row r="12073">
      <c r="A12073" s="3">
        <v>108.0</v>
      </c>
      <c r="B12073" s="4">
        <v>0.009340277777777777</v>
      </c>
      <c r="C12073" s="5" t="s">
        <v>22</v>
      </c>
      <c r="D12073" s="5" t="s">
        <v>47</v>
      </c>
      <c r="E12073" s="5">
        <v>12.0</v>
      </c>
      <c r="F12073" s="5">
        <v>9.0</v>
      </c>
    </row>
    <row r="12074">
      <c r="A12074" s="3">
        <v>108.0</v>
      </c>
      <c r="B12074" s="4">
        <v>0.009375</v>
      </c>
      <c r="C12074" s="5" t="s">
        <v>21</v>
      </c>
      <c r="D12074" s="5" t="s">
        <v>47</v>
      </c>
      <c r="E12074" s="5">
        <v>18.0</v>
      </c>
      <c r="F12074" s="5">
        <v>13.0</v>
      </c>
    </row>
    <row r="12075">
      <c r="A12075" s="3">
        <v>108.0</v>
      </c>
      <c r="B12075" s="4">
        <v>0.00951388888888889</v>
      </c>
      <c r="C12075" s="5" t="s">
        <v>15</v>
      </c>
      <c r="D12075" s="5" t="s">
        <v>47</v>
      </c>
      <c r="E12075" s="5">
        <v>5.0</v>
      </c>
      <c r="F12075" s="5">
        <v>3.0</v>
      </c>
    </row>
    <row r="12076">
      <c r="A12076" s="3">
        <v>108.0</v>
      </c>
      <c r="B12076" s="4">
        <v>0.010127314814814815</v>
      </c>
      <c r="C12076" s="5" t="s">
        <v>10</v>
      </c>
      <c r="D12076" s="5" t="s">
        <v>32</v>
      </c>
      <c r="E12076" s="5" t="s">
        <v>28</v>
      </c>
      <c r="F12076" s="5">
        <v>1.0</v>
      </c>
      <c r="J12076" s="5" t="s">
        <v>2634</v>
      </c>
    </row>
    <row r="12077">
      <c r="A12077" s="3">
        <v>108.0</v>
      </c>
      <c r="B12077" s="4">
        <v>0.010277777777777778</v>
      </c>
      <c r="C12077" s="5" t="s">
        <v>10</v>
      </c>
      <c r="D12077" s="5" t="s">
        <v>32</v>
      </c>
      <c r="E12077" s="5">
        <v>21.0</v>
      </c>
      <c r="F12077" s="5">
        <v>7.0</v>
      </c>
      <c r="J12077" s="5" t="s">
        <v>2634</v>
      </c>
    </row>
    <row r="12078">
      <c r="A12078" s="3">
        <v>108.0</v>
      </c>
      <c r="B12078" s="4">
        <v>0.010578703703703703</v>
      </c>
      <c r="C12078" s="5" t="s">
        <v>10</v>
      </c>
      <c r="D12078" s="5" t="s">
        <v>7</v>
      </c>
      <c r="E12078" s="5">
        <v>28.0</v>
      </c>
      <c r="H12078" s="5" t="s">
        <v>4169</v>
      </c>
    </row>
    <row r="12079">
      <c r="A12079" s="3">
        <v>108.0</v>
      </c>
      <c r="B12079" s="4">
        <v>0.0115625</v>
      </c>
      <c r="C12079" s="5" t="s">
        <v>21</v>
      </c>
      <c r="D12079" s="5" t="s">
        <v>32</v>
      </c>
      <c r="E12079" s="5">
        <v>30.0</v>
      </c>
      <c r="F12079" s="5">
        <v>16.0</v>
      </c>
      <c r="J12079" s="5" t="s">
        <v>2767</v>
      </c>
    </row>
    <row r="12080">
      <c r="A12080" s="3">
        <v>108.0</v>
      </c>
      <c r="B12080" s="4">
        <v>0.0115625</v>
      </c>
      <c r="C12080" s="5" t="s">
        <v>21</v>
      </c>
      <c r="D12080" s="5" t="s">
        <v>32</v>
      </c>
      <c r="E12080" s="5">
        <v>30.0</v>
      </c>
      <c r="F12080" s="5">
        <v>16.0</v>
      </c>
      <c r="J12080" s="5" t="s">
        <v>62</v>
      </c>
    </row>
    <row r="12081">
      <c r="A12081" s="3">
        <v>108.0</v>
      </c>
      <c r="B12081" s="4">
        <v>0.012013888888888888</v>
      </c>
      <c r="C12081" s="5" t="s">
        <v>21</v>
      </c>
      <c r="D12081" s="5" t="s">
        <v>7</v>
      </c>
      <c r="E12081" s="5">
        <v>44.0</v>
      </c>
      <c r="H12081" s="5" t="s">
        <v>4170</v>
      </c>
    </row>
    <row r="12082">
      <c r="A12082" s="3">
        <v>108.0</v>
      </c>
      <c r="B12082" s="4">
        <v>0.012511574074074074</v>
      </c>
      <c r="C12082" s="5" t="s">
        <v>21</v>
      </c>
      <c r="D12082" s="5" t="s">
        <v>7</v>
      </c>
      <c r="E12082" s="5">
        <v>11.0</v>
      </c>
      <c r="H12082" s="5" t="s">
        <v>4171</v>
      </c>
    </row>
    <row r="12083">
      <c r="A12083" s="3">
        <v>108.0</v>
      </c>
      <c r="B12083" s="4">
        <v>0.013958333333333333</v>
      </c>
      <c r="C12083" s="5" t="s">
        <v>13</v>
      </c>
      <c r="D12083" s="5" t="s">
        <v>32</v>
      </c>
      <c r="E12083" s="5" t="s">
        <v>30</v>
      </c>
      <c r="F12083" s="5" t="s">
        <v>30</v>
      </c>
      <c r="J12083" s="5" t="s">
        <v>17</v>
      </c>
    </row>
    <row r="12084">
      <c r="A12084" s="3">
        <v>108.0</v>
      </c>
      <c r="B12084" s="4">
        <v>0.013958333333333333</v>
      </c>
      <c r="C12084" s="5" t="s">
        <v>13</v>
      </c>
      <c r="D12084" s="5" t="s">
        <v>32</v>
      </c>
      <c r="E12084" s="5">
        <v>29.0</v>
      </c>
      <c r="F12084" s="5">
        <v>12.0</v>
      </c>
      <c r="J12084" s="5" t="s">
        <v>3072</v>
      </c>
    </row>
    <row r="12085">
      <c r="A12085" s="3">
        <v>108.0</v>
      </c>
      <c r="B12085" s="4">
        <v>0.014074074074074074</v>
      </c>
      <c r="C12085" s="5" t="s">
        <v>13</v>
      </c>
      <c r="D12085" s="5" t="s">
        <v>7</v>
      </c>
      <c r="E12085" s="5">
        <v>28.0</v>
      </c>
      <c r="H12085" s="5" t="s">
        <v>4172</v>
      </c>
    </row>
    <row r="12086">
      <c r="A12086" s="3">
        <v>108.0</v>
      </c>
      <c r="B12086" s="4">
        <v>0.014247685185185184</v>
      </c>
      <c r="C12086" s="5" t="s">
        <v>13</v>
      </c>
      <c r="D12086" s="5" t="s">
        <v>32</v>
      </c>
      <c r="E12086" s="5" t="s">
        <v>30</v>
      </c>
      <c r="F12086" s="5" t="s">
        <v>30</v>
      </c>
      <c r="J12086" s="5" t="s">
        <v>17</v>
      </c>
    </row>
    <row r="12087">
      <c r="A12087" s="3">
        <v>108.0</v>
      </c>
      <c r="B12087" s="4">
        <v>0.014247685185185184</v>
      </c>
      <c r="C12087" s="5" t="s">
        <v>13</v>
      </c>
      <c r="D12087" s="5" t="s">
        <v>32</v>
      </c>
      <c r="E12087" s="5">
        <v>29.0</v>
      </c>
      <c r="F12087" s="5">
        <v>17.0</v>
      </c>
      <c r="J12087" s="5" t="s">
        <v>2895</v>
      </c>
    </row>
    <row r="12088">
      <c r="A12088" s="3">
        <v>108.0</v>
      </c>
      <c r="B12088" s="4">
        <v>0.014363425925925925</v>
      </c>
      <c r="C12088" s="5" t="s">
        <v>13</v>
      </c>
      <c r="D12088" s="5" t="s">
        <v>7</v>
      </c>
      <c r="E12088" s="5">
        <v>31.0</v>
      </c>
      <c r="H12088" s="5" t="s">
        <v>4173</v>
      </c>
    </row>
    <row r="12089">
      <c r="A12089" s="3">
        <v>108.0</v>
      </c>
      <c r="B12089" s="4">
        <v>0.01597222222222222</v>
      </c>
      <c r="C12089" s="5" t="s">
        <v>18</v>
      </c>
      <c r="D12089" s="5" t="s">
        <v>32</v>
      </c>
      <c r="E12089" s="5">
        <v>34.0</v>
      </c>
      <c r="F12089" s="5">
        <v>18.0</v>
      </c>
      <c r="J12089" s="5" t="s">
        <v>4174</v>
      </c>
    </row>
    <row r="12090">
      <c r="A12090" s="3">
        <v>108.0</v>
      </c>
      <c r="B12090" s="4">
        <v>0.016631944444444446</v>
      </c>
      <c r="C12090" s="5" t="s">
        <v>18</v>
      </c>
      <c r="D12090" s="5" t="s">
        <v>7</v>
      </c>
      <c r="E12090" s="5">
        <v>26.0</v>
      </c>
      <c r="H12090" s="5" t="s">
        <v>4175</v>
      </c>
    </row>
    <row r="12091">
      <c r="A12091" s="3">
        <v>108.0</v>
      </c>
      <c r="B12091" s="4">
        <v>0.017326388888888888</v>
      </c>
      <c r="C12091" s="5" t="s">
        <v>18</v>
      </c>
      <c r="D12091" s="5" t="s">
        <v>7</v>
      </c>
      <c r="E12091" s="5">
        <v>40.0</v>
      </c>
      <c r="H12091" s="5" t="s">
        <v>4176</v>
      </c>
    </row>
    <row r="12092">
      <c r="A12092" s="3">
        <v>108.0</v>
      </c>
      <c r="B12092" s="4">
        <v>0.017743055555555557</v>
      </c>
      <c r="C12092" s="5" t="s">
        <v>18</v>
      </c>
      <c r="D12092" s="5" t="s">
        <v>32</v>
      </c>
      <c r="E12092" s="5">
        <v>20.0</v>
      </c>
      <c r="F12092" s="5">
        <v>9.0</v>
      </c>
      <c r="J12092" s="5" t="s">
        <v>4177</v>
      </c>
    </row>
    <row r="12093">
      <c r="A12093" s="3">
        <v>108.0</v>
      </c>
      <c r="B12093" s="4">
        <v>0.017743055555555557</v>
      </c>
      <c r="C12093" s="5" t="s">
        <v>18</v>
      </c>
      <c r="D12093" s="5" t="s">
        <v>32</v>
      </c>
      <c r="E12093" s="5" t="s">
        <v>37</v>
      </c>
      <c r="F12093" s="5">
        <v>20.0</v>
      </c>
      <c r="G12093" s="5" t="s">
        <v>48</v>
      </c>
    </row>
    <row r="12094">
      <c r="A12094" s="3">
        <v>108.0</v>
      </c>
      <c r="B12094" s="4">
        <v>0.018680555555555554</v>
      </c>
      <c r="C12094" s="5" t="s">
        <v>10</v>
      </c>
      <c r="D12094" s="5" t="s">
        <v>35</v>
      </c>
      <c r="E12094" s="5">
        <v>25.0</v>
      </c>
      <c r="F12094" s="5">
        <v>13.0</v>
      </c>
      <c r="H12094" s="5" t="s">
        <v>4178</v>
      </c>
      <c r="J12094" s="5" t="s">
        <v>4179</v>
      </c>
    </row>
    <row r="12095">
      <c r="A12095" s="3">
        <v>108.0</v>
      </c>
      <c r="B12095" s="4">
        <v>0.021087962962962965</v>
      </c>
      <c r="C12095" s="5" t="s">
        <v>10</v>
      </c>
      <c r="D12095" s="5" t="s">
        <v>25</v>
      </c>
      <c r="E12095" s="5" t="s">
        <v>30</v>
      </c>
      <c r="F12095" s="5" t="s">
        <v>30</v>
      </c>
      <c r="H12095" s="5" t="s">
        <v>679</v>
      </c>
      <c r="J12095" s="5" t="s">
        <v>4180</v>
      </c>
    </row>
    <row r="12096">
      <c r="A12096" s="3">
        <v>108.0</v>
      </c>
      <c r="B12096" s="4">
        <v>0.02150462962962963</v>
      </c>
      <c r="C12096" s="5" t="s">
        <v>22</v>
      </c>
      <c r="D12096" s="5" t="s">
        <v>25</v>
      </c>
      <c r="E12096" s="5" t="s">
        <v>28</v>
      </c>
      <c r="F12096" s="5">
        <v>1.0</v>
      </c>
      <c r="H12096" s="5" t="s">
        <v>4181</v>
      </c>
      <c r="J12096" s="5" t="s">
        <v>4180</v>
      </c>
    </row>
    <row r="12097">
      <c r="A12097" s="3">
        <v>108.0</v>
      </c>
      <c r="B12097" s="4">
        <v>0.02158564814814815</v>
      </c>
      <c r="C12097" s="5" t="s">
        <v>15</v>
      </c>
      <c r="D12097" s="5" t="s">
        <v>25</v>
      </c>
      <c r="E12097" s="5">
        <v>7.0</v>
      </c>
      <c r="F12097" s="5">
        <v>3.0</v>
      </c>
      <c r="H12097" s="5" t="s">
        <v>4050</v>
      </c>
      <c r="J12097" s="5" t="s">
        <v>4180</v>
      </c>
    </row>
    <row r="12098">
      <c r="A12098" s="3">
        <v>108.0</v>
      </c>
      <c r="B12098" s="4">
        <v>0.023819444444444445</v>
      </c>
      <c r="C12098" s="5" t="s">
        <v>22</v>
      </c>
      <c r="D12098" s="5" t="s">
        <v>32</v>
      </c>
      <c r="E12098" s="5">
        <v>29.0</v>
      </c>
      <c r="F12098" s="5">
        <v>17.0</v>
      </c>
      <c r="J12098" s="5" t="s">
        <v>4182</v>
      </c>
    </row>
    <row r="12099">
      <c r="A12099" s="3">
        <v>108.0</v>
      </c>
      <c r="B12099" s="4">
        <v>0.024398148148148148</v>
      </c>
      <c r="C12099" s="5" t="s">
        <v>22</v>
      </c>
      <c r="D12099" s="5" t="s">
        <v>7</v>
      </c>
      <c r="E12099" s="5">
        <v>24.0</v>
      </c>
      <c r="H12099" s="5" t="s">
        <v>4183</v>
      </c>
    </row>
    <row r="12100">
      <c r="A12100" s="3">
        <v>108.0</v>
      </c>
      <c r="B12100" s="4">
        <v>0.026585648148148146</v>
      </c>
      <c r="C12100" s="5" t="s">
        <v>10</v>
      </c>
      <c r="D12100" s="5" t="s">
        <v>25</v>
      </c>
      <c r="E12100" s="5">
        <v>16.0</v>
      </c>
      <c r="F12100" s="5">
        <v>3.0</v>
      </c>
      <c r="H12100" s="5" t="s">
        <v>4184</v>
      </c>
      <c r="J12100" s="5" t="s">
        <v>3711</v>
      </c>
    </row>
    <row r="12101">
      <c r="A12101" s="3">
        <v>108.0</v>
      </c>
      <c r="B12101" s="4">
        <v>0.02684027777777778</v>
      </c>
      <c r="C12101" s="5" t="s">
        <v>15</v>
      </c>
      <c r="D12101" s="5" t="s">
        <v>7</v>
      </c>
      <c r="E12101" s="5">
        <v>19.0</v>
      </c>
      <c r="H12101" s="5" t="s">
        <v>4185</v>
      </c>
      <c r="J12101" s="5" t="s">
        <v>1961</v>
      </c>
    </row>
    <row r="12102">
      <c r="A12102" s="3">
        <v>108.0</v>
      </c>
      <c r="B12102" s="4">
        <v>0.02935185185185185</v>
      </c>
      <c r="C12102" s="5" t="s">
        <v>22</v>
      </c>
      <c r="D12102" s="5" t="s">
        <v>95</v>
      </c>
      <c r="E12102" s="5">
        <v>3.0</v>
      </c>
    </row>
    <row r="12103">
      <c r="A12103" s="3">
        <v>108.0</v>
      </c>
      <c r="B12103" s="4">
        <v>0.02982638888888889</v>
      </c>
      <c r="C12103" s="5" t="s">
        <v>10</v>
      </c>
      <c r="D12103" s="5" t="s">
        <v>32</v>
      </c>
      <c r="E12103" s="5" t="s">
        <v>37</v>
      </c>
      <c r="F12103" s="5">
        <v>20.0</v>
      </c>
      <c r="G12103" s="5" t="s">
        <v>48</v>
      </c>
      <c r="J12103" s="5" t="s">
        <v>42</v>
      </c>
    </row>
    <row r="12104">
      <c r="A12104" s="3">
        <v>108.0</v>
      </c>
      <c r="B12104" s="4">
        <v>0.02982638888888889</v>
      </c>
      <c r="C12104" s="5" t="s">
        <v>10</v>
      </c>
      <c r="D12104" s="5" t="s">
        <v>32</v>
      </c>
      <c r="E12104" s="5">
        <v>30.0</v>
      </c>
      <c r="F12104" s="5">
        <v>16.0</v>
      </c>
      <c r="J12104" s="5" t="s">
        <v>3026</v>
      </c>
    </row>
    <row r="12105">
      <c r="A12105" s="3">
        <v>108.0</v>
      </c>
      <c r="B12105" s="4">
        <v>0.02982638888888889</v>
      </c>
      <c r="C12105" s="5" t="s">
        <v>13</v>
      </c>
      <c r="D12105" s="5" t="s">
        <v>32</v>
      </c>
      <c r="E12105" s="5">
        <v>25.0</v>
      </c>
      <c r="F12105" s="5">
        <v>13.0</v>
      </c>
      <c r="J12105" s="5" t="s">
        <v>4186</v>
      </c>
    </row>
    <row r="12106">
      <c r="A12106" s="3">
        <v>108.0</v>
      </c>
      <c r="B12106" s="4">
        <v>0.03027777777777778</v>
      </c>
      <c r="C12106" s="5" t="s">
        <v>10</v>
      </c>
      <c r="D12106" s="5" t="s">
        <v>7</v>
      </c>
      <c r="E12106" s="5">
        <v>19.0</v>
      </c>
      <c r="H12106" s="5" t="s">
        <v>4187</v>
      </c>
    </row>
    <row r="12107">
      <c r="A12107" s="3">
        <v>108.0</v>
      </c>
      <c r="B12107" s="4">
        <v>0.030532407407407407</v>
      </c>
      <c r="C12107" s="5" t="s">
        <v>10</v>
      </c>
      <c r="D12107" s="5" t="s">
        <v>32</v>
      </c>
      <c r="E12107" s="5" t="s">
        <v>30</v>
      </c>
      <c r="F12107" s="5" t="s">
        <v>30</v>
      </c>
      <c r="J12107" s="5" t="s">
        <v>42</v>
      </c>
    </row>
    <row r="12108">
      <c r="A12108" s="3">
        <v>108.0</v>
      </c>
      <c r="B12108" s="4">
        <v>0.030532407407407407</v>
      </c>
      <c r="C12108" s="5" t="s">
        <v>10</v>
      </c>
      <c r="D12108" s="5" t="s">
        <v>32</v>
      </c>
      <c r="E12108" s="5">
        <v>19.0</v>
      </c>
      <c r="F12108" s="5">
        <v>5.0</v>
      </c>
      <c r="J12108" s="5" t="s">
        <v>3026</v>
      </c>
    </row>
    <row r="12109">
      <c r="A12109" s="3">
        <v>108.0</v>
      </c>
      <c r="B12109" s="4">
        <v>0.030833333333333334</v>
      </c>
      <c r="C12109" s="5" t="s">
        <v>10</v>
      </c>
      <c r="D12109" s="5" t="s">
        <v>20</v>
      </c>
      <c r="E12109" s="5">
        <v>16.0</v>
      </c>
      <c r="F12109" s="5">
        <v>5.0</v>
      </c>
    </row>
    <row r="12110">
      <c r="A12110" s="3">
        <v>108.0</v>
      </c>
      <c r="B12110" s="4">
        <v>0.03119212962962963</v>
      </c>
      <c r="C12110" s="5" t="s">
        <v>21</v>
      </c>
      <c r="D12110" s="5" t="s">
        <v>32</v>
      </c>
      <c r="E12110" s="5">
        <v>33.0</v>
      </c>
      <c r="F12110" s="5">
        <v>19.0</v>
      </c>
      <c r="J12110" s="5" t="s">
        <v>3971</v>
      </c>
    </row>
    <row r="12111">
      <c r="A12111" s="3">
        <v>108.0</v>
      </c>
      <c r="B12111" s="4">
        <v>0.03125</v>
      </c>
      <c r="C12111" s="5" t="s">
        <v>21</v>
      </c>
      <c r="D12111" s="5" t="s">
        <v>32</v>
      </c>
      <c r="E12111" s="5">
        <v>28.0</v>
      </c>
      <c r="F12111" s="5">
        <v>16.0</v>
      </c>
      <c r="J12111" s="5" t="s">
        <v>3972</v>
      </c>
    </row>
    <row r="12112">
      <c r="A12112" s="3">
        <v>108.0</v>
      </c>
      <c r="B12112" s="4">
        <v>0.03142361111111111</v>
      </c>
      <c r="C12112" s="5" t="s">
        <v>21</v>
      </c>
      <c r="D12112" s="5" t="s">
        <v>7</v>
      </c>
      <c r="E12112" s="5">
        <v>39.0</v>
      </c>
      <c r="H12112" s="5" t="s">
        <v>4188</v>
      </c>
    </row>
    <row r="12113">
      <c r="A12113" s="3">
        <v>108.0</v>
      </c>
      <c r="B12113" s="4">
        <v>0.031712962962962964</v>
      </c>
      <c r="C12113" s="5" t="s">
        <v>21</v>
      </c>
      <c r="D12113" s="5" t="s">
        <v>7</v>
      </c>
      <c r="E12113" s="5">
        <v>12.0</v>
      </c>
      <c r="H12113" s="5" t="s">
        <v>4189</v>
      </c>
      <c r="I12113" s="5">
        <v>1.0</v>
      </c>
    </row>
    <row r="12114">
      <c r="A12114" s="3">
        <v>108.0</v>
      </c>
      <c r="B12114" s="4">
        <v>0.03304398148148148</v>
      </c>
      <c r="C12114" s="5" t="s">
        <v>13</v>
      </c>
      <c r="D12114" s="5" t="s">
        <v>32</v>
      </c>
      <c r="E12114" s="5" t="s">
        <v>30</v>
      </c>
      <c r="F12114" s="5" t="s">
        <v>30</v>
      </c>
      <c r="J12114" s="5" t="s">
        <v>17</v>
      </c>
    </row>
    <row r="12115">
      <c r="A12115" s="3">
        <v>108.0</v>
      </c>
      <c r="B12115" s="4">
        <v>0.033275462962962965</v>
      </c>
      <c r="C12115" s="5" t="s">
        <v>13</v>
      </c>
      <c r="D12115" s="5" t="s">
        <v>7</v>
      </c>
      <c r="E12115" s="5">
        <v>41.0</v>
      </c>
      <c r="H12115" s="5" t="s">
        <v>4190</v>
      </c>
    </row>
    <row r="12116">
      <c r="A12116" s="3">
        <v>108.0</v>
      </c>
      <c r="B12116" s="4">
        <v>0.03400462962962963</v>
      </c>
      <c r="C12116" s="5" t="s">
        <v>13</v>
      </c>
      <c r="D12116" s="5" t="s">
        <v>32</v>
      </c>
      <c r="E12116" s="5" t="s">
        <v>30</v>
      </c>
      <c r="F12116" s="5" t="s">
        <v>30</v>
      </c>
      <c r="J12116" s="5" t="s">
        <v>17</v>
      </c>
    </row>
    <row r="12117">
      <c r="A12117" s="3">
        <v>108.0</v>
      </c>
      <c r="B12117" s="4">
        <v>0.03400462962962963</v>
      </c>
      <c r="C12117" s="5" t="s">
        <v>13</v>
      </c>
      <c r="D12117" s="5" t="s">
        <v>32</v>
      </c>
      <c r="E12117" s="5">
        <v>20.0</v>
      </c>
      <c r="F12117" s="5">
        <v>8.0</v>
      </c>
      <c r="J12117" s="5" t="s">
        <v>2895</v>
      </c>
    </row>
    <row r="12118">
      <c r="A12118" s="3">
        <v>108.0</v>
      </c>
      <c r="B12118" s="4">
        <v>0.03415509259259259</v>
      </c>
      <c r="C12118" s="5" t="s">
        <v>13</v>
      </c>
      <c r="D12118" s="5" t="s">
        <v>7</v>
      </c>
      <c r="E12118" s="5">
        <v>27.0</v>
      </c>
      <c r="H12118" s="5" t="s">
        <v>4191</v>
      </c>
    </row>
    <row r="12119">
      <c r="A12119" s="3">
        <v>108.0</v>
      </c>
      <c r="B12119" s="4">
        <v>0.03466435185185185</v>
      </c>
      <c r="C12119" s="5" t="s">
        <v>13</v>
      </c>
      <c r="D12119" s="5" t="s">
        <v>32</v>
      </c>
      <c r="E12119" s="5" t="s">
        <v>30</v>
      </c>
      <c r="F12119" s="5" t="s">
        <v>30</v>
      </c>
      <c r="J12119" s="5" t="s">
        <v>17</v>
      </c>
    </row>
    <row r="12120">
      <c r="A12120" s="3">
        <v>108.0</v>
      </c>
      <c r="B12120" s="4">
        <v>0.03466435185185185</v>
      </c>
      <c r="C12120" s="5" t="s">
        <v>13</v>
      </c>
      <c r="D12120" s="5" t="s">
        <v>32</v>
      </c>
      <c r="E12120" s="5">
        <v>29.0</v>
      </c>
      <c r="F12120" s="5">
        <v>17.0</v>
      </c>
      <c r="J12120" s="5" t="s">
        <v>2895</v>
      </c>
    </row>
    <row r="12121">
      <c r="A12121" s="3">
        <v>108.0</v>
      </c>
      <c r="B12121" s="4">
        <v>0.034722222222222224</v>
      </c>
      <c r="C12121" s="5" t="s">
        <v>13</v>
      </c>
      <c r="D12121" s="5" t="s">
        <v>7</v>
      </c>
      <c r="E12121" s="5">
        <v>31.0</v>
      </c>
      <c r="H12121" s="5" t="s">
        <v>4192</v>
      </c>
      <c r="I12121" s="5">
        <v>1.0</v>
      </c>
    </row>
    <row r="12122">
      <c r="A12122" s="3">
        <v>108.0</v>
      </c>
      <c r="B12122" s="4">
        <v>0.035381944444444445</v>
      </c>
      <c r="C12122" s="5" t="s">
        <v>13</v>
      </c>
      <c r="D12122" s="5" t="s">
        <v>32</v>
      </c>
      <c r="E12122" s="5" t="s">
        <v>30</v>
      </c>
      <c r="F12122" s="5" t="s">
        <v>30</v>
      </c>
      <c r="J12122" s="5" t="s">
        <v>17</v>
      </c>
    </row>
    <row r="12123">
      <c r="A12123" s="3">
        <v>108.0</v>
      </c>
      <c r="B12123" s="4">
        <v>0.035381944444444445</v>
      </c>
      <c r="C12123" s="5" t="s">
        <v>13</v>
      </c>
      <c r="D12123" s="5" t="s">
        <v>32</v>
      </c>
      <c r="E12123" s="5">
        <v>30.0</v>
      </c>
      <c r="F12123" s="5">
        <v>18.0</v>
      </c>
      <c r="J12123" s="5" t="s">
        <v>2895</v>
      </c>
    </row>
    <row r="12124">
      <c r="A12124" s="3">
        <v>108.0</v>
      </c>
      <c r="B12124" s="4">
        <v>0.035451388888888886</v>
      </c>
      <c r="C12124" s="5" t="s">
        <v>13</v>
      </c>
      <c r="D12124" s="5" t="s">
        <v>7</v>
      </c>
      <c r="E12124" s="5">
        <v>31.0</v>
      </c>
      <c r="H12124" s="5" t="s">
        <v>4193</v>
      </c>
    </row>
    <row r="12125">
      <c r="A12125" s="3">
        <v>108.0</v>
      </c>
      <c r="B12125" s="4">
        <v>0.03570601851851852</v>
      </c>
      <c r="C12125" s="5" t="s">
        <v>18</v>
      </c>
      <c r="D12125" s="5" t="s">
        <v>32</v>
      </c>
      <c r="E12125" s="5" t="s">
        <v>30</v>
      </c>
      <c r="F12125" s="5" t="s">
        <v>30</v>
      </c>
      <c r="J12125" s="5" t="s">
        <v>17</v>
      </c>
    </row>
    <row r="12126">
      <c r="A12126" s="3">
        <v>108.0</v>
      </c>
      <c r="B12126" s="4">
        <v>0.03570601851851852</v>
      </c>
      <c r="C12126" s="5" t="s">
        <v>18</v>
      </c>
      <c r="D12126" s="5" t="s">
        <v>32</v>
      </c>
      <c r="E12126" s="5">
        <v>27.0</v>
      </c>
      <c r="F12126" s="5">
        <v>11.0</v>
      </c>
      <c r="J12126" s="5" t="s">
        <v>3344</v>
      </c>
    </row>
    <row r="12127">
      <c r="A12127" s="3">
        <v>108.0</v>
      </c>
      <c r="B12127" s="4">
        <v>0.035902777777777777</v>
      </c>
      <c r="C12127" s="5" t="s">
        <v>18</v>
      </c>
      <c r="D12127" s="5" t="s">
        <v>7</v>
      </c>
      <c r="E12127" s="5">
        <v>14.0</v>
      </c>
      <c r="H12127" s="5" t="s">
        <v>4194</v>
      </c>
    </row>
    <row r="12128">
      <c r="A12128" s="3">
        <v>108.0</v>
      </c>
      <c r="B12128" s="4">
        <v>0.03605324074074074</v>
      </c>
      <c r="C12128" s="5" t="s">
        <v>18</v>
      </c>
      <c r="D12128" s="5" t="s">
        <v>32</v>
      </c>
      <c r="E12128" s="5" t="s">
        <v>30</v>
      </c>
      <c r="F12128" s="5" t="s">
        <v>30</v>
      </c>
      <c r="J12128" s="5" t="s">
        <v>17</v>
      </c>
    </row>
    <row r="12129">
      <c r="A12129" s="3">
        <v>108.0</v>
      </c>
      <c r="B12129" s="4">
        <v>0.03605324074074074</v>
      </c>
      <c r="C12129" s="5" t="s">
        <v>18</v>
      </c>
      <c r="D12129" s="5" t="s">
        <v>32</v>
      </c>
      <c r="E12129" s="5">
        <v>32.0</v>
      </c>
      <c r="F12129" s="5">
        <v>16.0</v>
      </c>
      <c r="J12129" s="5" t="s">
        <v>3344</v>
      </c>
    </row>
    <row r="12130">
      <c r="A12130" s="3">
        <v>108.0</v>
      </c>
      <c r="B12130" s="4">
        <v>0.03611111111111111</v>
      </c>
      <c r="C12130" s="5" t="s">
        <v>18</v>
      </c>
      <c r="D12130" s="5" t="s">
        <v>7</v>
      </c>
      <c r="E12130" s="5">
        <v>17.0</v>
      </c>
      <c r="H12130" s="5" t="s">
        <v>4195</v>
      </c>
    </row>
    <row r="12131">
      <c r="A12131" s="3">
        <v>108.0</v>
      </c>
      <c r="B12131" s="4">
        <v>0.03657407407407407</v>
      </c>
      <c r="C12131" s="5" t="s">
        <v>18</v>
      </c>
      <c r="D12131" s="5" t="s">
        <v>32</v>
      </c>
      <c r="E12131" s="5">
        <v>30.0</v>
      </c>
      <c r="F12131" s="5">
        <v>13.0</v>
      </c>
      <c r="J12131" s="5" t="s">
        <v>2880</v>
      </c>
    </row>
    <row r="12132">
      <c r="A12132" s="3">
        <v>108.0</v>
      </c>
      <c r="B12132" s="4">
        <v>0.03662037037037037</v>
      </c>
      <c r="C12132" s="5" t="s">
        <v>18</v>
      </c>
      <c r="D12132" s="5" t="s">
        <v>7</v>
      </c>
      <c r="E12132" s="5">
        <v>19.0</v>
      </c>
      <c r="H12132" s="5" t="s">
        <v>4196</v>
      </c>
      <c r="I12132" s="5">
        <v>1.0</v>
      </c>
      <c r="J12132" s="5" t="s">
        <v>112</v>
      </c>
    </row>
    <row r="12133">
      <c r="A12133" s="3">
        <v>108.0</v>
      </c>
      <c r="B12133" s="4">
        <v>0.03857638888888889</v>
      </c>
      <c r="C12133" s="5" t="s">
        <v>13</v>
      </c>
      <c r="D12133" s="5" t="s">
        <v>88</v>
      </c>
      <c r="E12133" s="5" t="s">
        <v>28</v>
      </c>
      <c r="F12133" s="5">
        <v>1.0</v>
      </c>
    </row>
    <row r="12134">
      <c r="A12134" s="3">
        <v>108.0</v>
      </c>
      <c r="B12134" s="4">
        <v>0.03871527777777778</v>
      </c>
      <c r="C12134" s="5" t="s">
        <v>21</v>
      </c>
      <c r="D12134" s="5" t="s">
        <v>88</v>
      </c>
      <c r="E12134" s="5">
        <v>27.0</v>
      </c>
      <c r="F12134" s="5">
        <v>12.0</v>
      </c>
    </row>
    <row r="12135">
      <c r="A12135" s="3">
        <v>108.0</v>
      </c>
      <c r="B12135" s="4">
        <v>0.03875</v>
      </c>
      <c r="C12135" s="5" t="s">
        <v>10</v>
      </c>
      <c r="D12135" s="5" t="s">
        <v>97</v>
      </c>
      <c r="E12135" s="5" t="s">
        <v>30</v>
      </c>
      <c r="F12135" s="5" t="s">
        <v>30</v>
      </c>
      <c r="J12135" s="5" t="s">
        <v>4197</v>
      </c>
    </row>
    <row r="12136">
      <c r="A12136" s="3">
        <v>108.0</v>
      </c>
      <c r="B12136" s="4">
        <v>0.03881944444444444</v>
      </c>
      <c r="C12136" s="5" t="s">
        <v>13</v>
      </c>
      <c r="D12136" s="5" t="s">
        <v>146</v>
      </c>
      <c r="E12136" s="5">
        <v>22.0</v>
      </c>
      <c r="F12136" s="5">
        <v>14.0</v>
      </c>
    </row>
    <row r="12137">
      <c r="A12137" s="3">
        <v>108.0</v>
      </c>
      <c r="B12137" s="4">
        <v>0.03980324074074074</v>
      </c>
      <c r="C12137" s="5" t="s">
        <v>13</v>
      </c>
      <c r="D12137" s="5" t="s">
        <v>146</v>
      </c>
      <c r="E12137" s="5" t="s">
        <v>30</v>
      </c>
      <c r="F12137" s="5" t="s">
        <v>30</v>
      </c>
      <c r="J12137" s="5" t="s">
        <v>17</v>
      </c>
    </row>
    <row r="12138">
      <c r="A12138" s="3">
        <v>108.0</v>
      </c>
      <c r="B12138" s="4">
        <v>0.03980324074074074</v>
      </c>
      <c r="C12138" s="5" t="s">
        <v>13</v>
      </c>
      <c r="D12138" s="5" t="s">
        <v>146</v>
      </c>
      <c r="E12138" s="5">
        <v>23.0</v>
      </c>
      <c r="F12138" s="5">
        <v>15.0</v>
      </c>
      <c r="J12138" s="5" t="s">
        <v>40</v>
      </c>
    </row>
    <row r="12139">
      <c r="A12139" s="3">
        <v>108.0</v>
      </c>
      <c r="B12139" s="4">
        <v>0.04003472222222222</v>
      </c>
      <c r="C12139" s="5" t="s">
        <v>13</v>
      </c>
      <c r="D12139" s="5" t="s">
        <v>146</v>
      </c>
      <c r="E12139" s="5" t="s">
        <v>30</v>
      </c>
      <c r="F12139" s="5" t="s">
        <v>30</v>
      </c>
      <c r="J12139" s="5" t="s">
        <v>17</v>
      </c>
    </row>
    <row r="12140">
      <c r="A12140" s="3">
        <v>108.0</v>
      </c>
      <c r="B12140" s="4">
        <v>0.04003472222222222</v>
      </c>
      <c r="C12140" s="5" t="s">
        <v>13</v>
      </c>
      <c r="D12140" s="5" t="s">
        <v>146</v>
      </c>
      <c r="E12140" s="5">
        <v>18.0</v>
      </c>
      <c r="F12140" s="5">
        <v>10.0</v>
      </c>
      <c r="J12140" s="5" t="s">
        <v>40</v>
      </c>
    </row>
    <row r="12141">
      <c r="A12141" s="3">
        <v>108.0</v>
      </c>
      <c r="B12141" s="4">
        <v>0.04130787037037037</v>
      </c>
      <c r="C12141" s="5" t="s">
        <v>13</v>
      </c>
      <c r="D12141" s="5" t="s">
        <v>4198</v>
      </c>
      <c r="E12141" s="5">
        <v>24.0</v>
      </c>
      <c r="F12141" s="5">
        <v>16.0</v>
      </c>
      <c r="J12141" s="5" t="s">
        <v>4199</v>
      </c>
    </row>
    <row r="12142">
      <c r="A12142" s="3">
        <v>108.0</v>
      </c>
      <c r="B12142" s="4">
        <v>0.042881944444444445</v>
      </c>
      <c r="C12142" s="5" t="s">
        <v>10</v>
      </c>
      <c r="D12142" s="5" t="s">
        <v>146</v>
      </c>
      <c r="E12142" s="5">
        <v>15.0</v>
      </c>
      <c r="F12142" s="5">
        <v>17.0</v>
      </c>
    </row>
    <row r="12143">
      <c r="A12143" s="3">
        <v>108.0</v>
      </c>
      <c r="B12143" s="4">
        <v>0.043194444444444445</v>
      </c>
      <c r="C12143" s="5" t="s">
        <v>13</v>
      </c>
      <c r="D12143" s="5" t="s">
        <v>146</v>
      </c>
      <c r="E12143" s="5" t="s">
        <v>30</v>
      </c>
      <c r="F12143" s="5" t="s">
        <v>30</v>
      </c>
      <c r="J12143" s="5" t="s">
        <v>42</v>
      </c>
    </row>
    <row r="12144">
      <c r="A12144" s="3">
        <v>108.0</v>
      </c>
      <c r="B12144" s="4">
        <v>0.043194444444444445</v>
      </c>
      <c r="C12144" s="5" t="s">
        <v>13</v>
      </c>
      <c r="D12144" s="5" t="s">
        <v>146</v>
      </c>
      <c r="E12144" s="5">
        <v>21.0</v>
      </c>
      <c r="F12144" s="5">
        <v>13.0</v>
      </c>
      <c r="J12144" s="5" t="s">
        <v>40</v>
      </c>
    </row>
    <row r="12145">
      <c r="A12145" s="3">
        <v>108.0</v>
      </c>
      <c r="B12145" s="4">
        <v>0.04479166666666667</v>
      </c>
      <c r="C12145" s="5" t="s">
        <v>15</v>
      </c>
      <c r="D12145" s="5" t="s">
        <v>88</v>
      </c>
      <c r="E12145" s="5">
        <v>5.0</v>
      </c>
      <c r="F12145" s="5">
        <v>3.0</v>
      </c>
    </row>
    <row r="12146">
      <c r="A12146" s="3">
        <v>108.0</v>
      </c>
      <c r="B12146" s="4">
        <v>0.044988425925925925</v>
      </c>
      <c r="C12146" s="5" t="s">
        <v>15</v>
      </c>
      <c r="D12146" s="5" t="s">
        <v>86</v>
      </c>
      <c r="E12146" s="5">
        <v>7.0</v>
      </c>
    </row>
    <row r="12147">
      <c r="A12147" s="3">
        <v>108.0</v>
      </c>
      <c r="B12147" s="4">
        <v>0.04537037037037037</v>
      </c>
      <c r="C12147" s="5" t="s">
        <v>18</v>
      </c>
      <c r="D12147" s="5" t="s">
        <v>88</v>
      </c>
      <c r="E12147" s="5">
        <v>6.0</v>
      </c>
      <c r="F12147" s="5">
        <v>3.0</v>
      </c>
    </row>
    <row r="12148">
      <c r="A12148" s="3">
        <v>108.0</v>
      </c>
      <c r="B12148" s="4">
        <v>0.047372685185185184</v>
      </c>
      <c r="C12148" s="5" t="s">
        <v>13</v>
      </c>
      <c r="D12148" s="5" t="s">
        <v>11</v>
      </c>
      <c r="E12148" s="5">
        <v>9.0</v>
      </c>
      <c r="F12148" s="5">
        <v>11.0</v>
      </c>
    </row>
    <row r="12149">
      <c r="A12149" s="3">
        <v>108.0</v>
      </c>
      <c r="B12149" s="4">
        <v>0.04832175925925926</v>
      </c>
      <c r="C12149" s="5" t="s">
        <v>13</v>
      </c>
      <c r="D12149" s="5" t="s">
        <v>11</v>
      </c>
      <c r="E12149" s="5">
        <v>19.0</v>
      </c>
      <c r="F12149" s="5">
        <v>15.0</v>
      </c>
      <c r="J12149" s="5" t="s">
        <v>4200</v>
      </c>
    </row>
    <row r="12150">
      <c r="A12150" s="3">
        <v>108.0</v>
      </c>
      <c r="B12150" s="4">
        <v>0.04832175925925926</v>
      </c>
      <c r="C12150" s="5" t="s">
        <v>18</v>
      </c>
      <c r="D12150" s="5" t="s">
        <v>11</v>
      </c>
      <c r="E12150" s="5">
        <v>32.0</v>
      </c>
      <c r="F12150" s="5">
        <v>21.0</v>
      </c>
      <c r="J12150" s="5" t="s">
        <v>93</v>
      </c>
    </row>
    <row r="12151">
      <c r="A12151" s="3">
        <v>108.0</v>
      </c>
      <c r="B12151" s="4">
        <v>0.050462962962962966</v>
      </c>
      <c r="C12151" s="5" t="s">
        <v>13</v>
      </c>
      <c r="D12151" s="5" t="s">
        <v>11</v>
      </c>
      <c r="E12151" s="5">
        <v>2.0</v>
      </c>
      <c r="F12151" s="5">
        <v>4.0</v>
      </c>
    </row>
    <row r="12152">
      <c r="A12152" s="3">
        <v>108.0</v>
      </c>
      <c r="B12152" s="4">
        <v>0.052835648148148145</v>
      </c>
      <c r="C12152" s="5" t="s">
        <v>10</v>
      </c>
      <c r="D12152" s="5" t="s">
        <v>24</v>
      </c>
      <c r="E12152" s="5">
        <v>17.0</v>
      </c>
      <c r="F12152" s="5">
        <v>2.0</v>
      </c>
    </row>
    <row r="12153">
      <c r="A12153" s="3">
        <v>108.0</v>
      </c>
      <c r="B12153" s="4">
        <v>0.052835648148148145</v>
      </c>
      <c r="C12153" s="5" t="s">
        <v>13</v>
      </c>
      <c r="D12153" s="5" t="s">
        <v>24</v>
      </c>
      <c r="E12153" s="5">
        <v>16.0</v>
      </c>
      <c r="F12153" s="5">
        <v>16.0</v>
      </c>
    </row>
    <row r="12154">
      <c r="A12154" s="3">
        <v>108.0</v>
      </c>
      <c r="B12154" s="4">
        <v>0.052835648148148145</v>
      </c>
      <c r="C12154" s="5" t="s">
        <v>15</v>
      </c>
      <c r="D12154" s="5" t="s">
        <v>24</v>
      </c>
      <c r="E12154" s="5">
        <v>24.0</v>
      </c>
      <c r="F12154" s="5">
        <v>12.0</v>
      </c>
    </row>
    <row r="12155">
      <c r="A12155" s="3">
        <v>108.0</v>
      </c>
      <c r="B12155" s="4">
        <v>0.05762731481481481</v>
      </c>
      <c r="C12155" s="5" t="s">
        <v>21</v>
      </c>
      <c r="D12155" s="5" t="s">
        <v>20</v>
      </c>
      <c r="E12155" s="5" t="s">
        <v>37</v>
      </c>
      <c r="F12155" s="5">
        <v>20.0</v>
      </c>
    </row>
    <row r="12156">
      <c r="A12156" s="3">
        <v>108.0</v>
      </c>
      <c r="B12156" s="4">
        <v>0.06011574074074074</v>
      </c>
      <c r="C12156" s="5" t="s">
        <v>21</v>
      </c>
      <c r="D12156" s="5" t="s">
        <v>24</v>
      </c>
      <c r="E12156" s="5">
        <v>24.0</v>
      </c>
      <c r="F12156" s="5">
        <v>10.0</v>
      </c>
      <c r="J12156" s="5" t="s">
        <v>1058</v>
      </c>
    </row>
    <row r="12157">
      <c r="A12157" s="3">
        <v>108.0</v>
      </c>
      <c r="B12157" s="4">
        <v>0.0641550925925926</v>
      </c>
      <c r="C12157" s="5" t="s">
        <v>10</v>
      </c>
      <c r="D12157" s="5" t="s">
        <v>97</v>
      </c>
      <c r="E12157" s="5" t="s">
        <v>30</v>
      </c>
      <c r="F12157" s="5" t="s">
        <v>30</v>
      </c>
      <c r="J12157" s="5" t="s">
        <v>4197</v>
      </c>
    </row>
    <row r="12158">
      <c r="A12158" s="3">
        <v>108.0</v>
      </c>
      <c r="B12158" s="4">
        <v>0.06420138888888889</v>
      </c>
      <c r="C12158" s="5" t="s">
        <v>21</v>
      </c>
      <c r="D12158" s="5" t="s">
        <v>97</v>
      </c>
      <c r="E12158" s="5" t="s">
        <v>30</v>
      </c>
      <c r="F12158" s="5" t="s">
        <v>30</v>
      </c>
      <c r="J12158" s="5" t="s">
        <v>4201</v>
      </c>
    </row>
    <row r="12159">
      <c r="A12159" s="3">
        <v>108.0</v>
      </c>
      <c r="B12159" s="4">
        <v>0.06444444444444444</v>
      </c>
      <c r="C12159" s="5" t="s">
        <v>13</v>
      </c>
      <c r="D12159" s="5" t="s">
        <v>97</v>
      </c>
      <c r="E12159" s="5" t="s">
        <v>30</v>
      </c>
      <c r="F12159" s="5" t="s">
        <v>30</v>
      </c>
      <c r="J12159" s="5" t="s">
        <v>4202</v>
      </c>
    </row>
    <row r="12160">
      <c r="A12160" s="3">
        <v>108.0</v>
      </c>
      <c r="B12160" s="4">
        <v>0.06524305555555555</v>
      </c>
      <c r="C12160" s="5" t="s">
        <v>18</v>
      </c>
      <c r="D12160" s="5" t="s">
        <v>92</v>
      </c>
      <c r="E12160" s="5">
        <v>11.0</v>
      </c>
      <c r="F12160" s="5">
        <v>6.0</v>
      </c>
    </row>
    <row r="12161">
      <c r="A12161" s="3">
        <v>108.0</v>
      </c>
      <c r="B12161" s="4">
        <v>0.06820601851851851</v>
      </c>
      <c r="C12161" s="5" t="s">
        <v>13</v>
      </c>
      <c r="D12161" s="5" t="s">
        <v>24</v>
      </c>
      <c r="E12161" s="5">
        <v>7.0</v>
      </c>
      <c r="F12161" s="5">
        <v>7.0</v>
      </c>
    </row>
    <row r="12162">
      <c r="A12162" s="3">
        <v>108.0</v>
      </c>
      <c r="B12162" s="4">
        <v>0.06918981481481482</v>
      </c>
      <c r="C12162" s="5" t="s">
        <v>22</v>
      </c>
      <c r="D12162" s="5" t="s">
        <v>92</v>
      </c>
      <c r="E12162" s="5">
        <v>21.0</v>
      </c>
      <c r="F12162" s="5">
        <v>13.0</v>
      </c>
    </row>
    <row r="12163">
      <c r="A12163" s="3">
        <v>108.0</v>
      </c>
      <c r="B12163" s="4">
        <v>0.07006944444444445</v>
      </c>
      <c r="C12163" s="5" t="s">
        <v>18</v>
      </c>
      <c r="D12163" s="5" t="s">
        <v>24</v>
      </c>
      <c r="E12163" s="5">
        <v>19.0</v>
      </c>
      <c r="F12163" s="5">
        <v>16.0</v>
      </c>
    </row>
    <row r="12164">
      <c r="A12164" s="3">
        <v>108.0</v>
      </c>
      <c r="B12164" s="4">
        <v>0.09289351851851851</v>
      </c>
      <c r="C12164" s="5" t="s">
        <v>18</v>
      </c>
      <c r="D12164" s="5" t="s">
        <v>47</v>
      </c>
      <c r="E12164" s="5">
        <v>24.0</v>
      </c>
      <c r="F12164" s="5">
        <v>13.0</v>
      </c>
    </row>
    <row r="12165">
      <c r="A12165" s="3">
        <v>108.0</v>
      </c>
      <c r="B12165" s="4">
        <v>0.09292824074074074</v>
      </c>
      <c r="C12165" s="5" t="s">
        <v>21</v>
      </c>
      <c r="D12165" s="5" t="s">
        <v>47</v>
      </c>
      <c r="E12165" s="5">
        <v>20.0</v>
      </c>
      <c r="F12165" s="5">
        <v>15.0</v>
      </c>
    </row>
    <row r="12166">
      <c r="A12166" s="3">
        <v>108.0</v>
      </c>
      <c r="B12166" s="4">
        <v>0.09306712962962962</v>
      </c>
      <c r="C12166" s="5" t="s">
        <v>10</v>
      </c>
      <c r="D12166" s="5" t="s">
        <v>47</v>
      </c>
      <c r="E12166" s="5">
        <v>14.0</v>
      </c>
      <c r="F12166" s="5">
        <v>9.0</v>
      </c>
    </row>
    <row r="12167">
      <c r="A12167" s="3">
        <v>108.0</v>
      </c>
      <c r="B12167" s="4">
        <v>0.09309027777777777</v>
      </c>
      <c r="C12167" s="5" t="s">
        <v>22</v>
      </c>
      <c r="D12167" s="5" t="s">
        <v>47</v>
      </c>
      <c r="E12167" s="5">
        <v>12.0</v>
      </c>
      <c r="F12167" s="5">
        <v>9.0</v>
      </c>
    </row>
    <row r="12168">
      <c r="A12168" s="3">
        <v>108.0</v>
      </c>
      <c r="B12168" s="4">
        <v>0.093125</v>
      </c>
      <c r="C12168" s="5" t="s">
        <v>15</v>
      </c>
      <c r="D12168" s="5" t="s">
        <v>47</v>
      </c>
      <c r="E12168" s="5">
        <v>11.0</v>
      </c>
      <c r="F12168" s="5">
        <v>9.0</v>
      </c>
      <c r="J12168" s="5" t="s">
        <v>4203</v>
      </c>
    </row>
    <row r="12169">
      <c r="A12169" s="3">
        <v>108.0</v>
      </c>
      <c r="B12169" s="4">
        <v>0.09322916666666667</v>
      </c>
      <c r="C12169" s="5" t="s">
        <v>13</v>
      </c>
      <c r="D12169" s="5" t="s">
        <v>47</v>
      </c>
      <c r="E12169" s="5">
        <v>6.0</v>
      </c>
      <c r="F12169" s="5">
        <v>4.0</v>
      </c>
    </row>
    <row r="12170">
      <c r="A12170" s="3">
        <v>108.0</v>
      </c>
      <c r="B12170" s="4">
        <v>0.09324074074074074</v>
      </c>
      <c r="C12170" s="5" t="s">
        <v>15</v>
      </c>
      <c r="D12170" s="5" t="s">
        <v>47</v>
      </c>
      <c r="E12170" s="5">
        <v>6.0</v>
      </c>
      <c r="F12170" s="5">
        <v>4.0</v>
      </c>
    </row>
    <row r="12171">
      <c r="A12171" s="3">
        <v>108.0</v>
      </c>
      <c r="B12171" s="4">
        <v>0.09619212962962963</v>
      </c>
      <c r="C12171" s="5" t="s">
        <v>18</v>
      </c>
      <c r="D12171" s="5" t="s">
        <v>32</v>
      </c>
      <c r="E12171" s="5" t="s">
        <v>30</v>
      </c>
      <c r="F12171" s="5" t="s">
        <v>30</v>
      </c>
      <c r="J12171" s="5" t="s">
        <v>4204</v>
      </c>
    </row>
    <row r="12172">
      <c r="A12172" s="3">
        <v>108.0</v>
      </c>
      <c r="B12172" s="4">
        <v>0.09640046296296297</v>
      </c>
      <c r="C12172" s="5" t="s">
        <v>18</v>
      </c>
      <c r="D12172" s="5" t="s">
        <v>7</v>
      </c>
      <c r="E12172" s="5">
        <v>9.0</v>
      </c>
      <c r="H12172" s="5" t="s">
        <v>4205</v>
      </c>
    </row>
    <row r="12173">
      <c r="A12173" s="3">
        <v>108.0</v>
      </c>
      <c r="B12173" s="4">
        <v>0.0966550925925926</v>
      </c>
      <c r="C12173" s="5" t="s">
        <v>18</v>
      </c>
      <c r="D12173" s="5" t="s">
        <v>32</v>
      </c>
      <c r="E12173" s="5" t="s">
        <v>30</v>
      </c>
      <c r="F12173" s="5" t="s">
        <v>30</v>
      </c>
      <c r="J12173" s="5" t="s">
        <v>4206</v>
      </c>
    </row>
    <row r="12174">
      <c r="A12174" s="3">
        <v>108.0</v>
      </c>
      <c r="B12174" s="4">
        <v>0.0969212962962963</v>
      </c>
      <c r="C12174" s="5" t="s">
        <v>18</v>
      </c>
      <c r="D12174" s="5" t="s">
        <v>93</v>
      </c>
      <c r="E12174" s="5">
        <v>19.0</v>
      </c>
      <c r="F12174" s="5">
        <v>7.0</v>
      </c>
      <c r="J12174" s="5" t="s">
        <v>4207</v>
      </c>
    </row>
    <row r="12175">
      <c r="A12175" s="3">
        <v>108.0</v>
      </c>
      <c r="B12175" s="4">
        <v>0.09818287037037036</v>
      </c>
      <c r="C12175" s="5" t="s">
        <v>13</v>
      </c>
      <c r="D12175" s="5" t="s">
        <v>4208</v>
      </c>
      <c r="E12175" s="5">
        <v>9.0</v>
      </c>
    </row>
    <row r="12176">
      <c r="A12176" s="3">
        <v>108.0</v>
      </c>
      <c r="B12176" s="4">
        <v>0.0987962962962963</v>
      </c>
      <c r="C12176" s="5" t="s">
        <v>22</v>
      </c>
      <c r="D12176" s="5" t="s">
        <v>95</v>
      </c>
      <c r="E12176" s="5">
        <v>9.0</v>
      </c>
    </row>
    <row r="12177">
      <c r="A12177" s="3">
        <v>108.0</v>
      </c>
      <c r="B12177" s="4">
        <v>0.09912037037037037</v>
      </c>
      <c r="C12177" s="5" t="s">
        <v>13</v>
      </c>
      <c r="D12177" s="5" t="s">
        <v>75</v>
      </c>
      <c r="E12177" s="5">
        <v>19.0</v>
      </c>
      <c r="F12177" s="5">
        <v>8.0</v>
      </c>
      <c r="J12177" s="5" t="s">
        <v>4209</v>
      </c>
    </row>
    <row r="12178">
      <c r="A12178" s="3">
        <v>108.0</v>
      </c>
      <c r="B12178" s="4">
        <v>0.10013888888888889</v>
      </c>
      <c r="C12178" s="5" t="s">
        <v>10</v>
      </c>
      <c r="D12178" s="5" t="s">
        <v>32</v>
      </c>
      <c r="E12178" s="5">
        <v>23.0</v>
      </c>
      <c r="F12178" s="5">
        <v>9.0</v>
      </c>
      <c r="J12178" s="5" t="s">
        <v>2634</v>
      </c>
    </row>
    <row r="12179">
      <c r="A12179" s="3">
        <v>108.0</v>
      </c>
      <c r="B12179" s="4">
        <v>0.10055555555555555</v>
      </c>
      <c r="C12179" s="5" t="s">
        <v>10</v>
      </c>
      <c r="D12179" s="5" t="s">
        <v>32</v>
      </c>
      <c r="E12179" s="5">
        <v>32.0</v>
      </c>
      <c r="F12179" s="5">
        <v>18.0</v>
      </c>
      <c r="J12179" s="5" t="s">
        <v>2791</v>
      </c>
    </row>
    <row r="12180">
      <c r="A12180" s="3">
        <v>108.0</v>
      </c>
      <c r="B12180" s="4">
        <v>0.1008912037037037</v>
      </c>
      <c r="C12180" s="5" t="s">
        <v>10</v>
      </c>
      <c r="D12180" s="5" t="s">
        <v>7</v>
      </c>
      <c r="E12180" s="5">
        <v>27.0</v>
      </c>
      <c r="H12180" s="5" t="s">
        <v>4210</v>
      </c>
    </row>
    <row r="12181">
      <c r="A12181" s="3">
        <v>108.0</v>
      </c>
      <c r="B12181" s="4">
        <v>0.10206018518518518</v>
      </c>
      <c r="C12181" s="5" t="s">
        <v>22</v>
      </c>
      <c r="D12181" s="5" t="s">
        <v>7</v>
      </c>
      <c r="E12181" s="5">
        <v>34.0</v>
      </c>
      <c r="H12181" s="5" t="s">
        <v>4211</v>
      </c>
      <c r="J12181" s="5" t="s">
        <v>4212</v>
      </c>
    </row>
    <row r="12182">
      <c r="A12182" s="3">
        <v>108.0</v>
      </c>
      <c r="B12182" s="4">
        <v>0.10399305555555556</v>
      </c>
      <c r="C12182" s="5" t="s">
        <v>15</v>
      </c>
      <c r="D12182" s="5" t="s">
        <v>32</v>
      </c>
      <c r="E12182" s="5" t="s">
        <v>28</v>
      </c>
      <c r="F12182" s="5">
        <v>1.0</v>
      </c>
      <c r="J12182" s="5" t="s">
        <v>4213</v>
      </c>
    </row>
    <row r="12183">
      <c r="A12183" s="3">
        <v>108.0</v>
      </c>
      <c r="B12183" s="4">
        <v>0.10402777777777777</v>
      </c>
      <c r="C12183" s="5" t="s">
        <v>15</v>
      </c>
      <c r="D12183" s="5" t="s">
        <v>32</v>
      </c>
      <c r="E12183" s="5">
        <v>25.0</v>
      </c>
      <c r="F12183" s="5">
        <v>18.0</v>
      </c>
      <c r="J12183" s="5" t="s">
        <v>4213</v>
      </c>
    </row>
    <row r="12184">
      <c r="A12184" s="3">
        <v>108.0</v>
      </c>
      <c r="B12184" s="4">
        <v>0.10716435185185186</v>
      </c>
      <c r="C12184" s="5" t="s">
        <v>18</v>
      </c>
      <c r="D12184" s="5" t="s">
        <v>97</v>
      </c>
      <c r="E12184" s="5">
        <v>14.0</v>
      </c>
      <c r="J12184" s="5" t="s">
        <v>3994</v>
      </c>
    </row>
    <row r="12185">
      <c r="A12185" s="3">
        <v>108.0</v>
      </c>
      <c r="B12185" s="4">
        <v>0.108125</v>
      </c>
      <c r="C12185" s="5" t="s">
        <v>18</v>
      </c>
      <c r="D12185" s="5" t="s">
        <v>74</v>
      </c>
      <c r="E12185" s="5" t="s">
        <v>30</v>
      </c>
      <c r="F12185" s="5" t="s">
        <v>30</v>
      </c>
      <c r="J12185" s="5" t="s">
        <v>17</v>
      </c>
    </row>
    <row r="12186">
      <c r="A12186" s="3">
        <v>108.0</v>
      </c>
      <c r="B12186" s="4">
        <v>0.108125</v>
      </c>
      <c r="C12186" s="5" t="s">
        <v>18</v>
      </c>
      <c r="D12186" s="5" t="s">
        <v>74</v>
      </c>
      <c r="E12186" s="5" t="s">
        <v>37</v>
      </c>
      <c r="F12186" s="5">
        <v>20.0</v>
      </c>
      <c r="J12186" s="5" t="s">
        <v>40</v>
      </c>
    </row>
    <row r="12187">
      <c r="A12187" s="3">
        <v>108.0</v>
      </c>
      <c r="B12187" s="4">
        <v>0.10871527777777777</v>
      </c>
      <c r="C12187" s="5" t="s">
        <v>18</v>
      </c>
      <c r="D12187" s="5" t="s">
        <v>92</v>
      </c>
      <c r="E12187" s="5">
        <v>7.0</v>
      </c>
      <c r="F12187" s="5">
        <v>2.0</v>
      </c>
    </row>
    <row r="12188">
      <c r="A12188" s="3">
        <v>108.0</v>
      </c>
      <c r="B12188" s="4">
        <v>0.1099537037037037</v>
      </c>
      <c r="C12188" s="5" t="s">
        <v>21</v>
      </c>
      <c r="D12188" s="5" t="s">
        <v>75</v>
      </c>
      <c r="E12188" s="5">
        <v>14.0</v>
      </c>
      <c r="F12188" s="5">
        <v>8.0</v>
      </c>
      <c r="J12188" s="5" t="s">
        <v>4214</v>
      </c>
    </row>
    <row r="12189">
      <c r="A12189" s="3">
        <v>108.0</v>
      </c>
      <c r="B12189" s="4">
        <v>0.11248842592592592</v>
      </c>
      <c r="C12189" s="5" t="s">
        <v>22</v>
      </c>
      <c r="D12189" s="5" t="s">
        <v>25</v>
      </c>
      <c r="E12189" s="5">
        <v>13.0</v>
      </c>
      <c r="F12189" s="5">
        <v>7.0</v>
      </c>
      <c r="J12189" s="5" t="s">
        <v>4215</v>
      </c>
    </row>
    <row r="12190">
      <c r="A12190" s="3">
        <v>108.0</v>
      </c>
      <c r="B12190" s="4">
        <v>0.11248842592592592</v>
      </c>
      <c r="C12190" s="5" t="s">
        <v>22</v>
      </c>
      <c r="D12190" s="5" t="s">
        <v>709</v>
      </c>
      <c r="E12190" s="5">
        <v>1.0</v>
      </c>
      <c r="H12190" s="5" t="s">
        <v>4216</v>
      </c>
    </row>
    <row r="12191">
      <c r="A12191" s="3">
        <v>108.0</v>
      </c>
      <c r="B12191" s="4">
        <v>0.11616898148148148</v>
      </c>
      <c r="C12191" s="5" t="s">
        <v>13</v>
      </c>
      <c r="D12191" s="5" t="s">
        <v>24</v>
      </c>
      <c r="F12191" s="5">
        <v>2.0</v>
      </c>
    </row>
    <row r="12192">
      <c r="A12192" s="3">
        <v>108.0</v>
      </c>
      <c r="B12192" s="4">
        <v>0.11822916666666666</v>
      </c>
      <c r="C12192" s="5" t="s">
        <v>22</v>
      </c>
      <c r="D12192" s="5" t="s">
        <v>146</v>
      </c>
      <c r="E12192" s="5">
        <v>19.0</v>
      </c>
      <c r="F12192" s="5">
        <v>11.0</v>
      </c>
      <c r="J12192" s="5" t="s">
        <v>621</v>
      </c>
    </row>
    <row r="12193">
      <c r="A12193" s="3">
        <v>108.0</v>
      </c>
      <c r="B12193" s="4">
        <v>0.11822916666666666</v>
      </c>
      <c r="C12193" s="5" t="s">
        <v>22</v>
      </c>
      <c r="D12193" s="5" t="s">
        <v>709</v>
      </c>
      <c r="E12193" s="5">
        <v>3.0</v>
      </c>
    </row>
    <row r="12194">
      <c r="A12194" s="3">
        <v>108.0</v>
      </c>
      <c r="B12194" s="4">
        <v>0.11847222222222223</v>
      </c>
      <c r="C12194" s="5" t="s">
        <v>22</v>
      </c>
      <c r="D12194" s="5" t="s">
        <v>97</v>
      </c>
      <c r="E12194" s="5" t="s">
        <v>30</v>
      </c>
      <c r="F12194" s="5" t="s">
        <v>30</v>
      </c>
      <c r="J12194" s="5" t="s">
        <v>4217</v>
      </c>
    </row>
    <row r="12195">
      <c r="A12195" s="3">
        <v>108.0</v>
      </c>
      <c r="B12195" s="4">
        <v>0.11979166666666667</v>
      </c>
      <c r="C12195" s="5" t="s">
        <v>15</v>
      </c>
      <c r="D12195" s="5" t="s">
        <v>97</v>
      </c>
      <c r="E12195" s="5">
        <v>26.0</v>
      </c>
      <c r="J12195" s="5" t="s">
        <v>4218</v>
      </c>
    </row>
    <row r="12196">
      <c r="A12196" s="3">
        <v>108.0</v>
      </c>
      <c r="B12196" s="4">
        <v>0.121875</v>
      </c>
      <c r="C12196" s="5" t="s">
        <v>15</v>
      </c>
      <c r="D12196" s="5" t="s">
        <v>75</v>
      </c>
      <c r="E12196" s="5">
        <v>27.0</v>
      </c>
      <c r="F12196" s="5">
        <v>15.0</v>
      </c>
      <c r="J12196" s="5" t="s">
        <v>4219</v>
      </c>
    </row>
    <row r="12197">
      <c r="A12197" s="3">
        <v>108.0</v>
      </c>
      <c r="B12197" s="4">
        <v>0.12210648148148148</v>
      </c>
      <c r="C12197" s="5" t="s">
        <v>15</v>
      </c>
      <c r="D12197" s="5" t="s">
        <v>75</v>
      </c>
      <c r="E12197" s="5">
        <v>29.0</v>
      </c>
      <c r="F12197" s="5">
        <v>17.0</v>
      </c>
      <c r="J12197" s="5" t="s">
        <v>4220</v>
      </c>
    </row>
    <row r="12198">
      <c r="A12198" s="3">
        <v>108.0</v>
      </c>
      <c r="B12198" s="4">
        <v>0.12274305555555555</v>
      </c>
      <c r="C12198" s="5" t="s">
        <v>13</v>
      </c>
      <c r="D12198" s="5" t="s">
        <v>32</v>
      </c>
      <c r="E12198" s="5" t="s">
        <v>30</v>
      </c>
      <c r="F12198" s="5" t="s">
        <v>30</v>
      </c>
      <c r="J12198" s="5" t="s">
        <v>17</v>
      </c>
    </row>
    <row r="12199">
      <c r="A12199" s="3">
        <v>108.0</v>
      </c>
      <c r="B12199" s="4">
        <v>0.12274305555555555</v>
      </c>
      <c r="C12199" s="5" t="s">
        <v>13</v>
      </c>
      <c r="D12199" s="5" t="s">
        <v>32</v>
      </c>
      <c r="E12199" s="5">
        <v>31.0</v>
      </c>
      <c r="F12199" s="5">
        <v>14.0</v>
      </c>
      <c r="J12199" s="5" t="s">
        <v>3072</v>
      </c>
    </row>
    <row r="12200">
      <c r="A12200" s="3">
        <v>108.0</v>
      </c>
      <c r="B12200" s="4">
        <v>0.12283564814814815</v>
      </c>
      <c r="C12200" s="5" t="s">
        <v>13</v>
      </c>
      <c r="D12200" s="5" t="s">
        <v>32</v>
      </c>
      <c r="E12200" s="5" t="s">
        <v>30</v>
      </c>
      <c r="F12200" s="5" t="s">
        <v>30</v>
      </c>
      <c r="J12200" s="5" t="s">
        <v>17</v>
      </c>
    </row>
    <row r="12201">
      <c r="A12201" s="3">
        <v>108.0</v>
      </c>
      <c r="B12201" s="4">
        <v>0.12283564814814815</v>
      </c>
      <c r="C12201" s="5" t="s">
        <v>13</v>
      </c>
      <c r="D12201" s="5" t="s">
        <v>32</v>
      </c>
      <c r="E12201" s="5">
        <v>32.0</v>
      </c>
      <c r="F12201" s="5">
        <v>15.0</v>
      </c>
      <c r="J12201" s="5" t="s">
        <v>3072</v>
      </c>
    </row>
    <row r="12202">
      <c r="A12202" s="3">
        <v>108.0</v>
      </c>
      <c r="B12202" s="4">
        <v>0.12296296296296297</v>
      </c>
      <c r="C12202" s="5" t="s">
        <v>13</v>
      </c>
      <c r="D12202" s="5" t="s">
        <v>7</v>
      </c>
      <c r="E12202" s="5">
        <v>22.0</v>
      </c>
      <c r="H12202" s="5" t="s">
        <v>4221</v>
      </c>
    </row>
    <row r="12203">
      <c r="A12203" s="3">
        <v>108.0</v>
      </c>
      <c r="B12203" s="4">
        <v>0.12311342592592593</v>
      </c>
      <c r="C12203" s="5" t="s">
        <v>13</v>
      </c>
      <c r="D12203" s="5" t="s">
        <v>7</v>
      </c>
      <c r="E12203" s="5">
        <v>20.0</v>
      </c>
      <c r="H12203" s="5" t="s">
        <v>4222</v>
      </c>
    </row>
    <row r="12204">
      <c r="A12204" s="3">
        <v>108.0</v>
      </c>
      <c r="B12204" s="4">
        <v>0.1244212962962963</v>
      </c>
      <c r="C12204" s="5" t="s">
        <v>13</v>
      </c>
      <c r="D12204" s="5" t="s">
        <v>75</v>
      </c>
      <c r="E12204" s="5">
        <v>28.0</v>
      </c>
      <c r="F12204" s="5">
        <v>17.0</v>
      </c>
      <c r="J12204" s="5" t="s">
        <v>4223</v>
      </c>
    </row>
    <row r="12205">
      <c r="A12205" s="3">
        <v>108.0</v>
      </c>
      <c r="B12205" s="4">
        <v>0.12457175925925926</v>
      </c>
      <c r="C12205" s="5" t="s">
        <v>13</v>
      </c>
      <c r="D12205" s="5" t="s">
        <v>32</v>
      </c>
      <c r="E12205" s="5" t="s">
        <v>30</v>
      </c>
      <c r="F12205" s="5" t="s">
        <v>30</v>
      </c>
      <c r="J12205" s="5" t="s">
        <v>17</v>
      </c>
    </row>
    <row r="12206">
      <c r="A12206" s="3">
        <v>108.0</v>
      </c>
      <c r="B12206" s="4">
        <v>0.12457175925925926</v>
      </c>
      <c r="C12206" s="5" t="s">
        <v>13</v>
      </c>
      <c r="D12206" s="5" t="s">
        <v>32</v>
      </c>
      <c r="E12206" s="5">
        <v>26.0</v>
      </c>
      <c r="F12206" s="5">
        <v>9.0</v>
      </c>
      <c r="J12206" s="5" t="s">
        <v>4224</v>
      </c>
    </row>
    <row r="12207">
      <c r="A12207" s="3">
        <v>108.0</v>
      </c>
      <c r="B12207" s="4">
        <v>0.12481481481481481</v>
      </c>
      <c r="C12207" s="5" t="s">
        <v>13</v>
      </c>
      <c r="D12207" s="5" t="s">
        <v>7</v>
      </c>
      <c r="E12207" s="5">
        <v>38.0</v>
      </c>
      <c r="H12207" s="5" t="s">
        <v>4225</v>
      </c>
    </row>
    <row r="12208">
      <c r="A12208" s="3">
        <v>108.0</v>
      </c>
      <c r="B12208" s="4">
        <v>0.12556712962962963</v>
      </c>
      <c r="C12208" s="5" t="s">
        <v>18</v>
      </c>
      <c r="D12208" s="5" t="s">
        <v>32</v>
      </c>
      <c r="E12208" s="5" t="s">
        <v>30</v>
      </c>
      <c r="F12208" s="5" t="s">
        <v>30</v>
      </c>
      <c r="J12208" s="5" t="s">
        <v>17</v>
      </c>
    </row>
    <row r="12209">
      <c r="A12209" s="3">
        <v>108.0</v>
      </c>
      <c r="B12209" s="4">
        <v>0.12556712962962963</v>
      </c>
      <c r="C12209" s="5" t="s">
        <v>18</v>
      </c>
      <c r="D12209" s="5" t="s">
        <v>32</v>
      </c>
      <c r="E12209" s="5">
        <v>36.0</v>
      </c>
      <c r="F12209" s="5">
        <v>20.0</v>
      </c>
      <c r="J12209" s="5" t="s">
        <v>4226</v>
      </c>
    </row>
    <row r="12210">
      <c r="A12210" s="3">
        <v>108.0</v>
      </c>
      <c r="B12210" s="4">
        <v>0.12574074074074074</v>
      </c>
      <c r="C12210" s="5" t="s">
        <v>18</v>
      </c>
      <c r="D12210" s="5" t="s">
        <v>7</v>
      </c>
      <c r="E12210" s="5">
        <v>35.0</v>
      </c>
      <c r="H12210" s="5" t="s">
        <v>4227</v>
      </c>
    </row>
    <row r="12211">
      <c r="A12211" s="3">
        <v>108.0</v>
      </c>
      <c r="B12211" s="4">
        <v>0.12619212962962964</v>
      </c>
      <c r="C12211" s="5" t="s">
        <v>18</v>
      </c>
      <c r="D12211" s="5" t="s">
        <v>32</v>
      </c>
      <c r="E12211" s="5" t="s">
        <v>30</v>
      </c>
      <c r="F12211" s="5" t="s">
        <v>30</v>
      </c>
    </row>
    <row r="12212">
      <c r="A12212" s="3">
        <v>108.0</v>
      </c>
      <c r="B12212" s="4">
        <v>0.12619212962962964</v>
      </c>
      <c r="C12212" s="5" t="s">
        <v>18</v>
      </c>
      <c r="D12212" s="5" t="s">
        <v>32</v>
      </c>
      <c r="E12212" s="5">
        <v>24.0</v>
      </c>
    </row>
    <row r="12213">
      <c r="A12213" s="3">
        <v>108.0</v>
      </c>
      <c r="B12213" s="4">
        <v>0.1263425925925926</v>
      </c>
      <c r="C12213" s="5" t="s">
        <v>18</v>
      </c>
      <c r="D12213" s="5" t="s">
        <v>7</v>
      </c>
      <c r="E12213" s="5">
        <v>18.0</v>
      </c>
    </row>
    <row r="12214">
      <c r="A12214" s="3">
        <v>108.0</v>
      </c>
      <c r="B12214" s="4">
        <v>0.12657407407407406</v>
      </c>
      <c r="C12214" s="5" t="s">
        <v>18</v>
      </c>
      <c r="D12214" s="5" t="s">
        <v>32</v>
      </c>
      <c r="E12214" s="5">
        <v>20.0</v>
      </c>
      <c r="F12214" s="5">
        <v>4.0</v>
      </c>
      <c r="J12214" s="5" t="s">
        <v>2880</v>
      </c>
    </row>
    <row r="12215">
      <c r="A12215" s="3">
        <v>108.0</v>
      </c>
      <c r="B12215" s="4">
        <v>0.12657407407407406</v>
      </c>
      <c r="C12215" s="5" t="s">
        <v>18</v>
      </c>
      <c r="D12215" s="5" t="s">
        <v>709</v>
      </c>
      <c r="E12215" s="5">
        <v>2.0</v>
      </c>
    </row>
    <row r="12216">
      <c r="A12216" s="3">
        <v>108.0</v>
      </c>
      <c r="B12216" s="4">
        <v>0.12675925925925927</v>
      </c>
      <c r="C12216" s="5" t="s">
        <v>18</v>
      </c>
      <c r="D12216" s="5" t="s">
        <v>32</v>
      </c>
      <c r="E12216" s="5">
        <v>29.0</v>
      </c>
      <c r="F12216" s="5">
        <v>13.0</v>
      </c>
      <c r="J12216" s="5" t="s">
        <v>2880</v>
      </c>
    </row>
    <row r="12217">
      <c r="A12217" s="3">
        <v>108.0</v>
      </c>
      <c r="B12217" s="4">
        <v>0.1270023148148148</v>
      </c>
      <c r="C12217" s="5" t="s">
        <v>18</v>
      </c>
      <c r="D12217" s="5" t="s">
        <v>32</v>
      </c>
      <c r="F12217" s="5">
        <v>19.0</v>
      </c>
      <c r="G12217" s="5" t="s">
        <v>48</v>
      </c>
      <c r="J12217" s="5" t="s">
        <v>2880</v>
      </c>
    </row>
    <row r="12218">
      <c r="A12218" s="3">
        <v>108.0</v>
      </c>
      <c r="B12218" s="4">
        <v>0.12712962962962962</v>
      </c>
      <c r="C12218" s="5" t="s">
        <v>18</v>
      </c>
      <c r="D12218" s="5" t="s">
        <v>7</v>
      </c>
      <c r="E12218" s="5">
        <v>13.0</v>
      </c>
      <c r="H12218" s="5" t="s">
        <v>4228</v>
      </c>
    </row>
    <row r="12219">
      <c r="A12219" s="3">
        <v>108.0</v>
      </c>
      <c r="B12219" s="4">
        <v>0.12744212962962964</v>
      </c>
      <c r="C12219" s="5" t="s">
        <v>18</v>
      </c>
      <c r="D12219" s="5" t="s">
        <v>7</v>
      </c>
      <c r="E12219" s="5">
        <v>31.0</v>
      </c>
      <c r="H12219" s="5" t="s">
        <v>4229</v>
      </c>
    </row>
    <row r="12220">
      <c r="A12220" s="3">
        <v>108.0</v>
      </c>
      <c r="B12220" s="4">
        <v>0.12769675925925925</v>
      </c>
      <c r="C12220" s="5" t="s">
        <v>18</v>
      </c>
      <c r="D12220" s="5" t="s">
        <v>32</v>
      </c>
      <c r="F12220" s="5">
        <v>19.0</v>
      </c>
      <c r="G12220" s="5" t="s">
        <v>48</v>
      </c>
      <c r="J12220" s="5" t="s">
        <v>2880</v>
      </c>
    </row>
    <row r="12221">
      <c r="A12221" s="3">
        <v>108.0</v>
      </c>
      <c r="B12221" s="4">
        <v>0.12777777777777777</v>
      </c>
      <c r="C12221" s="5" t="s">
        <v>18</v>
      </c>
      <c r="D12221" s="5" t="s">
        <v>7</v>
      </c>
      <c r="E12221" s="5">
        <v>18.0</v>
      </c>
      <c r="H12221" s="5" t="s">
        <v>4230</v>
      </c>
    </row>
    <row r="12222">
      <c r="A12222" s="3">
        <v>108.0</v>
      </c>
      <c r="B12222" s="4">
        <v>0.12868055555555555</v>
      </c>
      <c r="C12222" s="5" t="s">
        <v>21</v>
      </c>
      <c r="D12222" s="5" t="s">
        <v>75</v>
      </c>
      <c r="E12222" s="5">
        <v>18.0</v>
      </c>
      <c r="F12222" s="5">
        <v>12.0</v>
      </c>
      <c r="J12222" s="5" t="s">
        <v>4231</v>
      </c>
    </row>
    <row r="12223">
      <c r="A12223" s="3">
        <v>108.0</v>
      </c>
      <c r="B12223" s="4">
        <v>0.13006944444444443</v>
      </c>
      <c r="C12223" s="5" t="s">
        <v>13</v>
      </c>
      <c r="D12223" s="5" t="s">
        <v>32</v>
      </c>
      <c r="E12223" s="5" t="s">
        <v>30</v>
      </c>
      <c r="F12223" s="5" t="s">
        <v>30</v>
      </c>
      <c r="J12223" s="5" t="s">
        <v>17</v>
      </c>
    </row>
    <row r="12224">
      <c r="A12224" s="3">
        <v>108.0</v>
      </c>
      <c r="B12224" s="4">
        <v>0.13006944444444443</v>
      </c>
      <c r="C12224" s="5" t="s">
        <v>13</v>
      </c>
      <c r="D12224" s="5" t="s">
        <v>32</v>
      </c>
      <c r="E12224" s="5">
        <v>30.0</v>
      </c>
      <c r="F12224" s="5">
        <v>18.0</v>
      </c>
      <c r="J12224" s="5" t="s">
        <v>2886</v>
      </c>
    </row>
    <row r="12225">
      <c r="A12225" s="3">
        <v>108.0</v>
      </c>
      <c r="B12225" s="4">
        <v>0.13012731481481482</v>
      </c>
      <c r="C12225" s="5" t="s">
        <v>13</v>
      </c>
      <c r="D12225" s="5" t="s">
        <v>7</v>
      </c>
      <c r="E12225" s="5">
        <v>30.0</v>
      </c>
      <c r="H12225" s="5" t="s">
        <v>4232</v>
      </c>
    </row>
    <row r="12226">
      <c r="A12226" s="3">
        <v>108.0</v>
      </c>
      <c r="B12226" s="4">
        <v>0.1303125</v>
      </c>
      <c r="C12226" s="5" t="s">
        <v>21</v>
      </c>
      <c r="D12226" s="5" t="s">
        <v>32</v>
      </c>
      <c r="E12226" s="5">
        <v>32.0</v>
      </c>
      <c r="F12226" s="5">
        <v>18.0</v>
      </c>
      <c r="J12226" s="5" t="s">
        <v>4233</v>
      </c>
    </row>
    <row r="12227">
      <c r="A12227" s="3">
        <v>108.0</v>
      </c>
      <c r="B12227" s="4">
        <v>0.13054398148148147</v>
      </c>
      <c r="C12227" s="5" t="s">
        <v>21</v>
      </c>
      <c r="D12227" s="5" t="s">
        <v>7</v>
      </c>
      <c r="E12227" s="5">
        <v>35.0</v>
      </c>
      <c r="H12227" s="5" t="s">
        <v>4234</v>
      </c>
    </row>
    <row r="12228">
      <c r="A12228" s="3">
        <v>108.0</v>
      </c>
      <c r="B12228" s="4">
        <v>0.13277777777777777</v>
      </c>
      <c r="C12228" s="5" t="s">
        <v>13</v>
      </c>
      <c r="D12228" s="5" t="s">
        <v>75</v>
      </c>
      <c r="E12228" s="5">
        <v>19.0</v>
      </c>
      <c r="F12228" s="5">
        <v>8.0</v>
      </c>
      <c r="J12228" s="5" t="s">
        <v>4235</v>
      </c>
    </row>
    <row r="12229">
      <c r="A12229" s="3">
        <v>108.0</v>
      </c>
      <c r="B12229" s="4">
        <v>0.13277777777777777</v>
      </c>
      <c r="C12229" s="5" t="s">
        <v>10</v>
      </c>
      <c r="D12229" s="5" t="s">
        <v>75</v>
      </c>
      <c r="E12229" s="5" t="s">
        <v>30</v>
      </c>
      <c r="F12229" s="5" t="s">
        <v>30</v>
      </c>
      <c r="J12229" s="5" t="s">
        <v>4236</v>
      </c>
    </row>
    <row r="12230">
      <c r="A12230" s="3">
        <v>108.0</v>
      </c>
      <c r="B12230" s="4">
        <v>0.1330324074074074</v>
      </c>
      <c r="C12230" s="5" t="s">
        <v>21</v>
      </c>
      <c r="D12230" s="5" t="s">
        <v>75</v>
      </c>
      <c r="E12230" s="5" t="s">
        <v>30</v>
      </c>
      <c r="F12230" s="5" t="s">
        <v>30</v>
      </c>
      <c r="J12230" s="5" t="s">
        <v>4231</v>
      </c>
    </row>
    <row r="12231">
      <c r="A12231" s="3">
        <v>108.0</v>
      </c>
      <c r="B12231" s="4">
        <v>0.13309027777777777</v>
      </c>
      <c r="C12231" s="5" t="s">
        <v>22</v>
      </c>
      <c r="D12231" s="5" t="s">
        <v>75</v>
      </c>
      <c r="E12231" s="5">
        <v>23.0</v>
      </c>
      <c r="F12231" s="5" t="s">
        <v>30</v>
      </c>
      <c r="J12231" s="5" t="s">
        <v>4237</v>
      </c>
    </row>
    <row r="12232">
      <c r="A12232" s="3">
        <v>108.0</v>
      </c>
      <c r="B12232" s="4">
        <v>0.1333564814814815</v>
      </c>
      <c r="C12232" s="5" t="s">
        <v>22</v>
      </c>
      <c r="D12232" s="5" t="s">
        <v>75</v>
      </c>
      <c r="E12232" s="5" t="s">
        <v>28</v>
      </c>
      <c r="F12232" s="5">
        <v>1.0</v>
      </c>
      <c r="J12232" s="5" t="s">
        <v>4238</v>
      </c>
    </row>
    <row r="12233">
      <c r="A12233" s="3">
        <v>108.0</v>
      </c>
      <c r="B12233" s="4">
        <v>0.1333564814814815</v>
      </c>
      <c r="C12233" s="5" t="s">
        <v>22</v>
      </c>
      <c r="D12233" s="5" t="s">
        <v>75</v>
      </c>
      <c r="E12233" s="5">
        <v>10.0</v>
      </c>
      <c r="F12233" s="5">
        <v>7.0</v>
      </c>
      <c r="J12233" s="5" t="s">
        <v>4239</v>
      </c>
    </row>
    <row r="12234">
      <c r="A12234" s="3">
        <v>108.0</v>
      </c>
      <c r="B12234" s="4">
        <v>0.13436342592592593</v>
      </c>
      <c r="C12234" s="5" t="s">
        <v>10</v>
      </c>
      <c r="D12234" s="5" t="s">
        <v>32</v>
      </c>
      <c r="E12234" s="5" t="s">
        <v>30</v>
      </c>
      <c r="F12234" s="5" t="s">
        <v>30</v>
      </c>
      <c r="J12234" s="5" t="s">
        <v>42</v>
      </c>
    </row>
    <row r="12235">
      <c r="A12235" s="3">
        <v>108.0</v>
      </c>
      <c r="B12235" s="4">
        <v>0.13436342592592593</v>
      </c>
      <c r="C12235" s="5" t="s">
        <v>10</v>
      </c>
      <c r="D12235" s="5" t="s">
        <v>32</v>
      </c>
      <c r="E12235" s="5">
        <v>21.0</v>
      </c>
      <c r="F12235" s="5">
        <v>7.0</v>
      </c>
      <c r="J12235" s="5" t="s">
        <v>3026</v>
      </c>
    </row>
    <row r="12236">
      <c r="A12236" s="3">
        <v>108.0</v>
      </c>
      <c r="B12236" s="4">
        <v>0.13447916666666668</v>
      </c>
      <c r="C12236" s="5" t="s">
        <v>10</v>
      </c>
      <c r="D12236" s="5" t="s">
        <v>32</v>
      </c>
      <c r="E12236" s="5" t="s">
        <v>30</v>
      </c>
      <c r="F12236" s="5" t="s">
        <v>30</v>
      </c>
      <c r="J12236" s="5" t="s">
        <v>42</v>
      </c>
    </row>
    <row r="12237">
      <c r="A12237" s="3">
        <v>108.0</v>
      </c>
      <c r="B12237" s="4">
        <v>0.13447916666666668</v>
      </c>
      <c r="C12237" s="5" t="s">
        <v>10</v>
      </c>
      <c r="D12237" s="5" t="s">
        <v>32</v>
      </c>
      <c r="E12237" s="5" t="s">
        <v>30</v>
      </c>
      <c r="F12237" s="5" t="s">
        <v>30</v>
      </c>
      <c r="J12237" s="5" t="s">
        <v>3026</v>
      </c>
    </row>
    <row r="12238">
      <c r="A12238" s="3">
        <v>108.0</v>
      </c>
      <c r="B12238" s="4">
        <v>0.13494212962962962</v>
      </c>
      <c r="C12238" s="5" t="s">
        <v>10</v>
      </c>
      <c r="D12238" s="5" t="s">
        <v>24</v>
      </c>
      <c r="E12238" s="5" t="s">
        <v>30</v>
      </c>
      <c r="F12238" s="5" t="s">
        <v>30</v>
      </c>
      <c r="J12238" s="5" t="s">
        <v>42</v>
      </c>
    </row>
    <row r="12239">
      <c r="A12239" s="3">
        <v>108.0</v>
      </c>
      <c r="B12239" s="4">
        <v>0.13494212962962962</v>
      </c>
      <c r="C12239" s="5" t="s">
        <v>10</v>
      </c>
      <c r="D12239" s="5" t="s">
        <v>24</v>
      </c>
      <c r="E12239" s="5">
        <v>17.0</v>
      </c>
      <c r="F12239" s="5">
        <v>2.0</v>
      </c>
      <c r="J12239" s="5" t="s">
        <v>43</v>
      </c>
    </row>
    <row r="12240">
      <c r="A12240" s="3">
        <v>108.0</v>
      </c>
      <c r="B12240" s="4">
        <v>0.13666666666666666</v>
      </c>
      <c r="C12240" s="5" t="s">
        <v>22</v>
      </c>
      <c r="D12240" s="5" t="s">
        <v>7</v>
      </c>
      <c r="E12240" s="5">
        <v>42.0</v>
      </c>
      <c r="H12240" s="5" t="s">
        <v>4240</v>
      </c>
      <c r="J12240" s="5" t="s">
        <v>4241</v>
      </c>
    </row>
    <row r="12241">
      <c r="A12241" s="3">
        <v>108.0</v>
      </c>
      <c r="B12241" s="4">
        <v>0.1371875</v>
      </c>
      <c r="C12241" s="5" t="s">
        <v>22</v>
      </c>
      <c r="D12241" s="5" t="s">
        <v>97</v>
      </c>
      <c r="E12241" s="5" t="s">
        <v>30</v>
      </c>
      <c r="F12241" s="5" t="s">
        <v>30</v>
      </c>
      <c r="J12241" s="5" t="s">
        <v>4242</v>
      </c>
    </row>
    <row r="12242">
      <c r="A12242" s="3">
        <v>108.0</v>
      </c>
      <c r="B12242" s="4">
        <v>0.1386226851851852</v>
      </c>
      <c r="C12242" s="5" t="s">
        <v>13</v>
      </c>
      <c r="D12242" s="5" t="s">
        <v>32</v>
      </c>
      <c r="E12242" s="5">
        <v>15.0</v>
      </c>
      <c r="F12242" s="5">
        <v>3.0</v>
      </c>
      <c r="J12242" s="5" t="s">
        <v>2895</v>
      </c>
    </row>
    <row r="12243">
      <c r="A12243" s="3">
        <v>108.0</v>
      </c>
      <c r="B12243" s="4">
        <v>0.13876157407407408</v>
      </c>
      <c r="C12243" s="5" t="s">
        <v>13</v>
      </c>
      <c r="D12243" s="5" t="s">
        <v>32</v>
      </c>
      <c r="E12243" s="5" t="s">
        <v>37</v>
      </c>
      <c r="F12243" s="5">
        <v>20.0</v>
      </c>
      <c r="G12243" s="5" t="s">
        <v>48</v>
      </c>
      <c r="J12243" s="5" t="s">
        <v>2895</v>
      </c>
    </row>
    <row r="12244">
      <c r="A12244" s="3">
        <v>108.0</v>
      </c>
      <c r="B12244" s="4">
        <v>0.13966435185185186</v>
      </c>
      <c r="C12244" s="5" t="s">
        <v>13</v>
      </c>
      <c r="D12244" s="5" t="s">
        <v>7</v>
      </c>
      <c r="E12244" s="5">
        <v>58.0</v>
      </c>
      <c r="H12244" s="5" t="s">
        <v>4243</v>
      </c>
    </row>
    <row r="12245">
      <c r="A12245" s="3">
        <v>108.0</v>
      </c>
      <c r="B12245" s="4">
        <v>0.14108796296296297</v>
      </c>
      <c r="C12245" s="5" t="s">
        <v>15</v>
      </c>
      <c r="D12245" s="5" t="s">
        <v>97</v>
      </c>
      <c r="E12245" s="5">
        <v>32.0</v>
      </c>
      <c r="J12245" s="5" t="s">
        <v>4244</v>
      </c>
    </row>
    <row r="12246">
      <c r="A12246" s="3">
        <v>108.0</v>
      </c>
      <c r="B12246" s="4">
        <v>0.14149305555555555</v>
      </c>
      <c r="C12246" s="5" t="s">
        <v>18</v>
      </c>
      <c r="D12246" s="5" t="s">
        <v>32</v>
      </c>
      <c r="E12246" s="5">
        <v>32.0</v>
      </c>
      <c r="F12246" s="5">
        <v>16.0</v>
      </c>
      <c r="J12246" s="5" t="s">
        <v>2880</v>
      </c>
    </row>
    <row r="12247">
      <c r="A12247" s="3">
        <v>108.0</v>
      </c>
      <c r="B12247" s="4">
        <v>0.14158564814814814</v>
      </c>
      <c r="C12247" s="5" t="s">
        <v>18</v>
      </c>
      <c r="D12247" s="5" t="s">
        <v>7</v>
      </c>
      <c r="E12247" s="5">
        <v>20.0</v>
      </c>
      <c r="H12247" s="5" t="s">
        <v>4245</v>
      </c>
    </row>
    <row r="12248">
      <c r="A12248" s="3">
        <v>108.0</v>
      </c>
      <c r="B12248" s="4">
        <v>0.14177083333333335</v>
      </c>
      <c r="C12248" s="5" t="s">
        <v>18</v>
      </c>
      <c r="D12248" s="5" t="s">
        <v>32</v>
      </c>
      <c r="E12248" s="5">
        <v>20.0</v>
      </c>
      <c r="F12248" s="5">
        <v>4.0</v>
      </c>
      <c r="J12248" s="5" t="s">
        <v>2880</v>
      </c>
    </row>
    <row r="12249">
      <c r="A12249" s="3">
        <v>108.0</v>
      </c>
      <c r="B12249" s="4">
        <v>0.14181712962962964</v>
      </c>
      <c r="C12249" s="5" t="s">
        <v>18</v>
      </c>
      <c r="D12249" s="5" t="s">
        <v>32</v>
      </c>
      <c r="E12249" s="5" t="s">
        <v>30</v>
      </c>
      <c r="F12249" s="5" t="s">
        <v>30</v>
      </c>
      <c r="J12249" s="5" t="s">
        <v>2880</v>
      </c>
    </row>
    <row r="12250">
      <c r="A12250" s="3">
        <v>108.0</v>
      </c>
      <c r="B12250" s="4">
        <v>0.14210648148148147</v>
      </c>
      <c r="C12250" s="5" t="s">
        <v>18</v>
      </c>
      <c r="D12250" s="5" t="s">
        <v>32</v>
      </c>
      <c r="E12250" s="5" t="s">
        <v>30</v>
      </c>
      <c r="F12250" s="5" t="s">
        <v>30</v>
      </c>
      <c r="J12250" s="5" t="s">
        <v>17</v>
      </c>
    </row>
    <row r="12251">
      <c r="A12251" s="3">
        <v>108.0</v>
      </c>
      <c r="B12251" s="4">
        <v>0.14210648148148147</v>
      </c>
      <c r="C12251" s="5" t="s">
        <v>18</v>
      </c>
      <c r="D12251" s="5" t="s">
        <v>32</v>
      </c>
      <c r="E12251" s="5">
        <v>33.0</v>
      </c>
      <c r="F12251" s="5">
        <v>17.0</v>
      </c>
      <c r="J12251" s="5" t="s">
        <v>3344</v>
      </c>
    </row>
    <row r="12252">
      <c r="A12252" s="3">
        <v>108.0</v>
      </c>
      <c r="B12252" s="4">
        <v>0.1421875</v>
      </c>
      <c r="C12252" s="5" t="s">
        <v>18</v>
      </c>
      <c r="D12252" s="5" t="s">
        <v>7</v>
      </c>
      <c r="E12252" s="5">
        <v>15.0</v>
      </c>
      <c r="H12252" s="5" t="s">
        <v>4246</v>
      </c>
    </row>
    <row r="12253">
      <c r="A12253" s="3">
        <v>108.0</v>
      </c>
      <c r="B12253" s="4">
        <v>0.14233796296296297</v>
      </c>
      <c r="C12253" s="5" t="s">
        <v>18</v>
      </c>
      <c r="D12253" s="5" t="s">
        <v>32</v>
      </c>
      <c r="E12253" s="5" t="s">
        <v>37</v>
      </c>
      <c r="F12253" s="5">
        <v>20.0</v>
      </c>
      <c r="J12253" s="5" t="s">
        <v>3344</v>
      </c>
    </row>
    <row r="12254">
      <c r="A12254" s="3">
        <v>108.0</v>
      </c>
      <c r="B12254" s="4">
        <v>0.14233796296296297</v>
      </c>
      <c r="C12254" s="5" t="s">
        <v>18</v>
      </c>
      <c r="D12254" s="5" t="s">
        <v>32</v>
      </c>
      <c r="E12254" s="5" t="s">
        <v>30</v>
      </c>
      <c r="F12254" s="5" t="s">
        <v>930</v>
      </c>
      <c r="J12254" s="5" t="s">
        <v>4247</v>
      </c>
    </row>
    <row r="12255">
      <c r="A12255" s="3">
        <v>108.0</v>
      </c>
      <c r="B12255" s="4">
        <v>0.1425</v>
      </c>
      <c r="C12255" s="5" t="s">
        <v>18</v>
      </c>
      <c r="D12255" s="5" t="s">
        <v>7</v>
      </c>
      <c r="E12255" s="5">
        <v>34.0</v>
      </c>
      <c r="H12255" s="5" t="s">
        <v>4248</v>
      </c>
    </row>
    <row r="12256">
      <c r="A12256" s="3">
        <v>108.0</v>
      </c>
      <c r="B12256" s="4">
        <v>0.14315972222222223</v>
      </c>
      <c r="C12256" s="5" t="s">
        <v>18</v>
      </c>
      <c r="D12256" s="5" t="s">
        <v>32</v>
      </c>
      <c r="E12256" s="5" t="s">
        <v>30</v>
      </c>
      <c r="F12256" s="5" t="s">
        <v>30</v>
      </c>
      <c r="J12256" s="5" t="s">
        <v>17</v>
      </c>
    </row>
    <row r="12257">
      <c r="A12257" s="3">
        <v>108.0</v>
      </c>
      <c r="B12257" s="4">
        <v>0.14315972222222223</v>
      </c>
      <c r="C12257" s="5" t="s">
        <v>18</v>
      </c>
      <c r="D12257" s="5" t="s">
        <v>32</v>
      </c>
      <c r="E12257" s="5">
        <v>31.0</v>
      </c>
      <c r="F12257" s="5">
        <v>15.0</v>
      </c>
      <c r="J12257" s="5" t="s">
        <v>3344</v>
      </c>
    </row>
    <row r="12258">
      <c r="A12258" s="3">
        <v>108.0</v>
      </c>
      <c r="B12258" s="4">
        <v>0.14326388888888889</v>
      </c>
      <c r="C12258" s="5" t="s">
        <v>18</v>
      </c>
      <c r="D12258" s="5" t="s">
        <v>7</v>
      </c>
      <c r="E12258" s="5">
        <v>17.0</v>
      </c>
      <c r="H12258" s="5" t="s">
        <v>4249</v>
      </c>
    </row>
    <row r="12259">
      <c r="A12259" s="3">
        <v>108.0</v>
      </c>
      <c r="B12259" s="4">
        <v>0.14354166666666668</v>
      </c>
      <c r="C12259" s="5" t="s">
        <v>21</v>
      </c>
      <c r="D12259" s="5" t="s">
        <v>402</v>
      </c>
      <c r="E12259" s="5" t="s">
        <v>30</v>
      </c>
      <c r="F12259" s="5" t="s">
        <v>30</v>
      </c>
      <c r="J12259" s="5" t="s">
        <v>17</v>
      </c>
    </row>
    <row r="12260">
      <c r="A12260" s="3">
        <v>108.0</v>
      </c>
      <c r="B12260" s="4">
        <v>0.14354166666666668</v>
      </c>
      <c r="C12260" s="5" t="s">
        <v>21</v>
      </c>
      <c r="D12260" s="5" t="s">
        <v>402</v>
      </c>
      <c r="E12260" s="5" t="s">
        <v>37</v>
      </c>
      <c r="F12260" s="5">
        <v>20.0</v>
      </c>
      <c r="J12260" s="5" t="s">
        <v>4250</v>
      </c>
    </row>
    <row r="12261">
      <c r="A12261" s="3">
        <v>108.0</v>
      </c>
      <c r="B12261" s="4">
        <v>0.14510416666666667</v>
      </c>
      <c r="C12261" s="5" t="s">
        <v>22</v>
      </c>
      <c r="D12261" s="5" t="s">
        <v>95</v>
      </c>
      <c r="E12261" s="5">
        <v>6.0</v>
      </c>
    </row>
    <row r="12262">
      <c r="A12262" s="3">
        <v>108.0</v>
      </c>
      <c r="B12262" s="4">
        <v>0.14618055555555556</v>
      </c>
      <c r="C12262" s="5" t="s">
        <v>13</v>
      </c>
      <c r="D12262" s="5" t="s">
        <v>32</v>
      </c>
      <c r="E12262" s="5" t="s">
        <v>30</v>
      </c>
      <c r="F12262" s="5" t="s">
        <v>30</v>
      </c>
      <c r="J12262" s="5" t="s">
        <v>17</v>
      </c>
    </row>
    <row r="12263">
      <c r="A12263" s="3">
        <v>108.0</v>
      </c>
      <c r="B12263" s="4">
        <v>0.14618055555555556</v>
      </c>
      <c r="C12263" s="5" t="s">
        <v>13</v>
      </c>
      <c r="D12263" s="5" t="s">
        <v>32</v>
      </c>
      <c r="E12263" s="5">
        <v>29.0</v>
      </c>
      <c r="F12263" s="5">
        <v>17.0</v>
      </c>
      <c r="J12263" s="5" t="s">
        <v>4251</v>
      </c>
    </row>
    <row r="12264">
      <c r="A12264" s="3">
        <v>108.0</v>
      </c>
      <c r="B12264" s="4">
        <v>0.14627314814814815</v>
      </c>
      <c r="C12264" s="5" t="s">
        <v>13</v>
      </c>
      <c r="D12264" s="5" t="s">
        <v>7</v>
      </c>
      <c r="E12264" s="5">
        <v>33.0</v>
      </c>
      <c r="H12264" s="5" t="s">
        <v>4252</v>
      </c>
    </row>
    <row r="12265">
      <c r="A12265" s="3">
        <v>108.0</v>
      </c>
      <c r="B12265" s="4">
        <v>0.14908564814814815</v>
      </c>
      <c r="C12265" s="5" t="s">
        <v>13</v>
      </c>
      <c r="D12265" s="5" t="s">
        <v>75</v>
      </c>
      <c r="E12265" s="5">
        <v>24.0</v>
      </c>
      <c r="F12265" s="5">
        <v>13.0</v>
      </c>
      <c r="J12265" s="5" t="s">
        <v>4223</v>
      </c>
    </row>
    <row r="12266">
      <c r="A12266" s="3">
        <v>108.0</v>
      </c>
      <c r="B12266" s="4">
        <v>0.14916666666666667</v>
      </c>
      <c r="C12266" s="5" t="s">
        <v>13</v>
      </c>
      <c r="D12266" s="5" t="s">
        <v>32</v>
      </c>
      <c r="E12266" s="5" t="s">
        <v>30</v>
      </c>
      <c r="F12266" s="5" t="s">
        <v>30</v>
      </c>
      <c r="J12266" s="5" t="s">
        <v>17</v>
      </c>
    </row>
    <row r="12267">
      <c r="A12267" s="3">
        <v>108.0</v>
      </c>
      <c r="B12267" s="4">
        <v>0.14916666666666667</v>
      </c>
      <c r="C12267" s="5" t="s">
        <v>13</v>
      </c>
      <c r="D12267" s="5" t="s">
        <v>32</v>
      </c>
      <c r="E12267" s="5">
        <v>31.0</v>
      </c>
      <c r="F12267" s="5">
        <v>19.0</v>
      </c>
      <c r="J12267" s="5" t="s">
        <v>2895</v>
      </c>
    </row>
    <row r="12268">
      <c r="A12268" s="3">
        <v>108.0</v>
      </c>
      <c r="B12268" s="4">
        <v>0.14930555555555555</v>
      </c>
      <c r="C12268" s="5" t="s">
        <v>13</v>
      </c>
      <c r="D12268" s="5" t="s">
        <v>32</v>
      </c>
      <c r="E12268" s="5" t="s">
        <v>30</v>
      </c>
      <c r="F12268" s="5" t="s">
        <v>30</v>
      </c>
      <c r="J12268" s="5" t="s">
        <v>17</v>
      </c>
    </row>
    <row r="12269">
      <c r="A12269" s="3">
        <v>108.0</v>
      </c>
      <c r="B12269" s="4">
        <v>0.14930555555555555</v>
      </c>
      <c r="C12269" s="5" t="s">
        <v>13</v>
      </c>
      <c r="D12269" s="5" t="s">
        <v>32</v>
      </c>
      <c r="E12269" s="5">
        <v>29.0</v>
      </c>
      <c r="F12269" s="5">
        <v>17.0</v>
      </c>
      <c r="J12269" s="5" t="s">
        <v>2895</v>
      </c>
    </row>
    <row r="12270">
      <c r="A12270" s="3">
        <v>108.0</v>
      </c>
      <c r="B12270" s="4">
        <v>0.1495138888888889</v>
      </c>
      <c r="C12270" s="5" t="s">
        <v>13</v>
      </c>
      <c r="D12270" s="5" t="s">
        <v>7</v>
      </c>
      <c r="E12270" s="5">
        <v>31.0</v>
      </c>
      <c r="H12270" s="5" t="s">
        <v>4253</v>
      </c>
    </row>
    <row r="12271">
      <c r="A12271" s="3">
        <v>108.0</v>
      </c>
      <c r="B12271" s="4">
        <v>0.14958333333333335</v>
      </c>
      <c r="C12271" s="5" t="s">
        <v>13</v>
      </c>
      <c r="D12271" s="5" t="s">
        <v>7</v>
      </c>
      <c r="E12271" s="5">
        <v>29.0</v>
      </c>
      <c r="H12271" s="5" t="s">
        <v>4254</v>
      </c>
    </row>
    <row r="12272">
      <c r="A12272" s="3">
        <v>108.0</v>
      </c>
      <c r="B12272" s="4">
        <v>0.14966435185185184</v>
      </c>
      <c r="C12272" s="5" t="s">
        <v>13</v>
      </c>
      <c r="D12272" s="5" t="s">
        <v>7</v>
      </c>
      <c r="E12272" s="5">
        <v>4.0</v>
      </c>
      <c r="H12272" s="5" t="s">
        <v>4255</v>
      </c>
    </row>
    <row r="12273">
      <c r="A12273" s="3">
        <v>108.0</v>
      </c>
      <c r="B12273" s="4">
        <v>0.15053240740740742</v>
      </c>
      <c r="C12273" s="5" t="s">
        <v>13</v>
      </c>
      <c r="D12273" s="5" t="s">
        <v>75</v>
      </c>
      <c r="E12273" s="5">
        <v>24.0</v>
      </c>
      <c r="F12273" s="5">
        <v>13.0</v>
      </c>
      <c r="J12273" s="5" t="s">
        <v>4223</v>
      </c>
    </row>
    <row r="12274">
      <c r="A12274" s="3">
        <v>108.0</v>
      </c>
      <c r="B12274" s="4">
        <v>0.15112268518518518</v>
      </c>
      <c r="C12274" s="5" t="s">
        <v>15</v>
      </c>
      <c r="D12274" s="5" t="s">
        <v>32</v>
      </c>
      <c r="E12274" s="5">
        <v>31.0</v>
      </c>
      <c r="F12274" s="5">
        <v>19.0</v>
      </c>
      <c r="J12274" s="5" t="s">
        <v>4256</v>
      </c>
    </row>
    <row r="12275">
      <c r="A12275" s="3">
        <v>108.0</v>
      </c>
      <c r="B12275" s="4">
        <v>0.15113425925925925</v>
      </c>
      <c r="C12275" s="5" t="s">
        <v>15</v>
      </c>
      <c r="D12275" s="5" t="s">
        <v>32</v>
      </c>
      <c r="E12275" s="5">
        <v>28.0</v>
      </c>
      <c r="F12275" s="5">
        <v>16.0</v>
      </c>
      <c r="J12275" s="5" t="s">
        <v>4256</v>
      </c>
    </row>
    <row r="12276">
      <c r="A12276" s="3">
        <v>108.0</v>
      </c>
      <c r="B12276" s="4">
        <v>0.1514814814814815</v>
      </c>
      <c r="C12276" s="5" t="s">
        <v>15</v>
      </c>
      <c r="D12276" s="5" t="s">
        <v>7</v>
      </c>
      <c r="E12276" s="5">
        <v>25.0</v>
      </c>
      <c r="H12276" s="5" t="s">
        <v>4257</v>
      </c>
    </row>
    <row r="12277">
      <c r="A12277" s="3">
        <v>108.0</v>
      </c>
      <c r="B12277" s="4">
        <v>0.15167824074074074</v>
      </c>
      <c r="C12277" s="5" t="s">
        <v>15</v>
      </c>
      <c r="D12277" s="5" t="s">
        <v>7</v>
      </c>
      <c r="E12277" s="5">
        <v>14.0</v>
      </c>
      <c r="H12277" s="5" t="s">
        <v>4258</v>
      </c>
    </row>
    <row r="12278">
      <c r="A12278" s="3">
        <v>108.0</v>
      </c>
      <c r="B12278" s="4">
        <v>0.1519212962962963</v>
      </c>
      <c r="C12278" s="5" t="s">
        <v>15</v>
      </c>
      <c r="D12278" s="5" t="s">
        <v>7</v>
      </c>
      <c r="E12278" s="5">
        <v>24.0</v>
      </c>
      <c r="H12278" s="5" t="s">
        <v>4259</v>
      </c>
    </row>
    <row r="12279">
      <c r="A12279" s="3">
        <v>108.0</v>
      </c>
      <c r="B12279" s="4">
        <v>0.1520601851851852</v>
      </c>
      <c r="C12279" s="5" t="s">
        <v>15</v>
      </c>
      <c r="D12279" s="5" t="s">
        <v>7</v>
      </c>
      <c r="E12279" s="5">
        <v>19.0</v>
      </c>
      <c r="H12279" s="5" t="s">
        <v>4260</v>
      </c>
      <c r="I12279" s="5">
        <v>1.0</v>
      </c>
      <c r="J12279" s="5" t="s">
        <v>112</v>
      </c>
    </row>
    <row r="12280">
      <c r="A12280" s="3">
        <v>108.0</v>
      </c>
      <c r="B12280" s="4">
        <v>0.15376157407407406</v>
      </c>
      <c r="C12280" s="5" t="s">
        <v>10</v>
      </c>
      <c r="D12280" s="5" t="s">
        <v>97</v>
      </c>
      <c r="E12280" s="5">
        <v>6.0</v>
      </c>
      <c r="J12280" s="5" t="s">
        <v>4261</v>
      </c>
    </row>
    <row r="12281">
      <c r="A12281" s="3">
        <v>108.0</v>
      </c>
      <c r="B12281" s="4">
        <v>0.15431712962962962</v>
      </c>
      <c r="C12281" s="5" t="s">
        <v>15</v>
      </c>
      <c r="D12281" s="5" t="s">
        <v>97</v>
      </c>
      <c r="E12281" s="5">
        <v>29.0</v>
      </c>
      <c r="J12281" s="5" t="s">
        <v>4262</v>
      </c>
    </row>
    <row r="12282">
      <c r="A12282" s="3">
        <v>108.0</v>
      </c>
      <c r="B12282" s="4">
        <v>0.15497685185185187</v>
      </c>
      <c r="C12282" s="5" t="s">
        <v>15</v>
      </c>
      <c r="D12282" s="5" t="s">
        <v>97</v>
      </c>
      <c r="E12282" s="5">
        <v>37.0</v>
      </c>
      <c r="J12282" s="5" t="s">
        <v>4263</v>
      </c>
    </row>
    <row r="12283">
      <c r="A12283" s="3">
        <v>108.0</v>
      </c>
      <c r="B12283" s="4">
        <v>0.1566087962962963</v>
      </c>
      <c r="C12283" s="5" t="s">
        <v>13</v>
      </c>
      <c r="D12283" s="5" t="s">
        <v>75</v>
      </c>
      <c r="E12283" s="5">
        <v>21.0</v>
      </c>
      <c r="F12283" s="5">
        <v>10.0</v>
      </c>
      <c r="J12283" s="5" t="s">
        <v>4264</v>
      </c>
    </row>
    <row r="12284">
      <c r="A12284" s="3">
        <v>108.0</v>
      </c>
      <c r="B12284" s="4">
        <v>0.1566898148148148</v>
      </c>
      <c r="C12284" s="5" t="s">
        <v>18</v>
      </c>
      <c r="D12284" s="5" t="s">
        <v>75</v>
      </c>
      <c r="E12284" s="5">
        <v>18.0</v>
      </c>
      <c r="F12284" s="5">
        <v>10.0</v>
      </c>
      <c r="J12284" s="5" t="s">
        <v>4264</v>
      </c>
    </row>
    <row r="12285">
      <c r="A12285" s="3">
        <v>108.0</v>
      </c>
      <c r="B12285" s="4">
        <v>0.15670138888888888</v>
      </c>
      <c r="C12285" s="5" t="s">
        <v>15</v>
      </c>
      <c r="D12285" s="5" t="s">
        <v>75</v>
      </c>
      <c r="E12285" s="5">
        <v>14.0</v>
      </c>
      <c r="F12285" s="5">
        <v>9.0</v>
      </c>
      <c r="J12285" s="5" t="s">
        <v>4265</v>
      </c>
    </row>
    <row r="12286">
      <c r="A12286" s="3">
        <v>108.0</v>
      </c>
      <c r="B12286" s="4">
        <v>0.15672453703703704</v>
      </c>
      <c r="C12286" s="5" t="s">
        <v>10</v>
      </c>
      <c r="D12286" s="5" t="s">
        <v>75</v>
      </c>
      <c r="E12286" s="5">
        <v>19.0</v>
      </c>
      <c r="F12286" s="5">
        <v>17.0</v>
      </c>
      <c r="J12286" s="5" t="s">
        <v>4264</v>
      </c>
    </row>
    <row r="12287">
      <c r="A12287" s="3">
        <v>108.0</v>
      </c>
      <c r="B12287" s="4">
        <v>0.1567361111111111</v>
      </c>
      <c r="C12287" s="5" t="s">
        <v>21</v>
      </c>
      <c r="D12287" s="5" t="s">
        <v>75</v>
      </c>
      <c r="E12287" s="5">
        <v>25.0</v>
      </c>
      <c r="F12287" s="5">
        <v>19.0</v>
      </c>
      <c r="J12287" s="5" t="s">
        <v>17</v>
      </c>
    </row>
    <row r="12288">
      <c r="A12288" s="3">
        <v>108.0</v>
      </c>
      <c r="B12288" s="4">
        <v>0.1567361111111111</v>
      </c>
      <c r="C12288" s="5" t="s">
        <v>21</v>
      </c>
      <c r="D12288" s="5" t="s">
        <v>75</v>
      </c>
      <c r="E12288" s="5">
        <v>25.0</v>
      </c>
      <c r="F12288" s="5">
        <v>19.0</v>
      </c>
      <c r="J12288" s="5" t="s">
        <v>4264</v>
      </c>
    </row>
    <row r="12289">
      <c r="A12289" s="3">
        <v>108.0</v>
      </c>
      <c r="B12289" s="4">
        <v>0.1567824074074074</v>
      </c>
      <c r="C12289" s="5" t="s">
        <v>22</v>
      </c>
      <c r="D12289" s="5" t="s">
        <v>75</v>
      </c>
      <c r="E12289" s="5" t="s">
        <v>28</v>
      </c>
      <c r="F12289" s="5">
        <v>1.0</v>
      </c>
      <c r="J12289" s="5" t="s">
        <v>4266</v>
      </c>
    </row>
    <row r="12290">
      <c r="A12290" s="3">
        <v>108.0</v>
      </c>
      <c r="B12290" s="4">
        <v>0.15743055555555555</v>
      </c>
      <c r="C12290" s="5" t="s">
        <v>18</v>
      </c>
      <c r="D12290" s="5" t="s">
        <v>93</v>
      </c>
      <c r="E12290" s="5" t="s">
        <v>30</v>
      </c>
      <c r="F12290" s="5" t="s">
        <v>30</v>
      </c>
      <c r="J12290" s="5" t="s">
        <v>4267</v>
      </c>
    </row>
    <row r="12291">
      <c r="A12291" s="3">
        <v>108.0</v>
      </c>
      <c r="B12291" s="4">
        <v>0.1602662037037037</v>
      </c>
      <c r="C12291" s="5" t="s">
        <v>10</v>
      </c>
      <c r="D12291" s="5" t="s">
        <v>24</v>
      </c>
      <c r="E12291" s="5">
        <v>30.0</v>
      </c>
      <c r="F12291" s="5">
        <v>15.0</v>
      </c>
    </row>
    <row r="12292">
      <c r="A12292" s="3">
        <v>108.0</v>
      </c>
      <c r="B12292" s="4">
        <v>0.1602662037037037</v>
      </c>
      <c r="C12292" s="5" t="s">
        <v>21</v>
      </c>
      <c r="D12292" s="5" t="s">
        <v>24</v>
      </c>
      <c r="E12292" s="5" t="s">
        <v>30</v>
      </c>
      <c r="F12292" s="5" t="s">
        <v>30</v>
      </c>
    </row>
    <row r="12293">
      <c r="A12293" s="3">
        <v>108.0</v>
      </c>
      <c r="B12293" s="4">
        <v>0.16094907407407408</v>
      </c>
      <c r="C12293" s="5" t="s">
        <v>15</v>
      </c>
      <c r="D12293" s="5" t="s">
        <v>146</v>
      </c>
      <c r="E12293" s="5">
        <v>10.0</v>
      </c>
      <c r="F12293" s="5">
        <v>3.0</v>
      </c>
    </row>
    <row r="12294">
      <c r="A12294" s="3">
        <v>108.0</v>
      </c>
      <c r="B12294" s="4">
        <v>0.1610300925925926</v>
      </c>
      <c r="C12294" s="5" t="s">
        <v>10</v>
      </c>
      <c r="D12294" s="5" t="s">
        <v>146</v>
      </c>
      <c r="E12294" s="5">
        <v>13.0</v>
      </c>
      <c r="F12294" s="5">
        <v>15.0</v>
      </c>
    </row>
    <row r="12295">
      <c r="A12295" s="3">
        <v>108.0</v>
      </c>
      <c r="B12295" s="4">
        <v>0.1613425925925926</v>
      </c>
      <c r="C12295" s="5" t="s">
        <v>10</v>
      </c>
      <c r="D12295" s="5" t="s">
        <v>14</v>
      </c>
      <c r="E12295" s="5">
        <v>14.0</v>
      </c>
      <c r="F12295" s="5">
        <v>5.0</v>
      </c>
    </row>
    <row r="12296">
      <c r="A12296" s="3">
        <v>108.0</v>
      </c>
      <c r="B12296" s="4">
        <v>0.16217592592592592</v>
      </c>
      <c r="C12296" s="5" t="s">
        <v>13</v>
      </c>
      <c r="D12296" s="5" t="s">
        <v>146</v>
      </c>
      <c r="E12296" s="5" t="s">
        <v>30</v>
      </c>
      <c r="F12296" s="5" t="s">
        <v>30</v>
      </c>
      <c r="J12296" s="5" t="s">
        <v>17</v>
      </c>
    </row>
    <row r="12297">
      <c r="A12297" s="3">
        <v>108.0</v>
      </c>
      <c r="B12297" s="4">
        <v>0.16217592592592592</v>
      </c>
      <c r="C12297" s="5" t="s">
        <v>13</v>
      </c>
      <c r="D12297" s="5" t="s">
        <v>146</v>
      </c>
      <c r="E12297" s="5">
        <v>23.0</v>
      </c>
      <c r="F12297" s="5">
        <v>15.0</v>
      </c>
      <c r="J12297" s="5" t="s">
        <v>40</v>
      </c>
    </row>
    <row r="12298">
      <c r="A12298" s="3">
        <v>108.0</v>
      </c>
      <c r="B12298" s="4">
        <v>0.16260416666666666</v>
      </c>
      <c r="C12298" s="5" t="s">
        <v>22</v>
      </c>
      <c r="D12298" s="5" t="s">
        <v>146</v>
      </c>
      <c r="E12298" s="5">
        <v>21.0</v>
      </c>
      <c r="F12298" s="5">
        <v>17.0</v>
      </c>
      <c r="J12298" s="5" t="s">
        <v>621</v>
      </c>
    </row>
    <row r="12299">
      <c r="A12299" s="3">
        <v>108.0</v>
      </c>
      <c r="B12299" s="4">
        <v>0.16512731481481482</v>
      </c>
      <c r="C12299" s="5" t="s">
        <v>13</v>
      </c>
      <c r="D12299" s="5" t="s">
        <v>4198</v>
      </c>
      <c r="E12299" s="5" t="s">
        <v>30</v>
      </c>
      <c r="F12299" s="5" t="s">
        <v>30</v>
      </c>
      <c r="J12299" s="5" t="s">
        <v>17</v>
      </c>
    </row>
    <row r="12300">
      <c r="A12300" s="3">
        <v>108.0</v>
      </c>
      <c r="B12300" s="4">
        <v>0.16512731481481482</v>
      </c>
      <c r="C12300" s="5" t="s">
        <v>13</v>
      </c>
      <c r="D12300" s="5" t="s">
        <v>4198</v>
      </c>
      <c r="E12300" s="5">
        <v>19.0</v>
      </c>
      <c r="F12300" s="5">
        <v>11.0</v>
      </c>
      <c r="J12300" s="5" t="s">
        <v>4268</v>
      </c>
    </row>
    <row r="12301">
      <c r="A12301" s="3">
        <v>108.0</v>
      </c>
      <c r="B12301" s="4">
        <v>0.16702546296296297</v>
      </c>
      <c r="C12301" s="5" t="s">
        <v>13</v>
      </c>
      <c r="D12301" s="5" t="s">
        <v>146</v>
      </c>
      <c r="E12301" s="5" t="s">
        <v>30</v>
      </c>
      <c r="F12301" s="5" t="s">
        <v>30</v>
      </c>
      <c r="J12301" s="5" t="s">
        <v>17</v>
      </c>
    </row>
    <row r="12302">
      <c r="A12302" s="3">
        <v>108.0</v>
      </c>
      <c r="B12302" s="4">
        <v>0.16702546296296297</v>
      </c>
      <c r="C12302" s="5" t="s">
        <v>13</v>
      </c>
      <c r="D12302" s="5" t="s">
        <v>146</v>
      </c>
      <c r="E12302" s="5">
        <v>25.0</v>
      </c>
      <c r="F12302" s="5">
        <v>17.0</v>
      </c>
      <c r="J12302" s="5" t="s">
        <v>40</v>
      </c>
    </row>
    <row r="12303">
      <c r="A12303" s="3">
        <v>108.0</v>
      </c>
      <c r="B12303" s="4">
        <v>0.16774305555555555</v>
      </c>
      <c r="C12303" s="5" t="s">
        <v>13</v>
      </c>
      <c r="D12303" s="5" t="s">
        <v>4198</v>
      </c>
      <c r="E12303" s="5" t="s">
        <v>30</v>
      </c>
      <c r="F12303" s="5" t="s">
        <v>30</v>
      </c>
      <c r="J12303" s="5" t="s">
        <v>17</v>
      </c>
    </row>
    <row r="12304">
      <c r="A12304" s="3">
        <v>108.0</v>
      </c>
      <c r="B12304" s="4">
        <v>0.16774305555555555</v>
      </c>
      <c r="C12304" s="5" t="s">
        <v>13</v>
      </c>
      <c r="D12304" s="5" t="s">
        <v>4198</v>
      </c>
      <c r="E12304" s="5">
        <v>19.0</v>
      </c>
      <c r="F12304" s="5">
        <v>5.0</v>
      </c>
      <c r="J12304" s="5" t="s">
        <v>4269</v>
      </c>
    </row>
    <row r="12305">
      <c r="A12305" s="3">
        <v>108.0</v>
      </c>
      <c r="B12305" s="4">
        <v>0.16902777777777778</v>
      </c>
      <c r="C12305" s="5" t="s">
        <v>13</v>
      </c>
      <c r="D12305" s="5" t="s">
        <v>146</v>
      </c>
      <c r="E12305" s="5" t="s">
        <v>30</v>
      </c>
      <c r="F12305" s="5" t="s">
        <v>30</v>
      </c>
      <c r="J12305" s="5" t="s">
        <v>17</v>
      </c>
    </row>
    <row r="12306">
      <c r="A12306" s="3">
        <v>108.0</v>
      </c>
      <c r="B12306" s="4">
        <v>0.16902777777777778</v>
      </c>
      <c r="C12306" s="5" t="s">
        <v>13</v>
      </c>
      <c r="D12306" s="5" t="s">
        <v>146</v>
      </c>
      <c r="E12306" s="5">
        <v>25.0</v>
      </c>
      <c r="F12306" s="5">
        <v>17.0</v>
      </c>
      <c r="J12306" s="5" t="s">
        <v>40</v>
      </c>
    </row>
    <row r="12307">
      <c r="A12307" s="3">
        <v>108.0</v>
      </c>
      <c r="B12307" s="4">
        <v>0.1699189814814815</v>
      </c>
      <c r="C12307" s="5" t="s">
        <v>13</v>
      </c>
      <c r="D12307" s="5" t="s">
        <v>4198</v>
      </c>
      <c r="E12307" s="5" t="s">
        <v>30</v>
      </c>
      <c r="F12307" s="5" t="s">
        <v>30</v>
      </c>
      <c r="J12307" s="5" t="s">
        <v>17</v>
      </c>
    </row>
    <row r="12308">
      <c r="A12308" s="3">
        <v>108.0</v>
      </c>
      <c r="B12308" s="4">
        <v>0.1699189814814815</v>
      </c>
      <c r="C12308" s="5" t="s">
        <v>13</v>
      </c>
      <c r="D12308" s="5" t="s">
        <v>4198</v>
      </c>
      <c r="E12308" s="5">
        <v>27.0</v>
      </c>
      <c r="F12308" s="5">
        <v>13.0</v>
      </c>
      <c r="J12308" s="5" t="s">
        <v>4269</v>
      </c>
    </row>
    <row r="12309">
      <c r="A12309" s="3">
        <v>108.0</v>
      </c>
      <c r="B12309" s="4">
        <v>0.17047453703703705</v>
      </c>
      <c r="C12309" s="5" t="s">
        <v>13</v>
      </c>
      <c r="D12309" s="5" t="s">
        <v>146</v>
      </c>
      <c r="E12309" s="5" t="s">
        <v>30</v>
      </c>
      <c r="F12309" s="5" t="s">
        <v>30</v>
      </c>
      <c r="J12309" s="5" t="s">
        <v>17</v>
      </c>
    </row>
    <row r="12310">
      <c r="A12310" s="3">
        <v>108.0</v>
      </c>
      <c r="B12310" s="4">
        <v>0.17047453703703705</v>
      </c>
      <c r="C12310" s="5" t="s">
        <v>13</v>
      </c>
      <c r="D12310" s="5" t="s">
        <v>146</v>
      </c>
      <c r="E12310" s="5">
        <v>24.0</v>
      </c>
      <c r="F12310" s="5">
        <v>16.0</v>
      </c>
      <c r="J12310" s="5" t="s">
        <v>40</v>
      </c>
    </row>
    <row r="12311">
      <c r="A12311" s="3">
        <v>108.0</v>
      </c>
      <c r="B12311" s="4">
        <v>0.17141203703703703</v>
      </c>
      <c r="C12311" s="5" t="s">
        <v>13</v>
      </c>
      <c r="D12311" s="5" t="s">
        <v>146</v>
      </c>
      <c r="E12311" s="5" t="s">
        <v>30</v>
      </c>
      <c r="F12311" s="5" t="s">
        <v>30</v>
      </c>
      <c r="J12311" s="5" t="s">
        <v>17</v>
      </c>
    </row>
    <row r="12312">
      <c r="A12312" s="3">
        <v>108.0</v>
      </c>
      <c r="B12312" s="4">
        <v>0.17141203703703703</v>
      </c>
      <c r="C12312" s="5" t="s">
        <v>13</v>
      </c>
      <c r="D12312" s="5" t="s">
        <v>146</v>
      </c>
      <c r="E12312" s="5">
        <v>13.0</v>
      </c>
      <c r="F12312" s="5">
        <v>5.0</v>
      </c>
      <c r="J12312" s="5" t="s">
        <v>40</v>
      </c>
    </row>
    <row r="12313">
      <c r="A12313" s="3">
        <v>108.0</v>
      </c>
      <c r="B12313" s="4">
        <v>0.17141203703703703</v>
      </c>
      <c r="C12313" s="5" t="s">
        <v>13</v>
      </c>
      <c r="D12313" s="5" t="s">
        <v>86</v>
      </c>
      <c r="E12313" s="5">
        <v>10.0</v>
      </c>
    </row>
    <row r="12314">
      <c r="A12314" s="3">
        <v>108.0</v>
      </c>
      <c r="B12314" s="4">
        <v>0.1721875</v>
      </c>
      <c r="C12314" s="5" t="s">
        <v>13</v>
      </c>
      <c r="D12314" s="5" t="s">
        <v>146</v>
      </c>
      <c r="E12314" s="5" t="s">
        <v>30</v>
      </c>
      <c r="F12314" s="5" t="s">
        <v>30</v>
      </c>
      <c r="J12314" s="5" t="s">
        <v>17</v>
      </c>
    </row>
    <row r="12315">
      <c r="A12315" s="3">
        <v>108.0</v>
      </c>
      <c r="B12315" s="4">
        <v>0.1721875</v>
      </c>
      <c r="C12315" s="5" t="s">
        <v>13</v>
      </c>
      <c r="D12315" s="5" t="s">
        <v>146</v>
      </c>
      <c r="E12315" s="5">
        <v>25.0</v>
      </c>
      <c r="F12315" s="5">
        <v>17.0</v>
      </c>
      <c r="J12315" s="5" t="s">
        <v>40</v>
      </c>
    </row>
    <row r="12316">
      <c r="A12316" s="3">
        <v>108.0</v>
      </c>
      <c r="B12316" s="4">
        <v>0.17292824074074073</v>
      </c>
      <c r="C12316" s="5" t="s">
        <v>13</v>
      </c>
      <c r="D12316" s="5" t="s">
        <v>4198</v>
      </c>
      <c r="E12316" s="5" t="s">
        <v>30</v>
      </c>
      <c r="F12316" s="5" t="s">
        <v>30</v>
      </c>
      <c r="J12316" s="5" t="s">
        <v>17</v>
      </c>
    </row>
    <row r="12317">
      <c r="A12317" s="3">
        <v>108.0</v>
      </c>
      <c r="B12317" s="4">
        <v>0.17292824074074073</v>
      </c>
      <c r="C12317" s="5" t="s">
        <v>13</v>
      </c>
      <c r="D12317" s="5" t="s">
        <v>4198</v>
      </c>
      <c r="E12317" s="5">
        <v>26.0</v>
      </c>
      <c r="F12317" s="5">
        <v>12.0</v>
      </c>
      <c r="J12317" s="5" t="s">
        <v>4269</v>
      </c>
    </row>
    <row r="12318">
      <c r="A12318" s="3">
        <v>108.0</v>
      </c>
      <c r="B12318" s="4">
        <v>0.17363425925925927</v>
      </c>
      <c r="C12318" s="5" t="s">
        <v>13</v>
      </c>
      <c r="D12318" s="5" t="s">
        <v>4198</v>
      </c>
      <c r="E12318" s="5" t="s">
        <v>30</v>
      </c>
      <c r="F12318" s="5" t="s">
        <v>30</v>
      </c>
      <c r="J12318" s="5" t="s">
        <v>17</v>
      </c>
    </row>
    <row r="12319">
      <c r="A12319" s="3">
        <v>108.0</v>
      </c>
      <c r="B12319" s="4">
        <v>0.17363425925925927</v>
      </c>
      <c r="C12319" s="5" t="s">
        <v>13</v>
      </c>
      <c r="D12319" s="5" t="s">
        <v>4198</v>
      </c>
      <c r="E12319" s="5">
        <v>15.0</v>
      </c>
      <c r="F12319" s="5">
        <v>7.0</v>
      </c>
      <c r="J12319" s="5" t="s">
        <v>4268</v>
      </c>
    </row>
    <row r="12320">
      <c r="A12320" s="3">
        <v>108.0</v>
      </c>
      <c r="B12320" s="4">
        <v>0.17443287037037036</v>
      </c>
      <c r="C12320" s="5" t="s">
        <v>13</v>
      </c>
      <c r="D12320" s="5" t="s">
        <v>4198</v>
      </c>
      <c r="E12320" s="5" t="s">
        <v>30</v>
      </c>
      <c r="F12320" s="5" t="s">
        <v>30</v>
      </c>
      <c r="J12320" s="5" t="s">
        <v>17</v>
      </c>
    </row>
    <row r="12321">
      <c r="A12321" s="3">
        <v>108.0</v>
      </c>
      <c r="B12321" s="4">
        <v>0.17443287037037036</v>
      </c>
      <c r="C12321" s="5" t="s">
        <v>13</v>
      </c>
      <c r="D12321" s="5" t="s">
        <v>4198</v>
      </c>
      <c r="E12321" s="5">
        <v>24.0</v>
      </c>
      <c r="F12321" s="5">
        <v>16.0</v>
      </c>
      <c r="J12321" s="5" t="s">
        <v>4268</v>
      </c>
    </row>
    <row r="12322">
      <c r="A12322" s="3">
        <v>108.0</v>
      </c>
      <c r="B12322" s="4">
        <v>0.17443287037037036</v>
      </c>
      <c r="C12322" s="5" t="s">
        <v>13</v>
      </c>
      <c r="D12322" s="5" t="s">
        <v>86</v>
      </c>
      <c r="E12322" s="5">
        <v>5.0</v>
      </c>
    </row>
    <row r="12323">
      <c r="A12323" s="3">
        <v>108.0</v>
      </c>
      <c r="B12323" s="4">
        <v>0.17526620370370372</v>
      </c>
      <c r="C12323" s="5" t="s">
        <v>13</v>
      </c>
      <c r="D12323" s="5" t="s">
        <v>4198</v>
      </c>
      <c r="E12323" s="5" t="s">
        <v>30</v>
      </c>
      <c r="F12323" s="5" t="s">
        <v>30</v>
      </c>
      <c r="J12323" s="5" t="s">
        <v>17</v>
      </c>
    </row>
    <row r="12324">
      <c r="A12324" s="3">
        <v>108.0</v>
      </c>
      <c r="B12324" s="4">
        <v>0.17526620370370372</v>
      </c>
      <c r="C12324" s="5" t="s">
        <v>13</v>
      </c>
      <c r="D12324" s="5" t="s">
        <v>4198</v>
      </c>
      <c r="E12324" s="5">
        <v>26.0</v>
      </c>
      <c r="F12324" s="5">
        <v>18.0</v>
      </c>
      <c r="J12324" s="5" t="s">
        <v>4268</v>
      </c>
    </row>
    <row r="12325">
      <c r="A12325" s="3">
        <v>108.0</v>
      </c>
      <c r="B12325" s="4">
        <v>0.17668981481481483</v>
      </c>
      <c r="C12325" s="5" t="s">
        <v>10</v>
      </c>
      <c r="D12325" s="5" t="s">
        <v>88</v>
      </c>
      <c r="E12325" s="5">
        <v>12.0</v>
      </c>
      <c r="F12325" s="5">
        <v>4.0</v>
      </c>
    </row>
    <row r="12326">
      <c r="A12326" s="3">
        <v>108.0</v>
      </c>
      <c r="B12326" s="4">
        <v>0.1767476851851852</v>
      </c>
      <c r="C12326" s="5" t="s">
        <v>21</v>
      </c>
      <c r="D12326" s="5" t="s">
        <v>88</v>
      </c>
      <c r="E12326" s="5">
        <v>18.0</v>
      </c>
      <c r="F12326" s="5">
        <v>10.0</v>
      </c>
      <c r="J12326" s="5" t="s">
        <v>2037</v>
      </c>
    </row>
    <row r="12327">
      <c r="A12327" s="3">
        <v>108.0</v>
      </c>
      <c r="B12327" s="4">
        <v>0.17679398148148148</v>
      </c>
      <c r="C12327" s="5" t="s">
        <v>18</v>
      </c>
      <c r="D12327" s="5" t="s">
        <v>88</v>
      </c>
      <c r="E12327" s="5" t="s">
        <v>30</v>
      </c>
      <c r="F12327" s="5" t="s">
        <v>30</v>
      </c>
    </row>
    <row r="12328">
      <c r="A12328" s="3">
        <v>108.0</v>
      </c>
      <c r="B12328" s="4">
        <v>0.17681712962962962</v>
      </c>
      <c r="C12328" s="5" t="s">
        <v>13</v>
      </c>
      <c r="D12328" s="5" t="s">
        <v>88</v>
      </c>
      <c r="E12328" s="5" t="s">
        <v>30</v>
      </c>
      <c r="F12328" s="5" t="s">
        <v>30</v>
      </c>
    </row>
    <row r="12329">
      <c r="A12329" s="3">
        <v>108.0</v>
      </c>
      <c r="B12329" s="4">
        <v>0.1771875</v>
      </c>
      <c r="C12329" s="5" t="s">
        <v>18</v>
      </c>
      <c r="D12329" s="5" t="s">
        <v>92</v>
      </c>
      <c r="E12329" s="5">
        <v>21.0</v>
      </c>
      <c r="F12329" s="5">
        <v>16.0</v>
      </c>
    </row>
    <row r="12330">
      <c r="A12330" s="3">
        <v>108.0</v>
      </c>
      <c r="B12330" s="4">
        <v>0.1792013888888889</v>
      </c>
      <c r="C12330" s="5" t="s">
        <v>18</v>
      </c>
      <c r="D12330" s="5" t="s">
        <v>93</v>
      </c>
      <c r="E12330" s="5" t="s">
        <v>30</v>
      </c>
      <c r="F12330" s="5" t="s">
        <v>30</v>
      </c>
      <c r="J12330" s="5" t="s">
        <v>17</v>
      </c>
    </row>
    <row r="12331">
      <c r="A12331" s="3">
        <v>108.0</v>
      </c>
      <c r="B12331" s="4">
        <v>0.1792013888888889</v>
      </c>
      <c r="C12331" s="5" t="s">
        <v>18</v>
      </c>
      <c r="D12331" s="5" t="s">
        <v>93</v>
      </c>
      <c r="E12331" s="5">
        <v>31.0</v>
      </c>
      <c r="F12331" s="5">
        <v>19.0</v>
      </c>
      <c r="J12331" s="5" t="s">
        <v>4268</v>
      </c>
    </row>
    <row r="12332">
      <c r="A12332" s="3">
        <v>108.0</v>
      </c>
      <c r="B12332" s="4">
        <v>0.17967592592592593</v>
      </c>
      <c r="C12332" s="5" t="s">
        <v>18</v>
      </c>
      <c r="D12332" s="5" t="s">
        <v>93</v>
      </c>
      <c r="F12332" s="5">
        <v>2.0</v>
      </c>
      <c r="J12332" s="5" t="s">
        <v>17</v>
      </c>
    </row>
    <row r="12333">
      <c r="A12333" s="3">
        <v>108.0</v>
      </c>
      <c r="B12333" s="4">
        <v>0.17967592592592593</v>
      </c>
      <c r="C12333" s="5" t="s">
        <v>18</v>
      </c>
      <c r="D12333" s="5" t="s">
        <v>93</v>
      </c>
      <c r="E12333" s="5">
        <v>17.0</v>
      </c>
      <c r="F12333" s="5">
        <v>2.0</v>
      </c>
      <c r="J12333" s="5" t="s">
        <v>4270</v>
      </c>
    </row>
    <row r="12334">
      <c r="A12334" s="3">
        <v>108.0</v>
      </c>
      <c r="B12334" s="4">
        <v>0.18131944444444445</v>
      </c>
      <c r="C12334" s="5" t="s">
        <v>18</v>
      </c>
      <c r="D12334" s="5" t="s">
        <v>93</v>
      </c>
      <c r="E12334" s="5" t="s">
        <v>30</v>
      </c>
      <c r="F12334" s="5" t="s">
        <v>30</v>
      </c>
      <c r="J12334" s="5" t="s">
        <v>17</v>
      </c>
    </row>
    <row r="12335">
      <c r="A12335" s="3">
        <v>108.0</v>
      </c>
      <c r="B12335" s="4">
        <v>0.18131944444444445</v>
      </c>
      <c r="C12335" s="5" t="s">
        <v>18</v>
      </c>
      <c r="D12335" s="5" t="s">
        <v>93</v>
      </c>
      <c r="E12335" s="5">
        <v>30.0</v>
      </c>
      <c r="F12335" s="5">
        <v>18.0</v>
      </c>
      <c r="J12335" s="5" t="s">
        <v>4268</v>
      </c>
    </row>
    <row r="12336">
      <c r="A12336" s="3">
        <v>108.0</v>
      </c>
      <c r="B12336" s="4">
        <v>0.18178240740740742</v>
      </c>
      <c r="C12336" s="5" t="s">
        <v>18</v>
      </c>
      <c r="D12336" s="5" t="s">
        <v>93</v>
      </c>
      <c r="E12336" s="5" t="s">
        <v>30</v>
      </c>
      <c r="F12336" s="5" t="s">
        <v>30</v>
      </c>
      <c r="J12336" s="5" t="s">
        <v>17</v>
      </c>
    </row>
    <row r="12337">
      <c r="A12337" s="3">
        <v>108.0</v>
      </c>
      <c r="B12337" s="4">
        <v>0.18178240740740742</v>
      </c>
      <c r="C12337" s="5" t="s">
        <v>18</v>
      </c>
      <c r="D12337" s="5" t="s">
        <v>93</v>
      </c>
      <c r="E12337" s="5">
        <v>22.0</v>
      </c>
      <c r="F12337" s="5">
        <v>10.0</v>
      </c>
      <c r="J12337" s="5" t="s">
        <v>4268</v>
      </c>
    </row>
    <row r="12338">
      <c r="A12338" s="3">
        <v>108.0</v>
      </c>
      <c r="B12338" s="4">
        <v>0.18178240740740742</v>
      </c>
      <c r="C12338" s="5" t="s">
        <v>18</v>
      </c>
      <c r="D12338" s="5" t="s">
        <v>86</v>
      </c>
      <c r="E12338" s="5">
        <v>12.0</v>
      </c>
    </row>
    <row r="12339">
      <c r="A12339" s="3">
        <v>109.0</v>
      </c>
      <c r="B12339" s="4">
        <v>0.025972222222222223</v>
      </c>
      <c r="C12339" s="5" t="s">
        <v>21</v>
      </c>
      <c r="D12339" s="5" t="s">
        <v>85</v>
      </c>
      <c r="E12339" s="5">
        <v>29.0</v>
      </c>
      <c r="F12339" s="5">
        <v>18.0</v>
      </c>
    </row>
    <row r="12340">
      <c r="A12340" s="3">
        <v>109.0</v>
      </c>
      <c r="B12340" s="4">
        <v>0.025972222222222223</v>
      </c>
      <c r="C12340" s="5" t="s">
        <v>21</v>
      </c>
      <c r="D12340" s="5" t="s">
        <v>86</v>
      </c>
      <c r="E12340" s="5">
        <v>10.0</v>
      </c>
    </row>
    <row r="12341">
      <c r="A12341" s="3">
        <v>109.0</v>
      </c>
      <c r="B12341" s="4">
        <v>0.026377314814814815</v>
      </c>
      <c r="C12341" s="5" t="s">
        <v>22</v>
      </c>
      <c r="D12341" s="5" t="s">
        <v>24</v>
      </c>
      <c r="E12341" s="5">
        <v>12.0</v>
      </c>
      <c r="F12341" s="5">
        <v>11.0</v>
      </c>
    </row>
    <row r="12342">
      <c r="A12342" s="3">
        <v>109.0</v>
      </c>
      <c r="B12342" s="4">
        <v>0.027696759259259258</v>
      </c>
      <c r="C12342" s="5" t="s">
        <v>22</v>
      </c>
      <c r="D12342" s="5" t="s">
        <v>709</v>
      </c>
      <c r="E12342" s="5">
        <v>1.0</v>
      </c>
      <c r="F12342" s="5" t="s">
        <v>30</v>
      </c>
      <c r="J12342" s="5" t="s">
        <v>4271</v>
      </c>
    </row>
    <row r="12343">
      <c r="A12343" s="3">
        <v>109.0</v>
      </c>
      <c r="B12343" s="4">
        <v>0.030775462962962963</v>
      </c>
      <c r="C12343" s="5" t="s">
        <v>18</v>
      </c>
      <c r="D12343" s="5" t="s">
        <v>19</v>
      </c>
      <c r="E12343" s="5" t="s">
        <v>28</v>
      </c>
      <c r="F12343" s="5">
        <v>1.0</v>
      </c>
    </row>
    <row r="12344">
      <c r="A12344" s="3">
        <v>109.0</v>
      </c>
      <c r="B12344" s="4">
        <v>0.03388888888888889</v>
      </c>
      <c r="C12344" s="5" t="s">
        <v>22</v>
      </c>
      <c r="D12344" s="5" t="s">
        <v>85</v>
      </c>
      <c r="E12344" s="5">
        <v>20.0</v>
      </c>
      <c r="F12344" s="5">
        <v>17.0</v>
      </c>
    </row>
    <row r="12345">
      <c r="A12345" s="3">
        <v>109.0</v>
      </c>
      <c r="B12345" s="4">
        <v>0.03532407407407408</v>
      </c>
      <c r="C12345" s="5" t="s">
        <v>21</v>
      </c>
      <c r="D12345" s="5" t="s">
        <v>24</v>
      </c>
      <c r="E12345" s="5">
        <v>24.0</v>
      </c>
      <c r="F12345" s="5">
        <v>10.0</v>
      </c>
      <c r="J12345" s="5" t="s">
        <v>1058</v>
      </c>
    </row>
    <row r="12346">
      <c r="A12346" s="3">
        <v>109.0</v>
      </c>
      <c r="B12346" s="4">
        <v>0.03851851851851852</v>
      </c>
      <c r="C12346" s="5" t="s">
        <v>22</v>
      </c>
      <c r="D12346" s="5" t="s">
        <v>20</v>
      </c>
      <c r="E12346" s="5">
        <v>8.0</v>
      </c>
      <c r="F12346" s="5">
        <v>5.0</v>
      </c>
    </row>
    <row r="12347">
      <c r="A12347" s="3">
        <v>109.0</v>
      </c>
      <c r="B12347" s="4">
        <v>0.039375</v>
      </c>
      <c r="C12347" s="5" t="s">
        <v>22</v>
      </c>
      <c r="D12347" s="5" t="s">
        <v>146</v>
      </c>
      <c r="E12347" s="5">
        <v>10.0</v>
      </c>
      <c r="F12347" s="5">
        <v>8.0</v>
      </c>
    </row>
    <row r="12348">
      <c r="A12348" s="3">
        <v>109.0</v>
      </c>
      <c r="B12348" s="4">
        <v>0.040324074074074075</v>
      </c>
      <c r="C12348" s="5" t="s">
        <v>10</v>
      </c>
      <c r="D12348" s="5" t="s">
        <v>19</v>
      </c>
      <c r="E12348" s="5">
        <v>12.0</v>
      </c>
      <c r="F12348" s="5">
        <v>3.0</v>
      </c>
    </row>
    <row r="12349">
      <c r="A12349" s="3">
        <v>109.0</v>
      </c>
      <c r="B12349" s="4">
        <v>0.045023148148148145</v>
      </c>
      <c r="C12349" s="5" t="s">
        <v>21</v>
      </c>
      <c r="D12349" s="5" t="s">
        <v>24</v>
      </c>
      <c r="E12349" s="5">
        <v>30.0</v>
      </c>
      <c r="F12349" s="5">
        <v>16.0</v>
      </c>
    </row>
    <row r="12350">
      <c r="A12350" s="3">
        <v>109.0</v>
      </c>
      <c r="B12350" s="4">
        <v>0.04986111111111111</v>
      </c>
      <c r="C12350" s="5" t="s">
        <v>18</v>
      </c>
      <c r="D12350" s="5" t="s">
        <v>24</v>
      </c>
      <c r="E12350" s="5">
        <v>28.0</v>
      </c>
      <c r="F12350" s="5">
        <v>19.0</v>
      </c>
    </row>
    <row r="12351">
      <c r="A12351" s="3">
        <v>109.0</v>
      </c>
      <c r="B12351" s="4">
        <v>0.0516087962962963</v>
      </c>
      <c r="C12351" s="5" t="s">
        <v>10</v>
      </c>
      <c r="D12351" s="5" t="s">
        <v>14</v>
      </c>
      <c r="E12351" s="5">
        <v>17.0</v>
      </c>
      <c r="F12351" s="5">
        <v>8.0</v>
      </c>
    </row>
    <row r="12352">
      <c r="A12352" s="3">
        <v>109.0</v>
      </c>
      <c r="B12352" s="4">
        <v>0.0696875</v>
      </c>
      <c r="C12352" s="5" t="s">
        <v>22</v>
      </c>
      <c r="D12352" s="5" t="s">
        <v>123</v>
      </c>
      <c r="E12352" s="5">
        <v>27.0</v>
      </c>
      <c r="F12352" s="5">
        <v>21.0</v>
      </c>
      <c r="J12352" s="5" t="s">
        <v>4272</v>
      </c>
    </row>
    <row r="12353">
      <c r="A12353" s="3">
        <v>109.0</v>
      </c>
      <c r="B12353" s="4">
        <v>0.06969907407407408</v>
      </c>
      <c r="C12353" s="5" t="s">
        <v>18</v>
      </c>
      <c r="D12353" s="5" t="s">
        <v>123</v>
      </c>
      <c r="E12353" s="5">
        <v>21.0</v>
      </c>
      <c r="F12353" s="5">
        <v>10.0</v>
      </c>
    </row>
    <row r="12354">
      <c r="A12354" s="3">
        <v>109.0</v>
      </c>
      <c r="B12354" s="4">
        <v>0.10086805555555556</v>
      </c>
      <c r="C12354" s="5" t="s">
        <v>10</v>
      </c>
      <c r="D12354" s="5" t="s">
        <v>14</v>
      </c>
      <c r="E12354" s="5">
        <v>13.0</v>
      </c>
      <c r="F12354" s="5">
        <v>4.0</v>
      </c>
    </row>
    <row r="12355">
      <c r="A12355" s="3">
        <v>109.0</v>
      </c>
      <c r="B12355" s="4">
        <v>0.1233912037037037</v>
      </c>
      <c r="C12355" s="5" t="s">
        <v>18</v>
      </c>
      <c r="D12355" s="5" t="s">
        <v>11</v>
      </c>
      <c r="E12355" s="5" t="s">
        <v>37</v>
      </c>
      <c r="F12355" s="5">
        <v>20.0</v>
      </c>
    </row>
    <row r="12356">
      <c r="A12356" s="3">
        <v>109.0</v>
      </c>
      <c r="B12356" s="4">
        <v>0.12350694444444445</v>
      </c>
      <c r="C12356" s="5" t="s">
        <v>13</v>
      </c>
      <c r="D12356" s="5" t="s">
        <v>11</v>
      </c>
      <c r="E12356" s="5" t="s">
        <v>28</v>
      </c>
      <c r="F12356" s="5">
        <v>1.0</v>
      </c>
    </row>
    <row r="12357">
      <c r="A12357" s="3">
        <v>109.0</v>
      </c>
      <c r="B12357" s="4">
        <v>0.12366898148148148</v>
      </c>
      <c r="C12357" s="5" t="s">
        <v>10</v>
      </c>
      <c r="D12357" s="5" t="s">
        <v>11</v>
      </c>
      <c r="E12357" s="5">
        <v>21.0</v>
      </c>
      <c r="F12357" s="5">
        <v>19.0</v>
      </c>
    </row>
    <row r="12358">
      <c r="A12358" s="3">
        <v>109.0</v>
      </c>
      <c r="B12358" s="4">
        <v>0.12372685185185185</v>
      </c>
      <c r="C12358" s="5" t="s">
        <v>21</v>
      </c>
      <c r="D12358" s="5" t="s">
        <v>11</v>
      </c>
      <c r="E12358" s="5">
        <v>8.0</v>
      </c>
      <c r="F12358" s="5">
        <v>5.0</v>
      </c>
    </row>
    <row r="12359">
      <c r="A12359" s="3">
        <v>109.0</v>
      </c>
      <c r="B12359" s="4">
        <v>0.1238888888888889</v>
      </c>
      <c r="C12359" s="5" t="s">
        <v>15</v>
      </c>
      <c r="D12359" s="5" t="s">
        <v>184</v>
      </c>
      <c r="E12359" s="5">
        <v>24.0</v>
      </c>
      <c r="F12359" s="5">
        <v>12.0</v>
      </c>
    </row>
    <row r="12360">
      <c r="A12360" s="3">
        <v>109.0</v>
      </c>
      <c r="B12360" s="4">
        <v>0.12418981481481481</v>
      </c>
      <c r="C12360" s="5" t="s">
        <v>22</v>
      </c>
      <c r="D12360" s="5" t="s">
        <v>11</v>
      </c>
      <c r="E12360" s="5">
        <v>19.0</v>
      </c>
      <c r="F12360" s="5">
        <v>17.0</v>
      </c>
    </row>
    <row r="12361">
      <c r="A12361" s="3">
        <v>109.0</v>
      </c>
      <c r="B12361" s="4">
        <v>0.125</v>
      </c>
      <c r="C12361" s="5" t="s">
        <v>10</v>
      </c>
      <c r="D12361" s="5" t="s">
        <v>24</v>
      </c>
      <c r="E12361" s="5" t="s">
        <v>37</v>
      </c>
      <c r="F12361" s="5">
        <v>20.0</v>
      </c>
    </row>
    <row r="12362">
      <c r="A12362" s="3">
        <v>109.0</v>
      </c>
      <c r="B12362" s="4">
        <v>0.12657407407407406</v>
      </c>
      <c r="C12362" s="5" t="s">
        <v>15</v>
      </c>
      <c r="D12362" s="5" t="s">
        <v>184</v>
      </c>
      <c r="E12362" s="5">
        <v>28.0</v>
      </c>
      <c r="F12362" s="5">
        <v>16.0</v>
      </c>
    </row>
    <row r="12363">
      <c r="A12363" s="3">
        <v>109.0</v>
      </c>
      <c r="B12363" s="4">
        <v>0.13148148148148148</v>
      </c>
      <c r="C12363" s="5" t="s">
        <v>21</v>
      </c>
      <c r="D12363" s="5" t="s">
        <v>24</v>
      </c>
      <c r="E12363" s="5">
        <v>27.0</v>
      </c>
      <c r="F12363" s="5">
        <v>13.0</v>
      </c>
    </row>
    <row r="12364">
      <c r="A12364" s="3">
        <v>109.0</v>
      </c>
      <c r="B12364" s="4">
        <v>0.13496527777777778</v>
      </c>
      <c r="C12364" s="5" t="s">
        <v>13</v>
      </c>
      <c r="D12364" s="5" t="s">
        <v>184</v>
      </c>
      <c r="E12364" s="5">
        <v>15.0</v>
      </c>
      <c r="F12364" s="5">
        <v>17.0</v>
      </c>
    </row>
    <row r="12365">
      <c r="A12365" s="3">
        <v>109.0</v>
      </c>
      <c r="B12365" s="4">
        <v>0.13760416666666667</v>
      </c>
      <c r="C12365" s="5" t="s">
        <v>10</v>
      </c>
      <c r="D12365" s="5" t="s">
        <v>32</v>
      </c>
      <c r="E12365" s="5">
        <v>28.0</v>
      </c>
      <c r="F12365" s="5">
        <v>12.0</v>
      </c>
      <c r="J12365" s="5" t="s">
        <v>2634</v>
      </c>
    </row>
    <row r="12366">
      <c r="A12366" s="3">
        <v>109.0</v>
      </c>
      <c r="B12366" s="4">
        <v>0.13767361111111112</v>
      </c>
      <c r="C12366" s="5" t="s">
        <v>18</v>
      </c>
      <c r="D12366" s="5" t="s">
        <v>32</v>
      </c>
      <c r="E12366" s="5">
        <v>25.0</v>
      </c>
      <c r="F12366" s="5">
        <v>10.0</v>
      </c>
      <c r="J12366" s="5" t="s">
        <v>2777</v>
      </c>
    </row>
    <row r="12367">
      <c r="A12367" s="3">
        <v>109.0</v>
      </c>
      <c r="B12367" s="4">
        <v>0.13842592592592592</v>
      </c>
      <c r="C12367" s="5" t="s">
        <v>10</v>
      </c>
      <c r="D12367" s="5" t="s">
        <v>7</v>
      </c>
      <c r="E12367" s="5">
        <v>15.0</v>
      </c>
      <c r="H12367" s="5" t="s">
        <v>4273</v>
      </c>
    </row>
    <row r="12368">
      <c r="A12368" s="3">
        <v>109.0</v>
      </c>
      <c r="B12368" s="4">
        <v>0.13850694444444445</v>
      </c>
      <c r="C12368" s="5" t="s">
        <v>21</v>
      </c>
      <c r="D12368" s="5" t="s">
        <v>32</v>
      </c>
      <c r="E12368" s="5">
        <v>29.0</v>
      </c>
      <c r="F12368" s="5">
        <v>15.0</v>
      </c>
      <c r="J12368" s="5" t="s">
        <v>2767</v>
      </c>
    </row>
    <row r="12369">
      <c r="A12369" s="3">
        <v>109.0</v>
      </c>
      <c r="B12369" s="4">
        <v>0.1386689814814815</v>
      </c>
      <c r="C12369" s="5" t="s">
        <v>21</v>
      </c>
      <c r="D12369" s="5" t="s">
        <v>7</v>
      </c>
      <c r="E12369" s="5">
        <v>12.0</v>
      </c>
      <c r="H12369" s="5" t="s">
        <v>4274</v>
      </c>
    </row>
    <row r="12370">
      <c r="A12370" s="3">
        <v>109.0</v>
      </c>
      <c r="B12370" s="4">
        <v>0.1407175925925926</v>
      </c>
      <c r="C12370" s="5" t="s">
        <v>10</v>
      </c>
      <c r="D12370" s="5" t="s">
        <v>24</v>
      </c>
      <c r="E12370" s="5">
        <v>25.0</v>
      </c>
      <c r="F12370" s="5">
        <v>10.0</v>
      </c>
    </row>
    <row r="12371">
      <c r="A12371" s="3">
        <v>109.0</v>
      </c>
      <c r="B12371" s="4">
        <v>0.14072916666666666</v>
      </c>
      <c r="C12371" s="5" t="s">
        <v>21</v>
      </c>
      <c r="D12371" s="5" t="s">
        <v>24</v>
      </c>
      <c r="E12371" s="5">
        <v>24.0</v>
      </c>
      <c r="F12371" s="5">
        <v>10.0</v>
      </c>
      <c r="J12371" s="5" t="s">
        <v>1058</v>
      </c>
    </row>
    <row r="12372">
      <c r="A12372" s="3">
        <v>109.0</v>
      </c>
      <c r="B12372" s="4">
        <v>0.14072916666666666</v>
      </c>
      <c r="C12372" s="5" t="s">
        <v>18</v>
      </c>
      <c r="D12372" s="5" t="s">
        <v>24</v>
      </c>
      <c r="E12372" s="5">
        <v>24.0</v>
      </c>
      <c r="F12372" s="5">
        <v>15.0</v>
      </c>
    </row>
    <row r="12373">
      <c r="A12373" s="3">
        <v>109.0</v>
      </c>
      <c r="B12373" s="4">
        <v>0.14074074074074075</v>
      </c>
      <c r="C12373" s="5" t="s">
        <v>15</v>
      </c>
      <c r="D12373" s="5" t="s">
        <v>24</v>
      </c>
      <c r="E12373" s="5">
        <v>30.0</v>
      </c>
      <c r="F12373" s="5">
        <v>18.0</v>
      </c>
    </row>
    <row r="12374">
      <c r="A12374" s="3">
        <v>109.0</v>
      </c>
      <c r="B12374" s="4">
        <v>0.14076388888888888</v>
      </c>
      <c r="C12374" s="5" t="s">
        <v>13</v>
      </c>
      <c r="D12374" s="5" t="s">
        <v>24</v>
      </c>
      <c r="E12374" s="5">
        <v>6.0</v>
      </c>
      <c r="F12374" s="5">
        <v>6.0</v>
      </c>
    </row>
    <row r="12375">
      <c r="A12375" s="3">
        <v>109.0</v>
      </c>
      <c r="B12375" s="4">
        <v>0.14078703703703704</v>
      </c>
      <c r="C12375" s="5" t="s">
        <v>22</v>
      </c>
      <c r="D12375" s="5" t="s">
        <v>24</v>
      </c>
      <c r="E12375" s="5">
        <v>8.0</v>
      </c>
      <c r="F12375" s="5">
        <v>7.0</v>
      </c>
    </row>
    <row r="12376">
      <c r="A12376" s="3">
        <v>109.0</v>
      </c>
      <c r="B12376" s="4">
        <v>0.14226851851851852</v>
      </c>
      <c r="C12376" s="5" t="s">
        <v>13</v>
      </c>
      <c r="D12376" s="5" t="s">
        <v>492</v>
      </c>
      <c r="E12376" s="5" t="s">
        <v>37</v>
      </c>
      <c r="F12376" s="5">
        <v>20.0</v>
      </c>
    </row>
    <row r="12377">
      <c r="A12377" s="3">
        <v>109.0</v>
      </c>
      <c r="B12377" s="4">
        <v>0.14228009259259258</v>
      </c>
      <c r="C12377" s="5" t="s">
        <v>15</v>
      </c>
      <c r="D12377" s="5" t="s">
        <v>492</v>
      </c>
      <c r="E12377" s="5" t="s">
        <v>28</v>
      </c>
      <c r="F12377" s="5">
        <v>1.0</v>
      </c>
    </row>
    <row r="12378">
      <c r="A12378" s="3">
        <v>109.0</v>
      </c>
      <c r="B12378" s="4">
        <v>0.14233796296296297</v>
      </c>
      <c r="C12378" s="5" t="s">
        <v>18</v>
      </c>
      <c r="D12378" s="5" t="s">
        <v>492</v>
      </c>
      <c r="E12378" s="5" t="s">
        <v>37</v>
      </c>
      <c r="F12378" s="5">
        <v>20.0</v>
      </c>
    </row>
    <row r="12379">
      <c r="A12379" s="3">
        <v>109.0</v>
      </c>
      <c r="B12379" s="4">
        <v>0.14247685185185185</v>
      </c>
      <c r="C12379" s="5" t="s">
        <v>22</v>
      </c>
      <c r="D12379" s="5" t="s">
        <v>492</v>
      </c>
      <c r="E12379" s="5">
        <v>11.0</v>
      </c>
      <c r="F12379" s="5">
        <v>10.0</v>
      </c>
    </row>
    <row r="12380">
      <c r="A12380" s="3">
        <v>109.0</v>
      </c>
      <c r="B12380" s="4">
        <v>0.1425925925925926</v>
      </c>
      <c r="C12380" s="5" t="s">
        <v>21</v>
      </c>
      <c r="D12380" s="5" t="s">
        <v>492</v>
      </c>
      <c r="E12380" s="5">
        <v>9.0</v>
      </c>
      <c r="F12380" s="5">
        <v>7.0</v>
      </c>
      <c r="J12380" s="5" t="s">
        <v>418</v>
      </c>
    </row>
    <row r="12381">
      <c r="A12381" s="3">
        <v>109.0</v>
      </c>
      <c r="B12381" s="4">
        <v>0.1425925925925926</v>
      </c>
      <c r="C12381" s="5" t="s">
        <v>21</v>
      </c>
      <c r="D12381" s="5" t="s">
        <v>492</v>
      </c>
      <c r="E12381" s="5" t="s">
        <v>30</v>
      </c>
      <c r="F12381" s="5" t="s">
        <v>30</v>
      </c>
      <c r="J12381" s="5" t="s">
        <v>350</v>
      </c>
    </row>
    <row r="12382">
      <c r="A12382" s="3">
        <v>109.0</v>
      </c>
      <c r="B12382" s="4">
        <v>0.14325231481481482</v>
      </c>
      <c r="C12382" s="5" t="s">
        <v>21</v>
      </c>
      <c r="D12382" s="5" t="s">
        <v>32</v>
      </c>
      <c r="F12382" s="5">
        <v>18.0</v>
      </c>
      <c r="J12382" s="5" t="s">
        <v>42</v>
      </c>
    </row>
    <row r="12383">
      <c r="A12383" s="3">
        <v>109.0</v>
      </c>
      <c r="B12383" s="4">
        <v>0.14325231481481482</v>
      </c>
      <c r="C12383" s="5" t="s">
        <v>21</v>
      </c>
      <c r="D12383" s="5" t="s">
        <v>32</v>
      </c>
      <c r="E12383" s="5">
        <v>20.0</v>
      </c>
      <c r="F12383" s="5">
        <v>6.0</v>
      </c>
      <c r="J12383" s="5" t="s">
        <v>2907</v>
      </c>
    </row>
    <row r="12384">
      <c r="A12384" s="3">
        <v>109.0</v>
      </c>
      <c r="B12384" s="4">
        <v>0.14372685185185186</v>
      </c>
      <c r="C12384" s="5" t="s">
        <v>21</v>
      </c>
      <c r="D12384" s="5" t="s">
        <v>7</v>
      </c>
      <c r="E12384" s="5">
        <v>14.0</v>
      </c>
      <c r="H12384" s="5" t="s">
        <v>4275</v>
      </c>
    </row>
    <row r="12385">
      <c r="A12385" s="3">
        <v>109.0</v>
      </c>
      <c r="B12385" s="4">
        <v>0.1470138888888889</v>
      </c>
      <c r="C12385" s="5" t="s">
        <v>15</v>
      </c>
      <c r="D12385" s="5" t="s">
        <v>25</v>
      </c>
      <c r="E12385" s="5">
        <v>20.0</v>
      </c>
      <c r="F12385" s="5">
        <v>15.0</v>
      </c>
      <c r="J12385" s="5" t="s">
        <v>4276</v>
      </c>
    </row>
    <row r="12386">
      <c r="A12386" s="3">
        <v>109.0</v>
      </c>
      <c r="B12386" s="4">
        <v>0.1470138888888889</v>
      </c>
      <c r="C12386" s="5" t="s">
        <v>15</v>
      </c>
      <c r="D12386" s="5" t="s">
        <v>709</v>
      </c>
      <c r="E12386" s="5">
        <v>4.0</v>
      </c>
    </row>
    <row r="12387">
      <c r="A12387" s="3">
        <v>109.0</v>
      </c>
      <c r="B12387" s="4">
        <v>0.14873842592592593</v>
      </c>
      <c r="C12387" s="5" t="s">
        <v>21</v>
      </c>
      <c r="D12387" s="5" t="s">
        <v>24</v>
      </c>
      <c r="E12387" s="5">
        <v>24.0</v>
      </c>
      <c r="F12387" s="5">
        <v>10.0</v>
      </c>
      <c r="J12387" s="5" t="s">
        <v>4277</v>
      </c>
    </row>
    <row r="12388">
      <c r="A12388" s="3">
        <v>109.0</v>
      </c>
      <c r="B12388" s="4">
        <v>0.14873842592592593</v>
      </c>
      <c r="C12388" s="5" t="s">
        <v>21</v>
      </c>
      <c r="D12388" s="5" t="s">
        <v>24</v>
      </c>
      <c r="E12388" s="5">
        <v>24.0</v>
      </c>
      <c r="F12388" s="5">
        <v>10.0</v>
      </c>
      <c r="J12388" s="5" t="s">
        <v>4278</v>
      </c>
    </row>
    <row r="12389">
      <c r="A12389" s="3">
        <v>110.0</v>
      </c>
      <c r="B12389" s="4">
        <v>0.013981481481481482</v>
      </c>
      <c r="C12389" s="5" t="s">
        <v>15</v>
      </c>
      <c r="D12389" s="5" t="s">
        <v>88</v>
      </c>
      <c r="E12389" s="5">
        <v>4.0</v>
      </c>
      <c r="F12389" s="5">
        <v>2.0</v>
      </c>
    </row>
    <row r="12390">
      <c r="A12390" s="3">
        <v>110.0</v>
      </c>
      <c r="B12390" s="4">
        <v>0.013981481481481482</v>
      </c>
      <c r="C12390" s="5" t="s">
        <v>18</v>
      </c>
      <c r="D12390" s="5" t="s">
        <v>88</v>
      </c>
      <c r="E12390" s="5">
        <v>9.0</v>
      </c>
      <c r="F12390" s="5">
        <v>4.0</v>
      </c>
    </row>
    <row r="12391">
      <c r="A12391" s="3">
        <v>110.0</v>
      </c>
      <c r="B12391" s="4">
        <v>0.015555555555555555</v>
      </c>
      <c r="C12391" s="5" t="s">
        <v>21</v>
      </c>
      <c r="D12391" s="5" t="s">
        <v>88</v>
      </c>
      <c r="E12391" s="5">
        <v>27.0</v>
      </c>
      <c r="F12391" s="5">
        <v>18.0</v>
      </c>
    </row>
    <row r="12392">
      <c r="A12392" s="3">
        <v>110.0</v>
      </c>
      <c r="B12392" s="4">
        <v>0.019444444444444445</v>
      </c>
      <c r="C12392" s="5" t="s">
        <v>15</v>
      </c>
      <c r="D12392" s="5" t="s">
        <v>184</v>
      </c>
      <c r="E12392" s="5">
        <v>17.0</v>
      </c>
      <c r="F12392" s="5">
        <v>5.0</v>
      </c>
    </row>
    <row r="12393">
      <c r="A12393" s="3">
        <v>110.0</v>
      </c>
      <c r="B12393" s="4">
        <v>0.022627314814814815</v>
      </c>
      <c r="C12393" s="5" t="s">
        <v>13</v>
      </c>
      <c r="D12393" s="5" t="s">
        <v>25</v>
      </c>
      <c r="E12393" s="5" t="s">
        <v>30</v>
      </c>
      <c r="F12393" s="5" t="s">
        <v>30</v>
      </c>
      <c r="J12393" s="5" t="s">
        <v>17</v>
      </c>
    </row>
    <row r="12394">
      <c r="A12394" s="3">
        <v>110.0</v>
      </c>
      <c r="B12394" s="4">
        <v>0.022627314814814815</v>
      </c>
      <c r="C12394" s="5" t="s">
        <v>13</v>
      </c>
      <c r="D12394" s="5" t="s">
        <v>25</v>
      </c>
      <c r="E12394" s="5" t="s">
        <v>37</v>
      </c>
      <c r="F12394" s="5">
        <v>20.0</v>
      </c>
      <c r="J12394" s="5" t="s">
        <v>40</v>
      </c>
    </row>
    <row r="12395">
      <c r="A12395" s="3">
        <v>110.0</v>
      </c>
      <c r="B12395" s="4">
        <v>0.022627314814814815</v>
      </c>
      <c r="C12395" s="5" t="s">
        <v>18</v>
      </c>
      <c r="D12395" s="5" t="s">
        <v>25</v>
      </c>
      <c r="E12395" s="5">
        <v>17.0</v>
      </c>
      <c r="F12395" s="5">
        <v>11.0</v>
      </c>
    </row>
    <row r="12396">
      <c r="A12396" s="3">
        <v>110.0</v>
      </c>
      <c r="B12396" s="4">
        <v>0.022627314814814815</v>
      </c>
      <c r="C12396" s="5" t="s">
        <v>22</v>
      </c>
      <c r="D12396" s="5" t="s">
        <v>25</v>
      </c>
      <c r="E12396" s="5">
        <v>13.0</v>
      </c>
      <c r="F12396" s="5">
        <v>7.0</v>
      </c>
    </row>
    <row r="12397">
      <c r="A12397" s="3">
        <v>110.0</v>
      </c>
      <c r="B12397" s="4">
        <v>0.02451388888888889</v>
      </c>
      <c r="C12397" s="5" t="s">
        <v>22</v>
      </c>
      <c r="D12397" s="5" t="s">
        <v>97</v>
      </c>
      <c r="E12397" s="5">
        <v>6.0</v>
      </c>
      <c r="H12397" s="5" t="s">
        <v>4279</v>
      </c>
      <c r="J12397" s="5" t="s">
        <v>2707</v>
      </c>
    </row>
    <row r="12398">
      <c r="A12398" s="3">
        <v>110.0</v>
      </c>
      <c r="B12398" s="4">
        <v>0.02474537037037037</v>
      </c>
      <c r="C12398" s="5" t="s">
        <v>21</v>
      </c>
      <c r="D12398" s="5" t="s">
        <v>20</v>
      </c>
      <c r="E12398" s="5">
        <v>41.0</v>
      </c>
      <c r="F12398" s="5">
        <v>14.0</v>
      </c>
      <c r="J12398" s="5" t="s">
        <v>4280</v>
      </c>
    </row>
    <row r="12399">
      <c r="A12399" s="3">
        <v>110.0</v>
      </c>
      <c r="B12399" s="4">
        <v>0.029016203703703704</v>
      </c>
      <c r="C12399" s="5" t="s">
        <v>18</v>
      </c>
      <c r="D12399" s="5" t="s">
        <v>47</v>
      </c>
      <c r="E12399" s="5">
        <v>21.0</v>
      </c>
      <c r="F12399" s="5">
        <v>9.0</v>
      </c>
    </row>
    <row r="12400">
      <c r="A12400" s="3">
        <v>110.0</v>
      </c>
      <c r="B12400" s="4">
        <v>0.029016203703703704</v>
      </c>
      <c r="C12400" s="5" t="s">
        <v>13</v>
      </c>
      <c r="D12400" s="5" t="s">
        <v>47</v>
      </c>
      <c r="E12400" s="5">
        <v>5.0</v>
      </c>
      <c r="F12400" s="5">
        <v>3.0</v>
      </c>
      <c r="J12400" s="5" t="s">
        <v>17</v>
      </c>
    </row>
    <row r="12401">
      <c r="A12401" s="3">
        <v>110.0</v>
      </c>
      <c r="B12401" s="4">
        <v>0.029016203703703704</v>
      </c>
      <c r="C12401" s="5" t="s">
        <v>13</v>
      </c>
      <c r="D12401" s="5" t="s">
        <v>47</v>
      </c>
      <c r="E12401" s="5">
        <v>21.0</v>
      </c>
      <c r="F12401" s="5">
        <v>19.0</v>
      </c>
      <c r="J12401" s="5" t="s">
        <v>40</v>
      </c>
    </row>
    <row r="12402">
      <c r="A12402" s="3">
        <v>110.0</v>
      </c>
      <c r="B12402" s="4">
        <v>0.029016203703703704</v>
      </c>
      <c r="C12402" s="5" t="s">
        <v>10</v>
      </c>
      <c r="D12402" s="5" t="s">
        <v>47</v>
      </c>
      <c r="E12402" s="5">
        <v>21.0</v>
      </c>
      <c r="F12402" s="5">
        <v>14.0</v>
      </c>
    </row>
    <row r="12403">
      <c r="A12403" s="3">
        <v>110.0</v>
      </c>
      <c r="B12403" s="4">
        <v>0.02921296296296296</v>
      </c>
      <c r="C12403" s="5" t="s">
        <v>21</v>
      </c>
      <c r="D12403" s="5" t="s">
        <v>47</v>
      </c>
      <c r="E12403" s="5">
        <v>19.0</v>
      </c>
      <c r="F12403" s="5">
        <v>14.0</v>
      </c>
    </row>
    <row r="12404">
      <c r="A12404" s="3">
        <v>110.0</v>
      </c>
      <c r="B12404" s="4">
        <v>0.02921296296296296</v>
      </c>
      <c r="C12404" s="5" t="s">
        <v>22</v>
      </c>
      <c r="D12404" s="5" t="s">
        <v>47</v>
      </c>
      <c r="E12404" s="5">
        <v>18.0</v>
      </c>
      <c r="F12404" s="5">
        <v>15.0</v>
      </c>
    </row>
    <row r="12405">
      <c r="A12405" s="3">
        <v>110.0</v>
      </c>
      <c r="B12405" s="4">
        <v>0.029375</v>
      </c>
      <c r="C12405" s="5" t="s">
        <v>15</v>
      </c>
      <c r="D12405" s="5" t="s">
        <v>47</v>
      </c>
      <c r="E12405" s="5">
        <v>8.0</v>
      </c>
      <c r="F12405" s="5">
        <v>6.0</v>
      </c>
    </row>
    <row r="12406">
      <c r="A12406" s="3">
        <v>110.0</v>
      </c>
      <c r="B12406" s="4">
        <v>0.029375</v>
      </c>
      <c r="C12406" s="5" t="s">
        <v>134</v>
      </c>
      <c r="D12406" s="5" t="s">
        <v>47</v>
      </c>
      <c r="E12406" s="5" t="s">
        <v>28</v>
      </c>
      <c r="F12406" s="5">
        <v>1.0</v>
      </c>
    </row>
    <row r="12407">
      <c r="A12407" s="3">
        <v>110.0</v>
      </c>
      <c r="B12407" s="4">
        <v>0.031180555555555555</v>
      </c>
      <c r="C12407" s="5" t="s">
        <v>13</v>
      </c>
      <c r="D12407" s="5" t="s">
        <v>32</v>
      </c>
      <c r="E12407" s="5" t="s">
        <v>30</v>
      </c>
      <c r="F12407" s="5" t="s">
        <v>30</v>
      </c>
      <c r="J12407" s="5" t="s">
        <v>17</v>
      </c>
    </row>
    <row r="12408">
      <c r="A12408" s="3">
        <v>110.0</v>
      </c>
      <c r="B12408" s="4">
        <v>0.031180555555555555</v>
      </c>
      <c r="C12408" s="5" t="s">
        <v>13</v>
      </c>
      <c r="D12408" s="5" t="s">
        <v>32</v>
      </c>
      <c r="E12408" s="5">
        <v>28.0</v>
      </c>
      <c r="F12408" s="5">
        <v>11.0</v>
      </c>
      <c r="J12408" s="5" t="s">
        <v>4281</v>
      </c>
    </row>
    <row r="12409">
      <c r="A12409" s="3">
        <v>110.0</v>
      </c>
      <c r="B12409" s="4">
        <v>0.031296296296296294</v>
      </c>
      <c r="C12409" s="5" t="s">
        <v>13</v>
      </c>
      <c r="D12409" s="5" t="s">
        <v>7</v>
      </c>
      <c r="E12409" s="5">
        <v>23.0</v>
      </c>
      <c r="H12409" s="5" t="s">
        <v>4282</v>
      </c>
    </row>
    <row r="12410">
      <c r="A12410" s="3">
        <v>110.0</v>
      </c>
      <c r="B12410" s="4">
        <v>0.031608796296296295</v>
      </c>
      <c r="C12410" s="5" t="s">
        <v>13</v>
      </c>
      <c r="D12410" s="5" t="s">
        <v>32</v>
      </c>
      <c r="E12410" s="5" t="s">
        <v>30</v>
      </c>
      <c r="F12410" s="5" t="s">
        <v>30</v>
      </c>
      <c r="J12410" s="5" t="s">
        <v>17</v>
      </c>
    </row>
    <row r="12411">
      <c r="A12411" s="3">
        <v>110.0</v>
      </c>
      <c r="B12411" s="4">
        <v>0.031608796296296295</v>
      </c>
      <c r="C12411" s="5" t="s">
        <v>13</v>
      </c>
      <c r="D12411" s="5" t="s">
        <v>32</v>
      </c>
      <c r="E12411" s="5">
        <v>25.0</v>
      </c>
      <c r="F12411" s="5">
        <v>13.0</v>
      </c>
      <c r="J12411" s="5" t="s">
        <v>4283</v>
      </c>
    </row>
    <row r="12412">
      <c r="A12412" s="3">
        <v>110.0</v>
      </c>
      <c r="B12412" s="4">
        <v>0.031747685185185184</v>
      </c>
      <c r="C12412" s="5" t="s">
        <v>13</v>
      </c>
      <c r="D12412" s="5" t="s">
        <v>7</v>
      </c>
      <c r="E12412" s="5">
        <v>31.0</v>
      </c>
      <c r="H12412" s="5" t="s">
        <v>4284</v>
      </c>
    </row>
    <row r="12413">
      <c r="A12413" s="3">
        <v>110.0</v>
      </c>
      <c r="B12413" s="4">
        <v>0.03290509259259259</v>
      </c>
      <c r="C12413" s="5" t="s">
        <v>10</v>
      </c>
      <c r="D12413" s="5" t="s">
        <v>32</v>
      </c>
      <c r="E12413" s="5">
        <v>14.0</v>
      </c>
      <c r="F12413" s="5">
        <v>5.0</v>
      </c>
      <c r="J12413" s="5" t="s">
        <v>4285</v>
      </c>
    </row>
    <row r="12414">
      <c r="A12414" s="3">
        <v>110.0</v>
      </c>
      <c r="B12414" s="4">
        <v>0.03321759259259259</v>
      </c>
      <c r="C12414" s="5" t="s">
        <v>10</v>
      </c>
      <c r="D12414" s="5" t="s">
        <v>32</v>
      </c>
      <c r="E12414" s="5">
        <v>21.0</v>
      </c>
      <c r="F12414" s="5">
        <v>7.0</v>
      </c>
      <c r="J12414" s="5" t="s">
        <v>4286</v>
      </c>
    </row>
    <row r="12415">
      <c r="A12415" s="3">
        <v>110.0</v>
      </c>
      <c r="B12415" s="4">
        <v>0.033449074074074076</v>
      </c>
      <c r="C12415" s="5" t="s">
        <v>10</v>
      </c>
      <c r="D12415" s="5" t="s">
        <v>7</v>
      </c>
      <c r="E12415" s="5">
        <v>39.0</v>
      </c>
      <c r="H12415" s="5" t="s">
        <v>4287</v>
      </c>
    </row>
    <row r="12416">
      <c r="A12416" s="3">
        <v>110.0</v>
      </c>
      <c r="B12416" s="4">
        <v>0.03466435185185185</v>
      </c>
      <c r="C12416" s="5" t="s">
        <v>21</v>
      </c>
      <c r="D12416" s="5" t="s">
        <v>32</v>
      </c>
      <c r="E12416" s="5">
        <v>20.0</v>
      </c>
      <c r="F12416" s="5">
        <v>11.0</v>
      </c>
      <c r="J12416" s="5" t="s">
        <v>4288</v>
      </c>
    </row>
    <row r="12417">
      <c r="A12417" s="3">
        <v>110.0</v>
      </c>
      <c r="B12417" s="4">
        <v>0.034722222222222224</v>
      </c>
      <c r="C12417" s="5" t="s">
        <v>21</v>
      </c>
      <c r="D12417" s="5" t="s">
        <v>32</v>
      </c>
      <c r="E12417" s="5" t="s">
        <v>30</v>
      </c>
      <c r="F12417" s="5" t="s">
        <v>30</v>
      </c>
      <c r="J12417" s="5" t="s">
        <v>4288</v>
      </c>
    </row>
    <row r="12418">
      <c r="A12418" s="3">
        <v>110.0</v>
      </c>
      <c r="B12418" s="4">
        <v>0.03478009259259259</v>
      </c>
      <c r="C12418" s="5" t="s">
        <v>21</v>
      </c>
      <c r="D12418" s="5" t="s">
        <v>32</v>
      </c>
      <c r="E12418" s="5">
        <v>20.0</v>
      </c>
      <c r="F12418" s="5">
        <v>13.0</v>
      </c>
      <c r="J12418" s="5" t="s">
        <v>4289</v>
      </c>
    </row>
    <row r="12419">
      <c r="A12419" s="3">
        <v>110.0</v>
      </c>
      <c r="B12419" s="4">
        <v>0.034930555555555555</v>
      </c>
      <c r="C12419" s="5" t="s">
        <v>21</v>
      </c>
      <c r="D12419" s="5" t="s">
        <v>7</v>
      </c>
      <c r="E12419" s="5">
        <v>46.0</v>
      </c>
      <c r="H12419" s="5" t="s">
        <v>4290</v>
      </c>
    </row>
    <row r="12420">
      <c r="A12420" s="3">
        <v>110.0</v>
      </c>
      <c r="B12420" s="4">
        <v>0.0352662037037037</v>
      </c>
      <c r="C12420" s="5" t="s">
        <v>21</v>
      </c>
      <c r="D12420" s="5" t="s">
        <v>7</v>
      </c>
      <c r="E12420" s="5">
        <v>12.0</v>
      </c>
      <c r="H12420" s="5" t="s">
        <v>4291</v>
      </c>
    </row>
    <row r="12421">
      <c r="A12421" s="3">
        <v>110.0</v>
      </c>
      <c r="B12421" s="4">
        <v>0.037662037037037036</v>
      </c>
      <c r="C12421" s="5" t="s">
        <v>22</v>
      </c>
      <c r="D12421" s="5" t="s">
        <v>7</v>
      </c>
      <c r="E12421" s="5">
        <v>12.0</v>
      </c>
      <c r="H12421" s="5" t="s">
        <v>4292</v>
      </c>
    </row>
    <row r="12422">
      <c r="A12422" s="3">
        <v>110.0</v>
      </c>
      <c r="B12422" s="4">
        <v>0.03854166666666667</v>
      </c>
      <c r="C12422" s="5" t="s">
        <v>10</v>
      </c>
      <c r="D12422" s="5" t="s">
        <v>25</v>
      </c>
      <c r="E12422" s="5" t="s">
        <v>37</v>
      </c>
      <c r="F12422" s="5">
        <v>20.0</v>
      </c>
    </row>
    <row r="12423">
      <c r="A12423" s="3">
        <v>110.0</v>
      </c>
      <c r="B12423" s="4">
        <v>0.03854166666666667</v>
      </c>
      <c r="C12423" s="5" t="s">
        <v>18</v>
      </c>
      <c r="D12423" s="5" t="s">
        <v>25</v>
      </c>
      <c r="E12423" s="5">
        <v>20.0</v>
      </c>
      <c r="F12423" s="5">
        <v>14.0</v>
      </c>
    </row>
    <row r="12424">
      <c r="A12424" s="3">
        <v>110.0</v>
      </c>
      <c r="B12424" s="4">
        <v>0.03854166666666667</v>
      </c>
      <c r="C12424" s="5" t="s">
        <v>15</v>
      </c>
      <c r="D12424" s="5" t="s">
        <v>25</v>
      </c>
      <c r="E12424" s="5">
        <v>12.0</v>
      </c>
      <c r="F12424" s="5">
        <v>7.0</v>
      </c>
    </row>
    <row r="12425">
      <c r="A12425" s="3">
        <v>110.0</v>
      </c>
      <c r="B12425" s="4">
        <v>0.04012731481481482</v>
      </c>
      <c r="C12425" s="5" t="s">
        <v>22</v>
      </c>
      <c r="D12425" s="5" t="s">
        <v>32</v>
      </c>
      <c r="E12425" s="5">
        <v>27.0</v>
      </c>
      <c r="F12425" s="5">
        <v>17.0</v>
      </c>
      <c r="J12425" s="5" t="s">
        <v>4293</v>
      </c>
    </row>
    <row r="12426">
      <c r="A12426" s="3">
        <v>110.0</v>
      </c>
      <c r="B12426" s="4">
        <v>0.04012731481481482</v>
      </c>
      <c r="C12426" s="5" t="s">
        <v>22</v>
      </c>
      <c r="D12426" s="5" t="s">
        <v>32</v>
      </c>
      <c r="E12426" s="5" t="s">
        <v>30</v>
      </c>
      <c r="F12426" s="5" t="s">
        <v>30</v>
      </c>
      <c r="J12426" s="5" t="s">
        <v>4293</v>
      </c>
    </row>
    <row r="12427">
      <c r="A12427" s="3">
        <v>110.0</v>
      </c>
      <c r="B12427" s="4">
        <v>0.040636574074074075</v>
      </c>
      <c r="C12427" s="5" t="s">
        <v>22</v>
      </c>
      <c r="D12427" s="5" t="s">
        <v>7</v>
      </c>
      <c r="E12427" s="5">
        <v>6.0</v>
      </c>
      <c r="H12427" s="5" t="s">
        <v>4294</v>
      </c>
    </row>
    <row r="12428">
      <c r="A12428" s="3">
        <v>110.0</v>
      </c>
      <c r="B12428" s="4">
        <v>0.041574074074074076</v>
      </c>
      <c r="C12428" s="5" t="s">
        <v>18</v>
      </c>
      <c r="D12428" s="5" t="s">
        <v>32</v>
      </c>
      <c r="E12428" s="5" t="s">
        <v>863</v>
      </c>
      <c r="F12428" s="5">
        <v>19.0</v>
      </c>
      <c r="J12428" s="5" t="s">
        <v>4295</v>
      </c>
    </row>
    <row r="12429">
      <c r="A12429" s="3">
        <v>110.0</v>
      </c>
      <c r="B12429" s="4">
        <v>0.04206018518518519</v>
      </c>
      <c r="C12429" s="5" t="s">
        <v>18</v>
      </c>
      <c r="D12429" s="5" t="s">
        <v>7</v>
      </c>
      <c r="E12429" s="5">
        <v>16.0</v>
      </c>
      <c r="H12429" s="5" t="s">
        <v>4296</v>
      </c>
    </row>
    <row r="12430">
      <c r="A12430" s="3">
        <v>110.0</v>
      </c>
      <c r="B12430" s="4">
        <v>0.042604166666666665</v>
      </c>
      <c r="C12430" s="5" t="s">
        <v>13</v>
      </c>
      <c r="D12430" s="5" t="s">
        <v>32</v>
      </c>
      <c r="E12430" s="5" t="s">
        <v>30</v>
      </c>
      <c r="F12430" s="5" t="s">
        <v>30</v>
      </c>
      <c r="J12430" s="5" t="s">
        <v>4297</v>
      </c>
    </row>
    <row r="12431">
      <c r="A12431" s="3">
        <v>110.0</v>
      </c>
      <c r="B12431" s="4">
        <v>0.042604166666666665</v>
      </c>
      <c r="C12431" s="5" t="s">
        <v>13</v>
      </c>
      <c r="D12431" s="5" t="s">
        <v>32</v>
      </c>
      <c r="E12431" s="5" t="s">
        <v>37</v>
      </c>
      <c r="F12431" s="5">
        <v>20.0</v>
      </c>
      <c r="J12431" s="5" t="s">
        <v>4297</v>
      </c>
    </row>
    <row r="12432">
      <c r="A12432" s="3">
        <v>110.0</v>
      </c>
      <c r="B12432" s="4">
        <v>0.04293981481481481</v>
      </c>
      <c r="C12432" s="5" t="s">
        <v>13</v>
      </c>
      <c r="D12432" s="5" t="s">
        <v>7</v>
      </c>
      <c r="E12432" s="5">
        <v>52.0</v>
      </c>
      <c r="H12432" s="5" t="s">
        <v>4298</v>
      </c>
    </row>
    <row r="12433">
      <c r="A12433" s="3">
        <v>110.0</v>
      </c>
      <c r="B12433" s="4">
        <v>0.045335648148148146</v>
      </c>
      <c r="C12433" s="5" t="s">
        <v>15</v>
      </c>
      <c r="D12433" s="5" t="s">
        <v>7</v>
      </c>
      <c r="E12433" s="5">
        <v>16.0</v>
      </c>
      <c r="H12433" s="5" t="s">
        <v>4299</v>
      </c>
    </row>
    <row r="12434">
      <c r="A12434" s="3">
        <v>110.0</v>
      </c>
      <c r="B12434" s="4">
        <v>0.04684027777777778</v>
      </c>
      <c r="C12434" s="5" t="s">
        <v>18</v>
      </c>
      <c r="D12434" s="5" t="s">
        <v>97</v>
      </c>
      <c r="E12434" s="5">
        <v>11.0</v>
      </c>
      <c r="H12434" s="5" t="s">
        <v>4300</v>
      </c>
      <c r="J12434" s="5" t="s">
        <v>1328</v>
      </c>
    </row>
    <row r="12435">
      <c r="A12435" s="3">
        <v>110.0</v>
      </c>
      <c r="B12435" s="4">
        <v>0.04878472222222222</v>
      </c>
      <c r="C12435" s="5" t="s">
        <v>21</v>
      </c>
      <c r="D12435" s="5" t="s">
        <v>20</v>
      </c>
      <c r="E12435" s="5">
        <v>27.0</v>
      </c>
      <c r="F12435" s="5">
        <v>10.0</v>
      </c>
      <c r="J12435" s="5" t="s">
        <v>1058</v>
      </c>
    </row>
    <row r="12436">
      <c r="A12436" s="3">
        <v>110.0</v>
      </c>
      <c r="B12436" s="4">
        <v>0.05017361111111111</v>
      </c>
      <c r="C12436" s="5" t="s">
        <v>22</v>
      </c>
      <c r="D12436" s="5" t="s">
        <v>97</v>
      </c>
      <c r="E12436" s="5">
        <v>7.0</v>
      </c>
      <c r="H12436" s="5" t="s">
        <v>4301</v>
      </c>
      <c r="J12436" s="5" t="s">
        <v>4302</v>
      </c>
    </row>
    <row r="12437">
      <c r="A12437" s="3">
        <v>110.0</v>
      </c>
      <c r="B12437" s="4">
        <v>0.050868055555555555</v>
      </c>
      <c r="C12437" s="5" t="s">
        <v>15</v>
      </c>
      <c r="D12437" s="5" t="s">
        <v>32</v>
      </c>
      <c r="E12437" s="5">
        <v>21.0</v>
      </c>
      <c r="F12437" s="5">
        <v>13.0</v>
      </c>
      <c r="J12437" s="5" t="s">
        <v>4303</v>
      </c>
    </row>
    <row r="12438">
      <c r="A12438" s="3">
        <v>110.0</v>
      </c>
      <c r="B12438" s="4">
        <v>0.051041666666666666</v>
      </c>
      <c r="C12438" s="5" t="s">
        <v>15</v>
      </c>
      <c r="D12438" s="5" t="s">
        <v>7</v>
      </c>
      <c r="E12438" s="5">
        <v>15.0</v>
      </c>
      <c r="H12438" s="5" t="s">
        <v>4304</v>
      </c>
    </row>
    <row r="12439">
      <c r="A12439" s="3">
        <v>110.0</v>
      </c>
      <c r="B12439" s="4">
        <v>0.051354166666666666</v>
      </c>
      <c r="C12439" s="5" t="s">
        <v>273</v>
      </c>
      <c r="D12439" s="5" t="s">
        <v>25</v>
      </c>
      <c r="E12439" s="5" t="s">
        <v>28</v>
      </c>
      <c r="F12439" s="5">
        <v>1.0</v>
      </c>
    </row>
    <row r="12440">
      <c r="A12440" s="3">
        <v>110.0</v>
      </c>
      <c r="B12440" s="4">
        <v>0.05140046296296296</v>
      </c>
      <c r="C12440" s="5" t="s">
        <v>13</v>
      </c>
      <c r="D12440" s="5" t="s">
        <v>25</v>
      </c>
      <c r="E12440" s="5" t="s">
        <v>30</v>
      </c>
      <c r="F12440" s="5" t="s">
        <v>30</v>
      </c>
    </row>
    <row r="12441">
      <c r="A12441" s="3">
        <v>110.0</v>
      </c>
      <c r="B12441" s="4">
        <v>0.05140046296296296</v>
      </c>
      <c r="C12441" s="5" t="s">
        <v>13</v>
      </c>
      <c r="D12441" s="5" t="s">
        <v>25</v>
      </c>
      <c r="E12441" s="5">
        <v>15.0</v>
      </c>
      <c r="F12441" s="5">
        <v>13.0</v>
      </c>
    </row>
    <row r="12442">
      <c r="A12442" s="3">
        <v>110.0</v>
      </c>
      <c r="B12442" s="4">
        <v>0.05170138888888889</v>
      </c>
      <c r="C12442" s="5" t="s">
        <v>13</v>
      </c>
      <c r="D12442" s="5" t="s">
        <v>86</v>
      </c>
      <c r="E12442" s="5">
        <v>3.0</v>
      </c>
    </row>
    <row r="12443">
      <c r="A12443" s="3">
        <v>110.0</v>
      </c>
      <c r="B12443" s="4">
        <v>0.052210648148148145</v>
      </c>
      <c r="C12443" s="5" t="s">
        <v>21</v>
      </c>
      <c r="D12443" s="5" t="s">
        <v>24</v>
      </c>
      <c r="E12443" s="5">
        <v>24.0</v>
      </c>
      <c r="F12443" s="5">
        <v>10.0</v>
      </c>
      <c r="J12443" s="5" t="s">
        <v>1058</v>
      </c>
    </row>
    <row r="12444">
      <c r="A12444" s="3">
        <v>110.0</v>
      </c>
      <c r="B12444" s="4">
        <v>0.05224537037037037</v>
      </c>
      <c r="C12444" s="5" t="s">
        <v>10</v>
      </c>
      <c r="D12444" s="5" t="s">
        <v>24</v>
      </c>
      <c r="E12444" s="5">
        <v>26.0</v>
      </c>
      <c r="F12444" s="5">
        <v>12.0</v>
      </c>
    </row>
    <row r="12445">
      <c r="A12445" s="3">
        <v>110.0</v>
      </c>
      <c r="B12445" s="4">
        <v>0.05247685185185185</v>
      </c>
      <c r="C12445" s="5" t="s">
        <v>10</v>
      </c>
      <c r="D12445" s="5" t="s">
        <v>32</v>
      </c>
      <c r="E12445" s="5" t="s">
        <v>30</v>
      </c>
      <c r="F12445" s="5" t="s">
        <v>30</v>
      </c>
      <c r="J12445" s="5" t="s">
        <v>4305</v>
      </c>
    </row>
    <row r="12446">
      <c r="A12446" s="3">
        <v>110.0</v>
      </c>
      <c r="B12446" s="4">
        <v>0.0525</v>
      </c>
      <c r="C12446" s="5" t="s">
        <v>10</v>
      </c>
      <c r="D12446" s="5" t="s">
        <v>32</v>
      </c>
      <c r="E12446" s="5">
        <v>18.0</v>
      </c>
      <c r="F12446" s="5">
        <v>4.0</v>
      </c>
      <c r="J12446" s="5" t="s">
        <v>4305</v>
      </c>
    </row>
    <row r="12447">
      <c r="A12447" s="3">
        <v>110.0</v>
      </c>
      <c r="B12447" s="4">
        <v>0.052592592592592594</v>
      </c>
      <c r="C12447" s="5" t="s">
        <v>21</v>
      </c>
      <c r="D12447" s="5" t="s">
        <v>32</v>
      </c>
      <c r="E12447" s="5">
        <v>28.0</v>
      </c>
      <c r="F12447" s="5">
        <v>19.0</v>
      </c>
      <c r="J12447" s="5" t="s">
        <v>4306</v>
      </c>
    </row>
    <row r="12448">
      <c r="A12448" s="3">
        <v>110.0</v>
      </c>
      <c r="B12448" s="4">
        <v>0.052592592592592594</v>
      </c>
      <c r="C12448" s="5" t="s">
        <v>21</v>
      </c>
      <c r="D12448" s="5" t="s">
        <v>32</v>
      </c>
      <c r="E12448" s="5">
        <v>26.0</v>
      </c>
      <c r="F12448" s="5">
        <v>19.0</v>
      </c>
      <c r="J12448" s="5" t="s">
        <v>4307</v>
      </c>
    </row>
    <row r="12449">
      <c r="A12449" s="3">
        <v>110.0</v>
      </c>
      <c r="B12449" s="4">
        <v>0.05277777777777778</v>
      </c>
      <c r="C12449" s="5" t="s">
        <v>21</v>
      </c>
      <c r="D12449" s="5" t="s">
        <v>7</v>
      </c>
      <c r="E12449" s="5">
        <v>38.0</v>
      </c>
      <c r="H12449" s="5" t="s">
        <v>4308</v>
      </c>
    </row>
    <row r="12450">
      <c r="A12450" s="3">
        <v>110.0</v>
      </c>
      <c r="B12450" s="4">
        <v>0.052835648148148145</v>
      </c>
      <c r="C12450" s="5" t="s">
        <v>10</v>
      </c>
      <c r="D12450" s="5" t="s">
        <v>7</v>
      </c>
      <c r="E12450" s="5">
        <v>27.0</v>
      </c>
      <c r="H12450" s="5" t="s">
        <v>4309</v>
      </c>
      <c r="I12450" s="5">
        <v>1.0</v>
      </c>
    </row>
    <row r="12451">
      <c r="A12451" s="3">
        <v>110.0</v>
      </c>
      <c r="B12451" s="4">
        <v>0.05385416666666667</v>
      </c>
      <c r="C12451" s="5" t="s">
        <v>18</v>
      </c>
      <c r="D12451" s="5" t="s">
        <v>32</v>
      </c>
      <c r="E12451" s="5">
        <v>22.0</v>
      </c>
      <c r="F12451" s="5">
        <v>11.0</v>
      </c>
      <c r="J12451" s="5" t="s">
        <v>4310</v>
      </c>
    </row>
    <row r="12452">
      <c r="A12452" s="3">
        <v>110.0</v>
      </c>
      <c r="B12452" s="4">
        <v>0.053912037037037036</v>
      </c>
      <c r="C12452" s="5" t="s">
        <v>18</v>
      </c>
      <c r="D12452" s="5" t="s">
        <v>32</v>
      </c>
      <c r="E12452" s="5">
        <v>24.0</v>
      </c>
      <c r="F12452" s="5">
        <v>13.0</v>
      </c>
      <c r="J12452" s="5" t="s">
        <v>4310</v>
      </c>
    </row>
    <row r="12453">
      <c r="A12453" s="3">
        <v>110.0</v>
      </c>
      <c r="B12453" s="4">
        <v>0.05407407407407407</v>
      </c>
      <c r="C12453" s="5" t="s">
        <v>18</v>
      </c>
      <c r="D12453" s="5" t="s">
        <v>7</v>
      </c>
      <c r="E12453" s="5">
        <v>26.0</v>
      </c>
      <c r="H12453" s="5" t="s">
        <v>4311</v>
      </c>
    </row>
    <row r="12454">
      <c r="A12454" s="3">
        <v>110.0</v>
      </c>
      <c r="B12454" s="4">
        <v>0.05417824074074074</v>
      </c>
      <c r="C12454" s="5" t="s">
        <v>18</v>
      </c>
      <c r="D12454" s="5" t="s">
        <v>32</v>
      </c>
      <c r="E12454" s="5" t="s">
        <v>30</v>
      </c>
      <c r="F12454" s="5" t="s">
        <v>30</v>
      </c>
      <c r="J12454" s="5" t="s">
        <v>4310</v>
      </c>
    </row>
    <row r="12455">
      <c r="A12455" s="3">
        <v>110.0</v>
      </c>
      <c r="B12455" s="4">
        <v>0.05425925925925926</v>
      </c>
      <c r="C12455" s="5" t="s">
        <v>18</v>
      </c>
      <c r="D12455" s="5" t="s">
        <v>7</v>
      </c>
      <c r="E12455" s="5">
        <v>8.0</v>
      </c>
      <c r="H12455" s="5" t="s">
        <v>4312</v>
      </c>
    </row>
    <row r="12456">
      <c r="A12456" s="3">
        <v>110.0</v>
      </c>
      <c r="B12456" s="4">
        <v>0.05502314814814815</v>
      </c>
      <c r="C12456" s="5" t="s">
        <v>134</v>
      </c>
      <c r="D12456" s="5" t="s">
        <v>25</v>
      </c>
      <c r="E12456" s="5">
        <v>7.0</v>
      </c>
      <c r="F12456" s="5">
        <v>7.0</v>
      </c>
    </row>
    <row r="12457">
      <c r="A12457" s="3">
        <v>110.0</v>
      </c>
      <c r="B12457" s="4">
        <v>0.05684027777777778</v>
      </c>
      <c r="C12457" s="5" t="s">
        <v>15</v>
      </c>
      <c r="D12457" s="5" t="s">
        <v>146</v>
      </c>
      <c r="E12457" s="5" t="s">
        <v>30</v>
      </c>
      <c r="F12457" s="5" t="s">
        <v>30</v>
      </c>
    </row>
    <row r="12458">
      <c r="A12458" s="3">
        <v>110.0</v>
      </c>
      <c r="B12458" s="4">
        <v>0.05684027777777778</v>
      </c>
      <c r="C12458" s="5" t="s">
        <v>15</v>
      </c>
      <c r="D12458" s="5" t="s">
        <v>146</v>
      </c>
      <c r="E12458" s="5">
        <v>22.0</v>
      </c>
      <c r="F12458" s="5">
        <v>17.0</v>
      </c>
    </row>
    <row r="12459">
      <c r="A12459" s="3">
        <v>110.0</v>
      </c>
      <c r="B12459" s="4">
        <v>0.058506944444444445</v>
      </c>
      <c r="C12459" s="5" t="s">
        <v>18</v>
      </c>
      <c r="D12459" s="5" t="s">
        <v>32</v>
      </c>
      <c r="E12459" s="5">
        <v>19.0</v>
      </c>
      <c r="F12459" s="5">
        <v>8.0</v>
      </c>
      <c r="J12459" s="5" t="s">
        <v>4313</v>
      </c>
    </row>
    <row r="12460">
      <c r="A12460" s="3">
        <v>110.0</v>
      </c>
      <c r="B12460" s="4">
        <v>0.058506944444444445</v>
      </c>
      <c r="C12460" s="5" t="s">
        <v>18</v>
      </c>
      <c r="D12460" s="5" t="s">
        <v>7</v>
      </c>
      <c r="E12460" s="5" t="s">
        <v>30</v>
      </c>
      <c r="H12460" s="5" t="s">
        <v>4314</v>
      </c>
      <c r="I12460" s="5">
        <v>1.0</v>
      </c>
    </row>
    <row r="12461">
      <c r="A12461" s="3">
        <v>110.0</v>
      </c>
      <c r="B12461" s="4">
        <v>0.05855324074074074</v>
      </c>
      <c r="C12461" s="5" t="s">
        <v>18</v>
      </c>
      <c r="D12461" s="5" t="s">
        <v>32</v>
      </c>
      <c r="E12461" s="5">
        <v>21.0</v>
      </c>
      <c r="F12461" s="5">
        <v>6.0</v>
      </c>
      <c r="J12461" s="5" t="s">
        <v>4315</v>
      </c>
    </row>
    <row r="12462">
      <c r="A12462" s="3">
        <v>110.0</v>
      </c>
      <c r="B12462" s="4">
        <v>0.05855324074074074</v>
      </c>
      <c r="C12462" s="5" t="s">
        <v>18</v>
      </c>
      <c r="D12462" s="5" t="s">
        <v>32</v>
      </c>
      <c r="E12462" s="5" t="s">
        <v>30</v>
      </c>
      <c r="F12462" s="5" t="s">
        <v>30</v>
      </c>
      <c r="J12462" s="5" t="s">
        <v>4315</v>
      </c>
    </row>
    <row r="12463">
      <c r="A12463" s="3">
        <v>110.0</v>
      </c>
      <c r="B12463" s="4">
        <v>0.05914351851851852</v>
      </c>
      <c r="C12463" s="5" t="s">
        <v>18</v>
      </c>
      <c r="D12463" s="5" t="s">
        <v>7</v>
      </c>
      <c r="E12463" s="5">
        <v>43.0</v>
      </c>
      <c r="H12463" s="5" t="s">
        <v>4316</v>
      </c>
    </row>
    <row r="12464">
      <c r="A12464" s="3">
        <v>110.0</v>
      </c>
      <c r="B12464" s="4">
        <v>0.059722222222222225</v>
      </c>
      <c r="C12464" s="5" t="s">
        <v>13</v>
      </c>
      <c r="D12464" s="5" t="s">
        <v>32</v>
      </c>
      <c r="E12464" s="5" t="s">
        <v>30</v>
      </c>
      <c r="F12464" s="5" t="s">
        <v>30</v>
      </c>
      <c r="J12464" s="5" t="s">
        <v>4317</v>
      </c>
    </row>
    <row r="12465">
      <c r="A12465" s="3">
        <v>110.0</v>
      </c>
      <c r="B12465" s="4">
        <v>0.059722222222222225</v>
      </c>
      <c r="C12465" s="5" t="s">
        <v>13</v>
      </c>
      <c r="D12465" s="5" t="s">
        <v>32</v>
      </c>
      <c r="E12465" s="5">
        <v>25.0</v>
      </c>
      <c r="F12465" s="5">
        <v>13.0</v>
      </c>
      <c r="J12465" s="5" t="s">
        <v>4317</v>
      </c>
    </row>
    <row r="12466">
      <c r="A12466" s="3">
        <v>110.0</v>
      </c>
      <c r="B12466" s="4">
        <v>0.05983796296296296</v>
      </c>
      <c r="C12466" s="5" t="s">
        <v>13</v>
      </c>
      <c r="D12466" s="5" t="s">
        <v>7</v>
      </c>
      <c r="E12466" s="5">
        <v>33.0</v>
      </c>
      <c r="H12466" s="5" t="s">
        <v>4318</v>
      </c>
    </row>
    <row r="12467">
      <c r="A12467" s="3">
        <v>110.0</v>
      </c>
      <c r="B12467" s="4">
        <v>0.060034722222222225</v>
      </c>
      <c r="C12467" s="5" t="s">
        <v>13</v>
      </c>
      <c r="D12467" s="5" t="s">
        <v>32</v>
      </c>
      <c r="E12467" s="5" t="s">
        <v>30</v>
      </c>
      <c r="F12467" s="5" t="s">
        <v>30</v>
      </c>
      <c r="J12467" s="5" t="s">
        <v>4317</v>
      </c>
    </row>
    <row r="12468">
      <c r="A12468" s="3">
        <v>110.0</v>
      </c>
      <c r="B12468" s="4">
        <v>0.060034722222222225</v>
      </c>
      <c r="C12468" s="5" t="s">
        <v>13</v>
      </c>
      <c r="D12468" s="5" t="s">
        <v>32</v>
      </c>
      <c r="E12468" s="5">
        <v>26.0</v>
      </c>
      <c r="F12468" s="5">
        <v>14.0</v>
      </c>
      <c r="J12468" s="5" t="s">
        <v>4317</v>
      </c>
    </row>
    <row r="12469">
      <c r="A12469" s="3">
        <v>110.0</v>
      </c>
      <c r="B12469" s="4">
        <v>0.060162037037037035</v>
      </c>
      <c r="C12469" s="5" t="s">
        <v>13</v>
      </c>
      <c r="D12469" s="5" t="s">
        <v>7</v>
      </c>
      <c r="E12469" s="5">
        <v>38.0</v>
      </c>
      <c r="H12469" s="5" t="s">
        <v>4319</v>
      </c>
      <c r="I12469" s="5">
        <v>1.0</v>
      </c>
    </row>
    <row r="12470">
      <c r="A12470" s="3">
        <v>110.0</v>
      </c>
      <c r="B12470" s="4">
        <v>0.06114583333333334</v>
      </c>
      <c r="C12470" s="5" t="s">
        <v>10</v>
      </c>
      <c r="D12470" s="5" t="s">
        <v>32</v>
      </c>
      <c r="E12470" s="5">
        <v>20.0</v>
      </c>
      <c r="F12470" s="5">
        <v>11.0</v>
      </c>
      <c r="J12470" s="5" t="s">
        <v>4320</v>
      </c>
    </row>
    <row r="12471">
      <c r="A12471" s="3">
        <v>110.0</v>
      </c>
      <c r="B12471" s="4">
        <v>0.06142361111111111</v>
      </c>
      <c r="C12471" s="5" t="s">
        <v>10</v>
      </c>
      <c r="D12471" s="5" t="s">
        <v>7</v>
      </c>
      <c r="E12471" s="5">
        <v>42.0</v>
      </c>
      <c r="H12471" s="5" t="s">
        <v>4321</v>
      </c>
    </row>
    <row r="12472">
      <c r="A12472" s="3">
        <v>110.0</v>
      </c>
      <c r="B12472" s="4">
        <v>0.0615625</v>
      </c>
      <c r="C12472" s="5" t="s">
        <v>10</v>
      </c>
      <c r="D12472" s="5" t="s">
        <v>32</v>
      </c>
      <c r="E12472" s="5" t="s">
        <v>30</v>
      </c>
      <c r="F12472" s="5" t="s">
        <v>30</v>
      </c>
      <c r="J12472" s="5" t="s">
        <v>4320</v>
      </c>
    </row>
    <row r="12473">
      <c r="A12473" s="3">
        <v>110.0</v>
      </c>
      <c r="B12473" s="4">
        <v>0.06247685185185185</v>
      </c>
      <c r="C12473" s="5" t="s">
        <v>10</v>
      </c>
      <c r="D12473" s="5" t="s">
        <v>7</v>
      </c>
      <c r="E12473" s="5">
        <v>35.0</v>
      </c>
      <c r="H12473" s="5" t="s">
        <v>4322</v>
      </c>
      <c r="I12473" s="5">
        <v>1.0</v>
      </c>
    </row>
    <row r="12474">
      <c r="A12474" s="3">
        <v>110.0</v>
      </c>
      <c r="B12474" s="4">
        <v>0.06258101851851852</v>
      </c>
      <c r="C12474" s="5" t="s">
        <v>273</v>
      </c>
      <c r="D12474" s="5" t="s">
        <v>492</v>
      </c>
      <c r="E12474" s="5">
        <v>15.0</v>
      </c>
      <c r="F12474" s="5">
        <v>12.0</v>
      </c>
    </row>
    <row r="12475">
      <c r="A12475" s="3">
        <v>110.0</v>
      </c>
      <c r="B12475" s="4">
        <v>0.06369212962962963</v>
      </c>
      <c r="C12475" s="5" t="s">
        <v>134</v>
      </c>
      <c r="D12475" s="5" t="s">
        <v>32</v>
      </c>
      <c r="E12475" s="5">
        <v>24.0</v>
      </c>
      <c r="F12475" s="5">
        <v>14.0</v>
      </c>
      <c r="J12475" s="5" t="s">
        <v>4323</v>
      </c>
    </row>
    <row r="12476">
      <c r="A12476" s="3">
        <v>110.0</v>
      </c>
      <c r="B12476" s="4">
        <v>0.06408564814814814</v>
      </c>
      <c r="C12476" s="5" t="s">
        <v>134</v>
      </c>
      <c r="D12476" s="5" t="s">
        <v>7</v>
      </c>
      <c r="E12476" s="5">
        <v>19.0</v>
      </c>
      <c r="H12476" s="5" t="s">
        <v>4324</v>
      </c>
      <c r="I12476" s="5">
        <v>1.0</v>
      </c>
    </row>
    <row r="12477">
      <c r="A12477" s="3">
        <v>110.0</v>
      </c>
      <c r="B12477" s="4">
        <v>0.06530092592592593</v>
      </c>
      <c r="C12477" s="5" t="s">
        <v>10</v>
      </c>
      <c r="D12477" s="5" t="s">
        <v>24</v>
      </c>
      <c r="E12477" s="5">
        <v>17.0</v>
      </c>
      <c r="F12477" s="5">
        <v>2.0</v>
      </c>
    </row>
    <row r="12478">
      <c r="A12478" s="3">
        <v>110.0</v>
      </c>
      <c r="B12478" s="4">
        <v>0.06840277777777778</v>
      </c>
      <c r="C12478" s="5" t="s">
        <v>10</v>
      </c>
      <c r="D12478" s="5" t="s">
        <v>125</v>
      </c>
      <c r="E12478" s="5">
        <v>5.0</v>
      </c>
      <c r="F12478" s="5">
        <v>3.0</v>
      </c>
    </row>
    <row r="12479">
      <c r="A12479" s="3">
        <v>110.0</v>
      </c>
      <c r="B12479" s="4">
        <v>0.07253472222222222</v>
      </c>
      <c r="C12479" s="5" t="s">
        <v>21</v>
      </c>
      <c r="D12479" s="5" t="s">
        <v>88</v>
      </c>
      <c r="E12479" s="5">
        <v>20.0</v>
      </c>
      <c r="F12479" s="5">
        <v>11.0</v>
      </c>
    </row>
    <row r="12480">
      <c r="A12480" s="3">
        <v>110.0</v>
      </c>
      <c r="B12480" s="4">
        <v>0.07587962962962963</v>
      </c>
      <c r="C12480" s="5" t="s">
        <v>21</v>
      </c>
      <c r="D12480" s="5" t="s">
        <v>146</v>
      </c>
      <c r="E12480" s="5">
        <v>16.0</v>
      </c>
      <c r="F12480" s="5">
        <v>14.0</v>
      </c>
    </row>
    <row r="12481">
      <c r="A12481" s="3">
        <v>110.0</v>
      </c>
      <c r="B12481" s="4">
        <v>0.0760300925925926</v>
      </c>
      <c r="C12481" s="5" t="s">
        <v>134</v>
      </c>
      <c r="D12481" s="5" t="s">
        <v>146</v>
      </c>
      <c r="E12481" s="5">
        <v>16.0</v>
      </c>
      <c r="F12481" s="5">
        <v>12.0</v>
      </c>
    </row>
    <row r="12482">
      <c r="A12482" s="3">
        <v>110.0</v>
      </c>
      <c r="B12482" s="4">
        <v>0.07641203703703704</v>
      </c>
      <c r="C12482" s="5" t="s">
        <v>13</v>
      </c>
      <c r="D12482" s="5" t="s">
        <v>32</v>
      </c>
      <c r="E12482" s="5">
        <v>17.0</v>
      </c>
      <c r="F12482" s="5">
        <v>9.0</v>
      </c>
      <c r="J12482" s="5" t="s">
        <v>4325</v>
      </c>
    </row>
    <row r="12483">
      <c r="A12483" s="3">
        <v>110.0</v>
      </c>
      <c r="B12483" s="4">
        <v>0.0765162037037037</v>
      </c>
      <c r="C12483" s="5" t="s">
        <v>13</v>
      </c>
      <c r="D12483" s="5" t="s">
        <v>7</v>
      </c>
      <c r="E12483" s="5">
        <v>10.0</v>
      </c>
      <c r="H12483" s="5" t="s">
        <v>4326</v>
      </c>
    </row>
    <row r="12484">
      <c r="A12484" s="3">
        <v>110.0</v>
      </c>
      <c r="B12484" s="4">
        <v>0.07685185185185185</v>
      </c>
      <c r="C12484" s="5" t="s">
        <v>13</v>
      </c>
      <c r="D12484" s="5" t="s">
        <v>32</v>
      </c>
      <c r="E12484" s="5">
        <v>15.0</v>
      </c>
      <c r="F12484" s="5">
        <v>7.0</v>
      </c>
      <c r="J12484" s="5" t="s">
        <v>4325</v>
      </c>
    </row>
    <row r="12485">
      <c r="A12485" s="3">
        <v>110.0</v>
      </c>
      <c r="B12485" s="4">
        <v>0.0771412037037037</v>
      </c>
      <c r="C12485" s="5" t="s">
        <v>134</v>
      </c>
      <c r="D12485" s="5" t="s">
        <v>24</v>
      </c>
      <c r="E12485" s="5">
        <v>20.0</v>
      </c>
      <c r="F12485" s="5">
        <v>9.0</v>
      </c>
    </row>
    <row r="12486">
      <c r="A12486" s="3">
        <v>110.0</v>
      </c>
      <c r="B12486" s="4">
        <v>0.07716435185185185</v>
      </c>
      <c r="C12486" s="5" t="s">
        <v>18</v>
      </c>
      <c r="D12486" s="5" t="s">
        <v>24</v>
      </c>
      <c r="E12486" s="5" t="s">
        <v>37</v>
      </c>
      <c r="F12486" s="5">
        <v>20.0</v>
      </c>
    </row>
    <row r="12487">
      <c r="A12487" s="3">
        <v>110.0</v>
      </c>
      <c r="B12487" s="4">
        <v>0.0783912037037037</v>
      </c>
      <c r="C12487" s="5" t="s">
        <v>134</v>
      </c>
      <c r="D12487" s="5" t="s">
        <v>125</v>
      </c>
      <c r="E12487" s="5">
        <v>13.0</v>
      </c>
      <c r="F12487" s="5">
        <v>6.0</v>
      </c>
    </row>
    <row r="12488">
      <c r="A12488" s="3">
        <v>110.0</v>
      </c>
      <c r="B12488" s="4">
        <v>0.07847222222222222</v>
      </c>
      <c r="C12488" s="5" t="s">
        <v>21</v>
      </c>
      <c r="D12488" s="5" t="s">
        <v>88</v>
      </c>
      <c r="E12488" s="5">
        <v>19.0</v>
      </c>
      <c r="F12488" s="5">
        <v>10.0</v>
      </c>
      <c r="J12488" s="5" t="s">
        <v>2037</v>
      </c>
    </row>
    <row r="12489">
      <c r="A12489" s="3">
        <v>110.0</v>
      </c>
      <c r="B12489" s="4">
        <v>0.0787962962962963</v>
      </c>
      <c r="C12489" s="5" t="s">
        <v>21</v>
      </c>
      <c r="D12489" s="5" t="s">
        <v>256</v>
      </c>
      <c r="E12489" s="5">
        <v>27.0</v>
      </c>
      <c r="F12489" s="5">
        <v>10.0</v>
      </c>
      <c r="J12489" s="5" t="s">
        <v>2037</v>
      </c>
    </row>
    <row r="12490">
      <c r="A12490" s="3">
        <v>110.0</v>
      </c>
      <c r="B12490" s="4">
        <v>0.08002314814814815</v>
      </c>
      <c r="C12490" s="5" t="s">
        <v>21</v>
      </c>
      <c r="D12490" s="5" t="s">
        <v>88</v>
      </c>
      <c r="E12490" s="5">
        <v>26.0</v>
      </c>
      <c r="F12490" s="5">
        <v>17.0</v>
      </c>
    </row>
    <row r="12491">
      <c r="A12491" s="3">
        <v>110.0</v>
      </c>
      <c r="B12491" s="4">
        <v>0.08016203703703703</v>
      </c>
      <c r="C12491" s="5" t="s">
        <v>21</v>
      </c>
      <c r="D12491" s="5" t="s">
        <v>256</v>
      </c>
      <c r="E12491" s="5">
        <v>33.0</v>
      </c>
      <c r="F12491" s="5">
        <v>16.0</v>
      </c>
    </row>
    <row r="12492">
      <c r="A12492" s="3">
        <v>110.0</v>
      </c>
      <c r="B12492" s="4">
        <v>0.08047453703703704</v>
      </c>
      <c r="C12492" s="5" t="s">
        <v>21</v>
      </c>
      <c r="D12492" s="5" t="s">
        <v>88</v>
      </c>
      <c r="E12492" s="5">
        <v>18.0</v>
      </c>
      <c r="F12492" s="5">
        <v>10.0</v>
      </c>
      <c r="J12492" s="5" t="s">
        <v>2037</v>
      </c>
    </row>
    <row r="12493">
      <c r="A12493" s="3">
        <v>110.0</v>
      </c>
      <c r="B12493" s="4">
        <v>0.08079861111111111</v>
      </c>
      <c r="C12493" s="5" t="s">
        <v>21</v>
      </c>
      <c r="D12493" s="5" t="s">
        <v>75</v>
      </c>
      <c r="E12493" s="5">
        <v>20.0</v>
      </c>
      <c r="F12493" s="5">
        <v>14.0</v>
      </c>
      <c r="H12493" s="5" t="s">
        <v>4327</v>
      </c>
    </row>
    <row r="12494">
      <c r="A12494" s="3">
        <v>110.0</v>
      </c>
      <c r="B12494" s="4">
        <v>0.08125</v>
      </c>
      <c r="C12494" s="5" t="s">
        <v>21</v>
      </c>
      <c r="D12494" s="5" t="s">
        <v>88</v>
      </c>
      <c r="E12494" s="5">
        <v>19.0</v>
      </c>
      <c r="F12494" s="5">
        <v>10.0</v>
      </c>
      <c r="J12494" s="5" t="s">
        <v>2037</v>
      </c>
    </row>
    <row r="12495">
      <c r="A12495" s="3">
        <v>110.0</v>
      </c>
      <c r="B12495" s="4">
        <v>0.08222222222222222</v>
      </c>
      <c r="C12495" s="5" t="s">
        <v>21</v>
      </c>
      <c r="D12495" s="5" t="s">
        <v>75</v>
      </c>
      <c r="E12495" s="5">
        <v>14.0</v>
      </c>
      <c r="F12495" s="5">
        <v>8.0</v>
      </c>
      <c r="H12495" s="5" t="s">
        <v>4328</v>
      </c>
    </row>
    <row r="12496">
      <c r="A12496" s="3">
        <v>110.0</v>
      </c>
      <c r="B12496" s="4">
        <v>0.08385416666666666</v>
      </c>
      <c r="C12496" s="5" t="s">
        <v>22</v>
      </c>
      <c r="D12496" s="5" t="s">
        <v>88</v>
      </c>
      <c r="E12496" s="5">
        <v>20.0</v>
      </c>
      <c r="F12496" s="5">
        <v>6.0</v>
      </c>
    </row>
    <row r="12497">
      <c r="A12497" s="3">
        <v>110.0</v>
      </c>
      <c r="B12497" s="4">
        <v>0.08400462962962962</v>
      </c>
      <c r="C12497" s="5" t="s">
        <v>21</v>
      </c>
      <c r="D12497" s="5" t="s">
        <v>88</v>
      </c>
      <c r="E12497" s="5" t="s">
        <v>30</v>
      </c>
      <c r="F12497" s="5" t="s">
        <v>30</v>
      </c>
    </row>
    <row r="12498">
      <c r="A12498" s="3">
        <v>110.0</v>
      </c>
      <c r="B12498" s="4">
        <v>0.08425925925925926</v>
      </c>
      <c r="C12498" s="5" t="s">
        <v>21</v>
      </c>
      <c r="D12498" s="5" t="s">
        <v>256</v>
      </c>
      <c r="E12498" s="5" t="s">
        <v>37</v>
      </c>
      <c r="F12498" s="5">
        <v>20.0</v>
      </c>
    </row>
    <row r="12499">
      <c r="A12499" s="3">
        <v>110.0</v>
      </c>
      <c r="B12499" s="4">
        <v>0.0855324074074074</v>
      </c>
      <c r="C12499" s="5" t="s">
        <v>18</v>
      </c>
      <c r="D12499" s="5" t="s">
        <v>75</v>
      </c>
      <c r="E12499" s="5">
        <v>19.0</v>
      </c>
      <c r="F12499" s="5">
        <v>11.0</v>
      </c>
    </row>
    <row r="12500">
      <c r="A12500" s="3">
        <v>110.0</v>
      </c>
      <c r="B12500" s="4">
        <v>0.08556712962962963</v>
      </c>
      <c r="C12500" s="5" t="s">
        <v>21</v>
      </c>
      <c r="D12500" s="5" t="s">
        <v>75</v>
      </c>
      <c r="E12500" s="5">
        <v>25.0</v>
      </c>
      <c r="F12500" s="5">
        <v>19.0</v>
      </c>
    </row>
    <row r="12501">
      <c r="A12501" s="3">
        <v>110.0</v>
      </c>
      <c r="B12501" s="4">
        <v>0.08559027777777778</v>
      </c>
      <c r="C12501" s="5" t="s">
        <v>134</v>
      </c>
      <c r="D12501" s="5" t="s">
        <v>75</v>
      </c>
      <c r="E12501" s="5">
        <v>7.0</v>
      </c>
      <c r="F12501" s="5">
        <v>5.0</v>
      </c>
    </row>
    <row r="12502">
      <c r="A12502" s="3">
        <v>110.0</v>
      </c>
      <c r="B12502" s="4">
        <v>0.08695601851851852</v>
      </c>
      <c r="C12502" s="5" t="s">
        <v>22</v>
      </c>
      <c r="D12502" s="5" t="s">
        <v>75</v>
      </c>
      <c r="E12502" s="5">
        <v>13.0</v>
      </c>
      <c r="F12502" s="5">
        <v>11.0</v>
      </c>
    </row>
    <row r="12503">
      <c r="A12503" s="3">
        <v>110.0</v>
      </c>
      <c r="B12503" s="4">
        <v>0.08703703703703704</v>
      </c>
      <c r="C12503" s="5" t="s">
        <v>18</v>
      </c>
      <c r="D12503" s="5" t="s">
        <v>75</v>
      </c>
      <c r="E12503" s="5" t="s">
        <v>458</v>
      </c>
      <c r="F12503" s="5">
        <v>2.0</v>
      </c>
      <c r="J12503" s="5" t="s">
        <v>4329</v>
      </c>
    </row>
    <row r="12504">
      <c r="A12504" s="3">
        <v>110.0</v>
      </c>
      <c r="B12504" s="4">
        <v>0.08703703703703704</v>
      </c>
      <c r="C12504" s="5" t="s">
        <v>18</v>
      </c>
      <c r="D12504" s="5" t="s">
        <v>75</v>
      </c>
      <c r="E12504" s="5">
        <v>18.0</v>
      </c>
      <c r="F12504" s="5">
        <v>10.0</v>
      </c>
      <c r="J12504" s="5" t="s">
        <v>4329</v>
      </c>
    </row>
    <row r="12505">
      <c r="A12505" s="3">
        <v>110.0</v>
      </c>
      <c r="B12505" s="4">
        <v>0.08940972222222222</v>
      </c>
      <c r="C12505" s="5" t="s">
        <v>21</v>
      </c>
      <c r="D12505" s="5" t="s">
        <v>32</v>
      </c>
      <c r="E12505" s="5">
        <v>32.0</v>
      </c>
      <c r="F12505" s="5">
        <v>18.0</v>
      </c>
      <c r="J12505" s="5" t="s">
        <v>4330</v>
      </c>
    </row>
    <row r="12506">
      <c r="A12506" s="3">
        <v>110.0</v>
      </c>
      <c r="B12506" s="4">
        <v>0.08940972222222222</v>
      </c>
      <c r="C12506" s="5" t="s">
        <v>21</v>
      </c>
      <c r="D12506" s="5" t="s">
        <v>32</v>
      </c>
      <c r="E12506" s="5">
        <v>19.0</v>
      </c>
      <c r="F12506" s="5">
        <v>7.0</v>
      </c>
      <c r="J12506" s="5" t="s">
        <v>62</v>
      </c>
    </row>
    <row r="12507">
      <c r="A12507" s="3">
        <v>110.0</v>
      </c>
      <c r="B12507" s="4">
        <v>0.08940972222222222</v>
      </c>
      <c r="C12507" s="5" t="s">
        <v>21</v>
      </c>
      <c r="D12507" s="5" t="s">
        <v>32</v>
      </c>
      <c r="E12507" s="5">
        <v>32.0</v>
      </c>
      <c r="F12507" s="5">
        <v>18.0</v>
      </c>
      <c r="J12507" s="5" t="s">
        <v>2767</v>
      </c>
    </row>
    <row r="12508">
      <c r="A12508" s="3">
        <v>110.0</v>
      </c>
      <c r="B12508" s="4">
        <v>0.08993055555555556</v>
      </c>
      <c r="C12508" s="5" t="s">
        <v>21</v>
      </c>
      <c r="D12508" s="5" t="s">
        <v>7</v>
      </c>
      <c r="E12508" s="5">
        <v>109.0</v>
      </c>
      <c r="H12508" s="5" t="s">
        <v>4331</v>
      </c>
      <c r="I12508" s="5">
        <v>1.0</v>
      </c>
    </row>
    <row r="12509">
      <c r="A12509" s="3">
        <v>110.0</v>
      </c>
      <c r="B12509" s="4">
        <v>0.09048611111111111</v>
      </c>
      <c r="C12509" s="5" t="s">
        <v>22</v>
      </c>
      <c r="D12509" s="5" t="s">
        <v>88</v>
      </c>
      <c r="E12509" s="5">
        <v>30.0</v>
      </c>
      <c r="F12509" s="5">
        <v>16.0</v>
      </c>
    </row>
    <row r="12510">
      <c r="A12510" s="3">
        <v>110.0</v>
      </c>
      <c r="B12510" s="4">
        <v>0.09052083333333333</v>
      </c>
      <c r="C12510" s="5" t="s">
        <v>21</v>
      </c>
      <c r="D12510" s="5" t="s">
        <v>88</v>
      </c>
      <c r="E12510" s="5">
        <v>22.0</v>
      </c>
      <c r="F12510" s="5">
        <v>13.0</v>
      </c>
    </row>
    <row r="12511">
      <c r="A12511" s="3">
        <v>110.0</v>
      </c>
      <c r="B12511" s="4">
        <v>0.09174768518518518</v>
      </c>
      <c r="C12511" s="5" t="s">
        <v>22</v>
      </c>
      <c r="D12511" s="5" t="s">
        <v>92</v>
      </c>
      <c r="E12511" s="5">
        <v>12.0</v>
      </c>
      <c r="F12511" s="5">
        <v>4.0</v>
      </c>
    </row>
    <row r="12512">
      <c r="A12512" s="3">
        <v>110.0</v>
      </c>
      <c r="B12512" s="4">
        <v>0.09202546296296296</v>
      </c>
      <c r="C12512" s="5" t="s">
        <v>22</v>
      </c>
      <c r="D12512" s="5" t="s">
        <v>123</v>
      </c>
      <c r="E12512" s="5">
        <v>22.0</v>
      </c>
      <c r="F12512" s="5">
        <v>17.0</v>
      </c>
    </row>
    <row r="12513">
      <c r="A12513" s="3">
        <v>110.0</v>
      </c>
      <c r="B12513" s="4">
        <v>0.09278935185185185</v>
      </c>
      <c r="C12513" s="5" t="s">
        <v>22</v>
      </c>
      <c r="D12513" s="5" t="s">
        <v>92</v>
      </c>
      <c r="E12513" s="5" t="s">
        <v>30</v>
      </c>
      <c r="F12513" s="5" t="s">
        <v>4332</v>
      </c>
    </row>
    <row r="12514">
      <c r="A12514" s="3">
        <v>110.0</v>
      </c>
      <c r="B12514" s="4">
        <v>0.0933912037037037</v>
      </c>
      <c r="C12514" s="5" t="s">
        <v>18</v>
      </c>
      <c r="D12514" s="5" t="s">
        <v>92</v>
      </c>
      <c r="E12514" s="5">
        <v>23.0</v>
      </c>
      <c r="F12514" s="5">
        <v>18.0</v>
      </c>
    </row>
    <row r="12515">
      <c r="A12515" s="3">
        <v>110.0</v>
      </c>
      <c r="B12515" s="4">
        <v>0.09534722222222222</v>
      </c>
      <c r="C12515" s="5" t="s">
        <v>21</v>
      </c>
      <c r="D12515" s="5" t="s">
        <v>24</v>
      </c>
      <c r="E12515" s="5" t="s">
        <v>37</v>
      </c>
      <c r="F12515" s="5">
        <v>20.0</v>
      </c>
    </row>
    <row r="12516">
      <c r="A12516" s="3">
        <v>110.0</v>
      </c>
      <c r="B12516" s="4">
        <v>0.09604166666666666</v>
      </c>
      <c r="C12516" s="5" t="s">
        <v>21</v>
      </c>
      <c r="D12516" s="5" t="s">
        <v>20</v>
      </c>
      <c r="E12516" s="5">
        <v>30.0</v>
      </c>
      <c r="F12516" s="5">
        <v>13.0</v>
      </c>
    </row>
    <row r="12517">
      <c r="A12517" s="3">
        <v>110.0</v>
      </c>
      <c r="B12517" s="4">
        <v>0.09847222222222222</v>
      </c>
      <c r="C12517" s="5" t="s">
        <v>21</v>
      </c>
      <c r="D12517" s="5" t="s">
        <v>32</v>
      </c>
      <c r="E12517" s="5" t="s">
        <v>30</v>
      </c>
      <c r="F12517" s="5" t="s">
        <v>30</v>
      </c>
      <c r="J12517" s="5" t="s">
        <v>4333</v>
      </c>
    </row>
    <row r="12518">
      <c r="A12518" s="3">
        <v>110.0</v>
      </c>
      <c r="B12518" s="4">
        <v>0.09847222222222222</v>
      </c>
      <c r="C12518" s="5" t="s">
        <v>21</v>
      </c>
      <c r="D12518" s="5" t="s">
        <v>32</v>
      </c>
      <c r="E12518" s="5">
        <v>29.0</v>
      </c>
      <c r="F12518" s="5">
        <v>15.0</v>
      </c>
      <c r="J12518" s="5" t="s">
        <v>4333</v>
      </c>
    </row>
    <row r="12519">
      <c r="A12519" s="3">
        <v>110.0</v>
      </c>
      <c r="B12519" s="4">
        <v>0.09856481481481481</v>
      </c>
      <c r="C12519" s="5" t="s">
        <v>21</v>
      </c>
      <c r="D12519" s="5" t="s">
        <v>32</v>
      </c>
      <c r="E12519" s="5" t="s">
        <v>30</v>
      </c>
      <c r="F12519" s="5" t="s">
        <v>30</v>
      </c>
      <c r="J12519" s="5" t="s">
        <v>4334</v>
      </c>
    </row>
    <row r="12520">
      <c r="A12520" s="3">
        <v>110.0</v>
      </c>
      <c r="B12520" s="4">
        <v>0.09856481481481481</v>
      </c>
      <c r="C12520" s="5" t="s">
        <v>21</v>
      </c>
      <c r="D12520" s="5" t="s">
        <v>32</v>
      </c>
      <c r="E12520" s="5">
        <v>32.0</v>
      </c>
      <c r="F12520" s="5">
        <v>18.0</v>
      </c>
      <c r="J12520" s="5" t="s">
        <v>4334</v>
      </c>
    </row>
    <row r="12521">
      <c r="A12521" s="3">
        <v>110.0</v>
      </c>
      <c r="B12521" s="4">
        <v>0.0986574074074074</v>
      </c>
      <c r="C12521" s="5" t="s">
        <v>21</v>
      </c>
      <c r="D12521" s="5" t="s">
        <v>32</v>
      </c>
      <c r="E12521" s="5" t="s">
        <v>30</v>
      </c>
      <c r="F12521" s="5" t="s">
        <v>30</v>
      </c>
      <c r="J12521" s="5" t="s">
        <v>4333</v>
      </c>
    </row>
    <row r="12522">
      <c r="A12522" s="3">
        <v>110.0</v>
      </c>
      <c r="B12522" s="4">
        <v>0.0986574074074074</v>
      </c>
      <c r="C12522" s="5" t="s">
        <v>21</v>
      </c>
      <c r="D12522" s="5" t="s">
        <v>32</v>
      </c>
      <c r="E12522" s="5">
        <v>27.0</v>
      </c>
      <c r="F12522" s="5">
        <v>13.0</v>
      </c>
      <c r="J12522" s="5" t="s">
        <v>4333</v>
      </c>
    </row>
    <row r="12523">
      <c r="A12523" s="3">
        <v>110.0</v>
      </c>
      <c r="B12523" s="4">
        <v>0.09907407407407408</v>
      </c>
      <c r="C12523" s="5" t="s">
        <v>21</v>
      </c>
      <c r="D12523" s="5" t="s">
        <v>7</v>
      </c>
      <c r="E12523" s="5">
        <v>54.0</v>
      </c>
      <c r="H12523" s="5" t="s">
        <v>4335</v>
      </c>
      <c r="I12523" s="5">
        <v>1.0</v>
      </c>
    </row>
    <row r="12524">
      <c r="A12524" s="3">
        <v>110.0</v>
      </c>
      <c r="B12524" s="4">
        <v>0.09961805555555556</v>
      </c>
      <c r="C12524" s="5" t="s">
        <v>21</v>
      </c>
      <c r="D12524" s="5" t="s">
        <v>24</v>
      </c>
      <c r="E12524" s="5">
        <v>31.0</v>
      </c>
      <c r="F12524" s="5">
        <v>17.0</v>
      </c>
    </row>
    <row r="12525">
      <c r="A12525" s="3">
        <v>110.0</v>
      </c>
      <c r="B12525" s="4">
        <v>0.10061342592592593</v>
      </c>
      <c r="C12525" s="5" t="s">
        <v>21</v>
      </c>
      <c r="D12525" s="5" t="s">
        <v>88</v>
      </c>
      <c r="E12525" s="5">
        <v>19.0</v>
      </c>
      <c r="F12525" s="5">
        <v>10.0</v>
      </c>
      <c r="J12525" s="5" t="s">
        <v>1058</v>
      </c>
    </row>
    <row r="12526">
      <c r="A12526" s="3">
        <v>110.0</v>
      </c>
      <c r="B12526" s="4">
        <v>0.10278935185185185</v>
      </c>
      <c r="C12526" s="5" t="s">
        <v>22</v>
      </c>
      <c r="D12526" s="5" t="s">
        <v>92</v>
      </c>
      <c r="E12526" s="5">
        <v>13.0</v>
      </c>
      <c r="F12526" s="5">
        <v>7.0</v>
      </c>
      <c r="J12526" s="5" t="s">
        <v>4336</v>
      </c>
    </row>
    <row r="12527">
      <c r="A12527" s="3">
        <v>110.0</v>
      </c>
      <c r="B12527" s="4">
        <v>0.10278935185185185</v>
      </c>
      <c r="C12527" s="5" t="s">
        <v>22</v>
      </c>
      <c r="D12527" s="5" t="s">
        <v>92</v>
      </c>
      <c r="E12527" s="5">
        <v>10.0</v>
      </c>
      <c r="F12527" s="5">
        <v>4.0</v>
      </c>
      <c r="J12527" s="5" t="s">
        <v>4336</v>
      </c>
    </row>
    <row r="12528">
      <c r="A12528" s="3">
        <v>110.0</v>
      </c>
      <c r="B12528" s="4">
        <v>0.10569444444444444</v>
      </c>
      <c r="C12528" s="5" t="s">
        <v>10</v>
      </c>
      <c r="D12528" s="5" t="s">
        <v>24</v>
      </c>
      <c r="E12528" s="5">
        <v>29.0</v>
      </c>
      <c r="F12528" s="5">
        <v>14.0</v>
      </c>
    </row>
    <row r="12529">
      <c r="A12529" s="3">
        <v>110.0</v>
      </c>
      <c r="B12529" s="4">
        <v>0.10690972222222223</v>
      </c>
      <c r="C12529" s="5" t="s">
        <v>10</v>
      </c>
      <c r="D12529" s="5" t="s">
        <v>88</v>
      </c>
      <c r="E12529" s="5">
        <v>21.0</v>
      </c>
      <c r="F12529" s="5">
        <v>13.0</v>
      </c>
    </row>
    <row r="12530">
      <c r="A12530" s="3">
        <v>110.0</v>
      </c>
      <c r="B12530" s="4">
        <v>0.10692129629629629</v>
      </c>
      <c r="C12530" s="5" t="s">
        <v>21</v>
      </c>
      <c r="D12530" s="5" t="s">
        <v>88</v>
      </c>
      <c r="E12530" s="5">
        <v>18.0</v>
      </c>
      <c r="F12530" s="5">
        <v>10.0</v>
      </c>
      <c r="J12530" s="5" t="s">
        <v>1058</v>
      </c>
    </row>
    <row r="12531">
      <c r="A12531" s="3">
        <v>110.0</v>
      </c>
      <c r="B12531" s="4">
        <v>0.1074537037037037</v>
      </c>
      <c r="C12531" s="5" t="s">
        <v>13</v>
      </c>
      <c r="D12531" s="5" t="s">
        <v>146</v>
      </c>
      <c r="E12531" s="5">
        <v>24.0</v>
      </c>
      <c r="F12531" s="5">
        <v>16.0</v>
      </c>
    </row>
    <row r="12532">
      <c r="A12532" s="3">
        <v>110.0</v>
      </c>
      <c r="B12532" s="4">
        <v>0.10824074074074073</v>
      </c>
      <c r="C12532" s="5" t="s">
        <v>13</v>
      </c>
      <c r="D12532" s="5" t="s">
        <v>24</v>
      </c>
      <c r="E12532" s="5">
        <v>18.0</v>
      </c>
      <c r="F12532" s="5">
        <v>18.0</v>
      </c>
    </row>
    <row r="12533">
      <c r="A12533" s="3">
        <v>110.0</v>
      </c>
      <c r="B12533" s="4">
        <v>0.10952546296296296</v>
      </c>
      <c r="C12533" s="5" t="s">
        <v>15</v>
      </c>
      <c r="D12533" s="5" t="s">
        <v>24</v>
      </c>
      <c r="E12533" s="5">
        <v>28.0</v>
      </c>
      <c r="F12533" s="5">
        <v>16.0</v>
      </c>
    </row>
    <row r="12534">
      <c r="A12534" s="3">
        <v>110.0</v>
      </c>
      <c r="B12534" s="4">
        <v>0.10986111111111112</v>
      </c>
      <c r="C12534" s="5" t="s">
        <v>21</v>
      </c>
      <c r="D12534" s="5" t="s">
        <v>88</v>
      </c>
      <c r="E12534" s="5">
        <v>18.0</v>
      </c>
      <c r="F12534" s="5">
        <v>10.0</v>
      </c>
      <c r="J12534" s="5" t="s">
        <v>1058</v>
      </c>
    </row>
    <row r="12535">
      <c r="A12535" s="3">
        <v>110.0</v>
      </c>
      <c r="B12535" s="4">
        <v>0.10990740740740741</v>
      </c>
      <c r="C12535" s="5" t="s">
        <v>10</v>
      </c>
      <c r="D12535" s="5" t="s">
        <v>24</v>
      </c>
      <c r="E12535" s="5">
        <v>25.0</v>
      </c>
      <c r="F12535" s="5">
        <v>10.0</v>
      </c>
    </row>
    <row r="12536">
      <c r="A12536" s="3">
        <v>110.0</v>
      </c>
      <c r="B12536" s="4">
        <v>0.1134375</v>
      </c>
      <c r="C12536" s="5" t="s">
        <v>10</v>
      </c>
      <c r="D12536" s="5" t="s">
        <v>47</v>
      </c>
      <c r="E12536" s="5">
        <v>24.0</v>
      </c>
      <c r="F12536" s="5">
        <v>17.0</v>
      </c>
    </row>
    <row r="12537">
      <c r="A12537" s="3">
        <v>110.0</v>
      </c>
      <c r="B12537" s="4">
        <v>0.11344907407407408</v>
      </c>
      <c r="C12537" s="5" t="s">
        <v>18</v>
      </c>
      <c r="D12537" s="5" t="s">
        <v>47</v>
      </c>
      <c r="E12537" s="5">
        <v>29.0</v>
      </c>
      <c r="F12537" s="5">
        <v>17.0</v>
      </c>
    </row>
    <row r="12538">
      <c r="A12538" s="3">
        <v>110.0</v>
      </c>
      <c r="B12538" s="4">
        <v>0.11355324074074075</v>
      </c>
      <c r="C12538" s="5" t="s">
        <v>13</v>
      </c>
      <c r="D12538" s="5" t="s">
        <v>47</v>
      </c>
      <c r="E12538" s="5" t="s">
        <v>30</v>
      </c>
      <c r="F12538" s="5" t="s">
        <v>30</v>
      </c>
    </row>
    <row r="12539">
      <c r="A12539" s="3">
        <v>110.0</v>
      </c>
      <c r="B12539" s="4">
        <v>0.11355324074074075</v>
      </c>
      <c r="C12539" s="5" t="s">
        <v>13</v>
      </c>
      <c r="D12539" s="5" t="s">
        <v>47</v>
      </c>
      <c r="E12539" s="5">
        <v>16.0</v>
      </c>
      <c r="F12539" s="5">
        <v>14.0</v>
      </c>
    </row>
    <row r="12540">
      <c r="A12540" s="3">
        <v>110.0</v>
      </c>
      <c r="B12540" s="4">
        <v>0.11356481481481481</v>
      </c>
      <c r="C12540" s="5" t="s">
        <v>21</v>
      </c>
      <c r="D12540" s="5" t="s">
        <v>47</v>
      </c>
      <c r="E12540" s="5">
        <v>15.0</v>
      </c>
      <c r="F12540" s="5">
        <v>10.0</v>
      </c>
    </row>
    <row r="12541">
      <c r="A12541" s="3">
        <v>110.0</v>
      </c>
      <c r="B12541" s="4">
        <v>0.11361111111111111</v>
      </c>
      <c r="C12541" s="5" t="s">
        <v>134</v>
      </c>
      <c r="D12541" s="5" t="s">
        <v>47</v>
      </c>
      <c r="E12541" s="5">
        <v>16.0</v>
      </c>
      <c r="F12541" s="5">
        <v>16.0</v>
      </c>
    </row>
    <row r="12542">
      <c r="A12542" s="3">
        <v>110.0</v>
      </c>
      <c r="B12542" s="4">
        <v>0.1137962962962963</v>
      </c>
      <c r="C12542" s="5" t="s">
        <v>22</v>
      </c>
      <c r="D12542" s="5" t="s">
        <v>47</v>
      </c>
      <c r="E12542" s="5">
        <v>11.0</v>
      </c>
      <c r="F12542" s="5">
        <v>8.0</v>
      </c>
    </row>
    <row r="12543">
      <c r="A12543" s="3">
        <v>110.0</v>
      </c>
      <c r="B12543" s="4">
        <v>0.11391203703703703</v>
      </c>
      <c r="C12543" s="5" t="s">
        <v>15</v>
      </c>
      <c r="D12543" s="5" t="s">
        <v>47</v>
      </c>
      <c r="E12543" s="5" t="s">
        <v>28</v>
      </c>
      <c r="F12543" s="5">
        <v>1.0</v>
      </c>
    </row>
    <row r="12544">
      <c r="A12544" s="3">
        <v>110.0</v>
      </c>
      <c r="B12544" s="4">
        <v>0.11427083333333334</v>
      </c>
      <c r="C12544" s="5" t="s">
        <v>18</v>
      </c>
      <c r="D12544" s="5" t="s">
        <v>32</v>
      </c>
      <c r="E12544" s="5">
        <v>22.0</v>
      </c>
      <c r="F12544" s="5">
        <v>7.0</v>
      </c>
      <c r="J12544" s="5" t="s">
        <v>4337</v>
      </c>
    </row>
    <row r="12545">
      <c r="A12545" s="3">
        <v>110.0</v>
      </c>
      <c r="B12545" s="4">
        <v>0.11444444444444445</v>
      </c>
      <c r="C12545" s="5" t="s">
        <v>18</v>
      </c>
      <c r="D12545" s="5" t="s">
        <v>7</v>
      </c>
      <c r="E12545" s="5">
        <v>22.0</v>
      </c>
      <c r="H12545" s="5" t="s">
        <v>4338</v>
      </c>
    </row>
    <row r="12546">
      <c r="A12546" s="3">
        <v>110.0</v>
      </c>
      <c r="B12546" s="4">
        <v>0.11481481481481481</v>
      </c>
      <c r="C12546" s="5" t="s">
        <v>18</v>
      </c>
      <c r="D12546" s="5" t="s">
        <v>32</v>
      </c>
      <c r="E12546" s="5">
        <v>24.0</v>
      </c>
      <c r="F12546" s="5">
        <v>9.0</v>
      </c>
      <c r="J12546" s="5" t="s">
        <v>4339</v>
      </c>
    </row>
    <row r="12547">
      <c r="A12547" s="3">
        <v>110.0</v>
      </c>
      <c r="B12547" s="4">
        <v>0.11489583333333334</v>
      </c>
      <c r="C12547" s="5" t="s">
        <v>18</v>
      </c>
      <c r="D12547" s="5" t="s">
        <v>7</v>
      </c>
      <c r="E12547" s="5">
        <v>15.0</v>
      </c>
      <c r="H12547" s="5" t="s">
        <v>4340</v>
      </c>
    </row>
    <row r="12548">
      <c r="A12548" s="3">
        <v>110.0</v>
      </c>
      <c r="B12548" s="4">
        <v>0.11521990740740741</v>
      </c>
      <c r="C12548" s="5" t="s">
        <v>18</v>
      </c>
      <c r="D12548" s="5" t="s">
        <v>32</v>
      </c>
      <c r="E12548" s="5">
        <v>25.0</v>
      </c>
      <c r="F12548" s="5">
        <v>10.0</v>
      </c>
      <c r="J12548" s="5" t="s">
        <v>4341</v>
      </c>
    </row>
    <row r="12549">
      <c r="A12549" s="3">
        <v>110.0</v>
      </c>
      <c r="B12549" s="4">
        <v>0.11534722222222223</v>
      </c>
      <c r="C12549" s="5" t="s">
        <v>18</v>
      </c>
      <c r="D12549" s="5" t="s">
        <v>7</v>
      </c>
      <c r="E12549" s="5">
        <v>14.0</v>
      </c>
      <c r="H12549" s="5" t="s">
        <v>4342</v>
      </c>
    </row>
    <row r="12550">
      <c r="A12550" s="3">
        <v>110.0</v>
      </c>
      <c r="B12550" s="4">
        <v>0.11587962962962962</v>
      </c>
      <c r="C12550" s="5" t="s">
        <v>10</v>
      </c>
      <c r="D12550" s="5" t="s">
        <v>32</v>
      </c>
      <c r="E12550" s="5" t="s">
        <v>28</v>
      </c>
      <c r="F12550" s="5">
        <v>1.0</v>
      </c>
      <c r="J12550" s="5" t="s">
        <v>4343</v>
      </c>
    </row>
    <row r="12551">
      <c r="A12551" s="3">
        <v>110.0</v>
      </c>
      <c r="B12551" s="4">
        <v>0.11627314814814815</v>
      </c>
      <c r="C12551" s="5" t="s">
        <v>10</v>
      </c>
      <c r="D12551" s="5" t="s">
        <v>32</v>
      </c>
      <c r="E12551" s="5">
        <v>11.0</v>
      </c>
      <c r="F12551" s="5">
        <v>2.0</v>
      </c>
      <c r="J12551" s="5" t="s">
        <v>4344</v>
      </c>
    </row>
    <row r="12552">
      <c r="A12552" s="3">
        <v>110.0</v>
      </c>
      <c r="B12552" s="4">
        <v>0.11739583333333334</v>
      </c>
      <c r="C12552" s="5" t="s">
        <v>134</v>
      </c>
      <c r="D12552" s="5" t="s">
        <v>32</v>
      </c>
      <c r="E12552" s="5">
        <v>23.0</v>
      </c>
      <c r="F12552" s="5">
        <v>13.0</v>
      </c>
      <c r="J12552" s="5" t="s">
        <v>4345</v>
      </c>
    </row>
    <row r="12553">
      <c r="A12553" s="3">
        <v>110.0</v>
      </c>
      <c r="B12553" s="4">
        <v>0.11828703703703704</v>
      </c>
      <c r="C12553" s="5" t="s">
        <v>134</v>
      </c>
      <c r="D12553" s="5" t="s">
        <v>7</v>
      </c>
      <c r="E12553" s="5">
        <v>28.0</v>
      </c>
      <c r="H12553" s="5" t="s">
        <v>4346</v>
      </c>
    </row>
    <row r="12554">
      <c r="A12554" s="3">
        <v>110.0</v>
      </c>
      <c r="B12554" s="4">
        <v>0.11869212962962963</v>
      </c>
      <c r="C12554" s="5" t="s">
        <v>134</v>
      </c>
      <c r="D12554" s="5" t="s">
        <v>32</v>
      </c>
      <c r="E12554" s="5">
        <v>23.0</v>
      </c>
      <c r="F12554" s="5">
        <v>13.0</v>
      </c>
      <c r="J12554" s="5" t="s">
        <v>4345</v>
      </c>
    </row>
    <row r="12555">
      <c r="A12555" s="3">
        <v>110.0</v>
      </c>
      <c r="B12555" s="4">
        <v>0.09807870370370371</v>
      </c>
      <c r="C12555" s="5" t="s">
        <v>134</v>
      </c>
      <c r="D12555" s="5" t="s">
        <v>7</v>
      </c>
      <c r="E12555" s="5">
        <v>17.0</v>
      </c>
      <c r="H12555" s="5" t="s">
        <v>4347</v>
      </c>
    </row>
    <row r="12556">
      <c r="A12556" s="3">
        <v>110.0</v>
      </c>
      <c r="B12556" s="4">
        <v>0.119375</v>
      </c>
      <c r="C12556" s="5" t="s">
        <v>13</v>
      </c>
      <c r="D12556" s="5" t="s">
        <v>24</v>
      </c>
      <c r="E12556" s="5">
        <v>5.0</v>
      </c>
      <c r="F12556" s="5">
        <v>5.0</v>
      </c>
    </row>
    <row r="12557">
      <c r="A12557" s="3">
        <v>110.0</v>
      </c>
      <c r="B12557" s="4">
        <v>0.12020833333333333</v>
      </c>
      <c r="C12557" s="5" t="s">
        <v>13</v>
      </c>
      <c r="D12557" s="5" t="s">
        <v>32</v>
      </c>
      <c r="E12557" s="5" t="s">
        <v>3351</v>
      </c>
      <c r="F12557" s="5">
        <v>6.0</v>
      </c>
      <c r="J12557" s="5" t="s">
        <v>4348</v>
      </c>
    </row>
    <row r="12558">
      <c r="A12558" s="3">
        <v>110.0</v>
      </c>
      <c r="B12558" s="4">
        <v>0.12039351851851852</v>
      </c>
      <c r="C12558" s="5" t="s">
        <v>13</v>
      </c>
      <c r="D12558" s="5" t="s">
        <v>7</v>
      </c>
      <c r="E12558" s="5">
        <v>23.0</v>
      </c>
      <c r="H12558" s="5" t="s">
        <v>4349</v>
      </c>
    </row>
    <row r="12559">
      <c r="A12559" s="3">
        <v>110.0</v>
      </c>
      <c r="B12559" s="4">
        <v>0.12085648148148148</v>
      </c>
      <c r="C12559" s="5" t="s">
        <v>13</v>
      </c>
      <c r="D12559" s="5" t="s">
        <v>32</v>
      </c>
      <c r="E12559" s="5" t="s">
        <v>37</v>
      </c>
      <c r="F12559" s="5">
        <v>20.0</v>
      </c>
      <c r="J12559" s="5" t="s">
        <v>4350</v>
      </c>
    </row>
    <row r="12560">
      <c r="A12560" s="3">
        <v>110.0</v>
      </c>
      <c r="B12560" s="4">
        <v>0.12085648148148148</v>
      </c>
      <c r="C12560" s="5" t="s">
        <v>13</v>
      </c>
      <c r="D12560" s="5" t="s">
        <v>32</v>
      </c>
      <c r="E12560" s="5" t="s">
        <v>30</v>
      </c>
      <c r="F12560" s="5" t="s">
        <v>30</v>
      </c>
      <c r="J12560" s="5" t="s">
        <v>4350</v>
      </c>
    </row>
    <row r="12561">
      <c r="A12561" s="3">
        <v>110.0</v>
      </c>
      <c r="B12561" s="4">
        <v>0.12140046296296296</v>
      </c>
      <c r="C12561" s="5" t="s">
        <v>13</v>
      </c>
      <c r="D12561" s="5" t="s">
        <v>7</v>
      </c>
      <c r="E12561" s="5">
        <v>46.0</v>
      </c>
      <c r="H12561" s="5" t="s">
        <v>4351</v>
      </c>
    </row>
    <row r="12562">
      <c r="A12562" s="3">
        <v>110.0</v>
      </c>
      <c r="B12562" s="4">
        <v>0.12293981481481482</v>
      </c>
      <c r="C12562" s="5" t="s">
        <v>21</v>
      </c>
      <c r="D12562" s="5" t="s">
        <v>32</v>
      </c>
      <c r="E12562" s="5">
        <v>25.0</v>
      </c>
      <c r="F12562" s="5">
        <v>11.0</v>
      </c>
      <c r="J12562" s="5" t="s">
        <v>4352</v>
      </c>
    </row>
    <row r="12563">
      <c r="A12563" s="3">
        <v>110.0</v>
      </c>
      <c r="B12563" s="4">
        <v>0.12297453703703703</v>
      </c>
      <c r="C12563" s="5" t="s">
        <v>21</v>
      </c>
      <c r="D12563" s="5" t="s">
        <v>32</v>
      </c>
      <c r="E12563" s="5">
        <v>25.0</v>
      </c>
      <c r="F12563" s="5">
        <v>11.0</v>
      </c>
      <c r="J12563" s="5" t="s">
        <v>4352</v>
      </c>
    </row>
    <row r="12564">
      <c r="A12564" s="3">
        <v>110.0</v>
      </c>
      <c r="B12564" s="4">
        <v>0.12303240740740741</v>
      </c>
      <c r="C12564" s="5" t="s">
        <v>21</v>
      </c>
      <c r="D12564" s="5" t="s">
        <v>32</v>
      </c>
      <c r="E12564" s="5">
        <v>15.0</v>
      </c>
      <c r="F12564" s="5">
        <v>3.0</v>
      </c>
      <c r="J12564" s="5" t="s">
        <v>4353</v>
      </c>
    </row>
    <row r="12565">
      <c r="A12565" s="3">
        <v>110.0</v>
      </c>
      <c r="B12565" s="4">
        <v>0.12325231481481481</v>
      </c>
      <c r="C12565" s="5" t="s">
        <v>21</v>
      </c>
      <c r="D12565" s="5" t="s">
        <v>7</v>
      </c>
      <c r="E12565" s="5">
        <v>17.0</v>
      </c>
      <c r="H12565" s="5" t="s">
        <v>4354</v>
      </c>
    </row>
    <row r="12566">
      <c r="A12566" s="3">
        <v>110.0</v>
      </c>
      <c r="B12566" s="4">
        <v>0.12332175925925926</v>
      </c>
      <c r="C12566" s="5" t="s">
        <v>21</v>
      </c>
      <c r="D12566" s="5" t="s">
        <v>7</v>
      </c>
      <c r="E12566" s="5">
        <v>15.0</v>
      </c>
      <c r="H12566" s="5" t="s">
        <v>4355</v>
      </c>
    </row>
    <row r="12567">
      <c r="A12567" s="3">
        <v>110.0</v>
      </c>
      <c r="B12567" s="4">
        <v>0.12403935185185185</v>
      </c>
      <c r="C12567" s="5" t="s">
        <v>21</v>
      </c>
      <c r="D12567" s="5" t="s">
        <v>75</v>
      </c>
      <c r="E12567" s="5">
        <v>17.0</v>
      </c>
      <c r="F12567" s="5">
        <v>11.0</v>
      </c>
    </row>
    <row r="12568">
      <c r="A12568" s="3">
        <v>110.0</v>
      </c>
      <c r="B12568" s="4">
        <v>0.12461805555555555</v>
      </c>
      <c r="C12568" s="5" t="s">
        <v>22</v>
      </c>
      <c r="D12568" s="5" t="s">
        <v>95</v>
      </c>
      <c r="E12568" s="5">
        <v>8.0</v>
      </c>
    </row>
    <row r="12569">
      <c r="A12569" s="3">
        <v>110.0</v>
      </c>
      <c r="B12569" s="4">
        <v>0.12519675925925927</v>
      </c>
      <c r="C12569" s="5" t="s">
        <v>15</v>
      </c>
      <c r="D12569" s="5" t="s">
        <v>75</v>
      </c>
      <c r="E12569" s="5">
        <v>19.0</v>
      </c>
      <c r="F12569" s="5">
        <v>14.0</v>
      </c>
    </row>
    <row r="12570">
      <c r="A12570" s="3">
        <v>110.0</v>
      </c>
      <c r="B12570" s="4">
        <v>0.12637731481481482</v>
      </c>
      <c r="C12570" s="5" t="s">
        <v>22</v>
      </c>
      <c r="D12570" s="5" t="s">
        <v>32</v>
      </c>
      <c r="E12570" s="5">
        <v>26.0</v>
      </c>
      <c r="F12570" s="5">
        <v>16.0</v>
      </c>
      <c r="J12570" s="5" t="s">
        <v>4356</v>
      </c>
    </row>
    <row r="12571">
      <c r="A12571" s="3">
        <v>110.0</v>
      </c>
      <c r="B12571" s="4">
        <v>0.12652777777777777</v>
      </c>
      <c r="C12571" s="5" t="s">
        <v>22</v>
      </c>
      <c r="D12571" s="5" t="s">
        <v>7</v>
      </c>
      <c r="E12571" s="5">
        <v>11.0</v>
      </c>
      <c r="H12571" s="5" t="s">
        <v>4357</v>
      </c>
    </row>
    <row r="12572">
      <c r="A12572" s="3">
        <v>110.0</v>
      </c>
      <c r="B12572" s="4">
        <v>0.12697916666666667</v>
      </c>
      <c r="C12572" s="5" t="s">
        <v>18</v>
      </c>
      <c r="D12572" s="5" t="s">
        <v>32</v>
      </c>
      <c r="E12572" s="5">
        <v>32.0</v>
      </c>
      <c r="F12572" s="5">
        <v>17.0</v>
      </c>
      <c r="J12572" s="5" t="s">
        <v>4358</v>
      </c>
    </row>
    <row r="12573">
      <c r="A12573" s="3">
        <v>110.0</v>
      </c>
      <c r="B12573" s="4">
        <v>0.12703703703703703</v>
      </c>
      <c r="C12573" s="5" t="s">
        <v>18</v>
      </c>
      <c r="D12573" s="5" t="s">
        <v>7</v>
      </c>
      <c r="E12573" s="5">
        <v>17.0</v>
      </c>
      <c r="H12573" s="5" t="s">
        <v>4347</v>
      </c>
    </row>
    <row r="12574">
      <c r="A12574" s="3">
        <v>110.0</v>
      </c>
      <c r="B12574" s="4">
        <v>0.12736111111111112</v>
      </c>
      <c r="C12574" s="5" t="s">
        <v>18</v>
      </c>
      <c r="D12574" s="5" t="s">
        <v>32</v>
      </c>
      <c r="E12574" s="5">
        <v>26.0</v>
      </c>
      <c r="F12574" s="5">
        <v>11.0</v>
      </c>
      <c r="J12574" s="5" t="s">
        <v>4358</v>
      </c>
    </row>
    <row r="12575">
      <c r="A12575" s="3">
        <v>110.0</v>
      </c>
      <c r="B12575" s="4">
        <v>0.12743055555555555</v>
      </c>
      <c r="C12575" s="5" t="s">
        <v>18</v>
      </c>
      <c r="D12575" s="5" t="s">
        <v>7</v>
      </c>
      <c r="E12575" s="5">
        <v>10.0</v>
      </c>
      <c r="H12575" s="5" t="s">
        <v>4359</v>
      </c>
    </row>
    <row r="12576">
      <c r="A12576" s="3">
        <v>110.0</v>
      </c>
      <c r="B12576" s="4">
        <v>0.1282060185185185</v>
      </c>
      <c r="C12576" s="5" t="s">
        <v>18</v>
      </c>
      <c r="D12576" s="5" t="s">
        <v>32</v>
      </c>
      <c r="E12576" s="5">
        <v>32.0</v>
      </c>
      <c r="F12576" s="5">
        <v>17.0</v>
      </c>
      <c r="J12576" s="5" t="s">
        <v>4360</v>
      </c>
    </row>
    <row r="12577">
      <c r="A12577" s="3">
        <v>110.0</v>
      </c>
      <c r="B12577" s="4">
        <v>0.12828703703703703</v>
      </c>
      <c r="C12577" s="5" t="s">
        <v>18</v>
      </c>
      <c r="D12577" s="5" t="s">
        <v>7</v>
      </c>
      <c r="E12577" s="5">
        <v>19.0</v>
      </c>
      <c r="H12577" s="5" t="s">
        <v>4361</v>
      </c>
    </row>
    <row r="12578">
      <c r="A12578" s="3">
        <v>110.0</v>
      </c>
      <c r="B12578" s="4">
        <v>0.12903935185185186</v>
      </c>
      <c r="C12578" s="5" t="s">
        <v>10</v>
      </c>
      <c r="D12578" s="5" t="s">
        <v>32</v>
      </c>
      <c r="E12578" s="5" t="s">
        <v>1339</v>
      </c>
      <c r="F12578" s="5">
        <v>3.0</v>
      </c>
      <c r="J12578" s="5" t="s">
        <v>4344</v>
      </c>
    </row>
    <row r="12579">
      <c r="A12579" s="3">
        <v>110.0</v>
      </c>
      <c r="B12579" s="4">
        <v>0.1293287037037037</v>
      </c>
      <c r="C12579" s="5" t="s">
        <v>10</v>
      </c>
      <c r="D12579" s="5" t="s">
        <v>32</v>
      </c>
      <c r="E12579" s="5" t="s">
        <v>30</v>
      </c>
      <c r="F12579" s="5" t="s">
        <v>30</v>
      </c>
      <c r="J12579" s="5" t="s">
        <v>4343</v>
      </c>
    </row>
    <row r="12580">
      <c r="A12580" s="3">
        <v>110.0</v>
      </c>
      <c r="B12580" s="4">
        <v>0.1293287037037037</v>
      </c>
      <c r="C12580" s="5" t="s">
        <v>10</v>
      </c>
      <c r="D12580" s="5" t="s">
        <v>7</v>
      </c>
      <c r="E12580" s="5">
        <v>35.0</v>
      </c>
      <c r="H12580" s="5" t="s">
        <v>4362</v>
      </c>
    </row>
    <row r="12581">
      <c r="A12581" s="3">
        <v>110.0</v>
      </c>
      <c r="B12581" s="4">
        <v>0.1317824074074074</v>
      </c>
      <c r="C12581" s="5" t="s">
        <v>13</v>
      </c>
      <c r="D12581" s="5" t="s">
        <v>32</v>
      </c>
      <c r="E12581" s="5" t="s">
        <v>30</v>
      </c>
      <c r="F12581" s="5" t="s">
        <v>30</v>
      </c>
      <c r="J12581" s="5" t="s">
        <v>4363</v>
      </c>
    </row>
    <row r="12582">
      <c r="A12582" s="3">
        <v>110.0</v>
      </c>
      <c r="B12582" s="4">
        <v>0.1317824074074074</v>
      </c>
      <c r="C12582" s="5" t="s">
        <v>13</v>
      </c>
      <c r="D12582" s="5" t="s">
        <v>32</v>
      </c>
      <c r="E12582" s="5" t="s">
        <v>37</v>
      </c>
      <c r="F12582" s="5">
        <v>20.0</v>
      </c>
      <c r="J12582" s="5" t="s">
        <v>4363</v>
      </c>
    </row>
    <row r="12583">
      <c r="A12583" s="3">
        <v>110.0</v>
      </c>
      <c r="B12583" s="4">
        <v>0.13202546296296297</v>
      </c>
      <c r="C12583" s="5" t="s">
        <v>13</v>
      </c>
      <c r="D12583" s="5" t="s">
        <v>7</v>
      </c>
      <c r="E12583" s="5">
        <v>63.0</v>
      </c>
      <c r="H12583" s="5" t="s">
        <v>4364</v>
      </c>
    </row>
    <row r="12584">
      <c r="A12584" s="3">
        <v>110.0</v>
      </c>
      <c r="B12584" s="4">
        <v>0.13243055555555555</v>
      </c>
      <c r="C12584" s="5" t="s">
        <v>13</v>
      </c>
      <c r="D12584" s="5" t="s">
        <v>32</v>
      </c>
      <c r="E12584" s="5" t="s">
        <v>30</v>
      </c>
      <c r="F12584" s="5" t="s">
        <v>30</v>
      </c>
      <c r="J12584" s="5" t="s">
        <v>4363</v>
      </c>
    </row>
    <row r="12585">
      <c r="A12585" s="3">
        <v>110.0</v>
      </c>
      <c r="B12585" s="4">
        <v>0.13243055555555555</v>
      </c>
      <c r="C12585" s="5" t="s">
        <v>13</v>
      </c>
      <c r="D12585" s="5" t="s">
        <v>32</v>
      </c>
      <c r="E12585" s="5" t="s">
        <v>4365</v>
      </c>
      <c r="F12585" s="5">
        <v>8.0</v>
      </c>
      <c r="J12585" s="5" t="s">
        <v>4363</v>
      </c>
    </row>
    <row r="12586">
      <c r="A12586" s="3">
        <v>110.0</v>
      </c>
      <c r="B12586" s="4">
        <v>0.13314814814814815</v>
      </c>
      <c r="C12586" s="5" t="s">
        <v>13</v>
      </c>
      <c r="D12586" s="5" t="s">
        <v>7</v>
      </c>
      <c r="E12586" s="5">
        <v>34.0</v>
      </c>
      <c r="H12586" s="5" t="s">
        <v>4366</v>
      </c>
    </row>
    <row r="12587">
      <c r="A12587" s="3">
        <v>110.0</v>
      </c>
      <c r="B12587" s="4">
        <v>0.13364583333333332</v>
      </c>
      <c r="C12587" s="5" t="s">
        <v>13</v>
      </c>
      <c r="D12587" s="5" t="s">
        <v>1328</v>
      </c>
      <c r="E12587" s="5">
        <v>11.0</v>
      </c>
      <c r="H12587" s="5" t="s">
        <v>4367</v>
      </c>
    </row>
    <row r="12588">
      <c r="A12588" s="3">
        <v>110.0</v>
      </c>
      <c r="B12588" s="4">
        <v>0.13434027777777777</v>
      </c>
      <c r="C12588" s="5" t="s">
        <v>21</v>
      </c>
      <c r="D12588" s="5" t="s">
        <v>32</v>
      </c>
      <c r="E12588" s="5">
        <v>28.0</v>
      </c>
      <c r="F12588" s="5">
        <v>14.0</v>
      </c>
      <c r="J12588" s="5" t="s">
        <v>4352</v>
      </c>
    </row>
    <row r="12589">
      <c r="A12589" s="3">
        <v>110.0</v>
      </c>
      <c r="B12589" s="4">
        <v>0.13440972222222222</v>
      </c>
      <c r="C12589" s="5" t="s">
        <v>21</v>
      </c>
      <c r="D12589" s="5" t="s">
        <v>32</v>
      </c>
      <c r="E12589" s="5">
        <v>32.0</v>
      </c>
      <c r="F12589" s="5">
        <v>18.0</v>
      </c>
      <c r="J12589" s="5" t="s">
        <v>4352</v>
      </c>
    </row>
    <row r="12590">
      <c r="A12590" s="3">
        <v>110.0</v>
      </c>
      <c r="B12590" s="4">
        <v>0.13462962962962963</v>
      </c>
      <c r="C12590" s="5" t="s">
        <v>21</v>
      </c>
      <c r="D12590" s="5" t="s">
        <v>7</v>
      </c>
      <c r="E12590" s="5">
        <v>28.0</v>
      </c>
      <c r="H12590" s="5" t="s">
        <v>4368</v>
      </c>
    </row>
    <row r="12591">
      <c r="A12591" s="3">
        <v>110.0</v>
      </c>
      <c r="B12591" s="4">
        <v>0.13608796296296297</v>
      </c>
      <c r="C12591" s="5" t="s">
        <v>22</v>
      </c>
      <c r="D12591" s="5" t="s">
        <v>75</v>
      </c>
      <c r="E12591" s="5">
        <v>23.0</v>
      </c>
      <c r="F12591" s="5">
        <v>18.0</v>
      </c>
    </row>
    <row r="12592">
      <c r="A12592" s="3">
        <v>110.0</v>
      </c>
      <c r="B12592" s="4">
        <v>0.13770833333333332</v>
      </c>
      <c r="C12592" s="5" t="s">
        <v>22</v>
      </c>
      <c r="D12592" s="5" t="s">
        <v>75</v>
      </c>
      <c r="E12592" s="5" t="s">
        <v>37</v>
      </c>
      <c r="F12592" s="5">
        <v>20.0</v>
      </c>
    </row>
    <row r="12593">
      <c r="A12593" s="3">
        <v>110.0</v>
      </c>
      <c r="B12593" s="4">
        <v>0.1389351851851852</v>
      </c>
      <c r="C12593" s="5" t="s">
        <v>134</v>
      </c>
      <c r="D12593" s="5" t="s">
        <v>25</v>
      </c>
      <c r="E12593" s="5">
        <v>5.0</v>
      </c>
      <c r="F12593" s="5">
        <v>5.0</v>
      </c>
      <c r="H12593" s="5" t="s">
        <v>4369</v>
      </c>
    </row>
    <row r="12594">
      <c r="A12594" s="3">
        <v>110.0</v>
      </c>
      <c r="B12594" s="4">
        <v>0.13885416666666667</v>
      </c>
      <c r="C12594" s="5" t="s">
        <v>273</v>
      </c>
      <c r="D12594" s="5" t="s">
        <v>25</v>
      </c>
      <c r="E12594" s="5">
        <v>11.0</v>
      </c>
      <c r="F12594" s="5">
        <v>9.0</v>
      </c>
      <c r="H12594" s="5" t="s">
        <v>4370</v>
      </c>
    </row>
    <row r="12595">
      <c r="A12595" s="3">
        <v>110.0</v>
      </c>
      <c r="B12595" s="4">
        <v>0.13895833333333332</v>
      </c>
      <c r="C12595" s="5" t="s">
        <v>21</v>
      </c>
      <c r="D12595" s="5" t="s">
        <v>25</v>
      </c>
      <c r="E12595" s="5">
        <v>20.0</v>
      </c>
      <c r="F12595" s="5">
        <v>9.0</v>
      </c>
    </row>
    <row r="12596">
      <c r="A12596" s="3">
        <v>110.0</v>
      </c>
      <c r="B12596" s="4">
        <v>0.13931712962962964</v>
      </c>
      <c r="C12596" s="5" t="s">
        <v>22</v>
      </c>
      <c r="D12596" s="5" t="s">
        <v>7</v>
      </c>
      <c r="E12596" s="5">
        <v>40.0</v>
      </c>
      <c r="H12596" s="5" t="s">
        <v>4371</v>
      </c>
      <c r="I12596" s="5">
        <v>2.0</v>
      </c>
    </row>
    <row r="12597">
      <c r="A12597" s="3">
        <v>110.0</v>
      </c>
      <c r="B12597" s="4">
        <v>0.14136574074074074</v>
      </c>
      <c r="C12597" s="5" t="s">
        <v>15</v>
      </c>
      <c r="D12597" s="5" t="s">
        <v>7</v>
      </c>
      <c r="E12597" s="5">
        <v>35.0</v>
      </c>
      <c r="H12597" s="5" t="s">
        <v>4372</v>
      </c>
    </row>
    <row r="12598">
      <c r="A12598" s="3">
        <v>110.0</v>
      </c>
      <c r="B12598" s="4">
        <v>0.14265046296296297</v>
      </c>
      <c r="C12598" s="5" t="s">
        <v>10</v>
      </c>
      <c r="D12598" s="5" t="s">
        <v>32</v>
      </c>
      <c r="E12598" s="5">
        <v>17.0</v>
      </c>
      <c r="F12598" s="5">
        <v>3.0</v>
      </c>
      <c r="J12598" s="5" t="s">
        <v>4373</v>
      </c>
    </row>
    <row r="12599">
      <c r="A12599" s="3">
        <v>110.0</v>
      </c>
      <c r="B12599" s="4">
        <v>0.14276620370370371</v>
      </c>
      <c r="C12599" s="5" t="s">
        <v>10</v>
      </c>
      <c r="D12599" s="5" t="s">
        <v>7</v>
      </c>
      <c r="E12599" s="5">
        <v>17.0</v>
      </c>
      <c r="H12599" s="5" t="s">
        <v>4374</v>
      </c>
    </row>
    <row r="12600">
      <c r="A12600" s="3">
        <v>110.0</v>
      </c>
      <c r="B12600" s="4">
        <v>0.1429513888888889</v>
      </c>
      <c r="C12600" s="5" t="s">
        <v>10</v>
      </c>
      <c r="D12600" s="5" t="s">
        <v>32</v>
      </c>
      <c r="E12600" s="5">
        <v>21.0</v>
      </c>
      <c r="F12600" s="5">
        <v>7.0</v>
      </c>
      <c r="J12600" s="5" t="s">
        <v>4373</v>
      </c>
    </row>
    <row r="12601">
      <c r="A12601" s="3">
        <v>110.0</v>
      </c>
      <c r="B12601" s="4">
        <v>0.1431712962962963</v>
      </c>
      <c r="C12601" s="5" t="s">
        <v>10</v>
      </c>
      <c r="D12601" s="5" t="s">
        <v>7</v>
      </c>
      <c r="E12601" s="5">
        <v>17.0</v>
      </c>
      <c r="H12601" s="5" t="s">
        <v>4374</v>
      </c>
    </row>
    <row r="12602">
      <c r="A12602" s="3">
        <v>110.0</v>
      </c>
      <c r="B12602" s="4">
        <v>0.14440972222222223</v>
      </c>
      <c r="C12602" s="5" t="s">
        <v>134</v>
      </c>
      <c r="D12602" s="5" t="s">
        <v>32</v>
      </c>
      <c r="E12602" s="5">
        <v>23.0</v>
      </c>
      <c r="F12602" s="5">
        <v>12.0</v>
      </c>
      <c r="J12602" s="5" t="s">
        <v>4375</v>
      </c>
    </row>
    <row r="12603">
      <c r="A12603" s="3">
        <v>110.0</v>
      </c>
      <c r="B12603" s="4">
        <v>0.14453703703703705</v>
      </c>
      <c r="C12603" s="5" t="s">
        <v>134</v>
      </c>
      <c r="D12603" s="5" t="s">
        <v>7</v>
      </c>
      <c r="E12603" s="5">
        <v>12.0</v>
      </c>
      <c r="H12603" s="5" t="s">
        <v>4376</v>
      </c>
    </row>
    <row r="12604">
      <c r="A12604" s="3">
        <v>110.0</v>
      </c>
      <c r="B12604" s="4">
        <v>0.1457638888888889</v>
      </c>
      <c r="C12604" s="5" t="s">
        <v>10</v>
      </c>
      <c r="D12604" s="5" t="s">
        <v>88</v>
      </c>
      <c r="E12604" s="5">
        <v>14.0</v>
      </c>
      <c r="F12604" s="5">
        <v>6.0</v>
      </c>
    </row>
    <row r="12605">
      <c r="A12605" s="3">
        <v>110.0</v>
      </c>
      <c r="B12605" s="4">
        <v>0.14607638888888888</v>
      </c>
      <c r="C12605" s="5" t="s">
        <v>18</v>
      </c>
      <c r="D12605" s="5" t="s">
        <v>88</v>
      </c>
      <c r="E12605" s="5">
        <v>22.0</v>
      </c>
      <c r="F12605" s="5">
        <v>16.0</v>
      </c>
    </row>
    <row r="12606">
      <c r="A12606" s="3">
        <v>110.0</v>
      </c>
      <c r="B12606" s="4">
        <v>0.14627314814814815</v>
      </c>
      <c r="C12606" s="5" t="s">
        <v>18</v>
      </c>
      <c r="D12606" s="5" t="s">
        <v>88</v>
      </c>
      <c r="E12606" s="5">
        <v>7.0</v>
      </c>
      <c r="F12606" s="5">
        <v>2.0</v>
      </c>
    </row>
    <row r="12607">
      <c r="A12607" s="3">
        <v>110.0</v>
      </c>
      <c r="B12607" s="4">
        <v>0.14635416666666667</v>
      </c>
      <c r="C12607" s="5" t="s">
        <v>15</v>
      </c>
      <c r="D12607" s="5" t="s">
        <v>24</v>
      </c>
      <c r="E12607" s="5">
        <v>26.0</v>
      </c>
      <c r="F12607" s="5">
        <v>14.0</v>
      </c>
    </row>
    <row r="12608">
      <c r="A12608" s="3">
        <v>110.0</v>
      </c>
      <c r="B12608" s="4">
        <v>0.15003472222222222</v>
      </c>
      <c r="C12608" s="5" t="s">
        <v>15</v>
      </c>
      <c r="D12608" s="5" t="s">
        <v>184</v>
      </c>
      <c r="E12608" s="5">
        <v>25.0</v>
      </c>
      <c r="F12608" s="5">
        <v>13.0</v>
      </c>
    </row>
    <row r="12609">
      <c r="A12609" s="3">
        <v>111.0</v>
      </c>
      <c r="B12609" s="4">
        <v>0.015497685185185186</v>
      </c>
      <c r="C12609" s="5" t="s">
        <v>21</v>
      </c>
      <c r="D12609" s="5" t="s">
        <v>88</v>
      </c>
      <c r="E12609" s="5">
        <v>25.0</v>
      </c>
      <c r="F12609" s="5">
        <v>17.0</v>
      </c>
    </row>
    <row r="12610">
      <c r="A12610" s="3">
        <v>111.0</v>
      </c>
      <c r="B12610" s="4">
        <v>0.01778935185185185</v>
      </c>
      <c r="C12610" s="5" t="s">
        <v>10</v>
      </c>
      <c r="D12610" s="5" t="s">
        <v>20</v>
      </c>
      <c r="E12610" s="5">
        <v>30.0</v>
      </c>
      <c r="F12610" s="5">
        <v>13.0</v>
      </c>
    </row>
    <row r="12611">
      <c r="A12611" s="3">
        <v>111.0</v>
      </c>
      <c r="B12611" s="4">
        <v>0.017824074074074076</v>
      </c>
      <c r="C12611" s="5" t="s">
        <v>21</v>
      </c>
      <c r="D12611" s="5" t="s">
        <v>20</v>
      </c>
      <c r="E12611" s="5">
        <v>29.0</v>
      </c>
      <c r="F12611" s="5">
        <v>12.0</v>
      </c>
    </row>
    <row r="12612">
      <c r="A12612" s="3">
        <v>111.0</v>
      </c>
      <c r="B12612" s="4">
        <v>0.01880787037037037</v>
      </c>
      <c r="C12612" s="5" t="s">
        <v>21</v>
      </c>
      <c r="D12612" s="5" t="s">
        <v>74</v>
      </c>
      <c r="E12612" s="5">
        <v>21.0</v>
      </c>
      <c r="F12612" s="5">
        <v>19.0</v>
      </c>
    </row>
    <row r="12613">
      <c r="A12613" s="3">
        <v>111.0</v>
      </c>
      <c r="B12613" s="4">
        <v>0.019594907407407408</v>
      </c>
      <c r="C12613" s="5" t="s">
        <v>10</v>
      </c>
      <c r="D12613" s="5" t="s">
        <v>24</v>
      </c>
      <c r="E12613" s="5">
        <v>20.0</v>
      </c>
      <c r="F12613" s="5">
        <v>5.0</v>
      </c>
    </row>
    <row r="12614">
      <c r="A12614" s="3">
        <v>111.0</v>
      </c>
      <c r="B12614" s="4">
        <v>0.01965277777777778</v>
      </c>
      <c r="C12614" s="5" t="s">
        <v>22</v>
      </c>
      <c r="D12614" s="5" t="s">
        <v>24</v>
      </c>
      <c r="E12614" s="5">
        <v>15.0</v>
      </c>
      <c r="F12614" s="5">
        <v>14.0</v>
      </c>
    </row>
    <row r="12615">
      <c r="A12615" s="3">
        <v>111.0</v>
      </c>
      <c r="B12615" s="4">
        <v>0.01965277777777778</v>
      </c>
      <c r="C12615" s="5" t="s">
        <v>15</v>
      </c>
      <c r="D12615" s="5" t="s">
        <v>24</v>
      </c>
      <c r="E12615" s="5">
        <v>15.0</v>
      </c>
      <c r="F12615" s="5">
        <v>3.0</v>
      </c>
    </row>
    <row r="12616">
      <c r="A12616" s="3">
        <v>111.0</v>
      </c>
      <c r="B12616" s="4">
        <v>0.019675925925925927</v>
      </c>
      <c r="C12616" s="5" t="s">
        <v>18</v>
      </c>
      <c r="D12616" s="5" t="s">
        <v>24</v>
      </c>
      <c r="E12616" s="5">
        <v>12.0</v>
      </c>
      <c r="F12616" s="5">
        <v>9.0</v>
      </c>
    </row>
    <row r="12617">
      <c r="A12617" s="3">
        <v>111.0</v>
      </c>
      <c r="B12617" s="4">
        <v>0.02099537037037037</v>
      </c>
      <c r="C12617" s="5" t="s">
        <v>13</v>
      </c>
      <c r="D12617" s="5" t="s">
        <v>74</v>
      </c>
      <c r="E12617" s="5" t="s">
        <v>30</v>
      </c>
      <c r="F12617" s="5" t="s">
        <v>30</v>
      </c>
    </row>
    <row r="12618">
      <c r="A12618" s="3">
        <v>111.0</v>
      </c>
      <c r="B12618" s="4">
        <v>0.02099537037037037</v>
      </c>
      <c r="C12618" s="5" t="s">
        <v>13</v>
      </c>
      <c r="D12618" s="5" t="s">
        <v>74</v>
      </c>
      <c r="E12618" s="5">
        <v>21.0</v>
      </c>
      <c r="F12618" s="5">
        <v>7.0</v>
      </c>
    </row>
    <row r="12619">
      <c r="A12619" s="3">
        <v>111.0</v>
      </c>
      <c r="B12619" s="4">
        <v>0.021574074074074075</v>
      </c>
      <c r="C12619" s="5" t="s">
        <v>10</v>
      </c>
      <c r="D12619" s="5" t="s">
        <v>35</v>
      </c>
      <c r="E12619" s="5">
        <v>22.0</v>
      </c>
      <c r="F12619" s="5">
        <v>11.0</v>
      </c>
    </row>
    <row r="12620">
      <c r="A12620" s="3">
        <v>111.0</v>
      </c>
      <c r="B12620" s="4">
        <v>0.021597222222222223</v>
      </c>
      <c r="C12620" s="5" t="s">
        <v>21</v>
      </c>
      <c r="D12620" s="5" t="s">
        <v>35</v>
      </c>
      <c r="E12620" s="5" t="s">
        <v>30</v>
      </c>
      <c r="F12620" s="5" t="s">
        <v>30</v>
      </c>
    </row>
    <row r="12621">
      <c r="A12621" s="3">
        <v>111.0</v>
      </c>
      <c r="B12621" s="4">
        <v>0.02236111111111111</v>
      </c>
      <c r="C12621" s="5" t="s">
        <v>13</v>
      </c>
      <c r="D12621" s="5" t="s">
        <v>32</v>
      </c>
      <c r="E12621" s="5">
        <v>30.0</v>
      </c>
      <c r="F12621" s="5">
        <v>16.0</v>
      </c>
      <c r="J12621" s="5" t="s">
        <v>3040</v>
      </c>
    </row>
    <row r="12622">
      <c r="A12622" s="3">
        <v>111.0</v>
      </c>
      <c r="B12622" s="4">
        <v>0.022453703703703705</v>
      </c>
      <c r="C12622" s="5" t="s">
        <v>13</v>
      </c>
      <c r="D12622" s="5" t="s">
        <v>7</v>
      </c>
      <c r="E12622" s="5">
        <v>16.0</v>
      </c>
      <c r="H12622" s="5" t="s">
        <v>4377</v>
      </c>
    </row>
    <row r="12623">
      <c r="A12623" s="3">
        <v>111.0</v>
      </c>
      <c r="B12623" s="4">
        <v>0.02337962962962963</v>
      </c>
      <c r="C12623" s="5" t="s">
        <v>13</v>
      </c>
      <c r="D12623" s="5" t="s">
        <v>32</v>
      </c>
      <c r="E12623" s="5">
        <v>33.0</v>
      </c>
      <c r="F12623" s="5">
        <v>19.0</v>
      </c>
      <c r="J12623" s="5" t="s">
        <v>3040</v>
      </c>
    </row>
    <row r="12624">
      <c r="A12624" s="3">
        <v>111.0</v>
      </c>
      <c r="B12624" s="4">
        <v>0.023425925925925926</v>
      </c>
      <c r="C12624" s="5" t="s">
        <v>13</v>
      </c>
      <c r="D12624" s="5" t="s">
        <v>7</v>
      </c>
      <c r="E12624" s="5">
        <v>14.0</v>
      </c>
      <c r="H12624" s="5" t="s">
        <v>4378</v>
      </c>
    </row>
    <row r="12625">
      <c r="A12625" s="3">
        <v>111.0</v>
      </c>
      <c r="B12625" s="4">
        <v>0.025358796296296296</v>
      </c>
      <c r="C12625" s="5" t="s">
        <v>21</v>
      </c>
      <c r="D12625" s="5" t="s">
        <v>88</v>
      </c>
      <c r="E12625" s="5">
        <v>18.0</v>
      </c>
      <c r="F12625" s="5">
        <v>10.0</v>
      </c>
      <c r="J12625" s="5" t="s">
        <v>1058</v>
      </c>
    </row>
    <row r="12626">
      <c r="A12626" s="3">
        <v>111.0</v>
      </c>
      <c r="B12626" s="4">
        <v>0.025381944444444443</v>
      </c>
      <c r="C12626" s="5" t="s">
        <v>10</v>
      </c>
      <c r="D12626" s="5" t="s">
        <v>88</v>
      </c>
      <c r="E12626" s="5" t="s">
        <v>37</v>
      </c>
      <c r="F12626" s="5">
        <v>20.0</v>
      </c>
    </row>
    <row r="12627">
      <c r="A12627" s="3">
        <v>111.0</v>
      </c>
      <c r="B12627" s="4">
        <v>0.027164351851851853</v>
      </c>
      <c r="C12627" s="5" t="s">
        <v>15</v>
      </c>
      <c r="D12627" s="5" t="s">
        <v>184</v>
      </c>
      <c r="E12627" s="5" t="s">
        <v>37</v>
      </c>
      <c r="F12627" s="5">
        <v>20.0</v>
      </c>
    </row>
    <row r="12628">
      <c r="A12628" s="3">
        <v>111.0</v>
      </c>
      <c r="B12628" s="4">
        <v>0.028599537037037038</v>
      </c>
      <c r="C12628" s="5" t="s">
        <v>21</v>
      </c>
      <c r="D12628" s="5" t="s">
        <v>88</v>
      </c>
      <c r="E12628" s="5">
        <v>17.0</v>
      </c>
      <c r="F12628" s="5">
        <v>9.0</v>
      </c>
    </row>
    <row r="12629">
      <c r="A12629" s="3">
        <v>111.0</v>
      </c>
      <c r="B12629" s="4">
        <v>0.031655092592592596</v>
      </c>
      <c r="C12629" s="5" t="s">
        <v>15</v>
      </c>
      <c r="D12629" s="5" t="s">
        <v>184</v>
      </c>
      <c r="E12629" s="5" t="s">
        <v>28</v>
      </c>
      <c r="F12629" s="5">
        <v>1.0</v>
      </c>
    </row>
    <row r="12630">
      <c r="A12630" s="3">
        <v>111.0</v>
      </c>
      <c r="B12630" s="4">
        <v>0.03201388888888889</v>
      </c>
      <c r="C12630" s="5" t="s">
        <v>18</v>
      </c>
      <c r="D12630" s="5" t="s">
        <v>88</v>
      </c>
      <c r="E12630" s="5" t="s">
        <v>37</v>
      </c>
      <c r="F12630" s="5">
        <v>20.0</v>
      </c>
    </row>
    <row r="12631">
      <c r="A12631" s="3">
        <v>111.0</v>
      </c>
      <c r="B12631" s="4">
        <v>0.03436342592592593</v>
      </c>
      <c r="C12631" s="5" t="s">
        <v>18</v>
      </c>
      <c r="D12631" s="5" t="s">
        <v>88</v>
      </c>
      <c r="E12631" s="5">
        <v>7.0</v>
      </c>
      <c r="F12631" s="5">
        <v>1.0</v>
      </c>
      <c r="J12631" s="5" t="s">
        <v>4379</v>
      </c>
    </row>
    <row r="12632">
      <c r="A12632" s="3">
        <v>111.0</v>
      </c>
      <c r="B12632" s="4">
        <v>0.03484953703703704</v>
      </c>
      <c r="C12632" s="5" t="s">
        <v>13</v>
      </c>
      <c r="D12632" s="5" t="s">
        <v>24</v>
      </c>
      <c r="E12632" s="5" t="s">
        <v>37</v>
      </c>
      <c r="F12632" s="5">
        <v>20.0</v>
      </c>
    </row>
    <row r="12633">
      <c r="A12633" s="3">
        <v>111.0</v>
      </c>
      <c r="B12633" s="4">
        <v>0.03501157407407408</v>
      </c>
      <c r="C12633" s="5" t="s">
        <v>10</v>
      </c>
      <c r="D12633" s="5" t="s">
        <v>24</v>
      </c>
      <c r="E12633" s="5">
        <v>21.0</v>
      </c>
      <c r="F12633" s="5">
        <v>6.0</v>
      </c>
    </row>
    <row r="12634">
      <c r="A12634" s="3">
        <v>111.0</v>
      </c>
      <c r="B12634" s="4">
        <v>0.03619212962962963</v>
      </c>
      <c r="C12634" s="5" t="s">
        <v>21</v>
      </c>
      <c r="D12634" s="5" t="s">
        <v>24</v>
      </c>
      <c r="E12634" s="5">
        <v>29.0</v>
      </c>
      <c r="F12634" s="5">
        <v>15.0</v>
      </c>
    </row>
    <row r="12635">
      <c r="A12635" s="3">
        <v>111.0</v>
      </c>
      <c r="B12635" s="4">
        <v>0.03784722222222222</v>
      </c>
      <c r="C12635" s="5" t="s">
        <v>22</v>
      </c>
      <c r="D12635" s="5" t="s">
        <v>88</v>
      </c>
      <c r="E12635" s="5">
        <v>29.0</v>
      </c>
      <c r="F12635" s="5">
        <v>17.0</v>
      </c>
    </row>
    <row r="12636">
      <c r="A12636" s="3">
        <v>111.0</v>
      </c>
      <c r="B12636" s="4">
        <v>0.0396875</v>
      </c>
      <c r="C12636" s="5" t="s">
        <v>22</v>
      </c>
      <c r="D12636" s="5" t="s">
        <v>92</v>
      </c>
      <c r="E12636" s="5">
        <v>14.0</v>
      </c>
      <c r="F12636" s="5">
        <v>6.0</v>
      </c>
    </row>
    <row r="12637">
      <c r="A12637" s="3">
        <v>111.0</v>
      </c>
      <c r="B12637" s="4">
        <v>0.044814814814814814</v>
      </c>
      <c r="C12637" s="5" t="s">
        <v>13</v>
      </c>
      <c r="D12637" s="5" t="s">
        <v>88</v>
      </c>
      <c r="E12637" s="5">
        <v>17.0</v>
      </c>
      <c r="F12637" s="5">
        <v>19.0</v>
      </c>
    </row>
    <row r="12638">
      <c r="A12638" s="3">
        <v>111.0</v>
      </c>
      <c r="B12638" s="4">
        <v>0.048587962962962965</v>
      </c>
      <c r="C12638" s="5" t="s">
        <v>13</v>
      </c>
      <c r="D12638" s="5" t="s">
        <v>88</v>
      </c>
      <c r="E12638" s="5">
        <v>15.0</v>
      </c>
      <c r="F12638" s="5">
        <v>17.0</v>
      </c>
    </row>
    <row r="12639">
      <c r="A12639" s="3">
        <v>111.0</v>
      </c>
      <c r="B12639" s="4">
        <v>0.054108796296296294</v>
      </c>
      <c r="C12639" s="5" t="s">
        <v>21</v>
      </c>
      <c r="D12639" s="5" t="s">
        <v>88</v>
      </c>
      <c r="E12639" s="5">
        <v>18.0</v>
      </c>
      <c r="F12639" s="5">
        <v>1.0</v>
      </c>
      <c r="J12639" s="5" t="s">
        <v>4380</v>
      </c>
    </row>
    <row r="12640">
      <c r="A12640" s="3">
        <v>111.0</v>
      </c>
      <c r="B12640" s="4">
        <v>0.054467592592592595</v>
      </c>
      <c r="C12640" s="5" t="s">
        <v>10</v>
      </c>
      <c r="D12640" s="5" t="s">
        <v>88</v>
      </c>
      <c r="E12640" s="5">
        <v>10.0</v>
      </c>
      <c r="F12640" s="5">
        <v>2.0</v>
      </c>
    </row>
    <row r="12641">
      <c r="A12641" s="3">
        <v>111.0</v>
      </c>
      <c r="B12641" s="4">
        <v>0.055081018518518515</v>
      </c>
      <c r="C12641" s="5" t="s">
        <v>10</v>
      </c>
      <c r="D12641" s="5" t="s">
        <v>24</v>
      </c>
      <c r="E12641" s="5" t="s">
        <v>28</v>
      </c>
      <c r="F12641" s="5">
        <v>1.0</v>
      </c>
    </row>
    <row r="12642">
      <c r="A12642" s="3">
        <v>111.0</v>
      </c>
      <c r="B12642" s="4">
        <v>0.0559375</v>
      </c>
      <c r="C12642" s="5" t="s">
        <v>21</v>
      </c>
      <c r="D12642" s="5" t="s">
        <v>88</v>
      </c>
      <c r="E12642" s="5">
        <v>18.0</v>
      </c>
      <c r="F12642" s="5">
        <v>10.0</v>
      </c>
      <c r="J12642" s="5" t="s">
        <v>1058</v>
      </c>
    </row>
    <row r="12643">
      <c r="A12643" s="3">
        <v>111.0</v>
      </c>
      <c r="B12643" s="4">
        <v>0.05673611111111111</v>
      </c>
      <c r="C12643" s="5" t="s">
        <v>21</v>
      </c>
      <c r="D12643" s="5" t="s">
        <v>88</v>
      </c>
      <c r="E12643" s="5">
        <v>18.0</v>
      </c>
      <c r="F12643" s="5">
        <v>10.0</v>
      </c>
      <c r="J12643" s="5" t="s">
        <v>1058</v>
      </c>
    </row>
    <row r="12644">
      <c r="A12644" s="3">
        <v>111.0</v>
      </c>
      <c r="B12644" s="4">
        <v>0.0590625</v>
      </c>
      <c r="C12644" s="5" t="s">
        <v>10</v>
      </c>
      <c r="D12644" s="5" t="s">
        <v>88</v>
      </c>
      <c r="E12644" s="5">
        <v>23.0</v>
      </c>
      <c r="F12644" s="5">
        <v>15.0</v>
      </c>
    </row>
    <row r="12645">
      <c r="A12645" s="3">
        <v>111.0</v>
      </c>
      <c r="B12645" s="4">
        <v>0.059270833333333335</v>
      </c>
      <c r="C12645" s="5" t="s">
        <v>13</v>
      </c>
      <c r="D12645" s="5" t="s">
        <v>88</v>
      </c>
      <c r="E12645" s="5">
        <v>2.0</v>
      </c>
      <c r="F12645" s="5">
        <v>0.0</v>
      </c>
    </row>
    <row r="12646">
      <c r="A12646" s="3">
        <v>111.0</v>
      </c>
      <c r="B12646" s="4">
        <v>0.059583333333333335</v>
      </c>
      <c r="C12646" s="5" t="s">
        <v>21</v>
      </c>
      <c r="D12646" s="5" t="s">
        <v>24</v>
      </c>
      <c r="E12646" s="5">
        <v>26.0</v>
      </c>
      <c r="F12646" s="5">
        <v>12.0</v>
      </c>
    </row>
    <row r="12647">
      <c r="A12647" s="3">
        <v>111.0</v>
      </c>
      <c r="B12647" s="4">
        <v>0.06143518518518518</v>
      </c>
      <c r="C12647" s="5" t="s">
        <v>13</v>
      </c>
      <c r="D12647" s="5" t="s">
        <v>24</v>
      </c>
      <c r="E12647" s="5">
        <v>19.0</v>
      </c>
      <c r="F12647" s="5">
        <v>19.0</v>
      </c>
    </row>
    <row r="12648">
      <c r="A12648" s="3">
        <v>111.0</v>
      </c>
      <c r="B12648" s="4">
        <v>0.06193287037037037</v>
      </c>
      <c r="C12648" s="5" t="s">
        <v>10</v>
      </c>
      <c r="D12648" s="5" t="s">
        <v>24</v>
      </c>
      <c r="E12648" s="5">
        <v>27.0</v>
      </c>
      <c r="F12648" s="5">
        <v>12.0</v>
      </c>
    </row>
    <row r="12649">
      <c r="A12649" s="3">
        <v>111.0</v>
      </c>
      <c r="B12649" s="4">
        <v>0.06671296296296296</v>
      </c>
      <c r="C12649" s="5" t="s">
        <v>21</v>
      </c>
      <c r="D12649" s="5" t="s">
        <v>20</v>
      </c>
      <c r="E12649" s="5">
        <v>34.0</v>
      </c>
      <c r="F12649" s="5">
        <v>7.0</v>
      </c>
      <c r="J12649" s="5" t="s">
        <v>3499</v>
      </c>
    </row>
    <row r="12650">
      <c r="A12650" s="3">
        <v>111.0</v>
      </c>
      <c r="B12650" s="4">
        <v>0.06674768518518519</v>
      </c>
      <c r="C12650" s="5" t="s">
        <v>22</v>
      </c>
      <c r="D12650" s="5" t="s">
        <v>20</v>
      </c>
      <c r="E12650" s="5">
        <v>25.0</v>
      </c>
      <c r="F12650" s="5">
        <v>12.0</v>
      </c>
      <c r="J12650" s="5" t="s">
        <v>3499</v>
      </c>
    </row>
    <row r="12651">
      <c r="A12651" s="3">
        <v>111.0</v>
      </c>
      <c r="B12651" s="4">
        <v>0.06675925925925925</v>
      </c>
      <c r="C12651" s="5" t="s">
        <v>18</v>
      </c>
      <c r="D12651" s="5" t="s">
        <v>20</v>
      </c>
      <c r="E12651" s="5">
        <v>26.0</v>
      </c>
      <c r="F12651" s="5">
        <v>10.0</v>
      </c>
      <c r="J12651" s="5" t="s">
        <v>3499</v>
      </c>
    </row>
    <row r="12652">
      <c r="A12652" s="3">
        <v>111.0</v>
      </c>
      <c r="B12652" s="4">
        <v>0.06677083333333333</v>
      </c>
      <c r="C12652" s="5" t="s">
        <v>15</v>
      </c>
      <c r="D12652" s="5" t="s">
        <v>20</v>
      </c>
      <c r="E12652" s="5">
        <v>26.0</v>
      </c>
      <c r="F12652" s="5">
        <v>8.0</v>
      </c>
      <c r="J12652" s="5" t="s">
        <v>3499</v>
      </c>
    </row>
    <row r="12653">
      <c r="A12653" s="3">
        <v>111.0</v>
      </c>
      <c r="B12653" s="4">
        <v>0.06679398148148148</v>
      </c>
      <c r="C12653" s="5" t="s">
        <v>10</v>
      </c>
      <c r="D12653" s="5" t="s">
        <v>20</v>
      </c>
      <c r="E12653" s="5">
        <v>39.0</v>
      </c>
      <c r="F12653" s="5">
        <v>12.0</v>
      </c>
      <c r="J12653" s="5" t="s">
        <v>3499</v>
      </c>
    </row>
    <row r="12654">
      <c r="A12654" s="3">
        <v>111.0</v>
      </c>
      <c r="B12654" s="4">
        <v>0.06681712962962963</v>
      </c>
      <c r="C12654" s="5" t="s">
        <v>13</v>
      </c>
      <c r="D12654" s="5" t="s">
        <v>20</v>
      </c>
      <c r="E12654" s="5" t="s">
        <v>28</v>
      </c>
      <c r="F12654" s="5">
        <v>1.0</v>
      </c>
      <c r="J12654" s="5" t="s">
        <v>3499</v>
      </c>
    </row>
    <row r="12655">
      <c r="A12655" s="3">
        <v>111.0</v>
      </c>
      <c r="B12655" s="4">
        <v>0.06686342592592592</v>
      </c>
      <c r="C12655" s="5" t="s">
        <v>134</v>
      </c>
      <c r="D12655" s="5" t="s">
        <v>20</v>
      </c>
      <c r="E12655" s="5" t="s">
        <v>37</v>
      </c>
      <c r="F12655" s="5">
        <v>20.0</v>
      </c>
      <c r="J12655" s="5" t="s">
        <v>3499</v>
      </c>
    </row>
    <row r="12656">
      <c r="A12656" s="3">
        <v>111.0</v>
      </c>
      <c r="B12656" s="4">
        <v>0.06768518518518518</v>
      </c>
      <c r="C12656" s="5" t="s">
        <v>21</v>
      </c>
      <c r="D12656" s="5" t="s">
        <v>24</v>
      </c>
      <c r="E12656" s="5">
        <v>29.0</v>
      </c>
      <c r="F12656" s="5">
        <v>15.0</v>
      </c>
    </row>
    <row r="12657">
      <c r="A12657" s="3">
        <v>111.0</v>
      </c>
      <c r="B12657" s="4">
        <v>0.07105324074074074</v>
      </c>
      <c r="C12657" s="5" t="s">
        <v>10</v>
      </c>
      <c r="D12657" s="5" t="s">
        <v>32</v>
      </c>
      <c r="E12657" s="5">
        <v>20.0</v>
      </c>
      <c r="F12657" s="5">
        <v>6.0</v>
      </c>
      <c r="J12657" s="5" t="s">
        <v>4381</v>
      </c>
    </row>
    <row r="12658">
      <c r="A12658" s="3">
        <v>111.0</v>
      </c>
      <c r="B12658" s="4">
        <v>0.07105324074074074</v>
      </c>
      <c r="C12658" s="5" t="s">
        <v>10</v>
      </c>
      <c r="D12658" s="5" t="s">
        <v>32</v>
      </c>
      <c r="E12658" s="5" t="s">
        <v>30</v>
      </c>
      <c r="F12658" s="5" t="s">
        <v>30</v>
      </c>
      <c r="J12658" s="5" t="s">
        <v>4381</v>
      </c>
    </row>
    <row r="12659">
      <c r="A12659" s="3">
        <v>111.0</v>
      </c>
      <c r="B12659" s="4">
        <v>0.07113425925925926</v>
      </c>
      <c r="C12659" s="5" t="s">
        <v>10</v>
      </c>
      <c r="D12659" s="5" t="s">
        <v>32</v>
      </c>
      <c r="E12659" s="5" t="s">
        <v>863</v>
      </c>
      <c r="F12659" s="5">
        <v>19.0</v>
      </c>
      <c r="J12659" s="5" t="s">
        <v>4382</v>
      </c>
    </row>
    <row r="12660">
      <c r="A12660" s="3">
        <v>111.0</v>
      </c>
      <c r="B12660" s="4">
        <v>0.07113425925925926</v>
      </c>
      <c r="C12660" s="5" t="s">
        <v>10</v>
      </c>
      <c r="D12660" s="5" t="s">
        <v>32</v>
      </c>
      <c r="E12660" s="5" t="s">
        <v>30</v>
      </c>
      <c r="F12660" s="5" t="s">
        <v>30</v>
      </c>
      <c r="J12660" s="5" t="s">
        <v>4382</v>
      </c>
    </row>
    <row r="12661">
      <c r="A12661" s="3">
        <v>111.0</v>
      </c>
      <c r="B12661" s="4">
        <v>0.07118055555555555</v>
      </c>
      <c r="C12661" s="5" t="s">
        <v>21</v>
      </c>
      <c r="D12661" s="5" t="s">
        <v>32</v>
      </c>
      <c r="E12661" s="5">
        <v>29.0</v>
      </c>
      <c r="F12661" s="5">
        <v>15.0</v>
      </c>
      <c r="J12661" s="5" t="s">
        <v>4383</v>
      </c>
    </row>
    <row r="12662">
      <c r="A12662" s="3">
        <v>111.0</v>
      </c>
      <c r="B12662" s="4">
        <v>0.07118055555555555</v>
      </c>
      <c r="C12662" s="5" t="s">
        <v>21</v>
      </c>
      <c r="D12662" s="5" t="s">
        <v>32</v>
      </c>
      <c r="E12662" s="5" t="s">
        <v>30</v>
      </c>
      <c r="F12662" s="5" t="s">
        <v>30</v>
      </c>
      <c r="J12662" s="5" t="s">
        <v>4383</v>
      </c>
    </row>
    <row r="12663">
      <c r="A12663" s="3">
        <v>111.0</v>
      </c>
      <c r="B12663" s="4">
        <v>0.07118055555555555</v>
      </c>
      <c r="C12663" s="5" t="s">
        <v>21</v>
      </c>
      <c r="D12663" s="5" t="s">
        <v>32</v>
      </c>
      <c r="E12663" s="5">
        <v>31.0</v>
      </c>
      <c r="F12663" s="5">
        <v>18.0</v>
      </c>
      <c r="J12663" s="5" t="s">
        <v>4384</v>
      </c>
    </row>
    <row r="12664">
      <c r="A12664" s="3">
        <v>111.0</v>
      </c>
      <c r="B12664" s="4">
        <v>0.07118055555555555</v>
      </c>
      <c r="C12664" s="5" t="s">
        <v>21</v>
      </c>
      <c r="D12664" s="5" t="s">
        <v>32</v>
      </c>
      <c r="E12664" s="5" t="s">
        <v>30</v>
      </c>
      <c r="F12664" s="5" t="s">
        <v>30</v>
      </c>
      <c r="J12664" s="5" t="s">
        <v>4384</v>
      </c>
    </row>
    <row r="12665">
      <c r="A12665" s="3">
        <v>111.0</v>
      </c>
      <c r="B12665" s="4">
        <v>0.07118055555555555</v>
      </c>
      <c r="C12665" s="5" t="s">
        <v>21</v>
      </c>
      <c r="D12665" s="5" t="s">
        <v>32</v>
      </c>
      <c r="E12665" s="5" t="s">
        <v>37</v>
      </c>
      <c r="F12665" s="5">
        <v>20.0</v>
      </c>
      <c r="J12665" s="5" t="s">
        <v>4385</v>
      </c>
    </row>
    <row r="12666">
      <c r="A12666" s="3">
        <v>111.0</v>
      </c>
      <c r="B12666" s="4">
        <v>0.07118055555555555</v>
      </c>
      <c r="C12666" s="5" t="s">
        <v>21</v>
      </c>
      <c r="D12666" s="5" t="s">
        <v>32</v>
      </c>
      <c r="E12666" s="5" t="s">
        <v>30</v>
      </c>
      <c r="F12666" s="5" t="s">
        <v>30</v>
      </c>
      <c r="J12666" s="5" t="s">
        <v>4385</v>
      </c>
    </row>
    <row r="12667">
      <c r="A12667" s="3">
        <v>111.0</v>
      </c>
      <c r="B12667" s="4">
        <v>0.07146990740740741</v>
      </c>
      <c r="C12667" s="5" t="s">
        <v>10</v>
      </c>
      <c r="D12667" s="5" t="s">
        <v>7</v>
      </c>
      <c r="E12667" s="5">
        <v>28.0</v>
      </c>
      <c r="H12667" s="5" t="s">
        <v>4386</v>
      </c>
      <c r="I12667" s="5">
        <v>1.0</v>
      </c>
    </row>
    <row r="12668">
      <c r="A12668" s="3">
        <v>111.0</v>
      </c>
      <c r="B12668" s="4">
        <v>0.07180555555555555</v>
      </c>
      <c r="C12668" s="5" t="s">
        <v>10</v>
      </c>
      <c r="D12668" s="5" t="s">
        <v>7</v>
      </c>
      <c r="E12668" s="5">
        <v>18.0</v>
      </c>
      <c r="H12668" s="5" t="s">
        <v>4387</v>
      </c>
      <c r="I12668" s="5">
        <v>1.0</v>
      </c>
    </row>
    <row r="12669">
      <c r="A12669" s="3">
        <v>111.0</v>
      </c>
      <c r="B12669" s="4">
        <v>0.07261574074074074</v>
      </c>
      <c r="C12669" s="5" t="s">
        <v>21</v>
      </c>
      <c r="D12669" s="5" t="s">
        <v>7</v>
      </c>
      <c r="E12669" s="5">
        <v>8.0</v>
      </c>
      <c r="H12669" s="5" t="s">
        <v>4388</v>
      </c>
    </row>
    <row r="12670">
      <c r="A12670" s="3">
        <v>111.0</v>
      </c>
      <c r="B12670" s="4">
        <v>0.07290509259259259</v>
      </c>
      <c r="C12670" s="5" t="s">
        <v>21</v>
      </c>
      <c r="D12670" s="5" t="s">
        <v>7</v>
      </c>
      <c r="E12670" s="5">
        <v>15.0</v>
      </c>
      <c r="H12670" s="5" t="s">
        <v>4389</v>
      </c>
      <c r="I12670" s="5">
        <v>1.0</v>
      </c>
    </row>
    <row r="12671">
      <c r="A12671" s="3">
        <v>111.0</v>
      </c>
      <c r="B12671" s="4">
        <v>0.07326388888888889</v>
      </c>
      <c r="C12671" s="5" t="s">
        <v>13</v>
      </c>
      <c r="D12671" s="5" t="s">
        <v>47</v>
      </c>
      <c r="E12671" s="5" t="s">
        <v>37</v>
      </c>
      <c r="F12671" s="5">
        <v>20.0</v>
      </c>
    </row>
    <row r="12672">
      <c r="A12672" s="3">
        <v>111.0</v>
      </c>
      <c r="B12672" s="4">
        <v>0.07326388888888889</v>
      </c>
      <c r="C12672" s="5" t="s">
        <v>13</v>
      </c>
      <c r="D12672" s="5" t="s">
        <v>32</v>
      </c>
      <c r="E12672" s="5" t="s">
        <v>30</v>
      </c>
      <c r="F12672" s="5" t="s">
        <v>30</v>
      </c>
      <c r="J12672" s="5" t="s">
        <v>4390</v>
      </c>
    </row>
    <row r="12673">
      <c r="A12673" s="3">
        <v>111.0</v>
      </c>
      <c r="B12673" s="4">
        <v>0.07326388888888889</v>
      </c>
      <c r="C12673" s="5" t="s">
        <v>13</v>
      </c>
      <c r="D12673" s="5" t="s">
        <v>32</v>
      </c>
      <c r="E12673" s="5">
        <v>31.0</v>
      </c>
      <c r="F12673" s="5">
        <v>19.0</v>
      </c>
      <c r="J12673" s="5" t="s">
        <v>4390</v>
      </c>
    </row>
    <row r="12674">
      <c r="A12674" s="3">
        <v>111.0</v>
      </c>
      <c r="B12674" s="4">
        <v>0.07326388888888889</v>
      </c>
      <c r="C12674" s="5" t="s">
        <v>13</v>
      </c>
      <c r="D12674" s="5" t="s">
        <v>7</v>
      </c>
      <c r="E12674" s="5">
        <v>23.0</v>
      </c>
      <c r="H12674" s="5" t="s">
        <v>4391</v>
      </c>
      <c r="I12674" s="5">
        <v>1.0</v>
      </c>
    </row>
    <row r="12675">
      <c r="A12675" s="3">
        <v>111.0</v>
      </c>
      <c r="B12675" s="4">
        <v>0.07355324074074074</v>
      </c>
      <c r="C12675" s="5" t="s">
        <v>13</v>
      </c>
      <c r="D12675" s="5" t="s">
        <v>32</v>
      </c>
      <c r="E12675" s="5" t="s">
        <v>30</v>
      </c>
      <c r="F12675" s="5" t="s">
        <v>30</v>
      </c>
      <c r="J12675" s="5" t="s">
        <v>4392</v>
      </c>
    </row>
    <row r="12676">
      <c r="A12676" s="3">
        <v>111.0</v>
      </c>
      <c r="B12676" s="4">
        <v>0.07355324074074074</v>
      </c>
      <c r="C12676" s="5" t="s">
        <v>13</v>
      </c>
      <c r="D12676" s="5" t="s">
        <v>32</v>
      </c>
      <c r="E12676" s="5">
        <v>32.0</v>
      </c>
      <c r="F12676" s="5">
        <v>20.0</v>
      </c>
      <c r="J12676" s="5" t="s">
        <v>4392</v>
      </c>
    </row>
    <row r="12677">
      <c r="A12677" s="3">
        <v>111.0</v>
      </c>
      <c r="B12677" s="4">
        <v>0.07355324074074074</v>
      </c>
      <c r="C12677" s="5" t="s">
        <v>13</v>
      </c>
      <c r="D12677" s="5" t="s">
        <v>7</v>
      </c>
      <c r="E12677" s="5">
        <v>23.0</v>
      </c>
      <c r="H12677" s="5" t="s">
        <v>4393</v>
      </c>
      <c r="I12677" s="5">
        <v>1.0</v>
      </c>
    </row>
    <row r="12678">
      <c r="A12678" s="3">
        <v>111.0</v>
      </c>
      <c r="B12678" s="4">
        <v>0.07331018518518519</v>
      </c>
      <c r="C12678" s="5" t="s">
        <v>18</v>
      </c>
      <c r="D12678" s="5" t="s">
        <v>47</v>
      </c>
      <c r="E12678" s="5">
        <v>16.0</v>
      </c>
      <c r="F12678" s="5">
        <v>4.0</v>
      </c>
    </row>
    <row r="12679">
      <c r="A12679" s="3">
        <v>111.0</v>
      </c>
      <c r="B12679" s="4">
        <v>0.07421296296296297</v>
      </c>
      <c r="C12679" s="5" t="s">
        <v>18</v>
      </c>
      <c r="D12679" s="5" t="s">
        <v>32</v>
      </c>
      <c r="E12679" s="5" t="s">
        <v>37</v>
      </c>
      <c r="F12679" s="5">
        <v>20.0</v>
      </c>
      <c r="J12679" s="5" t="s">
        <v>4394</v>
      </c>
    </row>
    <row r="12680">
      <c r="A12680" s="3">
        <v>111.0</v>
      </c>
      <c r="B12680" s="4">
        <v>0.07423611111111111</v>
      </c>
      <c r="C12680" s="5" t="s">
        <v>18</v>
      </c>
      <c r="D12680" s="5" t="s">
        <v>32</v>
      </c>
      <c r="E12680" s="5" t="s">
        <v>863</v>
      </c>
      <c r="F12680" s="5">
        <v>19.0</v>
      </c>
      <c r="J12680" s="5" t="s">
        <v>4395</v>
      </c>
    </row>
    <row r="12681">
      <c r="A12681" s="3">
        <v>111.0</v>
      </c>
      <c r="B12681" s="4">
        <v>0.07430555555555556</v>
      </c>
      <c r="C12681" s="5" t="s">
        <v>18</v>
      </c>
      <c r="D12681" s="5" t="s">
        <v>32</v>
      </c>
      <c r="E12681" s="5">
        <v>15.0</v>
      </c>
      <c r="F12681" s="5">
        <v>2.0</v>
      </c>
      <c r="J12681" s="5" t="s">
        <v>4396</v>
      </c>
    </row>
    <row r="12682">
      <c r="A12682" s="3">
        <v>111.0</v>
      </c>
      <c r="B12682" s="4">
        <v>0.0744675925925926</v>
      </c>
      <c r="C12682" s="5" t="s">
        <v>18</v>
      </c>
      <c r="D12682" s="5" t="s">
        <v>7</v>
      </c>
      <c r="E12682" s="5">
        <v>14.0</v>
      </c>
      <c r="H12682" s="5" t="s">
        <v>4397</v>
      </c>
      <c r="I12682" s="5">
        <v>1.0</v>
      </c>
    </row>
    <row r="12683">
      <c r="A12683" s="3">
        <v>111.0</v>
      </c>
      <c r="B12683" s="4">
        <v>0.07460648148148148</v>
      </c>
      <c r="C12683" s="5" t="s">
        <v>18</v>
      </c>
      <c r="D12683" s="5" t="s">
        <v>7</v>
      </c>
      <c r="E12683" s="5">
        <v>13.0</v>
      </c>
      <c r="H12683" s="5" t="s">
        <v>4398</v>
      </c>
      <c r="I12683" s="5">
        <v>1.0</v>
      </c>
    </row>
    <row r="12684">
      <c r="A12684" s="3">
        <v>111.0</v>
      </c>
      <c r="B12684" s="4">
        <v>0.07487268518518518</v>
      </c>
      <c r="C12684" s="5" t="s">
        <v>18</v>
      </c>
      <c r="D12684" s="5" t="s">
        <v>7</v>
      </c>
      <c r="E12684" s="5">
        <v>20.0</v>
      </c>
      <c r="H12684" s="5" t="s">
        <v>4399</v>
      </c>
      <c r="I12684" s="5">
        <v>1.0</v>
      </c>
    </row>
    <row r="12685">
      <c r="A12685" s="3">
        <v>111.0</v>
      </c>
      <c r="B12685" s="4">
        <v>0.07657407407407407</v>
      </c>
      <c r="C12685" s="5" t="s">
        <v>18</v>
      </c>
      <c r="D12685" s="5" t="s">
        <v>20</v>
      </c>
      <c r="E12685" s="5">
        <v>23.0</v>
      </c>
      <c r="F12685" s="5">
        <v>7.0</v>
      </c>
      <c r="J12685" s="5" t="s">
        <v>3499</v>
      </c>
    </row>
    <row r="12686">
      <c r="A12686" s="3">
        <v>111.0</v>
      </c>
      <c r="B12686" s="4">
        <v>0.07663194444444445</v>
      </c>
      <c r="C12686" s="5" t="s">
        <v>13</v>
      </c>
      <c r="D12686" s="5" t="s">
        <v>20</v>
      </c>
      <c r="E12686" s="5">
        <v>26.0</v>
      </c>
      <c r="F12686" s="5">
        <v>14.0</v>
      </c>
      <c r="J12686" s="5" t="s">
        <v>3499</v>
      </c>
    </row>
    <row r="12687">
      <c r="A12687" s="3">
        <v>111.0</v>
      </c>
      <c r="B12687" s="4">
        <v>0.07675925925925926</v>
      </c>
      <c r="C12687" s="5" t="s">
        <v>134</v>
      </c>
      <c r="D12687" s="5" t="s">
        <v>20</v>
      </c>
      <c r="E12687" s="5">
        <v>30.0</v>
      </c>
      <c r="F12687" s="5">
        <v>14.0</v>
      </c>
      <c r="J12687" s="5" t="s">
        <v>3499</v>
      </c>
    </row>
    <row r="12688">
      <c r="A12688" s="3">
        <v>111.0</v>
      </c>
      <c r="B12688" s="4">
        <v>0.07678240740740741</v>
      </c>
      <c r="C12688" s="5" t="s">
        <v>10</v>
      </c>
      <c r="D12688" s="5" t="s">
        <v>20</v>
      </c>
      <c r="E12688" s="5">
        <v>29.0</v>
      </c>
      <c r="F12688" s="5">
        <v>2.0</v>
      </c>
      <c r="J12688" s="5" t="s">
        <v>3499</v>
      </c>
    </row>
    <row r="12689">
      <c r="A12689" s="3">
        <v>111.0</v>
      </c>
      <c r="B12689" s="4">
        <v>0.07688657407407408</v>
      </c>
      <c r="C12689" s="5" t="s">
        <v>21</v>
      </c>
      <c r="D12689" s="5" t="s">
        <v>20</v>
      </c>
      <c r="E12689" s="5">
        <v>37.0</v>
      </c>
      <c r="F12689" s="5">
        <v>10.0</v>
      </c>
      <c r="J12689" s="5" t="s">
        <v>4400</v>
      </c>
    </row>
    <row r="12690">
      <c r="A12690" s="3">
        <v>111.0</v>
      </c>
      <c r="B12690" s="4">
        <v>0.07971064814814814</v>
      </c>
      <c r="C12690" s="5" t="s">
        <v>10</v>
      </c>
      <c r="D12690" s="5" t="s">
        <v>24</v>
      </c>
      <c r="E12690" s="5">
        <v>34.0</v>
      </c>
      <c r="F12690" s="5">
        <v>19.0</v>
      </c>
    </row>
    <row r="12691">
      <c r="A12691" s="3">
        <v>111.0</v>
      </c>
      <c r="B12691" s="4">
        <v>0.0869675925925926</v>
      </c>
      <c r="C12691" s="5" t="s">
        <v>13</v>
      </c>
      <c r="D12691" s="5" t="s">
        <v>32</v>
      </c>
      <c r="E12691" s="5">
        <v>19.0</v>
      </c>
      <c r="F12691" s="5">
        <v>17.0</v>
      </c>
      <c r="J12691" s="5" t="s">
        <v>4401</v>
      </c>
    </row>
    <row r="12692">
      <c r="A12692" s="3">
        <v>111.0</v>
      </c>
      <c r="B12692" s="4">
        <v>0.0878125</v>
      </c>
      <c r="C12692" s="5" t="s">
        <v>10</v>
      </c>
      <c r="D12692" s="5" t="s">
        <v>32</v>
      </c>
      <c r="E12692" s="5">
        <v>33.0</v>
      </c>
      <c r="F12692" s="5">
        <v>19.0</v>
      </c>
      <c r="J12692" s="5" t="s">
        <v>4402</v>
      </c>
    </row>
    <row r="12693">
      <c r="A12693" s="3">
        <v>111.0</v>
      </c>
      <c r="B12693" s="4">
        <v>0.0878125</v>
      </c>
      <c r="C12693" s="5" t="s">
        <v>10</v>
      </c>
      <c r="D12693" s="5" t="s">
        <v>32</v>
      </c>
      <c r="E12693" s="5" t="s">
        <v>30</v>
      </c>
      <c r="F12693" s="5" t="s">
        <v>30</v>
      </c>
      <c r="J12693" s="5" t="s">
        <v>4402</v>
      </c>
    </row>
    <row r="12694">
      <c r="A12694" s="3">
        <v>111.0</v>
      </c>
      <c r="B12694" s="4">
        <v>0.08784722222222222</v>
      </c>
      <c r="C12694" s="5" t="s">
        <v>21</v>
      </c>
      <c r="D12694" s="5" t="s">
        <v>32</v>
      </c>
      <c r="E12694" s="5">
        <v>29.0</v>
      </c>
      <c r="F12694" s="5">
        <v>15.0</v>
      </c>
      <c r="J12694" s="5" t="s">
        <v>4403</v>
      </c>
    </row>
    <row r="12695">
      <c r="A12695" s="3">
        <v>111.0</v>
      </c>
      <c r="B12695" s="4">
        <v>0.08784722222222222</v>
      </c>
      <c r="C12695" s="5" t="s">
        <v>21</v>
      </c>
      <c r="D12695" s="5" t="s">
        <v>32</v>
      </c>
      <c r="E12695" s="5" t="s">
        <v>30</v>
      </c>
      <c r="F12695" s="5" t="s">
        <v>30</v>
      </c>
      <c r="J12695" s="5" t="s">
        <v>4403</v>
      </c>
    </row>
    <row r="12696">
      <c r="A12696" s="3">
        <v>111.0</v>
      </c>
      <c r="B12696" s="4">
        <v>0.08805555555555555</v>
      </c>
      <c r="C12696" s="5" t="s">
        <v>10</v>
      </c>
      <c r="D12696" s="5" t="s">
        <v>7</v>
      </c>
      <c r="E12696" s="5">
        <v>24.0</v>
      </c>
      <c r="H12696" s="5" t="s">
        <v>4404</v>
      </c>
      <c r="I12696" s="5">
        <v>1.0</v>
      </c>
    </row>
    <row r="12697">
      <c r="A12697" s="3">
        <v>111.0</v>
      </c>
      <c r="B12697" s="4">
        <v>0.08819444444444445</v>
      </c>
      <c r="C12697" s="5" t="s">
        <v>21</v>
      </c>
      <c r="D12697" s="5" t="s">
        <v>7</v>
      </c>
      <c r="E12697" s="5">
        <v>77.0</v>
      </c>
      <c r="H12697" s="5" t="s">
        <v>4405</v>
      </c>
      <c r="I12697" s="5">
        <v>1.0</v>
      </c>
    </row>
    <row r="12698">
      <c r="A12698" s="3">
        <v>111.0</v>
      </c>
      <c r="B12698" s="4">
        <v>0.09150462962962963</v>
      </c>
      <c r="C12698" s="5" t="s">
        <v>21</v>
      </c>
      <c r="D12698" s="5" t="s">
        <v>24</v>
      </c>
      <c r="E12698" s="5">
        <v>27.0</v>
      </c>
      <c r="F12698" s="5">
        <v>13.0</v>
      </c>
    </row>
    <row r="12699">
      <c r="A12699" s="3">
        <v>111.0</v>
      </c>
      <c r="B12699" s="4">
        <v>0.09163194444444445</v>
      </c>
      <c r="C12699" s="5" t="s">
        <v>13</v>
      </c>
      <c r="D12699" s="5" t="s">
        <v>24</v>
      </c>
      <c r="E12699" s="5">
        <v>18.0</v>
      </c>
      <c r="F12699" s="5">
        <v>18.0</v>
      </c>
    </row>
    <row r="12700">
      <c r="A12700" s="3">
        <v>111.0</v>
      </c>
      <c r="B12700" s="4">
        <v>0.09163194444444445</v>
      </c>
      <c r="C12700" s="5" t="s">
        <v>10</v>
      </c>
      <c r="D12700" s="5" t="s">
        <v>24</v>
      </c>
      <c r="E12700" s="5">
        <v>18.0</v>
      </c>
      <c r="F12700" s="5">
        <v>3.0</v>
      </c>
    </row>
    <row r="12701">
      <c r="A12701" s="3">
        <v>111.0</v>
      </c>
      <c r="B12701" s="4">
        <v>0.09166666666666666</v>
      </c>
      <c r="C12701" s="5" t="s">
        <v>15</v>
      </c>
      <c r="D12701" s="5" t="s">
        <v>24</v>
      </c>
      <c r="E12701" s="5" t="s">
        <v>30</v>
      </c>
      <c r="F12701" s="5" t="s">
        <v>30</v>
      </c>
    </row>
    <row r="12702">
      <c r="A12702" s="3">
        <v>111.0</v>
      </c>
      <c r="B12702" s="4">
        <v>0.09166666666666666</v>
      </c>
      <c r="C12702" s="5" t="s">
        <v>15</v>
      </c>
      <c r="D12702" s="5" t="s">
        <v>24</v>
      </c>
      <c r="E12702" s="5">
        <v>28.0</v>
      </c>
      <c r="F12702" s="5">
        <v>16.0</v>
      </c>
    </row>
    <row r="12703">
      <c r="A12703" s="3">
        <v>111.0</v>
      </c>
      <c r="B12703" s="4">
        <v>0.11078703703703703</v>
      </c>
      <c r="C12703" s="5" t="s">
        <v>22</v>
      </c>
      <c r="D12703" s="5" t="s">
        <v>92</v>
      </c>
      <c r="E12703" s="5">
        <v>18.0</v>
      </c>
      <c r="F12703" s="5">
        <v>10.0</v>
      </c>
    </row>
    <row r="12704">
      <c r="A12704" s="3">
        <v>111.0</v>
      </c>
      <c r="B12704" s="4">
        <v>0.11471064814814814</v>
      </c>
      <c r="C12704" s="5" t="s">
        <v>18</v>
      </c>
      <c r="D12704" s="5" t="s">
        <v>88</v>
      </c>
      <c r="E12704" s="5" t="s">
        <v>28</v>
      </c>
      <c r="F12704" s="5">
        <v>1.0</v>
      </c>
    </row>
    <row r="12705">
      <c r="A12705" s="3">
        <v>111.0</v>
      </c>
      <c r="B12705" s="4">
        <v>0.11473379629629629</v>
      </c>
      <c r="C12705" s="5" t="s">
        <v>13</v>
      </c>
      <c r="D12705" s="5" t="s">
        <v>88</v>
      </c>
      <c r="E12705" s="5">
        <v>16.0</v>
      </c>
      <c r="F12705" s="5">
        <v>18.0</v>
      </c>
    </row>
    <row r="12706">
      <c r="A12706" s="3">
        <v>111.0</v>
      </c>
      <c r="B12706" s="4">
        <v>0.11496527777777778</v>
      </c>
      <c r="C12706" s="5" t="s">
        <v>10</v>
      </c>
      <c r="D12706" s="5" t="s">
        <v>88</v>
      </c>
      <c r="E12706" s="5">
        <v>23.0</v>
      </c>
      <c r="F12706" s="5">
        <v>16.0</v>
      </c>
    </row>
    <row r="12707">
      <c r="A12707" s="3">
        <v>111.0</v>
      </c>
      <c r="B12707" s="4">
        <v>0.115</v>
      </c>
      <c r="C12707" s="5" t="s">
        <v>21</v>
      </c>
      <c r="D12707" s="5" t="s">
        <v>88</v>
      </c>
      <c r="E12707" s="5">
        <v>26.0</v>
      </c>
      <c r="F12707" s="5">
        <v>18.0</v>
      </c>
    </row>
    <row r="12708">
      <c r="A12708" s="3">
        <v>111.0</v>
      </c>
      <c r="B12708" s="4">
        <v>0.11537037037037037</v>
      </c>
      <c r="C12708" s="5" t="s">
        <v>10</v>
      </c>
      <c r="D12708" s="5" t="s">
        <v>88</v>
      </c>
      <c r="E12708" s="5">
        <v>18.0</v>
      </c>
      <c r="F12708" s="5">
        <v>10.0</v>
      </c>
    </row>
    <row r="12709">
      <c r="A12709" s="3">
        <v>111.0</v>
      </c>
      <c r="B12709" s="4">
        <v>0.11537037037037037</v>
      </c>
      <c r="C12709" s="5" t="s">
        <v>21</v>
      </c>
      <c r="D12709" s="5" t="s">
        <v>88</v>
      </c>
      <c r="E12709" s="5">
        <v>27.0</v>
      </c>
      <c r="F12709" s="5">
        <v>19.0</v>
      </c>
    </row>
    <row r="12710">
      <c r="A12710" s="3">
        <v>111.0</v>
      </c>
      <c r="B12710" s="4">
        <v>0.11564814814814815</v>
      </c>
      <c r="C12710" s="5" t="s">
        <v>10</v>
      </c>
      <c r="D12710" s="5" t="s">
        <v>146</v>
      </c>
      <c r="E12710" s="5">
        <v>2.0</v>
      </c>
      <c r="F12710" s="5">
        <v>3.0</v>
      </c>
    </row>
    <row r="12711">
      <c r="A12711" s="3">
        <v>111.0</v>
      </c>
      <c r="B12711" s="4">
        <v>0.1174074074074074</v>
      </c>
      <c r="C12711" s="5" t="s">
        <v>13</v>
      </c>
      <c r="D12711" s="5" t="s">
        <v>146</v>
      </c>
      <c r="E12711" s="5">
        <v>25.0</v>
      </c>
      <c r="F12711" s="5">
        <v>17.0</v>
      </c>
    </row>
    <row r="12712">
      <c r="A12712" s="3">
        <v>111.0</v>
      </c>
      <c r="B12712" s="4">
        <v>0.11836805555555556</v>
      </c>
      <c r="C12712" s="5" t="s">
        <v>13</v>
      </c>
      <c r="D12712" s="5" t="s">
        <v>146</v>
      </c>
      <c r="E12712" s="5">
        <v>20.0</v>
      </c>
      <c r="F12712" s="5">
        <v>12.0</v>
      </c>
    </row>
    <row r="12713">
      <c r="A12713" s="3">
        <v>111.0</v>
      </c>
      <c r="B12713" s="4">
        <v>0.12284722222222222</v>
      </c>
      <c r="C12713" s="5" t="s">
        <v>21</v>
      </c>
      <c r="D12713" s="5" t="s">
        <v>20</v>
      </c>
      <c r="E12713" s="5">
        <v>28.0</v>
      </c>
      <c r="F12713" s="5">
        <v>11.0</v>
      </c>
    </row>
    <row r="12714">
      <c r="A12714" s="3">
        <v>111.0</v>
      </c>
      <c r="B12714" s="4">
        <v>0.12293981481481482</v>
      </c>
      <c r="C12714" s="5" t="s">
        <v>10</v>
      </c>
      <c r="D12714" s="5" t="s">
        <v>20</v>
      </c>
      <c r="E12714" s="5" t="s">
        <v>37</v>
      </c>
      <c r="F12714" s="5">
        <v>20.0</v>
      </c>
    </row>
    <row r="12715">
      <c r="A12715" s="3">
        <v>111.0</v>
      </c>
      <c r="B12715" s="4">
        <v>0.12613425925925925</v>
      </c>
      <c r="C12715" s="5" t="s">
        <v>10</v>
      </c>
      <c r="D12715" s="5" t="s">
        <v>32</v>
      </c>
      <c r="E12715" s="5" t="s">
        <v>28</v>
      </c>
      <c r="F12715" s="5">
        <v>1.0</v>
      </c>
      <c r="J12715" s="5" t="s">
        <v>4406</v>
      </c>
    </row>
    <row r="12716">
      <c r="A12716" s="3">
        <v>111.0</v>
      </c>
      <c r="B12716" s="4">
        <v>0.12613425925925925</v>
      </c>
      <c r="C12716" s="5" t="s">
        <v>10</v>
      </c>
      <c r="D12716" s="5" t="s">
        <v>32</v>
      </c>
      <c r="E12716" s="5">
        <v>27.0</v>
      </c>
      <c r="F12716" s="5">
        <v>13.0</v>
      </c>
      <c r="J12716" s="5" t="s">
        <v>4406</v>
      </c>
    </row>
    <row r="12717">
      <c r="A12717" s="3">
        <v>111.0</v>
      </c>
      <c r="B12717" s="4">
        <v>0.12621527777777777</v>
      </c>
      <c r="C12717" s="5" t="s">
        <v>21</v>
      </c>
      <c r="D12717" s="5" t="s">
        <v>32</v>
      </c>
      <c r="E12717" s="5" t="s">
        <v>30</v>
      </c>
      <c r="F12717" s="5" t="s">
        <v>30</v>
      </c>
      <c r="J12717" s="5" t="s">
        <v>4407</v>
      </c>
    </row>
    <row r="12718">
      <c r="A12718" s="3">
        <v>111.0</v>
      </c>
      <c r="B12718" s="4">
        <v>0.12621527777777777</v>
      </c>
      <c r="C12718" s="5" t="s">
        <v>21</v>
      </c>
      <c r="D12718" s="5" t="s">
        <v>32</v>
      </c>
      <c r="E12718" s="5">
        <v>27.0</v>
      </c>
      <c r="F12718" s="5">
        <v>13.0</v>
      </c>
      <c r="J12718" s="5" t="s">
        <v>4407</v>
      </c>
    </row>
    <row r="12719">
      <c r="A12719" s="3">
        <v>111.0</v>
      </c>
      <c r="B12719" s="4">
        <v>0.12625</v>
      </c>
      <c r="C12719" s="5" t="s">
        <v>10</v>
      </c>
      <c r="D12719" s="5" t="s">
        <v>32</v>
      </c>
      <c r="E12719" s="5" t="s">
        <v>28</v>
      </c>
      <c r="F12719" s="5">
        <v>1.0</v>
      </c>
      <c r="J12719" s="5" t="s">
        <v>4406</v>
      </c>
    </row>
    <row r="12720">
      <c r="A12720" s="3">
        <v>111.0</v>
      </c>
      <c r="B12720" s="4">
        <v>0.12625</v>
      </c>
      <c r="C12720" s="5" t="s">
        <v>10</v>
      </c>
      <c r="D12720" s="5" t="s">
        <v>32</v>
      </c>
      <c r="E12720" s="5">
        <v>20.0</v>
      </c>
      <c r="F12720" s="5">
        <v>6.0</v>
      </c>
      <c r="J12720" s="5" t="s">
        <v>4406</v>
      </c>
    </row>
    <row r="12721">
      <c r="A12721" s="3">
        <v>111.0</v>
      </c>
      <c r="B12721" s="4">
        <v>0.1264236111111111</v>
      </c>
      <c r="C12721" s="5" t="s">
        <v>21</v>
      </c>
      <c r="D12721" s="5" t="s">
        <v>32</v>
      </c>
      <c r="E12721" s="5">
        <v>19.0</v>
      </c>
      <c r="F12721" s="5">
        <v>6.0</v>
      </c>
      <c r="J12721" s="5" t="s">
        <v>4408</v>
      </c>
    </row>
    <row r="12722">
      <c r="A12722" s="3">
        <v>111.0</v>
      </c>
      <c r="B12722" s="4">
        <v>0.12643518518518518</v>
      </c>
      <c r="C12722" s="5" t="s">
        <v>21</v>
      </c>
      <c r="D12722" s="5" t="s">
        <v>32</v>
      </c>
      <c r="E12722" s="5">
        <v>25.0</v>
      </c>
      <c r="F12722" s="5">
        <v>11.0</v>
      </c>
      <c r="J12722" s="5" t="s">
        <v>4409</v>
      </c>
    </row>
    <row r="12723">
      <c r="A12723" s="3">
        <v>111.0</v>
      </c>
      <c r="B12723" s="4">
        <v>0.12674768518518517</v>
      </c>
      <c r="C12723" s="5" t="s">
        <v>10</v>
      </c>
      <c r="D12723" s="5" t="s">
        <v>7</v>
      </c>
      <c r="E12723" s="5">
        <v>62.0</v>
      </c>
      <c r="H12723" s="5" t="s">
        <v>4410</v>
      </c>
    </row>
    <row r="12724">
      <c r="A12724" s="3">
        <v>111.0</v>
      </c>
      <c r="B12724" s="4">
        <v>0.12748842592592594</v>
      </c>
      <c r="C12724" s="5" t="s">
        <v>21</v>
      </c>
      <c r="D12724" s="5" t="s">
        <v>7</v>
      </c>
      <c r="E12724" s="5">
        <v>48.0</v>
      </c>
      <c r="H12724" s="5" t="s">
        <v>4411</v>
      </c>
    </row>
    <row r="12725">
      <c r="A12725" s="3">
        <v>111.0</v>
      </c>
      <c r="B12725" s="4">
        <v>0.12775462962962963</v>
      </c>
      <c r="C12725" s="5" t="s">
        <v>21</v>
      </c>
      <c r="D12725" s="5" t="s">
        <v>7</v>
      </c>
      <c r="E12725" s="5">
        <v>20.0</v>
      </c>
      <c r="H12725" s="5" t="s">
        <v>4412</v>
      </c>
    </row>
    <row r="12726">
      <c r="A12726" s="3">
        <v>111.0</v>
      </c>
      <c r="B12726" s="4">
        <v>0.12775462962962963</v>
      </c>
      <c r="C12726" s="5" t="s">
        <v>21</v>
      </c>
      <c r="D12726" s="5" t="s">
        <v>7</v>
      </c>
      <c r="E12726" s="5">
        <v>10.0</v>
      </c>
      <c r="H12726" s="5" t="s">
        <v>4413</v>
      </c>
    </row>
    <row r="12727">
      <c r="A12727" s="3">
        <v>111.0</v>
      </c>
      <c r="B12727" s="4">
        <v>0.12819444444444444</v>
      </c>
      <c r="C12727" s="5" t="s">
        <v>10</v>
      </c>
      <c r="D12727" s="5" t="s">
        <v>7</v>
      </c>
      <c r="E12727" s="5">
        <v>21.0</v>
      </c>
      <c r="H12727" s="5" t="s">
        <v>4414</v>
      </c>
      <c r="I12727" s="5">
        <v>1.0</v>
      </c>
    </row>
    <row r="12728">
      <c r="A12728" s="3">
        <v>111.0</v>
      </c>
      <c r="B12728" s="4">
        <v>0.1305902777777778</v>
      </c>
      <c r="C12728" s="5" t="s">
        <v>13</v>
      </c>
      <c r="D12728" s="5" t="s">
        <v>47</v>
      </c>
      <c r="E12728" s="5">
        <v>21.0</v>
      </c>
      <c r="F12728" s="5">
        <v>19.0</v>
      </c>
    </row>
    <row r="12729">
      <c r="A12729" s="3">
        <v>111.0</v>
      </c>
      <c r="B12729" s="4">
        <v>0.1305902777777778</v>
      </c>
      <c r="C12729" s="5" t="s">
        <v>13</v>
      </c>
      <c r="D12729" s="5" t="s">
        <v>47</v>
      </c>
      <c r="E12729" s="5" t="s">
        <v>30</v>
      </c>
      <c r="F12729" s="5" t="s">
        <v>30</v>
      </c>
    </row>
    <row r="12730">
      <c r="A12730" s="3">
        <v>111.0</v>
      </c>
      <c r="B12730" s="4">
        <v>0.1305902777777778</v>
      </c>
      <c r="C12730" s="5" t="s">
        <v>10</v>
      </c>
      <c r="D12730" s="5" t="s">
        <v>47</v>
      </c>
      <c r="E12730" s="5">
        <v>23.0</v>
      </c>
      <c r="F12730" s="5">
        <v>18.0</v>
      </c>
    </row>
    <row r="12731">
      <c r="A12731" s="3">
        <v>111.0</v>
      </c>
      <c r="B12731" s="4">
        <v>0.13067129629629629</v>
      </c>
      <c r="C12731" s="5" t="s">
        <v>22</v>
      </c>
      <c r="D12731" s="5" t="s">
        <v>47</v>
      </c>
      <c r="E12731" s="5">
        <v>18.0</v>
      </c>
      <c r="F12731" s="5">
        <v>15.0</v>
      </c>
    </row>
    <row r="12732">
      <c r="A12732" s="3">
        <v>111.0</v>
      </c>
      <c r="B12732" s="4">
        <v>0.13067129629629629</v>
      </c>
      <c r="C12732" s="5" t="s">
        <v>15</v>
      </c>
      <c r="D12732" s="5" t="s">
        <v>47</v>
      </c>
      <c r="E12732" s="5">
        <v>15.0</v>
      </c>
      <c r="F12732" s="5">
        <v>13.0</v>
      </c>
    </row>
    <row r="12733">
      <c r="A12733" s="3">
        <v>111.0</v>
      </c>
      <c r="B12733" s="4">
        <v>0.1308564814814815</v>
      </c>
      <c r="C12733" s="5" t="s">
        <v>18</v>
      </c>
      <c r="D12733" s="5" t="s">
        <v>47</v>
      </c>
      <c r="E12733" s="5">
        <v>13.0</v>
      </c>
      <c r="F12733" s="5">
        <v>1.0</v>
      </c>
    </row>
    <row r="12734">
      <c r="A12734" s="3">
        <v>111.0</v>
      </c>
      <c r="B12734" s="4">
        <v>0.13086805555555556</v>
      </c>
      <c r="C12734" s="5" t="s">
        <v>21</v>
      </c>
      <c r="D12734" s="5" t="s">
        <v>47</v>
      </c>
      <c r="E12734" s="5">
        <v>13.0</v>
      </c>
      <c r="F12734" s="5">
        <v>8.0</v>
      </c>
    </row>
    <row r="12735">
      <c r="A12735" s="3">
        <v>111.0</v>
      </c>
      <c r="B12735" s="4">
        <v>0.1309837962962963</v>
      </c>
      <c r="C12735" s="5" t="s">
        <v>134</v>
      </c>
      <c r="D12735" s="5" t="s">
        <v>47</v>
      </c>
      <c r="E12735" s="5">
        <v>4.0</v>
      </c>
      <c r="F12735" s="5">
        <v>4.0</v>
      </c>
    </row>
    <row r="12736">
      <c r="A12736" s="3">
        <v>111.0</v>
      </c>
      <c r="B12736" s="4">
        <v>0.1317824074074074</v>
      </c>
      <c r="C12736" s="5" t="s">
        <v>10</v>
      </c>
      <c r="D12736" s="5" t="s">
        <v>32</v>
      </c>
      <c r="E12736" s="5">
        <v>32.0</v>
      </c>
      <c r="F12736" s="5">
        <v>18.0</v>
      </c>
      <c r="J12736" s="5" t="s">
        <v>4415</v>
      </c>
    </row>
    <row r="12737">
      <c r="A12737" s="3">
        <v>111.0</v>
      </c>
      <c r="B12737" s="4">
        <v>0.13189814814814815</v>
      </c>
      <c r="C12737" s="5" t="s">
        <v>10</v>
      </c>
      <c r="D12737" s="5" t="s">
        <v>7</v>
      </c>
      <c r="E12737" s="5">
        <v>18.0</v>
      </c>
      <c r="H12737" s="5" t="s">
        <v>4416</v>
      </c>
    </row>
    <row r="12738">
      <c r="A12738" s="3">
        <v>111.0</v>
      </c>
      <c r="B12738" s="4">
        <v>0.1321064814814815</v>
      </c>
      <c r="C12738" s="5" t="s">
        <v>10</v>
      </c>
      <c r="D12738" s="5" t="s">
        <v>32</v>
      </c>
      <c r="E12738" s="5">
        <v>28.0</v>
      </c>
      <c r="F12738" s="5">
        <v>14.0</v>
      </c>
      <c r="J12738" s="5" t="s">
        <v>4415</v>
      </c>
    </row>
    <row r="12739">
      <c r="A12739" s="3">
        <v>111.0</v>
      </c>
      <c r="B12739" s="4">
        <v>0.1323148148148148</v>
      </c>
      <c r="C12739" s="5" t="s">
        <v>10</v>
      </c>
      <c r="D12739" s="5" t="s">
        <v>7</v>
      </c>
      <c r="E12739" s="5">
        <v>18.0</v>
      </c>
      <c r="H12739" s="5" t="s">
        <v>4416</v>
      </c>
    </row>
    <row r="12740">
      <c r="A12740" s="3">
        <v>111.0</v>
      </c>
      <c r="B12740" s="4">
        <v>0.13686342592592593</v>
      </c>
      <c r="C12740" s="5" t="s">
        <v>13</v>
      </c>
      <c r="D12740" s="5" t="s">
        <v>25</v>
      </c>
      <c r="E12740" s="5" t="s">
        <v>30</v>
      </c>
      <c r="F12740" s="5" t="s">
        <v>30</v>
      </c>
    </row>
    <row r="12741">
      <c r="A12741" s="3">
        <v>111.0</v>
      </c>
      <c r="B12741" s="4">
        <v>0.13686342592592593</v>
      </c>
      <c r="C12741" s="5" t="s">
        <v>13</v>
      </c>
      <c r="D12741" s="5" t="s">
        <v>25</v>
      </c>
      <c r="E12741" s="5">
        <v>16.0</v>
      </c>
      <c r="F12741" s="5">
        <v>14.0</v>
      </c>
    </row>
    <row r="12742">
      <c r="A12742" s="3">
        <v>111.0</v>
      </c>
      <c r="B12742" s="4">
        <v>0.140625</v>
      </c>
      <c r="C12742" s="5" t="s">
        <v>10</v>
      </c>
      <c r="D12742" s="5" t="s">
        <v>75</v>
      </c>
      <c r="E12742" s="5" t="s">
        <v>28</v>
      </c>
      <c r="F12742" s="5">
        <v>1.0</v>
      </c>
    </row>
    <row r="12743">
      <c r="A12743" s="3">
        <v>111.0</v>
      </c>
      <c r="B12743" s="4">
        <v>0.14276620370370371</v>
      </c>
      <c r="C12743" s="5" t="s">
        <v>15</v>
      </c>
      <c r="D12743" s="5" t="s">
        <v>32</v>
      </c>
      <c r="E12743" s="5" t="s">
        <v>28</v>
      </c>
      <c r="F12743" s="5">
        <v>1.0</v>
      </c>
      <c r="J12743" s="5" t="s">
        <v>4417</v>
      </c>
    </row>
    <row r="12744">
      <c r="A12744" s="3">
        <v>111.0</v>
      </c>
      <c r="B12744" s="4">
        <v>0.14318287037037036</v>
      </c>
      <c r="C12744" s="5" t="s">
        <v>15</v>
      </c>
      <c r="D12744" s="5" t="s">
        <v>7</v>
      </c>
      <c r="E12744" s="5">
        <v>7.0</v>
      </c>
      <c r="H12744" s="5" t="s">
        <v>4418</v>
      </c>
    </row>
    <row r="12745">
      <c r="A12745" s="3">
        <v>111.0</v>
      </c>
      <c r="B12745" s="4">
        <v>0.14377314814814815</v>
      </c>
      <c r="C12745" s="5" t="s">
        <v>18</v>
      </c>
      <c r="D12745" s="5" t="s">
        <v>32</v>
      </c>
      <c r="E12745" s="5">
        <v>28.0</v>
      </c>
      <c r="F12745" s="5">
        <v>13.0</v>
      </c>
      <c r="J12745" s="5" t="s">
        <v>4419</v>
      </c>
    </row>
    <row r="12746">
      <c r="A12746" s="3">
        <v>111.0</v>
      </c>
      <c r="B12746" s="4">
        <v>0.1516435185185185</v>
      </c>
      <c r="C12746" s="5" t="s">
        <v>21</v>
      </c>
      <c r="D12746" s="5" t="s">
        <v>32</v>
      </c>
      <c r="E12746" s="5">
        <v>27.0</v>
      </c>
      <c r="F12746" s="5">
        <v>13.0</v>
      </c>
      <c r="J12746" s="5" t="s">
        <v>4420</v>
      </c>
    </row>
    <row r="12747">
      <c r="A12747" s="3">
        <v>111.0</v>
      </c>
      <c r="B12747" s="4">
        <v>0.1519097222222222</v>
      </c>
      <c r="C12747" s="5" t="s">
        <v>21</v>
      </c>
      <c r="D12747" s="5" t="s">
        <v>7</v>
      </c>
      <c r="E12747" s="5">
        <v>34.0</v>
      </c>
      <c r="H12747" s="5" t="s">
        <v>4421</v>
      </c>
    </row>
    <row r="12748">
      <c r="A12748" s="3">
        <v>111.0</v>
      </c>
      <c r="B12748" s="4">
        <v>0.15207175925925925</v>
      </c>
      <c r="C12748" s="5" t="s">
        <v>21</v>
      </c>
      <c r="D12748" s="5" t="s">
        <v>7</v>
      </c>
      <c r="E12748" s="5">
        <v>8.0</v>
      </c>
      <c r="H12748" s="5" t="s">
        <v>4422</v>
      </c>
    </row>
    <row r="12749">
      <c r="A12749" s="3">
        <v>111.0</v>
      </c>
      <c r="B12749" s="4">
        <v>0.15313657407407408</v>
      </c>
      <c r="C12749" s="5" t="s">
        <v>134</v>
      </c>
      <c r="D12749" s="5" t="s">
        <v>32</v>
      </c>
      <c r="E12749" s="5">
        <v>21.0</v>
      </c>
      <c r="F12749" s="5">
        <v>10.0</v>
      </c>
      <c r="J12749" s="5" t="s">
        <v>4423</v>
      </c>
    </row>
    <row r="12750">
      <c r="A12750" s="3">
        <v>111.0</v>
      </c>
      <c r="B12750" s="4">
        <v>0.1533912037037037</v>
      </c>
      <c r="C12750" s="5" t="s">
        <v>134</v>
      </c>
      <c r="D12750" s="5" t="s">
        <v>7</v>
      </c>
      <c r="E12750" s="5">
        <v>27.0</v>
      </c>
      <c r="H12750" s="5" t="s">
        <v>4424</v>
      </c>
    </row>
    <row r="12751">
      <c r="A12751" s="3">
        <v>111.0</v>
      </c>
      <c r="B12751" s="4">
        <v>0.1542476851851852</v>
      </c>
      <c r="C12751" s="5" t="s">
        <v>15</v>
      </c>
      <c r="D12751" s="5" t="s">
        <v>7</v>
      </c>
      <c r="E12751" s="5">
        <v>16.0</v>
      </c>
      <c r="H12751" s="5" t="s">
        <v>4425</v>
      </c>
    </row>
    <row r="12752">
      <c r="A12752" s="3">
        <v>111.0</v>
      </c>
      <c r="B12752" s="4">
        <v>0.1612962962962963</v>
      </c>
      <c r="C12752" s="5" t="s">
        <v>22</v>
      </c>
      <c r="D12752" s="5" t="s">
        <v>32</v>
      </c>
      <c r="E12752" s="5">
        <v>18.0</v>
      </c>
      <c r="F12752" s="5">
        <v>6.0</v>
      </c>
      <c r="J12752" s="5" t="s">
        <v>4426</v>
      </c>
    </row>
    <row r="12753">
      <c r="A12753" s="3">
        <v>111.0</v>
      </c>
      <c r="B12753" s="4">
        <v>0.16177083333333334</v>
      </c>
      <c r="C12753" s="5" t="s">
        <v>22</v>
      </c>
      <c r="D12753" s="5" t="s">
        <v>7</v>
      </c>
      <c r="E12753" s="5">
        <v>40.0</v>
      </c>
      <c r="H12753" s="5" t="s">
        <v>4427</v>
      </c>
    </row>
    <row r="12754">
      <c r="A12754" s="3">
        <v>111.0</v>
      </c>
      <c r="B12754" s="4">
        <v>0.16260416666666666</v>
      </c>
      <c r="C12754" s="5" t="s">
        <v>22</v>
      </c>
      <c r="D12754" s="5" t="s">
        <v>32</v>
      </c>
      <c r="E12754" s="5" t="s">
        <v>568</v>
      </c>
      <c r="F12754" s="5">
        <v>17.0</v>
      </c>
      <c r="J12754" s="5" t="s">
        <v>4428</v>
      </c>
    </row>
    <row r="12755">
      <c r="A12755" s="3">
        <v>111.0</v>
      </c>
      <c r="B12755" s="4">
        <v>0.16333333333333333</v>
      </c>
      <c r="C12755" s="5" t="s">
        <v>18</v>
      </c>
      <c r="D12755" s="5" t="s">
        <v>32</v>
      </c>
      <c r="E12755" s="5">
        <v>25.0</v>
      </c>
      <c r="F12755" s="5">
        <v>11.0</v>
      </c>
      <c r="J12755" s="5" t="s">
        <v>4429</v>
      </c>
    </row>
    <row r="12756">
      <c r="A12756" s="3">
        <v>111.0</v>
      </c>
      <c r="B12756" s="4">
        <v>0.16336805555555556</v>
      </c>
      <c r="C12756" s="5" t="s">
        <v>18</v>
      </c>
      <c r="D12756" s="5" t="s">
        <v>32</v>
      </c>
      <c r="E12756" s="5">
        <v>27.0</v>
      </c>
      <c r="F12756" s="5">
        <v>13.0</v>
      </c>
      <c r="J12756" s="5" t="s">
        <v>4429</v>
      </c>
    </row>
    <row r="12757">
      <c r="A12757" s="3">
        <v>111.0</v>
      </c>
      <c r="B12757" s="4">
        <v>0.1635300925925926</v>
      </c>
      <c r="C12757" s="5" t="s">
        <v>18</v>
      </c>
      <c r="D12757" s="5" t="s">
        <v>7</v>
      </c>
      <c r="E12757" s="5">
        <v>22.0</v>
      </c>
      <c r="H12757" s="5" t="s">
        <v>4430</v>
      </c>
    </row>
    <row r="12758">
      <c r="A12758" s="3">
        <v>111.0</v>
      </c>
      <c r="B12758" s="4">
        <v>0.16361111111111112</v>
      </c>
      <c r="C12758" s="5" t="s">
        <v>18</v>
      </c>
      <c r="D12758" s="5" t="s">
        <v>7</v>
      </c>
      <c r="E12758" s="5">
        <v>14.0</v>
      </c>
      <c r="H12758" s="5" t="s">
        <v>4431</v>
      </c>
    </row>
    <row r="12759">
      <c r="A12759" s="3">
        <v>111.0</v>
      </c>
      <c r="B12759" s="4">
        <v>0.16394675925925925</v>
      </c>
      <c r="C12759" s="5" t="s">
        <v>10</v>
      </c>
      <c r="D12759" s="5" t="s">
        <v>32</v>
      </c>
      <c r="E12759" s="5">
        <v>22.0</v>
      </c>
      <c r="F12759" s="5">
        <v>13.0</v>
      </c>
      <c r="J12759" s="5" t="s">
        <v>4432</v>
      </c>
    </row>
    <row r="12760">
      <c r="A12760" s="3">
        <v>111.0</v>
      </c>
      <c r="B12760" s="4">
        <v>0.16409722222222223</v>
      </c>
      <c r="C12760" s="5" t="s">
        <v>10</v>
      </c>
      <c r="D12760" s="5" t="s">
        <v>7</v>
      </c>
      <c r="E12760" s="5">
        <v>21.0</v>
      </c>
      <c r="H12760" s="5" t="s">
        <v>4433</v>
      </c>
    </row>
    <row r="12761">
      <c r="A12761" s="3">
        <v>111.0</v>
      </c>
      <c r="B12761" s="4">
        <v>0.16421296296296295</v>
      </c>
      <c r="C12761" s="5" t="s">
        <v>10</v>
      </c>
      <c r="D12761" s="5" t="s">
        <v>32</v>
      </c>
      <c r="E12761" s="5">
        <v>19.0</v>
      </c>
      <c r="F12761" s="5">
        <v>10.0</v>
      </c>
      <c r="J12761" s="5" t="s">
        <v>4432</v>
      </c>
    </row>
    <row r="12762">
      <c r="A12762" s="3">
        <v>111.0</v>
      </c>
      <c r="B12762" s="4">
        <v>0.1644212962962963</v>
      </c>
      <c r="C12762" s="5" t="s">
        <v>10</v>
      </c>
      <c r="D12762" s="5" t="s">
        <v>7</v>
      </c>
      <c r="E12762" s="5">
        <v>27.0</v>
      </c>
      <c r="H12762" s="5" t="s">
        <v>4434</v>
      </c>
      <c r="I12762" s="5">
        <v>1.0</v>
      </c>
    </row>
    <row r="12763">
      <c r="A12763" s="3">
        <v>111.0</v>
      </c>
      <c r="B12763" s="4">
        <v>0.16623842592592591</v>
      </c>
      <c r="C12763" s="5" t="s">
        <v>15</v>
      </c>
      <c r="D12763" s="5" t="s">
        <v>7</v>
      </c>
      <c r="E12763" s="5">
        <v>29.0</v>
      </c>
      <c r="H12763" s="5" t="s">
        <v>4435</v>
      </c>
    </row>
    <row r="12764">
      <c r="A12764" s="3">
        <v>111.0</v>
      </c>
      <c r="B12764" s="4">
        <v>0.16620370370370371</v>
      </c>
      <c r="C12764" s="5" t="s">
        <v>22</v>
      </c>
      <c r="D12764" s="5" t="s">
        <v>25</v>
      </c>
      <c r="E12764" s="5" t="s">
        <v>30</v>
      </c>
      <c r="F12764" s="5" t="s">
        <v>30</v>
      </c>
      <c r="J12764" s="5" t="s">
        <v>4436</v>
      </c>
    </row>
    <row r="12765">
      <c r="A12765" s="3">
        <v>111.0</v>
      </c>
      <c r="B12765" s="4">
        <v>0.16675925925925925</v>
      </c>
      <c r="C12765" s="5" t="s">
        <v>134</v>
      </c>
      <c r="D12765" s="5" t="s">
        <v>32</v>
      </c>
      <c r="E12765" s="5">
        <v>20.0</v>
      </c>
      <c r="F12765" s="5">
        <v>9.0</v>
      </c>
      <c r="J12765" s="5" t="s">
        <v>4423</v>
      </c>
    </row>
    <row r="12766">
      <c r="A12766" s="3">
        <v>111.0</v>
      </c>
      <c r="B12766" s="4">
        <v>0.1670486111111111</v>
      </c>
      <c r="C12766" s="5" t="s">
        <v>134</v>
      </c>
      <c r="D12766" s="5" t="s">
        <v>7</v>
      </c>
      <c r="E12766" s="5">
        <v>22.0</v>
      </c>
      <c r="H12766" s="5" t="s">
        <v>4437</v>
      </c>
      <c r="I12766" s="5">
        <v>1.0</v>
      </c>
      <c r="J12766" s="5" t="s">
        <v>4438</v>
      </c>
    </row>
    <row r="12767">
      <c r="A12767" s="3">
        <v>111.0</v>
      </c>
      <c r="B12767" s="4">
        <v>0.16745370370370372</v>
      </c>
      <c r="C12767" s="5" t="s">
        <v>21</v>
      </c>
      <c r="D12767" s="5" t="s">
        <v>32</v>
      </c>
      <c r="E12767" s="5">
        <v>18.0</v>
      </c>
      <c r="F12767" s="5">
        <v>4.0</v>
      </c>
      <c r="J12767" s="5" t="s">
        <v>4439</v>
      </c>
    </row>
    <row r="12768">
      <c r="A12768" s="3">
        <v>111.0</v>
      </c>
      <c r="B12768" s="4">
        <v>0.16745370370370372</v>
      </c>
      <c r="C12768" s="5" t="s">
        <v>21</v>
      </c>
      <c r="D12768" s="5" t="s">
        <v>32</v>
      </c>
      <c r="E12768" s="5" t="s">
        <v>28</v>
      </c>
      <c r="F12768" s="5">
        <v>1.0</v>
      </c>
      <c r="J12768" s="5" t="s">
        <v>4440</v>
      </c>
    </row>
    <row r="12769">
      <c r="A12769" s="3">
        <v>111.0</v>
      </c>
      <c r="B12769" s="4">
        <v>0.1676851851851852</v>
      </c>
      <c r="C12769" s="5" t="s">
        <v>21</v>
      </c>
      <c r="D12769" s="5" t="s">
        <v>7</v>
      </c>
      <c r="E12769" s="5">
        <v>39.0</v>
      </c>
      <c r="H12769" s="5" t="s">
        <v>4441</v>
      </c>
      <c r="I12769" s="5">
        <v>1.0</v>
      </c>
    </row>
    <row r="12770">
      <c r="A12770" s="3">
        <v>111.0</v>
      </c>
      <c r="B12770" s="4">
        <v>0.16827546296296297</v>
      </c>
      <c r="C12770" s="5" t="s">
        <v>18</v>
      </c>
      <c r="D12770" s="5" t="s">
        <v>32</v>
      </c>
      <c r="E12770" s="5">
        <v>24.0</v>
      </c>
      <c r="F12770" s="5">
        <v>15.0</v>
      </c>
      <c r="J12770" s="5" t="s">
        <v>4442</v>
      </c>
    </row>
    <row r="12771">
      <c r="A12771" s="3">
        <v>111.0</v>
      </c>
      <c r="B12771" s="4">
        <v>0.1683912037037037</v>
      </c>
      <c r="C12771" s="5" t="s">
        <v>18</v>
      </c>
      <c r="D12771" s="5" t="s">
        <v>7</v>
      </c>
      <c r="E12771" s="5">
        <v>26.0</v>
      </c>
      <c r="H12771" s="5" t="s">
        <v>4443</v>
      </c>
      <c r="I12771" s="5">
        <v>1.0</v>
      </c>
    </row>
    <row r="12772">
      <c r="A12772" s="3">
        <v>111.0</v>
      </c>
      <c r="B12772" s="4">
        <v>0.17197916666666666</v>
      </c>
      <c r="C12772" s="5" t="s">
        <v>22</v>
      </c>
      <c r="D12772" s="5" t="s">
        <v>92</v>
      </c>
      <c r="E12772" s="5">
        <v>19.0</v>
      </c>
      <c r="F12772" s="5">
        <v>11.0</v>
      </c>
    </row>
    <row r="12773">
      <c r="A12773" s="3">
        <v>111.0</v>
      </c>
      <c r="B12773" s="4">
        <v>0.17243055555555556</v>
      </c>
      <c r="C12773" s="5" t="s">
        <v>22</v>
      </c>
      <c r="D12773" s="5" t="s">
        <v>25</v>
      </c>
      <c r="E12773" s="5">
        <v>11.0</v>
      </c>
      <c r="F12773" s="5">
        <v>11.0</v>
      </c>
    </row>
    <row r="12774">
      <c r="A12774" s="3">
        <v>111.0</v>
      </c>
      <c r="B12774" s="4">
        <v>0.1743287037037037</v>
      </c>
      <c r="C12774" s="5" t="s">
        <v>22</v>
      </c>
      <c r="D12774" s="5" t="s">
        <v>92</v>
      </c>
      <c r="E12774" s="5">
        <v>30.0</v>
      </c>
      <c r="F12774" s="5" t="s">
        <v>30</v>
      </c>
      <c r="J12774" s="5" t="s">
        <v>4444</v>
      </c>
    </row>
    <row r="12775">
      <c r="A12775" s="3">
        <v>112.0</v>
      </c>
      <c r="B12775" s="4">
        <v>0.01</v>
      </c>
      <c r="C12775" s="5" t="s">
        <v>21</v>
      </c>
      <c r="D12775" s="5" t="s">
        <v>88</v>
      </c>
      <c r="E12775" s="5">
        <v>18.0</v>
      </c>
      <c r="F12775" s="5">
        <v>10.0</v>
      </c>
      <c r="J12775" s="5" t="s">
        <v>1058</v>
      </c>
    </row>
    <row r="12776">
      <c r="A12776" s="3">
        <v>112.0</v>
      </c>
      <c r="B12776" s="4">
        <v>0.014409722222222223</v>
      </c>
      <c r="C12776" s="5" t="s">
        <v>21</v>
      </c>
      <c r="D12776" s="5" t="s">
        <v>24</v>
      </c>
      <c r="E12776" s="5">
        <v>24.0</v>
      </c>
      <c r="F12776" s="5">
        <v>10.0</v>
      </c>
      <c r="J12776" s="5" t="s">
        <v>1058</v>
      </c>
    </row>
    <row r="12777">
      <c r="A12777" s="3">
        <v>112.0</v>
      </c>
      <c r="B12777" s="4">
        <v>0.014490740740740742</v>
      </c>
      <c r="C12777" s="5" t="s">
        <v>10</v>
      </c>
      <c r="D12777" s="5" t="s">
        <v>24</v>
      </c>
      <c r="E12777" s="5">
        <v>19.0</v>
      </c>
      <c r="F12777" s="5">
        <v>4.0</v>
      </c>
    </row>
    <row r="12778">
      <c r="A12778" s="3">
        <v>112.0</v>
      </c>
      <c r="B12778" s="4">
        <v>0.01755787037037037</v>
      </c>
      <c r="C12778" s="5" t="s">
        <v>15</v>
      </c>
      <c r="D12778" s="5" t="s">
        <v>24</v>
      </c>
      <c r="E12778" s="5">
        <v>21.0</v>
      </c>
      <c r="F12778" s="5">
        <v>9.0</v>
      </c>
    </row>
    <row r="12779">
      <c r="A12779" s="3">
        <v>112.0</v>
      </c>
      <c r="B12779" s="4">
        <v>0.019375</v>
      </c>
      <c r="C12779" s="5" t="s">
        <v>21</v>
      </c>
      <c r="D12779" s="5" t="s">
        <v>24</v>
      </c>
      <c r="E12779" s="5">
        <v>26.0</v>
      </c>
      <c r="F12779" s="5">
        <v>12.0</v>
      </c>
    </row>
    <row r="12780">
      <c r="A12780" s="3">
        <v>112.0</v>
      </c>
      <c r="B12780" s="4">
        <v>0.024583333333333332</v>
      </c>
      <c r="C12780" s="5" t="s">
        <v>10</v>
      </c>
      <c r="D12780" s="5" t="s">
        <v>24</v>
      </c>
      <c r="E12780" s="5" t="s">
        <v>28</v>
      </c>
      <c r="F12780" s="5">
        <v>1.0</v>
      </c>
    </row>
    <row r="12781">
      <c r="A12781" s="3">
        <v>112.0</v>
      </c>
      <c r="B12781" s="4">
        <v>0.028391203703703703</v>
      </c>
      <c r="C12781" s="5" t="s">
        <v>10</v>
      </c>
      <c r="D12781" s="5" t="s">
        <v>88</v>
      </c>
      <c r="E12781" s="5">
        <v>24.0</v>
      </c>
      <c r="F12781" s="5">
        <v>16.0</v>
      </c>
    </row>
    <row r="12782">
      <c r="A12782" s="3">
        <v>112.0</v>
      </c>
      <c r="B12782" s="4">
        <v>0.031261574074074074</v>
      </c>
      <c r="C12782" s="5" t="s">
        <v>10</v>
      </c>
      <c r="D12782" s="5" t="s">
        <v>126</v>
      </c>
      <c r="E12782" s="5">
        <v>8.0</v>
      </c>
      <c r="F12782" s="5">
        <v>5.0</v>
      </c>
    </row>
    <row r="12783">
      <c r="A12783" s="3">
        <v>112.0</v>
      </c>
      <c r="B12783" s="4">
        <v>0.03273148148148148</v>
      </c>
      <c r="C12783" s="5" t="s">
        <v>21</v>
      </c>
      <c r="D12783" s="5" t="s">
        <v>3289</v>
      </c>
      <c r="E12783" s="5" t="s">
        <v>37</v>
      </c>
      <c r="F12783" s="5">
        <v>20.0</v>
      </c>
      <c r="J12783" s="5" t="s">
        <v>4445</v>
      </c>
    </row>
    <row r="12784">
      <c r="A12784" s="3">
        <v>112.0</v>
      </c>
      <c r="B12784" s="4">
        <v>0.03318287037037037</v>
      </c>
      <c r="C12784" s="5" t="s">
        <v>10</v>
      </c>
      <c r="D12784" s="5" t="s">
        <v>3289</v>
      </c>
      <c r="E12784" s="5">
        <v>43.0</v>
      </c>
      <c r="F12784" s="5">
        <v>16.0</v>
      </c>
      <c r="J12784" s="5" t="s">
        <v>3499</v>
      </c>
    </row>
    <row r="12785">
      <c r="A12785" s="3">
        <v>112.0</v>
      </c>
      <c r="B12785" s="4">
        <v>0.03320601851851852</v>
      </c>
      <c r="C12785" s="5" t="s">
        <v>13</v>
      </c>
      <c r="D12785" s="5" t="s">
        <v>3289</v>
      </c>
      <c r="E12785" s="5">
        <v>22.0</v>
      </c>
      <c r="F12785" s="5">
        <v>10.0</v>
      </c>
      <c r="J12785" s="5" t="s">
        <v>3499</v>
      </c>
    </row>
    <row r="12786">
      <c r="A12786" s="3">
        <v>112.0</v>
      </c>
      <c r="B12786" s="4">
        <v>0.03324074074074074</v>
      </c>
      <c r="C12786" s="5" t="s">
        <v>134</v>
      </c>
      <c r="D12786" s="5" t="s">
        <v>3289</v>
      </c>
      <c r="E12786" s="5">
        <v>20.0</v>
      </c>
      <c r="F12786" s="5">
        <v>4.0</v>
      </c>
      <c r="J12786" s="5" t="s">
        <v>3499</v>
      </c>
    </row>
    <row r="12787">
      <c r="A12787" s="3">
        <v>112.0</v>
      </c>
      <c r="B12787" s="4">
        <v>0.03329861111111111</v>
      </c>
      <c r="C12787" s="5" t="s">
        <v>15</v>
      </c>
      <c r="D12787" s="5" t="s">
        <v>3289</v>
      </c>
      <c r="E12787" s="5">
        <v>32.0</v>
      </c>
      <c r="F12787" s="5">
        <v>14.0</v>
      </c>
      <c r="J12787" s="5" t="s">
        <v>3499</v>
      </c>
    </row>
    <row r="12788">
      <c r="A12788" s="3">
        <v>112.0</v>
      </c>
      <c r="B12788" s="4">
        <v>0.033310185185185186</v>
      </c>
      <c r="C12788" s="5" t="s">
        <v>18</v>
      </c>
      <c r="D12788" s="5" t="s">
        <v>3289</v>
      </c>
      <c r="E12788" s="5">
        <v>34.0</v>
      </c>
      <c r="F12788" s="5">
        <v>18.0</v>
      </c>
      <c r="J12788" s="5" t="s">
        <v>3499</v>
      </c>
    </row>
    <row r="12789">
      <c r="A12789" s="3">
        <v>112.0</v>
      </c>
      <c r="B12789" s="4">
        <v>0.0346412037037037</v>
      </c>
      <c r="C12789" s="5" t="s">
        <v>22</v>
      </c>
      <c r="D12789" s="5" t="s">
        <v>588</v>
      </c>
      <c r="E12789" s="5">
        <v>28.0</v>
      </c>
      <c r="F12789" s="5">
        <v>10.0</v>
      </c>
    </row>
    <row r="12790">
      <c r="A12790" s="3">
        <v>112.0</v>
      </c>
      <c r="B12790" s="4">
        <v>0.0346412037037037</v>
      </c>
      <c r="C12790" s="5" t="s">
        <v>22</v>
      </c>
      <c r="D12790" s="5" t="s">
        <v>588</v>
      </c>
      <c r="E12790" s="5" t="s">
        <v>30</v>
      </c>
      <c r="F12790" s="5" t="s">
        <v>30</v>
      </c>
    </row>
    <row r="12791">
      <c r="A12791" s="3">
        <v>112.0</v>
      </c>
      <c r="B12791" s="4">
        <v>0.04106481481481482</v>
      </c>
      <c r="C12791" s="5" t="s">
        <v>22</v>
      </c>
      <c r="D12791" s="5" t="s">
        <v>588</v>
      </c>
      <c r="E12791" s="5">
        <v>25.0</v>
      </c>
      <c r="F12791" s="5">
        <v>7.0</v>
      </c>
    </row>
    <row r="12792">
      <c r="A12792" s="3">
        <v>112.0</v>
      </c>
      <c r="B12792" s="4">
        <v>0.04106481481481482</v>
      </c>
      <c r="C12792" s="5" t="s">
        <v>22</v>
      </c>
      <c r="D12792" s="5" t="s">
        <v>588</v>
      </c>
      <c r="E12792" s="5" t="s">
        <v>30</v>
      </c>
      <c r="F12792" s="5" t="s">
        <v>30</v>
      </c>
    </row>
    <row r="12793">
      <c r="A12793" s="3">
        <v>112.0</v>
      </c>
      <c r="B12793" s="4">
        <v>0.043298611111111114</v>
      </c>
      <c r="C12793" s="5" t="s">
        <v>22</v>
      </c>
      <c r="D12793" s="5" t="s">
        <v>27</v>
      </c>
      <c r="E12793" s="5" t="s">
        <v>30</v>
      </c>
      <c r="F12793" s="5" t="s">
        <v>30</v>
      </c>
    </row>
    <row r="12794">
      <c r="A12794" s="3">
        <v>112.0</v>
      </c>
      <c r="B12794" s="4">
        <v>0.043298611111111114</v>
      </c>
      <c r="C12794" s="5" t="s">
        <v>22</v>
      </c>
      <c r="D12794" s="5" t="s">
        <v>27</v>
      </c>
      <c r="E12794" s="5">
        <v>23.0</v>
      </c>
      <c r="F12794" s="5">
        <v>17.0</v>
      </c>
    </row>
    <row r="12795">
      <c r="A12795" s="3">
        <v>112.0</v>
      </c>
      <c r="B12795" s="4">
        <v>0.04388888888888889</v>
      </c>
      <c r="C12795" s="5" t="s">
        <v>22</v>
      </c>
      <c r="D12795" s="5" t="s">
        <v>86</v>
      </c>
      <c r="E12795" s="5">
        <v>8.0</v>
      </c>
    </row>
    <row r="12796">
      <c r="A12796" s="3">
        <v>112.0</v>
      </c>
      <c r="B12796" s="4">
        <v>0.04900462962962963</v>
      </c>
      <c r="C12796" s="5" t="s">
        <v>10</v>
      </c>
      <c r="D12796" s="5" t="s">
        <v>32</v>
      </c>
      <c r="E12796" s="5" t="s">
        <v>30</v>
      </c>
      <c r="F12796" s="5" t="s">
        <v>30</v>
      </c>
      <c r="J12796" s="5" t="s">
        <v>4446</v>
      </c>
    </row>
    <row r="12797">
      <c r="A12797" s="3">
        <v>112.0</v>
      </c>
      <c r="B12797" s="4">
        <v>0.04900462962962963</v>
      </c>
      <c r="C12797" s="5" t="s">
        <v>10</v>
      </c>
      <c r="D12797" s="5" t="s">
        <v>32</v>
      </c>
      <c r="E12797" s="5">
        <v>30.0</v>
      </c>
      <c r="F12797" s="5">
        <v>14.0</v>
      </c>
      <c r="J12797" s="5" t="s">
        <v>4446</v>
      </c>
    </row>
    <row r="12798">
      <c r="A12798" s="3">
        <v>112.0</v>
      </c>
      <c r="B12798" s="4">
        <v>0.049108796296296296</v>
      </c>
      <c r="C12798" s="5" t="s">
        <v>21</v>
      </c>
      <c r="D12798" s="5" t="s">
        <v>32</v>
      </c>
      <c r="E12798" s="5" t="s">
        <v>30</v>
      </c>
      <c r="F12798" s="5" t="s">
        <v>30</v>
      </c>
      <c r="J12798" s="5" t="s">
        <v>4447</v>
      </c>
    </row>
    <row r="12799">
      <c r="A12799" s="3">
        <v>112.0</v>
      </c>
      <c r="B12799" s="4">
        <v>0.049108796296296296</v>
      </c>
      <c r="C12799" s="5" t="s">
        <v>21</v>
      </c>
      <c r="D12799" s="5" t="s">
        <v>32</v>
      </c>
      <c r="E12799" s="5">
        <v>25.0</v>
      </c>
      <c r="F12799" s="5">
        <v>11.0</v>
      </c>
      <c r="J12799" s="5" t="s">
        <v>4447</v>
      </c>
    </row>
    <row r="12800">
      <c r="A12800" s="3">
        <v>112.0</v>
      </c>
      <c r="B12800" s="4">
        <v>0.049108796296296296</v>
      </c>
      <c r="C12800" s="5" t="s">
        <v>21</v>
      </c>
      <c r="D12800" s="5" t="s">
        <v>32</v>
      </c>
      <c r="E12800" s="5" t="s">
        <v>30</v>
      </c>
      <c r="F12800" s="5" t="s">
        <v>30</v>
      </c>
      <c r="J12800" s="5" t="s">
        <v>4448</v>
      </c>
    </row>
    <row r="12801">
      <c r="A12801" s="3">
        <v>112.0</v>
      </c>
      <c r="B12801" s="4">
        <v>0.049108796296296296</v>
      </c>
      <c r="C12801" s="5" t="s">
        <v>21</v>
      </c>
      <c r="D12801" s="5" t="s">
        <v>32</v>
      </c>
      <c r="E12801" s="5">
        <v>23.0</v>
      </c>
      <c r="F12801" s="5">
        <v>9.0</v>
      </c>
      <c r="J12801" s="5" t="s">
        <v>4448</v>
      </c>
    </row>
    <row r="12802">
      <c r="A12802" s="3">
        <v>112.0</v>
      </c>
      <c r="B12802" s="4">
        <v>0.04946759259259259</v>
      </c>
      <c r="C12802" s="5" t="s">
        <v>10</v>
      </c>
      <c r="D12802" s="5" t="s">
        <v>7</v>
      </c>
      <c r="E12802" s="5">
        <v>46.0</v>
      </c>
      <c r="G12802" s="5" t="s">
        <v>48</v>
      </c>
      <c r="H12802" s="5" t="s">
        <v>4449</v>
      </c>
    </row>
    <row r="12803">
      <c r="A12803" s="3">
        <v>112.0</v>
      </c>
      <c r="B12803" s="4">
        <v>0.04980324074074074</v>
      </c>
      <c r="C12803" s="5" t="s">
        <v>21</v>
      </c>
      <c r="D12803" s="5" t="s">
        <v>7</v>
      </c>
      <c r="E12803" s="5">
        <v>88.0</v>
      </c>
      <c r="G12803" s="5" t="s">
        <v>48</v>
      </c>
      <c r="H12803" s="5" t="s">
        <v>4450</v>
      </c>
      <c r="I12803" s="5">
        <v>1.0</v>
      </c>
    </row>
    <row r="12804">
      <c r="A12804" s="3">
        <v>112.0</v>
      </c>
      <c r="B12804" s="4">
        <v>0.050416666666666665</v>
      </c>
      <c r="C12804" s="5" t="s">
        <v>10</v>
      </c>
      <c r="D12804" s="5" t="s">
        <v>32</v>
      </c>
      <c r="E12804" s="5">
        <v>31.0</v>
      </c>
      <c r="F12804" s="5">
        <v>15.0</v>
      </c>
      <c r="J12804" s="5" t="s">
        <v>4451</v>
      </c>
    </row>
    <row r="12805">
      <c r="A12805" s="3">
        <v>112.0</v>
      </c>
      <c r="B12805" s="4">
        <v>0.050590277777777776</v>
      </c>
      <c r="C12805" s="5" t="s">
        <v>10</v>
      </c>
      <c r="D12805" s="5" t="s">
        <v>7</v>
      </c>
      <c r="E12805" s="5">
        <v>19.0</v>
      </c>
      <c r="H12805" s="5" t="s">
        <v>4452</v>
      </c>
    </row>
    <row r="12806">
      <c r="A12806" s="3">
        <v>112.0</v>
      </c>
      <c r="B12806" s="4">
        <v>0.050625</v>
      </c>
      <c r="C12806" s="5" t="s">
        <v>21</v>
      </c>
      <c r="D12806" s="5" t="s">
        <v>7</v>
      </c>
      <c r="E12806" s="5">
        <v>7.0</v>
      </c>
      <c r="H12806" s="5" t="s">
        <v>4453</v>
      </c>
    </row>
    <row r="12807">
      <c r="A12807" s="3">
        <v>112.0</v>
      </c>
      <c r="B12807" s="4">
        <v>0.05074074074074074</v>
      </c>
      <c r="C12807" s="5" t="s">
        <v>18</v>
      </c>
      <c r="D12807" s="5" t="s">
        <v>32</v>
      </c>
      <c r="E12807" s="5">
        <v>32.0</v>
      </c>
      <c r="F12807" s="5">
        <v>18.0</v>
      </c>
      <c r="J12807" s="5" t="s">
        <v>4454</v>
      </c>
    </row>
    <row r="12808">
      <c r="A12808" s="3">
        <v>112.0</v>
      </c>
      <c r="B12808" s="4">
        <v>0.05081018518518519</v>
      </c>
      <c r="C12808" s="5" t="s">
        <v>18</v>
      </c>
      <c r="D12808" s="5" t="s">
        <v>32</v>
      </c>
      <c r="E12808" s="5">
        <v>28.0</v>
      </c>
      <c r="F12808" s="5">
        <v>14.0</v>
      </c>
      <c r="J12808" s="5" t="s">
        <v>4454</v>
      </c>
    </row>
    <row r="12809">
      <c r="A12809" s="3">
        <v>112.0</v>
      </c>
      <c r="B12809" s="4">
        <v>0.05092592592592592</v>
      </c>
      <c r="C12809" s="5" t="s">
        <v>18</v>
      </c>
      <c r="D12809" s="5" t="s">
        <v>7</v>
      </c>
      <c r="E12809" s="5">
        <v>12.0</v>
      </c>
      <c r="H12809" s="5" t="s">
        <v>4455</v>
      </c>
    </row>
    <row r="12810">
      <c r="A12810" s="3">
        <v>112.0</v>
      </c>
      <c r="B12810" s="4">
        <v>0.051180555555555556</v>
      </c>
      <c r="C12810" s="5" t="s">
        <v>18</v>
      </c>
      <c r="D12810" s="5" t="s">
        <v>7</v>
      </c>
      <c r="E12810" s="5">
        <v>16.0</v>
      </c>
      <c r="H12810" s="5" t="s">
        <v>4456</v>
      </c>
      <c r="I12810" s="5">
        <v>1.0</v>
      </c>
    </row>
    <row r="12811">
      <c r="A12811" s="3">
        <v>112.0</v>
      </c>
      <c r="B12811" s="4">
        <v>0.05267361111111111</v>
      </c>
      <c r="C12811" s="5" t="s">
        <v>21</v>
      </c>
      <c r="D12811" s="5" t="s">
        <v>32</v>
      </c>
      <c r="E12811" s="5" t="s">
        <v>30</v>
      </c>
      <c r="F12811" s="5" t="s">
        <v>30</v>
      </c>
      <c r="J12811" s="5" t="s">
        <v>4457</v>
      </c>
    </row>
    <row r="12812">
      <c r="A12812" s="3">
        <v>112.0</v>
      </c>
      <c r="B12812" s="4">
        <v>0.05268518518518518</v>
      </c>
      <c r="C12812" s="5" t="s">
        <v>21</v>
      </c>
      <c r="D12812" s="5" t="s">
        <v>7</v>
      </c>
      <c r="E12812" s="5">
        <v>40.0</v>
      </c>
      <c r="H12812" s="5" t="s">
        <v>4458</v>
      </c>
    </row>
    <row r="12813">
      <c r="A12813" s="3">
        <v>112.0</v>
      </c>
      <c r="B12813" s="4">
        <v>0.05269675925925926</v>
      </c>
      <c r="C12813" s="5" t="s">
        <v>21</v>
      </c>
      <c r="D12813" s="5" t="s">
        <v>32</v>
      </c>
      <c r="E12813" s="5" t="s">
        <v>30</v>
      </c>
      <c r="F12813" s="5" t="s">
        <v>30</v>
      </c>
      <c r="J12813" s="5" t="s">
        <v>4457</v>
      </c>
    </row>
    <row r="12814">
      <c r="A12814" s="3">
        <v>112.0</v>
      </c>
      <c r="B12814" s="4">
        <v>0.0528125</v>
      </c>
      <c r="C12814" s="5" t="s">
        <v>21</v>
      </c>
      <c r="D12814" s="5" t="s">
        <v>7</v>
      </c>
      <c r="E12814" s="5">
        <v>17.0</v>
      </c>
      <c r="H12814" s="5" t="s">
        <v>4459</v>
      </c>
    </row>
    <row r="12815">
      <c r="A12815" s="3">
        <v>112.0</v>
      </c>
      <c r="B12815" s="4">
        <v>0.052835648148148145</v>
      </c>
      <c r="C12815" s="5" t="s">
        <v>21</v>
      </c>
      <c r="D12815" s="5" t="s">
        <v>32</v>
      </c>
      <c r="E12815" s="5" t="s">
        <v>37</v>
      </c>
      <c r="F12815" s="5">
        <v>20.0</v>
      </c>
      <c r="J12815" s="5" t="s">
        <v>4460</v>
      </c>
    </row>
    <row r="12816">
      <c r="A12816" s="3">
        <v>112.0</v>
      </c>
      <c r="B12816" s="4">
        <v>0.05289351851851852</v>
      </c>
      <c r="C12816" s="5" t="s">
        <v>21</v>
      </c>
      <c r="D12816" s="5" t="s">
        <v>7</v>
      </c>
      <c r="E12816" s="5">
        <v>8.0</v>
      </c>
      <c r="H12816" s="5" t="s">
        <v>4461</v>
      </c>
    </row>
    <row r="12817">
      <c r="A12817" s="3">
        <v>112.0</v>
      </c>
      <c r="B12817" s="4">
        <v>0.05494212962962963</v>
      </c>
      <c r="C12817" s="5" t="s">
        <v>13</v>
      </c>
      <c r="D12817" s="5" t="s">
        <v>88</v>
      </c>
      <c r="E12817" s="5">
        <v>13.0</v>
      </c>
      <c r="F12817" s="5">
        <v>15.0</v>
      </c>
    </row>
    <row r="12818">
      <c r="A12818" s="3">
        <v>112.0</v>
      </c>
      <c r="B12818" s="4">
        <v>0.05513888888888889</v>
      </c>
      <c r="C12818" s="5" t="s">
        <v>13</v>
      </c>
      <c r="D12818" s="5" t="s">
        <v>32</v>
      </c>
      <c r="E12818" s="5" t="s">
        <v>30</v>
      </c>
      <c r="F12818" s="5" t="s">
        <v>30</v>
      </c>
      <c r="J12818" s="5" t="s">
        <v>4462</v>
      </c>
    </row>
    <row r="12819">
      <c r="A12819" s="3">
        <v>112.0</v>
      </c>
      <c r="B12819" s="4">
        <v>0.05513888888888889</v>
      </c>
      <c r="C12819" s="5" t="s">
        <v>13</v>
      </c>
      <c r="D12819" s="5" t="s">
        <v>32</v>
      </c>
      <c r="E12819" s="5">
        <v>24.0</v>
      </c>
      <c r="F12819" s="5">
        <v>10.0</v>
      </c>
      <c r="J12819" s="5" t="s">
        <v>4462</v>
      </c>
    </row>
    <row r="12820">
      <c r="A12820" s="3">
        <v>112.0</v>
      </c>
      <c r="B12820" s="4">
        <v>0.05530092592592593</v>
      </c>
      <c r="C12820" s="5" t="s">
        <v>13</v>
      </c>
      <c r="D12820" s="5" t="s">
        <v>7</v>
      </c>
      <c r="E12820" s="5">
        <v>18.0</v>
      </c>
      <c r="H12820" s="5" t="s">
        <v>4463</v>
      </c>
    </row>
    <row r="12821">
      <c r="A12821" s="3">
        <v>112.0</v>
      </c>
      <c r="B12821" s="4">
        <v>0.05557870370370371</v>
      </c>
      <c r="C12821" s="5" t="s">
        <v>10</v>
      </c>
      <c r="D12821" s="5" t="s">
        <v>32</v>
      </c>
      <c r="E12821" s="5">
        <v>26.0</v>
      </c>
      <c r="F12821" s="5">
        <v>10.0</v>
      </c>
      <c r="J12821" s="5" t="s">
        <v>4464</v>
      </c>
    </row>
    <row r="12822">
      <c r="A12822" s="3">
        <v>112.0</v>
      </c>
      <c r="B12822" s="4">
        <v>0.05557870370370371</v>
      </c>
      <c r="C12822" s="5" t="s">
        <v>10</v>
      </c>
      <c r="D12822" s="5" t="s">
        <v>32</v>
      </c>
      <c r="E12822" s="5">
        <v>27.0</v>
      </c>
      <c r="F12822" s="5">
        <v>11.0</v>
      </c>
      <c r="J12822" s="5" t="s">
        <v>4464</v>
      </c>
    </row>
    <row r="12823">
      <c r="A12823" s="3">
        <v>112.0</v>
      </c>
      <c r="B12823" s="4">
        <v>0.05561342592592593</v>
      </c>
      <c r="C12823" s="5" t="s">
        <v>18</v>
      </c>
      <c r="D12823" s="5" t="s">
        <v>32</v>
      </c>
      <c r="E12823" s="5">
        <v>25.0</v>
      </c>
      <c r="F12823" s="5">
        <v>11.0</v>
      </c>
      <c r="J12823" s="5" t="s">
        <v>4465</v>
      </c>
    </row>
    <row r="12824">
      <c r="A12824" s="3">
        <v>112.0</v>
      </c>
      <c r="B12824" s="4">
        <v>0.05561342592592593</v>
      </c>
      <c r="C12824" s="5" t="s">
        <v>18</v>
      </c>
      <c r="D12824" s="5" t="s">
        <v>32</v>
      </c>
      <c r="E12824" s="5">
        <v>28.0</v>
      </c>
      <c r="F12824" s="5">
        <v>14.0</v>
      </c>
      <c r="J12824" s="5" t="s">
        <v>4465</v>
      </c>
    </row>
    <row r="12825">
      <c r="A12825" s="3">
        <v>112.0</v>
      </c>
      <c r="B12825" s="4">
        <v>0.05561342592592593</v>
      </c>
      <c r="C12825" s="5" t="s">
        <v>21</v>
      </c>
      <c r="D12825" s="5" t="s">
        <v>32</v>
      </c>
      <c r="E12825" s="5">
        <v>32.0</v>
      </c>
      <c r="F12825" s="5">
        <v>18.0</v>
      </c>
      <c r="J12825" s="5" t="s">
        <v>4466</v>
      </c>
    </row>
    <row r="12826">
      <c r="A12826" s="3">
        <v>112.0</v>
      </c>
      <c r="B12826" s="4">
        <v>0.05561342592592593</v>
      </c>
      <c r="C12826" s="5" t="s">
        <v>21</v>
      </c>
      <c r="D12826" s="5" t="s">
        <v>32</v>
      </c>
      <c r="E12826" s="5" t="s">
        <v>28</v>
      </c>
      <c r="F12826" s="5">
        <v>1.0</v>
      </c>
      <c r="J12826" s="5" t="s">
        <v>4466</v>
      </c>
    </row>
    <row r="12827">
      <c r="A12827" s="3">
        <v>112.0</v>
      </c>
      <c r="B12827" s="4">
        <v>0.055671296296296295</v>
      </c>
      <c r="C12827" s="5" t="s">
        <v>13</v>
      </c>
      <c r="D12827" s="5" t="s">
        <v>32</v>
      </c>
      <c r="E12827" s="5">
        <v>22.0</v>
      </c>
      <c r="F12827" s="5">
        <v>8.0</v>
      </c>
      <c r="J12827" s="5" t="s">
        <v>4467</v>
      </c>
    </row>
    <row r="12828">
      <c r="A12828" s="3">
        <v>112.0</v>
      </c>
      <c r="B12828" s="4">
        <v>0.055671296296296295</v>
      </c>
      <c r="C12828" s="5" t="s">
        <v>13</v>
      </c>
      <c r="D12828" s="5" t="s">
        <v>7</v>
      </c>
      <c r="E12828" s="5">
        <v>24.0</v>
      </c>
      <c r="H12828" s="5" t="s">
        <v>4468</v>
      </c>
    </row>
    <row r="12829">
      <c r="A12829" s="3">
        <v>112.0</v>
      </c>
      <c r="B12829" s="4">
        <v>0.05648148148148148</v>
      </c>
      <c r="C12829" s="5" t="s">
        <v>13</v>
      </c>
      <c r="D12829" s="5" t="s">
        <v>25</v>
      </c>
      <c r="E12829" s="5" t="s">
        <v>30</v>
      </c>
      <c r="F12829" s="5" t="s">
        <v>30</v>
      </c>
    </row>
    <row r="12830">
      <c r="A12830" s="3">
        <v>112.0</v>
      </c>
      <c r="B12830" s="4">
        <v>0.05648148148148148</v>
      </c>
      <c r="C12830" s="5" t="s">
        <v>13</v>
      </c>
      <c r="D12830" s="5" t="s">
        <v>25</v>
      </c>
      <c r="E12830" s="5">
        <v>17.0</v>
      </c>
      <c r="F12830" s="5">
        <v>15.0</v>
      </c>
    </row>
    <row r="12831">
      <c r="A12831" s="3">
        <v>112.0</v>
      </c>
      <c r="B12831" s="4">
        <v>0.056782407407407406</v>
      </c>
      <c r="C12831" s="5" t="s">
        <v>13</v>
      </c>
      <c r="D12831" s="5" t="s">
        <v>74</v>
      </c>
      <c r="E12831" s="5">
        <v>23.0</v>
      </c>
      <c r="F12831" s="5">
        <v>9.0</v>
      </c>
    </row>
    <row r="12832">
      <c r="A12832" s="3">
        <v>112.0</v>
      </c>
      <c r="B12832" s="4">
        <v>0.05736111111111111</v>
      </c>
      <c r="C12832" s="5" t="s">
        <v>10</v>
      </c>
      <c r="D12832" s="5" t="s">
        <v>24</v>
      </c>
      <c r="E12832" s="5">
        <v>18.0</v>
      </c>
      <c r="F12832" s="5">
        <v>3.0</v>
      </c>
    </row>
    <row r="12833">
      <c r="A12833" s="3">
        <v>112.0</v>
      </c>
      <c r="B12833" s="4">
        <v>0.057916666666666665</v>
      </c>
      <c r="C12833" s="5" t="s">
        <v>21</v>
      </c>
      <c r="D12833" s="5" t="s">
        <v>3289</v>
      </c>
      <c r="E12833" s="5">
        <v>45.0</v>
      </c>
      <c r="F12833" s="5">
        <v>18.0</v>
      </c>
      <c r="J12833" s="5" t="s">
        <v>3499</v>
      </c>
    </row>
    <row r="12834">
      <c r="A12834" s="3">
        <v>112.0</v>
      </c>
      <c r="B12834" s="4">
        <v>0.07856481481481481</v>
      </c>
      <c r="C12834" s="5" t="s">
        <v>21</v>
      </c>
      <c r="D12834" s="5" t="s">
        <v>24</v>
      </c>
      <c r="E12834" s="5">
        <v>29.0</v>
      </c>
      <c r="F12834" s="5">
        <v>15.0</v>
      </c>
    </row>
    <row r="12835">
      <c r="A12835" s="3">
        <v>112.0</v>
      </c>
      <c r="B12835" s="4">
        <v>0.09579861111111111</v>
      </c>
      <c r="C12835" s="5" t="s">
        <v>13</v>
      </c>
      <c r="D12835" s="5" t="s">
        <v>24</v>
      </c>
      <c r="E12835" s="5" t="s">
        <v>28</v>
      </c>
      <c r="F12835" s="5">
        <v>1.0</v>
      </c>
    </row>
    <row r="12836">
      <c r="A12836" s="3">
        <v>112.0</v>
      </c>
      <c r="B12836" s="4">
        <v>0.09581018518518518</v>
      </c>
      <c r="C12836" s="5" t="s">
        <v>10</v>
      </c>
      <c r="D12836" s="5" t="s">
        <v>24</v>
      </c>
      <c r="E12836" s="5">
        <v>27.0</v>
      </c>
      <c r="F12836" s="5">
        <v>12.0</v>
      </c>
    </row>
    <row r="12837">
      <c r="A12837" s="3">
        <v>112.0</v>
      </c>
      <c r="B12837" s="4">
        <v>0.09582175925925926</v>
      </c>
      <c r="C12837" s="5" t="s">
        <v>21</v>
      </c>
      <c r="D12837" s="5" t="s">
        <v>24</v>
      </c>
      <c r="E12837" s="5">
        <v>31.0</v>
      </c>
      <c r="F12837" s="5">
        <v>17.0</v>
      </c>
    </row>
    <row r="12838">
      <c r="A12838" s="3">
        <v>112.0</v>
      </c>
      <c r="B12838" s="4">
        <v>0.09688657407407407</v>
      </c>
      <c r="C12838" s="5" t="s">
        <v>15</v>
      </c>
      <c r="D12838" s="5" t="s">
        <v>3289</v>
      </c>
      <c r="E12838" s="5">
        <v>38.0</v>
      </c>
      <c r="F12838" s="5">
        <v>18.0</v>
      </c>
      <c r="J12838" s="5" t="s">
        <v>3499</v>
      </c>
    </row>
    <row r="12839">
      <c r="A12839" s="3">
        <v>112.0</v>
      </c>
      <c r="B12839" s="4">
        <v>0.0975462962962963</v>
      </c>
      <c r="C12839" s="5" t="s">
        <v>22</v>
      </c>
      <c r="D12839" s="5" t="s">
        <v>3289</v>
      </c>
      <c r="E12839" s="5">
        <v>25.0</v>
      </c>
      <c r="F12839" s="5">
        <v>12.0</v>
      </c>
      <c r="J12839" s="5" t="s">
        <v>3499</v>
      </c>
    </row>
    <row r="12840">
      <c r="A12840" s="3">
        <v>112.0</v>
      </c>
      <c r="B12840" s="4">
        <v>0.09767361111111111</v>
      </c>
      <c r="C12840" s="5" t="s">
        <v>21</v>
      </c>
      <c r="D12840" s="5" t="s">
        <v>3289</v>
      </c>
      <c r="E12840" s="5">
        <v>37.0</v>
      </c>
      <c r="F12840" s="5">
        <v>10.0</v>
      </c>
      <c r="J12840" s="5" t="s">
        <v>4400</v>
      </c>
    </row>
    <row r="12841">
      <c r="A12841" s="3">
        <v>112.0</v>
      </c>
      <c r="B12841" s="4">
        <v>0.09768518518518518</v>
      </c>
      <c r="C12841" s="5" t="s">
        <v>10</v>
      </c>
      <c r="D12841" s="5" t="s">
        <v>3289</v>
      </c>
      <c r="E12841" s="5">
        <v>46.0</v>
      </c>
      <c r="F12841" s="5">
        <v>19.0</v>
      </c>
      <c r="J12841" s="5" t="s">
        <v>3499</v>
      </c>
    </row>
    <row r="12842">
      <c r="A12842" s="3">
        <v>112.0</v>
      </c>
      <c r="B12842" s="4">
        <v>0.09769675925925926</v>
      </c>
      <c r="C12842" s="5" t="s">
        <v>13</v>
      </c>
      <c r="D12842" s="5" t="s">
        <v>3289</v>
      </c>
      <c r="E12842" s="5" t="s">
        <v>30</v>
      </c>
      <c r="F12842" s="5" t="s">
        <v>30</v>
      </c>
      <c r="J12842" s="5" t="s">
        <v>3499</v>
      </c>
    </row>
    <row r="12843">
      <c r="A12843" s="3">
        <v>112.0</v>
      </c>
      <c r="B12843" s="4">
        <v>0.09769675925925926</v>
      </c>
      <c r="C12843" s="5" t="s">
        <v>13</v>
      </c>
      <c r="D12843" s="5" t="s">
        <v>3289</v>
      </c>
      <c r="E12843" s="5">
        <v>24.0</v>
      </c>
      <c r="F12843" s="5">
        <v>12.0</v>
      </c>
      <c r="J12843" s="5" t="s">
        <v>3499</v>
      </c>
    </row>
    <row r="12844">
      <c r="A12844" s="3">
        <v>112.0</v>
      </c>
      <c r="B12844" s="4">
        <v>0.09931712962962963</v>
      </c>
      <c r="C12844" s="5" t="s">
        <v>22</v>
      </c>
      <c r="D12844" s="5" t="s">
        <v>88</v>
      </c>
      <c r="E12844" s="5">
        <v>22.0</v>
      </c>
      <c r="F12844" s="5">
        <v>7.0</v>
      </c>
    </row>
    <row r="12845">
      <c r="A12845" s="3">
        <v>112.0</v>
      </c>
      <c r="B12845" s="4">
        <v>0.10180555555555555</v>
      </c>
      <c r="C12845" s="5" t="s">
        <v>15</v>
      </c>
      <c r="D12845" s="5" t="s">
        <v>3289</v>
      </c>
      <c r="E12845" s="5" t="s">
        <v>28</v>
      </c>
      <c r="F12845" s="5">
        <v>1.0</v>
      </c>
      <c r="J12845" s="5" t="s">
        <v>3499</v>
      </c>
    </row>
    <row r="12846">
      <c r="A12846" s="3">
        <v>112.0</v>
      </c>
      <c r="B12846" s="4">
        <v>0.10180555555555555</v>
      </c>
      <c r="C12846" s="5" t="s">
        <v>21</v>
      </c>
      <c r="D12846" s="5" t="s">
        <v>3289</v>
      </c>
      <c r="E12846" s="5" t="s">
        <v>30</v>
      </c>
      <c r="F12846" s="5" t="s">
        <v>30</v>
      </c>
      <c r="J12846" s="5" t="s">
        <v>3499</v>
      </c>
    </row>
    <row r="12847">
      <c r="A12847" s="3">
        <v>112.0</v>
      </c>
      <c r="B12847" s="4">
        <v>0.10180555555555555</v>
      </c>
      <c r="C12847" s="5" t="s">
        <v>10</v>
      </c>
      <c r="D12847" s="5" t="s">
        <v>3289</v>
      </c>
      <c r="E12847" s="5" t="s">
        <v>30</v>
      </c>
      <c r="F12847" s="5" t="s">
        <v>30</v>
      </c>
      <c r="J12847" s="5" t="s">
        <v>3499</v>
      </c>
    </row>
    <row r="12848">
      <c r="A12848" s="3">
        <v>112.0</v>
      </c>
      <c r="B12848" s="4">
        <v>0.1022337962962963</v>
      </c>
      <c r="C12848" s="5" t="s">
        <v>10</v>
      </c>
      <c r="D12848" s="5" t="s">
        <v>11</v>
      </c>
      <c r="E12848" s="5">
        <v>12.0</v>
      </c>
      <c r="F12848" s="5">
        <v>10.0</v>
      </c>
    </row>
    <row r="12849">
      <c r="A12849" s="3">
        <v>112.0</v>
      </c>
      <c r="B12849" s="4">
        <v>0.1046875</v>
      </c>
      <c r="C12849" s="5" t="s">
        <v>10</v>
      </c>
      <c r="D12849" s="5" t="s">
        <v>3289</v>
      </c>
      <c r="E12849" s="5">
        <v>33.0</v>
      </c>
      <c r="F12849" s="5">
        <v>6.0</v>
      </c>
      <c r="J12849" s="5" t="s">
        <v>3499</v>
      </c>
    </row>
    <row r="12850">
      <c r="A12850" s="3">
        <v>112.0</v>
      </c>
      <c r="B12850" s="4">
        <v>0.10476851851851852</v>
      </c>
      <c r="C12850" s="5" t="s">
        <v>21</v>
      </c>
      <c r="D12850" s="5" t="s">
        <v>3289</v>
      </c>
      <c r="E12850" s="5">
        <v>40.0</v>
      </c>
      <c r="F12850" s="5">
        <v>13.0</v>
      </c>
      <c r="J12850" s="5" t="s">
        <v>3499</v>
      </c>
    </row>
    <row r="12851">
      <c r="A12851" s="3">
        <v>112.0</v>
      </c>
      <c r="B12851" s="4">
        <v>0.10589120370370371</v>
      </c>
      <c r="C12851" s="5" t="s">
        <v>15</v>
      </c>
      <c r="D12851" s="5" t="s">
        <v>88</v>
      </c>
      <c r="E12851" s="5" t="s">
        <v>30</v>
      </c>
      <c r="F12851" s="5" t="s">
        <v>30</v>
      </c>
    </row>
    <row r="12852">
      <c r="A12852" s="3">
        <v>112.0</v>
      </c>
      <c r="B12852" s="4">
        <v>0.10589120370370371</v>
      </c>
      <c r="C12852" s="5" t="s">
        <v>15</v>
      </c>
      <c r="D12852" s="5" t="s">
        <v>88</v>
      </c>
      <c r="E12852" s="5">
        <v>5.0</v>
      </c>
      <c r="F12852" s="5">
        <v>3.0</v>
      </c>
    </row>
    <row r="12853">
      <c r="A12853" s="3">
        <v>112.0</v>
      </c>
      <c r="B12853" s="4">
        <v>0.10675925925925926</v>
      </c>
      <c r="C12853" s="5" t="s">
        <v>10</v>
      </c>
      <c r="D12853" s="5" t="s">
        <v>11</v>
      </c>
      <c r="E12853" s="5">
        <v>13.0</v>
      </c>
      <c r="F12853" s="5">
        <v>11.0</v>
      </c>
    </row>
    <row r="12854">
      <c r="A12854" s="3">
        <v>112.0</v>
      </c>
      <c r="B12854" s="4">
        <v>0.11149305555555555</v>
      </c>
      <c r="C12854" s="5" t="s">
        <v>15</v>
      </c>
      <c r="D12854" s="5" t="s">
        <v>11</v>
      </c>
      <c r="E12854" s="5">
        <v>14.0</v>
      </c>
      <c r="F12854" s="5">
        <v>12.0</v>
      </c>
    </row>
    <row r="12855">
      <c r="A12855" s="3">
        <v>112.0</v>
      </c>
      <c r="B12855" s="4">
        <v>0.11149305555555555</v>
      </c>
      <c r="C12855" s="5" t="s">
        <v>15</v>
      </c>
      <c r="D12855" s="5" t="s">
        <v>11</v>
      </c>
      <c r="E12855" s="5">
        <v>7.0</v>
      </c>
      <c r="F12855" s="5">
        <v>5.0</v>
      </c>
    </row>
    <row r="12856">
      <c r="A12856" s="3">
        <v>112.0</v>
      </c>
      <c r="B12856" s="4">
        <v>0.11197916666666667</v>
      </c>
      <c r="C12856" s="5" t="s">
        <v>21</v>
      </c>
      <c r="D12856" s="5" t="s">
        <v>3289</v>
      </c>
      <c r="E12856" s="5">
        <v>43.0</v>
      </c>
      <c r="F12856" s="5">
        <v>16.0</v>
      </c>
      <c r="J12856" s="5" t="s">
        <v>3499</v>
      </c>
    </row>
    <row r="12857">
      <c r="A12857" s="3">
        <v>112.0</v>
      </c>
      <c r="B12857" s="4">
        <v>0.11461805555555556</v>
      </c>
      <c r="C12857" s="5" t="s">
        <v>15</v>
      </c>
      <c r="D12857" s="5" t="s">
        <v>88</v>
      </c>
      <c r="E12857" s="5" t="s">
        <v>30</v>
      </c>
      <c r="F12857" s="5" t="s">
        <v>30</v>
      </c>
    </row>
    <row r="12858">
      <c r="A12858" s="3">
        <v>112.0</v>
      </c>
      <c r="B12858" s="4">
        <v>0.11461805555555556</v>
      </c>
      <c r="C12858" s="5" t="s">
        <v>15</v>
      </c>
      <c r="D12858" s="5" t="s">
        <v>88</v>
      </c>
      <c r="E12858" s="5">
        <v>13.0</v>
      </c>
      <c r="F12858" s="5">
        <v>11.0</v>
      </c>
    </row>
    <row r="12859">
      <c r="A12859" s="3">
        <v>112.0</v>
      </c>
      <c r="B12859" s="4">
        <v>0.11646990740740741</v>
      </c>
      <c r="C12859" s="5" t="s">
        <v>15</v>
      </c>
      <c r="D12859" s="5" t="s">
        <v>88</v>
      </c>
      <c r="E12859" s="5">
        <v>9.0</v>
      </c>
      <c r="F12859" s="5">
        <v>7.0</v>
      </c>
    </row>
    <row r="12860">
      <c r="A12860" s="3">
        <v>112.0</v>
      </c>
      <c r="B12860" s="4">
        <v>0.11771990740740741</v>
      </c>
      <c r="C12860" s="5" t="s">
        <v>21</v>
      </c>
      <c r="D12860" s="5" t="s">
        <v>3289</v>
      </c>
      <c r="E12860" s="5">
        <v>35.0</v>
      </c>
      <c r="F12860" s="5">
        <v>18.0</v>
      </c>
    </row>
    <row r="12861">
      <c r="A12861" s="3">
        <v>112.0</v>
      </c>
      <c r="B12861" s="4">
        <v>0.12043981481481482</v>
      </c>
      <c r="C12861" s="5" t="s">
        <v>15</v>
      </c>
      <c r="D12861" s="5" t="s">
        <v>88</v>
      </c>
      <c r="E12861" s="5">
        <v>16.0</v>
      </c>
      <c r="F12861" s="5">
        <v>14.0</v>
      </c>
    </row>
    <row r="12862">
      <c r="A12862" s="3">
        <v>112.0</v>
      </c>
      <c r="B12862" s="4">
        <v>0.12112268518518518</v>
      </c>
      <c r="C12862" s="5" t="s">
        <v>15</v>
      </c>
      <c r="D12862" s="5" t="s">
        <v>88</v>
      </c>
      <c r="E12862" s="5">
        <v>8.0</v>
      </c>
      <c r="F12862" s="5">
        <v>6.0</v>
      </c>
    </row>
    <row r="12863">
      <c r="A12863" s="3">
        <v>112.0</v>
      </c>
      <c r="B12863" s="4">
        <v>0.12152777777777778</v>
      </c>
      <c r="C12863" s="5" t="s">
        <v>15</v>
      </c>
      <c r="D12863" s="5" t="s">
        <v>88</v>
      </c>
      <c r="E12863" s="5">
        <v>6.0</v>
      </c>
      <c r="F12863" s="5">
        <v>4.0</v>
      </c>
    </row>
    <row r="12864">
      <c r="A12864" s="3">
        <v>112.0</v>
      </c>
      <c r="B12864" s="4">
        <v>0.12192129629629629</v>
      </c>
      <c r="C12864" s="5" t="s">
        <v>15</v>
      </c>
      <c r="D12864" s="5" t="s">
        <v>88</v>
      </c>
      <c r="E12864" s="5">
        <v>12.0</v>
      </c>
      <c r="F12864" s="5">
        <v>10.0</v>
      </c>
    </row>
    <row r="12865">
      <c r="A12865" s="3">
        <v>112.0</v>
      </c>
      <c r="B12865" s="4">
        <v>0.12241898148148148</v>
      </c>
      <c r="C12865" s="5" t="s">
        <v>15</v>
      </c>
      <c r="D12865" s="5" t="s">
        <v>146</v>
      </c>
      <c r="E12865" s="5">
        <v>24.0</v>
      </c>
      <c r="F12865" s="5">
        <v>19.0</v>
      </c>
    </row>
    <row r="12866">
      <c r="A12866" s="3">
        <v>112.0</v>
      </c>
      <c r="B12866" s="4">
        <v>0.12309027777777778</v>
      </c>
      <c r="C12866" s="5" t="s">
        <v>15</v>
      </c>
      <c r="D12866" s="5" t="s">
        <v>146</v>
      </c>
      <c r="E12866" s="5">
        <v>21.0</v>
      </c>
      <c r="F12866" s="5">
        <v>16.0</v>
      </c>
    </row>
    <row r="12867">
      <c r="A12867" s="3">
        <v>112.0</v>
      </c>
      <c r="B12867" s="4">
        <v>0.12991898148148148</v>
      </c>
      <c r="C12867" s="5" t="s">
        <v>13</v>
      </c>
      <c r="D12867" s="5" t="s">
        <v>24</v>
      </c>
      <c r="E12867" s="5">
        <v>17.0</v>
      </c>
      <c r="F12867" s="5">
        <v>17.0</v>
      </c>
    </row>
    <row r="12868">
      <c r="A12868" s="3">
        <v>112.0</v>
      </c>
      <c r="B12868" s="4">
        <v>0.13321759259259258</v>
      </c>
      <c r="C12868" s="5" t="s">
        <v>13</v>
      </c>
      <c r="D12868" s="5" t="s">
        <v>27</v>
      </c>
      <c r="E12868" s="5">
        <v>12.0</v>
      </c>
      <c r="F12868" s="5">
        <v>11.0</v>
      </c>
    </row>
    <row r="12869">
      <c r="A12869" s="3">
        <v>112.0</v>
      </c>
      <c r="B12869" s="4">
        <v>0.1346875</v>
      </c>
      <c r="C12869" s="5" t="s">
        <v>13</v>
      </c>
      <c r="D12869" s="5" t="s">
        <v>32</v>
      </c>
      <c r="E12869" s="5">
        <v>21.0</v>
      </c>
      <c r="F12869" s="5">
        <v>7.0</v>
      </c>
      <c r="J12869" s="5" t="s">
        <v>4469</v>
      </c>
    </row>
    <row r="12870">
      <c r="A12870" s="3">
        <v>112.0</v>
      </c>
      <c r="B12870" s="4">
        <v>0.13512731481481483</v>
      </c>
      <c r="C12870" s="5" t="s">
        <v>13</v>
      </c>
      <c r="D12870" s="5" t="s">
        <v>32</v>
      </c>
      <c r="E12870" s="5">
        <v>18.0</v>
      </c>
      <c r="F12870" s="5">
        <v>4.0</v>
      </c>
      <c r="J12870" s="5" t="s">
        <v>4469</v>
      </c>
    </row>
    <row r="12871">
      <c r="A12871" s="3">
        <v>112.0</v>
      </c>
      <c r="B12871" s="4">
        <v>0.13561342592592593</v>
      </c>
      <c r="C12871" s="5" t="s">
        <v>13</v>
      </c>
      <c r="D12871" s="5" t="s">
        <v>32</v>
      </c>
      <c r="E12871" s="5">
        <v>27.0</v>
      </c>
      <c r="F12871" s="5">
        <v>13.0</v>
      </c>
      <c r="J12871" s="5" t="s">
        <v>4470</v>
      </c>
    </row>
    <row r="12872">
      <c r="A12872" s="3">
        <v>112.0</v>
      </c>
      <c r="B12872" s="4">
        <v>0.13576388888888888</v>
      </c>
      <c r="C12872" s="5" t="s">
        <v>13</v>
      </c>
      <c r="D12872" s="5" t="s">
        <v>7</v>
      </c>
      <c r="E12872" s="5">
        <v>10.0</v>
      </c>
      <c r="H12872" s="5" t="s">
        <v>4471</v>
      </c>
    </row>
    <row r="12873">
      <c r="A12873" s="3">
        <v>112.0</v>
      </c>
      <c r="B12873" s="4">
        <v>0.1359375</v>
      </c>
      <c r="C12873" s="5" t="s">
        <v>13</v>
      </c>
      <c r="D12873" s="5" t="s">
        <v>32</v>
      </c>
      <c r="E12873" s="5" t="s">
        <v>30</v>
      </c>
      <c r="F12873" s="5" t="s">
        <v>30</v>
      </c>
      <c r="J12873" s="5" t="s">
        <v>4472</v>
      </c>
    </row>
    <row r="12874">
      <c r="A12874" s="3">
        <v>112.0</v>
      </c>
      <c r="B12874" s="4">
        <v>0.13620370370370372</v>
      </c>
      <c r="C12874" s="5" t="s">
        <v>13</v>
      </c>
      <c r="D12874" s="5" t="s">
        <v>7</v>
      </c>
      <c r="E12874" s="5">
        <v>10.0</v>
      </c>
      <c r="H12874" s="5" t="s">
        <v>4471</v>
      </c>
    </row>
    <row r="12875">
      <c r="A12875" s="3">
        <v>112.0</v>
      </c>
      <c r="B12875" s="4">
        <v>0.13681712962962964</v>
      </c>
      <c r="C12875" s="5" t="s">
        <v>10</v>
      </c>
      <c r="D12875" s="5" t="s">
        <v>32</v>
      </c>
      <c r="E12875" s="5">
        <v>14.0</v>
      </c>
      <c r="F12875" s="5">
        <v>15.0</v>
      </c>
      <c r="J12875" s="5" t="s">
        <v>4473</v>
      </c>
    </row>
    <row r="12876">
      <c r="A12876" s="3">
        <v>112.0</v>
      </c>
      <c r="B12876" s="4">
        <v>0.13982638888888888</v>
      </c>
      <c r="C12876" s="5" t="s">
        <v>21</v>
      </c>
      <c r="D12876" s="5" t="s">
        <v>7</v>
      </c>
      <c r="E12876" s="5">
        <v>1.0</v>
      </c>
      <c r="H12876" s="5" t="s">
        <v>4474</v>
      </c>
      <c r="J12876" s="5" t="s">
        <v>4475</v>
      </c>
    </row>
    <row r="12877">
      <c r="A12877" s="3">
        <v>112.0</v>
      </c>
      <c r="B12877" s="4">
        <v>0.15143518518518517</v>
      </c>
      <c r="C12877" s="5" t="s">
        <v>18</v>
      </c>
      <c r="D12877" s="5" t="s">
        <v>11</v>
      </c>
      <c r="E12877" s="5" t="s">
        <v>30</v>
      </c>
      <c r="F12877" s="5" t="s">
        <v>30</v>
      </c>
    </row>
    <row r="12878">
      <c r="A12878" s="3">
        <v>112.0</v>
      </c>
      <c r="B12878" s="4">
        <v>0.15215277777777778</v>
      </c>
      <c r="C12878" s="5" t="s">
        <v>21</v>
      </c>
      <c r="D12878" s="5" t="s">
        <v>19</v>
      </c>
      <c r="E12878" s="5">
        <v>18.0</v>
      </c>
      <c r="F12878" s="5">
        <v>16.0</v>
      </c>
    </row>
    <row r="12879">
      <c r="A12879" s="3">
        <v>113.0</v>
      </c>
      <c r="B12879" s="4">
        <v>0.010543981481481482</v>
      </c>
      <c r="C12879" s="5" t="s">
        <v>10</v>
      </c>
      <c r="D12879" s="5" t="s">
        <v>97</v>
      </c>
      <c r="E12879" s="5" t="s">
        <v>30</v>
      </c>
      <c r="F12879" s="5" t="s">
        <v>30</v>
      </c>
      <c r="J12879" s="5" t="s">
        <v>4476</v>
      </c>
    </row>
    <row r="12880">
      <c r="A12880" s="3">
        <v>113.0</v>
      </c>
      <c r="B12880" s="4">
        <v>0.01888888888888889</v>
      </c>
      <c r="C12880" s="5" t="s">
        <v>18</v>
      </c>
      <c r="D12880" s="5" t="s">
        <v>11</v>
      </c>
      <c r="E12880" s="5">
        <v>21.0</v>
      </c>
      <c r="F12880" s="5">
        <v>16.0</v>
      </c>
    </row>
    <row r="12881">
      <c r="A12881" s="3">
        <v>113.0</v>
      </c>
      <c r="B12881" s="4">
        <v>0.036319444444444446</v>
      </c>
      <c r="C12881" s="5" t="s">
        <v>21</v>
      </c>
      <c r="D12881" s="5" t="s">
        <v>20</v>
      </c>
      <c r="E12881" s="5" t="s">
        <v>37</v>
      </c>
      <c r="F12881" s="5">
        <v>20.0</v>
      </c>
    </row>
    <row r="12882">
      <c r="A12882" s="3">
        <v>113.0</v>
      </c>
      <c r="B12882" s="4">
        <v>0.036412037037037034</v>
      </c>
      <c r="C12882" s="5" t="s">
        <v>15</v>
      </c>
      <c r="D12882" s="5" t="s">
        <v>20</v>
      </c>
      <c r="E12882" s="5">
        <v>28.0</v>
      </c>
      <c r="F12882" s="5">
        <v>19.0</v>
      </c>
    </row>
    <row r="12883">
      <c r="A12883" s="3">
        <v>113.0</v>
      </c>
      <c r="B12883" s="4">
        <v>0.03643518518518519</v>
      </c>
      <c r="C12883" s="5" t="s">
        <v>22</v>
      </c>
      <c r="D12883" s="5" t="s">
        <v>20</v>
      </c>
      <c r="E12883" s="5">
        <v>19.0</v>
      </c>
      <c r="F12883" s="5">
        <v>16.0</v>
      </c>
      <c r="J12883" s="5" t="s">
        <v>4477</v>
      </c>
    </row>
    <row r="12884">
      <c r="A12884" s="3">
        <v>113.0</v>
      </c>
      <c r="B12884" s="4">
        <v>0.036458333333333336</v>
      </c>
      <c r="C12884" s="5" t="s">
        <v>22</v>
      </c>
      <c r="D12884" s="5" t="s">
        <v>20</v>
      </c>
      <c r="E12884" s="5">
        <v>21.0</v>
      </c>
      <c r="F12884" s="5">
        <v>18.0</v>
      </c>
      <c r="J12884" s="5" t="s">
        <v>4478</v>
      </c>
    </row>
    <row r="12885">
      <c r="A12885" s="3">
        <v>113.0</v>
      </c>
      <c r="B12885" s="4">
        <v>0.03646990740740741</v>
      </c>
      <c r="C12885" s="5" t="s">
        <v>18</v>
      </c>
      <c r="D12885" s="5" t="s">
        <v>20</v>
      </c>
      <c r="E12885" s="5">
        <v>19.0</v>
      </c>
      <c r="F12885" s="5">
        <v>13.0</v>
      </c>
    </row>
    <row r="12886">
      <c r="A12886" s="3">
        <v>113.0</v>
      </c>
      <c r="B12886" s="4">
        <v>0.03652777777777778</v>
      </c>
      <c r="C12886" s="5" t="s">
        <v>10</v>
      </c>
      <c r="D12886" s="5" t="s">
        <v>20</v>
      </c>
      <c r="E12886" s="5">
        <v>35.0</v>
      </c>
      <c r="F12886" s="5">
        <v>18.0</v>
      </c>
    </row>
    <row r="12887">
      <c r="A12887" s="3">
        <v>113.0</v>
      </c>
      <c r="B12887" s="4">
        <v>0.03653935185185185</v>
      </c>
      <c r="C12887" s="5" t="s">
        <v>134</v>
      </c>
      <c r="D12887" s="5" t="s">
        <v>20</v>
      </c>
      <c r="E12887" s="5">
        <v>18.0</v>
      </c>
      <c r="F12887" s="5">
        <v>12.0</v>
      </c>
    </row>
    <row r="12888">
      <c r="A12888" s="3">
        <v>113.0</v>
      </c>
      <c r="B12888" s="4">
        <v>0.03653935185185185</v>
      </c>
      <c r="C12888" s="5" t="s">
        <v>13</v>
      </c>
      <c r="D12888" s="5" t="s">
        <v>20</v>
      </c>
      <c r="E12888" s="5">
        <v>11.0</v>
      </c>
      <c r="F12888" s="5">
        <v>9.0</v>
      </c>
    </row>
    <row r="12889">
      <c r="A12889" s="3">
        <v>113.0</v>
      </c>
      <c r="B12889" s="4">
        <v>0.03695601851851852</v>
      </c>
      <c r="C12889" s="5" t="s">
        <v>22</v>
      </c>
      <c r="D12889" s="5" t="s">
        <v>25</v>
      </c>
      <c r="E12889" s="5">
        <v>10.0</v>
      </c>
      <c r="F12889" s="5">
        <v>4.0</v>
      </c>
      <c r="H12889" s="5" t="s">
        <v>4479</v>
      </c>
      <c r="J12889" s="5" t="s">
        <v>4477</v>
      </c>
    </row>
    <row r="12890">
      <c r="A12890" s="3">
        <v>113.0</v>
      </c>
      <c r="B12890" s="4">
        <v>0.03716435185185185</v>
      </c>
      <c r="C12890" s="5" t="s">
        <v>18</v>
      </c>
      <c r="D12890" s="5" t="s">
        <v>25</v>
      </c>
      <c r="E12890" s="5" t="s">
        <v>30</v>
      </c>
      <c r="F12890" s="5" t="s">
        <v>30</v>
      </c>
      <c r="J12890" s="5" t="s">
        <v>2683</v>
      </c>
    </row>
    <row r="12891">
      <c r="A12891" s="3">
        <v>113.0</v>
      </c>
      <c r="B12891" s="4">
        <v>0.03716435185185185</v>
      </c>
      <c r="C12891" s="5" t="s">
        <v>18</v>
      </c>
      <c r="D12891" s="5" t="s">
        <v>25</v>
      </c>
      <c r="E12891" s="5" t="s">
        <v>37</v>
      </c>
      <c r="F12891" s="5">
        <v>20.0</v>
      </c>
      <c r="J12891" s="5" t="s">
        <v>2862</v>
      </c>
    </row>
    <row r="12892">
      <c r="A12892" s="3">
        <v>113.0</v>
      </c>
      <c r="B12892" s="4">
        <v>0.038391203703703705</v>
      </c>
      <c r="C12892" s="5" t="s">
        <v>21</v>
      </c>
      <c r="D12892" s="5" t="s">
        <v>32</v>
      </c>
      <c r="E12892" s="5" t="s">
        <v>30</v>
      </c>
      <c r="F12892" s="5" t="s">
        <v>30</v>
      </c>
      <c r="J12892" s="5" t="s">
        <v>2933</v>
      </c>
    </row>
    <row r="12893">
      <c r="A12893" s="3">
        <v>113.0</v>
      </c>
      <c r="B12893" s="4">
        <v>0.03903935185185185</v>
      </c>
      <c r="C12893" s="5" t="s">
        <v>21</v>
      </c>
      <c r="D12893" s="5" t="s">
        <v>32</v>
      </c>
      <c r="E12893" s="5" t="s">
        <v>30</v>
      </c>
      <c r="F12893" s="5" t="s">
        <v>30</v>
      </c>
      <c r="J12893" s="5" t="s">
        <v>62</v>
      </c>
    </row>
    <row r="12894">
      <c r="A12894" s="3">
        <v>113.0</v>
      </c>
      <c r="B12894" s="4">
        <v>0.03935185185185185</v>
      </c>
      <c r="C12894" s="5" t="s">
        <v>21</v>
      </c>
      <c r="D12894" s="5" t="s">
        <v>7</v>
      </c>
      <c r="E12894" s="5">
        <v>46.0</v>
      </c>
      <c r="H12894" s="5" t="s">
        <v>4480</v>
      </c>
    </row>
    <row r="12895">
      <c r="A12895" s="3">
        <v>113.0</v>
      </c>
      <c r="B12895" s="4">
        <v>0.039502314814814816</v>
      </c>
      <c r="C12895" s="5" t="s">
        <v>21</v>
      </c>
      <c r="D12895" s="5" t="s">
        <v>7</v>
      </c>
      <c r="E12895" s="5">
        <v>4.0</v>
      </c>
      <c r="H12895" s="5" t="s">
        <v>4481</v>
      </c>
    </row>
    <row r="12896">
      <c r="A12896" s="3">
        <v>113.0</v>
      </c>
      <c r="B12896" s="4">
        <v>0.03995370370370371</v>
      </c>
      <c r="C12896" s="5" t="s">
        <v>4482</v>
      </c>
      <c r="D12896" s="5" t="s">
        <v>74</v>
      </c>
      <c r="E12896" s="5">
        <v>19.0</v>
      </c>
      <c r="F12896" s="5">
        <v>8.0</v>
      </c>
    </row>
    <row r="12897">
      <c r="A12897" s="3">
        <v>113.0</v>
      </c>
      <c r="B12897" s="4">
        <v>0.04064814814814815</v>
      </c>
      <c r="C12897" s="5" t="s">
        <v>10</v>
      </c>
      <c r="D12897" s="5" t="s">
        <v>47</v>
      </c>
      <c r="E12897" s="5">
        <v>24.0</v>
      </c>
      <c r="F12897" s="5">
        <v>19.0</v>
      </c>
    </row>
    <row r="12898">
      <c r="A12898" s="3">
        <v>113.0</v>
      </c>
      <c r="B12898" s="4">
        <v>0.04065972222222222</v>
      </c>
      <c r="C12898" s="5" t="s">
        <v>22</v>
      </c>
      <c r="D12898" s="5" t="s">
        <v>47</v>
      </c>
      <c r="E12898" s="5" t="s">
        <v>37</v>
      </c>
      <c r="F12898" s="5">
        <v>20.0</v>
      </c>
      <c r="J12898" s="5" t="s">
        <v>4477</v>
      </c>
    </row>
    <row r="12899">
      <c r="A12899" s="3">
        <v>113.0</v>
      </c>
      <c r="B12899" s="4">
        <v>0.040706018518518516</v>
      </c>
      <c r="C12899" s="5" t="s">
        <v>13</v>
      </c>
      <c r="D12899" s="5" t="s">
        <v>47</v>
      </c>
      <c r="E12899" s="5" t="s">
        <v>30</v>
      </c>
      <c r="F12899" s="5" t="s">
        <v>30</v>
      </c>
      <c r="J12899" s="5" t="s">
        <v>17</v>
      </c>
    </row>
    <row r="12900">
      <c r="A12900" s="3">
        <v>113.0</v>
      </c>
      <c r="B12900" s="4">
        <v>0.040706018518518516</v>
      </c>
      <c r="C12900" s="5" t="s">
        <v>13</v>
      </c>
      <c r="D12900" s="5" t="s">
        <v>47</v>
      </c>
      <c r="E12900" s="5">
        <v>22.0</v>
      </c>
      <c r="F12900" s="5" t="s">
        <v>30</v>
      </c>
      <c r="J12900" s="5" t="s">
        <v>4483</v>
      </c>
    </row>
    <row r="12901">
      <c r="A12901" s="3">
        <v>113.0</v>
      </c>
      <c r="B12901" s="4">
        <v>0.04078703703703704</v>
      </c>
      <c r="C12901" s="5" t="s">
        <v>4482</v>
      </c>
      <c r="D12901" s="5" t="s">
        <v>47</v>
      </c>
      <c r="E12901" s="5">
        <v>17.0</v>
      </c>
      <c r="F12901" s="5">
        <v>15.0</v>
      </c>
    </row>
    <row r="12902">
      <c r="A12902" s="3">
        <v>113.0</v>
      </c>
      <c r="B12902" s="4">
        <v>0.040810185185185185</v>
      </c>
      <c r="C12902" s="5" t="s">
        <v>15</v>
      </c>
      <c r="D12902" s="5" t="s">
        <v>47</v>
      </c>
      <c r="E12902" s="5">
        <v>17.0</v>
      </c>
      <c r="F12902" s="5">
        <v>15.0</v>
      </c>
    </row>
    <row r="12903">
      <c r="A12903" s="3">
        <v>113.0</v>
      </c>
      <c r="B12903" s="4">
        <v>0.04082175925925926</v>
      </c>
      <c r="C12903" s="5" t="s">
        <v>22</v>
      </c>
      <c r="D12903" s="5" t="s">
        <v>47</v>
      </c>
      <c r="E12903" s="5">
        <v>21.0</v>
      </c>
      <c r="F12903" s="5">
        <v>18.0</v>
      </c>
      <c r="J12903" s="5" t="s">
        <v>4478</v>
      </c>
    </row>
    <row r="12904">
      <c r="A12904" s="3">
        <v>113.0</v>
      </c>
      <c r="B12904" s="4">
        <v>0.04097222222222222</v>
      </c>
      <c r="C12904" s="5" t="s">
        <v>18</v>
      </c>
      <c r="D12904" s="5" t="s">
        <v>47</v>
      </c>
      <c r="E12904" s="5">
        <v>12.0</v>
      </c>
      <c r="F12904" s="5">
        <v>0.0</v>
      </c>
      <c r="J12904" s="5" t="s">
        <v>1160</v>
      </c>
    </row>
    <row r="12905">
      <c r="A12905" s="3">
        <v>113.0</v>
      </c>
      <c r="B12905" s="4">
        <v>0.04113425925925926</v>
      </c>
      <c r="C12905" s="5" t="s">
        <v>134</v>
      </c>
      <c r="D12905" s="5" t="s">
        <v>47</v>
      </c>
      <c r="E12905" s="5">
        <v>6.0</v>
      </c>
      <c r="F12905" s="5">
        <v>6.0</v>
      </c>
    </row>
    <row r="12906">
      <c r="A12906" s="3">
        <v>113.0</v>
      </c>
      <c r="B12906" s="4">
        <v>0.04332175925925926</v>
      </c>
      <c r="C12906" s="5" t="s">
        <v>10</v>
      </c>
      <c r="D12906" s="5" t="s">
        <v>24</v>
      </c>
      <c r="E12906" s="5">
        <v>33.0</v>
      </c>
      <c r="F12906" s="5">
        <v>18.0</v>
      </c>
    </row>
    <row r="12907">
      <c r="A12907" s="3">
        <v>113.0</v>
      </c>
      <c r="B12907" s="4">
        <v>0.04407407407407407</v>
      </c>
      <c r="C12907" s="5" t="s">
        <v>21</v>
      </c>
      <c r="D12907" s="5" t="s">
        <v>20</v>
      </c>
      <c r="E12907" s="5" t="s">
        <v>30</v>
      </c>
      <c r="F12907" s="5" t="s">
        <v>30</v>
      </c>
      <c r="J12907" s="5" t="s">
        <v>137</v>
      </c>
    </row>
    <row r="12908">
      <c r="A12908" s="3">
        <v>113.0</v>
      </c>
      <c r="B12908" s="4">
        <v>0.04407407407407407</v>
      </c>
      <c r="C12908" s="5" t="s">
        <v>15</v>
      </c>
      <c r="D12908" s="5" t="s">
        <v>20</v>
      </c>
      <c r="E12908" s="5" t="s">
        <v>30</v>
      </c>
      <c r="F12908" s="5" t="s">
        <v>30</v>
      </c>
      <c r="J12908" s="5" t="s">
        <v>137</v>
      </c>
    </row>
    <row r="12909">
      <c r="A12909" s="3">
        <v>113.0</v>
      </c>
      <c r="B12909" s="4">
        <v>0.04407407407407407</v>
      </c>
      <c r="C12909" s="5" t="s">
        <v>10</v>
      </c>
      <c r="D12909" s="5" t="s">
        <v>20</v>
      </c>
      <c r="E12909" s="5" t="s">
        <v>30</v>
      </c>
      <c r="F12909" s="5" t="s">
        <v>30</v>
      </c>
      <c r="J12909" s="5" t="s">
        <v>137</v>
      </c>
    </row>
    <row r="12910">
      <c r="A12910" s="3">
        <v>113.0</v>
      </c>
      <c r="B12910" s="4">
        <v>0.04407407407407407</v>
      </c>
      <c r="C12910" s="5" t="s">
        <v>13</v>
      </c>
      <c r="D12910" s="5" t="s">
        <v>20</v>
      </c>
      <c r="E12910" s="5" t="s">
        <v>30</v>
      </c>
      <c r="F12910" s="5" t="s">
        <v>30</v>
      </c>
      <c r="J12910" s="5" t="s">
        <v>137</v>
      </c>
    </row>
    <row r="12911">
      <c r="A12911" s="3">
        <v>113.0</v>
      </c>
      <c r="B12911" s="4">
        <v>0.04407407407407407</v>
      </c>
      <c r="C12911" s="5" t="s">
        <v>22</v>
      </c>
      <c r="D12911" s="5" t="s">
        <v>20</v>
      </c>
      <c r="E12911" s="5" t="s">
        <v>30</v>
      </c>
      <c r="F12911" s="5" t="s">
        <v>30</v>
      </c>
      <c r="J12911" s="5" t="s">
        <v>137</v>
      </c>
    </row>
    <row r="12912">
      <c r="A12912" s="3">
        <v>113.0</v>
      </c>
      <c r="B12912" s="4">
        <v>0.04452546296296296</v>
      </c>
      <c r="C12912" s="5" t="s">
        <v>4482</v>
      </c>
      <c r="D12912" s="5" t="s">
        <v>20</v>
      </c>
      <c r="E12912" s="5" t="s">
        <v>30</v>
      </c>
      <c r="F12912" s="5" t="s">
        <v>30</v>
      </c>
      <c r="J12912" s="5" t="s">
        <v>42</v>
      </c>
    </row>
    <row r="12913">
      <c r="A12913" s="3">
        <v>113.0</v>
      </c>
      <c r="B12913" s="4">
        <v>0.04452546296296296</v>
      </c>
      <c r="C12913" s="5" t="s">
        <v>4482</v>
      </c>
      <c r="D12913" s="5" t="s">
        <v>20</v>
      </c>
      <c r="E12913" s="5">
        <v>20.0</v>
      </c>
      <c r="F12913" s="5">
        <v>8.0</v>
      </c>
      <c r="J12913" s="5" t="s">
        <v>136</v>
      </c>
    </row>
    <row r="12914">
      <c r="A12914" s="3">
        <v>113.0</v>
      </c>
      <c r="B12914" s="4">
        <v>0.04621527777777778</v>
      </c>
      <c r="C12914" s="5" t="s">
        <v>10</v>
      </c>
      <c r="D12914" s="5" t="s">
        <v>32</v>
      </c>
      <c r="E12914" s="5">
        <v>35.0</v>
      </c>
      <c r="F12914" s="5">
        <v>21.0</v>
      </c>
      <c r="J12914" s="5" t="s">
        <v>2634</v>
      </c>
    </row>
    <row r="12915">
      <c r="A12915" s="3">
        <v>113.0</v>
      </c>
      <c r="B12915" s="4">
        <v>0.04627314814814815</v>
      </c>
      <c r="C12915" s="5" t="s">
        <v>4482</v>
      </c>
      <c r="D12915" s="5" t="s">
        <v>32</v>
      </c>
      <c r="E12915" s="5">
        <v>31.0</v>
      </c>
      <c r="F12915" s="5">
        <v>17.0</v>
      </c>
      <c r="J12915" s="5" t="s">
        <v>4484</v>
      </c>
    </row>
    <row r="12916">
      <c r="A12916" s="3">
        <v>113.0</v>
      </c>
      <c r="B12916" s="4">
        <v>0.04642361111111111</v>
      </c>
      <c r="C12916" s="5" t="s">
        <v>21</v>
      </c>
      <c r="D12916" s="5" t="s">
        <v>32</v>
      </c>
      <c r="E12916" s="5">
        <v>20.0</v>
      </c>
      <c r="F12916" s="5">
        <v>6.0</v>
      </c>
    </row>
    <row r="12917">
      <c r="A12917" s="3">
        <v>113.0</v>
      </c>
      <c r="B12917" s="4">
        <v>0.04642361111111111</v>
      </c>
      <c r="C12917" s="5" t="s">
        <v>21</v>
      </c>
      <c r="D12917" s="5" t="s">
        <v>32</v>
      </c>
      <c r="E12917" s="5">
        <v>21.0</v>
      </c>
      <c r="F12917" s="5">
        <v>7.0</v>
      </c>
      <c r="J12917" s="5" t="s">
        <v>2767</v>
      </c>
    </row>
    <row r="12918">
      <c r="A12918" s="3">
        <v>113.0</v>
      </c>
      <c r="B12918" s="4">
        <v>0.04642361111111111</v>
      </c>
      <c r="C12918" s="5" t="s">
        <v>21</v>
      </c>
      <c r="D12918" s="5" t="s">
        <v>32</v>
      </c>
      <c r="E12918" s="5" t="s">
        <v>30</v>
      </c>
      <c r="F12918" s="5" t="s">
        <v>30</v>
      </c>
      <c r="J12918" s="5" t="s">
        <v>62</v>
      </c>
    </row>
    <row r="12919">
      <c r="A12919" s="3">
        <v>113.0</v>
      </c>
      <c r="B12919" s="4">
        <v>0.046469907407407404</v>
      </c>
      <c r="C12919" s="5" t="s">
        <v>10</v>
      </c>
      <c r="D12919" s="5" t="s">
        <v>7</v>
      </c>
      <c r="E12919" s="5">
        <v>25.0</v>
      </c>
      <c r="H12919" s="5" t="s">
        <v>4485</v>
      </c>
    </row>
    <row r="12920">
      <c r="A12920" s="3">
        <v>113.0</v>
      </c>
      <c r="B12920" s="4">
        <v>0.04664351851851852</v>
      </c>
      <c r="C12920" s="5" t="s">
        <v>10</v>
      </c>
      <c r="D12920" s="5" t="s">
        <v>32</v>
      </c>
      <c r="E12920" s="5">
        <v>18.0</v>
      </c>
      <c r="F12920" s="5">
        <v>4.0</v>
      </c>
      <c r="J12920" s="5" t="s">
        <v>2634</v>
      </c>
    </row>
    <row r="12921">
      <c r="A12921" s="3">
        <v>113.0</v>
      </c>
      <c r="B12921" s="4">
        <v>0.046782407407407404</v>
      </c>
      <c r="C12921" s="5" t="s">
        <v>10</v>
      </c>
      <c r="D12921" s="5" t="s">
        <v>7</v>
      </c>
      <c r="E12921" s="5">
        <v>18.0</v>
      </c>
      <c r="H12921" s="5" t="s">
        <v>4486</v>
      </c>
    </row>
    <row r="12922">
      <c r="A12922" s="3">
        <v>113.0</v>
      </c>
      <c r="B12922" s="4">
        <v>0.04711805555555556</v>
      </c>
      <c r="C12922" s="5" t="s">
        <v>4482</v>
      </c>
      <c r="D12922" s="5" t="s">
        <v>7</v>
      </c>
      <c r="E12922" s="5">
        <v>23.0</v>
      </c>
      <c r="H12922" s="5" t="s">
        <v>4487</v>
      </c>
    </row>
    <row r="12923">
      <c r="A12923" s="3">
        <v>113.0</v>
      </c>
      <c r="B12923" s="4">
        <v>0.047199074074074074</v>
      </c>
      <c r="C12923" s="5" t="s">
        <v>4482</v>
      </c>
      <c r="D12923" s="5" t="s">
        <v>32</v>
      </c>
      <c r="E12923" s="5">
        <v>23.0</v>
      </c>
      <c r="F12923" s="5">
        <v>9.0</v>
      </c>
      <c r="J12923" s="5" t="s">
        <v>4484</v>
      </c>
    </row>
    <row r="12924">
      <c r="A12924" s="3">
        <v>113.0</v>
      </c>
      <c r="B12924" s="4">
        <v>0.04725694444444444</v>
      </c>
      <c r="C12924" s="5" t="s">
        <v>4482</v>
      </c>
      <c r="D12924" s="5" t="s">
        <v>7</v>
      </c>
      <c r="E12924" s="5">
        <v>21.0</v>
      </c>
      <c r="H12924" s="5" t="s">
        <v>4488</v>
      </c>
      <c r="I12924" s="5">
        <v>1.0</v>
      </c>
    </row>
    <row r="12925">
      <c r="A12925" s="3">
        <v>113.0</v>
      </c>
      <c r="B12925" s="4">
        <v>0.0490162037037037</v>
      </c>
      <c r="C12925" s="5" t="s">
        <v>22</v>
      </c>
      <c r="D12925" s="5" t="s">
        <v>125</v>
      </c>
      <c r="E12925" s="5">
        <v>11.0</v>
      </c>
      <c r="F12925" s="5">
        <v>5.0</v>
      </c>
    </row>
    <row r="12926">
      <c r="A12926" s="3">
        <v>113.0</v>
      </c>
      <c r="B12926" s="4">
        <v>0.049756944444444444</v>
      </c>
      <c r="C12926" s="5" t="s">
        <v>21</v>
      </c>
      <c r="D12926" s="5" t="s">
        <v>19</v>
      </c>
      <c r="E12926" s="5">
        <v>8.0</v>
      </c>
      <c r="F12926" s="5">
        <v>6.0</v>
      </c>
    </row>
    <row r="12927">
      <c r="A12927" s="3">
        <v>113.0</v>
      </c>
      <c r="B12927" s="4">
        <v>0.05033564814814815</v>
      </c>
      <c r="C12927" s="5" t="s">
        <v>134</v>
      </c>
      <c r="D12927" s="5" t="s">
        <v>709</v>
      </c>
      <c r="E12927" s="5">
        <v>2.0</v>
      </c>
      <c r="J12927" s="5" t="s">
        <v>4489</v>
      </c>
    </row>
    <row r="12928">
      <c r="A12928" s="3">
        <v>113.0</v>
      </c>
      <c r="B12928" s="4">
        <v>0.050972222222222224</v>
      </c>
      <c r="C12928" s="5" t="s">
        <v>4482</v>
      </c>
      <c r="D12928" s="5" t="s">
        <v>97</v>
      </c>
      <c r="E12928" s="5">
        <v>9.0</v>
      </c>
      <c r="J12928" s="5" t="s">
        <v>4490</v>
      </c>
    </row>
    <row r="12929">
      <c r="A12929" s="3">
        <v>113.0</v>
      </c>
      <c r="B12929" s="4">
        <v>0.053009259259259256</v>
      </c>
      <c r="C12929" s="5" t="s">
        <v>10</v>
      </c>
      <c r="D12929" s="5" t="s">
        <v>24</v>
      </c>
      <c r="E12929" s="5">
        <v>30.0</v>
      </c>
      <c r="F12929" s="5">
        <v>15.0</v>
      </c>
    </row>
    <row r="12930">
      <c r="A12930" s="3">
        <v>113.0</v>
      </c>
      <c r="B12930" s="4">
        <v>0.05462962962962963</v>
      </c>
      <c r="C12930" s="5" t="s">
        <v>4482</v>
      </c>
      <c r="D12930" s="5" t="s">
        <v>20</v>
      </c>
      <c r="E12930" s="5">
        <v>31.0</v>
      </c>
      <c r="F12930" s="5">
        <v>19.0</v>
      </c>
      <c r="J12930" s="5" t="s">
        <v>137</v>
      </c>
    </row>
    <row r="12931">
      <c r="A12931" s="3">
        <v>113.0</v>
      </c>
      <c r="B12931" s="4">
        <v>0.05484953703703704</v>
      </c>
      <c r="C12931" s="5" t="s">
        <v>22</v>
      </c>
      <c r="D12931" s="5" t="s">
        <v>20</v>
      </c>
      <c r="E12931" s="5">
        <v>29.0</v>
      </c>
      <c r="F12931" s="5">
        <v>16.0</v>
      </c>
      <c r="J12931" s="5" t="s">
        <v>4491</v>
      </c>
    </row>
    <row r="12932">
      <c r="A12932" s="3">
        <v>113.0</v>
      </c>
      <c r="B12932" s="4">
        <v>0.05486111111111111</v>
      </c>
      <c r="C12932" s="5" t="s">
        <v>22</v>
      </c>
      <c r="D12932" s="5" t="s">
        <v>20</v>
      </c>
      <c r="E12932" s="5">
        <v>20.0</v>
      </c>
      <c r="F12932" s="5">
        <v>7.0</v>
      </c>
      <c r="J12932" s="5" t="s">
        <v>4492</v>
      </c>
    </row>
    <row r="12933">
      <c r="A12933" s="3">
        <v>113.0</v>
      </c>
      <c r="B12933" s="4">
        <v>0.054872685185185184</v>
      </c>
      <c r="C12933" s="5" t="s">
        <v>18</v>
      </c>
      <c r="D12933" s="5" t="s">
        <v>20</v>
      </c>
      <c r="E12933" s="5">
        <v>34.0</v>
      </c>
      <c r="F12933" s="5">
        <v>18.0</v>
      </c>
      <c r="J12933" s="5" t="s">
        <v>137</v>
      </c>
    </row>
    <row r="12934">
      <c r="A12934" s="3">
        <v>113.0</v>
      </c>
      <c r="B12934" s="4">
        <v>0.05488425925925926</v>
      </c>
      <c r="C12934" s="5" t="s">
        <v>15</v>
      </c>
      <c r="D12934" s="5" t="s">
        <v>20</v>
      </c>
      <c r="E12934" s="5">
        <v>32.0</v>
      </c>
      <c r="F12934" s="5">
        <v>14.0</v>
      </c>
      <c r="J12934" s="5" t="s">
        <v>137</v>
      </c>
    </row>
    <row r="12935">
      <c r="A12935" s="3">
        <v>113.0</v>
      </c>
      <c r="B12935" s="4">
        <v>0.054907407407407405</v>
      </c>
      <c r="C12935" s="5" t="s">
        <v>21</v>
      </c>
      <c r="D12935" s="5" t="s">
        <v>20</v>
      </c>
      <c r="E12935" s="5">
        <v>37.0</v>
      </c>
      <c r="F12935" s="5">
        <v>4.0</v>
      </c>
      <c r="J12935" s="5" t="s">
        <v>137</v>
      </c>
    </row>
    <row r="12936">
      <c r="A12936" s="3">
        <v>113.0</v>
      </c>
      <c r="B12936" s="4">
        <v>0.05494212962962963</v>
      </c>
      <c r="C12936" s="5" t="s">
        <v>10</v>
      </c>
      <c r="D12936" s="5" t="s">
        <v>20</v>
      </c>
      <c r="E12936" s="5">
        <v>29.0</v>
      </c>
      <c r="F12936" s="5">
        <v>2.0</v>
      </c>
      <c r="J12936" s="5" t="s">
        <v>137</v>
      </c>
    </row>
    <row r="12937">
      <c r="A12937" s="3">
        <v>113.0</v>
      </c>
      <c r="B12937" s="4">
        <v>0.05496527777777778</v>
      </c>
      <c r="C12937" s="5" t="s">
        <v>134</v>
      </c>
      <c r="D12937" s="5" t="s">
        <v>20</v>
      </c>
      <c r="E12937" s="5">
        <v>18.0</v>
      </c>
      <c r="F12937" s="5">
        <v>2.0</v>
      </c>
      <c r="J12937" s="5" t="s">
        <v>137</v>
      </c>
    </row>
    <row r="12938">
      <c r="A12938" s="3">
        <v>113.0</v>
      </c>
      <c r="B12938" s="4">
        <v>0.05502314814814815</v>
      </c>
      <c r="C12938" s="5" t="s">
        <v>13</v>
      </c>
      <c r="D12938" s="5" t="s">
        <v>20</v>
      </c>
      <c r="E12938" s="5">
        <v>19.0</v>
      </c>
      <c r="F12938" s="5">
        <v>7.0</v>
      </c>
      <c r="J12938" s="5" t="s">
        <v>137</v>
      </c>
    </row>
    <row r="12939">
      <c r="A12939" s="3">
        <v>113.0</v>
      </c>
      <c r="B12939" s="4">
        <v>0.05818287037037037</v>
      </c>
      <c r="C12939" s="5" t="s">
        <v>21</v>
      </c>
      <c r="D12939" s="5" t="s">
        <v>88</v>
      </c>
      <c r="E12939" s="5">
        <v>26.0</v>
      </c>
      <c r="F12939" s="5">
        <v>17.0</v>
      </c>
    </row>
    <row r="12940">
      <c r="A12940" s="3">
        <v>113.0</v>
      </c>
      <c r="B12940" s="4">
        <v>0.0584837962962963</v>
      </c>
      <c r="C12940" s="5" t="s">
        <v>21</v>
      </c>
      <c r="D12940" s="5" t="s">
        <v>256</v>
      </c>
      <c r="E12940" s="5">
        <v>28.0</v>
      </c>
      <c r="F12940" s="5">
        <v>11.0</v>
      </c>
    </row>
    <row r="12941">
      <c r="A12941" s="3">
        <v>113.0</v>
      </c>
      <c r="B12941" s="4">
        <v>0.059305555555555556</v>
      </c>
      <c r="C12941" s="5" t="s">
        <v>21</v>
      </c>
      <c r="D12941" s="5" t="s">
        <v>25</v>
      </c>
      <c r="E12941" s="5">
        <v>16.0</v>
      </c>
      <c r="F12941" s="5">
        <v>3.0</v>
      </c>
      <c r="H12941" s="5" t="s">
        <v>2290</v>
      </c>
    </row>
    <row r="12942">
      <c r="A12942" s="3">
        <v>113.0</v>
      </c>
      <c r="B12942" s="4">
        <v>0.06055555555555556</v>
      </c>
      <c r="C12942" s="5" t="s">
        <v>4482</v>
      </c>
      <c r="D12942" s="5" t="s">
        <v>24</v>
      </c>
      <c r="E12942" s="5">
        <v>8.0</v>
      </c>
      <c r="F12942" s="5">
        <v>7.0</v>
      </c>
    </row>
    <row r="12943">
      <c r="A12943" s="3">
        <v>113.0</v>
      </c>
      <c r="B12943" s="4">
        <v>0.06104166666666667</v>
      </c>
      <c r="C12943" s="5" t="s">
        <v>13</v>
      </c>
      <c r="D12943" s="5" t="s">
        <v>32</v>
      </c>
      <c r="E12943" s="5">
        <v>23.0</v>
      </c>
      <c r="F12943" s="5">
        <v>9.0</v>
      </c>
      <c r="J12943" s="5" t="s">
        <v>4493</v>
      </c>
    </row>
    <row r="12944">
      <c r="A12944" s="3">
        <v>113.0</v>
      </c>
      <c r="B12944" s="4">
        <v>0.06104166666666667</v>
      </c>
      <c r="C12944" s="5" t="s">
        <v>13</v>
      </c>
      <c r="D12944" s="5" t="s">
        <v>32</v>
      </c>
      <c r="E12944" s="5" t="s">
        <v>30</v>
      </c>
      <c r="F12944" s="5" t="s">
        <v>30</v>
      </c>
      <c r="J12944" s="5" t="s">
        <v>17</v>
      </c>
    </row>
    <row r="12945">
      <c r="A12945" s="3">
        <v>113.0</v>
      </c>
      <c r="B12945" s="4">
        <v>0.06115740740740741</v>
      </c>
      <c r="C12945" s="5" t="s">
        <v>13</v>
      </c>
      <c r="D12945" s="5" t="s">
        <v>7</v>
      </c>
      <c r="E12945" s="5">
        <v>15.0</v>
      </c>
      <c r="H12945" s="5" t="s">
        <v>4494</v>
      </c>
    </row>
    <row r="12946">
      <c r="A12946" s="3">
        <v>113.0</v>
      </c>
      <c r="B12946" s="4">
        <v>0.06189814814814815</v>
      </c>
      <c r="C12946" s="5" t="s">
        <v>13</v>
      </c>
      <c r="D12946" s="5" t="s">
        <v>75</v>
      </c>
      <c r="E12946" s="5">
        <v>24.0</v>
      </c>
      <c r="F12946" s="5">
        <v>12.0</v>
      </c>
      <c r="H12946" s="5" t="s">
        <v>4495</v>
      </c>
      <c r="J12946" s="5" t="s">
        <v>4496</v>
      </c>
    </row>
    <row r="12947">
      <c r="A12947" s="3">
        <v>113.0</v>
      </c>
      <c r="B12947" s="4">
        <v>0.0625462962962963</v>
      </c>
      <c r="C12947" s="5" t="s">
        <v>4482</v>
      </c>
      <c r="D12947" s="5" t="s">
        <v>32</v>
      </c>
      <c r="E12947" s="5">
        <v>19.0</v>
      </c>
      <c r="F12947" s="5">
        <v>5.0</v>
      </c>
      <c r="J12947" s="5" t="s">
        <v>4484</v>
      </c>
    </row>
    <row r="12948">
      <c r="A12948" s="3">
        <v>113.0</v>
      </c>
      <c r="B12948" s="4">
        <v>0.0627662037037037</v>
      </c>
      <c r="C12948" s="5" t="s">
        <v>4482</v>
      </c>
      <c r="D12948" s="5" t="s">
        <v>7</v>
      </c>
      <c r="E12948" s="5">
        <v>20.0</v>
      </c>
      <c r="H12948" s="5" t="s">
        <v>4497</v>
      </c>
    </row>
    <row r="12949">
      <c r="A12949" s="3">
        <v>113.0</v>
      </c>
      <c r="B12949" s="4">
        <v>0.06311342592592592</v>
      </c>
      <c r="C12949" s="5" t="s">
        <v>4482</v>
      </c>
      <c r="D12949" s="5" t="s">
        <v>75</v>
      </c>
      <c r="E12949" s="5">
        <v>9.0</v>
      </c>
      <c r="F12949" s="5">
        <v>3.0</v>
      </c>
      <c r="H12949" s="5" t="s">
        <v>4498</v>
      </c>
    </row>
    <row r="12950">
      <c r="A12950" s="3">
        <v>113.0</v>
      </c>
      <c r="B12950" s="4">
        <v>0.06452546296296297</v>
      </c>
      <c r="C12950" s="5" t="s">
        <v>21</v>
      </c>
      <c r="D12950" s="5" t="s">
        <v>24</v>
      </c>
      <c r="E12950" s="5">
        <v>27.0</v>
      </c>
      <c r="F12950" s="5">
        <v>13.0</v>
      </c>
    </row>
    <row r="12951">
      <c r="A12951" s="3">
        <v>113.0</v>
      </c>
      <c r="B12951" s="4">
        <v>0.06452546296296297</v>
      </c>
      <c r="C12951" s="5" t="s">
        <v>10</v>
      </c>
      <c r="D12951" s="5" t="s">
        <v>24</v>
      </c>
      <c r="E12951" s="5">
        <v>27.0</v>
      </c>
      <c r="F12951" s="5">
        <v>12.0</v>
      </c>
    </row>
    <row r="12952">
      <c r="A12952" s="3">
        <v>113.0</v>
      </c>
      <c r="B12952" s="4">
        <v>0.06452546296296297</v>
      </c>
      <c r="C12952" s="5" t="s">
        <v>18</v>
      </c>
      <c r="D12952" s="5" t="s">
        <v>24</v>
      </c>
      <c r="E12952" s="5">
        <v>27.0</v>
      </c>
      <c r="F12952" s="5">
        <v>18.0</v>
      </c>
    </row>
    <row r="12953">
      <c r="A12953" s="3">
        <v>113.0</v>
      </c>
      <c r="B12953" s="4">
        <v>0.06457175925925926</v>
      </c>
      <c r="C12953" s="5" t="s">
        <v>22</v>
      </c>
      <c r="D12953" s="5" t="s">
        <v>24</v>
      </c>
      <c r="E12953" s="5">
        <v>20.0</v>
      </c>
      <c r="F12953" s="5">
        <v>19.0</v>
      </c>
    </row>
    <row r="12954">
      <c r="A12954" s="3">
        <v>113.0</v>
      </c>
      <c r="B12954" s="4">
        <v>0.06466435185185185</v>
      </c>
      <c r="C12954" s="5" t="s">
        <v>4482</v>
      </c>
      <c r="D12954" s="5" t="s">
        <v>24</v>
      </c>
      <c r="E12954" s="5" t="s">
        <v>28</v>
      </c>
      <c r="F12954" s="5">
        <v>1.0</v>
      </c>
    </row>
    <row r="12955">
      <c r="A12955" s="3">
        <v>113.0</v>
      </c>
      <c r="B12955" s="4">
        <v>0.0646875</v>
      </c>
      <c r="C12955" s="5" t="s">
        <v>15</v>
      </c>
      <c r="D12955" s="5" t="s">
        <v>24</v>
      </c>
      <c r="E12955" s="5">
        <v>18.0</v>
      </c>
      <c r="F12955" s="5">
        <v>6.0</v>
      </c>
    </row>
    <row r="12956">
      <c r="A12956" s="3">
        <v>113.0</v>
      </c>
      <c r="B12956" s="4">
        <v>0.06469907407407408</v>
      </c>
      <c r="C12956" s="5" t="s">
        <v>13</v>
      </c>
      <c r="D12956" s="5" t="s">
        <v>24</v>
      </c>
      <c r="E12956" s="5">
        <v>3.0</v>
      </c>
      <c r="F12956" s="5">
        <v>3.0</v>
      </c>
    </row>
    <row r="12957">
      <c r="A12957" s="3">
        <v>113.0</v>
      </c>
      <c r="B12957" s="4">
        <v>0.06472222222222222</v>
      </c>
      <c r="C12957" s="5" t="s">
        <v>134</v>
      </c>
      <c r="D12957" s="5" t="s">
        <v>24</v>
      </c>
      <c r="E12957" s="5">
        <v>12.0</v>
      </c>
      <c r="F12957" s="5">
        <v>7.0</v>
      </c>
    </row>
    <row r="12958">
      <c r="A12958" s="3">
        <v>113.0</v>
      </c>
      <c r="B12958" s="4">
        <v>0.06630787037037036</v>
      </c>
      <c r="C12958" s="5" t="s">
        <v>4482</v>
      </c>
      <c r="D12958" s="5" t="s">
        <v>74</v>
      </c>
      <c r="E12958" s="5">
        <v>28.0</v>
      </c>
      <c r="F12958" s="5">
        <v>17.0</v>
      </c>
    </row>
    <row r="12959">
      <c r="A12959" s="3">
        <v>113.0</v>
      </c>
      <c r="B12959" s="4">
        <v>0.06704861111111111</v>
      </c>
      <c r="C12959" s="5" t="s">
        <v>4482</v>
      </c>
      <c r="D12959" s="5" t="s">
        <v>20</v>
      </c>
      <c r="E12959" s="5">
        <v>11.0</v>
      </c>
      <c r="F12959" s="5">
        <v>9.0</v>
      </c>
    </row>
    <row r="12960">
      <c r="A12960" s="3">
        <v>113.0</v>
      </c>
      <c r="B12960" s="4">
        <v>0.06709490740740741</v>
      </c>
      <c r="C12960" s="5" t="s">
        <v>13</v>
      </c>
      <c r="D12960" s="5" t="s">
        <v>20</v>
      </c>
      <c r="E12960" s="5">
        <v>18.0</v>
      </c>
      <c r="F12960" s="5">
        <v>6.0</v>
      </c>
      <c r="J12960" s="5" t="s">
        <v>137</v>
      </c>
    </row>
    <row r="12961">
      <c r="A12961" s="3">
        <v>113.0</v>
      </c>
      <c r="B12961" s="4">
        <v>0.06712962962962964</v>
      </c>
      <c r="C12961" s="5" t="s">
        <v>134</v>
      </c>
      <c r="D12961" s="5" t="s">
        <v>20</v>
      </c>
      <c r="E12961" s="5">
        <v>22.0</v>
      </c>
      <c r="F12961" s="5">
        <v>6.0</v>
      </c>
      <c r="J12961" s="5" t="s">
        <v>137</v>
      </c>
    </row>
    <row r="12962">
      <c r="A12962" s="3">
        <v>113.0</v>
      </c>
      <c r="B12962" s="4">
        <v>0.06715277777777778</v>
      </c>
      <c r="C12962" s="5" t="s">
        <v>10</v>
      </c>
      <c r="D12962" s="5" t="s">
        <v>20</v>
      </c>
      <c r="E12962" s="5">
        <v>43.0</v>
      </c>
      <c r="F12962" s="5">
        <v>16.0</v>
      </c>
      <c r="J12962" s="5" t="s">
        <v>137</v>
      </c>
    </row>
    <row r="12963">
      <c r="A12963" s="3">
        <v>113.0</v>
      </c>
      <c r="B12963" s="4">
        <v>0.06715277777777778</v>
      </c>
      <c r="C12963" s="5" t="s">
        <v>4482</v>
      </c>
      <c r="D12963" s="5" t="s">
        <v>24</v>
      </c>
      <c r="E12963" s="5">
        <v>16.0</v>
      </c>
      <c r="F12963" s="5">
        <v>15.0</v>
      </c>
    </row>
    <row r="12964">
      <c r="A12964" s="3">
        <v>113.0</v>
      </c>
      <c r="B12964" s="4">
        <v>0.06716435185185185</v>
      </c>
      <c r="C12964" s="5" t="s">
        <v>21</v>
      </c>
      <c r="D12964" s="5" t="s">
        <v>20</v>
      </c>
      <c r="E12964" s="5">
        <v>46.0</v>
      </c>
      <c r="F12964" s="5">
        <v>19.0</v>
      </c>
      <c r="J12964" s="5" t="s">
        <v>137</v>
      </c>
    </row>
    <row r="12965">
      <c r="A12965" s="3">
        <v>113.0</v>
      </c>
      <c r="B12965" s="4">
        <v>0.0671875</v>
      </c>
      <c r="C12965" s="5" t="s">
        <v>15</v>
      </c>
      <c r="D12965" s="5" t="s">
        <v>20</v>
      </c>
      <c r="E12965" s="5">
        <v>27.0</v>
      </c>
      <c r="F12965" s="5">
        <v>9.0</v>
      </c>
      <c r="J12965" s="5" t="s">
        <v>137</v>
      </c>
    </row>
    <row r="12966">
      <c r="A12966" s="3">
        <v>113.0</v>
      </c>
      <c r="B12966" s="4">
        <v>0.06719907407407408</v>
      </c>
      <c r="C12966" s="5" t="s">
        <v>18</v>
      </c>
      <c r="D12966" s="5" t="s">
        <v>20</v>
      </c>
      <c r="E12966" s="5">
        <v>30.0</v>
      </c>
      <c r="F12966" s="5">
        <v>14.0</v>
      </c>
      <c r="J12966" s="5" t="s">
        <v>137</v>
      </c>
    </row>
    <row r="12967">
      <c r="A12967" s="3">
        <v>113.0</v>
      </c>
      <c r="B12967" s="4">
        <v>0.06721064814814814</v>
      </c>
      <c r="C12967" s="5" t="s">
        <v>22</v>
      </c>
      <c r="D12967" s="5" t="s">
        <v>20</v>
      </c>
      <c r="E12967" s="5">
        <v>19.0</v>
      </c>
      <c r="F12967" s="5">
        <v>6.0</v>
      </c>
      <c r="J12967" s="5" t="s">
        <v>4491</v>
      </c>
    </row>
    <row r="12968">
      <c r="A12968" s="3">
        <v>113.0</v>
      </c>
      <c r="B12968" s="4">
        <v>0.06721064814814814</v>
      </c>
      <c r="C12968" s="5" t="s">
        <v>22</v>
      </c>
      <c r="D12968" s="5" t="s">
        <v>20</v>
      </c>
      <c r="E12968" s="5">
        <v>30.0</v>
      </c>
      <c r="F12968" s="5">
        <v>17.0</v>
      </c>
      <c r="J12968" s="5" t="s">
        <v>4492</v>
      </c>
    </row>
    <row r="12969">
      <c r="A12969" s="3">
        <v>113.0</v>
      </c>
      <c r="B12969" s="4">
        <v>0.0732175925925926</v>
      </c>
      <c r="C12969" s="5" t="s">
        <v>4482</v>
      </c>
      <c r="D12969" s="5" t="s">
        <v>25</v>
      </c>
      <c r="E12969" s="5">
        <v>27.0</v>
      </c>
      <c r="F12969" s="5">
        <v>21.0</v>
      </c>
      <c r="H12969" s="5" t="s">
        <v>4499</v>
      </c>
      <c r="J12969" s="5" t="s">
        <v>4500</v>
      </c>
    </row>
    <row r="12970">
      <c r="A12970" s="3">
        <v>113.0</v>
      </c>
      <c r="B12970" s="4">
        <v>0.0732175925925926</v>
      </c>
      <c r="C12970" s="5" t="s">
        <v>4482</v>
      </c>
      <c r="D12970" s="5" t="s">
        <v>25</v>
      </c>
      <c r="E12970" s="5" t="s">
        <v>30</v>
      </c>
      <c r="F12970" s="5" t="s">
        <v>30</v>
      </c>
    </row>
    <row r="12971">
      <c r="A12971" s="3">
        <v>113.0</v>
      </c>
      <c r="B12971" s="4">
        <v>0.07333333333333333</v>
      </c>
      <c r="C12971" s="5" t="s">
        <v>4501</v>
      </c>
      <c r="D12971" s="5" t="s">
        <v>25</v>
      </c>
      <c r="E12971" s="5">
        <v>20.0</v>
      </c>
      <c r="F12971" s="5">
        <v>12.0</v>
      </c>
      <c r="H12971" s="5" t="s">
        <v>4502</v>
      </c>
      <c r="J12971" s="5" t="s">
        <v>4496</v>
      </c>
    </row>
    <row r="12972">
      <c r="A12972" s="3">
        <v>113.0</v>
      </c>
      <c r="B12972" s="4">
        <v>0.07438657407407408</v>
      </c>
      <c r="C12972" s="5" t="s">
        <v>13</v>
      </c>
      <c r="D12972" s="5" t="s">
        <v>47</v>
      </c>
      <c r="E12972" s="5" t="s">
        <v>30</v>
      </c>
      <c r="F12972" s="5" t="s">
        <v>30</v>
      </c>
      <c r="J12972" s="5" t="s">
        <v>17</v>
      </c>
    </row>
    <row r="12973">
      <c r="A12973" s="3">
        <v>113.0</v>
      </c>
      <c r="B12973" s="4">
        <v>0.07438657407407408</v>
      </c>
      <c r="C12973" s="5" t="s">
        <v>13</v>
      </c>
      <c r="D12973" s="5" t="s">
        <v>47</v>
      </c>
      <c r="E12973" s="5">
        <v>27.0</v>
      </c>
      <c r="F12973" s="5" t="s">
        <v>30</v>
      </c>
      <c r="J12973" s="5" t="s">
        <v>4483</v>
      </c>
    </row>
    <row r="12974">
      <c r="A12974" s="3">
        <v>113.0</v>
      </c>
      <c r="B12974" s="4">
        <v>0.07440972222222222</v>
      </c>
      <c r="C12974" s="5" t="s">
        <v>10</v>
      </c>
      <c r="D12974" s="5" t="s">
        <v>47</v>
      </c>
      <c r="E12974" s="5">
        <v>24.0</v>
      </c>
      <c r="F12974" s="5">
        <v>17.0</v>
      </c>
    </row>
    <row r="12975">
      <c r="A12975" s="3">
        <v>113.0</v>
      </c>
      <c r="B12975" s="4">
        <v>0.07454861111111111</v>
      </c>
      <c r="C12975" s="5" t="s">
        <v>18</v>
      </c>
      <c r="D12975" s="5" t="s">
        <v>47</v>
      </c>
      <c r="E12975" s="5">
        <v>18.0</v>
      </c>
      <c r="F12975" s="5">
        <v>6.0</v>
      </c>
    </row>
    <row r="12976">
      <c r="A12976" s="3">
        <v>113.0</v>
      </c>
      <c r="B12976" s="4">
        <v>0.07456018518518519</v>
      </c>
      <c r="C12976" s="5" t="s">
        <v>4482</v>
      </c>
      <c r="D12976" s="5" t="s">
        <v>47</v>
      </c>
      <c r="E12976" s="5">
        <v>17.0</v>
      </c>
      <c r="F12976" s="5">
        <v>15.0</v>
      </c>
    </row>
    <row r="12977">
      <c r="A12977" s="3">
        <v>113.0</v>
      </c>
      <c r="B12977" s="4">
        <v>0.07456018518518519</v>
      </c>
      <c r="C12977" s="5" t="s">
        <v>4501</v>
      </c>
      <c r="D12977" s="5" t="s">
        <v>47</v>
      </c>
      <c r="E12977" s="5">
        <v>17.0</v>
      </c>
      <c r="F12977" s="5">
        <v>14.0</v>
      </c>
    </row>
    <row r="12978">
      <c r="A12978" s="3">
        <v>113.0</v>
      </c>
      <c r="B12978" s="4">
        <v>0.07469907407407407</v>
      </c>
      <c r="C12978" s="5" t="s">
        <v>134</v>
      </c>
      <c r="D12978" s="5" t="s">
        <v>47</v>
      </c>
      <c r="E12978" s="5">
        <v>15.0</v>
      </c>
      <c r="F12978" s="5">
        <v>15.0</v>
      </c>
    </row>
    <row r="12979">
      <c r="A12979" s="3">
        <v>113.0</v>
      </c>
      <c r="B12979" s="4">
        <v>0.07483796296296297</v>
      </c>
      <c r="C12979" s="5" t="s">
        <v>22</v>
      </c>
      <c r="D12979" s="5" t="s">
        <v>47</v>
      </c>
      <c r="E12979" s="5">
        <v>10.0</v>
      </c>
      <c r="F12979" s="5">
        <v>7.0</v>
      </c>
      <c r="J12979" s="5" t="s">
        <v>4477</v>
      </c>
    </row>
    <row r="12980">
      <c r="A12980" s="3">
        <v>113.0</v>
      </c>
      <c r="B12980" s="4">
        <v>0.07501157407407408</v>
      </c>
      <c r="C12980" s="5" t="s">
        <v>15</v>
      </c>
      <c r="D12980" s="5" t="s">
        <v>47</v>
      </c>
      <c r="E12980" s="5">
        <v>6.0</v>
      </c>
      <c r="F12980" s="5">
        <v>4.0</v>
      </c>
    </row>
    <row r="12981">
      <c r="A12981" s="3">
        <v>113.0</v>
      </c>
      <c r="B12981" s="4">
        <v>0.07503472222222222</v>
      </c>
      <c r="C12981" s="5" t="s">
        <v>22</v>
      </c>
      <c r="D12981" s="5" t="s">
        <v>47</v>
      </c>
      <c r="E12981" s="5">
        <v>6.0</v>
      </c>
      <c r="F12981" s="5">
        <v>3.0</v>
      </c>
      <c r="J12981" s="5" t="s">
        <v>4478</v>
      </c>
    </row>
    <row r="12982">
      <c r="A12982" s="3">
        <v>113.0</v>
      </c>
      <c r="B12982" s="4">
        <v>0.07504629629629629</v>
      </c>
      <c r="C12982" s="5" t="s">
        <v>21</v>
      </c>
      <c r="D12982" s="5" t="s">
        <v>47</v>
      </c>
      <c r="E12982" s="5">
        <v>8.0</v>
      </c>
      <c r="F12982" s="5">
        <v>3.0</v>
      </c>
    </row>
    <row r="12983">
      <c r="A12983" s="3">
        <v>113.0</v>
      </c>
      <c r="B12983" s="4">
        <v>0.07689814814814815</v>
      </c>
      <c r="C12983" s="5" t="s">
        <v>10</v>
      </c>
      <c r="D12983" s="5" t="s">
        <v>32</v>
      </c>
      <c r="E12983" s="5">
        <v>25.0</v>
      </c>
      <c r="F12983" s="5">
        <v>16.0</v>
      </c>
      <c r="J12983" s="5" t="s">
        <v>4503</v>
      </c>
    </row>
    <row r="12984">
      <c r="A12984" s="3">
        <v>113.0</v>
      </c>
      <c r="B12984" s="4">
        <v>0.07734953703703704</v>
      </c>
      <c r="C12984" s="5" t="s">
        <v>10</v>
      </c>
      <c r="D12984" s="5" t="s">
        <v>7</v>
      </c>
      <c r="E12984" s="5">
        <v>41.0</v>
      </c>
      <c r="H12984" s="5" t="s">
        <v>4504</v>
      </c>
    </row>
    <row r="12985">
      <c r="A12985" s="3">
        <v>113.0</v>
      </c>
      <c r="B12985" s="4">
        <v>0.07755787037037037</v>
      </c>
      <c r="C12985" s="5" t="s">
        <v>10</v>
      </c>
      <c r="D12985" s="5" t="s">
        <v>32</v>
      </c>
      <c r="E12985" s="5">
        <v>17.0</v>
      </c>
      <c r="F12985" s="5">
        <v>3.0</v>
      </c>
      <c r="J12985" s="5" t="s">
        <v>2634</v>
      </c>
    </row>
    <row r="12986">
      <c r="A12986" s="3">
        <v>113.0</v>
      </c>
      <c r="B12986" s="4">
        <v>0.07800925925925926</v>
      </c>
      <c r="C12986" s="5" t="s">
        <v>10</v>
      </c>
      <c r="D12986" s="5" t="s">
        <v>20</v>
      </c>
      <c r="E12986" s="5">
        <v>31.0</v>
      </c>
      <c r="F12986" s="5">
        <v>4.0</v>
      </c>
      <c r="J12986" s="5" t="s">
        <v>137</v>
      </c>
    </row>
    <row r="12987">
      <c r="A12987" s="3">
        <v>113.0</v>
      </c>
      <c r="B12987" s="4">
        <v>0.07991898148148148</v>
      </c>
      <c r="C12987" s="5" t="s">
        <v>13</v>
      </c>
      <c r="D12987" s="5" t="s">
        <v>32</v>
      </c>
      <c r="E12987" s="5" t="s">
        <v>30</v>
      </c>
      <c r="F12987" s="5" t="s">
        <v>30</v>
      </c>
      <c r="J12987" s="5" t="s">
        <v>17</v>
      </c>
    </row>
    <row r="12988">
      <c r="A12988" s="3">
        <v>113.0</v>
      </c>
      <c r="B12988" s="4">
        <v>0.07991898148148148</v>
      </c>
      <c r="C12988" s="5" t="s">
        <v>13</v>
      </c>
      <c r="D12988" s="5" t="s">
        <v>32</v>
      </c>
      <c r="E12988" s="5">
        <v>34.0</v>
      </c>
      <c r="F12988" s="5">
        <v>17.0</v>
      </c>
      <c r="J12988" s="5" t="s">
        <v>4505</v>
      </c>
    </row>
    <row r="12989">
      <c r="A12989" s="3">
        <v>113.0</v>
      </c>
      <c r="B12989" s="4">
        <v>0.08034722222222222</v>
      </c>
      <c r="C12989" s="5" t="s">
        <v>13</v>
      </c>
      <c r="D12989" s="5" t="s">
        <v>7</v>
      </c>
      <c r="E12989" s="5">
        <v>32.0</v>
      </c>
      <c r="H12989" s="5" t="s">
        <v>4506</v>
      </c>
    </row>
    <row r="12990">
      <c r="A12990" s="3">
        <v>113.0</v>
      </c>
      <c r="B12990" s="4">
        <v>0.08130787037037036</v>
      </c>
      <c r="C12990" s="5" t="s">
        <v>22</v>
      </c>
      <c r="D12990" s="5" t="s">
        <v>25</v>
      </c>
      <c r="E12990" s="5">
        <v>18.0</v>
      </c>
      <c r="F12990" s="5">
        <v>12.0</v>
      </c>
      <c r="H12990" s="5" t="s">
        <v>4507</v>
      </c>
      <c r="J12990" s="5" t="s">
        <v>4508</v>
      </c>
    </row>
    <row r="12991">
      <c r="A12991" s="3">
        <v>113.0</v>
      </c>
      <c r="B12991" s="4">
        <v>0.08130787037037036</v>
      </c>
      <c r="C12991" s="5" t="s">
        <v>22</v>
      </c>
      <c r="D12991" s="5" t="s">
        <v>25</v>
      </c>
      <c r="E12991" s="5">
        <v>25.0</v>
      </c>
      <c r="F12991" s="5">
        <v>19.0</v>
      </c>
      <c r="H12991" s="5" t="s">
        <v>4509</v>
      </c>
      <c r="J12991" s="5" t="s">
        <v>4510</v>
      </c>
    </row>
    <row r="12992">
      <c r="A12992" s="3">
        <v>113.0</v>
      </c>
      <c r="B12992" s="4">
        <v>0.08135416666666667</v>
      </c>
      <c r="C12992" s="5" t="s">
        <v>18</v>
      </c>
      <c r="D12992" s="5" t="s">
        <v>25</v>
      </c>
      <c r="E12992" s="5">
        <v>18.0</v>
      </c>
      <c r="F12992" s="5">
        <v>12.0</v>
      </c>
      <c r="H12992" s="5" t="s">
        <v>4511</v>
      </c>
      <c r="J12992" s="5" t="s">
        <v>4512</v>
      </c>
    </row>
    <row r="12993">
      <c r="A12993" s="3">
        <v>113.0</v>
      </c>
      <c r="B12993" s="4">
        <v>0.08136574074074074</v>
      </c>
      <c r="C12993" s="5" t="s">
        <v>15</v>
      </c>
      <c r="D12993" s="5" t="s">
        <v>25</v>
      </c>
      <c r="E12993" s="5">
        <v>17.0</v>
      </c>
      <c r="F12993" s="5">
        <v>15.0</v>
      </c>
      <c r="H12993" s="5" t="s">
        <v>4513</v>
      </c>
      <c r="J12993" s="5" t="s">
        <v>4512</v>
      </c>
    </row>
    <row r="12994">
      <c r="A12994" s="3">
        <v>113.0</v>
      </c>
      <c r="B12994" s="4">
        <v>0.08138888888888889</v>
      </c>
      <c r="C12994" s="5" t="s">
        <v>21</v>
      </c>
      <c r="D12994" s="5" t="s">
        <v>25</v>
      </c>
      <c r="E12994" s="5">
        <v>26.0</v>
      </c>
      <c r="F12994" s="5">
        <v>15.0</v>
      </c>
      <c r="J12994" s="5" t="s">
        <v>4512</v>
      </c>
    </row>
    <row r="12995">
      <c r="A12995" s="3">
        <v>113.0</v>
      </c>
      <c r="B12995" s="4">
        <v>0.08143518518518518</v>
      </c>
      <c r="C12995" s="5" t="s">
        <v>10</v>
      </c>
      <c r="D12995" s="5" t="s">
        <v>25</v>
      </c>
      <c r="E12995" s="5">
        <v>31.0</v>
      </c>
      <c r="F12995" s="5">
        <v>18.0</v>
      </c>
      <c r="H12995" s="5" t="s">
        <v>4514</v>
      </c>
      <c r="J12995" s="5" t="s">
        <v>4512</v>
      </c>
    </row>
    <row r="12996">
      <c r="A12996" s="3">
        <v>113.0</v>
      </c>
      <c r="B12996" s="4">
        <v>0.08167824074074075</v>
      </c>
      <c r="C12996" s="5" t="s">
        <v>22</v>
      </c>
      <c r="D12996" s="5" t="s">
        <v>95</v>
      </c>
      <c r="E12996" s="5">
        <v>5.0</v>
      </c>
    </row>
    <row r="12997">
      <c r="A12997" s="3">
        <v>113.0</v>
      </c>
      <c r="B12997" s="4">
        <v>0.0828125</v>
      </c>
      <c r="C12997" s="5" t="s">
        <v>18</v>
      </c>
      <c r="D12997" s="5" t="s">
        <v>32</v>
      </c>
      <c r="E12997" s="5">
        <v>31.0</v>
      </c>
      <c r="F12997" s="5">
        <v>16.0</v>
      </c>
      <c r="J12997" s="5" t="s">
        <v>2922</v>
      </c>
    </row>
    <row r="12998">
      <c r="A12998" s="3">
        <v>113.0</v>
      </c>
      <c r="B12998" s="4">
        <v>0.08328703703703703</v>
      </c>
      <c r="C12998" s="5" t="s">
        <v>18</v>
      </c>
      <c r="D12998" s="5" t="s">
        <v>7</v>
      </c>
      <c r="E12998" s="5">
        <v>14.0</v>
      </c>
      <c r="H12998" s="5" t="s">
        <v>4515</v>
      </c>
    </row>
    <row r="12999">
      <c r="A12999" s="3">
        <v>113.0</v>
      </c>
      <c r="B12999" s="4">
        <v>0.08359953703703704</v>
      </c>
      <c r="C12999" s="5" t="s">
        <v>18</v>
      </c>
      <c r="D12999" s="5" t="s">
        <v>32</v>
      </c>
      <c r="E12999" s="5">
        <v>31.0</v>
      </c>
      <c r="F12999" s="5">
        <v>16.0</v>
      </c>
      <c r="J12999" s="5" t="s">
        <v>4516</v>
      </c>
    </row>
    <row r="13000">
      <c r="A13000" s="3">
        <v>113.0</v>
      </c>
      <c r="B13000" s="4">
        <v>0.08371527777777778</v>
      </c>
      <c r="C13000" s="5" t="s">
        <v>18</v>
      </c>
      <c r="D13000" s="5" t="s">
        <v>7</v>
      </c>
      <c r="E13000" s="5">
        <v>11.0</v>
      </c>
      <c r="H13000" s="5" t="s">
        <v>4517</v>
      </c>
    </row>
    <row r="13001">
      <c r="A13001" s="3">
        <v>113.0</v>
      </c>
      <c r="B13001" s="4">
        <v>0.08447916666666666</v>
      </c>
      <c r="C13001" s="5" t="s">
        <v>18</v>
      </c>
      <c r="D13001" s="5" t="s">
        <v>32</v>
      </c>
      <c r="E13001" s="5">
        <v>28.0</v>
      </c>
      <c r="F13001" s="5">
        <v>13.0</v>
      </c>
      <c r="J13001" s="5" t="s">
        <v>4516</v>
      </c>
    </row>
    <row r="13002">
      <c r="A13002" s="3">
        <v>113.0</v>
      </c>
      <c r="B13002" s="4">
        <v>0.08460648148148148</v>
      </c>
      <c r="C13002" s="5" t="s">
        <v>18</v>
      </c>
      <c r="D13002" s="5" t="s">
        <v>7</v>
      </c>
      <c r="E13002" s="5">
        <v>19.0</v>
      </c>
      <c r="H13002" s="5" t="s">
        <v>4518</v>
      </c>
    </row>
    <row r="13003">
      <c r="A13003" s="3">
        <v>113.0</v>
      </c>
      <c r="B13003" s="4">
        <v>0.08506944444444445</v>
      </c>
      <c r="C13003" s="5" t="s">
        <v>18</v>
      </c>
      <c r="D13003" s="5" t="s">
        <v>97</v>
      </c>
      <c r="E13003" s="5">
        <v>19.0</v>
      </c>
      <c r="J13003" s="5" t="s">
        <v>916</v>
      </c>
    </row>
    <row r="13004">
      <c r="A13004" s="3">
        <v>113.0</v>
      </c>
      <c r="B13004" s="4">
        <v>0.08606481481481482</v>
      </c>
      <c r="C13004" s="5" t="s">
        <v>4501</v>
      </c>
      <c r="D13004" s="5" t="s">
        <v>32</v>
      </c>
      <c r="E13004" s="5">
        <v>13.0</v>
      </c>
      <c r="F13004" s="5">
        <v>5.0</v>
      </c>
    </row>
    <row r="13005">
      <c r="A13005" s="3">
        <v>113.0</v>
      </c>
      <c r="B13005" s="4">
        <v>0.08606481481481482</v>
      </c>
      <c r="C13005" s="5" t="s">
        <v>4501</v>
      </c>
      <c r="D13005" s="5" t="s">
        <v>32</v>
      </c>
      <c r="E13005" s="5" t="s">
        <v>28</v>
      </c>
      <c r="F13005" s="5">
        <v>1.0</v>
      </c>
    </row>
    <row r="13006">
      <c r="A13006" s="3">
        <v>113.0</v>
      </c>
      <c r="B13006" s="4">
        <v>0.0868287037037037</v>
      </c>
      <c r="C13006" s="5" t="s">
        <v>4482</v>
      </c>
      <c r="D13006" s="5" t="s">
        <v>32</v>
      </c>
      <c r="E13006" s="5">
        <v>33.0</v>
      </c>
      <c r="F13006" s="5">
        <v>19.0</v>
      </c>
      <c r="J13006" s="5" t="s">
        <v>4519</v>
      </c>
    </row>
    <row r="13007">
      <c r="A13007" s="3">
        <v>113.0</v>
      </c>
      <c r="B13007" s="4">
        <v>0.08761574074074074</v>
      </c>
      <c r="C13007" s="5" t="s">
        <v>4482</v>
      </c>
      <c r="D13007" s="5" t="s">
        <v>7</v>
      </c>
      <c r="E13007" s="5">
        <v>49.0</v>
      </c>
      <c r="H13007" s="5" t="s">
        <v>4520</v>
      </c>
    </row>
    <row r="13008">
      <c r="A13008" s="3">
        <v>113.0</v>
      </c>
      <c r="B13008" s="4">
        <v>0.08795138888888888</v>
      </c>
      <c r="C13008" s="5" t="s">
        <v>4482</v>
      </c>
      <c r="D13008" s="5" t="s">
        <v>32</v>
      </c>
      <c r="E13008" s="5">
        <v>29.0</v>
      </c>
      <c r="F13008" s="5">
        <v>15.0</v>
      </c>
      <c r="J13008" s="5" t="s">
        <v>4519</v>
      </c>
    </row>
    <row r="13009">
      <c r="A13009" s="3">
        <v>113.0</v>
      </c>
      <c r="B13009" s="4">
        <v>0.08814814814814814</v>
      </c>
      <c r="C13009" s="5" t="s">
        <v>4482</v>
      </c>
      <c r="D13009" s="5" t="s">
        <v>7</v>
      </c>
      <c r="E13009" s="5">
        <v>47.0</v>
      </c>
      <c r="H13009" s="5" t="s">
        <v>4521</v>
      </c>
    </row>
    <row r="13010">
      <c r="A13010" s="3">
        <v>113.0</v>
      </c>
      <c r="B13010" s="4">
        <v>0.08984953703703703</v>
      </c>
      <c r="C13010" s="5" t="s">
        <v>4482</v>
      </c>
      <c r="D13010" s="5" t="s">
        <v>129</v>
      </c>
      <c r="E13010" s="5" t="s">
        <v>37</v>
      </c>
      <c r="F13010" s="5">
        <v>20.0</v>
      </c>
      <c r="J13010" s="5" t="s">
        <v>4522</v>
      </c>
    </row>
    <row r="13011">
      <c r="A13011" s="3">
        <v>113.0</v>
      </c>
      <c r="B13011" s="4">
        <v>0.09364583333333333</v>
      </c>
      <c r="C13011" s="5" t="s">
        <v>22</v>
      </c>
      <c r="D13011" s="5" t="s">
        <v>97</v>
      </c>
      <c r="E13011" s="5" t="s">
        <v>30</v>
      </c>
      <c r="F13011" s="5" t="s">
        <v>30</v>
      </c>
      <c r="J13011" s="5" t="s">
        <v>4302</v>
      </c>
    </row>
    <row r="13012">
      <c r="A13012" s="3">
        <v>113.0</v>
      </c>
      <c r="B13012" s="4">
        <v>0.09502314814814815</v>
      </c>
      <c r="C13012" s="5" t="s">
        <v>21</v>
      </c>
      <c r="D13012" s="5" t="s">
        <v>32</v>
      </c>
      <c r="E13012" s="5" t="s">
        <v>30</v>
      </c>
      <c r="F13012" s="5" t="s">
        <v>30</v>
      </c>
      <c r="J13012" s="5" t="s">
        <v>42</v>
      </c>
    </row>
    <row r="13013">
      <c r="A13013" s="3">
        <v>113.0</v>
      </c>
      <c r="B13013" s="4">
        <v>0.09502314814814815</v>
      </c>
      <c r="C13013" s="5" t="s">
        <v>21</v>
      </c>
      <c r="D13013" s="5" t="s">
        <v>32</v>
      </c>
      <c r="E13013" s="5">
        <v>27.0</v>
      </c>
      <c r="F13013" s="5">
        <v>13.0</v>
      </c>
      <c r="J13013" s="5" t="s">
        <v>4523</v>
      </c>
    </row>
    <row r="13014">
      <c r="A13014" s="3">
        <v>113.0</v>
      </c>
      <c r="B13014" s="4">
        <v>0.09542824074074074</v>
      </c>
      <c r="C13014" s="5" t="s">
        <v>21</v>
      </c>
      <c r="D13014" s="5" t="s">
        <v>32</v>
      </c>
      <c r="E13014" s="5" t="s">
        <v>30</v>
      </c>
      <c r="F13014" s="5" t="s">
        <v>30</v>
      </c>
      <c r="J13014" s="5" t="s">
        <v>42</v>
      </c>
    </row>
    <row r="13015">
      <c r="A13015" s="3">
        <v>113.0</v>
      </c>
      <c r="B13015" s="4">
        <v>0.09542824074074074</v>
      </c>
      <c r="C13015" s="5" t="s">
        <v>21</v>
      </c>
      <c r="D13015" s="5" t="s">
        <v>32</v>
      </c>
      <c r="E13015" s="5">
        <v>18.0</v>
      </c>
      <c r="F13015" s="5">
        <v>4.0</v>
      </c>
      <c r="J13015" s="5" t="s">
        <v>2907</v>
      </c>
    </row>
    <row r="13016">
      <c r="A13016" s="3">
        <v>113.0</v>
      </c>
      <c r="B13016" s="4">
        <v>0.09583333333333334</v>
      </c>
      <c r="C13016" s="5" t="s">
        <v>21</v>
      </c>
      <c r="D13016" s="5" t="s">
        <v>32</v>
      </c>
      <c r="E13016" s="5" t="s">
        <v>37</v>
      </c>
      <c r="F13016" s="5">
        <v>20.0</v>
      </c>
      <c r="J13016" s="5" t="s">
        <v>2767</v>
      </c>
    </row>
    <row r="13017">
      <c r="A13017" s="3">
        <v>113.0</v>
      </c>
      <c r="B13017" s="4">
        <v>0.09600694444444445</v>
      </c>
      <c r="C13017" s="5" t="s">
        <v>21</v>
      </c>
      <c r="D13017" s="5" t="s">
        <v>7</v>
      </c>
      <c r="E13017" s="5">
        <v>32.0</v>
      </c>
      <c r="H13017" s="5" t="s">
        <v>4524</v>
      </c>
    </row>
    <row r="13018">
      <c r="A13018" s="3">
        <v>113.0</v>
      </c>
      <c r="B13018" s="4">
        <v>0.09777777777777778</v>
      </c>
      <c r="C13018" s="5" t="s">
        <v>13</v>
      </c>
      <c r="D13018" s="5" t="s">
        <v>129</v>
      </c>
      <c r="E13018" s="5">
        <v>3.0</v>
      </c>
      <c r="F13018" s="5">
        <v>3.0</v>
      </c>
      <c r="J13018" s="5" t="s">
        <v>17</v>
      </c>
    </row>
    <row r="13019">
      <c r="A13019" s="3">
        <v>113.0</v>
      </c>
      <c r="B13019" s="4">
        <v>0.09777777777777778</v>
      </c>
      <c r="C13019" s="5" t="s">
        <v>13</v>
      </c>
      <c r="D13019" s="5" t="s">
        <v>129</v>
      </c>
      <c r="E13019" s="5" t="s">
        <v>37</v>
      </c>
      <c r="F13019" s="5">
        <v>20.0</v>
      </c>
      <c r="J13019" s="5" t="s">
        <v>40</v>
      </c>
    </row>
    <row r="13020">
      <c r="A13020" s="3">
        <v>113.0</v>
      </c>
      <c r="B13020" s="4">
        <v>0.09958333333333333</v>
      </c>
      <c r="C13020" s="5" t="s">
        <v>15</v>
      </c>
      <c r="D13020" s="5" t="s">
        <v>74</v>
      </c>
      <c r="E13020" s="5">
        <v>11.0</v>
      </c>
      <c r="F13020" s="5">
        <v>9.0</v>
      </c>
    </row>
    <row r="13021">
      <c r="A13021" s="3">
        <v>113.0</v>
      </c>
      <c r="B13021" s="4">
        <v>0.10020833333333333</v>
      </c>
      <c r="C13021" s="5" t="s">
        <v>22</v>
      </c>
      <c r="D13021" s="5" t="s">
        <v>32</v>
      </c>
      <c r="E13021" s="5" t="s">
        <v>30</v>
      </c>
      <c r="F13021" s="5" t="s">
        <v>30</v>
      </c>
      <c r="J13021" s="5" t="s">
        <v>17</v>
      </c>
    </row>
    <row r="13022">
      <c r="A13022" s="3">
        <v>113.0</v>
      </c>
      <c r="B13022" s="4">
        <v>0.10020833333333333</v>
      </c>
      <c r="C13022" s="5" t="s">
        <v>22</v>
      </c>
      <c r="D13022" s="5" t="s">
        <v>32</v>
      </c>
      <c r="E13022" s="5">
        <v>28.0</v>
      </c>
      <c r="F13022" s="5">
        <v>17.0</v>
      </c>
      <c r="J13022" s="5" t="s">
        <v>4525</v>
      </c>
    </row>
    <row r="13023">
      <c r="A13023" s="3">
        <v>113.0</v>
      </c>
      <c r="B13023" s="4">
        <v>0.1009837962962963</v>
      </c>
      <c r="C13023" s="5" t="s">
        <v>22</v>
      </c>
      <c r="D13023" s="5" t="s">
        <v>7</v>
      </c>
      <c r="E13023" s="5">
        <v>29.0</v>
      </c>
      <c r="H13023" s="5" t="s">
        <v>4526</v>
      </c>
    </row>
    <row r="13024">
      <c r="A13024" s="3">
        <v>113.0</v>
      </c>
      <c r="B13024" s="4">
        <v>0.10266203703703704</v>
      </c>
      <c r="C13024" s="5" t="s">
        <v>13</v>
      </c>
      <c r="D13024" s="5" t="s">
        <v>74</v>
      </c>
      <c r="E13024" s="5" t="s">
        <v>30</v>
      </c>
      <c r="F13024" s="5" t="s">
        <v>30</v>
      </c>
      <c r="J13024" s="5" t="s">
        <v>17</v>
      </c>
    </row>
    <row r="13025">
      <c r="A13025" s="3">
        <v>113.0</v>
      </c>
      <c r="B13025" s="4">
        <v>0.10266203703703704</v>
      </c>
      <c r="C13025" s="5" t="s">
        <v>13</v>
      </c>
      <c r="D13025" s="5" t="s">
        <v>74</v>
      </c>
      <c r="E13025" s="5">
        <v>25.0</v>
      </c>
      <c r="F13025" s="5">
        <v>11.0</v>
      </c>
      <c r="H13025" s="5" t="s">
        <v>2256</v>
      </c>
      <c r="J13025" s="5" t="s">
        <v>40</v>
      </c>
    </row>
    <row r="13026">
      <c r="A13026" s="3">
        <v>113.0</v>
      </c>
      <c r="B13026" s="4">
        <v>0.10310185185185185</v>
      </c>
      <c r="C13026" s="5" t="s">
        <v>13</v>
      </c>
      <c r="D13026" s="5" t="s">
        <v>32</v>
      </c>
      <c r="E13026" s="5" t="s">
        <v>30</v>
      </c>
      <c r="F13026" s="5" t="s">
        <v>30</v>
      </c>
      <c r="J13026" s="5" t="s">
        <v>17</v>
      </c>
    </row>
    <row r="13027">
      <c r="A13027" s="3">
        <v>113.0</v>
      </c>
      <c r="B13027" s="4">
        <v>0.10310185185185185</v>
      </c>
      <c r="C13027" s="5" t="s">
        <v>13</v>
      </c>
      <c r="D13027" s="5" t="s">
        <v>32</v>
      </c>
      <c r="E13027" s="5" t="s">
        <v>37</v>
      </c>
      <c r="F13027" s="5">
        <v>20.0</v>
      </c>
      <c r="J13027" s="5" t="s">
        <v>4527</v>
      </c>
    </row>
    <row r="13028">
      <c r="A13028" s="3">
        <v>113.0</v>
      </c>
      <c r="B13028" s="4">
        <v>0.10356481481481482</v>
      </c>
      <c r="C13028" s="5" t="s">
        <v>13</v>
      </c>
      <c r="D13028" s="5" t="s">
        <v>7</v>
      </c>
      <c r="E13028" s="5">
        <v>62.0</v>
      </c>
      <c r="H13028" s="5" t="s">
        <v>4528</v>
      </c>
    </row>
    <row r="13029">
      <c r="A13029" s="3">
        <v>113.0</v>
      </c>
      <c r="B13029" s="4">
        <v>0.10497685185185185</v>
      </c>
      <c r="C13029" s="5" t="s">
        <v>13</v>
      </c>
      <c r="D13029" s="5" t="s">
        <v>32</v>
      </c>
      <c r="E13029" s="5" t="s">
        <v>30</v>
      </c>
      <c r="F13029" s="5" t="s">
        <v>30</v>
      </c>
      <c r="J13029" s="5" t="s">
        <v>17</v>
      </c>
    </row>
    <row r="13030">
      <c r="A13030" s="3">
        <v>113.0</v>
      </c>
      <c r="B13030" s="4">
        <v>0.10497685185185185</v>
      </c>
      <c r="C13030" s="5" t="s">
        <v>13</v>
      </c>
      <c r="D13030" s="5" t="s">
        <v>32</v>
      </c>
      <c r="E13030" s="5">
        <v>32.0</v>
      </c>
      <c r="F13030" s="5">
        <v>15.0</v>
      </c>
      <c r="J13030" s="5" t="s">
        <v>4527</v>
      </c>
    </row>
    <row r="13031">
      <c r="A13031" s="3">
        <v>113.0</v>
      </c>
      <c r="B13031" s="4">
        <v>0.1050925925925926</v>
      </c>
      <c r="C13031" s="5" t="s">
        <v>13</v>
      </c>
      <c r="D13031" s="5" t="s">
        <v>7</v>
      </c>
      <c r="E13031" s="5">
        <v>24.0</v>
      </c>
      <c r="H13031" s="5" t="s">
        <v>4064</v>
      </c>
    </row>
    <row r="13032">
      <c r="A13032" s="3">
        <v>113.0</v>
      </c>
      <c r="B13032" s="4">
        <v>0.10561342592592593</v>
      </c>
      <c r="C13032" s="5" t="s">
        <v>13</v>
      </c>
      <c r="D13032" s="5" t="s">
        <v>32</v>
      </c>
      <c r="E13032" s="5" t="s">
        <v>30</v>
      </c>
      <c r="F13032" s="5" t="s">
        <v>30</v>
      </c>
      <c r="J13032" s="5" t="s">
        <v>17</v>
      </c>
    </row>
    <row r="13033">
      <c r="A13033" s="3">
        <v>113.0</v>
      </c>
      <c r="B13033" s="4">
        <v>0.10561342592592593</v>
      </c>
      <c r="C13033" s="5" t="s">
        <v>13</v>
      </c>
      <c r="D13033" s="5" t="s">
        <v>32</v>
      </c>
      <c r="E13033" s="5">
        <v>33.0</v>
      </c>
      <c r="F13033" s="5">
        <v>16.0</v>
      </c>
      <c r="J13033" s="5" t="s">
        <v>4527</v>
      </c>
    </row>
    <row r="13034">
      <c r="A13034" s="3">
        <v>113.0</v>
      </c>
      <c r="B13034" s="4">
        <v>0.1057175925925926</v>
      </c>
      <c r="C13034" s="5" t="s">
        <v>13</v>
      </c>
      <c r="D13034" s="5" t="s">
        <v>7</v>
      </c>
      <c r="E13034" s="5">
        <v>23.0</v>
      </c>
      <c r="J13034" s="5" t="s">
        <v>1734</v>
      </c>
    </row>
    <row r="13035">
      <c r="A13035" s="3">
        <v>113.0</v>
      </c>
      <c r="B13035" s="4">
        <v>0.10625</v>
      </c>
      <c r="C13035" s="5" t="s">
        <v>13</v>
      </c>
      <c r="D13035" s="5" t="s">
        <v>7</v>
      </c>
      <c r="H13035" s="5" t="s">
        <v>4529</v>
      </c>
      <c r="J13035" s="5" t="s">
        <v>4530</v>
      </c>
    </row>
    <row r="13036">
      <c r="A13036" s="3">
        <v>113.0</v>
      </c>
      <c r="B13036" s="4">
        <v>0.10648148148148148</v>
      </c>
      <c r="C13036" s="5" t="s">
        <v>13</v>
      </c>
      <c r="D13036" s="5" t="s">
        <v>7</v>
      </c>
      <c r="E13036" s="5">
        <v>21.0</v>
      </c>
      <c r="H13036" s="5" t="s">
        <v>4531</v>
      </c>
    </row>
    <row r="13037">
      <c r="A13037" s="3">
        <v>113.0</v>
      </c>
      <c r="B13037" s="4">
        <v>0.1075</v>
      </c>
      <c r="C13037" s="5" t="s">
        <v>10</v>
      </c>
      <c r="D13037" s="5" t="s">
        <v>32</v>
      </c>
      <c r="E13037" s="5">
        <v>26.0</v>
      </c>
      <c r="F13037" s="5">
        <v>17.0</v>
      </c>
      <c r="J13037" s="5" t="s">
        <v>4532</v>
      </c>
    </row>
    <row r="13038">
      <c r="A13038" s="3">
        <v>113.0</v>
      </c>
      <c r="B13038" s="4">
        <v>0.1076388888888889</v>
      </c>
      <c r="C13038" s="5" t="s">
        <v>10</v>
      </c>
      <c r="D13038" s="5" t="s">
        <v>7</v>
      </c>
      <c r="E13038" s="5">
        <v>47.0</v>
      </c>
      <c r="H13038" s="5" t="s">
        <v>4533</v>
      </c>
      <c r="I13038" s="5">
        <v>1.0</v>
      </c>
      <c r="J13038" s="5" t="s">
        <v>112</v>
      </c>
    </row>
    <row r="13039">
      <c r="A13039" s="3">
        <v>113.0</v>
      </c>
      <c r="B13039" s="4">
        <v>0.10895833333333334</v>
      </c>
      <c r="C13039" s="5" t="s">
        <v>10</v>
      </c>
      <c r="D13039" s="5" t="s">
        <v>32</v>
      </c>
      <c r="E13039" s="5">
        <v>23.0</v>
      </c>
      <c r="F13039" s="5">
        <v>14.0</v>
      </c>
      <c r="J13039" s="5" t="s">
        <v>4532</v>
      </c>
    </row>
    <row r="13040">
      <c r="A13040" s="3">
        <v>113.0</v>
      </c>
      <c r="B13040" s="4">
        <v>0.1091550925925926</v>
      </c>
      <c r="C13040" s="5" t="s">
        <v>10</v>
      </c>
      <c r="D13040" s="5" t="s">
        <v>7</v>
      </c>
      <c r="E13040" s="5">
        <v>33.0</v>
      </c>
      <c r="H13040" s="5" t="s">
        <v>4534</v>
      </c>
    </row>
    <row r="13041">
      <c r="A13041" s="3">
        <v>113.0</v>
      </c>
      <c r="B13041" s="4">
        <v>0.11059027777777777</v>
      </c>
      <c r="C13041" s="5" t="s">
        <v>18</v>
      </c>
      <c r="D13041" s="5" t="s">
        <v>32</v>
      </c>
      <c r="E13041" s="5">
        <v>26.0</v>
      </c>
      <c r="F13041" s="5">
        <v>11.0</v>
      </c>
      <c r="J13041" s="5" t="s">
        <v>3726</v>
      </c>
    </row>
    <row r="13042">
      <c r="A13042" s="3">
        <v>113.0</v>
      </c>
      <c r="B13042" s="4">
        <v>0.11105324074074074</v>
      </c>
      <c r="C13042" s="5" t="s">
        <v>18</v>
      </c>
      <c r="D13042" s="5" t="s">
        <v>7</v>
      </c>
      <c r="E13042" s="5">
        <v>18.0</v>
      </c>
      <c r="H13042" s="5" t="s">
        <v>4535</v>
      </c>
    </row>
    <row r="13043">
      <c r="A13043" s="3">
        <v>113.0</v>
      </c>
      <c r="B13043" s="4">
        <v>0.11134259259259259</v>
      </c>
      <c r="C13043" s="5" t="s">
        <v>18</v>
      </c>
      <c r="D13043" s="5" t="s">
        <v>32</v>
      </c>
      <c r="E13043" s="5">
        <v>31.0</v>
      </c>
      <c r="F13043" s="5">
        <v>16.0</v>
      </c>
      <c r="J13043" s="5" t="s">
        <v>3726</v>
      </c>
    </row>
    <row r="13044">
      <c r="A13044" s="3">
        <v>113.0</v>
      </c>
      <c r="B13044" s="4">
        <v>0.11145833333333334</v>
      </c>
      <c r="C13044" s="5" t="s">
        <v>18</v>
      </c>
      <c r="D13044" s="5" t="s">
        <v>7</v>
      </c>
      <c r="E13044" s="5">
        <v>13.0</v>
      </c>
      <c r="H13044" s="5" t="s">
        <v>4536</v>
      </c>
    </row>
    <row r="13045">
      <c r="A13045" s="3">
        <v>113.0</v>
      </c>
      <c r="B13045" s="4">
        <v>0.11170138888888889</v>
      </c>
      <c r="C13045" s="5" t="s">
        <v>18</v>
      </c>
      <c r="D13045" s="5" t="s">
        <v>32</v>
      </c>
      <c r="E13045" s="5">
        <v>34.0</v>
      </c>
      <c r="F13045" s="5">
        <v>19.0</v>
      </c>
      <c r="J13045" s="5" t="s">
        <v>3726</v>
      </c>
    </row>
    <row r="13046">
      <c r="A13046" s="3">
        <v>113.0</v>
      </c>
      <c r="B13046" s="4">
        <v>0.11189814814814815</v>
      </c>
      <c r="C13046" s="5" t="s">
        <v>18</v>
      </c>
      <c r="D13046" s="5" t="s">
        <v>7</v>
      </c>
      <c r="E13046" s="5">
        <v>19.0</v>
      </c>
      <c r="H13046" s="5" t="s">
        <v>4537</v>
      </c>
    </row>
    <row r="13047">
      <c r="A13047" s="3">
        <v>113.0</v>
      </c>
      <c r="B13047" s="4">
        <v>0.11247685185185186</v>
      </c>
      <c r="C13047" s="5" t="s">
        <v>18</v>
      </c>
      <c r="D13047" s="5" t="s">
        <v>32</v>
      </c>
      <c r="E13047" s="5">
        <v>15.0</v>
      </c>
      <c r="F13047" s="5">
        <v>5.0</v>
      </c>
      <c r="J13047" s="5" t="s">
        <v>2882</v>
      </c>
    </row>
    <row r="13048">
      <c r="A13048" s="3">
        <v>113.0</v>
      </c>
      <c r="B13048" s="4">
        <v>0.11277777777777778</v>
      </c>
      <c r="C13048" s="5" t="s">
        <v>18</v>
      </c>
      <c r="D13048" s="5" t="s">
        <v>32</v>
      </c>
      <c r="E13048" s="5">
        <v>20.0</v>
      </c>
      <c r="F13048" s="5">
        <v>10.0</v>
      </c>
      <c r="J13048" s="5" t="s">
        <v>2882</v>
      </c>
    </row>
    <row r="13049">
      <c r="A13049" s="3">
        <v>113.0</v>
      </c>
      <c r="B13049" s="4">
        <v>0.1129861111111111</v>
      </c>
      <c r="C13049" s="5" t="s">
        <v>18</v>
      </c>
      <c r="D13049" s="5" t="s">
        <v>32</v>
      </c>
      <c r="E13049" s="5" t="s">
        <v>458</v>
      </c>
      <c r="F13049" s="5">
        <v>2.0</v>
      </c>
      <c r="J13049" s="5" t="s">
        <v>2924</v>
      </c>
    </row>
    <row r="13050">
      <c r="A13050" s="3">
        <v>113.0</v>
      </c>
      <c r="B13050" s="4">
        <v>0.11307870370370371</v>
      </c>
      <c r="C13050" s="5" t="s">
        <v>18</v>
      </c>
      <c r="D13050" s="5" t="s">
        <v>7</v>
      </c>
      <c r="E13050" s="5">
        <v>4.0</v>
      </c>
      <c r="H13050" s="5" t="s">
        <v>4538</v>
      </c>
    </row>
    <row r="13051">
      <c r="A13051" s="3">
        <v>113.0</v>
      </c>
      <c r="B13051" s="4">
        <v>0.11427083333333334</v>
      </c>
      <c r="C13051" s="5" t="s">
        <v>4482</v>
      </c>
      <c r="D13051" s="5" t="s">
        <v>32</v>
      </c>
      <c r="E13051" s="5" t="s">
        <v>30</v>
      </c>
      <c r="F13051" s="5" t="s">
        <v>30</v>
      </c>
      <c r="J13051" s="5" t="s">
        <v>17</v>
      </c>
    </row>
    <row r="13052">
      <c r="A13052" s="3">
        <v>113.0</v>
      </c>
      <c r="B13052" s="4">
        <v>0.11427083333333334</v>
      </c>
      <c r="C13052" s="5" t="s">
        <v>4482</v>
      </c>
      <c r="D13052" s="5" t="s">
        <v>32</v>
      </c>
      <c r="E13052" s="5">
        <v>32.0</v>
      </c>
      <c r="F13052" s="5">
        <v>18.0</v>
      </c>
      <c r="J13052" s="5" t="s">
        <v>4539</v>
      </c>
    </row>
    <row r="13053">
      <c r="A13053" s="3">
        <v>113.0</v>
      </c>
      <c r="B13053" s="4">
        <v>0.11452546296296297</v>
      </c>
      <c r="C13053" s="5" t="s">
        <v>4482</v>
      </c>
      <c r="D13053" s="5" t="s">
        <v>7</v>
      </c>
      <c r="E13053" s="5">
        <v>28.0</v>
      </c>
      <c r="H13053" s="5" t="s">
        <v>1008</v>
      </c>
    </row>
    <row r="13054">
      <c r="A13054" s="3">
        <v>113.0</v>
      </c>
      <c r="B13054" s="4">
        <v>0.11534722222222223</v>
      </c>
      <c r="C13054" s="5" t="s">
        <v>4482</v>
      </c>
      <c r="D13054" s="5" t="s">
        <v>32</v>
      </c>
      <c r="E13054" s="5" t="s">
        <v>30</v>
      </c>
      <c r="F13054" s="5" t="s">
        <v>30</v>
      </c>
      <c r="J13054" s="5" t="s">
        <v>17</v>
      </c>
    </row>
    <row r="13055">
      <c r="A13055" s="3">
        <v>113.0</v>
      </c>
      <c r="B13055" s="4">
        <v>0.11534722222222223</v>
      </c>
      <c r="C13055" s="5" t="s">
        <v>4482</v>
      </c>
      <c r="D13055" s="5" t="s">
        <v>32</v>
      </c>
      <c r="E13055" s="5">
        <v>19.0</v>
      </c>
      <c r="F13055" s="5">
        <v>5.0</v>
      </c>
      <c r="J13055" s="5" t="s">
        <v>4539</v>
      </c>
    </row>
    <row r="13056">
      <c r="A13056" s="3">
        <v>113.0</v>
      </c>
      <c r="B13056" s="4">
        <v>0.11560185185185186</v>
      </c>
      <c r="C13056" s="5" t="s">
        <v>4482</v>
      </c>
      <c r="D13056" s="5" t="s">
        <v>32</v>
      </c>
      <c r="E13056" s="5" t="s">
        <v>30</v>
      </c>
      <c r="F13056" s="5" t="s">
        <v>30</v>
      </c>
      <c r="J13056" s="5" t="s">
        <v>17</v>
      </c>
    </row>
    <row r="13057">
      <c r="A13057" s="3">
        <v>113.0</v>
      </c>
      <c r="B13057" s="4">
        <v>0.11560185185185186</v>
      </c>
      <c r="C13057" s="5" t="s">
        <v>4482</v>
      </c>
      <c r="D13057" s="5" t="s">
        <v>32</v>
      </c>
      <c r="E13057" s="5">
        <v>27.0</v>
      </c>
      <c r="F13057" s="5">
        <v>13.0</v>
      </c>
      <c r="J13057" s="5" t="s">
        <v>4540</v>
      </c>
    </row>
    <row r="13058">
      <c r="A13058" s="3">
        <v>113.0</v>
      </c>
      <c r="B13058" s="4">
        <v>0.11572916666666666</v>
      </c>
      <c r="C13058" s="5" t="s">
        <v>4482</v>
      </c>
      <c r="D13058" s="5" t="s">
        <v>7</v>
      </c>
      <c r="E13058" s="5">
        <v>29.0</v>
      </c>
      <c r="H13058" s="5" t="s">
        <v>4541</v>
      </c>
    </row>
    <row r="13059">
      <c r="A13059" s="3">
        <v>113.0</v>
      </c>
      <c r="B13059" s="4">
        <v>0.11736111111111111</v>
      </c>
      <c r="C13059" s="5" t="s">
        <v>4501</v>
      </c>
      <c r="D13059" s="5" t="s">
        <v>32</v>
      </c>
      <c r="E13059" s="5">
        <v>24.0</v>
      </c>
      <c r="F13059" s="5">
        <v>16.0</v>
      </c>
      <c r="J13059" s="5" t="s">
        <v>4542</v>
      </c>
    </row>
    <row r="13060">
      <c r="A13060" s="3">
        <v>113.0</v>
      </c>
      <c r="B13060" s="4">
        <v>0.11895833333333333</v>
      </c>
      <c r="C13060" s="5" t="s">
        <v>4501</v>
      </c>
      <c r="D13060" s="5" t="s">
        <v>7</v>
      </c>
      <c r="E13060" s="5">
        <v>27.0</v>
      </c>
      <c r="H13060" s="5" t="s">
        <v>4543</v>
      </c>
    </row>
    <row r="13061">
      <c r="A13061" s="3">
        <v>113.0</v>
      </c>
      <c r="B13061" s="4">
        <v>0.11958333333333333</v>
      </c>
      <c r="C13061" s="5" t="s">
        <v>13</v>
      </c>
      <c r="D13061" s="5" t="s">
        <v>32</v>
      </c>
      <c r="E13061" s="5" t="s">
        <v>30</v>
      </c>
      <c r="F13061" s="5" t="s">
        <v>30</v>
      </c>
      <c r="J13061" s="5" t="s">
        <v>17</v>
      </c>
    </row>
    <row r="13062">
      <c r="A13062" s="3">
        <v>113.0</v>
      </c>
      <c r="B13062" s="4">
        <v>0.11958333333333333</v>
      </c>
      <c r="C13062" s="5" t="s">
        <v>13</v>
      </c>
      <c r="D13062" s="5" t="s">
        <v>32</v>
      </c>
      <c r="E13062" s="5">
        <v>34.0</v>
      </c>
      <c r="F13062" s="5">
        <v>17.0</v>
      </c>
      <c r="J13062" s="5" t="s">
        <v>4544</v>
      </c>
    </row>
    <row r="13063">
      <c r="A13063" s="3">
        <v>113.0</v>
      </c>
      <c r="B13063" s="4">
        <v>0.11958333333333333</v>
      </c>
      <c r="C13063" s="5" t="s">
        <v>4482</v>
      </c>
      <c r="D13063" s="5" t="s">
        <v>32</v>
      </c>
      <c r="E13063" s="5">
        <v>34.0</v>
      </c>
      <c r="F13063" s="5">
        <v>20.0</v>
      </c>
      <c r="J13063" s="5" t="s">
        <v>4545</v>
      </c>
    </row>
    <row r="13064">
      <c r="A13064" s="3">
        <v>113.0</v>
      </c>
      <c r="B13064" s="4">
        <v>0.11958333333333333</v>
      </c>
      <c r="C13064" s="5" t="s">
        <v>15</v>
      </c>
      <c r="D13064" s="5" t="s">
        <v>32</v>
      </c>
      <c r="E13064" s="5">
        <v>12.0</v>
      </c>
      <c r="F13064" s="5">
        <v>4.0</v>
      </c>
      <c r="J13064" s="5" t="s">
        <v>4546</v>
      </c>
    </row>
    <row r="13065">
      <c r="A13065" s="3">
        <v>113.0</v>
      </c>
      <c r="B13065" s="4">
        <v>0.11979166666666667</v>
      </c>
      <c r="C13065" s="5" t="s">
        <v>13</v>
      </c>
      <c r="D13065" s="5" t="s">
        <v>7</v>
      </c>
      <c r="E13065" s="5">
        <v>22.0</v>
      </c>
      <c r="H13065" s="5" t="s">
        <v>4547</v>
      </c>
    </row>
    <row r="13066">
      <c r="A13066" s="3">
        <v>113.0</v>
      </c>
      <c r="B13066" s="4">
        <v>0.12056712962962964</v>
      </c>
      <c r="C13066" s="5" t="s">
        <v>4482</v>
      </c>
      <c r="D13066" s="5" t="s">
        <v>7</v>
      </c>
      <c r="E13066" s="5">
        <v>40.0</v>
      </c>
      <c r="H13066" s="5" t="s">
        <v>4548</v>
      </c>
    </row>
    <row r="13067">
      <c r="A13067" s="3">
        <v>113.0</v>
      </c>
      <c r="B13067" s="4">
        <v>0.12173611111111111</v>
      </c>
      <c r="C13067" s="5" t="s">
        <v>134</v>
      </c>
      <c r="D13067" s="5" t="s">
        <v>32</v>
      </c>
      <c r="E13067" s="5">
        <v>28.0</v>
      </c>
      <c r="F13067" s="5">
        <v>17.0</v>
      </c>
      <c r="J13067" s="5" t="s">
        <v>4549</v>
      </c>
    </row>
    <row r="13068">
      <c r="A13068" s="3">
        <v>113.0</v>
      </c>
      <c r="B13068" s="4">
        <v>0.12216435185185186</v>
      </c>
      <c r="C13068" s="5" t="s">
        <v>134</v>
      </c>
      <c r="D13068" s="5" t="s">
        <v>7</v>
      </c>
      <c r="E13068" s="5">
        <v>23.0</v>
      </c>
      <c r="H13068" s="5" t="s">
        <v>1465</v>
      </c>
    </row>
    <row r="13069">
      <c r="A13069" s="3">
        <v>113.0</v>
      </c>
      <c r="B13069" s="4">
        <v>0.1237962962962963</v>
      </c>
      <c r="C13069" s="5" t="s">
        <v>21</v>
      </c>
      <c r="D13069" s="5" t="s">
        <v>32</v>
      </c>
      <c r="E13069" s="5">
        <v>33.0</v>
      </c>
      <c r="F13069" s="5">
        <v>19.0</v>
      </c>
      <c r="J13069" s="5" t="s">
        <v>2767</v>
      </c>
    </row>
    <row r="13070">
      <c r="A13070" s="3">
        <v>113.0</v>
      </c>
      <c r="B13070" s="4">
        <v>0.12390046296296296</v>
      </c>
      <c r="C13070" s="5" t="s">
        <v>21</v>
      </c>
      <c r="D13070" s="5" t="s">
        <v>32</v>
      </c>
      <c r="E13070" s="5">
        <v>25.0</v>
      </c>
      <c r="F13070" s="5">
        <v>12.0</v>
      </c>
      <c r="J13070" s="5" t="s">
        <v>62</v>
      </c>
    </row>
    <row r="13071">
      <c r="A13071" s="3">
        <v>113.0</v>
      </c>
      <c r="B13071" s="4">
        <v>0.12395833333333334</v>
      </c>
      <c r="C13071" s="5" t="s">
        <v>21</v>
      </c>
      <c r="D13071" s="5" t="s">
        <v>7</v>
      </c>
      <c r="E13071" s="5">
        <v>11.0</v>
      </c>
      <c r="H13071" s="5" t="s">
        <v>4550</v>
      </c>
    </row>
    <row r="13072">
      <c r="A13072" s="3">
        <v>113.0</v>
      </c>
      <c r="B13072" s="4">
        <v>0.12418981481481481</v>
      </c>
      <c r="C13072" s="5" t="s">
        <v>21</v>
      </c>
      <c r="D13072" s="5" t="s">
        <v>7</v>
      </c>
      <c r="E13072" s="5">
        <v>7.0</v>
      </c>
      <c r="H13072" s="5" t="s">
        <v>4551</v>
      </c>
    </row>
    <row r="13073">
      <c r="A13073" s="3">
        <v>113.0</v>
      </c>
      <c r="B13073" s="4">
        <v>0.12789351851851852</v>
      </c>
      <c r="C13073" s="5" t="s">
        <v>10</v>
      </c>
      <c r="D13073" s="5" t="s">
        <v>32</v>
      </c>
      <c r="E13073" s="5" t="s">
        <v>30</v>
      </c>
      <c r="F13073" s="5" t="s">
        <v>30</v>
      </c>
      <c r="J13073" s="5" t="s">
        <v>17</v>
      </c>
    </row>
    <row r="13074">
      <c r="A13074" s="3">
        <v>113.0</v>
      </c>
      <c r="B13074" s="4">
        <v>0.12789351851851852</v>
      </c>
      <c r="C13074" s="5" t="s">
        <v>10</v>
      </c>
      <c r="D13074" s="5" t="s">
        <v>32</v>
      </c>
      <c r="E13074" s="5">
        <v>20.0</v>
      </c>
      <c r="F13074" s="5">
        <v>6.0</v>
      </c>
      <c r="J13074" s="5" t="s">
        <v>4552</v>
      </c>
    </row>
    <row r="13075">
      <c r="A13075" s="3">
        <v>113.0</v>
      </c>
      <c r="B13075" s="4">
        <v>0.12811342592592592</v>
      </c>
      <c r="C13075" s="5" t="s">
        <v>10</v>
      </c>
      <c r="D13075" s="5" t="s">
        <v>7</v>
      </c>
      <c r="E13075" s="5">
        <v>43.0</v>
      </c>
      <c r="H13075" s="5" t="s">
        <v>4553</v>
      </c>
      <c r="J13075" s="5" t="s">
        <v>4554</v>
      </c>
    </row>
    <row r="13076">
      <c r="A13076" s="3">
        <v>113.0</v>
      </c>
      <c r="B13076" s="4">
        <v>0.1292824074074074</v>
      </c>
      <c r="C13076" s="5" t="s">
        <v>21</v>
      </c>
      <c r="D13076" s="5" t="s">
        <v>24</v>
      </c>
      <c r="E13076" s="5">
        <v>26.0</v>
      </c>
      <c r="F13076" s="5">
        <v>12.0</v>
      </c>
    </row>
    <row r="13077">
      <c r="A13077" s="3">
        <v>113.0</v>
      </c>
      <c r="B13077" s="4">
        <v>0.1292824074074074</v>
      </c>
      <c r="C13077" s="5" t="s">
        <v>22</v>
      </c>
      <c r="D13077" s="5" t="s">
        <v>24</v>
      </c>
      <c r="E13077" s="5" t="s">
        <v>30</v>
      </c>
      <c r="F13077" s="5" t="s">
        <v>30</v>
      </c>
    </row>
    <row r="13078">
      <c r="A13078" s="3">
        <v>113.0</v>
      </c>
      <c r="B13078" s="4">
        <v>0.12930555555555556</v>
      </c>
      <c r="C13078" s="5" t="s">
        <v>10</v>
      </c>
      <c r="D13078" s="5" t="s">
        <v>24</v>
      </c>
      <c r="E13078" s="5">
        <v>34.0</v>
      </c>
      <c r="F13078" s="5">
        <v>19.0</v>
      </c>
    </row>
    <row r="13079">
      <c r="A13079" s="3">
        <v>113.0</v>
      </c>
      <c r="B13079" s="4">
        <v>0.12931712962962963</v>
      </c>
      <c r="C13079" s="5" t="s">
        <v>18</v>
      </c>
      <c r="D13079" s="5" t="s">
        <v>24</v>
      </c>
      <c r="E13079" s="5">
        <v>28.0</v>
      </c>
      <c r="F13079" s="5">
        <v>19.0</v>
      </c>
    </row>
    <row r="13080">
      <c r="A13080" s="3">
        <v>113.0</v>
      </c>
      <c r="B13080" s="4">
        <v>0.1293287037037037</v>
      </c>
      <c r="C13080" s="5" t="s">
        <v>13</v>
      </c>
      <c r="D13080" s="5" t="s">
        <v>24</v>
      </c>
      <c r="E13080" s="5" t="s">
        <v>30</v>
      </c>
      <c r="F13080" s="5" t="s">
        <v>30</v>
      </c>
    </row>
    <row r="13081">
      <c r="A13081" s="3">
        <v>113.0</v>
      </c>
      <c r="B13081" s="4">
        <v>0.1293402777777778</v>
      </c>
      <c r="C13081" s="5" t="s">
        <v>15</v>
      </c>
      <c r="D13081" s="5" t="s">
        <v>24</v>
      </c>
      <c r="E13081" s="5" t="s">
        <v>30</v>
      </c>
      <c r="F13081" s="5" t="s">
        <v>30</v>
      </c>
    </row>
    <row r="13082">
      <c r="A13082" s="3">
        <v>113.0</v>
      </c>
      <c r="B13082" s="4">
        <v>0.15525462962962963</v>
      </c>
      <c r="C13082" s="5" t="s">
        <v>18</v>
      </c>
      <c r="D13082" s="5" t="s">
        <v>146</v>
      </c>
      <c r="E13082" s="5">
        <v>9.0</v>
      </c>
      <c r="F13082" s="5">
        <v>9.0</v>
      </c>
    </row>
    <row r="13083">
      <c r="A13083" s="3">
        <v>113.0</v>
      </c>
      <c r="B13083" s="4">
        <v>0.15547453703703704</v>
      </c>
      <c r="C13083" s="5" t="s">
        <v>18</v>
      </c>
      <c r="D13083" s="5" t="s">
        <v>709</v>
      </c>
      <c r="E13083" s="5" t="s">
        <v>30</v>
      </c>
      <c r="F13083" s="5" t="s">
        <v>30</v>
      </c>
      <c r="J13083" s="5" t="s">
        <v>4555</v>
      </c>
    </row>
    <row r="13084">
      <c r="A13084" s="3">
        <v>113.0</v>
      </c>
      <c r="B13084" s="4">
        <v>0.15605324074074073</v>
      </c>
      <c r="C13084" s="5" t="s">
        <v>10</v>
      </c>
      <c r="D13084" s="5" t="s">
        <v>75</v>
      </c>
      <c r="E13084" s="5">
        <v>18.0</v>
      </c>
      <c r="F13084" s="5">
        <v>18.0</v>
      </c>
      <c r="J13084" s="5" t="s">
        <v>191</v>
      </c>
    </row>
    <row r="13085">
      <c r="A13085" s="3">
        <v>113.0</v>
      </c>
      <c r="B13085" s="4">
        <v>0.15626157407407407</v>
      </c>
      <c r="C13085" s="5" t="s">
        <v>18</v>
      </c>
      <c r="D13085" s="5" t="s">
        <v>20</v>
      </c>
      <c r="E13085" s="5" t="s">
        <v>37</v>
      </c>
      <c r="F13085" s="5">
        <v>20.0</v>
      </c>
      <c r="J13085" s="5" t="s">
        <v>4556</v>
      </c>
    </row>
    <row r="13086">
      <c r="A13086" s="3">
        <v>113.0</v>
      </c>
      <c r="B13086" s="4">
        <v>0.15626157407407407</v>
      </c>
      <c r="C13086" s="5" t="s">
        <v>22</v>
      </c>
      <c r="D13086" s="5" t="s">
        <v>20</v>
      </c>
      <c r="E13086" s="5">
        <v>15.0</v>
      </c>
      <c r="F13086" s="5">
        <v>2.0</v>
      </c>
      <c r="J13086" s="5" t="s">
        <v>4557</v>
      </c>
    </row>
    <row r="13087">
      <c r="A13087" s="3">
        <v>113.0</v>
      </c>
      <c r="B13087" s="4">
        <v>0.15626157407407407</v>
      </c>
      <c r="C13087" s="5" t="s">
        <v>22</v>
      </c>
      <c r="D13087" s="5" t="s">
        <v>20</v>
      </c>
      <c r="E13087" s="5">
        <v>15.0</v>
      </c>
      <c r="F13087" s="5">
        <v>2.0</v>
      </c>
      <c r="J13087" s="5" t="s">
        <v>4558</v>
      </c>
    </row>
    <row r="13088">
      <c r="A13088" s="3">
        <v>113.0</v>
      </c>
      <c r="B13088" s="4">
        <v>0.15638888888888888</v>
      </c>
      <c r="C13088" s="5" t="s">
        <v>18</v>
      </c>
      <c r="D13088" s="5" t="s">
        <v>93</v>
      </c>
      <c r="E13088" s="5" t="s">
        <v>30</v>
      </c>
      <c r="F13088" s="5" t="s">
        <v>30</v>
      </c>
      <c r="J13088" s="5" t="s">
        <v>4559</v>
      </c>
    </row>
    <row r="13089">
      <c r="A13089" s="3">
        <v>113.0</v>
      </c>
      <c r="B13089" s="4">
        <v>0.15677083333333333</v>
      </c>
      <c r="C13089" s="5" t="s">
        <v>4482</v>
      </c>
      <c r="D13089" s="5" t="s">
        <v>20</v>
      </c>
      <c r="E13089" s="5" t="s">
        <v>30</v>
      </c>
      <c r="F13089" s="5" t="s">
        <v>30</v>
      </c>
      <c r="J13089" s="5" t="s">
        <v>42</v>
      </c>
    </row>
    <row r="13090">
      <c r="A13090" s="3">
        <v>113.0</v>
      </c>
      <c r="B13090" s="4">
        <v>0.15677083333333333</v>
      </c>
      <c r="C13090" s="5" t="s">
        <v>4482</v>
      </c>
      <c r="D13090" s="5" t="s">
        <v>20</v>
      </c>
      <c r="E13090" s="5">
        <v>27.0</v>
      </c>
      <c r="F13090" s="5">
        <v>15.0</v>
      </c>
      <c r="J13090" s="5" t="s">
        <v>4560</v>
      </c>
    </row>
    <row r="13091">
      <c r="A13091" s="3">
        <v>113.0</v>
      </c>
      <c r="B13091" s="4">
        <v>0.15677083333333333</v>
      </c>
      <c r="C13091" s="5" t="s">
        <v>15</v>
      </c>
      <c r="D13091" s="5" t="s">
        <v>20</v>
      </c>
      <c r="E13091" s="5">
        <v>29.0</v>
      </c>
      <c r="F13091" s="5">
        <v>11.0</v>
      </c>
      <c r="J13091" s="5" t="s">
        <v>4556</v>
      </c>
    </row>
    <row r="13092">
      <c r="A13092" s="3">
        <v>113.0</v>
      </c>
      <c r="B13092" s="4">
        <v>0.15677083333333333</v>
      </c>
      <c r="C13092" s="5" t="s">
        <v>21</v>
      </c>
      <c r="D13092" s="5" t="s">
        <v>20</v>
      </c>
      <c r="E13092" s="5" t="s">
        <v>4561</v>
      </c>
      <c r="F13092" s="5">
        <v>1.0</v>
      </c>
      <c r="J13092" s="5" t="s">
        <v>4556</v>
      </c>
    </row>
    <row r="13093">
      <c r="A13093" s="3">
        <v>113.0</v>
      </c>
      <c r="B13093" s="4">
        <v>0.15677083333333333</v>
      </c>
      <c r="C13093" s="5" t="s">
        <v>10</v>
      </c>
      <c r="D13093" s="5" t="s">
        <v>20</v>
      </c>
      <c r="E13093" s="5">
        <v>37.0</v>
      </c>
      <c r="F13093" s="5">
        <v>10.0</v>
      </c>
      <c r="J13093" s="5" t="s">
        <v>4556</v>
      </c>
    </row>
    <row r="13094">
      <c r="A13094" s="3">
        <v>113.0</v>
      </c>
      <c r="B13094" s="4">
        <v>0.15677083333333333</v>
      </c>
      <c r="C13094" s="5" t="s">
        <v>134</v>
      </c>
      <c r="D13094" s="5" t="s">
        <v>20</v>
      </c>
      <c r="E13094" s="5">
        <v>21.0</v>
      </c>
      <c r="F13094" s="5">
        <v>5.0</v>
      </c>
      <c r="J13094" s="5" t="s">
        <v>4556</v>
      </c>
    </row>
    <row r="13095">
      <c r="A13095" s="3">
        <v>113.0</v>
      </c>
      <c r="B13095" s="4">
        <v>0.15677083333333333</v>
      </c>
      <c r="C13095" s="5" t="s">
        <v>13</v>
      </c>
      <c r="D13095" s="5" t="s">
        <v>20</v>
      </c>
      <c r="E13095" s="5">
        <v>22.0</v>
      </c>
      <c r="F13095" s="5">
        <v>10.0</v>
      </c>
      <c r="J13095" s="5" t="s">
        <v>4556</v>
      </c>
    </row>
    <row r="13096">
      <c r="A13096" s="3">
        <v>113.0</v>
      </c>
      <c r="B13096" s="4">
        <v>0.15924768518518517</v>
      </c>
      <c r="C13096" s="5" t="s">
        <v>18</v>
      </c>
      <c r="D13096" s="5" t="s">
        <v>709</v>
      </c>
      <c r="E13096" s="5" t="s">
        <v>30</v>
      </c>
      <c r="F13096" s="5" t="s">
        <v>30</v>
      </c>
      <c r="J13096" s="5" t="s">
        <v>4555</v>
      </c>
    </row>
    <row r="13097">
      <c r="A13097" s="3">
        <v>113.0</v>
      </c>
      <c r="B13097" s="4">
        <v>0.16466435185185185</v>
      </c>
      <c r="C13097" s="5" t="s">
        <v>21</v>
      </c>
      <c r="D13097" s="5" t="s">
        <v>88</v>
      </c>
      <c r="E13097" s="5">
        <v>18.0</v>
      </c>
      <c r="F13097" s="5">
        <v>10.0</v>
      </c>
      <c r="J13097" s="5" t="s">
        <v>1058</v>
      </c>
    </row>
    <row r="13098">
      <c r="A13098" s="3">
        <v>113.0</v>
      </c>
      <c r="B13098" s="4">
        <v>0.16766203703703703</v>
      </c>
      <c r="C13098" s="5" t="s">
        <v>13</v>
      </c>
      <c r="D13098" s="5" t="s">
        <v>125</v>
      </c>
      <c r="E13098" s="5" t="s">
        <v>28</v>
      </c>
      <c r="F13098" s="5">
        <v>1.0</v>
      </c>
    </row>
    <row r="13099">
      <c r="A13099" s="3">
        <v>113.0</v>
      </c>
      <c r="B13099" s="4">
        <v>0.16766203703703703</v>
      </c>
      <c r="C13099" s="5" t="s">
        <v>10</v>
      </c>
      <c r="D13099" s="5" t="s">
        <v>125</v>
      </c>
      <c r="E13099" s="5">
        <v>15.0</v>
      </c>
      <c r="F13099" s="5">
        <v>13.0</v>
      </c>
    </row>
    <row r="13100">
      <c r="A13100" s="3">
        <v>113.0</v>
      </c>
      <c r="B13100" s="4">
        <v>0.16766203703703703</v>
      </c>
      <c r="C13100" s="5" t="s">
        <v>18</v>
      </c>
      <c r="D13100" s="5" t="s">
        <v>125</v>
      </c>
      <c r="E13100" s="5">
        <v>14.0</v>
      </c>
      <c r="F13100" s="5">
        <v>9.0</v>
      </c>
    </row>
    <row r="13101">
      <c r="A13101" s="3">
        <v>113.0</v>
      </c>
      <c r="B13101" s="4">
        <v>0.16766203703703703</v>
      </c>
      <c r="C13101" s="5" t="s">
        <v>4482</v>
      </c>
      <c r="D13101" s="5" t="s">
        <v>125</v>
      </c>
      <c r="E13101" s="5">
        <v>18.0</v>
      </c>
      <c r="F13101" s="5">
        <v>18.0</v>
      </c>
    </row>
    <row r="13102">
      <c r="A13102" s="3">
        <v>113.0</v>
      </c>
      <c r="B13102" s="4">
        <v>0.16984953703703703</v>
      </c>
      <c r="C13102" s="5" t="s">
        <v>134</v>
      </c>
      <c r="D13102" s="5" t="s">
        <v>97</v>
      </c>
      <c r="E13102" s="5">
        <v>16.0</v>
      </c>
      <c r="J13102" s="5" t="s">
        <v>4562</v>
      </c>
    </row>
    <row r="13103">
      <c r="A13103" s="3">
        <v>113.0</v>
      </c>
      <c r="B13103" s="4">
        <v>0.17019675925925926</v>
      </c>
      <c r="C13103" s="5" t="s">
        <v>22</v>
      </c>
      <c r="D13103" s="5" t="s">
        <v>97</v>
      </c>
      <c r="E13103" s="5">
        <v>9.0</v>
      </c>
      <c r="J13103" s="5" t="s">
        <v>4563</v>
      </c>
    </row>
    <row r="13104">
      <c r="A13104" s="3">
        <v>113.0</v>
      </c>
      <c r="B13104" s="4">
        <v>0.1707175925925926</v>
      </c>
      <c r="C13104" s="5" t="s">
        <v>22</v>
      </c>
      <c r="D13104" s="5" t="s">
        <v>97</v>
      </c>
      <c r="E13104" s="5">
        <v>12.0</v>
      </c>
      <c r="J13104" s="5" t="s">
        <v>4564</v>
      </c>
    </row>
    <row r="13105">
      <c r="A13105" s="3">
        <v>113.0</v>
      </c>
      <c r="B13105" s="4">
        <v>0.17702546296296295</v>
      </c>
      <c r="C13105" s="5" t="s">
        <v>21</v>
      </c>
      <c r="D13105" s="5" t="s">
        <v>88</v>
      </c>
      <c r="E13105" s="5">
        <v>24.0</v>
      </c>
      <c r="F13105" s="5">
        <v>15.0</v>
      </c>
    </row>
    <row r="13106">
      <c r="A13106" s="3">
        <v>113.0</v>
      </c>
      <c r="B13106" s="4">
        <v>0.17702546296296295</v>
      </c>
      <c r="C13106" s="5" t="s">
        <v>10</v>
      </c>
      <c r="D13106" s="5" t="s">
        <v>88</v>
      </c>
      <c r="E13106" s="5">
        <v>14.0</v>
      </c>
      <c r="F13106" s="5">
        <v>6.0</v>
      </c>
    </row>
    <row r="13107">
      <c r="A13107" s="3">
        <v>113.0</v>
      </c>
      <c r="B13107" s="4">
        <v>0.1777662037037037</v>
      </c>
      <c r="C13107" s="5" t="s">
        <v>21</v>
      </c>
      <c r="D13107" s="5" t="s">
        <v>11</v>
      </c>
      <c r="E13107" s="5" t="s">
        <v>37</v>
      </c>
      <c r="F13107" s="5">
        <v>20.0</v>
      </c>
    </row>
    <row r="13108">
      <c r="A13108" s="3">
        <v>113.0</v>
      </c>
      <c r="B13108" s="4">
        <v>0.17857638888888888</v>
      </c>
      <c r="C13108" s="5" t="s">
        <v>10</v>
      </c>
      <c r="D13108" s="5" t="s">
        <v>41</v>
      </c>
      <c r="E13108" s="5" t="s">
        <v>37</v>
      </c>
      <c r="F13108" s="5">
        <v>20.0</v>
      </c>
    </row>
    <row r="13109">
      <c r="A13109" s="3">
        <v>113.0</v>
      </c>
      <c r="B13109" s="4">
        <v>0.17857638888888888</v>
      </c>
      <c r="C13109" s="5" t="s">
        <v>18</v>
      </c>
      <c r="D13109" s="5" t="s">
        <v>41</v>
      </c>
      <c r="E13109" s="5">
        <v>24.0</v>
      </c>
      <c r="F13109" s="5">
        <v>18.0</v>
      </c>
    </row>
    <row r="13110">
      <c r="A13110" s="3">
        <v>113.0</v>
      </c>
      <c r="B13110" s="4">
        <v>0.17857638888888888</v>
      </c>
      <c r="C13110" s="5" t="s">
        <v>22</v>
      </c>
      <c r="D13110" s="5" t="s">
        <v>41</v>
      </c>
      <c r="E13110" s="5">
        <v>15.0</v>
      </c>
      <c r="F13110" s="5">
        <v>12.0</v>
      </c>
      <c r="J13110" s="5" t="s">
        <v>4478</v>
      </c>
    </row>
    <row r="13111">
      <c r="A13111" s="3">
        <v>113.0</v>
      </c>
      <c r="B13111" s="4">
        <v>0.17857638888888888</v>
      </c>
      <c r="C13111" s="5" t="s">
        <v>22</v>
      </c>
      <c r="D13111" s="5" t="s">
        <v>41</v>
      </c>
      <c r="E13111" s="5" t="s">
        <v>28</v>
      </c>
      <c r="F13111" s="5">
        <v>1.0</v>
      </c>
      <c r="J13111" s="5" t="s">
        <v>4477</v>
      </c>
    </row>
    <row r="13112">
      <c r="A13112" s="3">
        <v>113.0</v>
      </c>
      <c r="B13112" s="4">
        <v>0.17857638888888888</v>
      </c>
      <c r="C13112" s="5" t="s">
        <v>15</v>
      </c>
      <c r="D13112" s="5" t="s">
        <v>41</v>
      </c>
      <c r="E13112" s="5">
        <v>13.0</v>
      </c>
      <c r="F13112" s="5">
        <v>11.0</v>
      </c>
    </row>
    <row r="13113">
      <c r="A13113" s="3">
        <v>113.0</v>
      </c>
      <c r="B13113" s="4">
        <v>0.17857638888888888</v>
      </c>
      <c r="C13113" s="5" t="s">
        <v>134</v>
      </c>
      <c r="D13113" s="5" t="s">
        <v>41</v>
      </c>
      <c r="E13113" s="5">
        <v>4.0</v>
      </c>
      <c r="F13113" s="5">
        <v>4.0</v>
      </c>
    </row>
    <row r="13114">
      <c r="A13114" s="3">
        <v>113.0</v>
      </c>
      <c r="B13114" s="4">
        <v>0.18015046296296297</v>
      </c>
      <c r="C13114" s="5" t="s">
        <v>22</v>
      </c>
      <c r="D13114" s="5" t="s">
        <v>96</v>
      </c>
      <c r="E13114" s="5" t="s">
        <v>30</v>
      </c>
      <c r="F13114" s="5" t="s">
        <v>30</v>
      </c>
      <c r="J13114" s="5" t="s">
        <v>42</v>
      </c>
    </row>
    <row r="13115">
      <c r="A13115" s="3">
        <v>113.0</v>
      </c>
      <c r="B13115" s="4">
        <v>0.18015046296296297</v>
      </c>
      <c r="C13115" s="5" t="s">
        <v>22</v>
      </c>
      <c r="D13115" s="5" t="s">
        <v>96</v>
      </c>
      <c r="E13115" s="5">
        <v>20.0</v>
      </c>
      <c r="F13115" s="5">
        <v>8.0</v>
      </c>
      <c r="J13115" s="5" t="s">
        <v>4565</v>
      </c>
    </row>
    <row r="13116">
      <c r="A13116" s="3">
        <v>113.0</v>
      </c>
      <c r="B13116" s="4">
        <v>0.18219907407407407</v>
      </c>
      <c r="C13116" s="5" t="s">
        <v>4482</v>
      </c>
      <c r="D13116" s="5" t="s">
        <v>74</v>
      </c>
      <c r="E13116" s="5">
        <v>22.0</v>
      </c>
      <c r="F13116" s="5">
        <v>11.0</v>
      </c>
    </row>
    <row r="13117">
      <c r="A13117" s="3">
        <v>113.0</v>
      </c>
      <c r="B13117" s="4">
        <v>0.18219907407407407</v>
      </c>
      <c r="C13117" s="5" t="s">
        <v>13</v>
      </c>
      <c r="D13117" s="5" t="s">
        <v>74</v>
      </c>
      <c r="E13117" s="5">
        <v>25.0</v>
      </c>
      <c r="F13117" s="5">
        <v>11.0</v>
      </c>
    </row>
    <row r="13118">
      <c r="A13118" s="3">
        <v>113.0</v>
      </c>
      <c r="B13118" s="4">
        <v>0.1845138888888889</v>
      </c>
      <c r="C13118" s="5" t="s">
        <v>21</v>
      </c>
      <c r="D13118" s="5" t="s">
        <v>88</v>
      </c>
      <c r="E13118" s="5">
        <v>18.0</v>
      </c>
      <c r="F13118" s="5">
        <v>10.0</v>
      </c>
      <c r="J13118" s="5" t="s">
        <v>2037</v>
      </c>
    </row>
    <row r="13119">
      <c r="A13119" s="3">
        <v>113.0</v>
      </c>
      <c r="B13119" s="4">
        <v>0.1845138888888889</v>
      </c>
      <c r="C13119" s="5" t="s">
        <v>10</v>
      </c>
      <c r="D13119" s="5" t="s">
        <v>88</v>
      </c>
      <c r="E13119" s="5">
        <v>12.0</v>
      </c>
      <c r="F13119" s="5">
        <v>4.0</v>
      </c>
    </row>
    <row r="13120">
      <c r="A13120" s="3">
        <v>113.0</v>
      </c>
      <c r="B13120" s="4">
        <v>0.18467592592592594</v>
      </c>
      <c r="C13120" s="5" t="s">
        <v>18</v>
      </c>
      <c r="D13120" s="5" t="s">
        <v>24</v>
      </c>
      <c r="E13120" s="5" t="s">
        <v>37</v>
      </c>
      <c r="F13120" s="5">
        <v>20.0</v>
      </c>
    </row>
    <row r="13121">
      <c r="A13121" s="3">
        <v>113.0</v>
      </c>
      <c r="B13121" s="4">
        <v>0.1892361111111111</v>
      </c>
      <c r="C13121" s="5" t="s">
        <v>21</v>
      </c>
      <c r="D13121" s="5" t="s">
        <v>20</v>
      </c>
      <c r="E13121" s="5">
        <v>44.0</v>
      </c>
      <c r="F13121" s="5">
        <v>17.0</v>
      </c>
      <c r="J13121" s="5" t="s">
        <v>137</v>
      </c>
    </row>
    <row r="13122">
      <c r="A13122" s="3">
        <v>113.0</v>
      </c>
      <c r="B13122" s="4">
        <v>0.18993055555555555</v>
      </c>
      <c r="C13122" s="5" t="s">
        <v>21</v>
      </c>
      <c r="D13122" s="5" t="s">
        <v>88</v>
      </c>
      <c r="E13122" s="5">
        <v>23.0</v>
      </c>
      <c r="F13122" s="5">
        <v>14.0</v>
      </c>
    </row>
    <row r="13123">
      <c r="A13123" s="3">
        <v>113.0</v>
      </c>
      <c r="B13123" s="4">
        <v>0.19135416666666666</v>
      </c>
      <c r="C13123" s="5" t="s">
        <v>15</v>
      </c>
      <c r="D13123" s="5" t="s">
        <v>20</v>
      </c>
      <c r="E13123" s="5">
        <v>39.0</v>
      </c>
      <c r="F13123" s="5">
        <v>21.0</v>
      </c>
      <c r="J13123" s="5" t="s">
        <v>4566</v>
      </c>
    </row>
    <row r="13124">
      <c r="A13124" s="3">
        <v>113.0</v>
      </c>
      <c r="B13124" s="4">
        <v>0.1932060185185185</v>
      </c>
      <c r="C13124" s="5" t="s">
        <v>10</v>
      </c>
      <c r="D13124" s="5" t="s">
        <v>20</v>
      </c>
      <c r="E13124" s="5">
        <v>29.0</v>
      </c>
      <c r="F13124" s="5">
        <v>2.0</v>
      </c>
      <c r="J13124" s="5" t="s">
        <v>137</v>
      </c>
    </row>
    <row r="13125">
      <c r="A13125" s="3">
        <v>113.0</v>
      </c>
      <c r="B13125" s="4">
        <v>0.1934837962962963</v>
      </c>
      <c r="C13125" s="5" t="s">
        <v>10</v>
      </c>
      <c r="D13125" s="5" t="s">
        <v>32</v>
      </c>
      <c r="E13125" s="5" t="s">
        <v>30</v>
      </c>
      <c r="F13125" s="5" t="s">
        <v>30</v>
      </c>
      <c r="J13125" s="5" t="s">
        <v>17</v>
      </c>
    </row>
    <row r="13126">
      <c r="A13126" s="3">
        <v>113.0</v>
      </c>
      <c r="B13126" s="4">
        <v>0.1934837962962963</v>
      </c>
      <c r="C13126" s="5" t="s">
        <v>10</v>
      </c>
      <c r="D13126" s="5" t="s">
        <v>32</v>
      </c>
      <c r="E13126" s="5">
        <v>30.0</v>
      </c>
      <c r="F13126" s="5">
        <v>16.0</v>
      </c>
      <c r="J13126" s="5" t="s">
        <v>2956</v>
      </c>
    </row>
    <row r="13127">
      <c r="A13127" s="3">
        <v>113.0</v>
      </c>
      <c r="B13127" s="4">
        <v>0.1934837962962963</v>
      </c>
      <c r="C13127" s="5" t="s">
        <v>21</v>
      </c>
      <c r="D13127" s="5" t="s">
        <v>32</v>
      </c>
      <c r="E13127" s="5" t="s">
        <v>30</v>
      </c>
      <c r="F13127" s="5" t="s">
        <v>30</v>
      </c>
      <c r="J13127" s="5" t="s">
        <v>17</v>
      </c>
    </row>
    <row r="13128">
      <c r="A13128" s="3">
        <v>113.0</v>
      </c>
      <c r="B13128" s="4">
        <v>0.1934837962962963</v>
      </c>
      <c r="C13128" s="5" t="s">
        <v>21</v>
      </c>
      <c r="D13128" s="5" t="s">
        <v>32</v>
      </c>
      <c r="E13128" s="5" t="s">
        <v>30</v>
      </c>
      <c r="F13128" s="5" t="s">
        <v>30</v>
      </c>
      <c r="J13128" s="5" t="s">
        <v>2919</v>
      </c>
    </row>
    <row r="13129">
      <c r="A13129" s="3">
        <v>113.0</v>
      </c>
      <c r="B13129" s="4">
        <v>0.1934837962962963</v>
      </c>
      <c r="C13129" s="5" t="s">
        <v>21</v>
      </c>
      <c r="D13129" s="5" t="s">
        <v>32</v>
      </c>
      <c r="E13129" s="5" t="s">
        <v>30</v>
      </c>
      <c r="F13129" s="5" t="s">
        <v>30</v>
      </c>
      <c r="J13129" s="5" t="s">
        <v>2767</v>
      </c>
    </row>
    <row r="13130">
      <c r="A13130" s="3">
        <v>113.0</v>
      </c>
      <c r="B13130" s="4">
        <v>0.1934837962962963</v>
      </c>
      <c r="C13130" s="5" t="s">
        <v>21</v>
      </c>
      <c r="D13130" s="5" t="s">
        <v>32</v>
      </c>
      <c r="E13130" s="5" t="s">
        <v>30</v>
      </c>
      <c r="F13130" s="5" t="s">
        <v>30</v>
      </c>
      <c r="J13130" s="5" t="s">
        <v>62</v>
      </c>
    </row>
    <row r="13131">
      <c r="A13131" s="3">
        <v>113.0</v>
      </c>
      <c r="B13131" s="4">
        <v>0.19375</v>
      </c>
      <c r="C13131" s="5" t="s">
        <v>10</v>
      </c>
      <c r="D13131" s="5" t="s">
        <v>7</v>
      </c>
      <c r="E13131" s="5">
        <v>66.0</v>
      </c>
      <c r="H13131" s="5" t="s">
        <v>4567</v>
      </c>
    </row>
    <row r="13132">
      <c r="A13132" s="3">
        <v>113.0</v>
      </c>
      <c r="B13132" s="4">
        <v>0.19375</v>
      </c>
      <c r="C13132" s="5" t="s">
        <v>21</v>
      </c>
      <c r="D13132" s="5" t="s">
        <v>7</v>
      </c>
      <c r="E13132" s="5">
        <v>80.0</v>
      </c>
      <c r="H13132" s="5" t="s">
        <v>4568</v>
      </c>
    </row>
    <row r="13133">
      <c r="A13133" s="3">
        <v>113.0</v>
      </c>
      <c r="B13133" s="4">
        <v>0.19408564814814816</v>
      </c>
      <c r="C13133" s="5" t="s">
        <v>10</v>
      </c>
      <c r="D13133" s="5" t="s">
        <v>32</v>
      </c>
      <c r="E13133" s="5">
        <v>19.0</v>
      </c>
      <c r="F13133" s="5">
        <v>5.0</v>
      </c>
      <c r="J13133" s="5" t="s">
        <v>2634</v>
      </c>
    </row>
    <row r="13134">
      <c r="A13134" s="3">
        <v>113.0</v>
      </c>
      <c r="B13134" s="4">
        <v>0.1941087962962963</v>
      </c>
      <c r="C13134" s="5" t="s">
        <v>21</v>
      </c>
      <c r="D13134" s="5" t="s">
        <v>7</v>
      </c>
      <c r="E13134" s="5">
        <v>12.0</v>
      </c>
      <c r="H13134" s="5" t="s">
        <v>4569</v>
      </c>
      <c r="I13134" s="5">
        <v>1.0</v>
      </c>
    </row>
    <row r="13135">
      <c r="A13135" s="3">
        <v>113.0</v>
      </c>
      <c r="B13135" s="4">
        <v>0.19414351851851852</v>
      </c>
      <c r="C13135" s="5" t="s">
        <v>10</v>
      </c>
      <c r="D13135" s="5" t="s">
        <v>7</v>
      </c>
      <c r="E13135" s="5">
        <v>18.0</v>
      </c>
      <c r="H13135" s="5" t="s">
        <v>4570</v>
      </c>
      <c r="I13135" s="5">
        <v>1.0</v>
      </c>
    </row>
    <row r="13136">
      <c r="A13136" s="3">
        <v>113.0</v>
      </c>
      <c r="B13136" s="4">
        <v>0.19461805555555556</v>
      </c>
      <c r="C13136" s="5" t="s">
        <v>4482</v>
      </c>
      <c r="D13136" s="5" t="s">
        <v>32</v>
      </c>
      <c r="E13136" s="5" t="s">
        <v>28</v>
      </c>
      <c r="F13136" s="5">
        <v>1.0</v>
      </c>
      <c r="J13136" s="5" t="s">
        <v>4484</v>
      </c>
    </row>
    <row r="13137">
      <c r="A13137" s="3">
        <v>113.0</v>
      </c>
      <c r="B13137" s="4">
        <v>0.195</v>
      </c>
      <c r="C13137" s="5" t="s">
        <v>4482</v>
      </c>
      <c r="D13137" s="5" t="s">
        <v>32</v>
      </c>
      <c r="E13137" s="5">
        <v>21.0</v>
      </c>
      <c r="F13137" s="5">
        <v>7.0</v>
      </c>
      <c r="J13137" s="5" t="s">
        <v>4484</v>
      </c>
    </row>
    <row r="13138">
      <c r="A13138" s="3">
        <v>113.0</v>
      </c>
      <c r="B13138" s="4">
        <v>0.1951388888888889</v>
      </c>
      <c r="C13138" s="5" t="s">
        <v>4482</v>
      </c>
      <c r="D13138" s="5" t="s">
        <v>7</v>
      </c>
      <c r="E13138" s="5">
        <v>28.0</v>
      </c>
      <c r="H13138" s="5" t="s">
        <v>4571</v>
      </c>
    </row>
    <row r="13139">
      <c r="A13139" s="3">
        <v>113.0</v>
      </c>
      <c r="B13139" s="4">
        <v>0.1971412037037037</v>
      </c>
      <c r="C13139" s="5" t="s">
        <v>134</v>
      </c>
      <c r="D13139" s="5" t="s">
        <v>122</v>
      </c>
      <c r="E13139" s="5">
        <v>23.0</v>
      </c>
      <c r="F13139" s="5">
        <v>12.0</v>
      </c>
    </row>
    <row r="13140">
      <c r="A13140" s="3">
        <v>113.0</v>
      </c>
      <c r="B13140" s="4">
        <v>0.19951388888888888</v>
      </c>
      <c r="C13140" s="5" t="s">
        <v>10</v>
      </c>
      <c r="D13140" s="5" t="s">
        <v>19</v>
      </c>
      <c r="E13140" s="5">
        <v>21.0</v>
      </c>
      <c r="F13140" s="5">
        <v>12.0</v>
      </c>
    </row>
    <row r="13141">
      <c r="A13141" s="3">
        <v>114.0</v>
      </c>
      <c r="B13141" s="4">
        <v>0.011689814814814814</v>
      </c>
      <c r="C13141" s="5" t="s">
        <v>13</v>
      </c>
      <c r="D13141" s="5" t="s">
        <v>24</v>
      </c>
      <c r="E13141" s="5">
        <v>9.0</v>
      </c>
      <c r="F13141" s="5">
        <v>9.0</v>
      </c>
    </row>
    <row r="13142">
      <c r="A13142" s="3">
        <v>114.0</v>
      </c>
      <c r="B13142" s="4">
        <v>0.011597222222222222</v>
      </c>
      <c r="C13142" s="5" t="s">
        <v>18</v>
      </c>
      <c r="D13142" s="5" t="s">
        <v>24</v>
      </c>
      <c r="E13142" s="5" t="s">
        <v>37</v>
      </c>
      <c r="F13142" s="5">
        <v>20.0</v>
      </c>
    </row>
    <row r="13143">
      <c r="A13143" s="3">
        <v>114.0</v>
      </c>
      <c r="B13143" s="4">
        <v>0.011631944444444445</v>
      </c>
      <c r="C13143" s="5" t="s">
        <v>10</v>
      </c>
      <c r="D13143" s="5" t="s">
        <v>24</v>
      </c>
      <c r="E13143" s="5">
        <v>31.0</v>
      </c>
      <c r="F13143" s="5">
        <v>16.0</v>
      </c>
    </row>
    <row r="13144">
      <c r="A13144" s="3">
        <v>114.0</v>
      </c>
      <c r="B13144" s="4">
        <v>0.011631944444444445</v>
      </c>
      <c r="C13144" s="5" t="s">
        <v>21</v>
      </c>
      <c r="D13144" s="5" t="s">
        <v>24</v>
      </c>
      <c r="E13144" s="5">
        <v>24.0</v>
      </c>
      <c r="F13144" s="5">
        <v>10.0</v>
      </c>
      <c r="J13144" s="5" t="s">
        <v>1058</v>
      </c>
    </row>
    <row r="13145">
      <c r="A13145" s="3">
        <v>114.0</v>
      </c>
      <c r="B13145" s="4">
        <v>0.011643518518518518</v>
      </c>
      <c r="C13145" s="5" t="s">
        <v>22</v>
      </c>
      <c r="D13145" s="5" t="s">
        <v>24</v>
      </c>
      <c r="E13145" s="5">
        <v>8.0</v>
      </c>
      <c r="F13145" s="5">
        <v>7.0</v>
      </c>
      <c r="J13145" s="5" t="s">
        <v>4477</v>
      </c>
    </row>
    <row r="13146">
      <c r="A13146" s="3">
        <v>114.0</v>
      </c>
      <c r="B13146" s="4">
        <v>0.011666666666666667</v>
      </c>
      <c r="C13146" s="5" t="s">
        <v>15</v>
      </c>
      <c r="D13146" s="5" t="s">
        <v>24</v>
      </c>
      <c r="E13146" s="5">
        <v>21.0</v>
      </c>
      <c r="F13146" s="5">
        <v>9.0</v>
      </c>
    </row>
    <row r="13147">
      <c r="A13147" s="3">
        <v>114.0</v>
      </c>
      <c r="B13147" s="4">
        <v>0.01170138888888889</v>
      </c>
      <c r="C13147" s="5" t="s">
        <v>134</v>
      </c>
      <c r="D13147" s="5" t="s">
        <v>24</v>
      </c>
      <c r="E13147" s="5">
        <v>25.0</v>
      </c>
      <c r="F13147" s="5">
        <v>14.0</v>
      </c>
    </row>
    <row r="13148">
      <c r="A13148" s="3">
        <v>114.0</v>
      </c>
      <c r="B13148" s="4">
        <v>0.015439814814814814</v>
      </c>
      <c r="C13148" s="5" t="s">
        <v>13</v>
      </c>
      <c r="D13148" s="5" t="s">
        <v>47</v>
      </c>
      <c r="E13148" s="5" t="s">
        <v>30</v>
      </c>
      <c r="F13148" s="5" t="s">
        <v>30</v>
      </c>
      <c r="J13148" s="5" t="s">
        <v>17</v>
      </c>
    </row>
    <row r="13149">
      <c r="A13149" s="3">
        <v>114.0</v>
      </c>
      <c r="B13149" s="4">
        <v>0.015439814814814814</v>
      </c>
      <c r="C13149" s="5" t="s">
        <v>13</v>
      </c>
      <c r="D13149" s="5" t="s">
        <v>47</v>
      </c>
      <c r="E13149" s="5">
        <v>27.0</v>
      </c>
      <c r="F13149" s="5" t="s">
        <v>30</v>
      </c>
      <c r="J13149" s="5" t="s">
        <v>4483</v>
      </c>
    </row>
    <row r="13150">
      <c r="A13150" s="3">
        <v>114.0</v>
      </c>
      <c r="B13150" s="4">
        <v>0.015439814814814814</v>
      </c>
      <c r="C13150" s="5" t="s">
        <v>10</v>
      </c>
      <c r="D13150" s="5" t="s">
        <v>47</v>
      </c>
      <c r="E13150" s="5">
        <v>25.0</v>
      </c>
      <c r="F13150" s="5">
        <v>18.0</v>
      </c>
    </row>
    <row r="13151">
      <c r="A13151" s="3">
        <v>114.0</v>
      </c>
      <c r="B13151" s="4">
        <v>0.015543981481481482</v>
      </c>
      <c r="C13151" s="5" t="s">
        <v>21</v>
      </c>
      <c r="D13151" s="5" t="s">
        <v>47</v>
      </c>
      <c r="E13151" s="5">
        <v>22.0</v>
      </c>
      <c r="F13151" s="5">
        <v>17.0</v>
      </c>
    </row>
    <row r="13152">
      <c r="A13152" s="3">
        <v>114.0</v>
      </c>
      <c r="B13152" s="4">
        <v>0.015613425925925926</v>
      </c>
      <c r="C13152" s="5" t="s">
        <v>15</v>
      </c>
      <c r="D13152" s="5" t="s">
        <v>47</v>
      </c>
      <c r="E13152" s="5">
        <v>17.0</v>
      </c>
      <c r="F13152" s="5">
        <v>15.0</v>
      </c>
    </row>
    <row r="13153">
      <c r="A13153" s="3">
        <v>114.0</v>
      </c>
      <c r="B13153" s="4">
        <v>0.015613425925925926</v>
      </c>
      <c r="C13153" s="5" t="s">
        <v>18</v>
      </c>
      <c r="D13153" s="5" t="s">
        <v>47</v>
      </c>
      <c r="E13153" s="5">
        <v>15.0</v>
      </c>
      <c r="F13153" s="5">
        <v>3.0</v>
      </c>
    </row>
    <row r="13154">
      <c r="A13154" s="3">
        <v>114.0</v>
      </c>
      <c r="B13154" s="4">
        <v>0.01576388888888889</v>
      </c>
      <c r="C13154" s="5" t="s">
        <v>22</v>
      </c>
      <c r="D13154" s="5" t="s">
        <v>47</v>
      </c>
      <c r="E13154" s="5">
        <v>8.0</v>
      </c>
      <c r="F13154" s="5">
        <v>5.0</v>
      </c>
      <c r="J13154" s="5" t="s">
        <v>4477</v>
      </c>
    </row>
    <row r="13155">
      <c r="A13155" s="3">
        <v>114.0</v>
      </c>
      <c r="B13155" s="4">
        <v>0.015810185185185184</v>
      </c>
      <c r="C13155" s="5" t="s">
        <v>134</v>
      </c>
      <c r="D13155" s="5" t="s">
        <v>47</v>
      </c>
      <c r="E13155" s="5">
        <v>2.0</v>
      </c>
      <c r="F13155" s="5">
        <v>2.0</v>
      </c>
    </row>
    <row r="13156">
      <c r="A13156" s="3">
        <v>114.0</v>
      </c>
      <c r="B13156" s="4">
        <v>0.017592592592592594</v>
      </c>
      <c r="C13156" s="5" t="s">
        <v>10</v>
      </c>
      <c r="D13156" s="5" t="s">
        <v>7</v>
      </c>
      <c r="E13156" s="5">
        <v>12.0</v>
      </c>
      <c r="H13156" s="5" t="s">
        <v>4572</v>
      </c>
      <c r="J13156" s="5" t="s">
        <v>4573</v>
      </c>
    </row>
    <row r="13157">
      <c r="A13157" s="3">
        <v>114.0</v>
      </c>
      <c r="B13157" s="4">
        <v>0.01769675925925926</v>
      </c>
      <c r="C13157" s="5" t="s">
        <v>13</v>
      </c>
      <c r="D13157" s="5" t="s">
        <v>25</v>
      </c>
      <c r="E13157" s="5" t="s">
        <v>30</v>
      </c>
      <c r="F13157" s="5" t="s">
        <v>30</v>
      </c>
      <c r="J13157" s="5" t="s">
        <v>17</v>
      </c>
    </row>
    <row r="13158">
      <c r="A13158" s="3">
        <v>114.0</v>
      </c>
      <c r="B13158" s="4">
        <v>0.01769675925925926</v>
      </c>
      <c r="C13158" s="5" t="s">
        <v>13</v>
      </c>
      <c r="D13158" s="5" t="s">
        <v>25</v>
      </c>
      <c r="E13158" s="5">
        <v>17.0</v>
      </c>
      <c r="F13158" s="5">
        <v>15.0</v>
      </c>
      <c r="H13158" s="5" t="s">
        <v>4574</v>
      </c>
      <c r="J13158" s="5" t="s">
        <v>4575</v>
      </c>
    </row>
    <row r="13159">
      <c r="A13159" s="3">
        <v>114.0</v>
      </c>
      <c r="B13159" s="4">
        <v>0.017905092592592594</v>
      </c>
      <c r="C13159" s="5" t="s">
        <v>10</v>
      </c>
      <c r="D13159" s="5" t="s">
        <v>25</v>
      </c>
      <c r="E13159" s="5" t="s">
        <v>30</v>
      </c>
      <c r="F13159" s="5" t="s">
        <v>30</v>
      </c>
      <c r="J13159" s="5" t="s">
        <v>17</v>
      </c>
    </row>
    <row r="13160">
      <c r="A13160" s="3">
        <v>114.0</v>
      </c>
      <c r="B13160" s="4">
        <v>0.017905092592592594</v>
      </c>
      <c r="C13160" s="5" t="s">
        <v>10</v>
      </c>
      <c r="D13160" s="5" t="s">
        <v>25</v>
      </c>
      <c r="E13160" s="5">
        <v>29.0</v>
      </c>
      <c r="F13160" s="5">
        <v>17.0</v>
      </c>
      <c r="H13160" s="5" t="s">
        <v>4576</v>
      </c>
      <c r="J13160" s="5" t="s">
        <v>4575</v>
      </c>
    </row>
    <row r="13161">
      <c r="A13161" s="3">
        <v>114.0</v>
      </c>
      <c r="B13161" s="4">
        <v>0.017905092592592594</v>
      </c>
      <c r="C13161" s="5" t="s">
        <v>10</v>
      </c>
      <c r="D13161" s="5" t="s">
        <v>709</v>
      </c>
      <c r="E13161" s="5">
        <v>3.0</v>
      </c>
    </row>
    <row r="13162">
      <c r="A13162" s="3">
        <v>114.0</v>
      </c>
      <c r="B13162" s="4">
        <v>0.017974537037037035</v>
      </c>
      <c r="C13162" s="5" t="s">
        <v>21</v>
      </c>
      <c r="D13162" s="5" t="s">
        <v>25</v>
      </c>
      <c r="E13162" s="5" t="s">
        <v>30</v>
      </c>
      <c r="F13162" s="5" t="s">
        <v>30</v>
      </c>
      <c r="J13162" s="5" t="s">
        <v>17</v>
      </c>
    </row>
    <row r="13163">
      <c r="A13163" s="3">
        <v>114.0</v>
      </c>
      <c r="B13163" s="4">
        <v>0.017974537037037035</v>
      </c>
      <c r="C13163" s="5" t="s">
        <v>21</v>
      </c>
      <c r="D13163" s="5" t="s">
        <v>25</v>
      </c>
      <c r="E13163" s="5">
        <v>30.0</v>
      </c>
      <c r="F13163" s="5" t="s">
        <v>30</v>
      </c>
      <c r="J13163" s="5" t="s">
        <v>4577</v>
      </c>
    </row>
    <row r="13164">
      <c r="A13164" s="3">
        <v>114.0</v>
      </c>
      <c r="B13164" s="4">
        <v>0.017986111111111112</v>
      </c>
      <c r="C13164" s="5" t="s">
        <v>15</v>
      </c>
      <c r="D13164" s="5" t="s">
        <v>25</v>
      </c>
      <c r="E13164" s="5" t="s">
        <v>30</v>
      </c>
      <c r="F13164" s="5" t="s">
        <v>30</v>
      </c>
      <c r="J13164" s="5" t="s">
        <v>17</v>
      </c>
    </row>
    <row r="13165">
      <c r="A13165" s="3">
        <v>114.0</v>
      </c>
      <c r="B13165" s="4">
        <v>0.017986111111111112</v>
      </c>
      <c r="C13165" s="5" t="s">
        <v>15</v>
      </c>
      <c r="D13165" s="5" t="s">
        <v>25</v>
      </c>
      <c r="E13165" s="5">
        <v>21.0</v>
      </c>
      <c r="F13165" s="5" t="s">
        <v>30</v>
      </c>
      <c r="H13165" s="5" t="s">
        <v>4578</v>
      </c>
      <c r="J13165" s="5" t="s">
        <v>4577</v>
      </c>
    </row>
    <row r="13166">
      <c r="A13166" s="3">
        <v>114.0</v>
      </c>
      <c r="B13166" s="4">
        <v>0.01800925925925926</v>
      </c>
      <c r="C13166" s="5" t="s">
        <v>18</v>
      </c>
      <c r="D13166" s="5" t="s">
        <v>25</v>
      </c>
      <c r="E13166" s="5" t="s">
        <v>30</v>
      </c>
      <c r="F13166" s="5" t="s">
        <v>30</v>
      </c>
      <c r="J13166" s="5" t="s">
        <v>17</v>
      </c>
    </row>
    <row r="13167">
      <c r="A13167" s="3">
        <v>114.0</v>
      </c>
      <c r="B13167" s="4">
        <v>0.01800925925925926</v>
      </c>
      <c r="C13167" s="5" t="s">
        <v>18</v>
      </c>
      <c r="D13167" s="5" t="s">
        <v>25</v>
      </c>
      <c r="E13167" s="5">
        <v>15.0</v>
      </c>
      <c r="F13167" s="5">
        <v>9.0</v>
      </c>
      <c r="H13167" s="5" t="s">
        <v>4579</v>
      </c>
      <c r="J13167" s="5" t="s">
        <v>4575</v>
      </c>
    </row>
    <row r="13168">
      <c r="A13168" s="3">
        <v>114.0</v>
      </c>
      <c r="B13168" s="4">
        <v>0.018020833333333333</v>
      </c>
      <c r="C13168" s="5" t="s">
        <v>22</v>
      </c>
      <c r="D13168" s="5" t="s">
        <v>25</v>
      </c>
      <c r="E13168" s="5" t="s">
        <v>30</v>
      </c>
      <c r="F13168" s="5" t="s">
        <v>30</v>
      </c>
      <c r="J13168" s="5" t="s">
        <v>17</v>
      </c>
    </row>
    <row r="13169">
      <c r="A13169" s="3">
        <v>114.0</v>
      </c>
      <c r="B13169" s="4">
        <v>0.018020833333333333</v>
      </c>
      <c r="C13169" s="5" t="s">
        <v>22</v>
      </c>
      <c r="D13169" s="5" t="s">
        <v>25</v>
      </c>
      <c r="E13169" s="5" t="s">
        <v>4580</v>
      </c>
      <c r="F13169" s="5">
        <v>20.0</v>
      </c>
      <c r="H13169" s="5" t="s">
        <v>4581</v>
      </c>
      <c r="J13169" s="5" t="s">
        <v>4575</v>
      </c>
    </row>
    <row r="13170">
      <c r="A13170" s="3">
        <v>114.0</v>
      </c>
      <c r="B13170" s="4">
        <v>0.018344907407407407</v>
      </c>
      <c r="C13170" s="5" t="s">
        <v>134</v>
      </c>
      <c r="D13170" s="5" t="s">
        <v>25</v>
      </c>
      <c r="E13170" s="5" t="s">
        <v>30</v>
      </c>
      <c r="F13170" s="5" t="s">
        <v>30</v>
      </c>
      <c r="J13170" s="5" t="s">
        <v>17</v>
      </c>
    </row>
    <row r="13171">
      <c r="A13171" s="3">
        <v>114.0</v>
      </c>
      <c r="B13171" s="4">
        <v>0.018344907407407407</v>
      </c>
      <c r="C13171" s="5" t="s">
        <v>134</v>
      </c>
      <c r="D13171" s="5" t="s">
        <v>25</v>
      </c>
      <c r="E13171" s="5">
        <v>20.0</v>
      </c>
      <c r="F13171" s="5">
        <v>19.0</v>
      </c>
      <c r="H13171" s="5" t="s">
        <v>4582</v>
      </c>
      <c r="J13171" s="5" t="s">
        <v>4575</v>
      </c>
    </row>
    <row r="13172">
      <c r="A13172" s="3">
        <v>114.0</v>
      </c>
      <c r="B13172" s="4">
        <v>0.019282407407407408</v>
      </c>
      <c r="C13172" s="5" t="s">
        <v>134</v>
      </c>
      <c r="D13172" s="5" t="s">
        <v>75</v>
      </c>
      <c r="E13172" s="5" t="s">
        <v>30</v>
      </c>
      <c r="F13172" s="5" t="s">
        <v>30</v>
      </c>
      <c r="J13172" s="5" t="s">
        <v>17</v>
      </c>
    </row>
    <row r="13173">
      <c r="A13173" s="3">
        <v>114.0</v>
      </c>
      <c r="B13173" s="4">
        <v>0.019282407407407408</v>
      </c>
      <c r="C13173" s="5" t="s">
        <v>134</v>
      </c>
      <c r="D13173" s="5" t="s">
        <v>75</v>
      </c>
      <c r="E13173" s="5">
        <v>22.0</v>
      </c>
      <c r="F13173" s="5">
        <v>19.0</v>
      </c>
      <c r="J13173" s="5" t="s">
        <v>4583</v>
      </c>
    </row>
    <row r="13174">
      <c r="A13174" s="3">
        <v>114.0</v>
      </c>
      <c r="B13174" s="4">
        <v>0.01943287037037037</v>
      </c>
      <c r="C13174" s="5" t="s">
        <v>22</v>
      </c>
      <c r="D13174" s="5" t="s">
        <v>75</v>
      </c>
      <c r="E13174" s="5" t="s">
        <v>30</v>
      </c>
      <c r="F13174" s="5" t="s">
        <v>30</v>
      </c>
      <c r="J13174" s="5" t="s">
        <v>17</v>
      </c>
    </row>
    <row r="13175">
      <c r="A13175" s="3">
        <v>114.0</v>
      </c>
      <c r="B13175" s="4">
        <v>0.01943287037037037</v>
      </c>
      <c r="C13175" s="5" t="s">
        <v>22</v>
      </c>
      <c r="D13175" s="5" t="s">
        <v>75</v>
      </c>
      <c r="E13175" s="5">
        <v>27.0</v>
      </c>
      <c r="F13175" s="5">
        <v>18.0</v>
      </c>
      <c r="J13175" s="5" t="s">
        <v>4584</v>
      </c>
    </row>
    <row r="13176">
      <c r="A13176" s="3">
        <v>114.0</v>
      </c>
      <c r="B13176" s="4">
        <v>0.022233796296296297</v>
      </c>
      <c r="C13176" s="5" t="s">
        <v>13</v>
      </c>
      <c r="D13176" s="5" t="s">
        <v>492</v>
      </c>
      <c r="E13176" s="5" t="s">
        <v>30</v>
      </c>
      <c r="F13176" s="5" t="s">
        <v>30</v>
      </c>
      <c r="J13176" s="5" t="s">
        <v>17</v>
      </c>
    </row>
    <row r="13177">
      <c r="A13177" s="3">
        <v>114.0</v>
      </c>
      <c r="B13177" s="4">
        <v>0.022233796296296297</v>
      </c>
      <c r="C13177" s="5" t="s">
        <v>13</v>
      </c>
      <c r="D13177" s="5" t="s">
        <v>492</v>
      </c>
      <c r="E13177" s="5">
        <v>24.0</v>
      </c>
      <c r="F13177" s="5">
        <v>10.0</v>
      </c>
      <c r="J13177" s="5" t="s">
        <v>40</v>
      </c>
    </row>
    <row r="13178">
      <c r="A13178" s="3">
        <v>114.0</v>
      </c>
      <c r="B13178" s="4">
        <v>0.02224537037037037</v>
      </c>
      <c r="C13178" s="5" t="s">
        <v>22</v>
      </c>
      <c r="D13178" s="5" t="s">
        <v>492</v>
      </c>
      <c r="E13178" s="5">
        <v>12.0</v>
      </c>
      <c r="F13178" s="5">
        <v>11.0</v>
      </c>
      <c r="J13178" s="5" t="s">
        <v>4585</v>
      </c>
    </row>
    <row r="13179">
      <c r="A13179" s="3">
        <v>114.0</v>
      </c>
      <c r="B13179" s="4">
        <v>0.022268518518518517</v>
      </c>
      <c r="C13179" s="5" t="s">
        <v>10</v>
      </c>
      <c r="D13179" s="5" t="s">
        <v>492</v>
      </c>
      <c r="E13179" s="5">
        <v>20.0</v>
      </c>
      <c r="F13179" s="5">
        <v>14.0</v>
      </c>
    </row>
    <row r="13180">
      <c r="A13180" s="3">
        <v>114.0</v>
      </c>
      <c r="B13180" s="4">
        <v>0.022291666666666668</v>
      </c>
      <c r="C13180" s="5" t="s">
        <v>18</v>
      </c>
      <c r="D13180" s="5" t="s">
        <v>492</v>
      </c>
      <c r="E13180" s="5">
        <v>22.0</v>
      </c>
      <c r="F13180" s="5">
        <v>15.0</v>
      </c>
    </row>
    <row r="13181">
      <c r="A13181" s="3">
        <v>114.0</v>
      </c>
      <c r="B13181" s="4">
        <v>0.02230324074074074</v>
      </c>
      <c r="C13181" s="5" t="s">
        <v>15</v>
      </c>
      <c r="D13181" s="5" t="s">
        <v>492</v>
      </c>
      <c r="E13181" s="5">
        <v>19.0</v>
      </c>
      <c r="F13181" s="5">
        <v>14.0</v>
      </c>
    </row>
    <row r="13182">
      <c r="A13182" s="3">
        <v>114.0</v>
      </c>
      <c r="B13182" s="4">
        <v>0.02267361111111111</v>
      </c>
      <c r="C13182" s="5" t="s">
        <v>22</v>
      </c>
      <c r="D13182" s="5" t="s">
        <v>47</v>
      </c>
      <c r="E13182" s="5">
        <v>16.0</v>
      </c>
      <c r="F13182" s="5">
        <v>13.0</v>
      </c>
      <c r="J13182" s="5" t="s">
        <v>4478</v>
      </c>
    </row>
    <row r="13183">
      <c r="A13183" s="3">
        <v>114.0</v>
      </c>
      <c r="B13183" s="4">
        <v>0.023449074074074074</v>
      </c>
      <c r="C13183" s="5" t="s">
        <v>13</v>
      </c>
      <c r="D13183" s="5" t="s">
        <v>74</v>
      </c>
      <c r="E13183" s="5" t="s">
        <v>30</v>
      </c>
      <c r="F13183" s="5" t="s">
        <v>30</v>
      </c>
      <c r="J13183" s="5" t="s">
        <v>17</v>
      </c>
    </row>
    <row r="13184">
      <c r="A13184" s="3">
        <v>114.0</v>
      </c>
      <c r="B13184" s="4">
        <v>0.023449074074074074</v>
      </c>
      <c r="C13184" s="5" t="s">
        <v>13</v>
      </c>
      <c r="D13184" s="5" t="s">
        <v>74</v>
      </c>
      <c r="E13184" s="5">
        <v>28.0</v>
      </c>
      <c r="F13184" s="5">
        <v>14.0</v>
      </c>
      <c r="J13184" s="5" t="s">
        <v>40</v>
      </c>
    </row>
    <row r="13185">
      <c r="A13185" s="3">
        <v>114.0</v>
      </c>
      <c r="B13185" s="4">
        <v>0.02388888888888889</v>
      </c>
      <c r="C13185" s="5" t="s">
        <v>13</v>
      </c>
      <c r="D13185" s="5" t="s">
        <v>32</v>
      </c>
      <c r="E13185" s="5" t="s">
        <v>30</v>
      </c>
      <c r="F13185" s="5" t="s">
        <v>30</v>
      </c>
      <c r="J13185" s="5" t="s">
        <v>17</v>
      </c>
    </row>
    <row r="13186">
      <c r="A13186" s="3">
        <v>114.0</v>
      </c>
      <c r="B13186" s="4">
        <v>0.02388888888888889</v>
      </c>
      <c r="C13186" s="5" t="s">
        <v>13</v>
      </c>
      <c r="D13186" s="5" t="s">
        <v>32</v>
      </c>
      <c r="E13186" s="5">
        <v>31.0</v>
      </c>
      <c r="F13186" s="5">
        <v>14.0</v>
      </c>
      <c r="J13186" s="5" t="s">
        <v>4586</v>
      </c>
    </row>
    <row r="13187">
      <c r="A13187" s="3">
        <v>114.0</v>
      </c>
      <c r="B13187" s="4">
        <v>0.02445601851851852</v>
      </c>
      <c r="C13187" s="5" t="s">
        <v>13</v>
      </c>
      <c r="D13187" s="5" t="s">
        <v>7</v>
      </c>
      <c r="E13187" s="5">
        <v>37.0</v>
      </c>
      <c r="H13187" s="5" t="s">
        <v>4587</v>
      </c>
    </row>
    <row r="13188">
      <c r="A13188" s="3">
        <v>114.0</v>
      </c>
      <c r="B13188" s="4">
        <v>0.025034722222222222</v>
      </c>
      <c r="C13188" s="5" t="s">
        <v>13</v>
      </c>
      <c r="D13188" s="5" t="s">
        <v>32</v>
      </c>
      <c r="E13188" s="5" t="s">
        <v>30</v>
      </c>
      <c r="F13188" s="5" t="s">
        <v>30</v>
      </c>
      <c r="J13188" s="5" t="s">
        <v>17</v>
      </c>
    </row>
    <row r="13189">
      <c r="A13189" s="3">
        <v>114.0</v>
      </c>
      <c r="B13189" s="4">
        <v>0.025034722222222222</v>
      </c>
      <c r="C13189" s="5" t="s">
        <v>13</v>
      </c>
      <c r="D13189" s="5" t="s">
        <v>32</v>
      </c>
      <c r="E13189" s="5">
        <v>27.0</v>
      </c>
      <c r="F13189" s="5">
        <v>10.0</v>
      </c>
      <c r="J13189" s="5" t="s">
        <v>4586</v>
      </c>
    </row>
    <row r="13190">
      <c r="A13190" s="3">
        <v>114.0</v>
      </c>
      <c r="B13190" s="4">
        <v>0.025219907407407406</v>
      </c>
      <c r="C13190" s="5" t="s">
        <v>13</v>
      </c>
      <c r="D13190" s="5" t="s">
        <v>7</v>
      </c>
      <c r="E13190" s="5">
        <v>35.0</v>
      </c>
      <c r="H13190" s="5" t="s">
        <v>4588</v>
      </c>
    </row>
    <row r="13191">
      <c r="A13191" s="3">
        <v>114.0</v>
      </c>
      <c r="B13191" s="4">
        <v>0.025798611111111112</v>
      </c>
      <c r="C13191" s="5" t="s">
        <v>13</v>
      </c>
      <c r="D13191" s="5" t="s">
        <v>74</v>
      </c>
      <c r="E13191" s="5" t="s">
        <v>30</v>
      </c>
      <c r="F13191" s="5" t="s">
        <v>30</v>
      </c>
      <c r="J13191" s="5" t="s">
        <v>17</v>
      </c>
    </row>
    <row r="13192">
      <c r="A13192" s="3">
        <v>114.0</v>
      </c>
      <c r="B13192" s="4">
        <v>0.025798611111111112</v>
      </c>
      <c r="C13192" s="5" t="s">
        <v>13</v>
      </c>
      <c r="D13192" s="5" t="s">
        <v>74</v>
      </c>
      <c r="E13192" s="5">
        <v>33.0</v>
      </c>
      <c r="F13192" s="5">
        <v>19.0</v>
      </c>
      <c r="J13192" s="5" t="s">
        <v>4589</v>
      </c>
    </row>
    <row r="13193">
      <c r="A13193" s="3">
        <v>114.0</v>
      </c>
      <c r="B13193" s="4">
        <v>0.02613425925925926</v>
      </c>
      <c r="C13193" s="5" t="s">
        <v>13</v>
      </c>
      <c r="D13193" s="5" t="s">
        <v>32</v>
      </c>
      <c r="E13193" s="5" t="s">
        <v>30</v>
      </c>
      <c r="F13193" s="5" t="s">
        <v>30</v>
      </c>
      <c r="J13193" s="5" t="s">
        <v>17</v>
      </c>
    </row>
    <row r="13194">
      <c r="A13194" s="3">
        <v>114.0</v>
      </c>
      <c r="B13194" s="4">
        <v>0.02613425925925926</v>
      </c>
      <c r="C13194" s="5" t="s">
        <v>13</v>
      </c>
      <c r="D13194" s="5" t="s">
        <v>32</v>
      </c>
      <c r="E13194" s="5">
        <v>30.0</v>
      </c>
      <c r="F13194" s="5">
        <v>13.0</v>
      </c>
      <c r="J13194" s="5" t="s">
        <v>4590</v>
      </c>
    </row>
    <row r="13195">
      <c r="A13195" s="3">
        <v>114.0</v>
      </c>
      <c r="B13195" s="4">
        <v>0.026643518518518518</v>
      </c>
      <c r="C13195" s="5" t="s">
        <v>13</v>
      </c>
      <c r="D13195" s="5" t="s">
        <v>74</v>
      </c>
      <c r="E13195" s="5" t="s">
        <v>30</v>
      </c>
      <c r="F13195" s="5" t="s">
        <v>30</v>
      </c>
      <c r="J13195" s="5" t="s">
        <v>17</v>
      </c>
    </row>
    <row r="13196">
      <c r="A13196" s="3">
        <v>114.0</v>
      </c>
      <c r="B13196" s="4">
        <v>0.026643518518518518</v>
      </c>
      <c r="C13196" s="5" t="s">
        <v>13</v>
      </c>
      <c r="D13196" s="5" t="s">
        <v>74</v>
      </c>
      <c r="E13196" s="5">
        <v>19.0</v>
      </c>
      <c r="F13196" s="5">
        <v>5.0</v>
      </c>
      <c r="J13196" s="5" t="s">
        <v>40</v>
      </c>
    </row>
    <row r="13197">
      <c r="A13197" s="3">
        <v>114.0</v>
      </c>
      <c r="B13197" s="4">
        <v>0.02900462962962963</v>
      </c>
      <c r="C13197" s="5" t="s">
        <v>10</v>
      </c>
      <c r="D13197" s="5" t="s">
        <v>32</v>
      </c>
      <c r="E13197" s="5">
        <v>30.0</v>
      </c>
      <c r="F13197" s="5">
        <v>16.0</v>
      </c>
      <c r="J13197" s="5" t="s">
        <v>4591</v>
      </c>
    </row>
    <row r="13198">
      <c r="A13198" s="3">
        <v>114.0</v>
      </c>
      <c r="B13198" s="4">
        <v>0.02943287037037037</v>
      </c>
      <c r="C13198" s="5" t="s">
        <v>10</v>
      </c>
      <c r="D13198" s="5" t="s">
        <v>7</v>
      </c>
      <c r="E13198" s="5">
        <v>41.0</v>
      </c>
      <c r="H13198" s="5" t="s">
        <v>4592</v>
      </c>
    </row>
    <row r="13199">
      <c r="A13199" s="3">
        <v>114.0</v>
      </c>
      <c r="B13199" s="4">
        <v>0.030324074074074073</v>
      </c>
      <c r="C13199" s="5" t="s">
        <v>10</v>
      </c>
      <c r="D13199" s="5" t="s">
        <v>32</v>
      </c>
      <c r="E13199" s="5">
        <v>25.0</v>
      </c>
      <c r="F13199" s="5">
        <v>11.0</v>
      </c>
      <c r="J13199" s="5" t="s">
        <v>4593</v>
      </c>
    </row>
    <row r="13200">
      <c r="A13200" s="3">
        <v>114.0</v>
      </c>
      <c r="B13200" s="4">
        <v>0.03085648148148148</v>
      </c>
      <c r="C13200" s="5" t="s">
        <v>10</v>
      </c>
      <c r="D13200" s="5" t="s">
        <v>7</v>
      </c>
      <c r="E13200" s="5">
        <v>20.0</v>
      </c>
      <c r="H13200" s="5" t="s">
        <v>4594</v>
      </c>
    </row>
    <row r="13201">
      <c r="A13201" s="3">
        <v>114.0</v>
      </c>
      <c r="B13201" s="4">
        <v>0.032615740740740744</v>
      </c>
      <c r="C13201" s="5" t="s">
        <v>10</v>
      </c>
      <c r="D13201" s="5" t="s">
        <v>7</v>
      </c>
      <c r="E13201" s="5">
        <v>9.0</v>
      </c>
      <c r="H13201" s="5" t="s">
        <v>4595</v>
      </c>
      <c r="J13201" s="5" t="s">
        <v>4573</v>
      </c>
    </row>
    <row r="13202">
      <c r="A13202" s="3">
        <v>114.0</v>
      </c>
      <c r="B13202" s="4">
        <v>0.03422453703703704</v>
      </c>
      <c r="C13202" s="5" t="s">
        <v>21</v>
      </c>
      <c r="D13202" s="5" t="s">
        <v>32</v>
      </c>
      <c r="E13202" s="5" t="s">
        <v>30</v>
      </c>
      <c r="F13202" s="5" t="s">
        <v>30</v>
      </c>
      <c r="J13202" s="5" t="s">
        <v>17</v>
      </c>
    </row>
    <row r="13203">
      <c r="A13203" s="3">
        <v>114.0</v>
      </c>
      <c r="B13203" s="4">
        <v>0.03422453703703704</v>
      </c>
      <c r="C13203" s="5" t="s">
        <v>21</v>
      </c>
      <c r="D13203" s="5" t="s">
        <v>32</v>
      </c>
      <c r="E13203" s="5">
        <v>23.0</v>
      </c>
      <c r="F13203" s="5">
        <v>9.0</v>
      </c>
      <c r="J13203" s="5" t="s">
        <v>2933</v>
      </c>
    </row>
    <row r="13204">
      <c r="A13204" s="3">
        <v>114.0</v>
      </c>
      <c r="B13204" s="4">
        <v>0.03422453703703704</v>
      </c>
      <c r="C13204" s="5" t="s">
        <v>21</v>
      </c>
      <c r="D13204" s="5" t="s">
        <v>709</v>
      </c>
      <c r="E13204" s="5">
        <v>1.0</v>
      </c>
    </row>
    <row r="13205">
      <c r="A13205" s="3">
        <v>114.0</v>
      </c>
      <c r="B13205" s="4">
        <v>0.034386574074074076</v>
      </c>
      <c r="C13205" s="5" t="s">
        <v>21</v>
      </c>
      <c r="D13205" s="5" t="s">
        <v>32</v>
      </c>
      <c r="E13205" s="5" t="s">
        <v>30</v>
      </c>
      <c r="F13205" s="5" t="s">
        <v>30</v>
      </c>
      <c r="J13205" s="5" t="s">
        <v>17</v>
      </c>
    </row>
    <row r="13206">
      <c r="A13206" s="3">
        <v>114.0</v>
      </c>
      <c r="B13206" s="4">
        <v>0.034386574074074076</v>
      </c>
      <c r="C13206" s="5" t="s">
        <v>21</v>
      </c>
      <c r="D13206" s="5" t="s">
        <v>32</v>
      </c>
      <c r="E13206" s="5">
        <v>25.0</v>
      </c>
      <c r="F13206" s="5" t="s">
        <v>30</v>
      </c>
      <c r="J13206" s="5" t="s">
        <v>4596</v>
      </c>
    </row>
    <row r="13207">
      <c r="A13207" s="3">
        <v>114.0</v>
      </c>
      <c r="B13207" s="4">
        <v>0.0349537037037037</v>
      </c>
      <c r="C13207" s="5" t="s">
        <v>21</v>
      </c>
      <c r="D13207" s="5" t="s">
        <v>7</v>
      </c>
      <c r="E13207" s="5">
        <v>44.0</v>
      </c>
      <c r="H13207" s="5" t="s">
        <v>4597</v>
      </c>
    </row>
    <row r="13208">
      <c r="A13208" s="3">
        <v>114.0</v>
      </c>
      <c r="B13208" s="4">
        <v>0.03516203703703704</v>
      </c>
      <c r="C13208" s="5" t="s">
        <v>21</v>
      </c>
      <c r="D13208" s="5" t="s">
        <v>7</v>
      </c>
      <c r="E13208" s="5">
        <v>9.0</v>
      </c>
      <c r="H13208" s="5" t="s">
        <v>4598</v>
      </c>
    </row>
    <row r="13209">
      <c r="A13209" s="3">
        <v>114.0</v>
      </c>
      <c r="B13209" s="4">
        <v>0.03744212962962963</v>
      </c>
      <c r="C13209" s="5" t="s">
        <v>22</v>
      </c>
      <c r="D13209" s="5" t="s">
        <v>74</v>
      </c>
      <c r="E13209" s="5">
        <v>11.0</v>
      </c>
      <c r="F13209" s="5">
        <v>7.0</v>
      </c>
      <c r="J13209" s="5" t="s">
        <v>4478</v>
      </c>
    </row>
    <row r="13210">
      <c r="A13210" s="3">
        <v>114.0</v>
      </c>
      <c r="B13210" s="4">
        <v>0.037870370370370374</v>
      </c>
      <c r="C13210" s="5" t="s">
        <v>22</v>
      </c>
      <c r="D13210" s="5" t="s">
        <v>86</v>
      </c>
      <c r="E13210" s="5">
        <v>3.0</v>
      </c>
      <c r="J13210" s="5" t="s">
        <v>4478</v>
      </c>
    </row>
    <row r="13211">
      <c r="A13211" s="3">
        <v>114.0</v>
      </c>
      <c r="B13211" s="4">
        <v>0.03922453703703704</v>
      </c>
      <c r="C13211" s="5" t="s">
        <v>22</v>
      </c>
      <c r="D13211" s="5" t="s">
        <v>32</v>
      </c>
      <c r="E13211" s="5">
        <v>29.0</v>
      </c>
      <c r="F13211" s="5">
        <v>17.0</v>
      </c>
      <c r="J13211" s="5" t="s">
        <v>4599</v>
      </c>
    </row>
    <row r="13212">
      <c r="A13212" s="3">
        <v>114.0</v>
      </c>
      <c r="B13212" s="4">
        <v>0.03975694444444444</v>
      </c>
      <c r="C13212" s="5" t="s">
        <v>22</v>
      </c>
      <c r="D13212" s="5" t="s">
        <v>7</v>
      </c>
      <c r="E13212" s="5">
        <v>12.0</v>
      </c>
      <c r="H13212" s="5" t="s">
        <v>4600</v>
      </c>
      <c r="J13212" s="5" t="s">
        <v>4601</v>
      </c>
    </row>
    <row r="13213">
      <c r="A13213" s="3">
        <v>114.0</v>
      </c>
      <c r="B13213" s="4">
        <v>0.04019675925925926</v>
      </c>
      <c r="C13213" s="5" t="s">
        <v>22</v>
      </c>
      <c r="D13213" s="5" t="s">
        <v>11</v>
      </c>
      <c r="E13213" s="5" t="s">
        <v>28</v>
      </c>
      <c r="F13213" s="5">
        <v>1.0</v>
      </c>
      <c r="J13213" s="5" t="s">
        <v>4478</v>
      </c>
    </row>
    <row r="13214">
      <c r="A13214" s="3">
        <v>114.0</v>
      </c>
      <c r="B13214" s="4">
        <v>0.043368055555555556</v>
      </c>
      <c r="C13214" s="5" t="s">
        <v>15</v>
      </c>
      <c r="D13214" s="5" t="s">
        <v>7</v>
      </c>
      <c r="E13214" s="5">
        <v>45.0</v>
      </c>
      <c r="H13214" s="5" t="s">
        <v>4602</v>
      </c>
      <c r="I13214" s="5">
        <v>1.0</v>
      </c>
      <c r="J13214" s="5" t="s">
        <v>4603</v>
      </c>
    </row>
    <row r="13215">
      <c r="A13215" s="3">
        <v>114.0</v>
      </c>
      <c r="B13215" s="4">
        <v>0.04425925925925926</v>
      </c>
      <c r="C13215" s="5" t="s">
        <v>15</v>
      </c>
      <c r="D13215" s="5" t="s">
        <v>97</v>
      </c>
      <c r="E13215" s="5" t="s">
        <v>30</v>
      </c>
      <c r="F13215" s="5" t="s">
        <v>30</v>
      </c>
      <c r="J13215" s="5" t="s">
        <v>4604</v>
      </c>
    </row>
    <row r="13216">
      <c r="A13216" s="3">
        <v>114.0</v>
      </c>
      <c r="B13216" s="4">
        <v>0.04508101851851852</v>
      </c>
      <c r="C13216" s="5" t="s">
        <v>18</v>
      </c>
      <c r="D13216" s="5" t="s">
        <v>32</v>
      </c>
      <c r="E13216" s="5">
        <v>20.0</v>
      </c>
      <c r="F13216" s="5">
        <v>5.0</v>
      </c>
      <c r="J13216" s="5" t="s">
        <v>4605</v>
      </c>
    </row>
    <row r="13217">
      <c r="A13217" s="3">
        <v>114.0</v>
      </c>
      <c r="B13217" s="4">
        <v>0.045335648148148146</v>
      </c>
      <c r="C13217" s="5" t="s">
        <v>18</v>
      </c>
      <c r="D13217" s="5" t="s">
        <v>7</v>
      </c>
      <c r="E13217" s="5">
        <v>15.0</v>
      </c>
      <c r="H13217" s="5" t="s">
        <v>4606</v>
      </c>
      <c r="I13217" s="5">
        <v>1.0</v>
      </c>
    </row>
    <row r="13218">
      <c r="A13218" s="3">
        <v>114.0</v>
      </c>
      <c r="B13218" s="4">
        <v>0.04570601851851852</v>
      </c>
      <c r="C13218" s="5" t="s">
        <v>18</v>
      </c>
      <c r="D13218" s="5" t="s">
        <v>32</v>
      </c>
      <c r="E13218" s="5">
        <v>30.0</v>
      </c>
      <c r="F13218" s="5">
        <v>15.0</v>
      </c>
      <c r="J13218" s="5" t="s">
        <v>4607</v>
      </c>
    </row>
    <row r="13219">
      <c r="A13219" s="3">
        <v>114.0</v>
      </c>
      <c r="B13219" s="4">
        <v>0.04600694444444445</v>
      </c>
      <c r="C13219" s="5" t="s">
        <v>18</v>
      </c>
      <c r="D13219" s="5" t="s">
        <v>7</v>
      </c>
      <c r="E13219" s="5">
        <v>20.0</v>
      </c>
      <c r="H13219" s="5" t="s">
        <v>4608</v>
      </c>
      <c r="I13219" s="5">
        <v>1.0</v>
      </c>
    </row>
    <row r="13220">
      <c r="A13220" s="3">
        <v>114.0</v>
      </c>
      <c r="B13220" s="4">
        <v>0.04708333333333333</v>
      </c>
      <c r="C13220" s="5" t="s">
        <v>18</v>
      </c>
      <c r="D13220" s="5" t="s">
        <v>32</v>
      </c>
      <c r="E13220" s="5" t="s">
        <v>30</v>
      </c>
      <c r="F13220" s="5" t="s">
        <v>30</v>
      </c>
      <c r="J13220" s="5" t="s">
        <v>17</v>
      </c>
    </row>
    <row r="13221">
      <c r="A13221" s="3">
        <v>114.0</v>
      </c>
      <c r="B13221" s="4">
        <v>0.04708333333333333</v>
      </c>
      <c r="C13221" s="5" t="s">
        <v>18</v>
      </c>
      <c r="D13221" s="5" t="s">
        <v>32</v>
      </c>
      <c r="E13221" s="5">
        <v>31.0</v>
      </c>
      <c r="F13221" s="5">
        <v>16.0</v>
      </c>
      <c r="J13221" s="5" t="s">
        <v>4609</v>
      </c>
    </row>
    <row r="13222">
      <c r="A13222" s="3">
        <v>114.0</v>
      </c>
      <c r="B13222" s="4">
        <v>0.047268518518518515</v>
      </c>
      <c r="C13222" s="5" t="s">
        <v>18</v>
      </c>
      <c r="D13222" s="5" t="s">
        <v>7</v>
      </c>
      <c r="E13222" s="5">
        <v>21.0</v>
      </c>
      <c r="H13222" s="5" t="s">
        <v>4610</v>
      </c>
    </row>
    <row r="13223">
      <c r="A13223" s="3">
        <v>114.0</v>
      </c>
      <c r="B13223" s="4">
        <v>0.04752314814814815</v>
      </c>
      <c r="C13223" s="5" t="s">
        <v>18</v>
      </c>
      <c r="D13223" s="5" t="s">
        <v>7</v>
      </c>
      <c r="E13223" s="5">
        <v>21.0</v>
      </c>
      <c r="H13223" s="5" t="s">
        <v>4611</v>
      </c>
    </row>
    <row r="13224">
      <c r="A13224" s="3">
        <v>114.0</v>
      </c>
      <c r="B13224" s="4">
        <v>0.04776620370370371</v>
      </c>
      <c r="C13224" s="5" t="s">
        <v>18</v>
      </c>
      <c r="D13224" s="5" t="s">
        <v>7</v>
      </c>
      <c r="E13224" s="5">
        <v>6.0</v>
      </c>
      <c r="H13224" s="5" t="s">
        <v>4612</v>
      </c>
    </row>
    <row r="13225">
      <c r="A13225" s="3">
        <v>114.0</v>
      </c>
      <c r="B13225" s="4">
        <v>0.048553240740740744</v>
      </c>
      <c r="C13225" s="5" t="s">
        <v>18</v>
      </c>
      <c r="D13225" s="5" t="s">
        <v>32</v>
      </c>
      <c r="E13225" s="5" t="s">
        <v>30</v>
      </c>
      <c r="F13225" s="5" t="s">
        <v>30</v>
      </c>
      <c r="J13225" s="5" t="s">
        <v>17</v>
      </c>
    </row>
    <row r="13226">
      <c r="A13226" s="3">
        <v>114.0</v>
      </c>
      <c r="B13226" s="4">
        <v>0.048553240740740744</v>
      </c>
      <c r="C13226" s="5" t="s">
        <v>18</v>
      </c>
      <c r="D13226" s="5" t="s">
        <v>32</v>
      </c>
      <c r="E13226" s="5">
        <v>17.0</v>
      </c>
      <c r="F13226" s="5">
        <v>6.0</v>
      </c>
      <c r="J13226" s="5" t="s">
        <v>4063</v>
      </c>
    </row>
    <row r="13227">
      <c r="A13227" s="3">
        <v>114.0</v>
      </c>
      <c r="B13227" s="4">
        <v>0.04888888888888889</v>
      </c>
      <c r="C13227" s="5" t="s">
        <v>18</v>
      </c>
      <c r="D13227" s="5" t="s">
        <v>32</v>
      </c>
      <c r="E13227" s="5">
        <v>19.0</v>
      </c>
      <c r="F13227" s="5">
        <v>9.0</v>
      </c>
      <c r="J13227" s="5" t="s">
        <v>2882</v>
      </c>
    </row>
    <row r="13228">
      <c r="A13228" s="3">
        <v>114.0</v>
      </c>
      <c r="B13228" s="4">
        <v>0.0490162037037037</v>
      </c>
      <c r="C13228" s="5" t="s">
        <v>18</v>
      </c>
      <c r="D13228" s="5" t="s">
        <v>32</v>
      </c>
      <c r="E13228" s="5">
        <v>24.0</v>
      </c>
      <c r="F13228" s="5">
        <v>14.0</v>
      </c>
      <c r="J13228" s="5" t="s">
        <v>2882</v>
      </c>
    </row>
    <row r="13229">
      <c r="A13229" s="3">
        <v>114.0</v>
      </c>
      <c r="B13229" s="4">
        <v>0.04923611111111111</v>
      </c>
      <c r="C13229" s="5" t="s">
        <v>18</v>
      </c>
      <c r="D13229" s="5" t="s">
        <v>7</v>
      </c>
      <c r="E13229" s="5">
        <v>28.0</v>
      </c>
      <c r="H13229" s="5" t="s">
        <v>4613</v>
      </c>
    </row>
    <row r="13230">
      <c r="A13230" s="3">
        <v>114.0</v>
      </c>
      <c r="B13230" s="4">
        <v>0.05005787037037037</v>
      </c>
      <c r="C13230" s="5" t="s">
        <v>22</v>
      </c>
      <c r="D13230" s="5" t="s">
        <v>25</v>
      </c>
      <c r="E13230" s="5" t="s">
        <v>30</v>
      </c>
      <c r="F13230" s="5" t="s">
        <v>30</v>
      </c>
      <c r="J13230" s="5" t="s">
        <v>42</v>
      </c>
    </row>
    <row r="13231">
      <c r="A13231" s="3">
        <v>114.0</v>
      </c>
      <c r="B13231" s="4">
        <v>0.05005787037037037</v>
      </c>
      <c r="C13231" s="5" t="s">
        <v>22</v>
      </c>
      <c r="D13231" s="5" t="s">
        <v>25</v>
      </c>
      <c r="E13231" s="5">
        <v>19.0</v>
      </c>
      <c r="F13231" s="5">
        <v>13.0</v>
      </c>
      <c r="H13231" s="5" t="s">
        <v>4614</v>
      </c>
      <c r="J13231" s="5" t="s">
        <v>4615</v>
      </c>
    </row>
    <row r="13232">
      <c r="A13232" s="3">
        <v>114.0</v>
      </c>
      <c r="B13232" s="4">
        <v>0.05229166666666667</v>
      </c>
      <c r="C13232" s="5" t="s">
        <v>22</v>
      </c>
      <c r="D13232" s="5" t="s">
        <v>97</v>
      </c>
      <c r="E13232" s="5">
        <v>11.0</v>
      </c>
      <c r="J13232" s="5" t="s">
        <v>4616</v>
      </c>
    </row>
    <row r="13233">
      <c r="A13233" s="3">
        <v>114.0</v>
      </c>
      <c r="B13233" s="4">
        <v>0.0534375</v>
      </c>
      <c r="C13233" s="5" t="s">
        <v>273</v>
      </c>
      <c r="D13233" s="5" t="s">
        <v>25</v>
      </c>
      <c r="E13233" s="5">
        <v>19.0</v>
      </c>
      <c r="F13233" s="5">
        <v>17.0</v>
      </c>
      <c r="H13233" s="5" t="s">
        <v>4617</v>
      </c>
      <c r="J13233" s="5" t="s">
        <v>4618</v>
      </c>
    </row>
    <row r="13234">
      <c r="A13234" s="3">
        <v>114.0</v>
      </c>
      <c r="B13234" s="4">
        <v>0.05417824074074074</v>
      </c>
      <c r="C13234" s="5" t="s">
        <v>134</v>
      </c>
      <c r="D13234" s="5" t="s">
        <v>97</v>
      </c>
      <c r="E13234" s="5">
        <v>39.0</v>
      </c>
      <c r="J13234" s="5" t="s">
        <v>4619</v>
      </c>
    </row>
    <row r="13235">
      <c r="A13235" s="3">
        <v>114.0</v>
      </c>
      <c r="B13235" s="4">
        <v>0.05813657407407408</v>
      </c>
      <c r="C13235" s="5" t="s">
        <v>22</v>
      </c>
      <c r="D13235" s="5" t="s">
        <v>92</v>
      </c>
      <c r="E13235" s="5">
        <v>20.0</v>
      </c>
      <c r="F13235" s="5">
        <v>17.0</v>
      </c>
      <c r="J13235" s="5" t="s">
        <v>4477</v>
      </c>
    </row>
    <row r="13236">
      <c r="A13236" s="3">
        <v>114.0</v>
      </c>
      <c r="B13236" s="4">
        <v>0.05858796296296296</v>
      </c>
      <c r="C13236" s="5" t="s">
        <v>22</v>
      </c>
      <c r="D13236" s="5" t="s">
        <v>27</v>
      </c>
      <c r="E13236" s="5">
        <v>22.0</v>
      </c>
      <c r="F13236" s="5">
        <v>16.0</v>
      </c>
      <c r="J13236" s="5" t="s">
        <v>4620</v>
      </c>
    </row>
    <row r="13237">
      <c r="A13237" s="3">
        <v>114.0</v>
      </c>
      <c r="B13237" s="4">
        <v>0.06050925925925926</v>
      </c>
      <c r="C13237" s="5" t="s">
        <v>22</v>
      </c>
      <c r="D13237" s="5" t="s">
        <v>32</v>
      </c>
      <c r="E13237" s="5">
        <v>13.0</v>
      </c>
      <c r="F13237" s="5">
        <v>2.0</v>
      </c>
      <c r="J13237" s="5" t="s">
        <v>4621</v>
      </c>
    </row>
    <row r="13238">
      <c r="A13238" s="3">
        <v>114.0</v>
      </c>
      <c r="B13238" s="4">
        <v>0.06216435185185185</v>
      </c>
      <c r="C13238" s="5" t="s">
        <v>13</v>
      </c>
      <c r="D13238" s="5" t="s">
        <v>11</v>
      </c>
      <c r="E13238" s="5">
        <v>2.0</v>
      </c>
      <c r="F13238" s="5">
        <v>4.0</v>
      </c>
    </row>
    <row r="13239">
      <c r="A13239" s="3">
        <v>114.0</v>
      </c>
      <c r="B13239" s="4">
        <v>0.06232638888888889</v>
      </c>
      <c r="C13239" s="5" t="s">
        <v>13</v>
      </c>
      <c r="D13239" s="5" t="s">
        <v>97</v>
      </c>
      <c r="E13239" s="5">
        <v>9.0</v>
      </c>
      <c r="J13239" s="5" t="s">
        <v>4622</v>
      </c>
    </row>
    <row r="13240">
      <c r="A13240" s="3">
        <v>114.0</v>
      </c>
      <c r="B13240" s="4">
        <v>0.06251157407407408</v>
      </c>
      <c r="C13240" s="5" t="s">
        <v>13</v>
      </c>
      <c r="D13240" s="5" t="s">
        <v>97</v>
      </c>
      <c r="E13240" s="5">
        <v>13.0</v>
      </c>
      <c r="J13240" s="5" t="s">
        <v>4623</v>
      </c>
    </row>
    <row r="13241">
      <c r="A13241" s="3">
        <v>114.0</v>
      </c>
      <c r="B13241" s="4">
        <v>0.06440972222222222</v>
      </c>
      <c r="C13241" s="5" t="s">
        <v>21</v>
      </c>
      <c r="D13241" s="5" t="s">
        <v>32</v>
      </c>
      <c r="E13241" s="5">
        <v>27.0</v>
      </c>
      <c r="F13241" s="5">
        <v>13.0</v>
      </c>
      <c r="J13241" s="5" t="s">
        <v>4624</v>
      </c>
    </row>
    <row r="13242">
      <c r="A13242" s="3">
        <v>114.0</v>
      </c>
      <c r="B13242" s="4">
        <v>0.06440972222222222</v>
      </c>
      <c r="C13242" s="5" t="s">
        <v>21</v>
      </c>
      <c r="D13242" s="5" t="s">
        <v>709</v>
      </c>
      <c r="E13242" s="5">
        <v>1.0</v>
      </c>
    </row>
    <row r="13243">
      <c r="A13243" s="3">
        <v>114.0</v>
      </c>
      <c r="B13243" s="4">
        <v>0.06440972222222222</v>
      </c>
      <c r="C13243" s="5" t="s">
        <v>21</v>
      </c>
      <c r="D13243" s="5" t="s">
        <v>32</v>
      </c>
      <c r="E13243" s="5">
        <v>32.0</v>
      </c>
      <c r="F13243" s="5">
        <v>17.0</v>
      </c>
      <c r="J13243" s="5" t="s">
        <v>42</v>
      </c>
    </row>
    <row r="13244">
      <c r="A13244" s="3">
        <v>114.0</v>
      </c>
      <c r="B13244" s="4">
        <v>0.06440972222222222</v>
      </c>
      <c r="C13244" s="5" t="s">
        <v>21</v>
      </c>
      <c r="D13244" s="5" t="s">
        <v>709</v>
      </c>
      <c r="E13244" s="5">
        <v>1.0</v>
      </c>
    </row>
    <row r="13245">
      <c r="A13245" s="3">
        <v>114.0</v>
      </c>
      <c r="B13245" s="4">
        <v>0.06488425925925925</v>
      </c>
      <c r="C13245" s="5" t="s">
        <v>21</v>
      </c>
      <c r="D13245" s="5" t="s">
        <v>7</v>
      </c>
      <c r="E13245" s="5">
        <v>36.0</v>
      </c>
      <c r="H13245" s="5" t="s">
        <v>4625</v>
      </c>
    </row>
    <row r="13246">
      <c r="A13246" s="3">
        <v>114.0</v>
      </c>
      <c r="B13246" s="4">
        <v>0.06530092592592593</v>
      </c>
      <c r="C13246" s="5" t="s">
        <v>21</v>
      </c>
      <c r="D13246" s="5" t="s">
        <v>32</v>
      </c>
      <c r="E13246" s="5" t="s">
        <v>30</v>
      </c>
      <c r="F13246" s="5" t="s">
        <v>30</v>
      </c>
      <c r="J13246" s="5" t="s">
        <v>17</v>
      </c>
    </row>
    <row r="13247">
      <c r="A13247" s="3">
        <v>114.0</v>
      </c>
      <c r="B13247" s="4">
        <v>0.06530092592592593</v>
      </c>
      <c r="C13247" s="5" t="s">
        <v>21</v>
      </c>
      <c r="D13247" s="5" t="s">
        <v>32</v>
      </c>
      <c r="E13247" s="5">
        <v>17.0</v>
      </c>
      <c r="F13247" s="5">
        <v>3.0</v>
      </c>
      <c r="J13247" s="5" t="s">
        <v>2610</v>
      </c>
    </row>
    <row r="13248">
      <c r="A13248" s="3">
        <v>114.0</v>
      </c>
      <c r="B13248" s="4">
        <v>0.06530092592592593</v>
      </c>
      <c r="C13248" s="5" t="s">
        <v>21</v>
      </c>
      <c r="D13248" s="5" t="s">
        <v>709</v>
      </c>
      <c r="E13248" s="5">
        <v>2.0</v>
      </c>
    </row>
    <row r="13249">
      <c r="A13249" s="3">
        <v>114.0</v>
      </c>
      <c r="B13249" s="4">
        <v>0.06537037037037037</v>
      </c>
      <c r="C13249" s="5" t="s">
        <v>21</v>
      </c>
      <c r="D13249" s="5" t="s">
        <v>32</v>
      </c>
      <c r="E13249" s="5" t="s">
        <v>30</v>
      </c>
      <c r="F13249" s="5" t="s">
        <v>30</v>
      </c>
      <c r="J13249" s="5" t="s">
        <v>17</v>
      </c>
    </row>
    <row r="13250">
      <c r="A13250" s="3">
        <v>114.0</v>
      </c>
      <c r="B13250" s="4">
        <v>0.06537037037037037</v>
      </c>
      <c r="C13250" s="5" t="s">
        <v>21</v>
      </c>
      <c r="D13250" s="5" t="s">
        <v>32</v>
      </c>
      <c r="E13250" s="5">
        <v>26.0</v>
      </c>
      <c r="F13250" s="5">
        <v>12.0</v>
      </c>
      <c r="J13250" s="5" t="s">
        <v>2878</v>
      </c>
    </row>
    <row r="13251">
      <c r="A13251" s="3">
        <v>114.0</v>
      </c>
      <c r="B13251" s="4">
        <v>0.06537037037037037</v>
      </c>
      <c r="C13251" s="5" t="s">
        <v>21</v>
      </c>
      <c r="D13251" s="5" t="s">
        <v>709</v>
      </c>
      <c r="E13251" s="5">
        <v>3.0</v>
      </c>
    </row>
    <row r="13252">
      <c r="A13252" s="3">
        <v>114.0</v>
      </c>
      <c r="B13252" s="4">
        <v>0.06549768518518519</v>
      </c>
      <c r="C13252" s="5" t="s">
        <v>21</v>
      </c>
      <c r="D13252" s="5" t="s">
        <v>7</v>
      </c>
      <c r="E13252" s="5">
        <v>17.0</v>
      </c>
      <c r="H13252" s="5" t="s">
        <v>4626</v>
      </c>
    </row>
    <row r="13253">
      <c r="A13253" s="3">
        <v>114.0</v>
      </c>
      <c r="B13253" s="4">
        <v>0.06560185185185186</v>
      </c>
      <c r="C13253" s="5" t="s">
        <v>21</v>
      </c>
      <c r="D13253" s="5" t="s">
        <v>32</v>
      </c>
      <c r="E13253" s="5" t="s">
        <v>30</v>
      </c>
      <c r="F13253" s="5" t="s">
        <v>30</v>
      </c>
      <c r="J13253" s="5" t="s">
        <v>17</v>
      </c>
    </row>
    <row r="13254">
      <c r="A13254" s="3">
        <v>114.0</v>
      </c>
      <c r="B13254" s="4">
        <v>0.06560185185185186</v>
      </c>
      <c r="C13254" s="5" t="s">
        <v>21</v>
      </c>
      <c r="D13254" s="5" t="s">
        <v>32</v>
      </c>
      <c r="E13254" s="5">
        <v>25.0</v>
      </c>
      <c r="F13254" s="5" t="s">
        <v>30</v>
      </c>
      <c r="J13254" s="5" t="s">
        <v>4627</v>
      </c>
    </row>
    <row r="13255">
      <c r="A13255" s="3">
        <v>114.0</v>
      </c>
      <c r="B13255" s="4">
        <v>0.06572916666666667</v>
      </c>
      <c r="C13255" s="5" t="s">
        <v>21</v>
      </c>
      <c r="D13255" s="5" t="s">
        <v>7</v>
      </c>
      <c r="E13255" s="5">
        <v>4.0</v>
      </c>
      <c r="H13255" s="5" t="s">
        <v>4628</v>
      </c>
    </row>
    <row r="13256">
      <c r="A13256" s="3">
        <v>114.0</v>
      </c>
      <c r="B13256" s="4">
        <v>0.06716435185185185</v>
      </c>
      <c r="C13256" s="5" t="s">
        <v>15</v>
      </c>
      <c r="D13256" s="5" t="s">
        <v>115</v>
      </c>
      <c r="E13256" s="5">
        <v>25.0</v>
      </c>
      <c r="F13256" s="5">
        <v>13.0</v>
      </c>
      <c r="J13256" s="5" t="s">
        <v>4629</v>
      </c>
    </row>
    <row r="13257">
      <c r="A13257" s="3">
        <v>114.0</v>
      </c>
      <c r="B13257" s="4">
        <v>0.06716435185185185</v>
      </c>
      <c r="C13257" s="5" t="s">
        <v>15</v>
      </c>
      <c r="D13257" s="5" t="s">
        <v>115</v>
      </c>
      <c r="E13257" s="5" t="s">
        <v>30</v>
      </c>
      <c r="F13257" s="5" t="s">
        <v>30</v>
      </c>
      <c r="J13257" s="5" t="s">
        <v>17</v>
      </c>
    </row>
    <row r="13258">
      <c r="A13258" s="3">
        <v>114.0</v>
      </c>
      <c r="B13258" s="4">
        <v>0.06716435185185185</v>
      </c>
      <c r="C13258" s="5" t="s">
        <v>15</v>
      </c>
      <c r="D13258" s="5" t="s">
        <v>709</v>
      </c>
      <c r="E13258" s="5">
        <v>2.0</v>
      </c>
    </row>
    <row r="13259">
      <c r="A13259" s="3">
        <v>114.0</v>
      </c>
      <c r="B13259" s="4">
        <v>0.06765046296296297</v>
      </c>
      <c r="C13259" s="5" t="s">
        <v>15</v>
      </c>
      <c r="D13259" s="5" t="s">
        <v>86</v>
      </c>
      <c r="E13259" s="5">
        <v>6.0</v>
      </c>
    </row>
    <row r="13260">
      <c r="A13260" s="3">
        <v>114.0</v>
      </c>
      <c r="B13260" s="4">
        <v>0.0705324074074074</v>
      </c>
      <c r="C13260" s="5" t="s">
        <v>22</v>
      </c>
      <c r="D13260" s="5" t="s">
        <v>25</v>
      </c>
      <c r="E13260" s="5">
        <v>15.0</v>
      </c>
      <c r="F13260" s="5">
        <v>9.0</v>
      </c>
      <c r="H13260" s="5" t="s">
        <v>4630</v>
      </c>
      <c r="J13260" s="5" t="s">
        <v>4631</v>
      </c>
    </row>
    <row r="13261">
      <c r="A13261" s="3">
        <v>114.0</v>
      </c>
      <c r="B13261" s="4">
        <v>0.07462962962962963</v>
      </c>
      <c r="C13261" s="5" t="s">
        <v>18</v>
      </c>
      <c r="D13261" s="5" t="s">
        <v>32</v>
      </c>
      <c r="E13261" s="5">
        <v>20.0</v>
      </c>
      <c r="F13261" s="5">
        <v>5.0</v>
      </c>
      <c r="J13261" s="5" t="s">
        <v>2880</v>
      </c>
    </row>
    <row r="13262">
      <c r="A13262" s="3">
        <v>114.0</v>
      </c>
      <c r="B13262" s="4">
        <v>0.07469907407407407</v>
      </c>
      <c r="C13262" s="5" t="s">
        <v>18</v>
      </c>
      <c r="D13262" s="5" t="s">
        <v>32</v>
      </c>
      <c r="E13262" s="5">
        <v>25.0</v>
      </c>
      <c r="F13262" s="5">
        <v>10.0</v>
      </c>
      <c r="J13262" s="5" t="s">
        <v>2880</v>
      </c>
    </row>
    <row r="13263">
      <c r="A13263" s="3">
        <v>114.0</v>
      </c>
      <c r="B13263" s="4">
        <v>0.07476851851851851</v>
      </c>
      <c r="C13263" s="5" t="s">
        <v>18</v>
      </c>
      <c r="D13263" s="5" t="s">
        <v>32</v>
      </c>
      <c r="E13263" s="5">
        <v>29.0</v>
      </c>
      <c r="F13263" s="5">
        <v>19.0</v>
      </c>
      <c r="J13263" s="5" t="s">
        <v>2880</v>
      </c>
    </row>
    <row r="13264">
      <c r="A13264" s="3">
        <v>114.0</v>
      </c>
      <c r="B13264" s="4">
        <v>0.07498842592592593</v>
      </c>
      <c r="C13264" s="5" t="s">
        <v>18</v>
      </c>
      <c r="D13264" s="5" t="s">
        <v>7</v>
      </c>
      <c r="E13264" s="5">
        <v>21.0</v>
      </c>
      <c r="H13264" s="5" t="s">
        <v>4632</v>
      </c>
      <c r="I13264" s="5">
        <v>1.0</v>
      </c>
    </row>
    <row r="13265">
      <c r="A13265" s="3">
        <v>114.0</v>
      </c>
      <c r="B13265" s="4">
        <v>0.07511574074074075</v>
      </c>
      <c r="C13265" s="5" t="s">
        <v>18</v>
      </c>
      <c r="D13265" s="5" t="s">
        <v>7</v>
      </c>
      <c r="E13265" s="5">
        <v>14.0</v>
      </c>
      <c r="H13265" s="5" t="s">
        <v>4633</v>
      </c>
      <c r="I13265" s="5">
        <v>1.0</v>
      </c>
    </row>
    <row r="13266">
      <c r="A13266" s="3">
        <v>114.0</v>
      </c>
      <c r="B13266" s="4">
        <v>0.07527777777777778</v>
      </c>
      <c r="C13266" s="5" t="s">
        <v>18</v>
      </c>
      <c r="D13266" s="5" t="s">
        <v>7</v>
      </c>
      <c r="E13266" s="5" t="s">
        <v>30</v>
      </c>
      <c r="F13266" s="5" t="s">
        <v>30</v>
      </c>
      <c r="H13266" s="5" t="s">
        <v>4634</v>
      </c>
      <c r="I13266" s="5">
        <v>1.0</v>
      </c>
    </row>
    <row r="13267">
      <c r="A13267" s="3">
        <v>114.0</v>
      </c>
      <c r="B13267" s="4">
        <v>0.0760300925925926</v>
      </c>
      <c r="C13267" s="5" t="s">
        <v>18</v>
      </c>
      <c r="D13267" s="5" t="s">
        <v>32</v>
      </c>
      <c r="E13267" s="5">
        <v>29.0</v>
      </c>
      <c r="F13267" s="5">
        <v>19.0</v>
      </c>
      <c r="G13267" s="5" t="s">
        <v>48</v>
      </c>
      <c r="J13267" s="5" t="s">
        <v>4635</v>
      </c>
    </row>
    <row r="13268">
      <c r="A13268" s="3">
        <v>114.0</v>
      </c>
      <c r="B13268" s="4">
        <v>0.07679398148148148</v>
      </c>
      <c r="C13268" s="5" t="s">
        <v>18</v>
      </c>
      <c r="D13268" s="5" t="s">
        <v>7</v>
      </c>
      <c r="E13268" s="5">
        <v>57.0</v>
      </c>
      <c r="H13268" s="5" t="s">
        <v>4636</v>
      </c>
    </row>
    <row r="13269">
      <c r="A13269" s="3">
        <v>114.0</v>
      </c>
      <c r="B13269" s="4">
        <v>0.07769675925925926</v>
      </c>
      <c r="C13269" s="5" t="s">
        <v>18</v>
      </c>
      <c r="D13269" s="5" t="s">
        <v>32</v>
      </c>
      <c r="E13269" s="5">
        <v>24.0</v>
      </c>
      <c r="F13269" s="5">
        <v>9.0</v>
      </c>
      <c r="J13269" s="5" t="s">
        <v>2777</v>
      </c>
    </row>
    <row r="13270">
      <c r="A13270" s="3">
        <v>114.0</v>
      </c>
      <c r="B13270" s="4">
        <v>0.0777662037037037</v>
      </c>
      <c r="C13270" s="5" t="s">
        <v>18</v>
      </c>
      <c r="D13270" s="5" t="s">
        <v>7</v>
      </c>
      <c r="E13270" s="5">
        <v>17.0</v>
      </c>
      <c r="H13270" s="5" t="s">
        <v>4637</v>
      </c>
    </row>
    <row r="13271">
      <c r="A13271" s="3">
        <v>114.0</v>
      </c>
      <c r="B13271" s="4">
        <v>0.0784375</v>
      </c>
      <c r="C13271" s="5" t="s">
        <v>18</v>
      </c>
      <c r="D13271" s="5" t="s">
        <v>32</v>
      </c>
      <c r="E13271" s="5" t="s">
        <v>37</v>
      </c>
      <c r="F13271" s="5">
        <v>20.0</v>
      </c>
      <c r="G13271" s="5" t="s">
        <v>48</v>
      </c>
      <c r="J13271" s="5" t="s">
        <v>2880</v>
      </c>
    </row>
    <row r="13272">
      <c r="A13272" s="3">
        <v>114.0</v>
      </c>
      <c r="B13272" s="4">
        <v>0.07869212962962963</v>
      </c>
      <c r="C13272" s="5" t="s">
        <v>18</v>
      </c>
      <c r="D13272" s="5" t="s">
        <v>7</v>
      </c>
      <c r="E13272" s="5">
        <v>32.0</v>
      </c>
      <c r="H13272" s="5" t="s">
        <v>4638</v>
      </c>
      <c r="J13272" s="5" t="s">
        <v>4639</v>
      </c>
    </row>
    <row r="13273">
      <c r="A13273" s="3">
        <v>114.0</v>
      </c>
      <c r="B13273" s="4">
        <v>0.07938657407407407</v>
      </c>
      <c r="C13273" s="5" t="s">
        <v>22</v>
      </c>
      <c r="D13273" s="5" t="s">
        <v>32</v>
      </c>
      <c r="E13273" s="5">
        <v>14.0</v>
      </c>
      <c r="F13273" s="5">
        <v>2.0</v>
      </c>
      <c r="J13273" s="5" t="s">
        <v>4640</v>
      </c>
    </row>
    <row r="13274">
      <c r="A13274" s="3">
        <v>114.0</v>
      </c>
      <c r="B13274" s="4">
        <v>0.08157407407407408</v>
      </c>
      <c r="C13274" s="5" t="s">
        <v>134</v>
      </c>
      <c r="D13274" s="5" t="s">
        <v>32</v>
      </c>
      <c r="E13274" s="5" t="s">
        <v>37</v>
      </c>
      <c r="F13274" s="5">
        <v>20.0</v>
      </c>
      <c r="G13274" s="5" t="s">
        <v>48</v>
      </c>
      <c r="J13274" s="5" t="s">
        <v>4641</v>
      </c>
    </row>
    <row r="13275">
      <c r="A13275" s="3">
        <v>114.0</v>
      </c>
      <c r="B13275" s="4">
        <v>0.08427083333333334</v>
      </c>
      <c r="C13275" s="5" t="s">
        <v>134</v>
      </c>
      <c r="D13275" s="5" t="s">
        <v>7</v>
      </c>
      <c r="E13275" s="5">
        <v>37.0</v>
      </c>
      <c r="H13275" s="5" t="s">
        <v>4642</v>
      </c>
      <c r="J13275" s="5" t="s">
        <v>4643</v>
      </c>
    </row>
    <row r="13276">
      <c r="A13276" s="3">
        <v>114.0</v>
      </c>
      <c r="B13276" s="4">
        <v>0.08568287037037037</v>
      </c>
      <c r="C13276" s="5" t="s">
        <v>134</v>
      </c>
      <c r="D13276" s="5" t="s">
        <v>97</v>
      </c>
      <c r="E13276" s="5">
        <v>25.0</v>
      </c>
      <c r="J13276" s="5" t="s">
        <v>4644</v>
      </c>
    </row>
    <row r="13277">
      <c r="A13277" s="3">
        <v>114.0</v>
      </c>
      <c r="B13277" s="4">
        <v>0.08773148148148148</v>
      </c>
      <c r="C13277" s="5" t="s">
        <v>13</v>
      </c>
      <c r="D13277" s="5" t="s">
        <v>25</v>
      </c>
      <c r="E13277" s="5" t="s">
        <v>30</v>
      </c>
      <c r="F13277" s="5" t="s">
        <v>30</v>
      </c>
      <c r="J13277" s="5" t="s">
        <v>17</v>
      </c>
    </row>
    <row r="13278">
      <c r="A13278" s="3">
        <v>114.0</v>
      </c>
      <c r="B13278" s="4">
        <v>0.08773148148148148</v>
      </c>
      <c r="C13278" s="5" t="s">
        <v>13</v>
      </c>
      <c r="D13278" s="5" t="s">
        <v>25</v>
      </c>
      <c r="E13278" s="5">
        <v>18.0</v>
      </c>
      <c r="F13278" s="5">
        <v>16.0</v>
      </c>
      <c r="H13278" s="5" t="s">
        <v>4645</v>
      </c>
      <c r="J13278" s="5" t="s">
        <v>4646</v>
      </c>
    </row>
    <row r="13279">
      <c r="A13279" s="3">
        <v>114.0</v>
      </c>
      <c r="B13279" s="4">
        <v>0.08777777777777777</v>
      </c>
      <c r="C13279" s="5" t="s">
        <v>21</v>
      </c>
      <c r="D13279" s="5" t="s">
        <v>25</v>
      </c>
      <c r="E13279" s="5">
        <v>31.0</v>
      </c>
      <c r="F13279" s="5" t="s">
        <v>30</v>
      </c>
      <c r="J13279" s="5" t="s">
        <v>4647</v>
      </c>
    </row>
    <row r="13280">
      <c r="A13280" s="3">
        <v>114.0</v>
      </c>
      <c r="B13280" s="4">
        <v>0.08780092592592592</v>
      </c>
      <c r="C13280" s="5" t="s">
        <v>15</v>
      </c>
      <c r="D13280" s="5" t="s">
        <v>25</v>
      </c>
      <c r="E13280" s="5" t="s">
        <v>30</v>
      </c>
      <c r="F13280" s="5" t="s">
        <v>30</v>
      </c>
      <c r="J13280" s="5" t="s">
        <v>17</v>
      </c>
    </row>
    <row r="13281">
      <c r="A13281" s="3">
        <v>114.0</v>
      </c>
      <c r="B13281" s="4">
        <v>0.08780092592592592</v>
      </c>
      <c r="C13281" s="5" t="s">
        <v>15</v>
      </c>
      <c r="D13281" s="5" t="s">
        <v>25</v>
      </c>
      <c r="E13281" s="5">
        <v>21.0</v>
      </c>
      <c r="F13281" s="5" t="s">
        <v>30</v>
      </c>
      <c r="H13281" s="5" t="s">
        <v>4648</v>
      </c>
      <c r="J13281" s="5" t="s">
        <v>4649</v>
      </c>
    </row>
    <row r="13282">
      <c r="A13282" s="3">
        <v>114.0</v>
      </c>
      <c r="B13282" s="4">
        <v>0.08778935185185185</v>
      </c>
      <c r="C13282" s="5" t="s">
        <v>18</v>
      </c>
      <c r="D13282" s="5" t="s">
        <v>25</v>
      </c>
      <c r="E13282" s="5" t="s">
        <v>30</v>
      </c>
      <c r="F13282" s="5" t="s">
        <v>30</v>
      </c>
      <c r="J13282" s="5" t="s">
        <v>17</v>
      </c>
    </row>
    <row r="13283">
      <c r="A13283" s="3">
        <v>114.0</v>
      </c>
      <c r="B13283" s="4">
        <v>0.08778935185185185</v>
      </c>
      <c r="C13283" s="5" t="s">
        <v>18</v>
      </c>
      <c r="D13283" s="5" t="s">
        <v>25</v>
      </c>
      <c r="E13283" s="5" t="s">
        <v>30</v>
      </c>
      <c r="F13283" s="5" t="s">
        <v>30</v>
      </c>
      <c r="H13283" s="5" t="s">
        <v>4650</v>
      </c>
      <c r="J13283" s="5" t="s">
        <v>4651</v>
      </c>
    </row>
    <row r="13284">
      <c r="A13284" s="3">
        <v>114.0</v>
      </c>
      <c r="B13284" s="4">
        <v>0.08768518518518519</v>
      </c>
      <c r="C13284" s="5" t="s">
        <v>22</v>
      </c>
      <c r="D13284" s="5" t="s">
        <v>25</v>
      </c>
      <c r="E13284" s="5">
        <v>10.0</v>
      </c>
      <c r="F13284" s="5">
        <v>7.0</v>
      </c>
      <c r="H13284" s="5" t="s">
        <v>4652</v>
      </c>
      <c r="J13284" s="5" t="s">
        <v>4653</v>
      </c>
    </row>
    <row r="13285">
      <c r="A13285" s="3">
        <v>114.0</v>
      </c>
      <c r="B13285" s="4">
        <v>0.1066087962962963</v>
      </c>
      <c r="C13285" s="5" t="s">
        <v>10</v>
      </c>
      <c r="D13285" s="5" t="s">
        <v>20</v>
      </c>
      <c r="E13285" s="5">
        <v>24.0</v>
      </c>
      <c r="F13285" s="5">
        <v>7.0</v>
      </c>
    </row>
    <row r="13286">
      <c r="A13286" s="3">
        <v>114.0</v>
      </c>
      <c r="B13286" s="4">
        <v>0.10907407407407407</v>
      </c>
      <c r="C13286" s="5" t="s">
        <v>21</v>
      </c>
      <c r="D13286" s="5" t="s">
        <v>32</v>
      </c>
      <c r="E13286" s="5" t="s">
        <v>30</v>
      </c>
      <c r="F13286" s="5" t="s">
        <v>30</v>
      </c>
      <c r="J13286" s="5" t="s">
        <v>17</v>
      </c>
    </row>
    <row r="13287">
      <c r="A13287" s="3">
        <v>114.0</v>
      </c>
      <c r="B13287" s="4">
        <v>0.10907407407407407</v>
      </c>
      <c r="C13287" s="5" t="s">
        <v>21</v>
      </c>
      <c r="D13287" s="5" t="s">
        <v>32</v>
      </c>
      <c r="E13287" s="5" t="s">
        <v>30</v>
      </c>
      <c r="F13287" s="5" t="s">
        <v>30</v>
      </c>
      <c r="J13287" s="5" t="s">
        <v>350</v>
      </c>
    </row>
    <row r="13288">
      <c r="A13288" s="3">
        <v>114.0</v>
      </c>
      <c r="B13288" s="4">
        <v>0.10907407407407407</v>
      </c>
      <c r="C13288" s="5" t="s">
        <v>21</v>
      </c>
      <c r="D13288" s="5" t="s">
        <v>32</v>
      </c>
      <c r="E13288" s="5">
        <v>24.0</v>
      </c>
      <c r="F13288" s="5" t="s">
        <v>30</v>
      </c>
      <c r="J13288" s="5" t="s">
        <v>4654</v>
      </c>
    </row>
    <row r="13289">
      <c r="A13289" s="3">
        <v>114.0</v>
      </c>
      <c r="B13289" s="4">
        <v>0.10986111111111112</v>
      </c>
      <c r="C13289" s="5" t="s">
        <v>21</v>
      </c>
      <c r="D13289" s="5" t="s">
        <v>7</v>
      </c>
      <c r="E13289" s="5">
        <v>63.0</v>
      </c>
      <c r="H13289" s="5" t="s">
        <v>4655</v>
      </c>
      <c r="J13289" s="5" t="s">
        <v>4656</v>
      </c>
    </row>
    <row r="13290">
      <c r="A13290" s="3">
        <v>114.0</v>
      </c>
      <c r="B13290" s="4">
        <v>0.11060185185185185</v>
      </c>
      <c r="C13290" s="5" t="s">
        <v>21</v>
      </c>
      <c r="D13290" s="5" t="s">
        <v>32</v>
      </c>
      <c r="E13290" s="5" t="s">
        <v>30</v>
      </c>
      <c r="F13290" s="5" t="s">
        <v>30</v>
      </c>
      <c r="J13290" s="5" t="s">
        <v>17</v>
      </c>
    </row>
    <row r="13291">
      <c r="A13291" s="3">
        <v>114.0</v>
      </c>
      <c r="B13291" s="4">
        <v>0.11060185185185185</v>
      </c>
      <c r="C13291" s="5" t="s">
        <v>21</v>
      </c>
      <c r="D13291" s="5" t="s">
        <v>32</v>
      </c>
      <c r="E13291" s="5">
        <v>33.0</v>
      </c>
      <c r="F13291" s="5">
        <v>19.0</v>
      </c>
      <c r="J13291" s="5" t="s">
        <v>2919</v>
      </c>
    </row>
    <row r="13292">
      <c r="A13292" s="3">
        <v>114.0</v>
      </c>
      <c r="B13292" s="4">
        <v>0.11060185185185185</v>
      </c>
      <c r="C13292" s="5" t="s">
        <v>21</v>
      </c>
      <c r="D13292" s="5" t="s">
        <v>709</v>
      </c>
      <c r="E13292" s="5">
        <v>3.0</v>
      </c>
    </row>
    <row r="13293">
      <c r="A13293" s="3">
        <v>114.0</v>
      </c>
      <c r="B13293" s="4">
        <v>0.11118055555555556</v>
      </c>
      <c r="C13293" s="5" t="s">
        <v>21</v>
      </c>
      <c r="D13293" s="5" t="s">
        <v>7</v>
      </c>
      <c r="E13293" s="5">
        <v>22.0</v>
      </c>
      <c r="H13293" s="5" t="s">
        <v>4657</v>
      </c>
    </row>
    <row r="13294">
      <c r="A13294" s="3">
        <v>114.0</v>
      </c>
      <c r="B13294" s="4">
        <v>0.11285879629629629</v>
      </c>
      <c r="C13294" s="5" t="s">
        <v>21</v>
      </c>
      <c r="D13294" s="5" t="s">
        <v>75</v>
      </c>
      <c r="E13294" s="5" t="s">
        <v>30</v>
      </c>
      <c r="F13294" s="5" t="s">
        <v>30</v>
      </c>
      <c r="J13294" s="5" t="s">
        <v>350</v>
      </c>
    </row>
    <row r="13295">
      <c r="A13295" s="3">
        <v>114.0</v>
      </c>
      <c r="B13295" s="4">
        <v>0.11285879629629629</v>
      </c>
      <c r="C13295" s="5" t="s">
        <v>21</v>
      </c>
      <c r="D13295" s="5" t="s">
        <v>75</v>
      </c>
      <c r="E13295" s="5">
        <v>24.0</v>
      </c>
      <c r="F13295" s="5" t="s">
        <v>30</v>
      </c>
      <c r="H13295" s="5" t="s">
        <v>4658</v>
      </c>
      <c r="J13295" s="5" t="s">
        <v>4659</v>
      </c>
    </row>
    <row r="13296">
      <c r="A13296" s="3">
        <v>114.0</v>
      </c>
      <c r="B13296" s="4">
        <v>0.11650462962962962</v>
      </c>
      <c r="C13296" s="5" t="s">
        <v>706</v>
      </c>
      <c r="D13296" s="5" t="s">
        <v>7</v>
      </c>
      <c r="E13296" s="5">
        <v>68.0</v>
      </c>
      <c r="H13296" s="5" t="s">
        <v>4660</v>
      </c>
      <c r="J13296" s="5" t="s">
        <v>4661</v>
      </c>
    </row>
    <row r="13297">
      <c r="A13297" s="3">
        <v>114.0</v>
      </c>
      <c r="B13297" s="4">
        <v>0.1178587962962963</v>
      </c>
      <c r="C13297" s="5" t="s">
        <v>807</v>
      </c>
      <c r="D13297" s="5" t="s">
        <v>97</v>
      </c>
      <c r="E13297" s="5">
        <v>20.0</v>
      </c>
      <c r="J13297" s="5" t="s">
        <v>4662</v>
      </c>
    </row>
    <row r="13298">
      <c r="A13298" s="3">
        <v>114.0</v>
      </c>
      <c r="B13298" s="4">
        <v>0.11832175925925927</v>
      </c>
      <c r="C13298" s="5" t="s">
        <v>18</v>
      </c>
      <c r="D13298" s="5" t="s">
        <v>75</v>
      </c>
      <c r="E13298" s="5" t="s">
        <v>30</v>
      </c>
      <c r="F13298" s="5" t="s">
        <v>30</v>
      </c>
      <c r="J13298" s="5" t="s">
        <v>4663</v>
      </c>
    </row>
    <row r="13299">
      <c r="A13299" s="3">
        <v>114.0</v>
      </c>
      <c r="B13299" s="4">
        <v>0.11996527777777778</v>
      </c>
      <c r="C13299" s="5" t="s">
        <v>15</v>
      </c>
      <c r="D13299" s="5" t="s">
        <v>146</v>
      </c>
      <c r="E13299" s="5">
        <v>16.0</v>
      </c>
      <c r="F13299" s="5">
        <v>9.0</v>
      </c>
      <c r="J13299" s="5" t="s">
        <v>4166</v>
      </c>
    </row>
    <row r="13300">
      <c r="A13300" s="3">
        <v>114.0</v>
      </c>
      <c r="B13300" s="4">
        <v>0.12168981481481482</v>
      </c>
      <c r="C13300" s="5" t="s">
        <v>13</v>
      </c>
      <c r="D13300" s="5" t="s">
        <v>32</v>
      </c>
      <c r="E13300" s="5" t="s">
        <v>30</v>
      </c>
      <c r="F13300" s="5" t="s">
        <v>30</v>
      </c>
      <c r="J13300" s="5" t="s">
        <v>17</v>
      </c>
    </row>
    <row r="13301">
      <c r="A13301" s="3">
        <v>114.0</v>
      </c>
      <c r="B13301" s="4">
        <v>0.12168981481481482</v>
      </c>
      <c r="C13301" s="5" t="s">
        <v>13</v>
      </c>
      <c r="D13301" s="5" t="s">
        <v>32</v>
      </c>
      <c r="E13301" s="5">
        <v>31.0</v>
      </c>
      <c r="F13301" s="5">
        <v>14.0</v>
      </c>
      <c r="J13301" s="5" t="s">
        <v>4586</v>
      </c>
    </row>
    <row r="13302">
      <c r="A13302" s="3">
        <v>114.0</v>
      </c>
      <c r="B13302" s="4">
        <v>0.12195601851851852</v>
      </c>
      <c r="C13302" s="5" t="s">
        <v>13</v>
      </c>
      <c r="D13302" s="5" t="s">
        <v>7</v>
      </c>
      <c r="E13302" s="5">
        <v>43.0</v>
      </c>
      <c r="H13302" s="5" t="s">
        <v>4664</v>
      </c>
      <c r="J13302" s="5" t="s">
        <v>4665</v>
      </c>
    </row>
    <row r="13303">
      <c r="A13303" s="3">
        <v>114.0</v>
      </c>
      <c r="B13303" s="4">
        <v>0.12303240740740741</v>
      </c>
      <c r="C13303" s="5" t="s">
        <v>18</v>
      </c>
      <c r="D13303" s="5" t="s">
        <v>32</v>
      </c>
      <c r="E13303" s="5">
        <v>29.0</v>
      </c>
      <c r="F13303" s="5">
        <v>14.0</v>
      </c>
      <c r="J13303" s="5" t="s">
        <v>4666</v>
      </c>
    </row>
    <row r="13304">
      <c r="A13304" s="3">
        <v>114.0</v>
      </c>
      <c r="B13304" s="4">
        <v>0.12311342592592593</v>
      </c>
      <c r="C13304" s="5" t="s">
        <v>18</v>
      </c>
      <c r="D13304" s="5" t="s">
        <v>7</v>
      </c>
      <c r="E13304" s="5">
        <v>23.0</v>
      </c>
      <c r="H13304" s="5" t="s">
        <v>4667</v>
      </c>
    </row>
    <row r="13305">
      <c r="A13305" s="3">
        <v>114.0</v>
      </c>
      <c r="B13305" s="4">
        <v>0.12361111111111112</v>
      </c>
      <c r="C13305" s="5" t="s">
        <v>18</v>
      </c>
      <c r="D13305" s="5" t="s">
        <v>32</v>
      </c>
      <c r="E13305" s="5" t="s">
        <v>30</v>
      </c>
      <c r="F13305" s="5" t="s">
        <v>30</v>
      </c>
      <c r="J13305" s="5" t="s">
        <v>17</v>
      </c>
    </row>
    <row r="13306">
      <c r="A13306" s="3">
        <v>114.0</v>
      </c>
      <c r="B13306" s="4">
        <v>0.12361111111111112</v>
      </c>
      <c r="C13306" s="5" t="s">
        <v>18</v>
      </c>
      <c r="D13306" s="5" t="s">
        <v>32</v>
      </c>
      <c r="E13306" s="5">
        <v>27.0</v>
      </c>
      <c r="F13306" s="5">
        <v>12.0</v>
      </c>
      <c r="J13306" s="5" t="s">
        <v>3344</v>
      </c>
    </row>
    <row r="13307">
      <c r="A13307" s="3">
        <v>114.0</v>
      </c>
      <c r="B13307" s="4">
        <v>0.12384259259259259</v>
      </c>
      <c r="C13307" s="5" t="s">
        <v>18</v>
      </c>
      <c r="D13307" s="5" t="s">
        <v>7</v>
      </c>
      <c r="E13307" s="5">
        <v>11.0</v>
      </c>
      <c r="H13307" s="5" t="s">
        <v>4668</v>
      </c>
    </row>
    <row r="13308">
      <c r="A13308" s="3">
        <v>114.0</v>
      </c>
      <c r="B13308" s="4">
        <v>0.1240162037037037</v>
      </c>
      <c r="C13308" s="5" t="s">
        <v>18</v>
      </c>
      <c r="D13308" s="5" t="s">
        <v>32</v>
      </c>
      <c r="E13308" s="5" t="s">
        <v>30</v>
      </c>
      <c r="F13308" s="5" t="s">
        <v>30</v>
      </c>
      <c r="J13308" s="5" t="s">
        <v>17</v>
      </c>
    </row>
    <row r="13309">
      <c r="A13309" s="3">
        <v>114.0</v>
      </c>
      <c r="B13309" s="4">
        <v>0.1240162037037037</v>
      </c>
      <c r="C13309" s="5" t="s">
        <v>18</v>
      </c>
      <c r="D13309" s="5" t="s">
        <v>32</v>
      </c>
      <c r="E13309" s="5">
        <v>24.0</v>
      </c>
      <c r="F13309" s="5">
        <v>9.0</v>
      </c>
      <c r="J13309" s="5" t="s">
        <v>4669</v>
      </c>
    </row>
    <row r="13310">
      <c r="A13310" s="3">
        <v>114.0</v>
      </c>
      <c r="B13310" s="4">
        <v>0.12434027777777777</v>
      </c>
      <c r="C13310" s="5" t="s">
        <v>18</v>
      </c>
      <c r="D13310" s="5" t="s">
        <v>7</v>
      </c>
      <c r="E13310" s="5">
        <v>37.0</v>
      </c>
      <c r="H13310" s="5" t="s">
        <v>4670</v>
      </c>
    </row>
    <row r="13311">
      <c r="A13311" s="3">
        <v>114.0</v>
      </c>
      <c r="B13311" s="4">
        <v>0.12641203703703704</v>
      </c>
      <c r="C13311" s="5" t="s">
        <v>22</v>
      </c>
      <c r="D13311" s="5" t="s">
        <v>7</v>
      </c>
      <c r="E13311" s="5">
        <v>40.0</v>
      </c>
      <c r="H13311" s="5" t="s">
        <v>4671</v>
      </c>
      <c r="J13311" s="5" t="s">
        <v>4672</v>
      </c>
    </row>
    <row r="13312">
      <c r="A13312" s="3">
        <v>114.0</v>
      </c>
      <c r="B13312" s="4">
        <v>0.12688657407407408</v>
      </c>
      <c r="C13312" s="5" t="s">
        <v>22</v>
      </c>
      <c r="D13312" s="5" t="s">
        <v>97</v>
      </c>
      <c r="E13312" s="5">
        <v>10.0</v>
      </c>
      <c r="J13312" s="5" t="s">
        <v>4673</v>
      </c>
    </row>
    <row r="13313">
      <c r="A13313" s="3">
        <v>114.0</v>
      </c>
      <c r="B13313" s="4">
        <v>0.13171296296296298</v>
      </c>
      <c r="C13313" s="5" t="s">
        <v>807</v>
      </c>
      <c r="D13313" s="5" t="s">
        <v>129</v>
      </c>
      <c r="E13313" s="5" t="s">
        <v>28</v>
      </c>
      <c r="F13313" s="5">
        <v>1.0</v>
      </c>
      <c r="J13313" s="5" t="s">
        <v>4674</v>
      </c>
    </row>
    <row r="13314">
      <c r="A13314" s="3">
        <v>114.0</v>
      </c>
      <c r="B13314" s="4">
        <v>0.13171296296296298</v>
      </c>
      <c r="C13314" s="5" t="s">
        <v>706</v>
      </c>
      <c r="D13314" s="5" t="s">
        <v>129</v>
      </c>
      <c r="E13314" s="5" t="s">
        <v>30</v>
      </c>
      <c r="F13314" s="5" t="s">
        <v>30</v>
      </c>
      <c r="J13314" s="5" t="s">
        <v>350</v>
      </c>
    </row>
    <row r="13315">
      <c r="A13315" s="3">
        <v>114.0</v>
      </c>
      <c r="B13315" s="4">
        <v>0.13171296296296298</v>
      </c>
      <c r="C13315" s="5" t="s">
        <v>706</v>
      </c>
      <c r="D13315" s="5" t="s">
        <v>129</v>
      </c>
      <c r="E13315" s="5">
        <v>22.0</v>
      </c>
      <c r="F13315" s="5">
        <v>14.0</v>
      </c>
      <c r="J13315" s="5" t="s">
        <v>4675</v>
      </c>
    </row>
    <row r="13316">
      <c r="A13316" s="3">
        <v>114.0</v>
      </c>
      <c r="B13316" s="4">
        <v>0.1337962962962963</v>
      </c>
      <c r="C13316" s="5" t="s">
        <v>21</v>
      </c>
      <c r="D13316" s="5" t="s">
        <v>32</v>
      </c>
      <c r="E13316" s="5" t="s">
        <v>30</v>
      </c>
      <c r="F13316" s="5" t="s">
        <v>30</v>
      </c>
      <c r="J13316" s="5" t="s">
        <v>17</v>
      </c>
    </row>
    <row r="13317">
      <c r="A13317" s="3">
        <v>114.0</v>
      </c>
      <c r="B13317" s="4">
        <v>0.1337962962962963</v>
      </c>
      <c r="C13317" s="5" t="s">
        <v>21</v>
      </c>
      <c r="D13317" s="5" t="s">
        <v>32</v>
      </c>
      <c r="E13317" s="5">
        <v>24.0</v>
      </c>
      <c r="F13317" s="5" t="s">
        <v>30</v>
      </c>
      <c r="J13317" s="5" t="s">
        <v>4676</v>
      </c>
    </row>
    <row r="13318">
      <c r="A13318" s="3">
        <v>114.0</v>
      </c>
      <c r="B13318" s="4">
        <v>0.13494212962962962</v>
      </c>
      <c r="C13318" s="5" t="s">
        <v>21</v>
      </c>
      <c r="D13318" s="5" t="s">
        <v>7</v>
      </c>
      <c r="E13318" s="5">
        <v>65.0</v>
      </c>
      <c r="H13318" s="5" t="s">
        <v>4677</v>
      </c>
    </row>
    <row r="13319">
      <c r="A13319" s="3">
        <v>114.0</v>
      </c>
      <c r="B13319" s="4">
        <v>0.13912037037037037</v>
      </c>
      <c r="C13319" s="5" t="s">
        <v>10</v>
      </c>
      <c r="D13319" s="5" t="s">
        <v>32</v>
      </c>
      <c r="E13319" s="5" t="s">
        <v>28</v>
      </c>
      <c r="F13319" s="5">
        <v>1.0</v>
      </c>
      <c r="J13319" s="5" t="s">
        <v>4678</v>
      </c>
    </row>
    <row r="13320">
      <c r="A13320" s="3">
        <v>114.0</v>
      </c>
      <c r="B13320" s="4">
        <v>0.13923611111111112</v>
      </c>
      <c r="C13320" s="5" t="s">
        <v>10</v>
      </c>
      <c r="D13320" s="5" t="s">
        <v>32</v>
      </c>
      <c r="E13320" s="5">
        <v>28.0</v>
      </c>
      <c r="F13320" s="5">
        <v>13.0</v>
      </c>
      <c r="J13320" s="5" t="s">
        <v>4678</v>
      </c>
    </row>
    <row r="13321">
      <c r="A13321" s="3">
        <v>114.0</v>
      </c>
      <c r="B13321" s="4">
        <v>0.13943287037037036</v>
      </c>
      <c r="C13321" s="5" t="s">
        <v>10</v>
      </c>
      <c r="D13321" s="5" t="s">
        <v>7</v>
      </c>
      <c r="E13321" s="5">
        <v>16.0</v>
      </c>
      <c r="H13321" s="5" t="s">
        <v>4679</v>
      </c>
    </row>
    <row r="13322">
      <c r="A13322" s="3">
        <v>114.0</v>
      </c>
      <c r="B13322" s="4">
        <v>0.1416550925925926</v>
      </c>
      <c r="C13322" s="5" t="s">
        <v>13</v>
      </c>
      <c r="D13322" s="5" t="s">
        <v>25</v>
      </c>
      <c r="E13322" s="5" t="s">
        <v>30</v>
      </c>
      <c r="F13322" s="5" t="s">
        <v>30</v>
      </c>
      <c r="J13322" s="5" t="s">
        <v>17</v>
      </c>
    </row>
    <row r="13323">
      <c r="A13323" s="3">
        <v>114.0</v>
      </c>
      <c r="B13323" s="4">
        <v>0.1416550925925926</v>
      </c>
      <c r="C13323" s="5" t="s">
        <v>13</v>
      </c>
      <c r="D13323" s="5" t="s">
        <v>25</v>
      </c>
      <c r="E13323" s="5" t="s">
        <v>30</v>
      </c>
      <c r="F13323" s="5" t="s">
        <v>30</v>
      </c>
      <c r="H13323" s="5" t="s">
        <v>4680</v>
      </c>
      <c r="J13323" s="5" t="s">
        <v>4646</v>
      </c>
    </row>
    <row r="13324">
      <c r="A13324" s="3">
        <v>114.0</v>
      </c>
      <c r="B13324" s="4">
        <v>0.14244212962962963</v>
      </c>
      <c r="C13324" s="5" t="s">
        <v>13</v>
      </c>
      <c r="D13324" s="5" t="s">
        <v>97</v>
      </c>
      <c r="E13324" s="5">
        <v>12.0</v>
      </c>
      <c r="J13324" s="5" t="s">
        <v>951</v>
      </c>
    </row>
    <row r="13325">
      <c r="A13325" s="3">
        <v>114.0</v>
      </c>
      <c r="B13325" s="4">
        <v>0.14166666666666666</v>
      </c>
      <c r="C13325" s="5" t="s">
        <v>134</v>
      </c>
      <c r="D13325" s="5" t="s">
        <v>25</v>
      </c>
      <c r="E13325" s="5" t="s">
        <v>30</v>
      </c>
      <c r="F13325" s="5" t="s">
        <v>30</v>
      </c>
      <c r="H13325" s="5" t="s">
        <v>4681</v>
      </c>
      <c r="J13325" s="5" t="s">
        <v>3152</v>
      </c>
    </row>
    <row r="13326">
      <c r="A13326" s="3">
        <v>114.0</v>
      </c>
      <c r="B13326" s="4">
        <v>0.14162037037037037</v>
      </c>
      <c r="C13326" s="5" t="s">
        <v>10</v>
      </c>
      <c r="D13326" s="5" t="s">
        <v>25</v>
      </c>
      <c r="E13326" s="5">
        <v>34.0</v>
      </c>
      <c r="F13326" s="5" t="s">
        <v>30</v>
      </c>
      <c r="H13326" s="5" t="s">
        <v>4682</v>
      </c>
      <c r="J13326" s="5" t="s">
        <v>4647</v>
      </c>
    </row>
    <row r="13327">
      <c r="A13327" s="3">
        <v>114.0</v>
      </c>
      <c r="B13327" s="4">
        <v>0.1416087962962963</v>
      </c>
      <c r="C13327" s="5" t="s">
        <v>21</v>
      </c>
      <c r="D13327" s="5" t="s">
        <v>25</v>
      </c>
      <c r="E13327" s="5">
        <v>34.0</v>
      </c>
      <c r="F13327" s="5" t="s">
        <v>30</v>
      </c>
      <c r="J13327" s="5" t="s">
        <v>4647</v>
      </c>
    </row>
    <row r="13328">
      <c r="A13328" s="3">
        <v>114.0</v>
      </c>
      <c r="B13328" s="4">
        <v>0.14159722222222224</v>
      </c>
      <c r="C13328" s="5" t="s">
        <v>15</v>
      </c>
      <c r="D13328" s="5" t="s">
        <v>25</v>
      </c>
      <c r="E13328" s="5" t="s">
        <v>30</v>
      </c>
      <c r="F13328" s="5" t="s">
        <v>30</v>
      </c>
      <c r="J13328" s="5" t="s">
        <v>17</v>
      </c>
    </row>
    <row r="13329">
      <c r="A13329" s="3">
        <v>114.0</v>
      </c>
      <c r="B13329" s="4">
        <v>0.14159722222222224</v>
      </c>
      <c r="C13329" s="5" t="s">
        <v>15</v>
      </c>
      <c r="D13329" s="5" t="s">
        <v>25</v>
      </c>
      <c r="E13329" s="5">
        <v>20.0</v>
      </c>
      <c r="F13329" s="5" t="s">
        <v>30</v>
      </c>
      <c r="H13329" s="5" t="s">
        <v>4683</v>
      </c>
      <c r="J13329" s="5" t="s">
        <v>4684</v>
      </c>
    </row>
    <row r="13330">
      <c r="A13330" s="3">
        <v>114.0</v>
      </c>
      <c r="B13330" s="4">
        <v>0.14157407407407407</v>
      </c>
      <c r="C13330" s="5" t="s">
        <v>18</v>
      </c>
      <c r="D13330" s="5" t="s">
        <v>25</v>
      </c>
      <c r="E13330" s="5" t="s">
        <v>30</v>
      </c>
      <c r="F13330" s="5" t="s">
        <v>30</v>
      </c>
      <c r="J13330" s="5" t="s">
        <v>17</v>
      </c>
    </row>
    <row r="13331">
      <c r="A13331" s="3">
        <v>114.0</v>
      </c>
      <c r="B13331" s="4">
        <v>0.14157407407407407</v>
      </c>
      <c r="C13331" s="5" t="s">
        <v>18</v>
      </c>
      <c r="D13331" s="5" t="s">
        <v>25</v>
      </c>
      <c r="E13331" s="5">
        <v>16.0</v>
      </c>
      <c r="F13331" s="5">
        <v>15.0</v>
      </c>
      <c r="H13331" s="5" t="s">
        <v>4685</v>
      </c>
      <c r="J13331" s="5" t="s">
        <v>4646</v>
      </c>
    </row>
    <row r="13332">
      <c r="A13332" s="3">
        <v>114.0</v>
      </c>
      <c r="B13332" s="4">
        <v>0.14153935185185185</v>
      </c>
      <c r="C13332" s="5" t="s">
        <v>22</v>
      </c>
      <c r="D13332" s="5" t="s">
        <v>25</v>
      </c>
      <c r="E13332" s="5">
        <v>9.0</v>
      </c>
      <c r="F13332" s="5">
        <v>3.0</v>
      </c>
      <c r="H13332" s="5" t="s">
        <v>4686</v>
      </c>
      <c r="J13332" s="5" t="s">
        <v>3152</v>
      </c>
    </row>
    <row r="13333">
      <c r="A13333" s="3">
        <v>114.0</v>
      </c>
      <c r="B13333" s="4">
        <v>0.14282407407407408</v>
      </c>
      <c r="C13333" s="5" t="s">
        <v>21</v>
      </c>
      <c r="D13333" s="5" t="s">
        <v>97</v>
      </c>
      <c r="E13333" s="5">
        <v>33.0</v>
      </c>
      <c r="J13333" s="5" t="s">
        <v>4687</v>
      </c>
    </row>
    <row r="13334">
      <c r="A13334" s="3">
        <v>114.0</v>
      </c>
      <c r="B13334" s="4">
        <v>0.143125</v>
      </c>
      <c r="C13334" s="5" t="s">
        <v>21</v>
      </c>
      <c r="D13334" s="5" t="s">
        <v>32</v>
      </c>
      <c r="E13334" s="5" t="s">
        <v>30</v>
      </c>
      <c r="F13334" s="5" t="s">
        <v>30</v>
      </c>
      <c r="J13334" s="5" t="s">
        <v>17</v>
      </c>
    </row>
    <row r="13335">
      <c r="A13335" s="3">
        <v>114.0</v>
      </c>
      <c r="B13335" s="4">
        <v>0.143125</v>
      </c>
      <c r="C13335" s="5" t="s">
        <v>21</v>
      </c>
      <c r="D13335" s="5" t="s">
        <v>32</v>
      </c>
      <c r="E13335" s="5" t="s">
        <v>37</v>
      </c>
      <c r="F13335" s="5">
        <v>20.0</v>
      </c>
      <c r="G13335" s="5" t="s">
        <v>48</v>
      </c>
      <c r="J13335" s="5" t="s">
        <v>2878</v>
      </c>
    </row>
    <row r="13336">
      <c r="A13336" s="3">
        <v>114.0</v>
      </c>
      <c r="B13336" s="4">
        <v>0.14326388888888889</v>
      </c>
      <c r="C13336" s="5" t="s">
        <v>21</v>
      </c>
      <c r="D13336" s="5" t="s">
        <v>7</v>
      </c>
      <c r="E13336" s="5">
        <v>69.0</v>
      </c>
      <c r="H13336" s="5" t="s">
        <v>4688</v>
      </c>
    </row>
    <row r="13337">
      <c r="A13337" s="3">
        <v>114.0</v>
      </c>
      <c r="B13337" s="4">
        <v>0.14394675925925926</v>
      </c>
      <c r="C13337" s="5" t="s">
        <v>21</v>
      </c>
      <c r="D13337" s="5" t="s">
        <v>32</v>
      </c>
      <c r="E13337" s="5">
        <v>27.0</v>
      </c>
      <c r="F13337" s="5" t="s">
        <v>30</v>
      </c>
      <c r="J13337" s="5" t="s">
        <v>4689</v>
      </c>
    </row>
    <row r="13338">
      <c r="A13338" s="3">
        <v>114.0</v>
      </c>
      <c r="B13338" s="4">
        <v>0.14394675925925926</v>
      </c>
      <c r="C13338" s="5" t="s">
        <v>21</v>
      </c>
      <c r="D13338" s="5" t="s">
        <v>32</v>
      </c>
      <c r="E13338" s="5">
        <v>28.0</v>
      </c>
      <c r="F13338" s="5" t="s">
        <v>30</v>
      </c>
      <c r="J13338" s="5" t="s">
        <v>4690</v>
      </c>
    </row>
    <row r="13339">
      <c r="A13339" s="3">
        <v>114.0</v>
      </c>
      <c r="B13339" s="4">
        <v>0.14405092592592592</v>
      </c>
      <c r="C13339" s="5" t="s">
        <v>21</v>
      </c>
      <c r="D13339" s="5" t="s">
        <v>7</v>
      </c>
      <c r="E13339" s="5">
        <v>20.0</v>
      </c>
      <c r="H13339" s="5" t="s">
        <v>4594</v>
      </c>
    </row>
    <row r="13340">
      <c r="A13340" s="3">
        <v>114.0</v>
      </c>
      <c r="B13340" s="4">
        <v>0.1487615740740741</v>
      </c>
      <c r="C13340" s="5" t="s">
        <v>4482</v>
      </c>
      <c r="D13340" s="5" t="s">
        <v>32</v>
      </c>
      <c r="E13340" s="5">
        <v>20.0</v>
      </c>
      <c r="F13340" s="5">
        <v>12.0</v>
      </c>
      <c r="J13340" s="5" t="s">
        <v>4691</v>
      </c>
    </row>
    <row r="13341">
      <c r="A13341" s="3">
        <v>114.0</v>
      </c>
      <c r="B13341" s="4">
        <v>0.14953703703703702</v>
      </c>
      <c r="C13341" s="5" t="s">
        <v>18</v>
      </c>
      <c r="D13341" s="5" t="s">
        <v>129</v>
      </c>
      <c r="E13341" s="5" t="s">
        <v>30</v>
      </c>
      <c r="F13341" s="5" t="s">
        <v>30</v>
      </c>
      <c r="J13341" s="5" t="s">
        <v>17</v>
      </c>
    </row>
    <row r="13342">
      <c r="A13342" s="3">
        <v>114.0</v>
      </c>
      <c r="B13342" s="4">
        <v>0.14953703703703702</v>
      </c>
      <c r="C13342" s="5" t="s">
        <v>18</v>
      </c>
      <c r="D13342" s="5" t="s">
        <v>129</v>
      </c>
      <c r="E13342" s="5" t="s">
        <v>37</v>
      </c>
      <c r="F13342" s="5">
        <v>20.0</v>
      </c>
      <c r="J13342" s="5" t="s">
        <v>4692</v>
      </c>
    </row>
    <row r="13343">
      <c r="A13343" s="3">
        <v>114.0</v>
      </c>
      <c r="B13343" s="4">
        <v>0.1426851851851852</v>
      </c>
      <c r="C13343" s="5" t="s">
        <v>22</v>
      </c>
      <c r="D13343" s="5" t="s">
        <v>129</v>
      </c>
      <c r="E13343" s="5" t="s">
        <v>30</v>
      </c>
      <c r="F13343" s="5" t="s">
        <v>30</v>
      </c>
      <c r="J13343" s="5" t="s">
        <v>17</v>
      </c>
    </row>
    <row r="13344">
      <c r="A13344" s="3">
        <v>114.0</v>
      </c>
      <c r="B13344" s="4">
        <v>0.14962962962962964</v>
      </c>
      <c r="C13344" s="5" t="s">
        <v>22</v>
      </c>
      <c r="D13344" s="5" t="s">
        <v>129</v>
      </c>
      <c r="E13344" s="5">
        <v>13.0</v>
      </c>
      <c r="F13344" s="5">
        <v>15.0</v>
      </c>
      <c r="J13344" s="5" t="s">
        <v>4692</v>
      </c>
    </row>
    <row r="13345">
      <c r="A13345" s="3">
        <v>114.0</v>
      </c>
      <c r="B13345" s="4">
        <v>0.15064814814814814</v>
      </c>
      <c r="C13345" s="5" t="s">
        <v>13</v>
      </c>
      <c r="D13345" s="5" t="s">
        <v>74</v>
      </c>
      <c r="E13345" s="5" t="s">
        <v>30</v>
      </c>
      <c r="F13345" s="5" t="s">
        <v>30</v>
      </c>
      <c r="J13345" s="5" t="s">
        <v>17</v>
      </c>
    </row>
    <row r="13346">
      <c r="A13346" s="3">
        <v>114.0</v>
      </c>
      <c r="B13346" s="4">
        <v>0.15064814814814814</v>
      </c>
      <c r="C13346" s="5" t="s">
        <v>13</v>
      </c>
      <c r="D13346" s="5" t="s">
        <v>74</v>
      </c>
      <c r="E13346" s="5">
        <v>23.0</v>
      </c>
      <c r="F13346" s="5">
        <v>9.0</v>
      </c>
      <c r="J13346" s="5" t="s">
        <v>40</v>
      </c>
    </row>
    <row r="13347">
      <c r="A13347" s="3">
        <v>114.0</v>
      </c>
      <c r="B13347" s="4">
        <v>0.1512037037037037</v>
      </c>
      <c r="C13347" s="5" t="s">
        <v>13</v>
      </c>
      <c r="D13347" s="5" t="s">
        <v>32</v>
      </c>
      <c r="E13347" s="5" t="s">
        <v>30</v>
      </c>
      <c r="F13347" s="5" t="s">
        <v>30</v>
      </c>
      <c r="J13347" s="5" t="s">
        <v>17</v>
      </c>
    </row>
    <row r="13348">
      <c r="A13348" s="3">
        <v>114.0</v>
      </c>
      <c r="B13348" s="4">
        <v>0.1512037037037037</v>
      </c>
      <c r="C13348" s="5" t="s">
        <v>13</v>
      </c>
      <c r="D13348" s="5" t="s">
        <v>32</v>
      </c>
      <c r="E13348" s="5" t="s">
        <v>37</v>
      </c>
      <c r="F13348" s="5">
        <v>20.0</v>
      </c>
      <c r="G13348" s="5" t="s">
        <v>48</v>
      </c>
      <c r="J13348" s="5" t="s">
        <v>4586</v>
      </c>
    </row>
    <row r="13349">
      <c r="A13349" s="3">
        <v>114.0</v>
      </c>
      <c r="B13349" s="4">
        <v>0.15133101851851852</v>
      </c>
      <c r="C13349" s="5" t="s">
        <v>13</v>
      </c>
      <c r="D13349" s="5" t="s">
        <v>7</v>
      </c>
      <c r="E13349" s="5">
        <v>81.0</v>
      </c>
      <c r="H13349" s="5" t="s">
        <v>4693</v>
      </c>
    </row>
    <row r="13350">
      <c r="A13350" s="3">
        <v>114.0</v>
      </c>
      <c r="B13350" s="4">
        <v>0.15376157407407406</v>
      </c>
      <c r="C13350" s="5" t="s">
        <v>15</v>
      </c>
      <c r="D13350" s="5" t="s">
        <v>32</v>
      </c>
      <c r="E13350" s="5">
        <v>18.0</v>
      </c>
      <c r="F13350" s="5" t="s">
        <v>30</v>
      </c>
      <c r="J13350" s="5" t="s">
        <v>4694</v>
      </c>
    </row>
    <row r="13351">
      <c r="A13351" s="3">
        <v>114.0</v>
      </c>
      <c r="B13351" s="4">
        <v>0.15376157407407406</v>
      </c>
      <c r="C13351" s="5" t="s">
        <v>15</v>
      </c>
      <c r="D13351" s="5" t="s">
        <v>709</v>
      </c>
      <c r="E13351" s="5">
        <v>4.0</v>
      </c>
    </row>
    <row r="13352">
      <c r="A13352" s="3">
        <v>114.0</v>
      </c>
      <c r="B13352" s="4">
        <v>0.15403935185185186</v>
      </c>
      <c r="C13352" s="5" t="s">
        <v>15</v>
      </c>
      <c r="D13352" s="5" t="s">
        <v>32</v>
      </c>
      <c r="E13352" s="5" t="s">
        <v>30</v>
      </c>
      <c r="F13352" s="5" t="s">
        <v>30</v>
      </c>
      <c r="J13352" s="5" t="s">
        <v>4694</v>
      </c>
    </row>
    <row r="13353">
      <c r="A13353" s="3">
        <v>114.0</v>
      </c>
      <c r="B13353" s="4">
        <v>0.15409722222222222</v>
      </c>
      <c r="C13353" s="5" t="s">
        <v>15</v>
      </c>
      <c r="D13353" s="5" t="s">
        <v>7</v>
      </c>
      <c r="E13353" s="5">
        <v>32.0</v>
      </c>
      <c r="H13353" s="5" t="s">
        <v>4695</v>
      </c>
    </row>
    <row r="13354">
      <c r="A13354" s="3">
        <v>114.0</v>
      </c>
      <c r="B13354" s="4">
        <v>0.15503472222222223</v>
      </c>
      <c r="C13354" s="5" t="s">
        <v>10</v>
      </c>
      <c r="D13354" s="5" t="s">
        <v>7</v>
      </c>
      <c r="E13354" s="5">
        <v>10.0</v>
      </c>
      <c r="H13354" s="5" t="s">
        <v>4696</v>
      </c>
      <c r="J13354" s="5" t="s">
        <v>4573</v>
      </c>
    </row>
    <row r="13355">
      <c r="A13355" s="3">
        <v>114.0</v>
      </c>
      <c r="B13355" s="4">
        <v>0.1554976851851852</v>
      </c>
      <c r="C13355" s="5" t="s">
        <v>18</v>
      </c>
      <c r="D13355" s="5" t="s">
        <v>32</v>
      </c>
      <c r="E13355" s="5">
        <v>21.0</v>
      </c>
      <c r="F13355" s="5">
        <v>8.0</v>
      </c>
      <c r="J13355" s="5" t="s">
        <v>4697</v>
      </c>
    </row>
    <row r="13356">
      <c r="A13356" s="3">
        <v>114.0</v>
      </c>
      <c r="B13356" s="4">
        <v>0.15560185185185185</v>
      </c>
      <c r="C13356" s="5" t="s">
        <v>18</v>
      </c>
      <c r="D13356" s="5" t="s">
        <v>7</v>
      </c>
      <c r="E13356" s="5">
        <v>14.0</v>
      </c>
      <c r="H13356" s="5" t="s">
        <v>4698</v>
      </c>
      <c r="I13356" s="5">
        <v>1.0</v>
      </c>
    </row>
    <row r="13357">
      <c r="A13357" s="3">
        <v>114.0</v>
      </c>
      <c r="B13357" s="4">
        <v>0.15619212962962964</v>
      </c>
      <c r="C13357" s="5" t="s">
        <v>18</v>
      </c>
      <c r="D13357" s="5" t="s">
        <v>32</v>
      </c>
      <c r="E13357" s="5" t="s">
        <v>30</v>
      </c>
      <c r="F13357" s="5" t="s">
        <v>30</v>
      </c>
      <c r="J13357" s="5" t="s">
        <v>17</v>
      </c>
    </row>
    <row r="13358">
      <c r="A13358" s="3">
        <v>114.0</v>
      </c>
      <c r="B13358" s="4">
        <v>0.15619212962962964</v>
      </c>
      <c r="C13358" s="5" t="s">
        <v>18</v>
      </c>
      <c r="D13358" s="5" t="s">
        <v>32</v>
      </c>
      <c r="E13358" s="5">
        <v>25.0</v>
      </c>
      <c r="F13358" s="5">
        <v>10.0</v>
      </c>
      <c r="J13358" s="5" t="s">
        <v>4699</v>
      </c>
    </row>
    <row r="13359">
      <c r="A13359" s="3">
        <v>114.0</v>
      </c>
      <c r="B13359" s="4">
        <v>0.15643518518518518</v>
      </c>
      <c r="C13359" s="5" t="s">
        <v>18</v>
      </c>
      <c r="D13359" s="5" t="s">
        <v>7</v>
      </c>
      <c r="E13359" s="5">
        <v>20.0</v>
      </c>
      <c r="H13359" s="5" t="s">
        <v>4700</v>
      </c>
      <c r="I13359" s="5">
        <v>1.0</v>
      </c>
    </row>
    <row r="13360">
      <c r="A13360" s="3">
        <v>114.0</v>
      </c>
      <c r="B13360" s="4">
        <v>0.15707175925925926</v>
      </c>
      <c r="C13360" s="5" t="s">
        <v>18</v>
      </c>
      <c r="D13360" s="5" t="s">
        <v>32</v>
      </c>
      <c r="E13360" s="5">
        <v>31.0</v>
      </c>
      <c r="F13360" s="5">
        <v>16.0</v>
      </c>
      <c r="J13360" s="5" t="s">
        <v>4701</v>
      </c>
    </row>
    <row r="13361">
      <c r="A13361" s="3">
        <v>114.0</v>
      </c>
      <c r="B13361" s="4">
        <v>0.1572800925925926</v>
      </c>
      <c r="C13361" s="5" t="s">
        <v>18</v>
      </c>
      <c r="D13361" s="5" t="s">
        <v>7</v>
      </c>
      <c r="E13361" s="5">
        <v>13.0</v>
      </c>
      <c r="H13361" s="5" t="s">
        <v>4702</v>
      </c>
      <c r="I13361" s="5">
        <v>1.0</v>
      </c>
    </row>
    <row r="13362">
      <c r="A13362" s="3">
        <v>114.0</v>
      </c>
      <c r="B13362" s="4">
        <v>0.15741898148148148</v>
      </c>
      <c r="C13362" s="5" t="s">
        <v>18</v>
      </c>
      <c r="D13362" s="5" t="s">
        <v>32</v>
      </c>
      <c r="E13362" s="5">
        <v>22.0</v>
      </c>
      <c r="F13362" s="5">
        <v>7.0</v>
      </c>
      <c r="H13362" s="5" t="s">
        <v>4702</v>
      </c>
      <c r="I13362" s="5">
        <v>1.0</v>
      </c>
    </row>
    <row r="13363">
      <c r="A13363" s="3">
        <v>114.0</v>
      </c>
      <c r="B13363" s="4">
        <v>0.15787037037037038</v>
      </c>
      <c r="C13363" s="5" t="s">
        <v>18</v>
      </c>
      <c r="D13363" s="5" t="s">
        <v>32</v>
      </c>
      <c r="E13363" s="5">
        <v>34.0</v>
      </c>
      <c r="F13363" s="5">
        <v>19.0</v>
      </c>
      <c r="H13363" s="5" t="s">
        <v>4702</v>
      </c>
      <c r="I13363" s="5">
        <v>1.0</v>
      </c>
    </row>
    <row r="13364">
      <c r="A13364" s="3">
        <v>114.0</v>
      </c>
      <c r="B13364" s="4">
        <v>0.15833333333333333</v>
      </c>
      <c r="C13364" s="5" t="s">
        <v>18</v>
      </c>
      <c r="D13364" s="5" t="s">
        <v>97</v>
      </c>
      <c r="E13364" s="5" t="s">
        <v>30</v>
      </c>
      <c r="F13364" s="5" t="s">
        <v>30</v>
      </c>
      <c r="J13364" s="5" t="s">
        <v>4703</v>
      </c>
    </row>
    <row r="13365">
      <c r="A13365" s="3">
        <v>114.0</v>
      </c>
      <c r="B13365" s="4">
        <v>0.1597222222222222</v>
      </c>
      <c r="C13365" s="5" t="s">
        <v>22</v>
      </c>
      <c r="D13365" s="5" t="s">
        <v>97</v>
      </c>
      <c r="E13365" s="5">
        <v>33.0</v>
      </c>
      <c r="J13365" s="5" t="s">
        <v>4704</v>
      </c>
    </row>
    <row r="13366">
      <c r="A13366" s="3">
        <v>114.0</v>
      </c>
      <c r="B13366" s="4">
        <v>0.1605902777777778</v>
      </c>
      <c r="C13366" s="5" t="s">
        <v>134</v>
      </c>
      <c r="D13366" s="5" t="s">
        <v>97</v>
      </c>
      <c r="E13366" s="5">
        <v>40.0</v>
      </c>
      <c r="J13366" s="5" t="s">
        <v>4705</v>
      </c>
    </row>
    <row r="13367">
      <c r="A13367" s="3">
        <v>114.0</v>
      </c>
      <c r="B13367" s="4">
        <v>0.1622222222222222</v>
      </c>
      <c r="C13367" s="5" t="s">
        <v>134</v>
      </c>
      <c r="D13367" s="5" t="s">
        <v>97</v>
      </c>
      <c r="E13367" s="5" t="s">
        <v>30</v>
      </c>
      <c r="F13367" s="5" t="s">
        <v>30</v>
      </c>
      <c r="J13367" s="5" t="s">
        <v>4706</v>
      </c>
    </row>
    <row r="13368">
      <c r="A13368" s="3">
        <v>114.0</v>
      </c>
      <c r="B13368" s="4">
        <v>0.16261574074074073</v>
      </c>
      <c r="C13368" s="5" t="s">
        <v>10</v>
      </c>
      <c r="D13368" s="5" t="s">
        <v>75</v>
      </c>
      <c r="E13368" s="5">
        <v>17.0</v>
      </c>
      <c r="F13368" s="5">
        <v>15.0</v>
      </c>
      <c r="J13368" s="5" t="s">
        <v>4707</v>
      </c>
    </row>
    <row r="13369">
      <c r="A13369" s="3">
        <v>114.0</v>
      </c>
      <c r="B13369" s="4">
        <v>0.1638888888888889</v>
      </c>
      <c r="C13369" s="5" t="s">
        <v>15</v>
      </c>
      <c r="D13369" s="5" t="s">
        <v>75</v>
      </c>
      <c r="E13369" s="5" t="s">
        <v>30</v>
      </c>
      <c r="F13369" s="5" t="s">
        <v>30</v>
      </c>
      <c r="J13369" s="5" t="s">
        <v>17</v>
      </c>
    </row>
    <row r="13370">
      <c r="A13370" s="3">
        <v>114.0</v>
      </c>
      <c r="B13370" s="4">
        <v>0.1638888888888889</v>
      </c>
      <c r="C13370" s="5" t="s">
        <v>15</v>
      </c>
      <c r="D13370" s="5" t="s">
        <v>75</v>
      </c>
      <c r="E13370" s="5">
        <v>23.0</v>
      </c>
      <c r="F13370" s="5">
        <v>18.0</v>
      </c>
      <c r="H13370" s="5" t="s">
        <v>4708</v>
      </c>
      <c r="J13370" s="5" t="s">
        <v>4709</v>
      </c>
    </row>
    <row r="13371">
      <c r="A13371" s="3">
        <v>114.0</v>
      </c>
      <c r="B13371" s="4">
        <v>0.1640625</v>
      </c>
      <c r="C13371" s="5" t="s">
        <v>21</v>
      </c>
      <c r="D13371" s="5" t="s">
        <v>75</v>
      </c>
      <c r="E13371" s="5" t="s">
        <v>4710</v>
      </c>
      <c r="F13371" s="5" t="s">
        <v>30</v>
      </c>
      <c r="J13371" s="5" t="s">
        <v>350</v>
      </c>
    </row>
    <row r="13372">
      <c r="A13372" s="3">
        <v>114.0</v>
      </c>
      <c r="B13372" s="4">
        <v>0.1640625</v>
      </c>
      <c r="C13372" s="5" t="s">
        <v>21</v>
      </c>
      <c r="D13372" s="5" t="s">
        <v>75</v>
      </c>
      <c r="E13372" s="5" t="s">
        <v>4711</v>
      </c>
      <c r="F13372" s="5">
        <v>20.0</v>
      </c>
      <c r="H13372" s="5" t="s">
        <v>4712</v>
      </c>
      <c r="J13372" s="5" t="s">
        <v>4713</v>
      </c>
    </row>
    <row r="13373">
      <c r="A13373" s="3">
        <v>114.0</v>
      </c>
      <c r="B13373" s="4">
        <v>0.16398148148148148</v>
      </c>
      <c r="C13373" s="5" t="s">
        <v>13</v>
      </c>
      <c r="D13373" s="5" t="s">
        <v>75</v>
      </c>
      <c r="E13373" s="5" t="s">
        <v>30</v>
      </c>
      <c r="F13373" s="5" t="s">
        <v>30</v>
      </c>
      <c r="J13373" s="5" t="s">
        <v>17</v>
      </c>
    </row>
    <row r="13374">
      <c r="A13374" s="3">
        <v>114.0</v>
      </c>
      <c r="B13374" s="4">
        <v>0.16398148148148148</v>
      </c>
      <c r="C13374" s="5" t="s">
        <v>13</v>
      </c>
      <c r="D13374" s="5" t="s">
        <v>75</v>
      </c>
      <c r="E13374" s="5">
        <v>26.0</v>
      </c>
      <c r="F13374" s="5">
        <v>15.0</v>
      </c>
      <c r="H13374" s="5" t="s">
        <v>4714</v>
      </c>
      <c r="J13374" s="5" t="s">
        <v>4715</v>
      </c>
    </row>
    <row r="13375">
      <c r="A13375" s="3">
        <v>114.0</v>
      </c>
      <c r="B13375" s="4">
        <v>0.1645601851851852</v>
      </c>
      <c r="C13375" s="5" t="s">
        <v>13</v>
      </c>
      <c r="D13375" s="5" t="s">
        <v>32</v>
      </c>
      <c r="E13375" s="5" t="s">
        <v>30</v>
      </c>
      <c r="F13375" s="5" t="s">
        <v>30</v>
      </c>
      <c r="J13375" s="5" t="s">
        <v>17</v>
      </c>
    </row>
    <row r="13376">
      <c r="A13376" s="3">
        <v>114.0</v>
      </c>
      <c r="B13376" s="4">
        <v>0.1645601851851852</v>
      </c>
      <c r="C13376" s="5" t="s">
        <v>13</v>
      </c>
      <c r="D13376" s="5" t="s">
        <v>32</v>
      </c>
      <c r="E13376" s="5" t="s">
        <v>30</v>
      </c>
      <c r="F13376" s="5" t="s">
        <v>30</v>
      </c>
      <c r="J13376" s="5" t="s">
        <v>4716</v>
      </c>
    </row>
    <row r="13377">
      <c r="A13377" s="3">
        <v>114.0</v>
      </c>
      <c r="B13377" s="4">
        <v>0.16469907407407408</v>
      </c>
      <c r="C13377" s="5" t="s">
        <v>13</v>
      </c>
      <c r="D13377" s="5" t="s">
        <v>7</v>
      </c>
      <c r="E13377" s="5">
        <v>38.0</v>
      </c>
      <c r="H13377" s="5" t="s">
        <v>4717</v>
      </c>
    </row>
    <row r="13378">
      <c r="A13378" s="3">
        <v>114.0</v>
      </c>
      <c r="B13378" s="4">
        <v>0.16699074074074075</v>
      </c>
      <c r="C13378" s="5" t="s">
        <v>13</v>
      </c>
      <c r="D13378" s="5" t="s">
        <v>146</v>
      </c>
      <c r="E13378" s="5" t="s">
        <v>30</v>
      </c>
      <c r="F13378" s="5" t="s">
        <v>30</v>
      </c>
      <c r="J13378" s="5" t="s">
        <v>17</v>
      </c>
    </row>
    <row r="13379">
      <c r="A13379" s="3">
        <v>114.0</v>
      </c>
      <c r="B13379" s="4">
        <v>0.16699074074074075</v>
      </c>
      <c r="C13379" s="5" t="s">
        <v>13</v>
      </c>
      <c r="D13379" s="5" t="s">
        <v>146</v>
      </c>
      <c r="E13379" s="5">
        <v>20.0</v>
      </c>
      <c r="F13379" s="5">
        <v>12.0</v>
      </c>
      <c r="J13379" s="5" t="s">
        <v>40</v>
      </c>
    </row>
    <row r="13380">
      <c r="A13380" s="3">
        <v>114.0</v>
      </c>
      <c r="B13380" s="4">
        <v>0.16846064814814815</v>
      </c>
      <c r="C13380" s="5" t="s">
        <v>13</v>
      </c>
      <c r="D13380" s="5" t="s">
        <v>32</v>
      </c>
      <c r="E13380" s="5" t="s">
        <v>30</v>
      </c>
      <c r="F13380" s="5" t="s">
        <v>30</v>
      </c>
      <c r="J13380" s="5" t="s">
        <v>17</v>
      </c>
    </row>
    <row r="13381">
      <c r="A13381" s="3">
        <v>114.0</v>
      </c>
      <c r="B13381" s="4">
        <v>0.16846064814814815</v>
      </c>
      <c r="C13381" s="5" t="s">
        <v>13</v>
      </c>
      <c r="D13381" s="5" t="s">
        <v>32</v>
      </c>
      <c r="E13381" s="5">
        <v>28.0</v>
      </c>
      <c r="F13381" s="5">
        <v>11.0</v>
      </c>
      <c r="J13381" s="5" t="s">
        <v>4586</v>
      </c>
    </row>
    <row r="13382">
      <c r="A13382" s="3">
        <v>114.0</v>
      </c>
      <c r="B13382" s="4">
        <v>0.16855324074074074</v>
      </c>
      <c r="C13382" s="5" t="s">
        <v>13</v>
      </c>
      <c r="D13382" s="5" t="s">
        <v>7</v>
      </c>
      <c r="E13382" s="5">
        <v>32.0</v>
      </c>
      <c r="H13382" s="5" t="s">
        <v>4718</v>
      </c>
    </row>
    <row r="13383">
      <c r="A13383" s="3">
        <v>114.0</v>
      </c>
      <c r="B13383" s="4">
        <v>0.1688888888888889</v>
      </c>
      <c r="C13383" s="5" t="s">
        <v>13</v>
      </c>
      <c r="D13383" s="5" t="s">
        <v>32</v>
      </c>
      <c r="E13383" s="5" t="s">
        <v>30</v>
      </c>
      <c r="F13383" s="5" t="s">
        <v>30</v>
      </c>
      <c r="J13383" s="5" t="s">
        <v>17</v>
      </c>
    </row>
    <row r="13384">
      <c r="A13384" s="3">
        <v>114.0</v>
      </c>
      <c r="B13384" s="4">
        <v>0.1688888888888889</v>
      </c>
      <c r="C13384" s="5" t="s">
        <v>13</v>
      </c>
      <c r="D13384" s="5" t="s">
        <v>32</v>
      </c>
      <c r="E13384" s="5">
        <v>33.0</v>
      </c>
      <c r="F13384" s="5">
        <v>16.0</v>
      </c>
    </row>
    <row r="13385">
      <c r="A13385" s="3">
        <v>114.0</v>
      </c>
      <c r="B13385" s="4">
        <v>0.16900462962962962</v>
      </c>
      <c r="C13385" s="5" t="s">
        <v>13</v>
      </c>
      <c r="D13385" s="5" t="s">
        <v>7</v>
      </c>
      <c r="E13385" s="5">
        <v>38.0</v>
      </c>
      <c r="H13385" s="5" t="s">
        <v>4717</v>
      </c>
    </row>
    <row r="13386">
      <c r="A13386" s="3">
        <v>114.0</v>
      </c>
      <c r="B13386" s="4">
        <v>0.16918981481481482</v>
      </c>
      <c r="C13386" s="5" t="s">
        <v>13</v>
      </c>
      <c r="D13386" s="5" t="s">
        <v>32</v>
      </c>
      <c r="E13386" s="5" t="s">
        <v>30</v>
      </c>
      <c r="F13386" s="5" t="s">
        <v>30</v>
      </c>
      <c r="J13386" s="5" t="s">
        <v>17</v>
      </c>
    </row>
    <row r="13387">
      <c r="A13387" s="3">
        <v>114.0</v>
      </c>
      <c r="B13387" s="4">
        <v>0.16918981481481482</v>
      </c>
      <c r="C13387" s="5" t="s">
        <v>13</v>
      </c>
      <c r="D13387" s="5" t="s">
        <v>32</v>
      </c>
      <c r="E13387" s="5" t="s">
        <v>37</v>
      </c>
      <c r="F13387" s="5">
        <v>20.0</v>
      </c>
      <c r="G13387" s="5" t="s">
        <v>48</v>
      </c>
      <c r="J13387" s="5" t="s">
        <v>4586</v>
      </c>
    </row>
    <row r="13388">
      <c r="A13388" s="3">
        <v>114.0</v>
      </c>
      <c r="B13388" s="4">
        <v>0.1693287037037037</v>
      </c>
      <c r="C13388" s="5" t="s">
        <v>13</v>
      </c>
      <c r="D13388" s="5" t="s">
        <v>7</v>
      </c>
      <c r="E13388" s="5">
        <v>68.0</v>
      </c>
      <c r="H13388" s="5" t="s">
        <v>4719</v>
      </c>
    </row>
    <row r="13389">
      <c r="A13389" s="3">
        <v>114.0</v>
      </c>
      <c r="B13389" s="4">
        <v>0.17118055555555556</v>
      </c>
      <c r="C13389" s="5" t="s">
        <v>10</v>
      </c>
      <c r="D13389" s="5" t="s">
        <v>75</v>
      </c>
      <c r="E13389" s="5">
        <v>23.0</v>
      </c>
      <c r="F13389" s="5" t="s">
        <v>30</v>
      </c>
      <c r="H13389" s="5" t="s">
        <v>4720</v>
      </c>
      <c r="J13389" s="5" t="s">
        <v>4721</v>
      </c>
    </row>
    <row r="13390">
      <c r="A13390" s="3">
        <v>114.0</v>
      </c>
      <c r="B13390" s="4">
        <v>0.1714351851851852</v>
      </c>
      <c r="C13390" s="5" t="s">
        <v>21</v>
      </c>
      <c r="D13390" s="5" t="s">
        <v>75</v>
      </c>
      <c r="E13390" s="5">
        <v>26.0</v>
      </c>
      <c r="F13390" s="5" t="s">
        <v>30</v>
      </c>
      <c r="J13390" s="5" t="s">
        <v>3536</v>
      </c>
    </row>
    <row r="13391">
      <c r="A13391" s="3">
        <v>114.0</v>
      </c>
      <c r="B13391" s="4">
        <v>0.1725462962962963</v>
      </c>
      <c r="C13391" s="5" t="s">
        <v>10</v>
      </c>
      <c r="D13391" s="5" t="s">
        <v>32</v>
      </c>
      <c r="E13391" s="5">
        <v>26.0</v>
      </c>
      <c r="F13391" s="5">
        <v>12.0</v>
      </c>
      <c r="J13391" s="5" t="s">
        <v>4722</v>
      </c>
    </row>
    <row r="13392">
      <c r="A13392" s="3">
        <v>114.0</v>
      </c>
      <c r="B13392" s="4">
        <v>0.1725462962962963</v>
      </c>
      <c r="C13392" s="5" t="s">
        <v>10</v>
      </c>
      <c r="D13392" s="5" t="s">
        <v>709</v>
      </c>
      <c r="E13392" s="5">
        <v>3.0</v>
      </c>
    </row>
    <row r="13393">
      <c r="A13393" s="3">
        <v>114.0</v>
      </c>
      <c r="B13393" s="4">
        <v>0.17274305555555555</v>
      </c>
      <c r="C13393" s="5" t="s">
        <v>10</v>
      </c>
      <c r="D13393" s="5" t="s">
        <v>7</v>
      </c>
      <c r="E13393" s="5">
        <v>39.0</v>
      </c>
      <c r="H13393" s="5" t="s">
        <v>4723</v>
      </c>
    </row>
    <row r="13394">
      <c r="A13394" s="3">
        <v>114.0</v>
      </c>
      <c r="B13394" s="4">
        <v>0.17326388888888888</v>
      </c>
      <c r="C13394" s="5" t="s">
        <v>10</v>
      </c>
      <c r="D13394" s="5" t="s">
        <v>7</v>
      </c>
      <c r="E13394" s="5">
        <v>13.0</v>
      </c>
      <c r="H13394" s="5" t="s">
        <v>4724</v>
      </c>
      <c r="J13394" s="5" t="s">
        <v>4573</v>
      </c>
    </row>
    <row r="13395">
      <c r="A13395" s="3">
        <v>114.0</v>
      </c>
      <c r="B13395" s="4">
        <v>0.17340277777777777</v>
      </c>
      <c r="C13395" s="5" t="s">
        <v>10</v>
      </c>
      <c r="D13395" s="5" t="s">
        <v>32</v>
      </c>
      <c r="E13395" s="5">
        <v>23.0</v>
      </c>
      <c r="F13395" s="5">
        <v>14.0</v>
      </c>
      <c r="J13395" s="5" t="s">
        <v>4133</v>
      </c>
    </row>
    <row r="13396">
      <c r="A13396" s="3">
        <v>114.0</v>
      </c>
      <c r="B13396" s="4">
        <v>0.17340277777777777</v>
      </c>
      <c r="C13396" s="5" t="s">
        <v>10</v>
      </c>
      <c r="D13396" s="5" t="s">
        <v>709</v>
      </c>
      <c r="E13396" s="5">
        <v>1.0</v>
      </c>
    </row>
    <row r="13397">
      <c r="A13397" s="3">
        <v>114.0</v>
      </c>
      <c r="B13397" s="4">
        <v>0.17363425925925927</v>
      </c>
      <c r="C13397" s="5" t="s">
        <v>10</v>
      </c>
      <c r="D13397" s="5" t="s">
        <v>7</v>
      </c>
      <c r="E13397" s="5">
        <v>18.0</v>
      </c>
      <c r="H13397" s="5" t="s">
        <v>4725</v>
      </c>
    </row>
    <row r="13398">
      <c r="A13398" s="3">
        <v>114.0</v>
      </c>
      <c r="B13398" s="4">
        <v>0.17405092592592591</v>
      </c>
      <c r="C13398" s="5" t="s">
        <v>21</v>
      </c>
      <c r="D13398" s="5" t="s">
        <v>24</v>
      </c>
      <c r="E13398" s="5">
        <v>28.0</v>
      </c>
      <c r="F13398" s="5">
        <v>14.0</v>
      </c>
    </row>
    <row r="13399">
      <c r="A13399" s="3">
        <v>114.0</v>
      </c>
      <c r="B13399" s="4">
        <v>0.17613425925925927</v>
      </c>
      <c r="C13399" s="5" t="s">
        <v>21</v>
      </c>
      <c r="D13399" s="5" t="s">
        <v>32</v>
      </c>
      <c r="E13399" s="5" t="s">
        <v>30</v>
      </c>
      <c r="F13399" s="5" t="s">
        <v>30</v>
      </c>
      <c r="J13399" s="5" t="s">
        <v>17</v>
      </c>
    </row>
    <row r="13400">
      <c r="A13400" s="3">
        <v>114.0</v>
      </c>
      <c r="B13400" s="4">
        <v>0.17613425925925927</v>
      </c>
      <c r="C13400" s="5" t="s">
        <v>21</v>
      </c>
      <c r="D13400" s="5" t="s">
        <v>32</v>
      </c>
      <c r="E13400" s="5">
        <v>28.0</v>
      </c>
      <c r="J13400" s="5" t="s">
        <v>4726</v>
      </c>
    </row>
    <row r="13401">
      <c r="A13401" s="3">
        <v>114.0</v>
      </c>
      <c r="B13401" s="4">
        <v>0.17613425925925927</v>
      </c>
      <c r="C13401" s="5" t="s">
        <v>21</v>
      </c>
      <c r="D13401" s="5" t="s">
        <v>709</v>
      </c>
      <c r="E13401" s="5">
        <v>1.0</v>
      </c>
    </row>
    <row r="13402">
      <c r="A13402" s="3">
        <v>114.0</v>
      </c>
      <c r="B13402" s="4">
        <v>0.17626157407407408</v>
      </c>
      <c r="C13402" s="5" t="s">
        <v>21</v>
      </c>
      <c r="D13402" s="5" t="s">
        <v>7</v>
      </c>
      <c r="E13402" s="5">
        <v>33.0</v>
      </c>
      <c r="H13402" s="5" t="s">
        <v>4727</v>
      </c>
    </row>
    <row r="13403">
      <c r="A13403" s="3">
        <v>114.0</v>
      </c>
      <c r="B13403" s="4">
        <v>0.17645833333333333</v>
      </c>
      <c r="C13403" s="5" t="s">
        <v>21</v>
      </c>
      <c r="D13403" s="5" t="s">
        <v>32</v>
      </c>
      <c r="E13403" s="5" t="s">
        <v>30</v>
      </c>
      <c r="F13403" s="5" t="s">
        <v>30</v>
      </c>
      <c r="J13403" s="5" t="s">
        <v>17</v>
      </c>
    </row>
    <row r="13404">
      <c r="A13404" s="3">
        <v>114.0</v>
      </c>
      <c r="B13404" s="4">
        <v>0.17645833333333333</v>
      </c>
      <c r="C13404" s="5" t="s">
        <v>21</v>
      </c>
      <c r="D13404" s="5" t="s">
        <v>32</v>
      </c>
      <c r="E13404" s="5">
        <v>21.0</v>
      </c>
      <c r="F13404" s="5" t="s">
        <v>30</v>
      </c>
      <c r="J13404" s="5" t="s">
        <v>4627</v>
      </c>
    </row>
    <row r="13405">
      <c r="A13405" s="3">
        <v>114.0</v>
      </c>
      <c r="B13405" s="4">
        <v>0.17667824074074073</v>
      </c>
      <c r="C13405" s="5" t="s">
        <v>21</v>
      </c>
      <c r="D13405" s="5" t="s">
        <v>97</v>
      </c>
      <c r="E13405" s="5" t="s">
        <v>30</v>
      </c>
      <c r="F13405" s="5" t="s">
        <v>30</v>
      </c>
      <c r="J13405" s="5" t="s">
        <v>4728</v>
      </c>
    </row>
    <row r="13406">
      <c r="A13406" s="3">
        <v>114.0</v>
      </c>
      <c r="B13406" s="4">
        <v>0.17851851851851852</v>
      </c>
      <c r="C13406" s="5" t="s">
        <v>4482</v>
      </c>
      <c r="D13406" s="5" t="s">
        <v>32</v>
      </c>
      <c r="E13406" s="5">
        <v>23.0</v>
      </c>
      <c r="F13406" s="5">
        <v>9.0</v>
      </c>
      <c r="J13406" s="5" t="s">
        <v>4729</v>
      </c>
    </row>
    <row r="13407">
      <c r="A13407" s="3">
        <v>114.0</v>
      </c>
      <c r="B13407" s="4">
        <v>0.17905092592592592</v>
      </c>
      <c r="C13407" s="5" t="s">
        <v>4482</v>
      </c>
      <c r="D13407" s="5" t="s">
        <v>7</v>
      </c>
      <c r="E13407" s="5">
        <v>37.0</v>
      </c>
      <c r="H13407" s="5" t="s">
        <v>4730</v>
      </c>
    </row>
    <row r="13408">
      <c r="A13408" s="3">
        <v>114.0</v>
      </c>
      <c r="B13408" s="4">
        <v>0.22078703703703703</v>
      </c>
      <c r="C13408" s="5" t="s">
        <v>4482</v>
      </c>
      <c r="D13408" s="5" t="s">
        <v>32</v>
      </c>
      <c r="E13408" s="5" t="s">
        <v>37</v>
      </c>
      <c r="F13408" s="5">
        <v>20.0</v>
      </c>
      <c r="G13408" s="5" t="s">
        <v>48</v>
      </c>
      <c r="J13408" s="5" t="s">
        <v>4729</v>
      </c>
    </row>
    <row r="13409">
      <c r="A13409" s="3">
        <v>114.0</v>
      </c>
      <c r="B13409" s="4">
        <v>0.17996527777777777</v>
      </c>
      <c r="C13409" s="5" t="s">
        <v>4482</v>
      </c>
      <c r="D13409" s="5" t="s">
        <v>7</v>
      </c>
      <c r="E13409" s="5">
        <v>60.0</v>
      </c>
      <c r="H13409" s="5" t="s">
        <v>4731</v>
      </c>
    </row>
    <row r="13410">
      <c r="A13410" s="3">
        <v>114.0</v>
      </c>
      <c r="B13410" s="4">
        <v>0.18034722222222221</v>
      </c>
      <c r="C13410" s="5" t="s">
        <v>4482</v>
      </c>
      <c r="D13410" s="5" t="s">
        <v>32</v>
      </c>
      <c r="E13410" s="5">
        <v>29.0</v>
      </c>
      <c r="F13410" s="5">
        <v>15.0</v>
      </c>
      <c r="J13410" s="5" t="s">
        <v>4729</v>
      </c>
    </row>
    <row r="13411">
      <c r="A13411" s="3">
        <v>114.0</v>
      </c>
      <c r="B13411" s="4">
        <v>0.18069444444444444</v>
      </c>
      <c r="C13411" s="5" t="s">
        <v>4482</v>
      </c>
      <c r="D13411" s="5" t="s">
        <v>7</v>
      </c>
      <c r="E13411" s="5">
        <v>43.0</v>
      </c>
      <c r="H13411" s="5" t="s">
        <v>4664</v>
      </c>
    </row>
    <row r="13412">
      <c r="A13412" s="3">
        <v>114.0</v>
      </c>
      <c r="B13412" s="4">
        <v>0.18291666666666667</v>
      </c>
      <c r="C13412" s="5" t="s">
        <v>15</v>
      </c>
      <c r="D13412" s="5" t="s">
        <v>146</v>
      </c>
      <c r="E13412" s="5">
        <v>10.0</v>
      </c>
      <c r="F13412" s="5">
        <v>3.0</v>
      </c>
      <c r="J13412" s="5" t="s">
        <v>4166</v>
      </c>
    </row>
    <row r="13413">
      <c r="A13413" s="3">
        <v>114.0</v>
      </c>
      <c r="B13413" s="4">
        <v>0.1839236111111111</v>
      </c>
      <c r="C13413" s="5" t="s">
        <v>18</v>
      </c>
      <c r="D13413" s="5" t="s">
        <v>32</v>
      </c>
      <c r="E13413" s="5">
        <v>27.0</v>
      </c>
      <c r="F13413" s="5">
        <v>12.0</v>
      </c>
      <c r="J13413" s="5" t="s">
        <v>4701</v>
      </c>
    </row>
    <row r="13414">
      <c r="A13414" s="3">
        <v>114.0</v>
      </c>
      <c r="B13414" s="4">
        <v>0.1840277777777778</v>
      </c>
      <c r="C13414" s="5" t="s">
        <v>18</v>
      </c>
      <c r="D13414" s="5" t="s">
        <v>7</v>
      </c>
      <c r="E13414" s="5">
        <v>20.0</v>
      </c>
      <c r="H13414" s="5" t="s">
        <v>4732</v>
      </c>
      <c r="I13414" s="5">
        <v>1.0</v>
      </c>
    </row>
    <row r="13415">
      <c r="A13415" s="3">
        <v>114.0</v>
      </c>
      <c r="B13415" s="4">
        <v>0.18409722222222222</v>
      </c>
      <c r="C13415" s="5" t="s">
        <v>18</v>
      </c>
      <c r="D13415" s="5" t="s">
        <v>32</v>
      </c>
      <c r="E13415" s="5">
        <v>18.0</v>
      </c>
      <c r="F13415" s="5">
        <v>3.0</v>
      </c>
      <c r="H13415" s="5" t="s">
        <v>4732</v>
      </c>
      <c r="I13415" s="5">
        <v>1.0</v>
      </c>
      <c r="J13415" s="5" t="s">
        <v>4701</v>
      </c>
    </row>
    <row r="13416">
      <c r="A13416" s="3">
        <v>114.0</v>
      </c>
      <c r="B13416" s="4">
        <v>0.18471064814814814</v>
      </c>
      <c r="C13416" s="5" t="s">
        <v>18</v>
      </c>
      <c r="D13416" s="5" t="s">
        <v>32</v>
      </c>
      <c r="E13416" s="5" t="s">
        <v>30</v>
      </c>
      <c r="F13416" s="5" t="s">
        <v>30</v>
      </c>
      <c r="J13416" s="5" t="s">
        <v>17</v>
      </c>
    </row>
    <row r="13417">
      <c r="A13417" s="3">
        <v>114.0</v>
      </c>
      <c r="B13417" s="4">
        <v>0.18471064814814814</v>
      </c>
      <c r="C13417" s="5" t="s">
        <v>18</v>
      </c>
      <c r="D13417" s="5" t="s">
        <v>32</v>
      </c>
      <c r="E13417" s="5" t="s">
        <v>37</v>
      </c>
      <c r="F13417" s="5">
        <v>20.0</v>
      </c>
      <c r="G13417" s="5" t="s">
        <v>48</v>
      </c>
      <c r="J13417" s="5" t="s">
        <v>4063</v>
      </c>
    </row>
    <row r="13418">
      <c r="A13418" s="3">
        <v>114.0</v>
      </c>
      <c r="B13418" s="4">
        <v>0.18497685185185186</v>
      </c>
      <c r="C13418" s="5" t="s">
        <v>18</v>
      </c>
      <c r="D13418" s="5" t="s">
        <v>7</v>
      </c>
      <c r="E13418" s="5">
        <v>34.0</v>
      </c>
      <c r="H13418" s="5" t="s">
        <v>4733</v>
      </c>
    </row>
    <row r="13419">
      <c r="A13419" s="3">
        <v>114.0</v>
      </c>
      <c r="B13419" s="4">
        <v>0.1851736111111111</v>
      </c>
      <c r="C13419" s="5" t="s">
        <v>18</v>
      </c>
      <c r="D13419" s="5" t="s">
        <v>32</v>
      </c>
      <c r="E13419" s="5" t="s">
        <v>30</v>
      </c>
      <c r="F13419" s="5" t="s">
        <v>30</v>
      </c>
      <c r="J13419" s="5" t="s">
        <v>17</v>
      </c>
    </row>
    <row r="13420">
      <c r="A13420" s="3">
        <v>114.0</v>
      </c>
      <c r="B13420" s="4">
        <v>0.1851736111111111</v>
      </c>
      <c r="C13420" s="5" t="s">
        <v>18</v>
      </c>
      <c r="D13420" s="5" t="s">
        <v>32</v>
      </c>
      <c r="E13420" s="5">
        <v>29.0</v>
      </c>
      <c r="F13420" s="5">
        <v>19.0</v>
      </c>
      <c r="G13420" s="5" t="s">
        <v>48</v>
      </c>
      <c r="J13420" s="5" t="s">
        <v>4063</v>
      </c>
    </row>
    <row r="13421">
      <c r="A13421" s="3">
        <v>114.0</v>
      </c>
      <c r="B13421" s="4">
        <v>0.1853125</v>
      </c>
      <c r="C13421" s="5" t="s">
        <v>18</v>
      </c>
      <c r="D13421" s="5" t="s">
        <v>7</v>
      </c>
      <c r="E13421" s="5">
        <v>31.0</v>
      </c>
      <c r="H13421" s="5" t="s">
        <v>4734</v>
      </c>
    </row>
    <row r="13422">
      <c r="A13422" s="3">
        <v>114.0</v>
      </c>
      <c r="B13422" s="4">
        <v>0.19041666666666668</v>
      </c>
      <c r="C13422" s="5" t="s">
        <v>22</v>
      </c>
      <c r="D13422" s="5" t="s">
        <v>75</v>
      </c>
      <c r="E13422" s="5" t="s">
        <v>30</v>
      </c>
      <c r="F13422" s="5" t="s">
        <v>30</v>
      </c>
      <c r="J13422" s="5" t="s">
        <v>17</v>
      </c>
    </row>
    <row r="13423">
      <c r="A13423" s="3">
        <v>114.0</v>
      </c>
      <c r="B13423" s="4">
        <v>0.19041666666666668</v>
      </c>
      <c r="C13423" s="5" t="s">
        <v>22</v>
      </c>
      <c r="D13423" s="5" t="s">
        <v>75</v>
      </c>
      <c r="E13423" s="5">
        <v>28.0</v>
      </c>
      <c r="F13423" s="5">
        <v>19.0</v>
      </c>
      <c r="H13423" s="5" t="s">
        <v>4735</v>
      </c>
      <c r="J13423" s="5" t="s">
        <v>1004</v>
      </c>
    </row>
    <row r="13424">
      <c r="A13424" s="3">
        <v>114.0</v>
      </c>
      <c r="B13424" s="4">
        <v>0.19116898148148148</v>
      </c>
      <c r="C13424" s="5" t="s">
        <v>10</v>
      </c>
      <c r="D13424" s="5" t="s">
        <v>97</v>
      </c>
      <c r="E13424" s="5" t="s">
        <v>30</v>
      </c>
      <c r="F13424" s="5" t="s">
        <v>30</v>
      </c>
      <c r="J13424" s="5" t="s">
        <v>4736</v>
      </c>
    </row>
    <row r="13425">
      <c r="A13425" s="3">
        <v>114.0</v>
      </c>
      <c r="B13425" s="4">
        <v>0.19199074074074074</v>
      </c>
      <c r="C13425" s="5" t="s">
        <v>10</v>
      </c>
      <c r="D13425" s="5" t="s">
        <v>97</v>
      </c>
      <c r="E13425" s="5">
        <v>30.0</v>
      </c>
      <c r="J13425" s="5" t="s">
        <v>4737</v>
      </c>
    </row>
    <row r="13426">
      <c r="A13426" s="3">
        <v>114.0</v>
      </c>
      <c r="B13426" s="4">
        <v>0.1933912037037037</v>
      </c>
      <c r="C13426" s="5" t="s">
        <v>22</v>
      </c>
      <c r="D13426" s="5" t="s">
        <v>129</v>
      </c>
      <c r="E13426" s="5" t="s">
        <v>30</v>
      </c>
      <c r="F13426" s="5" t="s">
        <v>30</v>
      </c>
      <c r="J13426" s="5" t="s">
        <v>17</v>
      </c>
    </row>
    <row r="13427">
      <c r="A13427" s="3">
        <v>114.0</v>
      </c>
      <c r="B13427" s="4">
        <v>0.19337962962962962</v>
      </c>
      <c r="C13427" s="5" t="s">
        <v>22</v>
      </c>
      <c r="D13427" s="5" t="s">
        <v>129</v>
      </c>
      <c r="E13427" s="5">
        <v>15.0</v>
      </c>
      <c r="F13427" s="5">
        <v>17.0</v>
      </c>
      <c r="J13427" s="5" t="s">
        <v>4738</v>
      </c>
    </row>
    <row r="13428">
      <c r="A13428" s="3">
        <v>114.0</v>
      </c>
      <c r="B13428" s="4">
        <v>0.19538194444444446</v>
      </c>
      <c r="C13428" s="5" t="s">
        <v>21</v>
      </c>
      <c r="D13428" s="5" t="s">
        <v>32</v>
      </c>
      <c r="E13428" s="5" t="s">
        <v>37</v>
      </c>
      <c r="F13428" s="5">
        <v>20.0</v>
      </c>
      <c r="G13428" s="5" t="s">
        <v>48</v>
      </c>
      <c r="J13428" s="5" t="s">
        <v>3004</v>
      </c>
    </row>
    <row r="13429">
      <c r="A13429" s="3">
        <v>114.0</v>
      </c>
      <c r="B13429" s="4">
        <v>0.19552083333333334</v>
      </c>
      <c r="C13429" s="5" t="s">
        <v>21</v>
      </c>
      <c r="D13429" s="5" t="s">
        <v>7</v>
      </c>
      <c r="E13429" s="5">
        <v>10.0</v>
      </c>
      <c r="H13429" s="5" t="s">
        <v>4739</v>
      </c>
      <c r="J13429" s="5" t="s">
        <v>4740</v>
      </c>
    </row>
    <row r="13430">
      <c r="A13430" s="3">
        <v>114.0</v>
      </c>
      <c r="B13430" s="4">
        <v>0.19668981481481482</v>
      </c>
      <c r="C13430" s="5" t="s">
        <v>22</v>
      </c>
      <c r="D13430" s="5" t="s">
        <v>96</v>
      </c>
      <c r="E13430" s="5" t="s">
        <v>30</v>
      </c>
      <c r="F13430" s="5" t="s">
        <v>30</v>
      </c>
      <c r="J13430" s="5" t="s">
        <v>17</v>
      </c>
    </row>
    <row r="13431">
      <c r="A13431" s="3">
        <v>114.0</v>
      </c>
      <c r="B13431" s="4">
        <v>0.19668981481481482</v>
      </c>
      <c r="C13431" s="5" t="s">
        <v>22</v>
      </c>
      <c r="D13431" s="5" t="s">
        <v>96</v>
      </c>
      <c r="E13431" s="5">
        <v>21.0</v>
      </c>
      <c r="F13431" s="5">
        <v>9.0</v>
      </c>
      <c r="J13431" s="5" t="s">
        <v>4741</v>
      </c>
    </row>
    <row r="13432">
      <c r="A13432" s="3">
        <v>114.0</v>
      </c>
      <c r="B13432" s="4">
        <v>0.19677083333333334</v>
      </c>
      <c r="C13432" s="5" t="s">
        <v>13</v>
      </c>
      <c r="D13432" s="5" t="s">
        <v>96</v>
      </c>
      <c r="E13432" s="5">
        <v>12.0</v>
      </c>
      <c r="F13432" s="5">
        <v>11.0</v>
      </c>
      <c r="J13432" s="5" t="s">
        <v>17</v>
      </c>
    </row>
    <row r="13433">
      <c r="A13433" s="3">
        <v>114.0</v>
      </c>
      <c r="B13433" s="4">
        <v>0.19677083333333334</v>
      </c>
      <c r="C13433" s="5" t="s">
        <v>13</v>
      </c>
      <c r="D13433" s="5" t="s">
        <v>96</v>
      </c>
      <c r="E13433" s="5">
        <v>20.0</v>
      </c>
      <c r="F13433" s="5">
        <v>19.0</v>
      </c>
      <c r="J13433" s="5" t="s">
        <v>4742</v>
      </c>
    </row>
    <row r="13434">
      <c r="A13434" s="3">
        <v>114.0</v>
      </c>
      <c r="B13434" s="4">
        <v>0.19796296296296295</v>
      </c>
      <c r="C13434" s="5" t="s">
        <v>4482</v>
      </c>
      <c r="D13434" s="5" t="s">
        <v>32</v>
      </c>
      <c r="E13434" s="5">
        <v>31.0</v>
      </c>
      <c r="F13434" s="5">
        <v>17.0</v>
      </c>
      <c r="J13434" s="5" t="s">
        <v>4484</v>
      </c>
    </row>
    <row r="13435">
      <c r="A13435" s="3">
        <v>114.0</v>
      </c>
      <c r="B13435" s="4">
        <v>0.19820601851851852</v>
      </c>
      <c r="C13435" s="5" t="s">
        <v>4482</v>
      </c>
      <c r="D13435" s="5" t="s">
        <v>7</v>
      </c>
      <c r="E13435" s="5">
        <v>30.0</v>
      </c>
      <c r="H13435" s="5" t="s">
        <v>4743</v>
      </c>
    </row>
    <row r="13436">
      <c r="A13436" s="3">
        <v>114.0</v>
      </c>
      <c r="B13436" s="4">
        <v>0.1983912037037037</v>
      </c>
      <c r="C13436" s="5" t="s">
        <v>4482</v>
      </c>
      <c r="D13436" s="5" t="s">
        <v>32</v>
      </c>
      <c r="E13436" s="5">
        <v>27.0</v>
      </c>
      <c r="F13436" s="5">
        <v>13.0</v>
      </c>
      <c r="J13436" s="5" t="s">
        <v>4484</v>
      </c>
    </row>
    <row r="13437">
      <c r="A13437" s="3">
        <v>114.0</v>
      </c>
      <c r="B13437" s="4">
        <v>0.19846064814814815</v>
      </c>
      <c r="C13437" s="5" t="s">
        <v>4482</v>
      </c>
      <c r="D13437" s="5" t="s">
        <v>7</v>
      </c>
      <c r="E13437" s="5">
        <v>30.0</v>
      </c>
      <c r="H13437" s="5" t="s">
        <v>4743</v>
      </c>
    </row>
    <row r="13438">
      <c r="A13438" s="3">
        <v>114.0</v>
      </c>
      <c r="B13438" s="4">
        <v>0.19869212962962962</v>
      </c>
      <c r="C13438" s="5" t="s">
        <v>4482</v>
      </c>
      <c r="D13438" s="5" t="s">
        <v>32</v>
      </c>
      <c r="E13438" s="5">
        <v>23.0</v>
      </c>
      <c r="F13438" s="5">
        <v>9.0</v>
      </c>
      <c r="J13438" s="5" t="s">
        <v>4484</v>
      </c>
    </row>
    <row r="13439">
      <c r="A13439" s="3">
        <v>114.0</v>
      </c>
      <c r="B13439" s="4">
        <v>0.1987962962962963</v>
      </c>
      <c r="C13439" s="5" t="s">
        <v>4482</v>
      </c>
      <c r="D13439" s="5" t="s">
        <v>7</v>
      </c>
      <c r="E13439" s="5">
        <v>25.0</v>
      </c>
      <c r="H13439" s="5" t="s">
        <v>4744</v>
      </c>
    </row>
    <row r="13440">
      <c r="A13440" s="3">
        <v>114.0</v>
      </c>
      <c r="B13440" s="4">
        <v>0.20021990740740742</v>
      </c>
      <c r="C13440" s="5" t="s">
        <v>15</v>
      </c>
      <c r="D13440" s="5" t="s">
        <v>97</v>
      </c>
      <c r="E13440" s="5">
        <v>42.0</v>
      </c>
      <c r="J13440" s="5" t="s">
        <v>4745</v>
      </c>
    </row>
    <row r="13441">
      <c r="A13441" s="3">
        <v>114.0</v>
      </c>
      <c r="B13441" s="4">
        <v>0.20283564814814814</v>
      </c>
      <c r="C13441" s="5" t="s">
        <v>134</v>
      </c>
      <c r="D13441" s="5" t="s">
        <v>535</v>
      </c>
      <c r="E13441" s="5">
        <v>60.0</v>
      </c>
      <c r="J13441" s="5" t="s">
        <v>4746</v>
      </c>
    </row>
    <row r="13442">
      <c r="A13442" s="3">
        <v>114.0</v>
      </c>
      <c r="B13442" s="4">
        <v>0.2051273148148148</v>
      </c>
      <c r="C13442" s="5" t="s">
        <v>18</v>
      </c>
      <c r="D13442" s="5" t="s">
        <v>32</v>
      </c>
      <c r="E13442" s="5">
        <v>25.0</v>
      </c>
      <c r="F13442" s="5">
        <v>15.0</v>
      </c>
      <c r="J13442" s="5" t="s">
        <v>2882</v>
      </c>
    </row>
    <row r="13443">
      <c r="A13443" s="3">
        <v>114.0</v>
      </c>
      <c r="B13443" s="4">
        <v>0.2054513888888889</v>
      </c>
      <c r="C13443" s="5" t="s">
        <v>18</v>
      </c>
      <c r="D13443" s="5" t="s">
        <v>7</v>
      </c>
      <c r="E13443" s="5">
        <v>27.0</v>
      </c>
      <c r="H13443" s="5" t="s">
        <v>4747</v>
      </c>
    </row>
    <row r="13444">
      <c r="A13444" s="3">
        <v>114.0</v>
      </c>
      <c r="B13444" s="4">
        <v>0.20604166666666668</v>
      </c>
      <c r="C13444" s="5" t="s">
        <v>13</v>
      </c>
      <c r="D13444" s="5" t="s">
        <v>32</v>
      </c>
      <c r="E13444" s="5">
        <v>32.0</v>
      </c>
      <c r="F13444" s="5">
        <v>15.0</v>
      </c>
      <c r="J13444" s="5" t="s">
        <v>4748</v>
      </c>
    </row>
    <row r="13445">
      <c r="A13445" s="3">
        <v>114.0</v>
      </c>
      <c r="B13445" s="4">
        <v>0.20630787037037038</v>
      </c>
      <c r="C13445" s="5" t="s">
        <v>13</v>
      </c>
      <c r="D13445" s="5" t="s">
        <v>7</v>
      </c>
      <c r="E13445" s="5">
        <v>33.0</v>
      </c>
      <c r="H13445" s="5" t="s">
        <v>4727</v>
      </c>
    </row>
    <row r="13446">
      <c r="A13446" s="3">
        <v>114.0</v>
      </c>
      <c r="B13446" s="4">
        <v>0.20671296296296296</v>
      </c>
      <c r="C13446" s="5" t="s">
        <v>18</v>
      </c>
      <c r="D13446" s="5" t="s">
        <v>32</v>
      </c>
      <c r="E13446" s="5" t="s">
        <v>30</v>
      </c>
      <c r="F13446" s="5" t="s">
        <v>30</v>
      </c>
      <c r="J13446" s="5" t="s">
        <v>2880</v>
      </c>
    </row>
    <row r="13447">
      <c r="A13447" s="3">
        <v>114.0</v>
      </c>
      <c r="B13447" s="4">
        <v>0.20679398148148148</v>
      </c>
      <c r="C13447" s="5" t="s">
        <v>18</v>
      </c>
      <c r="D13447" s="5" t="s">
        <v>7</v>
      </c>
      <c r="E13447" s="5">
        <v>25.0</v>
      </c>
      <c r="H13447" s="5" t="s">
        <v>4749</v>
      </c>
    </row>
    <row r="13448">
      <c r="A13448" s="3">
        <v>114.0</v>
      </c>
      <c r="B13448" s="4">
        <v>0.20686342592592594</v>
      </c>
      <c r="C13448" s="5" t="s">
        <v>18</v>
      </c>
      <c r="D13448" s="5" t="s">
        <v>32</v>
      </c>
      <c r="E13448" s="5" t="s">
        <v>30</v>
      </c>
      <c r="F13448" s="5" t="s">
        <v>30</v>
      </c>
      <c r="J13448" s="5" t="s">
        <v>2880</v>
      </c>
    </row>
    <row r="13449">
      <c r="A13449" s="3">
        <v>114.0</v>
      </c>
      <c r="B13449" s="4">
        <v>0.2074652777777778</v>
      </c>
      <c r="C13449" s="5" t="s">
        <v>13</v>
      </c>
      <c r="D13449" s="5" t="s">
        <v>146</v>
      </c>
      <c r="E13449" s="5" t="s">
        <v>30</v>
      </c>
      <c r="F13449" s="5" t="s">
        <v>30</v>
      </c>
      <c r="J13449" s="5" t="s">
        <v>17</v>
      </c>
    </row>
    <row r="13450">
      <c r="A13450" s="3">
        <v>114.0</v>
      </c>
      <c r="B13450" s="4">
        <v>0.2074652777777778</v>
      </c>
      <c r="C13450" s="5" t="s">
        <v>13</v>
      </c>
      <c r="D13450" s="5" t="s">
        <v>146</v>
      </c>
      <c r="E13450" s="5">
        <v>33.0</v>
      </c>
      <c r="F13450" s="5" t="s">
        <v>30</v>
      </c>
      <c r="J13450" s="5" t="s">
        <v>4750</v>
      </c>
    </row>
    <row r="13451">
      <c r="A13451" s="3">
        <v>114.0</v>
      </c>
      <c r="B13451" s="4">
        <v>0.20844907407407406</v>
      </c>
      <c r="C13451" s="5" t="s">
        <v>13</v>
      </c>
      <c r="D13451" s="5" t="s">
        <v>32</v>
      </c>
      <c r="E13451" s="5" t="s">
        <v>30</v>
      </c>
      <c r="F13451" s="5" t="s">
        <v>30</v>
      </c>
      <c r="J13451" s="5" t="s">
        <v>17</v>
      </c>
    </row>
    <row r="13452">
      <c r="A13452" s="3">
        <v>114.0</v>
      </c>
      <c r="B13452" s="4">
        <v>0.20844907407407406</v>
      </c>
      <c r="C13452" s="5" t="s">
        <v>13</v>
      </c>
      <c r="D13452" s="5" t="s">
        <v>32</v>
      </c>
      <c r="E13452" s="5">
        <v>35.0</v>
      </c>
      <c r="F13452" s="5">
        <v>18.0</v>
      </c>
      <c r="J13452" s="5" t="s">
        <v>4586</v>
      </c>
    </row>
    <row r="13453">
      <c r="A13453" s="3">
        <v>114.0</v>
      </c>
      <c r="B13453" s="4">
        <v>0.2086574074074074</v>
      </c>
      <c r="C13453" s="5" t="s">
        <v>13</v>
      </c>
      <c r="D13453" s="5" t="s">
        <v>7</v>
      </c>
      <c r="E13453" s="5">
        <v>44.0</v>
      </c>
      <c r="H13453" s="5" t="s">
        <v>4597</v>
      </c>
    </row>
    <row r="13454">
      <c r="A13454" s="3">
        <v>114.0</v>
      </c>
      <c r="B13454" s="4">
        <v>0.2090162037037037</v>
      </c>
      <c r="C13454" s="5" t="s">
        <v>22</v>
      </c>
      <c r="D13454" s="5" t="s">
        <v>11</v>
      </c>
      <c r="E13454" s="5">
        <v>22.0</v>
      </c>
      <c r="F13454" s="5">
        <v>19.0</v>
      </c>
    </row>
    <row r="13455">
      <c r="A13455" s="3">
        <v>114.0</v>
      </c>
      <c r="B13455" s="4">
        <v>0.2100115740740741</v>
      </c>
      <c r="C13455" s="5" t="s">
        <v>10</v>
      </c>
      <c r="D13455" s="5" t="s">
        <v>97</v>
      </c>
      <c r="E13455" s="5">
        <v>22.0</v>
      </c>
      <c r="J13455" s="5" t="s">
        <v>4751</v>
      </c>
    </row>
    <row r="13456">
      <c r="A13456" s="3">
        <v>114.0</v>
      </c>
      <c r="B13456" s="4">
        <v>0.21134259259259258</v>
      </c>
      <c r="C13456" s="5" t="s">
        <v>21</v>
      </c>
      <c r="D13456" s="5" t="s">
        <v>74</v>
      </c>
      <c r="E13456" s="5">
        <v>22.0</v>
      </c>
      <c r="F13456" s="5">
        <v>20.0</v>
      </c>
    </row>
    <row r="13457">
      <c r="A13457" s="3">
        <v>114.0</v>
      </c>
      <c r="B13457" s="4">
        <v>0.2121875</v>
      </c>
      <c r="C13457" s="5" t="s">
        <v>4482</v>
      </c>
      <c r="D13457" s="5" t="s">
        <v>74</v>
      </c>
      <c r="E13457" s="5">
        <v>30.0</v>
      </c>
      <c r="F13457" s="5">
        <v>19.0</v>
      </c>
    </row>
    <row r="13458">
      <c r="A13458" s="3">
        <v>114.0</v>
      </c>
      <c r="B13458" s="4">
        <v>0.21383101851851852</v>
      </c>
      <c r="C13458" s="5" t="s">
        <v>15</v>
      </c>
      <c r="D13458" s="5" t="s">
        <v>74</v>
      </c>
      <c r="E13458" s="5">
        <v>23.0</v>
      </c>
      <c r="F13458" s="5">
        <v>16.0</v>
      </c>
      <c r="J13458" s="5" t="s">
        <v>4166</v>
      </c>
    </row>
    <row r="13459">
      <c r="A13459" s="3">
        <v>114.0</v>
      </c>
      <c r="B13459" s="4">
        <v>0.21724537037037037</v>
      </c>
      <c r="C13459" s="5" t="s">
        <v>22</v>
      </c>
      <c r="D13459" s="5" t="s">
        <v>27</v>
      </c>
      <c r="E13459" s="5" t="s">
        <v>37</v>
      </c>
      <c r="F13459" s="5">
        <v>20.0</v>
      </c>
      <c r="J13459" s="5" t="s">
        <v>421</v>
      </c>
    </row>
    <row r="13460">
      <c r="A13460" s="3">
        <v>114.0</v>
      </c>
      <c r="B13460" s="4">
        <v>0.21875</v>
      </c>
      <c r="C13460" s="5" t="s">
        <v>22</v>
      </c>
      <c r="D13460" s="5" t="s">
        <v>96</v>
      </c>
      <c r="E13460" s="5">
        <v>14.0</v>
      </c>
      <c r="F13460" s="5">
        <v>2.0</v>
      </c>
      <c r="J13460" s="5" t="s">
        <v>17</v>
      </c>
    </row>
    <row r="13461">
      <c r="A13461" s="3">
        <v>114.0</v>
      </c>
      <c r="B13461" s="4">
        <v>0.21875</v>
      </c>
      <c r="C13461" s="5" t="s">
        <v>22</v>
      </c>
      <c r="D13461" s="5" t="s">
        <v>96</v>
      </c>
      <c r="E13461" s="5">
        <v>30.0</v>
      </c>
      <c r="F13461" s="5">
        <v>18.0</v>
      </c>
      <c r="J13461" s="5" t="s">
        <v>4752</v>
      </c>
    </row>
    <row r="13462">
      <c r="A13462" s="3">
        <v>114.0</v>
      </c>
      <c r="B13462" s="4">
        <v>0.21993055555555555</v>
      </c>
      <c r="C13462" s="5" t="s">
        <v>22</v>
      </c>
      <c r="D13462" s="5" t="s">
        <v>96</v>
      </c>
      <c r="E13462" s="5" t="s">
        <v>30</v>
      </c>
      <c r="F13462" s="5" t="s">
        <v>30</v>
      </c>
      <c r="J13462" s="5" t="s">
        <v>17</v>
      </c>
    </row>
    <row r="13463">
      <c r="A13463" s="3">
        <v>114.0</v>
      </c>
      <c r="B13463" s="4">
        <v>0.21993055555555555</v>
      </c>
      <c r="C13463" s="5" t="s">
        <v>22</v>
      </c>
      <c r="D13463" s="5" t="s">
        <v>96</v>
      </c>
      <c r="E13463" s="5">
        <v>18.0</v>
      </c>
      <c r="F13463" s="5">
        <v>6.0</v>
      </c>
      <c r="J13463" s="5" t="s">
        <v>4741</v>
      </c>
    </row>
    <row r="13464">
      <c r="A13464" s="3">
        <v>114.0</v>
      </c>
      <c r="B13464" s="4">
        <v>0.21993055555555555</v>
      </c>
      <c r="C13464" s="5" t="s">
        <v>13</v>
      </c>
      <c r="D13464" s="5" t="s">
        <v>32</v>
      </c>
      <c r="E13464" s="5" t="s">
        <v>30</v>
      </c>
      <c r="F13464" s="5" t="s">
        <v>30</v>
      </c>
      <c r="J13464" s="5" t="s">
        <v>17</v>
      </c>
    </row>
    <row r="13465">
      <c r="A13465" s="3">
        <v>114.0</v>
      </c>
      <c r="B13465" s="4">
        <v>0.21993055555555555</v>
      </c>
      <c r="C13465" s="5" t="s">
        <v>13</v>
      </c>
      <c r="D13465" s="5" t="s">
        <v>32</v>
      </c>
      <c r="E13465" s="5">
        <v>25.0</v>
      </c>
      <c r="F13465" s="5">
        <v>11.0</v>
      </c>
      <c r="J13465" s="5" t="s">
        <v>4753</v>
      </c>
    </row>
    <row r="13466">
      <c r="A13466" s="3">
        <v>114.0</v>
      </c>
      <c r="B13466" s="4">
        <v>0.22072916666666667</v>
      </c>
      <c r="C13466" s="5" t="s">
        <v>13</v>
      </c>
      <c r="D13466" s="5" t="s">
        <v>7</v>
      </c>
      <c r="E13466" s="5">
        <v>11.0</v>
      </c>
      <c r="H13466" s="5" t="s">
        <v>4754</v>
      </c>
    </row>
    <row r="13467">
      <c r="A13467" s="3">
        <v>114.0</v>
      </c>
      <c r="B13467" s="4">
        <v>0.22105324074074073</v>
      </c>
      <c r="C13467" s="5" t="s">
        <v>13</v>
      </c>
      <c r="D13467" s="5" t="s">
        <v>32</v>
      </c>
      <c r="E13467" s="5">
        <v>36.0</v>
      </c>
      <c r="F13467" s="5">
        <v>19.0</v>
      </c>
      <c r="G13467" s="5" t="s">
        <v>48</v>
      </c>
      <c r="J13467" s="5" t="s">
        <v>4586</v>
      </c>
    </row>
    <row r="13468">
      <c r="A13468" s="3">
        <v>114.0</v>
      </c>
      <c r="B13468" s="4">
        <v>0.22105324074074073</v>
      </c>
      <c r="C13468" s="5" t="s">
        <v>13</v>
      </c>
      <c r="D13468" s="5" t="s">
        <v>32</v>
      </c>
      <c r="E13468" s="5" t="s">
        <v>30</v>
      </c>
      <c r="F13468" s="5" t="s">
        <v>30</v>
      </c>
      <c r="J13468" s="5" t="s">
        <v>17</v>
      </c>
    </row>
    <row r="13469">
      <c r="A13469" s="3">
        <v>114.0</v>
      </c>
      <c r="B13469" s="4">
        <v>0.22153935185185186</v>
      </c>
      <c r="C13469" s="5" t="s">
        <v>13</v>
      </c>
      <c r="D13469" s="5" t="s">
        <v>7</v>
      </c>
      <c r="E13469" s="5">
        <v>58.0</v>
      </c>
      <c r="H13469" s="5" t="s">
        <v>4755</v>
      </c>
    </row>
    <row r="13470">
      <c r="A13470" s="3">
        <v>114.0</v>
      </c>
      <c r="B13470" s="4">
        <v>0.22266203703703705</v>
      </c>
      <c r="C13470" s="5" t="s">
        <v>10</v>
      </c>
      <c r="D13470" s="5" t="s">
        <v>97</v>
      </c>
      <c r="E13470" s="5">
        <v>12.0</v>
      </c>
      <c r="J13470" s="5" t="s">
        <v>4756</v>
      </c>
    </row>
    <row r="13471">
      <c r="A13471" s="3">
        <v>114.0</v>
      </c>
      <c r="B13471" s="4">
        <v>0.22287037037037036</v>
      </c>
      <c r="C13471" s="5" t="s">
        <v>10</v>
      </c>
      <c r="D13471" s="5" t="s">
        <v>97</v>
      </c>
      <c r="E13471" s="5">
        <v>15.0</v>
      </c>
      <c r="J13471" s="5" t="s">
        <v>2541</v>
      </c>
    </row>
    <row r="13472">
      <c r="A13472" s="3">
        <v>114.0</v>
      </c>
      <c r="B13472" s="4">
        <v>0.22924768518518518</v>
      </c>
      <c r="C13472" s="5" t="s">
        <v>13</v>
      </c>
      <c r="D13472" s="5" t="s">
        <v>492</v>
      </c>
      <c r="E13472" s="5" t="s">
        <v>30</v>
      </c>
      <c r="F13472" s="5" t="s">
        <v>30</v>
      </c>
      <c r="J13472" s="5" t="s">
        <v>17</v>
      </c>
    </row>
    <row r="13473">
      <c r="A13473" s="3">
        <v>114.0</v>
      </c>
      <c r="B13473" s="4">
        <v>0.22924768518518518</v>
      </c>
      <c r="C13473" s="5" t="s">
        <v>13</v>
      </c>
      <c r="D13473" s="5" t="s">
        <v>492</v>
      </c>
      <c r="E13473" s="5">
        <v>22.0</v>
      </c>
      <c r="F13473" s="5">
        <v>8.0</v>
      </c>
      <c r="H13473" s="5" t="s">
        <v>4349</v>
      </c>
      <c r="J13473" s="5" t="s">
        <v>4757</v>
      </c>
    </row>
    <row r="13474">
      <c r="A13474" s="3">
        <v>114.0</v>
      </c>
      <c r="B13474" s="4">
        <v>0.22931712962962963</v>
      </c>
      <c r="C13474" s="5" t="s">
        <v>4482</v>
      </c>
      <c r="D13474" s="5" t="s">
        <v>492</v>
      </c>
      <c r="E13474" s="5">
        <v>17.0</v>
      </c>
      <c r="F13474" s="5">
        <v>12.0</v>
      </c>
      <c r="H13474" s="5" t="s">
        <v>4758</v>
      </c>
    </row>
    <row r="13475">
      <c r="A13475" s="3">
        <v>115.0</v>
      </c>
      <c r="B13475" s="4">
        <v>0.012974537037037038</v>
      </c>
      <c r="C13475" s="5" t="s">
        <v>10</v>
      </c>
      <c r="D13475" s="5" t="s">
        <v>35</v>
      </c>
      <c r="E13475" s="5">
        <v>30.0</v>
      </c>
      <c r="F13475" s="5">
        <v>13.0</v>
      </c>
    </row>
    <row r="13476">
      <c r="A13476" s="3">
        <v>115.0</v>
      </c>
      <c r="B13476" s="4">
        <v>0.012986111111111111</v>
      </c>
      <c r="C13476" s="5" t="s">
        <v>21</v>
      </c>
      <c r="D13476" s="5" t="s">
        <v>35</v>
      </c>
      <c r="E13476" s="5">
        <v>31.0</v>
      </c>
      <c r="F13476" s="5">
        <v>14.0</v>
      </c>
    </row>
    <row r="13477">
      <c r="A13477" s="3">
        <v>115.0</v>
      </c>
      <c r="B13477" s="4">
        <v>0.014351851851851852</v>
      </c>
      <c r="C13477" s="5" t="s">
        <v>13</v>
      </c>
      <c r="D13477" s="5" t="s">
        <v>24</v>
      </c>
      <c r="E13477" s="5">
        <v>8.0</v>
      </c>
      <c r="F13477" s="5">
        <v>8.0</v>
      </c>
    </row>
    <row r="13478">
      <c r="A13478" s="3">
        <v>115.0</v>
      </c>
      <c r="B13478" s="4">
        <v>0.014409722222222223</v>
      </c>
      <c r="C13478" s="5" t="s">
        <v>15</v>
      </c>
      <c r="D13478" s="5" t="s">
        <v>24</v>
      </c>
      <c r="E13478" s="5">
        <v>18.0</v>
      </c>
      <c r="F13478" s="5">
        <v>6.0</v>
      </c>
    </row>
    <row r="13479">
      <c r="A13479" s="3">
        <v>115.0</v>
      </c>
      <c r="B13479" s="4">
        <v>0.015358796296296296</v>
      </c>
      <c r="C13479" s="5" t="s">
        <v>15</v>
      </c>
      <c r="D13479" s="5" t="s">
        <v>25</v>
      </c>
      <c r="E13479" s="5">
        <v>18.0</v>
      </c>
      <c r="F13479" s="5">
        <v>13.0</v>
      </c>
    </row>
    <row r="13480">
      <c r="A13480" s="3">
        <v>115.0</v>
      </c>
      <c r="B13480" s="4">
        <v>0.016041666666666666</v>
      </c>
      <c r="C13480" s="5" t="s">
        <v>15</v>
      </c>
      <c r="D13480" s="5" t="s">
        <v>97</v>
      </c>
      <c r="E13480" s="5">
        <v>29.0</v>
      </c>
      <c r="J13480" s="5" t="s">
        <v>4759</v>
      </c>
    </row>
    <row r="13481">
      <c r="A13481" s="3">
        <v>115.0</v>
      </c>
      <c r="B13481" s="4">
        <v>0.01804398148148148</v>
      </c>
      <c r="C13481" s="5" t="s">
        <v>22</v>
      </c>
      <c r="D13481" s="5" t="s">
        <v>24</v>
      </c>
      <c r="E13481" s="5">
        <v>2.0</v>
      </c>
      <c r="F13481" s="5">
        <v>2.0</v>
      </c>
    </row>
    <row r="13482">
      <c r="A13482" s="3">
        <v>115.0</v>
      </c>
      <c r="B13482" s="4">
        <v>0.01972222222222222</v>
      </c>
      <c r="C13482" s="5" t="s">
        <v>13</v>
      </c>
      <c r="D13482" s="5" t="s">
        <v>24</v>
      </c>
      <c r="E13482" s="5">
        <v>10.0</v>
      </c>
      <c r="F13482" s="5">
        <v>10.0</v>
      </c>
    </row>
    <row r="13483">
      <c r="A13483" s="3">
        <v>115.0</v>
      </c>
      <c r="B13483" s="4">
        <v>0.021458333333333333</v>
      </c>
      <c r="C13483" s="5" t="s">
        <v>13</v>
      </c>
      <c r="D13483" s="5" t="s">
        <v>35</v>
      </c>
      <c r="E13483" s="5">
        <v>14.0</v>
      </c>
      <c r="F13483" s="5">
        <v>12.0</v>
      </c>
      <c r="H13483" s="5" t="s">
        <v>4760</v>
      </c>
    </row>
    <row r="13484">
      <c r="A13484" s="3">
        <v>115.0</v>
      </c>
      <c r="B13484" s="4">
        <v>0.025578703703703704</v>
      </c>
      <c r="C13484" s="5" t="s">
        <v>10</v>
      </c>
      <c r="D13484" s="5" t="s">
        <v>709</v>
      </c>
      <c r="E13484" s="5">
        <v>4.0</v>
      </c>
      <c r="F13484" s="5">
        <v>4.0</v>
      </c>
      <c r="J13484" s="5" t="s">
        <v>4761</v>
      </c>
    </row>
    <row r="13485">
      <c r="A13485" s="3">
        <v>115.0</v>
      </c>
      <c r="B13485" s="4">
        <v>0.026180555555555554</v>
      </c>
      <c r="C13485" s="5" t="s">
        <v>21</v>
      </c>
      <c r="D13485" s="5" t="s">
        <v>709</v>
      </c>
      <c r="E13485" s="5">
        <v>18.0</v>
      </c>
      <c r="F13485" s="5">
        <v>18.0</v>
      </c>
      <c r="J13485" s="5" t="s">
        <v>4762</v>
      </c>
    </row>
    <row r="13486">
      <c r="A13486" s="3">
        <v>115.0</v>
      </c>
      <c r="B13486" s="4">
        <v>0.026180555555555554</v>
      </c>
      <c r="C13486" s="5" t="s">
        <v>21</v>
      </c>
      <c r="D13486" s="5" t="s">
        <v>709</v>
      </c>
      <c r="E13486" s="5" t="s">
        <v>30</v>
      </c>
      <c r="F13486" s="5" t="s">
        <v>30</v>
      </c>
      <c r="J13486" s="5" t="s">
        <v>350</v>
      </c>
    </row>
    <row r="13487">
      <c r="A13487" s="3">
        <v>115.0</v>
      </c>
      <c r="B13487" s="4">
        <v>0.026817129629629628</v>
      </c>
      <c r="C13487" s="5" t="s">
        <v>706</v>
      </c>
      <c r="D13487" s="5" t="s">
        <v>709</v>
      </c>
      <c r="E13487" s="5" t="s">
        <v>30</v>
      </c>
      <c r="F13487" s="5" t="s">
        <v>30</v>
      </c>
      <c r="J13487" s="5" t="s">
        <v>350</v>
      </c>
    </row>
    <row r="13488">
      <c r="A13488" s="3">
        <v>115.0</v>
      </c>
      <c r="B13488" s="4">
        <v>0.026817129629629628</v>
      </c>
      <c r="C13488" s="5" t="s">
        <v>706</v>
      </c>
      <c r="D13488" s="5" t="s">
        <v>709</v>
      </c>
      <c r="E13488" s="5">
        <v>12.0</v>
      </c>
      <c r="F13488" s="5">
        <v>12.0</v>
      </c>
      <c r="J13488" s="5" t="s">
        <v>4763</v>
      </c>
    </row>
    <row r="13489">
      <c r="A13489" s="3">
        <v>115.0</v>
      </c>
      <c r="B13489" s="4">
        <v>0.027824074074074074</v>
      </c>
      <c r="C13489" s="5" t="s">
        <v>10</v>
      </c>
      <c r="D13489" s="5" t="s">
        <v>97</v>
      </c>
      <c r="E13489" s="5" t="s">
        <v>30</v>
      </c>
      <c r="F13489" s="5" t="s">
        <v>30</v>
      </c>
      <c r="J13489" s="5" t="s">
        <v>4764</v>
      </c>
    </row>
    <row r="13490">
      <c r="A13490" s="3">
        <v>115.0</v>
      </c>
      <c r="B13490" s="4">
        <v>0.03519675925925926</v>
      </c>
      <c r="C13490" s="5" t="s">
        <v>22</v>
      </c>
      <c r="D13490" s="5" t="s">
        <v>32</v>
      </c>
      <c r="E13490" s="5" t="s">
        <v>37</v>
      </c>
      <c r="F13490" s="5">
        <v>20.0</v>
      </c>
      <c r="J13490" s="5" t="s">
        <v>1650</v>
      </c>
    </row>
    <row r="13491">
      <c r="A13491" s="3">
        <v>115.0</v>
      </c>
      <c r="B13491" s="4">
        <v>0.035787037037037034</v>
      </c>
      <c r="C13491" s="5" t="s">
        <v>22</v>
      </c>
      <c r="D13491" s="5" t="s">
        <v>36</v>
      </c>
      <c r="E13491" s="5">
        <v>28.0</v>
      </c>
      <c r="F13491" s="5">
        <v>10.0</v>
      </c>
    </row>
    <row r="13492">
      <c r="A13492" s="3">
        <v>115.0</v>
      </c>
      <c r="B13492" s="4">
        <v>0.03725694444444445</v>
      </c>
      <c r="C13492" s="5" t="s">
        <v>13</v>
      </c>
      <c r="D13492" s="5" t="s">
        <v>88</v>
      </c>
      <c r="E13492" s="5">
        <v>16.0</v>
      </c>
      <c r="F13492" s="5">
        <v>18.0</v>
      </c>
      <c r="J13492" s="5" t="s">
        <v>40</v>
      </c>
    </row>
    <row r="13493">
      <c r="A13493" s="3">
        <v>115.0</v>
      </c>
      <c r="B13493" s="4">
        <v>0.03725694444444445</v>
      </c>
      <c r="C13493" s="5" t="s">
        <v>13</v>
      </c>
      <c r="D13493" s="5" t="s">
        <v>88</v>
      </c>
      <c r="E13493" s="5" t="s">
        <v>30</v>
      </c>
      <c r="F13493" s="5" t="s">
        <v>30</v>
      </c>
      <c r="J13493" s="5" t="s">
        <v>17</v>
      </c>
    </row>
    <row r="13494">
      <c r="A13494" s="3">
        <v>115.0</v>
      </c>
      <c r="B13494" s="4">
        <v>0.0384375</v>
      </c>
      <c r="C13494" s="5" t="s">
        <v>22</v>
      </c>
      <c r="D13494" s="5" t="s">
        <v>125</v>
      </c>
      <c r="E13494" s="5" t="s">
        <v>30</v>
      </c>
      <c r="F13494" s="5" t="s">
        <v>30</v>
      </c>
      <c r="J13494" s="5" t="s">
        <v>17</v>
      </c>
    </row>
    <row r="13495">
      <c r="A13495" s="3">
        <v>115.0</v>
      </c>
      <c r="B13495" s="4">
        <v>0.0384375</v>
      </c>
      <c r="C13495" s="5" t="s">
        <v>22</v>
      </c>
      <c r="D13495" s="5" t="s">
        <v>125</v>
      </c>
      <c r="E13495" s="5" t="s">
        <v>30</v>
      </c>
      <c r="F13495" s="5" t="s">
        <v>30</v>
      </c>
      <c r="J13495" s="5" t="s">
        <v>40</v>
      </c>
    </row>
    <row r="13496">
      <c r="A13496" s="3">
        <v>115.0</v>
      </c>
      <c r="B13496" s="4">
        <v>0.04196759259259259</v>
      </c>
      <c r="C13496" s="5" t="s">
        <v>15</v>
      </c>
      <c r="D13496" s="5" t="s">
        <v>41</v>
      </c>
      <c r="E13496" s="5">
        <v>14.0</v>
      </c>
      <c r="F13496" s="5">
        <v>12.0</v>
      </c>
    </row>
    <row r="13497">
      <c r="A13497" s="3">
        <v>115.0</v>
      </c>
      <c r="B13497" s="4">
        <v>0.042777777777777776</v>
      </c>
      <c r="C13497" s="5" t="s">
        <v>22</v>
      </c>
      <c r="D13497" s="5" t="s">
        <v>85</v>
      </c>
      <c r="E13497" s="5">
        <v>12.0</v>
      </c>
      <c r="F13497" s="5">
        <v>9.0</v>
      </c>
    </row>
    <row r="13498">
      <c r="A13498" s="3">
        <v>115.0</v>
      </c>
      <c r="B13498" s="4">
        <v>0.06215277777777778</v>
      </c>
      <c r="C13498" s="5" t="s">
        <v>18</v>
      </c>
      <c r="D13498" s="5" t="s">
        <v>129</v>
      </c>
      <c r="E13498" s="5" t="s">
        <v>30</v>
      </c>
      <c r="F13498" s="5" t="s">
        <v>30</v>
      </c>
      <c r="J13498" s="5" t="s">
        <v>4765</v>
      </c>
    </row>
    <row r="13499">
      <c r="A13499" s="3">
        <v>115.0</v>
      </c>
      <c r="B13499" s="4">
        <v>0.06215277777777778</v>
      </c>
      <c r="C13499" s="5" t="s">
        <v>18</v>
      </c>
      <c r="D13499" s="5" t="s">
        <v>129</v>
      </c>
      <c r="E13499" s="5">
        <v>22.0</v>
      </c>
      <c r="F13499" s="5">
        <v>19.0</v>
      </c>
      <c r="J13499" s="5" t="s">
        <v>2862</v>
      </c>
    </row>
    <row r="13500">
      <c r="A13500" s="3">
        <v>115.0</v>
      </c>
      <c r="B13500" s="4">
        <v>0.09168981481481482</v>
      </c>
      <c r="C13500" s="5" t="s">
        <v>18</v>
      </c>
      <c r="D13500" s="5" t="s">
        <v>32</v>
      </c>
      <c r="E13500" s="5">
        <v>24.0</v>
      </c>
      <c r="F13500" s="5">
        <v>12.0</v>
      </c>
      <c r="J13500" s="5" t="s">
        <v>4766</v>
      </c>
    </row>
    <row r="13501">
      <c r="A13501" s="3">
        <v>115.0</v>
      </c>
      <c r="B13501" s="4">
        <v>0.0918287037037037</v>
      </c>
      <c r="C13501" s="5" t="s">
        <v>22</v>
      </c>
      <c r="D13501" s="5" t="s">
        <v>146</v>
      </c>
      <c r="E13501" s="5" t="s">
        <v>30</v>
      </c>
      <c r="F13501" s="5" t="s">
        <v>30</v>
      </c>
    </row>
    <row r="13502">
      <c r="A13502" s="3">
        <v>115.0</v>
      </c>
      <c r="B13502" s="4">
        <v>0.050868055555555555</v>
      </c>
      <c r="C13502" s="5" t="s">
        <v>18</v>
      </c>
      <c r="D13502" s="5" t="s">
        <v>88</v>
      </c>
      <c r="E13502" s="5" t="s">
        <v>28</v>
      </c>
      <c r="F13502" s="5">
        <v>1.0</v>
      </c>
    </row>
    <row r="13503">
      <c r="A13503" s="3">
        <v>115.0</v>
      </c>
      <c r="B13503" s="4">
        <v>0.055266203703703706</v>
      </c>
      <c r="C13503" s="5" t="s">
        <v>13</v>
      </c>
      <c r="D13503" s="5" t="s">
        <v>129</v>
      </c>
      <c r="E13503" s="5">
        <v>14.0</v>
      </c>
      <c r="F13503" s="5">
        <v>11.0</v>
      </c>
    </row>
    <row r="13504">
      <c r="A13504" s="3">
        <v>115.0</v>
      </c>
      <c r="B13504" s="4">
        <v>0.09836805555555556</v>
      </c>
      <c r="C13504" s="5" t="s">
        <v>134</v>
      </c>
      <c r="D13504" s="5" t="s">
        <v>146</v>
      </c>
      <c r="E13504" s="5">
        <v>17.0</v>
      </c>
      <c r="F13504" s="5">
        <v>13.0</v>
      </c>
    </row>
    <row r="13505">
      <c r="A13505" s="3">
        <v>115.0</v>
      </c>
      <c r="B13505" s="4">
        <v>0.0984375</v>
      </c>
      <c r="C13505" s="5" t="s">
        <v>13</v>
      </c>
      <c r="D13505" s="5" t="s">
        <v>146</v>
      </c>
      <c r="E13505" s="5">
        <v>19.0</v>
      </c>
      <c r="F13505" s="5">
        <v>11.0</v>
      </c>
    </row>
    <row r="13506">
      <c r="A13506" s="3">
        <v>115.0</v>
      </c>
      <c r="B13506" s="4">
        <v>0.09875</v>
      </c>
      <c r="C13506" s="5" t="s">
        <v>134</v>
      </c>
      <c r="D13506" s="5" t="s">
        <v>146</v>
      </c>
      <c r="E13506" s="5" t="s">
        <v>30</v>
      </c>
      <c r="F13506" s="5" t="s">
        <v>30</v>
      </c>
      <c r="J13506" s="5" t="s">
        <v>42</v>
      </c>
    </row>
    <row r="13507">
      <c r="A13507" s="3">
        <v>115.0</v>
      </c>
      <c r="B13507" s="4">
        <v>0.09875</v>
      </c>
      <c r="C13507" s="5" t="s">
        <v>134</v>
      </c>
      <c r="D13507" s="5" t="s">
        <v>146</v>
      </c>
      <c r="E13507" s="5">
        <v>14.0</v>
      </c>
      <c r="F13507" s="5">
        <v>10.0</v>
      </c>
      <c r="J13507" s="5" t="s">
        <v>43</v>
      </c>
    </row>
    <row r="13508">
      <c r="A13508" s="3">
        <v>115.0</v>
      </c>
      <c r="B13508" s="4">
        <v>0.09894675925925926</v>
      </c>
      <c r="C13508" s="5" t="s">
        <v>13</v>
      </c>
      <c r="D13508" s="5" t="s">
        <v>146</v>
      </c>
      <c r="E13508" s="5">
        <v>15.0</v>
      </c>
      <c r="F13508" s="5">
        <v>7.0</v>
      </c>
    </row>
    <row r="13509">
      <c r="A13509" s="3">
        <v>115.0</v>
      </c>
      <c r="B13509" s="4">
        <v>0.10001157407407407</v>
      </c>
      <c r="C13509" s="5" t="s">
        <v>13</v>
      </c>
      <c r="D13509" s="5" t="s">
        <v>129</v>
      </c>
      <c r="E13509" s="5">
        <v>11.0</v>
      </c>
      <c r="F13509" s="5">
        <v>11.0</v>
      </c>
    </row>
    <row r="13510">
      <c r="A13510" s="3">
        <v>115.0</v>
      </c>
      <c r="B13510" s="4">
        <v>0.1003125</v>
      </c>
      <c r="C13510" s="5" t="s">
        <v>13</v>
      </c>
      <c r="D13510" s="5" t="s">
        <v>129</v>
      </c>
      <c r="E13510" s="5">
        <v>5.0</v>
      </c>
      <c r="F13510" s="5">
        <v>5.0</v>
      </c>
    </row>
    <row r="13511">
      <c r="A13511" s="3">
        <v>115.0</v>
      </c>
      <c r="B13511" s="4">
        <v>0.10130787037037037</v>
      </c>
      <c r="C13511" s="5" t="s">
        <v>134</v>
      </c>
      <c r="D13511" s="5" t="s">
        <v>126</v>
      </c>
      <c r="E13511" s="5">
        <v>9.0</v>
      </c>
      <c r="F13511" s="5">
        <v>4.0</v>
      </c>
    </row>
    <row r="13512">
      <c r="A13512" s="3">
        <v>115.0</v>
      </c>
      <c r="B13512" s="4">
        <v>0.12778935185185186</v>
      </c>
      <c r="C13512" s="5" t="s">
        <v>22</v>
      </c>
      <c r="D13512" s="5" t="s">
        <v>92</v>
      </c>
      <c r="E13512" s="5">
        <v>15.0</v>
      </c>
      <c r="F13512" s="5">
        <v>9.0</v>
      </c>
    </row>
    <row r="13513">
      <c r="A13513" s="3">
        <v>115.0</v>
      </c>
      <c r="B13513" s="4">
        <v>0.14375</v>
      </c>
      <c r="C13513" s="5" t="s">
        <v>13</v>
      </c>
      <c r="D13513" s="5" t="s">
        <v>24</v>
      </c>
      <c r="E13513" s="5">
        <v>17.0</v>
      </c>
      <c r="F13513" s="5">
        <v>17.0</v>
      </c>
    </row>
    <row r="13514">
      <c r="A13514" s="3">
        <v>115.0</v>
      </c>
      <c r="B13514" s="4">
        <v>0.14444444444444443</v>
      </c>
      <c r="C13514" s="5" t="s">
        <v>134</v>
      </c>
      <c r="D13514" s="5" t="s">
        <v>24</v>
      </c>
      <c r="E13514" s="5" t="s">
        <v>37</v>
      </c>
      <c r="F13514" s="5">
        <v>20.0</v>
      </c>
    </row>
    <row r="13515">
      <c r="A13515" s="3">
        <v>115.0</v>
      </c>
      <c r="B13515" s="4">
        <v>0.17252314814814815</v>
      </c>
      <c r="C13515" s="5" t="s">
        <v>13</v>
      </c>
      <c r="D13515" s="5" t="s">
        <v>14</v>
      </c>
      <c r="E13515" s="5" t="s">
        <v>37</v>
      </c>
      <c r="F13515" s="5">
        <v>20.0</v>
      </c>
    </row>
    <row r="13516">
      <c r="A13516" s="7"/>
    </row>
    <row r="13517">
      <c r="A13517" s="7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38"/>
    <col customWidth="1" min="3" max="3" width="8.5"/>
    <col customWidth="1" min="4" max="4" width="13.75"/>
    <col customWidth="1" min="5" max="5" width="9.38"/>
    <col customWidth="1" min="6" max="6" width="12.13"/>
    <col customWidth="1" min="7" max="7" width="4.63"/>
    <col customWidth="1" min="8" max="8" width="27.38"/>
    <col customWidth="1" min="9" max="9" width="5.63"/>
    <col customWidth="1" min="10" max="10" width="29.38"/>
    <col customWidth="1" min="11" max="11" width="11.63"/>
    <col customWidth="1" min="12" max="12" width="6.25"/>
    <col customWidth="1" min="13" max="13" width="8.0"/>
    <col customWidth="1" min="14" max="14" width="2.63"/>
  </cols>
  <sheetData>
    <row r="1">
      <c r="A1" s="8" t="s">
        <v>0</v>
      </c>
      <c r="B1" s="9" t="s">
        <v>1</v>
      </c>
      <c r="C1" s="9" t="s">
        <v>2</v>
      </c>
      <c r="D1" s="9" t="s">
        <v>3</v>
      </c>
      <c r="E1" s="10" t="s">
        <v>4</v>
      </c>
      <c r="F1" s="10" t="s">
        <v>5</v>
      </c>
      <c r="G1" s="9" t="s">
        <v>6</v>
      </c>
      <c r="H1" s="9" t="s">
        <v>4767</v>
      </c>
      <c r="I1" s="9" t="s">
        <v>8</v>
      </c>
      <c r="J1" s="9" t="s">
        <v>9</v>
      </c>
      <c r="K1" s="9" t="s">
        <v>4768</v>
      </c>
    </row>
    <row r="2">
      <c r="A2" s="11">
        <v>1.0</v>
      </c>
      <c r="B2" s="12">
        <v>0.026307870692107826</v>
      </c>
      <c r="C2" s="13" t="s">
        <v>10</v>
      </c>
      <c r="D2" s="11" t="s">
        <v>11</v>
      </c>
      <c r="E2" s="14">
        <v>20.0</v>
      </c>
      <c r="F2" s="15">
        <v>18.0</v>
      </c>
      <c r="G2" s="16"/>
      <c r="H2" s="13"/>
      <c r="I2" s="13"/>
      <c r="J2" s="13" t="s">
        <v>12</v>
      </c>
      <c r="K2" s="17" t="s">
        <v>0</v>
      </c>
      <c r="L2" s="17" t="s">
        <v>1</v>
      </c>
      <c r="M2" s="17" t="s">
        <v>2</v>
      </c>
      <c r="N2" s="17" t="s">
        <v>4769</v>
      </c>
    </row>
    <row r="3">
      <c r="A3" s="11">
        <v>1.0</v>
      </c>
      <c r="B3" s="12">
        <v>0.029027777956798673</v>
      </c>
      <c r="C3" s="13" t="s">
        <v>13</v>
      </c>
      <c r="D3" s="11" t="s">
        <v>14</v>
      </c>
      <c r="E3" s="14">
        <v>19.0</v>
      </c>
      <c r="F3" s="18">
        <v>18.0</v>
      </c>
      <c r="G3" s="19"/>
      <c r="H3" s="13"/>
      <c r="I3" s="13"/>
      <c r="J3" s="13"/>
      <c r="K3" s="13">
        <v>1.0</v>
      </c>
      <c r="L3" s="20" t="s">
        <v>4770</v>
      </c>
      <c r="M3" s="13" t="s">
        <v>16</v>
      </c>
      <c r="N3" s="13">
        <v>10.0</v>
      </c>
    </row>
    <row r="4">
      <c r="A4" s="11">
        <v>1.0</v>
      </c>
      <c r="B4" s="21">
        <v>0.030150462962962962</v>
      </c>
      <c r="C4" s="13" t="s">
        <v>15</v>
      </c>
      <c r="D4" s="11" t="s">
        <v>14</v>
      </c>
      <c r="E4" s="14">
        <v>2.0</v>
      </c>
      <c r="F4" s="14">
        <v>2.0</v>
      </c>
      <c r="G4" s="19"/>
      <c r="H4" s="13"/>
      <c r="I4" s="13"/>
      <c r="J4" s="13"/>
      <c r="K4" s="13"/>
      <c r="L4" s="13"/>
      <c r="M4" s="13"/>
      <c r="N4" s="13"/>
    </row>
    <row r="5">
      <c r="A5" s="11">
        <v>1.0</v>
      </c>
      <c r="B5" s="12">
        <v>0.03234953884384595</v>
      </c>
      <c r="C5" s="13" t="s">
        <v>16</v>
      </c>
      <c r="D5" s="11" t="s">
        <v>14</v>
      </c>
      <c r="E5" s="14">
        <v>12.0</v>
      </c>
      <c r="F5" s="14">
        <v>3.0</v>
      </c>
      <c r="G5" s="16"/>
      <c r="H5" s="13"/>
      <c r="I5" s="13"/>
      <c r="J5" s="11" t="s">
        <v>17</v>
      </c>
      <c r="K5" s="13"/>
      <c r="L5" s="13"/>
      <c r="M5" s="13"/>
      <c r="N5" s="13"/>
    </row>
    <row r="6">
      <c r="A6" s="11">
        <v>1.0</v>
      </c>
      <c r="B6" s="12">
        <v>0.03234953884384595</v>
      </c>
      <c r="C6" s="13" t="s">
        <v>16</v>
      </c>
      <c r="D6" s="11" t="s">
        <v>14</v>
      </c>
      <c r="E6" s="14">
        <v>27.0</v>
      </c>
      <c r="F6" s="14">
        <v>18.0</v>
      </c>
      <c r="G6" s="19"/>
      <c r="H6" s="13"/>
      <c r="I6" s="13"/>
      <c r="J6" s="13"/>
      <c r="K6" s="13"/>
      <c r="L6" s="13"/>
      <c r="M6" s="13"/>
      <c r="N6" s="13"/>
    </row>
    <row r="7">
      <c r="A7" s="11">
        <v>1.0</v>
      </c>
      <c r="B7" s="12">
        <v>0.03234953884384595</v>
      </c>
      <c r="C7" s="13" t="s">
        <v>18</v>
      </c>
      <c r="D7" s="13" t="s">
        <v>4771</v>
      </c>
      <c r="E7" s="14">
        <v>21.0</v>
      </c>
      <c r="F7" s="18">
        <v>15.0</v>
      </c>
      <c r="G7" s="16"/>
      <c r="H7" s="13"/>
      <c r="I7" s="13"/>
      <c r="J7" s="13"/>
      <c r="K7" s="13"/>
      <c r="L7" s="13"/>
      <c r="M7" s="13"/>
      <c r="N7" s="13"/>
    </row>
    <row r="8">
      <c r="A8" s="11">
        <v>1.0</v>
      </c>
      <c r="B8" s="21">
        <v>0.03324074074074074</v>
      </c>
      <c r="C8" s="13" t="s">
        <v>15</v>
      </c>
      <c r="D8" s="11" t="s">
        <v>19</v>
      </c>
      <c r="E8" s="14">
        <v>27.0</v>
      </c>
      <c r="F8" s="18">
        <v>17.0</v>
      </c>
      <c r="G8" s="19"/>
      <c r="H8" s="13"/>
      <c r="I8" s="13"/>
      <c r="J8" s="13"/>
      <c r="K8" s="13"/>
      <c r="L8" s="13"/>
      <c r="M8" s="13"/>
      <c r="N8" s="13"/>
    </row>
    <row r="9">
      <c r="A9" s="11">
        <v>1.0</v>
      </c>
      <c r="B9" s="12">
        <v>0.04207176048657857</v>
      </c>
      <c r="C9" s="13" t="s">
        <v>10</v>
      </c>
      <c r="D9" s="11" t="s">
        <v>14</v>
      </c>
      <c r="E9" s="14">
        <v>21.0</v>
      </c>
      <c r="F9" s="18">
        <v>18.0</v>
      </c>
      <c r="G9" s="19"/>
      <c r="H9" s="13"/>
      <c r="I9" s="13"/>
      <c r="J9" s="13"/>
      <c r="K9" s="13"/>
      <c r="L9" s="13"/>
      <c r="M9" s="13"/>
      <c r="N9" s="13"/>
    </row>
    <row r="10">
      <c r="A10" s="11">
        <v>1.0</v>
      </c>
      <c r="B10" s="12">
        <v>0.045324075341341086</v>
      </c>
      <c r="C10" s="13" t="s">
        <v>10</v>
      </c>
      <c r="D10" s="11" t="s">
        <v>20</v>
      </c>
      <c r="E10" s="14">
        <v>15.0</v>
      </c>
      <c r="F10" s="18">
        <v>6.0</v>
      </c>
      <c r="G10" s="19"/>
      <c r="H10" s="13"/>
      <c r="I10" s="13"/>
      <c r="J10" s="13"/>
      <c r="K10" s="13"/>
      <c r="L10" s="13"/>
      <c r="M10" s="13"/>
      <c r="N10" s="13"/>
    </row>
    <row r="11">
      <c r="A11" s="11">
        <v>1.0</v>
      </c>
      <c r="B11" s="12">
        <v>0.045324075341341086</v>
      </c>
      <c r="C11" s="13" t="s">
        <v>21</v>
      </c>
      <c r="D11" s="11" t="s">
        <v>20</v>
      </c>
      <c r="E11" s="14">
        <v>20.0</v>
      </c>
      <c r="F11" s="18">
        <v>7.0</v>
      </c>
      <c r="G11" s="19"/>
      <c r="H11" s="11"/>
      <c r="I11" s="13"/>
      <c r="J11" s="13"/>
      <c r="K11" s="13"/>
      <c r="L11" s="13"/>
      <c r="M11" s="13"/>
      <c r="N11" s="13"/>
    </row>
    <row r="12">
      <c r="A12" s="11">
        <v>1.0</v>
      </c>
      <c r="B12" s="12">
        <v>0.045324075341341086</v>
      </c>
      <c r="C12" s="13" t="s">
        <v>22</v>
      </c>
      <c r="D12" s="11" t="s">
        <v>23</v>
      </c>
      <c r="E12" s="14">
        <v>20.0</v>
      </c>
      <c r="F12" s="14">
        <v>18.0</v>
      </c>
      <c r="G12" s="19"/>
      <c r="H12" s="13"/>
      <c r="I12" s="13"/>
      <c r="J12" s="13"/>
      <c r="K12" s="13"/>
      <c r="L12" s="13"/>
      <c r="M12" s="13"/>
      <c r="N12" s="13"/>
    </row>
    <row r="13">
      <c r="A13" s="11">
        <v>1.0</v>
      </c>
      <c r="B13" s="21">
        <v>0.04689814814814815</v>
      </c>
      <c r="C13" s="13" t="s">
        <v>16</v>
      </c>
      <c r="D13" s="11" t="s">
        <v>24</v>
      </c>
      <c r="E13" s="14">
        <v>5.0</v>
      </c>
      <c r="F13" s="22">
        <v>8.0</v>
      </c>
      <c r="G13" s="19"/>
      <c r="H13" s="13"/>
      <c r="I13" s="13"/>
      <c r="J13" s="13"/>
      <c r="K13" s="13"/>
      <c r="L13" s="13"/>
      <c r="M13" s="13"/>
      <c r="N13" s="13"/>
    </row>
    <row r="14">
      <c r="A14" s="11">
        <v>1.0</v>
      </c>
      <c r="B14" s="21">
        <v>0.04743055555555555</v>
      </c>
      <c r="C14" s="13" t="s">
        <v>16</v>
      </c>
      <c r="D14" s="11" t="s">
        <v>25</v>
      </c>
      <c r="E14" s="14">
        <v>15.0</v>
      </c>
      <c r="F14" s="18">
        <v>12.0</v>
      </c>
      <c r="G14" s="19"/>
      <c r="H14" s="13"/>
      <c r="I14" s="13"/>
      <c r="J14" s="13"/>
      <c r="K14" s="13"/>
      <c r="L14" s="13"/>
      <c r="M14" s="13"/>
      <c r="N14" s="13"/>
    </row>
    <row r="15">
      <c r="A15" s="11">
        <v>1.0</v>
      </c>
      <c r="B15" s="12">
        <v>0.05045139056164771</v>
      </c>
      <c r="C15" s="13" t="s">
        <v>16</v>
      </c>
      <c r="D15" s="11" t="s">
        <v>26</v>
      </c>
      <c r="E15" s="14">
        <v>18.0</v>
      </c>
      <c r="F15" s="18">
        <v>13.0</v>
      </c>
      <c r="G15" s="19"/>
      <c r="H15" s="13"/>
      <c r="I15" s="13"/>
      <c r="J15" s="13"/>
      <c r="K15" s="13"/>
      <c r="L15" s="13"/>
      <c r="M15" s="13"/>
      <c r="N15" s="13"/>
    </row>
    <row r="16">
      <c r="A16" s="11">
        <v>1.0</v>
      </c>
      <c r="B16" s="12">
        <v>0.05097222386393696</v>
      </c>
      <c r="C16" s="13" t="s">
        <v>16</v>
      </c>
      <c r="D16" s="11" t="s">
        <v>14</v>
      </c>
      <c r="E16" s="14">
        <v>24.0</v>
      </c>
      <c r="F16" s="18">
        <v>13.0</v>
      </c>
      <c r="G16" s="19"/>
      <c r="H16" s="13"/>
      <c r="I16" s="13"/>
      <c r="J16" s="13"/>
      <c r="K16" s="13"/>
      <c r="L16" s="13"/>
      <c r="M16" s="13"/>
      <c r="N16" s="13"/>
    </row>
    <row r="17">
      <c r="A17" s="11">
        <v>1.0</v>
      </c>
      <c r="B17" s="21">
        <v>0.05380787037037037</v>
      </c>
      <c r="C17" s="13" t="s">
        <v>10</v>
      </c>
      <c r="D17" s="11" t="s">
        <v>27</v>
      </c>
      <c r="E17" s="14" t="s">
        <v>28</v>
      </c>
      <c r="F17" s="14">
        <v>1.0</v>
      </c>
      <c r="H17" s="16"/>
      <c r="I17" s="13"/>
      <c r="J17" s="13" t="s">
        <v>29</v>
      </c>
      <c r="K17" s="13"/>
      <c r="L17" s="13"/>
      <c r="M17" s="13"/>
      <c r="N17" s="13"/>
    </row>
    <row r="18">
      <c r="A18" s="11">
        <v>1.0</v>
      </c>
      <c r="B18" s="12">
        <v>0.055532408819999546</v>
      </c>
      <c r="C18" s="13" t="s">
        <v>21</v>
      </c>
      <c r="D18" s="11" t="s">
        <v>20</v>
      </c>
      <c r="E18" s="18" t="s">
        <v>30</v>
      </c>
      <c r="F18" s="18" t="s">
        <v>30</v>
      </c>
      <c r="H18" s="16"/>
      <c r="I18" s="13"/>
      <c r="J18" s="11" t="s">
        <v>17</v>
      </c>
      <c r="K18" s="13"/>
      <c r="L18" s="13"/>
      <c r="M18" s="13"/>
      <c r="N18" s="13"/>
    </row>
    <row r="19">
      <c r="A19" s="11">
        <v>1.0</v>
      </c>
      <c r="B19" s="12">
        <v>0.055532408819999546</v>
      </c>
      <c r="C19" s="13" t="s">
        <v>21</v>
      </c>
      <c r="D19" s="11" t="s">
        <v>20</v>
      </c>
      <c r="E19" s="14">
        <v>21.0</v>
      </c>
      <c r="F19" s="18">
        <v>8.0</v>
      </c>
      <c r="H19" s="19"/>
      <c r="I19" s="13"/>
      <c r="J19" s="11" t="s">
        <v>31</v>
      </c>
      <c r="K19" s="13"/>
      <c r="L19" s="13"/>
      <c r="M19" s="13"/>
      <c r="N19" s="13"/>
    </row>
    <row r="20">
      <c r="A20" s="11">
        <v>1.0</v>
      </c>
      <c r="B20" s="12">
        <v>0.05601851985557005</v>
      </c>
      <c r="C20" s="13" t="s">
        <v>21</v>
      </c>
      <c r="D20" s="13" t="s">
        <v>32</v>
      </c>
      <c r="E20" s="18" t="s">
        <v>30</v>
      </c>
      <c r="F20" s="18">
        <v>4.0</v>
      </c>
      <c r="H20" s="16"/>
      <c r="I20" s="13"/>
      <c r="J20" s="11" t="s">
        <v>17</v>
      </c>
      <c r="K20" s="13"/>
      <c r="L20" s="13"/>
      <c r="M20" s="13"/>
      <c r="N20" s="13"/>
    </row>
    <row r="21">
      <c r="A21" s="11">
        <v>1.0</v>
      </c>
      <c r="B21" s="12">
        <v>0.05601851985557005</v>
      </c>
      <c r="C21" s="13" t="s">
        <v>21</v>
      </c>
      <c r="D21" s="13" t="s">
        <v>32</v>
      </c>
      <c r="E21" s="14">
        <v>26.0</v>
      </c>
      <c r="F21" s="18">
        <v>15.0</v>
      </c>
      <c r="H21" s="19"/>
      <c r="I21" s="13"/>
      <c r="J21" s="11" t="s">
        <v>33</v>
      </c>
      <c r="K21" s="13"/>
      <c r="L21" s="13"/>
      <c r="M21" s="13"/>
      <c r="N21" s="13"/>
    </row>
    <row r="22">
      <c r="A22" s="11">
        <v>1.0</v>
      </c>
      <c r="B22" s="12">
        <v>0.0565972235344816</v>
      </c>
      <c r="C22" s="13" t="s">
        <v>21</v>
      </c>
      <c r="D22" s="13" t="s">
        <v>7</v>
      </c>
      <c r="E22" s="23">
        <v>27.0</v>
      </c>
      <c r="F22" s="23"/>
      <c r="H22" s="13"/>
      <c r="I22" s="13"/>
      <c r="J22" s="13" t="s">
        <v>34</v>
      </c>
      <c r="K22" s="13"/>
      <c r="L22" s="13"/>
      <c r="M22" s="13"/>
      <c r="N22" s="13"/>
    </row>
    <row r="23">
      <c r="A23" s="11">
        <v>1.0</v>
      </c>
      <c r="B23" s="12">
        <v>0.05711805682221893</v>
      </c>
      <c r="C23" s="13" t="s">
        <v>21</v>
      </c>
      <c r="D23" s="11" t="s">
        <v>35</v>
      </c>
      <c r="E23" s="14">
        <v>30.0</v>
      </c>
      <c r="F23" s="18">
        <v>17.0</v>
      </c>
      <c r="H23" s="19"/>
      <c r="I23" s="13"/>
      <c r="J23" s="13"/>
      <c r="K23" s="13"/>
      <c r="L23" s="13"/>
      <c r="M23" s="13"/>
      <c r="N23" s="13"/>
    </row>
    <row r="24">
      <c r="A24" s="11">
        <v>1.0</v>
      </c>
      <c r="B24" s="12">
        <v>0.05850694655964617</v>
      </c>
      <c r="C24" s="13" t="s">
        <v>15</v>
      </c>
      <c r="D24" s="11" t="s">
        <v>36</v>
      </c>
      <c r="E24" s="14" t="s">
        <v>37</v>
      </c>
      <c r="F24" s="14">
        <v>20.0</v>
      </c>
      <c r="H24" s="16"/>
      <c r="I24" s="13"/>
      <c r="J24" s="13" t="s">
        <v>38</v>
      </c>
      <c r="K24" s="13"/>
      <c r="L24" s="13"/>
      <c r="M24" s="13"/>
      <c r="N24" s="13"/>
    </row>
    <row r="25">
      <c r="A25" s="11">
        <v>1.0</v>
      </c>
      <c r="B25" s="12">
        <v>0.06028935388894752</v>
      </c>
      <c r="C25" s="13" t="s">
        <v>21</v>
      </c>
      <c r="D25" s="11" t="s">
        <v>14</v>
      </c>
      <c r="E25" s="14">
        <v>15.0</v>
      </c>
      <c r="F25" s="18">
        <v>13.0</v>
      </c>
      <c r="H25" s="19"/>
      <c r="I25" s="13"/>
      <c r="J25" s="11" t="s">
        <v>17</v>
      </c>
      <c r="K25" s="13"/>
      <c r="L25" s="13"/>
      <c r="M25" s="13"/>
      <c r="N25" s="13"/>
    </row>
    <row r="26">
      <c r="A26" s="11">
        <v>1.0</v>
      </c>
      <c r="B26" s="12">
        <v>0.06028935388894752</v>
      </c>
      <c r="C26" s="13" t="s">
        <v>21</v>
      </c>
      <c r="D26" s="11" t="s">
        <v>14</v>
      </c>
      <c r="E26" s="14">
        <v>15.0</v>
      </c>
      <c r="F26" s="18">
        <v>13.0</v>
      </c>
      <c r="H26" s="19"/>
      <c r="I26" s="13"/>
      <c r="J26" s="11" t="s">
        <v>39</v>
      </c>
      <c r="K26" s="13"/>
      <c r="L26" s="13"/>
      <c r="M26" s="13"/>
      <c r="N26" s="13"/>
    </row>
    <row r="27">
      <c r="A27" s="11">
        <v>1.0</v>
      </c>
      <c r="B27" s="12">
        <v>0.07543981779599562</v>
      </c>
      <c r="C27" s="13" t="s">
        <v>16</v>
      </c>
      <c r="D27" s="11" t="s">
        <v>14</v>
      </c>
      <c r="E27" s="14">
        <v>19.0</v>
      </c>
      <c r="F27" s="18">
        <v>10.0</v>
      </c>
      <c r="H27" s="19"/>
      <c r="I27" s="13"/>
      <c r="J27" s="13"/>
      <c r="K27" s="13"/>
      <c r="L27" s="13"/>
      <c r="M27" s="13"/>
      <c r="N27" s="13"/>
    </row>
    <row r="28">
      <c r="A28" s="11">
        <v>1.0</v>
      </c>
      <c r="B28" s="12">
        <v>0.07646991030196659</v>
      </c>
      <c r="C28" s="13" t="s">
        <v>10</v>
      </c>
      <c r="D28" s="11" t="s">
        <v>14</v>
      </c>
      <c r="E28" s="14">
        <v>23.0</v>
      </c>
      <c r="F28" s="18">
        <v>16.0</v>
      </c>
      <c r="H28" s="19"/>
      <c r="I28" s="13"/>
      <c r="J28" s="13"/>
      <c r="K28" s="13"/>
      <c r="L28" s="13"/>
      <c r="M28" s="13"/>
      <c r="N28" s="13"/>
    </row>
    <row r="29">
      <c r="A29" s="11">
        <v>1.0</v>
      </c>
      <c r="B29" s="12">
        <v>0.08270833399728872</v>
      </c>
      <c r="C29" s="13" t="s">
        <v>22</v>
      </c>
      <c r="D29" s="11" t="s">
        <v>20</v>
      </c>
      <c r="E29" s="14">
        <v>16.0</v>
      </c>
      <c r="F29" s="14">
        <v>14.0</v>
      </c>
      <c r="H29" s="16"/>
      <c r="I29" s="13"/>
      <c r="J29" s="11" t="s">
        <v>17</v>
      </c>
      <c r="K29" s="13"/>
      <c r="L29" s="13"/>
      <c r="M29" s="13"/>
      <c r="N29" s="13"/>
    </row>
    <row r="30">
      <c r="A30" s="11">
        <v>1.0</v>
      </c>
      <c r="B30" s="12">
        <v>0.08284722288954072</v>
      </c>
      <c r="C30" s="13" t="s">
        <v>22</v>
      </c>
      <c r="D30" s="11" t="s">
        <v>20</v>
      </c>
      <c r="E30" s="14">
        <v>16.0</v>
      </c>
      <c r="F30" s="14">
        <v>14.0</v>
      </c>
      <c r="H30" s="19"/>
      <c r="I30" s="13"/>
      <c r="J30" s="11" t="s">
        <v>40</v>
      </c>
      <c r="K30" s="13"/>
      <c r="L30" s="13"/>
      <c r="M30" s="13"/>
      <c r="N30" s="13"/>
    </row>
    <row r="31">
      <c r="A31" s="11">
        <v>1.0</v>
      </c>
      <c r="B31" s="12">
        <v>0.08519676176365465</v>
      </c>
      <c r="C31" s="13" t="s">
        <v>22</v>
      </c>
      <c r="D31" s="11" t="s">
        <v>41</v>
      </c>
      <c r="E31" s="18" t="s">
        <v>30</v>
      </c>
      <c r="F31" s="18" t="s">
        <v>30</v>
      </c>
      <c r="H31" s="16"/>
      <c r="I31" s="13"/>
      <c r="J31" s="11" t="s">
        <v>42</v>
      </c>
      <c r="K31" s="13"/>
      <c r="L31" s="13"/>
      <c r="M31" s="13"/>
      <c r="N31" s="13"/>
    </row>
    <row r="32">
      <c r="A32" s="11">
        <v>1.0</v>
      </c>
      <c r="B32" s="12">
        <v>0.08519676176365465</v>
      </c>
      <c r="C32" s="13" t="s">
        <v>22</v>
      </c>
      <c r="D32" s="11" t="s">
        <v>41</v>
      </c>
      <c r="E32" s="14">
        <v>11.0</v>
      </c>
      <c r="F32" s="14">
        <v>11.0</v>
      </c>
      <c r="G32" s="19"/>
      <c r="H32" s="13"/>
      <c r="I32" s="13"/>
      <c r="J32" s="11" t="s">
        <v>43</v>
      </c>
      <c r="K32" s="13"/>
      <c r="L32" s="13"/>
      <c r="M32" s="13"/>
      <c r="N32" s="13"/>
    </row>
    <row r="33">
      <c r="A33" s="11">
        <v>1.0</v>
      </c>
      <c r="B33" s="12">
        <v>0.09708333597518504</v>
      </c>
      <c r="C33" s="13" t="s">
        <v>21</v>
      </c>
      <c r="D33" s="11" t="s">
        <v>20</v>
      </c>
      <c r="E33" s="14">
        <v>13.0</v>
      </c>
      <c r="F33" s="18">
        <v>4.0</v>
      </c>
      <c r="G33" s="19"/>
      <c r="H33" s="13"/>
      <c r="I33" s="13"/>
      <c r="J33" s="13"/>
      <c r="K33" s="13"/>
      <c r="L33" s="13"/>
      <c r="M33" s="13"/>
      <c r="N33" s="13"/>
    </row>
    <row r="34">
      <c r="A34" s="11">
        <v>1.0</v>
      </c>
      <c r="B34" s="12">
        <v>0.09951389228808694</v>
      </c>
      <c r="C34" s="13" t="s">
        <v>18</v>
      </c>
      <c r="D34" s="13" t="s">
        <v>32</v>
      </c>
      <c r="E34" s="14">
        <v>19.0</v>
      </c>
      <c r="F34" s="18">
        <v>7.0</v>
      </c>
      <c r="H34" s="16"/>
      <c r="I34" s="13">
        <v>1.0</v>
      </c>
      <c r="J34" s="11" t="s">
        <v>44</v>
      </c>
      <c r="K34" s="13"/>
      <c r="L34" s="13"/>
      <c r="M34" s="13"/>
      <c r="N34" s="13"/>
    </row>
    <row r="35">
      <c r="A35" s="11">
        <v>1.0</v>
      </c>
      <c r="B35" s="12">
        <v>0.09951389228808694</v>
      </c>
      <c r="C35" s="13" t="s">
        <v>10</v>
      </c>
      <c r="D35" s="13" t="s">
        <v>32</v>
      </c>
      <c r="E35" s="14">
        <v>15.0</v>
      </c>
      <c r="F35" s="18">
        <v>4.0</v>
      </c>
      <c r="G35" s="19"/>
      <c r="H35" s="13"/>
      <c r="I35" s="13">
        <v>1.0</v>
      </c>
      <c r="J35" s="11" t="s">
        <v>45</v>
      </c>
      <c r="K35" s="13"/>
      <c r="L35" s="13"/>
      <c r="M35" s="13"/>
      <c r="N35" s="13"/>
    </row>
    <row r="36">
      <c r="A36" s="11">
        <v>1.0</v>
      </c>
      <c r="B36" s="12">
        <v>0.09951389228808694</v>
      </c>
      <c r="C36" s="13" t="s">
        <v>21</v>
      </c>
      <c r="D36" s="13" t="s">
        <v>32</v>
      </c>
      <c r="E36" s="14">
        <v>19.0</v>
      </c>
      <c r="F36" s="18">
        <v>9.0</v>
      </c>
      <c r="H36" s="16"/>
      <c r="I36" s="13">
        <v>1.0</v>
      </c>
      <c r="J36" s="11" t="s">
        <v>46</v>
      </c>
      <c r="K36" s="13"/>
      <c r="L36" s="13"/>
      <c r="M36" s="13"/>
      <c r="N36" s="13"/>
    </row>
    <row r="37">
      <c r="A37" s="11">
        <v>1.0</v>
      </c>
      <c r="B37" s="12">
        <v>0.1007638922019396</v>
      </c>
      <c r="C37" s="13" t="s">
        <v>13</v>
      </c>
      <c r="D37" s="13" t="s">
        <v>47</v>
      </c>
      <c r="E37" s="14">
        <v>18.0</v>
      </c>
      <c r="F37" s="18">
        <v>16.0</v>
      </c>
      <c r="G37" s="19"/>
      <c r="H37" s="13"/>
      <c r="I37" s="13"/>
      <c r="J37" s="13"/>
      <c r="K37" s="13"/>
      <c r="L37" s="13"/>
      <c r="M37" s="13"/>
      <c r="N37" s="13"/>
    </row>
    <row r="38">
      <c r="A38" s="11">
        <v>1.0</v>
      </c>
      <c r="B38" s="12">
        <v>0.1007638922019396</v>
      </c>
      <c r="C38" s="13" t="s">
        <v>15</v>
      </c>
      <c r="D38" s="13" t="s">
        <v>47</v>
      </c>
      <c r="E38" s="14">
        <v>4.0</v>
      </c>
      <c r="F38" s="14">
        <v>2.0</v>
      </c>
      <c r="G38" s="19"/>
      <c r="H38" s="13"/>
      <c r="I38" s="13"/>
      <c r="J38" s="13"/>
      <c r="K38" s="13"/>
      <c r="L38" s="13"/>
      <c r="M38" s="13"/>
      <c r="N38" s="13"/>
    </row>
    <row r="39">
      <c r="A39" s="11">
        <v>1.0</v>
      </c>
      <c r="B39" s="12">
        <v>0.1007638922019396</v>
      </c>
      <c r="C39" s="13" t="s">
        <v>18</v>
      </c>
      <c r="D39" s="13" t="s">
        <v>47</v>
      </c>
      <c r="E39" s="14">
        <v>27.0</v>
      </c>
      <c r="F39" s="14">
        <v>20.0</v>
      </c>
      <c r="G39" s="19"/>
      <c r="H39" s="13"/>
      <c r="I39" s="13"/>
      <c r="J39" s="13"/>
      <c r="K39" s="13"/>
      <c r="L39" s="13"/>
      <c r="M39" s="13"/>
      <c r="N39" s="13"/>
    </row>
    <row r="40">
      <c r="A40" s="11">
        <v>1.0</v>
      </c>
      <c r="B40" s="12">
        <v>0.1007638922019396</v>
      </c>
      <c r="C40" s="13" t="s">
        <v>22</v>
      </c>
      <c r="D40" s="13" t="s">
        <v>47</v>
      </c>
      <c r="E40" s="14">
        <v>3.0</v>
      </c>
      <c r="F40" s="18">
        <v>3.0</v>
      </c>
      <c r="G40" s="19"/>
      <c r="H40" s="13"/>
      <c r="I40" s="13"/>
      <c r="J40" s="13"/>
      <c r="K40" s="13"/>
      <c r="L40" s="13"/>
      <c r="M40" s="13"/>
      <c r="N40" s="13"/>
    </row>
    <row r="41">
      <c r="A41" s="11">
        <v>1.0</v>
      </c>
      <c r="B41" s="12">
        <v>0.1007638922019396</v>
      </c>
      <c r="C41" s="13" t="s">
        <v>16</v>
      </c>
      <c r="D41" s="13" t="s">
        <v>47</v>
      </c>
      <c r="E41" s="14">
        <v>21.0</v>
      </c>
      <c r="F41" s="18">
        <v>19.0</v>
      </c>
      <c r="G41" s="19"/>
      <c r="H41" s="13"/>
      <c r="I41" s="13"/>
      <c r="J41" s="13"/>
      <c r="K41" s="13"/>
      <c r="L41" s="13"/>
      <c r="M41" s="13"/>
      <c r="N41" s="13"/>
    </row>
    <row r="42">
      <c r="A42" s="11">
        <v>1.0</v>
      </c>
      <c r="B42" s="12">
        <v>0.1007638922019396</v>
      </c>
      <c r="C42" s="13" t="s">
        <v>21</v>
      </c>
      <c r="D42" s="13" t="s">
        <v>47</v>
      </c>
      <c r="E42" s="14">
        <v>6.0</v>
      </c>
      <c r="F42" s="14">
        <v>1.0</v>
      </c>
      <c r="G42" s="19"/>
      <c r="H42" s="13"/>
      <c r="I42" s="13"/>
      <c r="J42" s="13"/>
      <c r="K42" s="13"/>
      <c r="L42" s="13"/>
      <c r="M42" s="13"/>
      <c r="N42" s="13"/>
    </row>
    <row r="43">
      <c r="A43" s="11">
        <v>1.0</v>
      </c>
      <c r="B43" s="12">
        <v>0.1007638922019396</v>
      </c>
      <c r="C43" s="13" t="s">
        <v>10</v>
      </c>
      <c r="D43" s="13" t="s">
        <v>47</v>
      </c>
      <c r="E43" s="14">
        <v>18.0</v>
      </c>
      <c r="F43" s="18">
        <v>13.0</v>
      </c>
      <c r="G43" s="19"/>
      <c r="H43" s="13"/>
      <c r="I43" s="13"/>
      <c r="J43" s="13"/>
      <c r="K43" s="13"/>
      <c r="L43" s="13"/>
      <c r="M43" s="13"/>
      <c r="N43" s="13"/>
    </row>
    <row r="44">
      <c r="A44" s="11">
        <v>1.0</v>
      </c>
      <c r="B44" s="12">
        <v>0.10266204026993364</v>
      </c>
      <c r="C44" s="13" t="s">
        <v>18</v>
      </c>
      <c r="D44" s="13" t="s">
        <v>32</v>
      </c>
      <c r="E44" s="14">
        <v>30.0</v>
      </c>
      <c r="F44" s="14">
        <v>19.0</v>
      </c>
      <c r="G44" s="24" t="s">
        <v>48</v>
      </c>
      <c r="H44" s="11"/>
      <c r="I44" s="13"/>
      <c r="J44" s="11" t="s">
        <v>49</v>
      </c>
      <c r="K44" s="13"/>
      <c r="L44" s="13"/>
      <c r="M44" s="13"/>
      <c r="N44" s="13"/>
    </row>
    <row r="45">
      <c r="A45" s="11">
        <v>1.0</v>
      </c>
      <c r="B45" s="12">
        <v>0.10312500319560058</v>
      </c>
      <c r="C45" s="13" t="s">
        <v>18</v>
      </c>
      <c r="D45" s="13" t="s">
        <v>7</v>
      </c>
      <c r="E45" s="23">
        <v>27.0</v>
      </c>
      <c r="F45" s="23"/>
      <c r="G45" s="13"/>
      <c r="H45" s="11" t="s">
        <v>50</v>
      </c>
      <c r="I45" s="13"/>
      <c r="J45" s="13"/>
      <c r="K45" s="13"/>
      <c r="L45" s="13"/>
      <c r="M45" s="13"/>
      <c r="N45" s="13"/>
    </row>
    <row r="46">
      <c r="A46" s="11">
        <v>1.0</v>
      </c>
      <c r="B46" s="12">
        <v>0.1048263919656165</v>
      </c>
      <c r="C46" s="13" t="s">
        <v>16</v>
      </c>
      <c r="D46" s="13" t="s">
        <v>7</v>
      </c>
      <c r="E46" s="23">
        <v>27.0</v>
      </c>
      <c r="F46" s="23"/>
      <c r="G46" s="13"/>
      <c r="H46" s="11" t="s">
        <v>51</v>
      </c>
      <c r="I46" s="11">
        <v>5.0</v>
      </c>
      <c r="J46" s="11" t="s">
        <v>52</v>
      </c>
      <c r="K46" s="11"/>
      <c r="L46" s="13"/>
      <c r="M46" s="13"/>
      <c r="N46" s="13"/>
    </row>
    <row r="47">
      <c r="A47" s="11">
        <v>1.0</v>
      </c>
      <c r="B47" s="12">
        <v>0.1056828733853763</v>
      </c>
      <c r="C47" s="13" t="s">
        <v>16</v>
      </c>
      <c r="D47" s="13" t="s">
        <v>7</v>
      </c>
      <c r="E47" s="23">
        <v>10.0</v>
      </c>
      <c r="F47" s="23"/>
      <c r="G47" s="13"/>
      <c r="H47" s="11" t="s">
        <v>53</v>
      </c>
      <c r="I47" s="13"/>
      <c r="J47" s="11" t="s">
        <v>54</v>
      </c>
      <c r="K47" s="13"/>
      <c r="L47" s="13"/>
      <c r="M47" s="13"/>
      <c r="N47" s="13"/>
    </row>
    <row r="48">
      <c r="A48" s="11">
        <v>1.0</v>
      </c>
      <c r="B48" s="12">
        <v>0.10625000298023224</v>
      </c>
      <c r="C48" s="13" t="s">
        <v>10</v>
      </c>
      <c r="D48" s="13" t="s">
        <v>32</v>
      </c>
      <c r="E48" s="14">
        <v>21.0</v>
      </c>
      <c r="F48" s="18">
        <v>10.0</v>
      </c>
      <c r="G48" s="13"/>
      <c r="H48" s="13"/>
      <c r="I48" s="13"/>
      <c r="J48" s="11" t="s">
        <v>55</v>
      </c>
      <c r="K48" s="13"/>
      <c r="L48" s="13"/>
      <c r="M48" s="13"/>
      <c r="N48" s="13"/>
    </row>
    <row r="49">
      <c r="A49" s="11">
        <v>1.0</v>
      </c>
      <c r="B49" s="21">
        <v>0.10644679398148149</v>
      </c>
      <c r="C49" s="13" t="s">
        <v>10</v>
      </c>
      <c r="D49" s="13" t="s">
        <v>7</v>
      </c>
      <c r="E49" s="23">
        <v>30.0</v>
      </c>
      <c r="F49" s="23"/>
      <c r="G49" s="13"/>
      <c r="H49" s="11" t="s">
        <v>56</v>
      </c>
      <c r="I49" s="13">
        <v>1.0</v>
      </c>
      <c r="J49" s="11"/>
      <c r="K49" s="13"/>
      <c r="L49" s="13"/>
      <c r="M49" s="13"/>
      <c r="N49" s="13"/>
    </row>
    <row r="50">
      <c r="A50" s="11">
        <v>1.0</v>
      </c>
      <c r="B50" s="21">
        <v>0.10714123842592593</v>
      </c>
      <c r="C50" s="13" t="s">
        <v>10</v>
      </c>
      <c r="D50" s="13" t="s">
        <v>7</v>
      </c>
      <c r="E50" s="23">
        <v>10.0</v>
      </c>
      <c r="F50" s="23"/>
      <c r="G50" s="13"/>
      <c r="H50" s="11" t="s">
        <v>57</v>
      </c>
      <c r="I50" s="13"/>
      <c r="J50" s="13"/>
      <c r="K50" s="13"/>
      <c r="L50" s="13"/>
      <c r="M50" s="13"/>
      <c r="N50" s="13"/>
    </row>
    <row r="51">
      <c r="A51" s="11">
        <v>1.0</v>
      </c>
      <c r="B51" s="21">
        <v>0.10756944444444444</v>
      </c>
      <c r="C51" s="13" t="s">
        <v>13</v>
      </c>
      <c r="D51" s="11" t="s">
        <v>19</v>
      </c>
      <c r="E51" s="14" t="s">
        <v>37</v>
      </c>
      <c r="F51" s="14">
        <v>20.0</v>
      </c>
      <c r="G51" s="13"/>
      <c r="H51" s="13"/>
      <c r="I51" s="13"/>
      <c r="J51" s="13"/>
      <c r="K51" s="13"/>
      <c r="L51" s="13"/>
      <c r="M51" s="13"/>
      <c r="N51" s="13"/>
    </row>
    <row r="52">
      <c r="A52" s="11">
        <v>1.0</v>
      </c>
      <c r="B52" s="21">
        <v>0.10756944444444444</v>
      </c>
      <c r="C52" s="13" t="s">
        <v>15</v>
      </c>
      <c r="D52" s="11" t="s">
        <v>19</v>
      </c>
      <c r="E52" s="14">
        <v>20.0</v>
      </c>
      <c r="F52" s="18">
        <v>10.0</v>
      </c>
      <c r="G52" s="13"/>
      <c r="H52" s="13"/>
      <c r="I52" s="13"/>
      <c r="J52" s="13"/>
      <c r="K52" s="13"/>
      <c r="L52" s="13"/>
      <c r="M52" s="13"/>
      <c r="N52" s="13"/>
    </row>
    <row r="53">
      <c r="A53" s="11">
        <v>1.0</v>
      </c>
      <c r="B53" s="21">
        <v>0.10756944444444444</v>
      </c>
      <c r="C53" s="13" t="s">
        <v>18</v>
      </c>
      <c r="D53" s="11" t="s">
        <v>19</v>
      </c>
      <c r="E53" s="14" t="s">
        <v>28</v>
      </c>
      <c r="F53" s="14">
        <v>1.0</v>
      </c>
      <c r="G53" s="13"/>
      <c r="H53" s="13"/>
      <c r="I53" s="13"/>
      <c r="J53" s="13"/>
      <c r="K53" s="13"/>
      <c r="L53" s="13"/>
      <c r="M53" s="13"/>
      <c r="N53" s="13"/>
    </row>
    <row r="54">
      <c r="A54" s="11">
        <v>1.0</v>
      </c>
      <c r="B54" s="21">
        <v>0.10756944444444444</v>
      </c>
      <c r="C54" s="13" t="s">
        <v>22</v>
      </c>
      <c r="D54" s="11" t="s">
        <v>19</v>
      </c>
      <c r="E54" s="18" t="s">
        <v>30</v>
      </c>
      <c r="F54" s="18" t="s">
        <v>30</v>
      </c>
      <c r="G54" s="13"/>
      <c r="H54" s="13"/>
      <c r="I54" s="13"/>
      <c r="J54" s="11" t="s">
        <v>58</v>
      </c>
      <c r="K54" s="13"/>
      <c r="L54" s="13"/>
      <c r="M54" s="13"/>
      <c r="N54" s="13"/>
    </row>
    <row r="55">
      <c r="A55" s="11">
        <v>1.0</v>
      </c>
      <c r="B55" s="21">
        <v>0.10756944444444444</v>
      </c>
      <c r="C55" s="13" t="s">
        <v>16</v>
      </c>
      <c r="D55" s="11" t="s">
        <v>19</v>
      </c>
      <c r="E55" s="14">
        <v>4.0</v>
      </c>
      <c r="F55" s="18">
        <v>7.0</v>
      </c>
      <c r="G55" s="13"/>
      <c r="H55" s="13"/>
      <c r="I55" s="13"/>
      <c r="J55" s="13"/>
      <c r="K55" s="13"/>
      <c r="L55" s="13"/>
      <c r="M55" s="13"/>
      <c r="N55" s="13"/>
    </row>
    <row r="56">
      <c r="A56" s="11">
        <v>1.0</v>
      </c>
      <c r="B56" s="21">
        <v>0.10756944444444444</v>
      </c>
      <c r="C56" s="13" t="s">
        <v>21</v>
      </c>
      <c r="D56" s="11" t="s">
        <v>19</v>
      </c>
      <c r="E56" s="14">
        <v>4.0</v>
      </c>
      <c r="F56" s="18">
        <v>2.0</v>
      </c>
      <c r="G56" s="13"/>
      <c r="H56" s="13"/>
      <c r="I56" s="13"/>
      <c r="J56" s="13"/>
      <c r="K56" s="13"/>
      <c r="L56" s="13"/>
      <c r="M56" s="13"/>
      <c r="N56" s="13"/>
    </row>
    <row r="57">
      <c r="A57" s="11">
        <v>1.0</v>
      </c>
      <c r="B57" s="21">
        <v>0.10756944444444444</v>
      </c>
      <c r="C57" s="13" t="s">
        <v>10</v>
      </c>
      <c r="D57" s="11" t="s">
        <v>19</v>
      </c>
      <c r="E57" s="14">
        <v>22.0</v>
      </c>
      <c r="F57" s="18">
        <v>16.0</v>
      </c>
      <c r="G57" s="13"/>
      <c r="H57" s="13"/>
      <c r="I57" s="13"/>
      <c r="J57" s="13"/>
      <c r="K57" s="13"/>
      <c r="L57" s="13"/>
      <c r="M57" s="13"/>
      <c r="N57" s="13"/>
    </row>
    <row r="58">
      <c r="A58" s="11">
        <v>1.0</v>
      </c>
      <c r="B58" s="12">
        <v>0.108657410251908</v>
      </c>
      <c r="C58" s="13" t="s">
        <v>13</v>
      </c>
      <c r="D58" s="13" t="s">
        <v>32</v>
      </c>
      <c r="E58" s="14">
        <v>26.0</v>
      </c>
      <c r="F58" s="14">
        <v>18.0</v>
      </c>
      <c r="G58" s="13"/>
      <c r="H58" s="13"/>
      <c r="I58" s="13"/>
      <c r="J58" s="11" t="s">
        <v>59</v>
      </c>
      <c r="K58" s="13"/>
      <c r="L58" s="13"/>
      <c r="M58" s="13"/>
      <c r="N58" s="13"/>
    </row>
    <row r="59">
      <c r="A59" s="11">
        <v>1.0</v>
      </c>
      <c r="B59" s="12">
        <v>0.10878472507465631</v>
      </c>
      <c r="C59" s="13" t="s">
        <v>13</v>
      </c>
      <c r="D59" s="13" t="s">
        <v>7</v>
      </c>
      <c r="E59" s="23">
        <v>13.0</v>
      </c>
      <c r="F59" s="23"/>
      <c r="G59" s="13"/>
      <c r="H59" s="11" t="s">
        <v>60</v>
      </c>
      <c r="I59" s="13">
        <v>1.0</v>
      </c>
      <c r="J59" s="13"/>
      <c r="K59" s="13"/>
      <c r="L59" s="13"/>
      <c r="M59" s="13"/>
      <c r="N59" s="13"/>
    </row>
    <row r="60">
      <c r="A60" s="11">
        <v>1.0</v>
      </c>
      <c r="B60" s="12">
        <v>0.10910879910807125</v>
      </c>
      <c r="C60" s="13" t="s">
        <v>13</v>
      </c>
      <c r="D60" s="13" t="s">
        <v>32</v>
      </c>
      <c r="E60" s="14">
        <v>21.0</v>
      </c>
      <c r="F60" s="18">
        <v>13.0</v>
      </c>
      <c r="G60" s="13"/>
      <c r="H60" s="13"/>
      <c r="I60" s="13"/>
      <c r="J60" s="11" t="s">
        <v>59</v>
      </c>
      <c r="K60" s="13"/>
      <c r="L60" s="13"/>
      <c r="M60" s="13"/>
      <c r="N60" s="13"/>
    </row>
    <row r="61">
      <c r="A61" s="11">
        <v>1.0</v>
      </c>
      <c r="B61" s="12">
        <v>0.10915509540063795</v>
      </c>
      <c r="C61" s="13" t="s">
        <v>13</v>
      </c>
      <c r="D61" s="13" t="s">
        <v>7</v>
      </c>
      <c r="E61" s="23">
        <v>15.0</v>
      </c>
      <c r="F61" s="23"/>
      <c r="G61" s="13"/>
      <c r="H61" s="11" t="s">
        <v>61</v>
      </c>
      <c r="I61" s="13">
        <v>1.0</v>
      </c>
      <c r="J61" s="13"/>
      <c r="K61" s="13"/>
      <c r="L61" s="13"/>
      <c r="M61" s="13"/>
      <c r="N61" s="13"/>
    </row>
    <row r="62">
      <c r="A62" s="11">
        <v>1.0</v>
      </c>
      <c r="B62" s="12">
        <v>0.11041666939854622</v>
      </c>
      <c r="C62" s="13" t="s">
        <v>21</v>
      </c>
      <c r="D62" s="13" t="s">
        <v>32</v>
      </c>
      <c r="E62" s="25" t="s">
        <v>28</v>
      </c>
      <c r="F62" s="14">
        <v>1.0</v>
      </c>
      <c r="G62" s="19"/>
      <c r="H62" s="13"/>
      <c r="I62" s="13"/>
      <c r="J62" s="13"/>
      <c r="K62" s="13"/>
      <c r="L62" s="13"/>
      <c r="M62" s="13"/>
      <c r="N62" s="13"/>
    </row>
    <row r="63">
      <c r="A63" s="11">
        <v>1.0</v>
      </c>
      <c r="B63" s="12">
        <v>0.11041666939854622</v>
      </c>
      <c r="C63" s="13" t="s">
        <v>21</v>
      </c>
      <c r="D63" s="13" t="s">
        <v>32</v>
      </c>
      <c r="E63" s="14" t="s">
        <v>37</v>
      </c>
      <c r="F63" s="14">
        <v>20.0</v>
      </c>
      <c r="G63" s="24" t="s">
        <v>48</v>
      </c>
      <c r="H63" s="13"/>
      <c r="I63" s="13"/>
      <c r="J63" s="11" t="s">
        <v>62</v>
      </c>
      <c r="K63" s="13"/>
      <c r="L63" s="13"/>
      <c r="M63" s="13"/>
      <c r="N63" s="13"/>
    </row>
    <row r="64">
      <c r="A64" s="11">
        <v>1.0</v>
      </c>
      <c r="B64" s="12">
        <v>0.11059028051386122</v>
      </c>
      <c r="C64" s="13" t="s">
        <v>21</v>
      </c>
      <c r="D64" s="13" t="s">
        <v>7</v>
      </c>
      <c r="E64" s="23">
        <v>35.0</v>
      </c>
      <c r="F64" s="23"/>
      <c r="G64" s="13"/>
      <c r="H64" s="11" t="s">
        <v>63</v>
      </c>
      <c r="I64" s="13">
        <v>1.0</v>
      </c>
      <c r="J64" s="11" t="s">
        <v>64</v>
      </c>
      <c r="K64" s="13"/>
      <c r="L64" s="13"/>
      <c r="M64" s="13"/>
      <c r="N64" s="13"/>
    </row>
    <row r="65">
      <c r="A65" s="11">
        <v>1.0</v>
      </c>
      <c r="B65" s="21">
        <v>0.11215277777777778</v>
      </c>
      <c r="C65" s="13" t="s">
        <v>15</v>
      </c>
      <c r="D65" s="11" t="s">
        <v>26</v>
      </c>
      <c r="E65" s="14">
        <v>4.0</v>
      </c>
      <c r="F65" s="18">
        <v>4.0</v>
      </c>
      <c r="G65" s="13"/>
      <c r="H65" s="13"/>
      <c r="I65" s="13"/>
      <c r="J65" s="13"/>
      <c r="K65" s="13"/>
      <c r="L65" s="13"/>
      <c r="M65" s="13"/>
      <c r="N65" s="13"/>
    </row>
    <row r="66">
      <c r="A66" s="11">
        <v>1.0</v>
      </c>
      <c r="B66" s="12">
        <v>0.11660879867849872</v>
      </c>
      <c r="C66" s="13" t="s">
        <v>16</v>
      </c>
      <c r="D66" s="13" t="s">
        <v>32</v>
      </c>
      <c r="E66" s="14">
        <v>23.0</v>
      </c>
      <c r="F66" s="18">
        <v>14.0</v>
      </c>
      <c r="G66" s="16"/>
      <c r="H66" s="13"/>
      <c r="I66" s="13"/>
      <c r="J66" s="11" t="s">
        <v>65</v>
      </c>
      <c r="K66" s="13"/>
      <c r="L66" s="13"/>
      <c r="M66" s="13"/>
      <c r="N66" s="13"/>
    </row>
    <row r="67">
      <c r="A67" s="11">
        <v>1.0</v>
      </c>
      <c r="B67" s="12">
        <v>0.11675926348107168</v>
      </c>
      <c r="C67" s="13" t="s">
        <v>16</v>
      </c>
      <c r="D67" s="13" t="s">
        <v>7</v>
      </c>
      <c r="E67" s="23">
        <v>12.0</v>
      </c>
      <c r="F67" s="23"/>
      <c r="G67" s="13"/>
      <c r="H67" s="11" t="s">
        <v>66</v>
      </c>
      <c r="I67" s="13"/>
      <c r="J67" s="13"/>
      <c r="K67" s="13"/>
      <c r="L67" s="13"/>
      <c r="M67" s="13"/>
      <c r="N67" s="13"/>
    </row>
    <row r="68">
      <c r="A68" s="11">
        <v>1.0</v>
      </c>
      <c r="B68" s="12">
        <v>0.11686343014298473</v>
      </c>
      <c r="C68" s="13" t="s">
        <v>16</v>
      </c>
      <c r="D68" s="13" t="s">
        <v>32</v>
      </c>
      <c r="E68" s="14" t="s">
        <v>37</v>
      </c>
      <c r="F68" s="14">
        <v>20.0</v>
      </c>
      <c r="G68" s="24" t="s">
        <v>48</v>
      </c>
      <c r="H68" s="13"/>
      <c r="I68" s="13"/>
      <c r="J68" s="11" t="s">
        <v>65</v>
      </c>
      <c r="K68" s="13"/>
      <c r="L68" s="13"/>
      <c r="M68" s="13"/>
      <c r="N68" s="13"/>
    </row>
    <row r="69">
      <c r="A69" s="11">
        <v>1.0</v>
      </c>
      <c r="B69" s="12">
        <v>0.11710648570442572</v>
      </c>
      <c r="C69" s="13" t="s">
        <v>16</v>
      </c>
      <c r="D69" s="13" t="s">
        <v>7</v>
      </c>
      <c r="E69" s="23">
        <v>12.0</v>
      </c>
      <c r="F69" s="23"/>
      <c r="G69" s="13"/>
      <c r="H69" s="11" t="s">
        <v>67</v>
      </c>
      <c r="I69" s="13"/>
      <c r="J69" s="13"/>
      <c r="K69" s="13"/>
      <c r="L69" s="13"/>
      <c r="M69" s="13"/>
      <c r="N69" s="13"/>
    </row>
    <row r="70">
      <c r="A70" s="11">
        <v>1.0</v>
      </c>
      <c r="B70" s="21">
        <v>0.1174074074074074</v>
      </c>
      <c r="C70" s="13" t="s">
        <v>10</v>
      </c>
      <c r="D70" s="11" t="s">
        <v>20</v>
      </c>
      <c r="E70" s="14">
        <v>20.0</v>
      </c>
      <c r="F70" s="18">
        <v>11.0</v>
      </c>
      <c r="G70" s="13"/>
      <c r="H70" s="13"/>
      <c r="I70" s="13"/>
      <c r="J70" s="13"/>
      <c r="K70" s="13"/>
      <c r="L70" s="13"/>
      <c r="M70" s="13"/>
      <c r="N70" s="13"/>
    </row>
    <row r="71">
      <c r="A71" s="11">
        <v>1.0</v>
      </c>
      <c r="B71" s="12">
        <v>0.11784722455195151</v>
      </c>
      <c r="C71" s="13" t="s">
        <v>10</v>
      </c>
      <c r="D71" s="13" t="s">
        <v>32</v>
      </c>
      <c r="E71" s="14">
        <v>21.0</v>
      </c>
      <c r="F71" s="18">
        <v>10.0</v>
      </c>
      <c r="G71" s="13"/>
      <c r="H71" s="13"/>
      <c r="I71" s="13"/>
      <c r="J71" s="11" t="s">
        <v>68</v>
      </c>
      <c r="K71" s="13"/>
      <c r="L71" s="13"/>
      <c r="M71" s="13"/>
      <c r="N71" s="13"/>
    </row>
    <row r="72">
      <c r="A72" s="11">
        <v>1.0</v>
      </c>
      <c r="B72" s="12">
        <v>0.11817130043345969</v>
      </c>
      <c r="C72" s="13" t="s">
        <v>10</v>
      </c>
      <c r="D72" s="13" t="s">
        <v>7</v>
      </c>
      <c r="E72" s="23">
        <v>18.0</v>
      </c>
      <c r="F72" s="23"/>
      <c r="G72" s="13"/>
      <c r="H72" s="11" t="s">
        <v>69</v>
      </c>
      <c r="I72" s="13"/>
      <c r="J72" s="13"/>
      <c r="K72" s="13"/>
      <c r="L72" s="13"/>
      <c r="M72" s="13"/>
      <c r="N72" s="13"/>
    </row>
    <row r="73">
      <c r="A73" s="11">
        <v>1.0</v>
      </c>
      <c r="B73" s="21">
        <v>0.11835648148148148</v>
      </c>
      <c r="C73" s="13" t="s">
        <v>10</v>
      </c>
      <c r="D73" s="13" t="s">
        <v>32</v>
      </c>
      <c r="E73" s="14">
        <v>24.0</v>
      </c>
      <c r="F73" s="18">
        <v>13.0</v>
      </c>
      <c r="G73" s="13"/>
      <c r="H73" s="13"/>
      <c r="I73" s="13"/>
      <c r="J73" s="11" t="s">
        <v>68</v>
      </c>
      <c r="K73" s="13"/>
      <c r="L73" s="13"/>
      <c r="M73" s="13"/>
      <c r="N73" s="13"/>
    </row>
    <row r="74">
      <c r="A74" s="11">
        <v>1.0</v>
      </c>
      <c r="B74" s="21">
        <v>0.11844907407407407</v>
      </c>
      <c r="C74" s="13" t="s">
        <v>10</v>
      </c>
      <c r="D74" s="13" t="s">
        <v>7</v>
      </c>
      <c r="E74" s="23">
        <v>14.0</v>
      </c>
      <c r="F74" s="23"/>
      <c r="G74" s="13"/>
      <c r="H74" s="11" t="s">
        <v>70</v>
      </c>
      <c r="I74" s="13"/>
      <c r="J74" s="13"/>
      <c r="K74" s="13"/>
      <c r="L74" s="13"/>
      <c r="M74" s="13"/>
      <c r="N74" s="13"/>
    </row>
    <row r="75">
      <c r="A75" s="11">
        <v>1.0</v>
      </c>
      <c r="B75" s="21">
        <v>0.11888888888888889</v>
      </c>
      <c r="C75" s="13" t="s">
        <v>13</v>
      </c>
      <c r="D75" s="13" t="s">
        <v>32</v>
      </c>
      <c r="E75" s="14">
        <v>17.0</v>
      </c>
      <c r="F75" s="18">
        <v>9.0</v>
      </c>
      <c r="G75" s="13"/>
      <c r="H75" s="13"/>
      <c r="I75" s="13"/>
      <c r="J75" s="11" t="s">
        <v>71</v>
      </c>
      <c r="K75" s="13"/>
      <c r="L75" s="13"/>
      <c r="M75" s="13"/>
      <c r="N75" s="13"/>
    </row>
    <row r="76">
      <c r="A76" s="11">
        <v>1.0</v>
      </c>
      <c r="B76" s="21">
        <v>0.11902777777777777</v>
      </c>
      <c r="C76" s="13" t="s">
        <v>13</v>
      </c>
      <c r="D76" s="13" t="s">
        <v>7</v>
      </c>
      <c r="E76" s="23">
        <v>15.0</v>
      </c>
      <c r="F76" s="23"/>
      <c r="G76" s="13"/>
      <c r="H76" s="11" t="s">
        <v>72</v>
      </c>
      <c r="I76" s="13"/>
      <c r="J76" s="13"/>
      <c r="K76" s="13"/>
      <c r="L76" s="13"/>
      <c r="M76" s="13"/>
      <c r="N76" s="13"/>
    </row>
    <row r="77">
      <c r="A77" s="11">
        <v>1.0</v>
      </c>
      <c r="B77" s="21">
        <v>0.11914351851851852</v>
      </c>
      <c r="C77" s="13" t="s">
        <v>10</v>
      </c>
      <c r="D77" s="13" t="s">
        <v>7</v>
      </c>
      <c r="E77" s="23">
        <v>6.0</v>
      </c>
      <c r="F77" s="23"/>
      <c r="G77" s="26"/>
      <c r="H77" s="13">
        <v>6.0</v>
      </c>
      <c r="I77" s="13"/>
      <c r="J77" s="11" t="s">
        <v>73</v>
      </c>
      <c r="K77" s="13"/>
      <c r="L77" s="13"/>
      <c r="M77" s="13"/>
      <c r="N77" s="13"/>
    </row>
    <row r="78">
      <c r="A78" s="11">
        <v>1.0</v>
      </c>
      <c r="B78" s="21">
        <v>0.11927083333333334</v>
      </c>
      <c r="C78" s="13" t="s">
        <v>13</v>
      </c>
      <c r="D78" s="11" t="s">
        <v>74</v>
      </c>
      <c r="E78" s="14">
        <v>12.0</v>
      </c>
      <c r="F78" s="14">
        <v>5.0</v>
      </c>
      <c r="G78" s="26"/>
      <c r="H78" s="13"/>
      <c r="I78" s="13"/>
      <c r="J78" s="13"/>
      <c r="K78" s="13"/>
      <c r="L78" s="13"/>
      <c r="M78" s="13"/>
      <c r="N78" s="13"/>
    </row>
    <row r="79">
      <c r="A79" s="11">
        <v>1.0</v>
      </c>
      <c r="B79" s="12">
        <v>0.12112268916098401</v>
      </c>
      <c r="C79" s="13" t="s">
        <v>15</v>
      </c>
      <c r="D79" s="11" t="s">
        <v>75</v>
      </c>
      <c r="E79" s="14" t="s">
        <v>28</v>
      </c>
      <c r="F79" s="14">
        <v>1.0</v>
      </c>
      <c r="G79" s="26"/>
      <c r="H79" s="11" t="s">
        <v>76</v>
      </c>
      <c r="I79" s="13"/>
      <c r="J79" s="13"/>
      <c r="K79" s="13"/>
      <c r="L79" s="13"/>
      <c r="M79" s="13"/>
      <c r="N79" s="13"/>
    </row>
    <row r="80">
      <c r="A80" s="11">
        <v>1.0</v>
      </c>
      <c r="B80" s="12">
        <v>0.12165509465557989</v>
      </c>
      <c r="C80" s="13" t="s">
        <v>16</v>
      </c>
      <c r="D80" s="11" t="s">
        <v>75</v>
      </c>
      <c r="E80" s="14">
        <v>16.0</v>
      </c>
      <c r="F80" s="18">
        <v>9.0</v>
      </c>
      <c r="G80" s="26"/>
      <c r="H80" s="11" t="s">
        <v>77</v>
      </c>
      <c r="I80" s="13"/>
      <c r="J80" s="13"/>
      <c r="K80" s="13"/>
      <c r="L80" s="13"/>
      <c r="M80" s="13"/>
      <c r="N80" s="13"/>
    </row>
    <row r="81">
      <c r="A81" s="11">
        <v>1.0</v>
      </c>
      <c r="B81" s="12">
        <v>0.12233796685177367</v>
      </c>
      <c r="C81" s="13" t="s">
        <v>21</v>
      </c>
      <c r="D81" s="13" t="s">
        <v>32</v>
      </c>
      <c r="E81" s="14">
        <v>30.0</v>
      </c>
      <c r="F81" s="14">
        <v>19.0</v>
      </c>
      <c r="G81" s="13" t="s">
        <v>48</v>
      </c>
      <c r="H81" s="13"/>
      <c r="I81" s="13"/>
      <c r="J81" s="11" t="s">
        <v>78</v>
      </c>
      <c r="K81" s="13"/>
      <c r="L81" s="13"/>
      <c r="M81" s="13"/>
      <c r="N81" s="13"/>
    </row>
    <row r="82">
      <c r="A82" s="11">
        <v>1.0</v>
      </c>
      <c r="B82" s="12">
        <v>0.12256944834371097</v>
      </c>
      <c r="C82" s="13" t="s">
        <v>21</v>
      </c>
      <c r="D82" s="13" t="s">
        <v>32</v>
      </c>
      <c r="E82" s="14">
        <v>26.0</v>
      </c>
      <c r="F82" s="14">
        <v>16.0</v>
      </c>
      <c r="G82" s="26"/>
      <c r="H82" s="13"/>
      <c r="I82" s="13"/>
      <c r="J82" s="11" t="s">
        <v>46</v>
      </c>
      <c r="K82" s="13"/>
      <c r="L82" s="13"/>
      <c r="M82" s="13"/>
      <c r="N82" s="13"/>
    </row>
    <row r="83">
      <c r="A83" s="11">
        <v>1.0</v>
      </c>
      <c r="B83" s="12">
        <v>0.12274305947357789</v>
      </c>
      <c r="C83" s="13" t="s">
        <v>21</v>
      </c>
      <c r="D83" s="13" t="s">
        <v>7</v>
      </c>
      <c r="E83" s="23">
        <v>44.0</v>
      </c>
      <c r="F83" s="23"/>
      <c r="G83" s="26"/>
      <c r="H83" s="11" t="s">
        <v>79</v>
      </c>
      <c r="I83" s="13"/>
      <c r="J83" s="13"/>
      <c r="K83" s="13"/>
      <c r="L83" s="13"/>
      <c r="M83" s="13"/>
      <c r="N83" s="13"/>
    </row>
    <row r="84">
      <c r="A84" s="11">
        <v>1.0</v>
      </c>
      <c r="B84" s="12">
        <v>0.12291666865348816</v>
      </c>
      <c r="C84" s="13" t="s">
        <v>21</v>
      </c>
      <c r="D84" s="13" t="s">
        <v>7</v>
      </c>
      <c r="E84" s="23">
        <v>6.0</v>
      </c>
      <c r="F84" s="23"/>
      <c r="G84" s="26"/>
      <c r="H84" s="11" t="s">
        <v>80</v>
      </c>
      <c r="I84" s="13"/>
      <c r="J84" s="13"/>
      <c r="K84" s="13"/>
      <c r="L84" s="13"/>
      <c r="M84" s="13"/>
      <c r="N84" s="13"/>
    </row>
    <row r="85">
      <c r="A85" s="11">
        <v>1.0</v>
      </c>
      <c r="B85" s="12">
        <v>0.12373842972738203</v>
      </c>
      <c r="C85" s="13" t="s">
        <v>15</v>
      </c>
      <c r="D85" s="13" t="s">
        <v>7</v>
      </c>
      <c r="E85" s="23">
        <v>8.0</v>
      </c>
      <c r="F85" s="23"/>
      <c r="G85" s="26"/>
      <c r="H85" s="11" t="s">
        <v>81</v>
      </c>
      <c r="I85" s="13"/>
      <c r="J85" s="11" t="s">
        <v>82</v>
      </c>
      <c r="K85" s="13"/>
      <c r="L85" s="13"/>
      <c r="M85" s="13"/>
      <c r="N85" s="13"/>
    </row>
    <row r="86">
      <c r="A86" s="11">
        <v>1.0</v>
      </c>
      <c r="B86" s="12">
        <v>0.1250810185156297</v>
      </c>
      <c r="C86" s="13" t="s">
        <v>22</v>
      </c>
      <c r="D86" s="13" t="s">
        <v>7</v>
      </c>
      <c r="E86" s="23">
        <v>24.0</v>
      </c>
      <c r="F86" s="23"/>
      <c r="G86" s="26"/>
      <c r="H86" s="11" t="s">
        <v>83</v>
      </c>
      <c r="I86" s="13">
        <v>1.0</v>
      </c>
      <c r="J86" s="11" t="s">
        <v>84</v>
      </c>
      <c r="K86" s="13"/>
      <c r="L86" s="13"/>
      <c r="M86" s="13"/>
      <c r="N86" s="13"/>
    </row>
  </sheetData>
  <mergeCells count="1">
    <mergeCell ref="K1:N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5.13" defaultRowHeight="15.0"/>
  <sheetData>
    <row r="1">
      <c r="A1" s="27">
        <f>countif('Episode 1'!E2:E115,9)</f>
        <v>0</v>
      </c>
      <c r="C1">
        <f>sum(A1:A115)</f>
        <v>246</v>
      </c>
    </row>
    <row r="2">
      <c r="A2" s="27">
        <f>countif('Episode 2'!E2:E115,9)</f>
        <v>1</v>
      </c>
    </row>
    <row r="3">
      <c r="A3" s="27">
        <f>countif('Episode 3'!E2:E115,9)</f>
        <v>1</v>
      </c>
    </row>
    <row r="4">
      <c r="A4" s="27">
        <f>countif('Episode 4'!E2:E115,9)</f>
        <v>6</v>
      </c>
    </row>
    <row r="5">
      <c r="A5" s="27">
        <f>countif('Episode 5'!E2:E115,9)</f>
        <v>3</v>
      </c>
    </row>
    <row r="6">
      <c r="A6" s="27">
        <f>countif('Episode 6'!E2:E115,9)</f>
        <v>3</v>
      </c>
    </row>
    <row r="7">
      <c r="A7" s="27">
        <f>countif('Episode 7'!E2:E115,9)</f>
        <v>6</v>
      </c>
    </row>
    <row r="8">
      <c r="A8" s="27">
        <f>countif('Episode 8'!E2:E115,9)</f>
        <v>1</v>
      </c>
    </row>
    <row r="9">
      <c r="A9" s="27">
        <f>countif('Episode 9'!E2:E115,9)</f>
        <v>1</v>
      </c>
    </row>
    <row r="10">
      <c r="A10" s="27">
        <f>countif('Episode 10'!E2:E115,9)</f>
        <v>4</v>
      </c>
    </row>
    <row r="11">
      <c r="A11" s="27">
        <f>countif('Episode 11'!E2:E115,9)</f>
        <v>7</v>
      </c>
    </row>
    <row r="12">
      <c r="A12" s="27"/>
    </row>
    <row r="13">
      <c r="A13" s="27">
        <f>countif('Episode 13'!E2:E115,9)</f>
        <v>2</v>
      </c>
    </row>
    <row r="14">
      <c r="A14" s="27">
        <f>countif('Episode 14'!E2:E115,9)</f>
        <v>0</v>
      </c>
    </row>
    <row r="15">
      <c r="A15" s="27">
        <f>countif('Episode 15'!E2:E115,9)</f>
        <v>4</v>
      </c>
    </row>
    <row r="16">
      <c r="A16" s="27">
        <f>countif('Episode 16'!E2:E115,9)</f>
        <v>2</v>
      </c>
    </row>
    <row r="17">
      <c r="A17" s="27">
        <f>countif('Episode 17'!E2:E115,9)</f>
        <v>1</v>
      </c>
    </row>
    <row r="18">
      <c r="A18" s="27">
        <f>countif('Episode 18'!E2:E115,9)</f>
        <v>2</v>
      </c>
    </row>
    <row r="19">
      <c r="A19" s="27">
        <f>countif('Episode 19'!E2:E115,9)</f>
        <v>5</v>
      </c>
    </row>
    <row r="20">
      <c r="A20" s="27">
        <f>countif('Episode 20'!E2:E115,9)</f>
        <v>1</v>
      </c>
    </row>
    <row r="21">
      <c r="A21" s="27">
        <f>countif('Episode 21'!E2:E115,9)</f>
        <v>4</v>
      </c>
    </row>
    <row r="22">
      <c r="A22" s="27">
        <f>countif('Episode 22'!E2:E115,9)</f>
        <v>10</v>
      </c>
    </row>
    <row r="23">
      <c r="A23" s="27">
        <f>countif('Episode 23'!E2:E115,9)</f>
        <v>1</v>
      </c>
    </row>
    <row r="24">
      <c r="A24" s="27">
        <f>countif('Episode 24'!E2:E115,9)</f>
        <v>1</v>
      </c>
    </row>
    <row r="25">
      <c r="A25" s="28">
        <f>countif('Episode 25'!E2:E115,9)</f>
        <v>1</v>
      </c>
    </row>
    <row r="26">
      <c r="A26" s="28">
        <f>countif('Episode 26'!E2:E115,9)</f>
        <v>0</v>
      </c>
    </row>
    <row r="27">
      <c r="A27" s="28">
        <f>countif('Episode 27'!E2:E115,9)</f>
        <v>8</v>
      </c>
    </row>
    <row r="28">
      <c r="A28" s="28">
        <f>countif('Episode 28'!E2:E115,9)</f>
        <v>2</v>
      </c>
    </row>
    <row r="29">
      <c r="A29" s="28">
        <f>countif('Episode 29'!E2:E115,9)</f>
        <v>3</v>
      </c>
    </row>
    <row r="30">
      <c r="A30" s="28">
        <f>countif('Episode 30'!E2:E115,9)</f>
        <v>4</v>
      </c>
    </row>
    <row r="31">
      <c r="A31" s="28">
        <f>countif('Episode 31'!E2:E115,9)</f>
        <v>4</v>
      </c>
    </row>
    <row r="32">
      <c r="A32" s="28">
        <f>countif('Episode 32'!E2:E115,9)</f>
        <v>1</v>
      </c>
    </row>
    <row r="33">
      <c r="A33" s="28">
        <f>countif('Episode 33'!E2:E115,9)</f>
        <v>7</v>
      </c>
    </row>
    <row r="34">
      <c r="A34" s="28">
        <f>countif('Episode 34'!E2:E115,9)</f>
        <v>5</v>
      </c>
    </row>
    <row r="35">
      <c r="A35" s="28">
        <f>countif('Episode 35'!E2:E115,9)</f>
        <v>1</v>
      </c>
    </row>
    <row r="36">
      <c r="A36" s="28">
        <f>countif('Episode 36'!E2:E115,9)</f>
        <v>0</v>
      </c>
    </row>
    <row r="37">
      <c r="A37" s="28">
        <f>countif('Episode 37'!E2:E115,9)</f>
        <v>4</v>
      </c>
    </row>
    <row r="38">
      <c r="A38" s="28">
        <f>countif('Episode 38'!E2:E115,9)</f>
        <v>1</v>
      </c>
    </row>
    <row r="39">
      <c r="A39" s="27">
        <f>countif('Episode 39'!E2:E115,9)</f>
        <v>4</v>
      </c>
      <c r="C39" s="28"/>
    </row>
    <row r="40">
      <c r="A40">
        <f>countif('Episode 40'!E2:E115,9)</f>
        <v>2</v>
      </c>
      <c r="C40" s="28"/>
    </row>
    <row r="41">
      <c r="A41">
        <f>countif('Episode 41'!E2:E115,9)</f>
        <v>2</v>
      </c>
      <c r="C41" s="28"/>
    </row>
    <row r="42">
      <c r="A42">
        <f>countif('Episode 42'!E2:E115,9)</f>
        <v>7</v>
      </c>
      <c r="C42" s="28"/>
    </row>
    <row r="43">
      <c r="A43">
        <f>countif('Episode 43'!E2:E115,9)</f>
        <v>1</v>
      </c>
      <c r="C43" s="28"/>
    </row>
    <row r="44">
      <c r="A44">
        <f>countif('Episode 44'!E2:E115,9)</f>
        <v>2</v>
      </c>
      <c r="C44" s="28"/>
    </row>
    <row r="45">
      <c r="A45">
        <f>countif('Episode 45'!E2:E115,9)</f>
        <v>0</v>
      </c>
      <c r="C45" s="28"/>
    </row>
    <row r="46">
      <c r="A46">
        <f>countif('Episode 46'!E2:E115,9)</f>
        <v>3</v>
      </c>
      <c r="C46" s="28"/>
    </row>
    <row r="47">
      <c r="A47">
        <f>countif('Episode 47'!E2:E115,9)</f>
        <v>1</v>
      </c>
      <c r="C47" s="28"/>
    </row>
    <row r="48">
      <c r="A48">
        <f>countif('Episode 48'!E2:E115,9)</f>
        <v>7</v>
      </c>
      <c r="C48" s="28"/>
    </row>
    <row r="49">
      <c r="A49">
        <f>countif('Episode 49'!E2:E115,9)</f>
        <v>4</v>
      </c>
      <c r="C49" s="28"/>
    </row>
    <row r="50">
      <c r="A50">
        <f>countif('Episode 50'!E2:E115,9)</f>
        <v>1</v>
      </c>
      <c r="C50" s="28"/>
    </row>
    <row r="51">
      <c r="A51">
        <f>countif('Episode 51'!E2:E115,9)</f>
        <v>0</v>
      </c>
      <c r="C51" s="28"/>
    </row>
    <row r="52">
      <c r="A52">
        <f>countif('Episode 52'!E2:E115,9)</f>
        <v>0</v>
      </c>
      <c r="C52" s="28"/>
    </row>
    <row r="53">
      <c r="A53">
        <f>countif('Episode 53'!E2:E115,9)</f>
        <v>1</v>
      </c>
      <c r="C53" s="28"/>
    </row>
    <row r="54">
      <c r="A54">
        <f>countif('Episode 54'!E2:E115,9)</f>
        <v>4</v>
      </c>
      <c r="C54" s="28"/>
    </row>
    <row r="55">
      <c r="A55">
        <f>countif('Episode 55'!E2:E115,9)</f>
        <v>3</v>
      </c>
      <c r="C55" s="28"/>
    </row>
    <row r="56">
      <c r="A56">
        <f>countif('Episode 56'!E2:E115,9)</f>
        <v>0</v>
      </c>
      <c r="C56" s="28"/>
    </row>
    <row r="57">
      <c r="A57">
        <f>countif('Episode 57'!E2:E115,9)</f>
        <v>1</v>
      </c>
      <c r="C57" s="28"/>
    </row>
    <row r="58">
      <c r="A58">
        <f>countif('Episode 58'!E2:E115,9)</f>
        <v>2</v>
      </c>
      <c r="C58" s="28"/>
    </row>
    <row r="59">
      <c r="A59">
        <f>countif('Episode 59'!E2:E115,9)</f>
        <v>1</v>
      </c>
      <c r="C59" s="28"/>
    </row>
    <row r="60">
      <c r="A60">
        <f>countif('Episode 60'!E2:E115,9)</f>
        <v>2</v>
      </c>
      <c r="C60" s="28"/>
    </row>
    <row r="61">
      <c r="A61">
        <f>countif('Episode 61'!E2:E115,9)</f>
        <v>1</v>
      </c>
      <c r="C61" s="28"/>
    </row>
    <row r="62">
      <c r="A62">
        <f>countif('Episode 62'!E2:E115,9)</f>
        <v>4</v>
      </c>
      <c r="C62" s="28"/>
    </row>
    <row r="63">
      <c r="A63">
        <f>countif('Episode 63'!E2:E115,9)</f>
        <v>1</v>
      </c>
      <c r="C63" s="28"/>
    </row>
    <row r="64">
      <c r="A64">
        <f>countif('Episode 64'!E2:E115,9)</f>
        <v>3</v>
      </c>
      <c r="C64" s="28"/>
    </row>
    <row r="65">
      <c r="A65">
        <f>countif('Episode 65'!E2:E115,9)</f>
        <v>2</v>
      </c>
      <c r="C65" s="28"/>
    </row>
    <row r="66">
      <c r="A66">
        <f>countif('Episode 66'!E2:E115,9)</f>
        <v>0</v>
      </c>
      <c r="C66" s="28"/>
    </row>
    <row r="67">
      <c r="A67">
        <f>countif('Episode 67'!E2:E115,9)</f>
        <v>2</v>
      </c>
      <c r="C67" s="28"/>
    </row>
    <row r="68">
      <c r="A68">
        <f>countif('Episode 68'!E2:E115,9)</f>
        <v>5</v>
      </c>
      <c r="C68" s="28"/>
    </row>
    <row r="69">
      <c r="A69">
        <f>countif('Episode 69'!E2:E115,9)</f>
        <v>0</v>
      </c>
      <c r="C69" s="28"/>
    </row>
    <row r="70">
      <c r="A70">
        <f>countif('Episode 70'!E2:E115,9)</f>
        <v>1</v>
      </c>
      <c r="C70" s="28"/>
    </row>
    <row r="71">
      <c r="A71">
        <f>countif('Episode 71'!E2:E115,9)</f>
        <v>3</v>
      </c>
      <c r="C71" s="28"/>
    </row>
    <row r="72">
      <c r="A72">
        <f>countif('Episode 72'!E2:E115,9)</f>
        <v>0</v>
      </c>
      <c r="C72" s="28"/>
    </row>
    <row r="73">
      <c r="A73">
        <f>countif('Episode 73'!E2:E115,9)</f>
        <v>0</v>
      </c>
      <c r="C73" s="28"/>
    </row>
    <row r="74">
      <c r="A74">
        <f>countif('Episode 74'!E2:E115,9)</f>
        <v>2</v>
      </c>
      <c r="C74" s="28"/>
    </row>
    <row r="75">
      <c r="A75">
        <f>countif('Episode 75'!E2:E115,9)</f>
        <v>0</v>
      </c>
      <c r="C75" s="28"/>
    </row>
    <row r="76">
      <c r="A76">
        <f>countif('Episode 76'!E2:E115,9)</f>
        <v>4</v>
      </c>
      <c r="C76" s="28"/>
    </row>
    <row r="77">
      <c r="A77">
        <f>countif('Episode 77'!E2:E115,9)</f>
        <v>1</v>
      </c>
      <c r="C77" s="28"/>
    </row>
    <row r="78">
      <c r="A78">
        <f>countif('Episode 78'!E2:E115,9)</f>
        <v>1</v>
      </c>
      <c r="C78" s="28"/>
    </row>
    <row r="79">
      <c r="A79">
        <f>countif('Episode 79'!E2:E115,9)</f>
        <v>4</v>
      </c>
      <c r="C79" s="28"/>
    </row>
    <row r="80">
      <c r="A80">
        <f>countif('Episode 80'!E2:E115,9)</f>
        <v>3</v>
      </c>
      <c r="C80" s="28"/>
    </row>
    <row r="81">
      <c r="A81" s="5">
        <f>countif('Episode 81'!E2:E115,9)</f>
        <v>0</v>
      </c>
      <c r="C81" s="28"/>
    </row>
    <row r="82">
      <c r="A82">
        <f>countif('Episode 82'!E2:E115,9)</f>
        <v>5</v>
      </c>
      <c r="C82" s="28"/>
    </row>
    <row r="83">
      <c r="A83">
        <f>countif('Episode 83'!E2:E115,9)</f>
        <v>3</v>
      </c>
      <c r="C83" s="28"/>
    </row>
    <row r="84">
      <c r="A84">
        <f>countif('Episode 84'!E2:E115,9)</f>
        <v>1</v>
      </c>
      <c r="C84" s="28"/>
    </row>
    <row r="85">
      <c r="A85">
        <f>countif('Episode 85'!E2:E115,9)</f>
        <v>1</v>
      </c>
      <c r="C85" s="28"/>
    </row>
    <row r="86">
      <c r="A86">
        <f>countif('Episode 86'!E2:E115,9)</f>
        <v>1</v>
      </c>
      <c r="C86" s="28"/>
    </row>
    <row r="87">
      <c r="A87">
        <f>countif('Episode 87'!E2:E115,9)</f>
        <v>1</v>
      </c>
      <c r="C87" s="28"/>
    </row>
    <row r="88">
      <c r="A88">
        <f>countif('Episode 88'!E2:E115,9)</f>
        <v>3</v>
      </c>
      <c r="C88" s="28"/>
    </row>
    <row r="89">
      <c r="A89">
        <f>countif('Episode 89'!E2:E115,9)</f>
        <v>0</v>
      </c>
      <c r="C89" s="28"/>
    </row>
    <row r="90">
      <c r="A90">
        <f>countif('Episode 90'!E2:E115,9)</f>
        <v>1</v>
      </c>
      <c r="C90" s="28"/>
    </row>
    <row r="91">
      <c r="A91">
        <f>countif('Episode 91'!E2:E115,9)</f>
        <v>0</v>
      </c>
      <c r="C91" s="28"/>
    </row>
    <row r="92">
      <c r="A92">
        <f>countif('Episode 92'!E2:E115,9)</f>
        <v>1</v>
      </c>
      <c r="C92" s="28"/>
    </row>
    <row r="93">
      <c r="A93">
        <f>countif('Episode 93'!E2:E115,9)</f>
        <v>4</v>
      </c>
      <c r="C93" s="28"/>
    </row>
    <row r="94">
      <c r="A94">
        <f>countif('Episode 94'!E2:E115,9)</f>
        <v>1</v>
      </c>
      <c r="C94" s="28"/>
    </row>
    <row r="95">
      <c r="A95">
        <f>countif('Episode 95'!E2:E115,9)</f>
        <v>0</v>
      </c>
      <c r="C95" s="28"/>
    </row>
    <row r="96">
      <c r="A96">
        <f>countif('Episode 96'!E2:E115,9)</f>
        <v>2</v>
      </c>
      <c r="C96" s="28"/>
    </row>
    <row r="97">
      <c r="A97">
        <f>countif('Episode 97'!E2:E115,9)</f>
        <v>0</v>
      </c>
      <c r="C97" s="28"/>
    </row>
    <row r="98">
      <c r="A98">
        <f>countif('Episode 98'!E2:E115,9)</f>
        <v>1</v>
      </c>
      <c r="C98" s="28"/>
    </row>
    <row r="99">
      <c r="A99">
        <f>countif('Episode 99'!E2:E115,9)</f>
        <v>1</v>
      </c>
      <c r="C99" s="28"/>
    </row>
    <row r="100">
      <c r="A100">
        <f>countif('Episode 100'!E2:E115,9)</f>
        <v>3</v>
      </c>
      <c r="C100" s="28"/>
    </row>
    <row r="101">
      <c r="A101">
        <f>countif('Episode 101'!E2:E115,9)</f>
        <v>2</v>
      </c>
      <c r="C101" s="28"/>
    </row>
    <row r="102">
      <c r="A102" s="28">
        <f>countif('Episode 102'!E2:E115,9)</f>
        <v>0</v>
      </c>
    </row>
    <row r="103">
      <c r="A103" s="28">
        <f>countif('Episode 103'!E2:E115,9)</f>
        <v>1</v>
      </c>
    </row>
    <row r="104">
      <c r="A104" s="28">
        <f>countif('Episode 104'!E2:E115,9)</f>
        <v>0</v>
      </c>
    </row>
    <row r="105">
      <c r="A105" s="28">
        <f>countif('Episode 105'!E2:E115,9)</f>
        <v>1</v>
      </c>
    </row>
    <row r="106">
      <c r="A106" s="28">
        <f>countif('Episode 106'!E2:E115,9)</f>
        <v>2</v>
      </c>
    </row>
    <row r="107">
      <c r="A107" s="28">
        <f>countif('Episode 107'!E2:E115,9)</f>
        <v>2</v>
      </c>
    </row>
    <row r="108">
      <c r="A108" s="28">
        <f>countif('Episode 108'!E2:E115,9)</f>
        <v>4</v>
      </c>
    </row>
    <row r="109">
      <c r="A109" s="28">
        <f>countif('Episode 109'!E2:E115,9)</f>
        <v>1</v>
      </c>
    </row>
    <row r="110">
      <c r="A110" s="28">
        <f>countif('Episode 110'!E2:E115,9)</f>
        <v>1</v>
      </c>
    </row>
    <row r="111">
      <c r="A111" s="28">
        <f>countif('Episode 111'!E2:E115,9)</f>
        <v>0</v>
      </c>
    </row>
    <row r="112">
      <c r="A112" s="28">
        <f>countif('Episode 112'!E2:E115,9)</f>
        <v>1</v>
      </c>
    </row>
    <row r="113">
      <c r="A113" s="28">
        <f>countif('Episode 113'!E2:E115,9)</f>
        <v>4</v>
      </c>
    </row>
    <row r="114">
      <c r="A114" s="28">
        <f>countif('Episode 114'!E2:E115,9)</f>
        <v>5</v>
      </c>
    </row>
    <row r="115">
      <c r="A115" s="28">
        <f>countif('Episode 115'!E2:E115,9)</f>
        <v>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2" width="7.25"/>
    <col customWidth="1" min="3" max="3" width="8.25"/>
    <col customWidth="1" min="4" max="4" width="13.75"/>
    <col customWidth="1" min="5" max="5" width="9.5"/>
    <col customWidth="1" min="6" max="6" width="11.25"/>
    <col customWidth="1" min="7" max="7" width="4.63"/>
    <col customWidth="1" min="8" max="8" width="12.13"/>
    <col customWidth="1" min="9" max="9" width="5.63"/>
    <col customWidth="1" min="10" max="10" width="43.38"/>
  </cols>
  <sheetData>
    <row r="1">
      <c r="A1" s="29" t="s">
        <v>0</v>
      </c>
      <c r="B1" s="9" t="s">
        <v>1</v>
      </c>
      <c r="C1" s="9" t="s">
        <v>2</v>
      </c>
      <c r="D1" s="9" t="s">
        <v>3</v>
      </c>
      <c r="E1" s="10" t="s">
        <v>4</v>
      </c>
      <c r="F1" s="10" t="s">
        <v>5</v>
      </c>
      <c r="G1" s="9" t="s">
        <v>6</v>
      </c>
      <c r="H1" s="9" t="s">
        <v>4767</v>
      </c>
      <c r="I1" s="9" t="s">
        <v>8</v>
      </c>
      <c r="J1" s="9" t="s">
        <v>9</v>
      </c>
    </row>
    <row r="2">
      <c r="A2" s="13">
        <v>2.0</v>
      </c>
      <c r="B2" s="12">
        <v>0.01148148174979724</v>
      </c>
      <c r="C2" s="13" t="s">
        <v>15</v>
      </c>
      <c r="D2" s="11" t="s">
        <v>75</v>
      </c>
      <c r="E2" s="30" t="s">
        <v>30</v>
      </c>
      <c r="F2" s="31" t="s">
        <v>30</v>
      </c>
      <c r="G2" s="13"/>
      <c r="H2" s="13"/>
      <c r="I2" s="13"/>
      <c r="J2" s="11" t="s">
        <v>17</v>
      </c>
    </row>
    <row r="3">
      <c r="A3" s="13">
        <v>2.0</v>
      </c>
      <c r="B3" s="12">
        <v>0.01148148174979724</v>
      </c>
      <c r="C3" s="13" t="s">
        <v>15</v>
      </c>
      <c r="D3" s="11" t="s">
        <v>75</v>
      </c>
      <c r="E3" s="32">
        <v>13.0</v>
      </c>
      <c r="F3" s="32">
        <f>E3-3</f>
        <v>10</v>
      </c>
      <c r="G3" s="13"/>
      <c r="H3" s="13"/>
      <c r="I3" s="13"/>
      <c r="J3" s="11" t="s">
        <v>40</v>
      </c>
    </row>
    <row r="4">
      <c r="A4" s="13">
        <v>2.0</v>
      </c>
      <c r="B4" s="12">
        <v>0.015590277791488916</v>
      </c>
      <c r="C4" s="13" t="s">
        <v>18</v>
      </c>
      <c r="D4" s="11" t="s">
        <v>14</v>
      </c>
      <c r="E4" s="32">
        <v>14.0</v>
      </c>
      <c r="F4" s="31">
        <f>E4-2</f>
        <v>12</v>
      </c>
      <c r="G4" s="13"/>
      <c r="H4" s="13"/>
      <c r="I4" s="13"/>
      <c r="J4" s="13"/>
    </row>
    <row r="5">
      <c r="A5" s="13">
        <v>2.0</v>
      </c>
      <c r="B5" s="12">
        <v>0.01666666753590107</v>
      </c>
      <c r="C5" s="13" t="s">
        <v>21</v>
      </c>
      <c r="D5" s="11" t="s">
        <v>85</v>
      </c>
      <c r="E5" s="32">
        <v>11.0</v>
      </c>
      <c r="F5" s="31">
        <f>E5-9</f>
        <v>2</v>
      </c>
      <c r="G5" s="13"/>
      <c r="H5" s="13"/>
      <c r="I5" s="13"/>
      <c r="J5" s="13"/>
    </row>
    <row r="6">
      <c r="A6" s="13">
        <v>2.0</v>
      </c>
      <c r="B6" s="12">
        <v>0.01695601938990876</v>
      </c>
      <c r="C6" s="13" t="s">
        <v>21</v>
      </c>
      <c r="D6" s="13" t="s">
        <v>86</v>
      </c>
      <c r="E6" s="23">
        <v>8.0</v>
      </c>
      <c r="F6" s="23"/>
      <c r="G6" s="13"/>
      <c r="H6" s="13"/>
      <c r="I6" s="13"/>
      <c r="J6" s="13"/>
    </row>
    <row r="7">
      <c r="A7" s="13">
        <v>2.0</v>
      </c>
      <c r="B7" s="12">
        <v>0.018402778572635725</v>
      </c>
      <c r="C7" s="13"/>
      <c r="D7" s="13"/>
      <c r="E7" s="23"/>
      <c r="F7" s="23"/>
      <c r="G7" s="13"/>
      <c r="H7" s="13"/>
      <c r="I7" s="13"/>
      <c r="J7" s="13" t="s">
        <v>87</v>
      </c>
    </row>
    <row r="8">
      <c r="A8" s="13">
        <v>2.0</v>
      </c>
      <c r="B8" s="12">
        <v>0.018634260050021112</v>
      </c>
      <c r="C8" s="13" t="s">
        <v>10</v>
      </c>
      <c r="D8" s="11" t="s">
        <v>88</v>
      </c>
      <c r="E8" s="33">
        <v>25.0</v>
      </c>
      <c r="F8" s="34">
        <f>E8-2</f>
        <v>23</v>
      </c>
      <c r="G8" s="13"/>
      <c r="H8" s="13"/>
      <c r="I8" s="13"/>
      <c r="J8" s="11" t="s">
        <v>89</v>
      </c>
    </row>
    <row r="9">
      <c r="A9" s="13">
        <v>2.0</v>
      </c>
      <c r="B9" s="12">
        <v>0.029247685306472704</v>
      </c>
      <c r="C9" s="13" t="s">
        <v>10</v>
      </c>
      <c r="D9" s="11" t="s">
        <v>24</v>
      </c>
      <c r="E9" s="32" t="s">
        <v>28</v>
      </c>
      <c r="F9" s="32">
        <v>1.0</v>
      </c>
      <c r="G9" s="13"/>
      <c r="H9" s="13"/>
      <c r="I9" s="13"/>
      <c r="J9" s="13"/>
    </row>
    <row r="10">
      <c r="A10" s="13">
        <v>2.0</v>
      </c>
      <c r="B10" s="12">
        <v>0.029282407529535703</v>
      </c>
      <c r="C10" s="13" t="s">
        <v>18</v>
      </c>
      <c r="D10" s="11" t="s">
        <v>24</v>
      </c>
      <c r="E10" s="32">
        <v>10.0</v>
      </c>
      <c r="F10" s="31">
        <f>E10-7</f>
        <v>3</v>
      </c>
      <c r="G10" s="13"/>
      <c r="H10" s="13"/>
      <c r="I10" s="13"/>
      <c r="J10" s="11" t="s">
        <v>90</v>
      </c>
    </row>
    <row r="11">
      <c r="A11" s="11">
        <v>2.0</v>
      </c>
      <c r="B11" s="21">
        <v>0.029282407407407406</v>
      </c>
      <c r="C11" s="11" t="s">
        <v>21</v>
      </c>
      <c r="D11" s="11" t="s">
        <v>24</v>
      </c>
      <c r="E11" s="23">
        <f>F11+7</f>
        <v>10</v>
      </c>
      <c r="F11" s="35">
        <v>3.0</v>
      </c>
      <c r="G11" s="13"/>
      <c r="H11" s="13"/>
      <c r="I11" s="13"/>
      <c r="J11" s="36" t="s">
        <v>91</v>
      </c>
    </row>
    <row r="12">
      <c r="A12" s="13">
        <v>2.0</v>
      </c>
      <c r="B12" s="12">
        <v>0.03055555559694767</v>
      </c>
      <c r="C12" s="13" t="s">
        <v>21</v>
      </c>
      <c r="D12" s="11" t="s">
        <v>25</v>
      </c>
      <c r="E12" s="32">
        <v>12.0</v>
      </c>
      <c r="F12" s="31">
        <f>E12-9</f>
        <v>3</v>
      </c>
      <c r="G12" s="13"/>
      <c r="H12" s="13"/>
      <c r="I12" s="13"/>
    </row>
    <row r="13">
      <c r="A13" s="11">
        <v>2.0</v>
      </c>
      <c r="B13" s="21">
        <v>0.031689814814814816</v>
      </c>
      <c r="C13" s="11" t="s">
        <v>16</v>
      </c>
      <c r="D13" s="11" t="s">
        <v>92</v>
      </c>
      <c r="E13" s="32">
        <v>13.0</v>
      </c>
      <c r="F13" s="31">
        <f>E13-6</f>
        <v>7</v>
      </c>
      <c r="G13" s="13"/>
      <c r="H13" s="13"/>
      <c r="I13" s="13"/>
      <c r="J13" s="13"/>
    </row>
    <row r="14">
      <c r="A14" s="13">
        <v>2.0</v>
      </c>
      <c r="B14" s="12">
        <v>0.035856481234077364</v>
      </c>
      <c r="C14" s="13" t="s">
        <v>16</v>
      </c>
      <c r="D14" s="11" t="s">
        <v>14</v>
      </c>
      <c r="E14" s="32">
        <v>11.0</v>
      </c>
      <c r="F14" s="31">
        <f>E14-9</f>
        <v>2</v>
      </c>
      <c r="G14" s="13"/>
      <c r="H14" s="13"/>
      <c r="I14" s="13"/>
      <c r="J14" s="13"/>
    </row>
    <row r="15">
      <c r="A15" s="13">
        <v>2.0</v>
      </c>
      <c r="B15" s="12">
        <v>0.03732638858491555</v>
      </c>
      <c r="C15" s="13" t="s">
        <v>15</v>
      </c>
      <c r="D15" s="11" t="s">
        <v>14</v>
      </c>
      <c r="E15" s="32">
        <v>8.0</v>
      </c>
      <c r="F15" s="31">
        <f>E15-0</f>
        <v>8</v>
      </c>
      <c r="G15" s="13"/>
      <c r="H15" s="13"/>
      <c r="I15" s="13"/>
      <c r="J15" s="13"/>
    </row>
    <row r="16">
      <c r="A16" s="13">
        <v>2.0</v>
      </c>
      <c r="B16" s="12">
        <v>0.03732638858491555</v>
      </c>
      <c r="C16" s="13" t="s">
        <v>15</v>
      </c>
      <c r="D16" s="11" t="s">
        <v>14</v>
      </c>
      <c r="E16" s="30" t="s">
        <v>30</v>
      </c>
      <c r="F16" s="31" t="s">
        <v>30</v>
      </c>
      <c r="G16" s="13"/>
      <c r="H16" s="13"/>
      <c r="I16" s="13"/>
      <c r="J16" s="11" t="s">
        <v>42</v>
      </c>
    </row>
    <row r="17">
      <c r="A17" s="13">
        <v>2.0</v>
      </c>
      <c r="B17" s="12">
        <v>0.038634258846286684</v>
      </c>
      <c r="C17" s="13" t="s">
        <v>21</v>
      </c>
      <c r="D17" s="11" t="s">
        <v>14</v>
      </c>
      <c r="E17" s="32" t="s">
        <v>37</v>
      </c>
      <c r="F17" s="32">
        <v>20.0</v>
      </c>
      <c r="G17" s="13"/>
      <c r="H17" s="13"/>
      <c r="I17" s="13"/>
      <c r="J17" s="11" t="s">
        <v>42</v>
      </c>
    </row>
    <row r="18">
      <c r="A18" s="13">
        <v>2.0</v>
      </c>
      <c r="B18" s="12">
        <v>0.038634258846286684</v>
      </c>
      <c r="C18" s="13" t="s">
        <v>21</v>
      </c>
      <c r="D18" s="11" t="s">
        <v>14</v>
      </c>
      <c r="E18" s="32">
        <v>19.0</v>
      </c>
      <c r="F18" s="32">
        <f>E18-2</f>
        <v>17</v>
      </c>
      <c r="G18" s="13"/>
      <c r="H18" s="13"/>
      <c r="I18" s="13"/>
      <c r="J18" s="13"/>
    </row>
    <row r="19">
      <c r="A19" s="13">
        <v>2.0</v>
      </c>
      <c r="B19" s="12">
        <v>0.04368055681698024</v>
      </c>
      <c r="C19" s="13" t="s">
        <v>10</v>
      </c>
      <c r="D19" s="11" t="s">
        <v>14</v>
      </c>
      <c r="E19" s="32">
        <v>15.0</v>
      </c>
      <c r="F19" s="31">
        <f>E19-7</f>
        <v>8</v>
      </c>
      <c r="G19" s="13"/>
      <c r="H19" s="13"/>
      <c r="I19" s="13"/>
      <c r="J19" s="13"/>
    </row>
    <row r="20">
      <c r="A20" s="13">
        <v>2.0</v>
      </c>
      <c r="B20" s="12">
        <v>0.04930555680766702</v>
      </c>
      <c r="C20" s="13" t="s">
        <v>18</v>
      </c>
      <c r="D20" s="11" t="s">
        <v>93</v>
      </c>
      <c r="E20" s="32">
        <v>10.0</v>
      </c>
      <c r="F20" s="31" t="s">
        <v>30</v>
      </c>
      <c r="G20" s="13"/>
      <c r="H20" s="13"/>
      <c r="I20" s="13"/>
      <c r="J20" s="11" t="s">
        <v>94</v>
      </c>
    </row>
    <row r="21">
      <c r="A21" s="11">
        <v>2.0</v>
      </c>
      <c r="B21" s="21">
        <v>0.05243055555555556</v>
      </c>
      <c r="C21" s="11" t="s">
        <v>18</v>
      </c>
      <c r="D21" s="11" t="s">
        <v>92</v>
      </c>
      <c r="E21" s="32">
        <v>15.0</v>
      </c>
      <c r="F21" s="31">
        <f>E21-3</f>
        <v>12</v>
      </c>
      <c r="G21" s="13"/>
      <c r="H21" s="13"/>
      <c r="I21" s="13"/>
      <c r="J21" s="13"/>
    </row>
    <row r="22">
      <c r="A22" s="13">
        <v>2.0</v>
      </c>
      <c r="B22" s="12">
        <v>0.052685186732560396</v>
      </c>
      <c r="C22" s="13" t="s">
        <v>10</v>
      </c>
      <c r="D22" s="11" t="s">
        <v>88</v>
      </c>
      <c r="E22" s="32" t="s">
        <v>28</v>
      </c>
      <c r="F22" s="32">
        <v>1.0</v>
      </c>
      <c r="G22" s="13"/>
      <c r="H22" s="13"/>
      <c r="I22" s="13"/>
      <c r="J22" s="13"/>
    </row>
    <row r="23">
      <c r="A23" s="13">
        <v>2.0</v>
      </c>
      <c r="B23" s="12">
        <v>0.052685186732560396</v>
      </c>
      <c r="C23" s="13" t="s">
        <v>15</v>
      </c>
      <c r="D23" s="11" t="s">
        <v>88</v>
      </c>
      <c r="E23" s="32">
        <v>5.0</v>
      </c>
      <c r="F23" s="31">
        <f t="shared" ref="F23:F24" si="1">E23-2</f>
        <v>3</v>
      </c>
      <c r="G23" s="13"/>
      <c r="H23" s="13"/>
      <c r="I23" s="13"/>
      <c r="J23" s="11" t="s">
        <v>90</v>
      </c>
    </row>
    <row r="24">
      <c r="A24" s="11">
        <v>2.0</v>
      </c>
      <c r="B24" s="21">
        <v>0.057233796296296297</v>
      </c>
      <c r="C24" s="11" t="s">
        <v>10</v>
      </c>
      <c r="D24" s="11" t="s">
        <v>88</v>
      </c>
      <c r="E24" s="32">
        <v>17.0</v>
      </c>
      <c r="F24" s="31">
        <f t="shared" si="1"/>
        <v>15</v>
      </c>
      <c r="G24" s="13"/>
      <c r="H24" s="13"/>
      <c r="I24" s="13"/>
      <c r="J24" s="13"/>
    </row>
    <row r="25">
      <c r="A25" s="13">
        <v>2.0</v>
      </c>
      <c r="B25" s="12">
        <v>0.06001157610444352</v>
      </c>
      <c r="C25" s="13" t="s">
        <v>21</v>
      </c>
      <c r="D25" s="11" t="s">
        <v>20</v>
      </c>
      <c r="E25" s="32">
        <v>29.0</v>
      </c>
      <c r="F25" s="31">
        <f>E25-13</f>
        <v>16</v>
      </c>
      <c r="G25" s="13"/>
      <c r="H25" s="13"/>
      <c r="I25" s="13"/>
      <c r="J25" s="13"/>
    </row>
    <row r="26">
      <c r="A26" s="13">
        <v>2.0</v>
      </c>
      <c r="B26" s="12">
        <v>0.0721527790883556</v>
      </c>
      <c r="C26" s="13" t="s">
        <v>10</v>
      </c>
      <c r="D26" s="11" t="s">
        <v>20</v>
      </c>
      <c r="E26" s="32">
        <v>17.0</v>
      </c>
      <c r="F26" s="31">
        <f>E26-9</f>
        <v>8</v>
      </c>
      <c r="G26" s="13"/>
      <c r="H26" s="13"/>
      <c r="I26" s="13"/>
      <c r="J26" s="13"/>
    </row>
    <row r="27">
      <c r="A27" s="13">
        <v>2.0</v>
      </c>
      <c r="B27" s="12">
        <v>0.0721527790883556</v>
      </c>
      <c r="C27" s="13" t="s">
        <v>21</v>
      </c>
      <c r="D27" s="11" t="s">
        <v>20</v>
      </c>
      <c r="E27" s="32">
        <v>18.0</v>
      </c>
      <c r="F27" s="31">
        <f>E27-13</f>
        <v>5</v>
      </c>
      <c r="G27" s="13"/>
      <c r="H27" s="13"/>
      <c r="I27" s="13"/>
      <c r="J27" s="13"/>
    </row>
    <row r="28">
      <c r="A28" s="11">
        <v>2.0</v>
      </c>
      <c r="B28" s="21">
        <v>0.07273148148148148</v>
      </c>
      <c r="C28" s="11" t="s">
        <v>21</v>
      </c>
      <c r="D28" s="11" t="s">
        <v>24</v>
      </c>
      <c r="E28" s="32">
        <v>18.0</v>
      </c>
      <c r="F28" s="31">
        <f t="shared" ref="F28:F29" si="2">E28-10</f>
        <v>8</v>
      </c>
      <c r="G28" s="13"/>
      <c r="H28" s="13"/>
      <c r="I28" s="13"/>
      <c r="J28" s="13"/>
    </row>
    <row r="29">
      <c r="A29" s="13">
        <v>2.0</v>
      </c>
      <c r="B29" s="12">
        <v>0.07406250305939466</v>
      </c>
      <c r="C29" s="13" t="s">
        <v>15</v>
      </c>
      <c r="D29" s="11" t="s">
        <v>24</v>
      </c>
      <c r="E29" s="32">
        <v>12.0</v>
      </c>
      <c r="F29" s="31">
        <f t="shared" si="2"/>
        <v>2</v>
      </c>
      <c r="G29" s="13"/>
      <c r="H29" s="13"/>
      <c r="I29" s="13"/>
      <c r="J29" s="13"/>
    </row>
    <row r="30">
      <c r="A30" s="13">
        <v>2.0</v>
      </c>
      <c r="B30" s="12">
        <v>0.07690972514683381</v>
      </c>
      <c r="C30" s="13" t="s">
        <v>22</v>
      </c>
      <c r="D30" s="11" t="s">
        <v>95</v>
      </c>
      <c r="E30" s="23">
        <v>3.0</v>
      </c>
      <c r="F30" s="23"/>
      <c r="G30" s="13"/>
      <c r="H30" s="13"/>
      <c r="I30" s="13"/>
      <c r="J30" s="13"/>
    </row>
    <row r="31">
      <c r="A31" s="13">
        <v>2.0</v>
      </c>
      <c r="B31" s="12">
        <v>0.07754629728151485</v>
      </c>
      <c r="C31" s="13" t="s">
        <v>13</v>
      </c>
      <c r="D31" s="13" t="s">
        <v>47</v>
      </c>
      <c r="E31" s="32">
        <v>14.0</v>
      </c>
      <c r="F31" s="31">
        <f t="shared" ref="F31:F32" si="3">E31-2</f>
        <v>12</v>
      </c>
      <c r="G31" s="13"/>
      <c r="H31" s="13"/>
      <c r="I31" s="13"/>
      <c r="J31" s="13"/>
    </row>
    <row r="32">
      <c r="A32" s="13">
        <v>2.0</v>
      </c>
      <c r="B32" s="12">
        <v>0.07754629728151485</v>
      </c>
      <c r="C32" s="13" t="s">
        <v>15</v>
      </c>
      <c r="D32" s="13" t="s">
        <v>47</v>
      </c>
      <c r="E32" s="32">
        <v>17.0</v>
      </c>
      <c r="F32" s="31">
        <f t="shared" si="3"/>
        <v>15</v>
      </c>
      <c r="G32" s="13"/>
      <c r="H32" s="13"/>
      <c r="I32" s="13"/>
      <c r="J32" s="13"/>
    </row>
    <row r="33">
      <c r="A33" s="13">
        <v>2.0</v>
      </c>
      <c r="B33" s="12">
        <v>0.07754629728151485</v>
      </c>
      <c r="C33" s="13" t="s">
        <v>18</v>
      </c>
      <c r="D33" s="13" t="s">
        <v>47</v>
      </c>
      <c r="E33" s="32">
        <v>17.0</v>
      </c>
      <c r="F33" s="31">
        <f>E33-7</f>
        <v>10</v>
      </c>
      <c r="G33" s="13"/>
      <c r="H33" s="13"/>
      <c r="I33" s="13"/>
      <c r="J33" s="13"/>
    </row>
    <row r="34">
      <c r="A34" s="13">
        <v>2.0</v>
      </c>
      <c r="B34" s="12">
        <v>0.07754629728151485</v>
      </c>
      <c r="C34" s="13" t="s">
        <v>22</v>
      </c>
      <c r="D34" s="13" t="s">
        <v>47</v>
      </c>
      <c r="E34" s="32">
        <v>19.0</v>
      </c>
      <c r="F34" s="31">
        <f>E34-0</f>
        <v>19</v>
      </c>
      <c r="G34" s="13"/>
      <c r="H34" s="13"/>
      <c r="I34" s="13"/>
      <c r="J34" s="13"/>
    </row>
    <row r="35">
      <c r="A35" s="13">
        <v>2.0</v>
      </c>
      <c r="B35" s="12">
        <v>0.07754629728151485</v>
      </c>
      <c r="C35" s="13" t="s">
        <v>16</v>
      </c>
      <c r="D35" s="13" t="s">
        <v>47</v>
      </c>
      <c r="E35" s="32">
        <v>13.0</v>
      </c>
      <c r="F35" s="31">
        <f>E35-3</f>
        <v>10</v>
      </c>
      <c r="G35" s="13"/>
      <c r="H35" s="13"/>
      <c r="I35" s="13"/>
      <c r="J35" s="13"/>
    </row>
    <row r="36">
      <c r="A36" s="13">
        <v>2.0</v>
      </c>
      <c r="B36" s="12">
        <v>0.07754629728151485</v>
      </c>
      <c r="C36" s="13" t="s">
        <v>21</v>
      </c>
      <c r="D36" s="13" t="s">
        <v>47</v>
      </c>
      <c r="E36" s="32">
        <v>15.0</v>
      </c>
      <c r="F36" s="31">
        <f t="shared" ref="F36:F38" si="4">E36-5</f>
        <v>10</v>
      </c>
      <c r="G36" s="13"/>
      <c r="H36" s="13"/>
      <c r="I36" s="13"/>
      <c r="J36" s="13"/>
    </row>
    <row r="37">
      <c r="A37" s="13">
        <v>2.0</v>
      </c>
      <c r="B37" s="12">
        <v>0.07754629728151485</v>
      </c>
      <c r="C37" s="13" t="s">
        <v>10</v>
      </c>
      <c r="D37" s="13" t="s">
        <v>47</v>
      </c>
      <c r="E37" s="32">
        <v>24.0</v>
      </c>
      <c r="F37" s="31">
        <f t="shared" si="4"/>
        <v>19</v>
      </c>
      <c r="G37" s="13"/>
      <c r="H37" s="13"/>
      <c r="I37" s="13"/>
      <c r="J37" s="13"/>
    </row>
    <row r="38">
      <c r="A38" s="13">
        <v>2.0</v>
      </c>
      <c r="B38" s="12">
        <v>0.07840278057847172</v>
      </c>
      <c r="C38" s="13" t="s">
        <v>10</v>
      </c>
      <c r="D38" s="11" t="s">
        <v>96</v>
      </c>
      <c r="E38" s="32">
        <v>13.0</v>
      </c>
      <c r="F38" s="31">
        <f t="shared" si="4"/>
        <v>8</v>
      </c>
      <c r="G38" s="13"/>
      <c r="H38" s="13"/>
      <c r="I38" s="13"/>
      <c r="J38" s="13"/>
    </row>
    <row r="39">
      <c r="A39" s="13">
        <v>2.0</v>
      </c>
      <c r="B39" s="12">
        <v>0.0799652786081424</v>
      </c>
      <c r="C39" s="13" t="s">
        <v>22</v>
      </c>
      <c r="D39" s="13" t="s">
        <v>97</v>
      </c>
      <c r="E39" s="23">
        <v>9.0</v>
      </c>
      <c r="F39" s="23"/>
      <c r="G39" s="13"/>
      <c r="H39" s="13"/>
      <c r="I39" s="13"/>
      <c r="J39" s="11" t="s">
        <v>98</v>
      </c>
    </row>
    <row r="40">
      <c r="A40" s="13">
        <v>2.0</v>
      </c>
      <c r="B40" s="12">
        <v>0.08052083413349465</v>
      </c>
      <c r="C40" s="13" t="s">
        <v>18</v>
      </c>
      <c r="D40" s="13" t="s">
        <v>32</v>
      </c>
      <c r="E40" s="32">
        <v>30.0</v>
      </c>
      <c r="F40" s="31">
        <f>E40-11</f>
        <v>19</v>
      </c>
      <c r="G40" s="13"/>
      <c r="H40" s="13"/>
      <c r="I40" s="13"/>
      <c r="J40" s="11" t="s">
        <v>42</v>
      </c>
    </row>
    <row r="41">
      <c r="A41" s="13">
        <v>2.0</v>
      </c>
      <c r="B41" s="12">
        <v>0.08052083413349465</v>
      </c>
      <c r="C41" s="13" t="s">
        <v>18</v>
      </c>
      <c r="D41" s="13" t="s">
        <v>32</v>
      </c>
      <c r="E41" s="32">
        <v>25.0</v>
      </c>
      <c r="F41" s="31">
        <f>E41-11+5</f>
        <v>19</v>
      </c>
      <c r="G41" s="13"/>
      <c r="H41" s="13"/>
      <c r="I41" s="13"/>
      <c r="J41" s="11" t="s">
        <v>99</v>
      </c>
    </row>
    <row r="42">
      <c r="A42" s="13">
        <v>2.0</v>
      </c>
      <c r="B42" s="12">
        <v>0.08087963226716965</v>
      </c>
      <c r="C42" s="13" t="s">
        <v>18</v>
      </c>
      <c r="D42" s="13" t="s">
        <v>7</v>
      </c>
      <c r="E42" s="23">
        <v>14.0</v>
      </c>
      <c r="F42" s="23"/>
      <c r="G42" s="13"/>
      <c r="H42" s="13">
        <v>14.0</v>
      </c>
      <c r="I42" s="13"/>
      <c r="J42" s="13"/>
    </row>
    <row r="43">
      <c r="A43" s="13">
        <v>2.0</v>
      </c>
      <c r="B43" s="12">
        <v>0.08111111377365887</v>
      </c>
      <c r="C43" s="13" t="s">
        <v>18</v>
      </c>
      <c r="D43" s="13" t="s">
        <v>32</v>
      </c>
      <c r="E43" s="30" t="s">
        <v>30</v>
      </c>
      <c r="F43" s="31" t="s">
        <v>30</v>
      </c>
      <c r="G43" s="13"/>
      <c r="H43" s="13"/>
      <c r="I43" s="13"/>
      <c r="J43" s="11" t="s">
        <v>100</v>
      </c>
    </row>
    <row r="44">
      <c r="A44" s="13">
        <v>2.0</v>
      </c>
      <c r="B44" s="12">
        <v>0.08298611178179272</v>
      </c>
      <c r="C44" s="13" t="s">
        <v>15</v>
      </c>
      <c r="D44" s="11" t="s">
        <v>96</v>
      </c>
      <c r="E44" s="32">
        <v>16.0</v>
      </c>
      <c r="F44" s="31">
        <f>E44-0</f>
        <v>16</v>
      </c>
      <c r="G44" s="13"/>
      <c r="H44" s="13"/>
      <c r="I44" s="13"/>
      <c r="J44" s="13"/>
    </row>
    <row r="45">
      <c r="A45" s="13">
        <v>2.0</v>
      </c>
      <c r="B45" s="12">
        <v>0.08315972291165963</v>
      </c>
      <c r="C45" s="13" t="s">
        <v>15</v>
      </c>
      <c r="D45" s="13" t="s">
        <v>32</v>
      </c>
      <c r="E45" s="32">
        <v>14.0</v>
      </c>
      <c r="F45" s="31">
        <f t="shared" ref="F45:F47" si="5">E45-5</f>
        <v>9</v>
      </c>
      <c r="G45" s="13"/>
      <c r="H45" s="13"/>
      <c r="I45" s="13"/>
      <c r="J45" s="11" t="s">
        <v>101</v>
      </c>
    </row>
    <row r="46">
      <c r="A46" s="13">
        <v>2.0</v>
      </c>
      <c r="B46" s="21">
        <v>0.08327546296296297</v>
      </c>
      <c r="C46" s="13" t="s">
        <v>15</v>
      </c>
      <c r="D46" s="13" t="s">
        <v>32</v>
      </c>
      <c r="E46" s="32">
        <v>19.0</v>
      </c>
      <c r="F46" s="31">
        <f t="shared" si="5"/>
        <v>14</v>
      </c>
      <c r="G46" s="13"/>
      <c r="H46" s="13"/>
      <c r="I46" s="13"/>
      <c r="J46" s="11" t="s">
        <v>101</v>
      </c>
    </row>
    <row r="47">
      <c r="A47" s="13">
        <v>2.0</v>
      </c>
      <c r="B47" s="12">
        <v>0.0834375024860492</v>
      </c>
      <c r="C47" s="13" t="s">
        <v>15</v>
      </c>
      <c r="D47" s="13" t="s">
        <v>32</v>
      </c>
      <c r="E47" s="32">
        <v>18.0</v>
      </c>
      <c r="F47" s="31">
        <f t="shared" si="5"/>
        <v>13</v>
      </c>
      <c r="G47" s="13"/>
      <c r="H47" s="13"/>
      <c r="I47" s="13"/>
      <c r="J47" s="11" t="s">
        <v>101</v>
      </c>
    </row>
    <row r="48">
      <c r="A48" s="13">
        <v>2.0</v>
      </c>
      <c r="B48" s="12">
        <v>0.08356481729424559</v>
      </c>
      <c r="C48" s="13" t="s">
        <v>15</v>
      </c>
      <c r="D48" s="13" t="s">
        <v>7</v>
      </c>
      <c r="E48" s="23">
        <v>20.0</v>
      </c>
      <c r="F48" s="23"/>
      <c r="G48" s="13"/>
      <c r="H48" s="13">
        <v>25.0</v>
      </c>
      <c r="I48" s="13"/>
      <c r="J48" s="13"/>
    </row>
    <row r="49">
      <c r="A49" s="13">
        <v>2.0</v>
      </c>
      <c r="B49" s="12">
        <v>0.08557870629010722</v>
      </c>
      <c r="C49" s="13" t="s">
        <v>21</v>
      </c>
      <c r="D49" s="13" t="s">
        <v>32</v>
      </c>
      <c r="E49" s="32">
        <v>20.0</v>
      </c>
      <c r="F49" s="31">
        <f>E49-11</f>
        <v>9</v>
      </c>
      <c r="G49" s="13"/>
      <c r="H49" s="13"/>
      <c r="I49" s="13"/>
      <c r="J49" s="11" t="s">
        <v>78</v>
      </c>
    </row>
    <row r="50">
      <c r="A50" s="13">
        <v>2.0</v>
      </c>
      <c r="B50" s="12">
        <v>0.08557870629010722</v>
      </c>
      <c r="C50" s="13" t="s">
        <v>21</v>
      </c>
      <c r="D50" s="13" t="s">
        <v>32</v>
      </c>
      <c r="E50" s="32">
        <v>18.0</v>
      </c>
      <c r="F50" s="31">
        <f>E50-10</f>
        <v>8</v>
      </c>
      <c r="G50" s="13"/>
      <c r="H50" s="13"/>
      <c r="I50" s="13"/>
      <c r="J50" s="11" t="s">
        <v>102</v>
      </c>
    </row>
    <row r="51">
      <c r="A51" s="13">
        <v>2.0</v>
      </c>
      <c r="B51" s="12">
        <v>0.08563657666672952</v>
      </c>
      <c r="C51" s="13" t="s">
        <v>21</v>
      </c>
      <c r="D51" s="13" t="s">
        <v>7</v>
      </c>
      <c r="E51" s="23">
        <v>36.0</v>
      </c>
      <c r="F51" s="23"/>
      <c r="G51" s="13"/>
      <c r="H51" s="11">
        <v>36.0</v>
      </c>
      <c r="I51" s="13"/>
      <c r="J51" s="13"/>
    </row>
    <row r="52">
      <c r="A52" s="13">
        <v>2.0</v>
      </c>
      <c r="B52" s="12">
        <v>0.08611111366190016</v>
      </c>
      <c r="C52" s="13" t="s">
        <v>21</v>
      </c>
      <c r="D52" s="13" t="s">
        <v>7</v>
      </c>
      <c r="E52" s="23">
        <v>3.0</v>
      </c>
      <c r="F52" s="23"/>
      <c r="G52" s="13"/>
      <c r="H52" s="11">
        <v>3.0</v>
      </c>
      <c r="I52" s="13"/>
      <c r="J52" s="13"/>
    </row>
    <row r="53">
      <c r="A53" s="13">
        <v>2.0</v>
      </c>
      <c r="B53" s="12">
        <v>0.08724537288071588</v>
      </c>
      <c r="C53" s="13" t="s">
        <v>13</v>
      </c>
      <c r="D53" s="11" t="s">
        <v>96</v>
      </c>
      <c r="E53" s="32">
        <v>11.0</v>
      </c>
      <c r="F53" s="31">
        <f t="shared" ref="F53:F54" si="6">E53-1</f>
        <v>10</v>
      </c>
      <c r="G53" s="13"/>
      <c r="H53" s="13"/>
      <c r="I53" s="13"/>
      <c r="J53" s="13"/>
    </row>
    <row r="54">
      <c r="A54" s="13">
        <v>2.0</v>
      </c>
      <c r="B54" s="12">
        <v>0.08731481729773805</v>
      </c>
      <c r="C54" s="13" t="s">
        <v>13</v>
      </c>
      <c r="D54" s="11" t="s">
        <v>96</v>
      </c>
      <c r="E54" s="32">
        <v>5.0</v>
      </c>
      <c r="F54" s="31">
        <f t="shared" si="6"/>
        <v>4</v>
      </c>
      <c r="G54" s="13"/>
      <c r="H54" s="13"/>
      <c r="I54" s="13"/>
      <c r="J54" s="11" t="s">
        <v>17</v>
      </c>
    </row>
    <row r="55">
      <c r="A55" s="13">
        <v>2.0</v>
      </c>
      <c r="B55" s="12">
        <v>0.08775463231722824</v>
      </c>
      <c r="C55" s="13" t="s">
        <v>13</v>
      </c>
      <c r="D55" s="13" t="s">
        <v>32</v>
      </c>
      <c r="E55" s="32" t="s">
        <v>28</v>
      </c>
      <c r="F55" s="32">
        <v>1.0</v>
      </c>
      <c r="G55" s="13"/>
      <c r="H55" s="13"/>
      <c r="I55" s="13"/>
      <c r="J55" s="11" t="s">
        <v>103</v>
      </c>
    </row>
    <row r="56">
      <c r="A56" s="13">
        <v>2.0</v>
      </c>
      <c r="B56" s="12">
        <v>0.08858796561253257</v>
      </c>
      <c r="C56" s="13" t="s">
        <v>16</v>
      </c>
      <c r="D56" s="11" t="s">
        <v>92</v>
      </c>
      <c r="E56" s="32">
        <v>17.0</v>
      </c>
      <c r="F56" s="31">
        <f>E56-6</f>
        <v>11</v>
      </c>
      <c r="G56" s="13"/>
      <c r="H56" s="13"/>
      <c r="I56" s="13"/>
      <c r="J56" s="13"/>
    </row>
    <row r="57">
      <c r="A57" s="13">
        <v>2.0</v>
      </c>
      <c r="B57" s="12">
        <v>0.08981481738737784</v>
      </c>
      <c r="C57" s="13" t="s">
        <v>10</v>
      </c>
      <c r="D57" s="13" t="s">
        <v>32</v>
      </c>
      <c r="E57" s="32">
        <v>23.0</v>
      </c>
      <c r="F57" s="32">
        <f t="shared" ref="F57:F58" si="7">E57-11</f>
        <v>12</v>
      </c>
      <c r="G57" s="13"/>
      <c r="H57" s="13"/>
      <c r="I57" s="13"/>
      <c r="J57" s="11" t="s">
        <v>42</v>
      </c>
    </row>
    <row r="58">
      <c r="A58" s="13">
        <v>2.0</v>
      </c>
      <c r="B58" s="12">
        <v>0.08981481738737784</v>
      </c>
      <c r="C58" s="13" t="s">
        <v>10</v>
      </c>
      <c r="D58" s="13" t="s">
        <v>32</v>
      </c>
      <c r="E58" s="32">
        <v>23.0</v>
      </c>
      <c r="F58" s="32">
        <f t="shared" si="7"/>
        <v>12</v>
      </c>
      <c r="G58" s="13"/>
      <c r="H58" s="13"/>
      <c r="I58" s="13"/>
      <c r="J58" s="11" t="s">
        <v>104</v>
      </c>
    </row>
    <row r="59">
      <c r="A59" s="13">
        <v>2.0</v>
      </c>
      <c r="B59" s="12">
        <v>0.09004629886476323</v>
      </c>
      <c r="C59" s="13" t="s">
        <v>10</v>
      </c>
      <c r="D59" s="13" t="s">
        <v>32</v>
      </c>
      <c r="E59" s="32" t="s">
        <v>30</v>
      </c>
      <c r="F59" s="32" t="s">
        <v>30</v>
      </c>
      <c r="G59" s="13"/>
      <c r="H59" s="13"/>
      <c r="I59" s="13"/>
      <c r="J59" s="11" t="s">
        <v>45</v>
      </c>
    </row>
    <row r="60">
      <c r="A60" s="11">
        <v>2.0</v>
      </c>
      <c r="B60" s="21">
        <v>0.09004629629629629</v>
      </c>
      <c r="C60" s="11" t="s">
        <v>10</v>
      </c>
      <c r="D60" s="11" t="s">
        <v>32</v>
      </c>
      <c r="E60" s="32">
        <v>26.0</v>
      </c>
      <c r="F60" s="32">
        <f>E60-11</f>
        <v>15</v>
      </c>
      <c r="G60" s="13"/>
      <c r="H60" s="13"/>
      <c r="I60" s="13"/>
      <c r="J60" s="13"/>
    </row>
    <row r="61">
      <c r="A61" s="13">
        <v>2.0</v>
      </c>
      <c r="B61" s="12">
        <v>0.09039352105173748</v>
      </c>
      <c r="C61" s="13" t="s">
        <v>10</v>
      </c>
      <c r="D61" s="13" t="s">
        <v>7</v>
      </c>
      <c r="E61" s="23">
        <v>29.0</v>
      </c>
      <c r="F61" s="23"/>
      <c r="G61" s="13"/>
      <c r="H61" s="13">
        <v>29.0</v>
      </c>
      <c r="I61" s="13"/>
      <c r="J61" s="13"/>
    </row>
    <row r="62">
      <c r="A62" s="13">
        <v>2.0</v>
      </c>
      <c r="B62" s="12">
        <v>0.0915509284241125</v>
      </c>
      <c r="C62" s="13" t="s">
        <v>22</v>
      </c>
      <c r="D62" s="13" t="s">
        <v>32</v>
      </c>
      <c r="E62" s="23">
        <v>19.0</v>
      </c>
      <c r="F62" s="23">
        <f>E62-9</f>
        <v>10</v>
      </c>
      <c r="G62" s="13"/>
      <c r="H62" s="13"/>
      <c r="I62" s="13"/>
      <c r="J62" s="11" t="s">
        <v>105</v>
      </c>
    </row>
    <row r="63">
      <c r="A63" s="13">
        <v>2.0</v>
      </c>
      <c r="B63" s="12">
        <v>0.09270833621849306</v>
      </c>
      <c r="C63" s="13" t="s">
        <v>18</v>
      </c>
      <c r="D63" s="13" t="s">
        <v>32</v>
      </c>
      <c r="E63" s="32">
        <v>14.0</v>
      </c>
      <c r="F63" s="31">
        <f>E63-11</f>
        <v>3</v>
      </c>
      <c r="G63" s="13"/>
      <c r="H63" s="13"/>
      <c r="I63" s="13"/>
      <c r="J63" s="11" t="s">
        <v>106</v>
      </c>
    </row>
    <row r="64">
      <c r="A64" s="13">
        <v>2.0</v>
      </c>
      <c r="B64" s="12">
        <v>0.09270833621849306</v>
      </c>
      <c r="C64" s="13" t="s">
        <v>18</v>
      </c>
      <c r="D64" s="13" t="s">
        <v>32</v>
      </c>
      <c r="E64" s="30" t="s">
        <v>30</v>
      </c>
      <c r="F64" s="31" t="s">
        <v>30</v>
      </c>
      <c r="G64" s="13"/>
      <c r="H64" s="13"/>
      <c r="I64" s="13"/>
      <c r="J64" s="11" t="s">
        <v>42</v>
      </c>
    </row>
    <row r="65">
      <c r="A65" s="13">
        <v>2.0</v>
      </c>
      <c r="B65" s="12">
        <v>0.09293981769587845</v>
      </c>
      <c r="C65" s="13" t="s">
        <v>18</v>
      </c>
      <c r="D65" s="13" t="s">
        <v>86</v>
      </c>
      <c r="E65" s="23">
        <v>3.0</v>
      </c>
      <c r="F65" s="23"/>
      <c r="G65" s="13"/>
      <c r="H65" s="13"/>
      <c r="I65" s="13"/>
      <c r="J65" s="13"/>
    </row>
    <row r="66">
      <c r="A66" s="13">
        <v>2.0</v>
      </c>
      <c r="B66" s="12">
        <v>0.0930555583909154</v>
      </c>
      <c r="C66" s="13" t="s">
        <v>18</v>
      </c>
      <c r="D66" s="13" t="s">
        <v>7</v>
      </c>
      <c r="E66" s="23">
        <v>17.0</v>
      </c>
      <c r="F66" s="23"/>
      <c r="G66" s="13"/>
      <c r="H66" s="13">
        <v>17.0</v>
      </c>
      <c r="I66" s="13"/>
      <c r="J66" s="13"/>
    </row>
    <row r="67">
      <c r="A67" s="13">
        <v>2.0</v>
      </c>
      <c r="B67" s="12">
        <v>0.09458333608927205</v>
      </c>
      <c r="C67" s="13" t="s">
        <v>15</v>
      </c>
      <c r="D67" s="13" t="s">
        <v>32</v>
      </c>
      <c r="E67" s="32" t="s">
        <v>37</v>
      </c>
      <c r="F67" s="32">
        <v>20.0</v>
      </c>
      <c r="G67" s="13"/>
      <c r="H67" s="13"/>
      <c r="I67" s="13"/>
      <c r="J67" s="13" t="s">
        <v>107</v>
      </c>
    </row>
    <row r="68">
      <c r="A68" s="13">
        <v>2.0</v>
      </c>
      <c r="B68" s="12">
        <v>0.09515046567412355</v>
      </c>
      <c r="C68" s="13" t="s">
        <v>15</v>
      </c>
      <c r="D68" s="11" t="s">
        <v>74</v>
      </c>
      <c r="E68" s="32">
        <v>20.0</v>
      </c>
      <c r="F68" s="31">
        <f>E68-6</f>
        <v>14</v>
      </c>
      <c r="G68" s="13"/>
      <c r="H68" s="13"/>
      <c r="I68" s="13"/>
      <c r="J68" s="13"/>
    </row>
    <row r="69">
      <c r="A69" s="13">
        <v>2.0</v>
      </c>
      <c r="B69" s="12">
        <v>0.09681713226018474</v>
      </c>
      <c r="C69" s="13" t="s">
        <v>21</v>
      </c>
      <c r="D69" s="11" t="s">
        <v>41</v>
      </c>
      <c r="E69" s="32">
        <v>21.0</v>
      </c>
      <c r="F69" s="31">
        <f>E69-9</f>
        <v>12</v>
      </c>
      <c r="G69" s="13"/>
      <c r="H69" s="13"/>
      <c r="I69" s="13"/>
      <c r="J69" s="13"/>
    </row>
    <row r="70">
      <c r="A70" s="13">
        <v>2.0</v>
      </c>
      <c r="B70" s="12">
        <v>0.09747685442562215</v>
      </c>
      <c r="C70" s="13" t="s">
        <v>21</v>
      </c>
      <c r="D70" s="11" t="s">
        <v>35</v>
      </c>
      <c r="E70" s="32">
        <v>29.0</v>
      </c>
      <c r="F70" s="31">
        <f>E70-13</f>
        <v>16</v>
      </c>
      <c r="G70" s="13"/>
      <c r="H70" s="13"/>
      <c r="I70" s="13"/>
      <c r="J70" s="13"/>
    </row>
    <row r="71">
      <c r="A71" s="13">
        <v>2.0</v>
      </c>
      <c r="B71" s="12">
        <v>0.09767361369449645</v>
      </c>
      <c r="C71" s="13" t="s">
        <v>21</v>
      </c>
      <c r="D71" s="13" t="s">
        <v>32</v>
      </c>
      <c r="E71" s="32">
        <v>15.0</v>
      </c>
      <c r="F71" s="31">
        <f>E71-11</f>
        <v>4</v>
      </c>
      <c r="G71" s="13"/>
      <c r="H71" s="13"/>
      <c r="I71" s="13"/>
      <c r="J71" s="11" t="s">
        <v>46</v>
      </c>
    </row>
    <row r="72">
      <c r="A72" s="13">
        <v>2.0</v>
      </c>
      <c r="B72" s="12">
        <v>0.09814815068966709</v>
      </c>
      <c r="C72" s="13" t="s">
        <v>13</v>
      </c>
      <c r="D72" s="13" t="s">
        <v>32</v>
      </c>
      <c r="E72" s="32">
        <v>26.0</v>
      </c>
      <c r="F72" s="32">
        <f t="shared" ref="F72:F74" si="8">E72-8</f>
        <v>18</v>
      </c>
      <c r="G72" s="13"/>
      <c r="H72" s="13"/>
      <c r="I72" s="13"/>
      <c r="J72" s="11" t="s">
        <v>103</v>
      </c>
    </row>
    <row r="73">
      <c r="A73" s="13">
        <v>2.0</v>
      </c>
      <c r="B73" s="12">
        <v>0.09814815068966709</v>
      </c>
      <c r="C73" s="13" t="s">
        <v>13</v>
      </c>
      <c r="D73" s="13" t="s">
        <v>32</v>
      </c>
      <c r="E73" s="32">
        <v>26.0</v>
      </c>
      <c r="F73" s="32">
        <f t="shared" si="8"/>
        <v>18</v>
      </c>
      <c r="G73" s="13"/>
      <c r="H73" s="13"/>
      <c r="I73" s="13"/>
      <c r="J73" s="11" t="s">
        <v>103</v>
      </c>
    </row>
    <row r="74">
      <c r="A74" s="13">
        <v>2.0</v>
      </c>
      <c r="B74" s="12">
        <v>0.09814815068966709</v>
      </c>
      <c r="C74" s="13" t="s">
        <v>13</v>
      </c>
      <c r="D74" s="13" t="s">
        <v>32</v>
      </c>
      <c r="E74" s="32">
        <v>25.0</v>
      </c>
      <c r="F74" s="32">
        <f t="shared" si="8"/>
        <v>17</v>
      </c>
      <c r="G74" s="13"/>
      <c r="H74" s="13"/>
      <c r="I74" s="13"/>
      <c r="J74" s="11" t="s">
        <v>103</v>
      </c>
    </row>
    <row r="75">
      <c r="A75" s="13">
        <v>2.0</v>
      </c>
      <c r="B75" s="12">
        <v>0.09866898398468038</v>
      </c>
      <c r="C75" s="13" t="s">
        <v>13</v>
      </c>
      <c r="D75" s="13" t="s">
        <v>7</v>
      </c>
      <c r="E75" s="23">
        <v>8.0</v>
      </c>
      <c r="F75" s="23"/>
      <c r="G75" s="13"/>
      <c r="H75" s="13">
        <v>8.0</v>
      </c>
      <c r="I75" s="13"/>
      <c r="J75" s="13"/>
    </row>
    <row r="76">
      <c r="A76" s="13">
        <v>2.0</v>
      </c>
      <c r="B76" s="12">
        <v>0.09866898398468038</v>
      </c>
      <c r="C76" s="13" t="s">
        <v>13</v>
      </c>
      <c r="D76" s="13" t="s">
        <v>7</v>
      </c>
      <c r="E76" s="23">
        <v>16.0</v>
      </c>
      <c r="F76" s="23"/>
      <c r="G76" s="13"/>
      <c r="H76" s="13">
        <v>6.0</v>
      </c>
      <c r="I76" s="13"/>
      <c r="J76" s="13"/>
    </row>
    <row r="77">
      <c r="A77" s="13">
        <v>2.0</v>
      </c>
      <c r="B77" s="12">
        <v>0.09866898398468038</v>
      </c>
      <c r="C77" s="13" t="s">
        <v>13</v>
      </c>
      <c r="D77" s="13" t="s">
        <v>7</v>
      </c>
      <c r="E77" s="23">
        <v>10.0</v>
      </c>
      <c r="F77" s="23"/>
      <c r="G77" s="13"/>
      <c r="H77" s="13">
        <v>10.0</v>
      </c>
      <c r="I77" s="13">
        <v>1.0</v>
      </c>
      <c r="J77" s="13"/>
    </row>
    <row r="78">
      <c r="A78" s="13">
        <v>2.0</v>
      </c>
      <c r="B78" s="12">
        <v>0.09987268858822063</v>
      </c>
      <c r="C78" s="13" t="s">
        <v>16</v>
      </c>
      <c r="D78" s="13" t="s">
        <v>32</v>
      </c>
      <c r="E78" s="32">
        <v>10.0</v>
      </c>
      <c r="F78" s="31">
        <f t="shared" ref="F78:F79" si="9">E78-9</f>
        <v>1</v>
      </c>
      <c r="G78" s="13"/>
      <c r="H78" s="13"/>
      <c r="I78" s="13"/>
      <c r="J78" s="11" t="s">
        <v>108</v>
      </c>
    </row>
    <row r="79">
      <c r="A79" s="13">
        <v>2.0</v>
      </c>
      <c r="B79" s="12">
        <v>0.09987268858822063</v>
      </c>
      <c r="C79" s="13" t="s">
        <v>16</v>
      </c>
      <c r="D79" s="13" t="s">
        <v>32</v>
      </c>
      <c r="E79" s="32">
        <v>11.0</v>
      </c>
      <c r="F79" s="31">
        <f t="shared" si="9"/>
        <v>2</v>
      </c>
      <c r="G79" s="13"/>
      <c r="H79" s="13"/>
      <c r="I79" s="13"/>
      <c r="J79" s="11" t="s">
        <v>42</v>
      </c>
    </row>
    <row r="80">
      <c r="A80" s="13">
        <v>2.0</v>
      </c>
      <c r="B80" s="12">
        <v>0.10038194779190235</v>
      </c>
      <c r="C80" s="13" t="s">
        <v>10</v>
      </c>
      <c r="D80" s="13" t="s">
        <v>32</v>
      </c>
      <c r="E80" s="32">
        <v>20.0</v>
      </c>
      <c r="F80" s="31">
        <f t="shared" ref="F80:F82" si="10">E80-11</f>
        <v>9</v>
      </c>
      <c r="G80" s="13"/>
      <c r="H80" s="13"/>
      <c r="I80" s="13"/>
      <c r="J80" s="11" t="s">
        <v>42</v>
      </c>
    </row>
    <row r="81">
      <c r="A81" s="13">
        <v>2.0</v>
      </c>
      <c r="B81" s="12">
        <v>0.10038194779190235</v>
      </c>
      <c r="C81" s="13" t="s">
        <v>10</v>
      </c>
      <c r="D81" s="13" t="s">
        <v>32</v>
      </c>
      <c r="E81" s="32">
        <v>20.0</v>
      </c>
      <c r="F81" s="31">
        <f t="shared" si="10"/>
        <v>9</v>
      </c>
      <c r="G81" s="13"/>
      <c r="H81" s="13"/>
      <c r="I81" s="13"/>
      <c r="J81" s="11" t="s">
        <v>45</v>
      </c>
    </row>
    <row r="82">
      <c r="A82" s="13">
        <v>2.0</v>
      </c>
      <c r="B82" s="12">
        <v>0.10043981816852465</v>
      </c>
      <c r="C82" s="13" t="s">
        <v>10</v>
      </c>
      <c r="D82" s="13" t="s">
        <v>32</v>
      </c>
      <c r="E82" s="32">
        <v>19.0</v>
      </c>
      <c r="F82" s="31">
        <f t="shared" si="10"/>
        <v>8</v>
      </c>
      <c r="G82" s="13"/>
      <c r="H82" s="13"/>
      <c r="I82" s="13"/>
      <c r="J82" s="11" t="s">
        <v>45</v>
      </c>
    </row>
    <row r="83">
      <c r="A83" s="13">
        <v>2.0</v>
      </c>
      <c r="B83" s="12">
        <v>0.10043981816852465</v>
      </c>
      <c r="C83" s="13" t="s">
        <v>10</v>
      </c>
      <c r="D83" s="13" t="s">
        <v>32</v>
      </c>
      <c r="E83" s="30" t="s">
        <v>30</v>
      </c>
      <c r="F83" s="31" t="s">
        <v>30</v>
      </c>
      <c r="G83" s="13"/>
      <c r="H83" s="13"/>
      <c r="I83" s="13"/>
      <c r="J83" s="11" t="s">
        <v>42</v>
      </c>
    </row>
    <row r="84">
      <c r="A84" s="13">
        <v>2.0</v>
      </c>
      <c r="B84" s="12">
        <v>0.1007291699788766</v>
      </c>
      <c r="C84" s="13" t="s">
        <v>10</v>
      </c>
      <c r="D84" s="13" t="s">
        <v>7</v>
      </c>
      <c r="E84" s="23">
        <v>24.0</v>
      </c>
      <c r="F84" s="23"/>
      <c r="G84" s="13"/>
      <c r="H84" s="13">
        <v>24.0</v>
      </c>
      <c r="I84" s="13"/>
    </row>
    <row r="85">
      <c r="A85" s="13">
        <v>2.0</v>
      </c>
      <c r="B85" s="12">
        <v>0.10144676252821228</v>
      </c>
      <c r="C85" s="13" t="s">
        <v>22</v>
      </c>
      <c r="D85" s="13" t="s">
        <v>7</v>
      </c>
      <c r="E85" s="23">
        <v>28.0</v>
      </c>
      <c r="F85" s="23"/>
      <c r="G85" s="13"/>
      <c r="H85" s="13">
        <v>14.0</v>
      </c>
      <c r="I85" s="13"/>
      <c r="J85" s="11" t="s">
        <v>109</v>
      </c>
    </row>
    <row r="86">
      <c r="A86" s="13">
        <v>2.0</v>
      </c>
      <c r="B86" s="12">
        <v>0.1021412069312646</v>
      </c>
      <c r="C86" s="13" t="s">
        <v>18</v>
      </c>
      <c r="D86" s="13" t="s">
        <v>32</v>
      </c>
      <c r="E86" s="32">
        <v>24.0</v>
      </c>
      <c r="F86" s="31">
        <f>E86-11</f>
        <v>13</v>
      </c>
      <c r="G86" s="13"/>
      <c r="H86" s="13"/>
      <c r="I86" s="13"/>
      <c r="J86" s="11" t="s">
        <v>44</v>
      </c>
    </row>
    <row r="87">
      <c r="A87" s="13">
        <v>2.0</v>
      </c>
      <c r="B87" s="12">
        <v>0.1021412069312646</v>
      </c>
      <c r="C87" s="13" t="s">
        <v>18</v>
      </c>
      <c r="D87" s="13" t="s">
        <v>32</v>
      </c>
      <c r="E87" s="30" t="s">
        <v>30</v>
      </c>
      <c r="F87" s="31" t="s">
        <v>30</v>
      </c>
      <c r="G87" s="13"/>
      <c r="H87" s="13"/>
      <c r="I87" s="13"/>
      <c r="J87" s="11" t="s">
        <v>42</v>
      </c>
    </row>
    <row r="88">
      <c r="A88" s="13">
        <v>2.0</v>
      </c>
      <c r="B88" s="12">
        <v>0.10225694767723326</v>
      </c>
      <c r="C88" s="13" t="s">
        <v>18</v>
      </c>
      <c r="D88" s="13" t="s">
        <v>7</v>
      </c>
      <c r="E88" s="23">
        <v>6.0</v>
      </c>
      <c r="F88" s="23"/>
      <c r="G88" s="13"/>
      <c r="H88" s="13">
        <v>6.0</v>
      </c>
      <c r="I88" s="13"/>
      <c r="J88" s="13"/>
    </row>
    <row r="89">
      <c r="A89" s="13">
        <v>2.0</v>
      </c>
      <c r="B89" s="12">
        <v>0.10233796617831104</v>
      </c>
      <c r="C89" s="13" t="s">
        <v>18</v>
      </c>
      <c r="D89" s="13" t="s">
        <v>32</v>
      </c>
      <c r="E89" s="30" t="s">
        <v>30</v>
      </c>
      <c r="F89" s="37">
        <v>19.0</v>
      </c>
      <c r="G89" s="13"/>
      <c r="H89" s="13">
        <v>11.0</v>
      </c>
      <c r="I89" s="13"/>
      <c r="J89" s="11" t="s">
        <v>44</v>
      </c>
    </row>
    <row r="90">
      <c r="A90" s="13">
        <v>2.0</v>
      </c>
      <c r="B90" s="12">
        <v>0.10233796617831104</v>
      </c>
      <c r="C90" s="13" t="s">
        <v>18</v>
      </c>
      <c r="D90" s="13" t="s">
        <v>32</v>
      </c>
      <c r="E90" s="32" t="s">
        <v>37</v>
      </c>
      <c r="F90" s="32">
        <v>20.0</v>
      </c>
      <c r="G90" s="11" t="s">
        <v>48</v>
      </c>
      <c r="H90" s="13"/>
      <c r="I90" s="13"/>
      <c r="J90" s="11" t="s">
        <v>42</v>
      </c>
    </row>
    <row r="91">
      <c r="A91" s="13">
        <v>2.0</v>
      </c>
      <c r="B91" s="12">
        <v>0.10364583648333792</v>
      </c>
      <c r="C91" s="13" t="s">
        <v>15</v>
      </c>
      <c r="D91" s="13" t="s">
        <v>7</v>
      </c>
      <c r="E91" s="23">
        <v>11.0</v>
      </c>
      <c r="F91" s="23"/>
      <c r="G91" s="13"/>
      <c r="H91" s="13">
        <v>6.0</v>
      </c>
      <c r="I91" s="13"/>
      <c r="J91" s="38" t="s">
        <v>110</v>
      </c>
    </row>
    <row r="92">
      <c r="A92" s="13">
        <v>2.0</v>
      </c>
      <c r="B92" s="12">
        <v>0.10488426232222992</v>
      </c>
      <c r="C92" s="13" t="s">
        <v>21</v>
      </c>
      <c r="D92" s="13" t="s">
        <v>32</v>
      </c>
      <c r="E92" s="30" t="s">
        <v>30</v>
      </c>
      <c r="F92" s="32" t="s">
        <v>30</v>
      </c>
      <c r="G92" s="13"/>
      <c r="H92" s="13"/>
      <c r="I92" s="13"/>
      <c r="J92" s="11" t="s">
        <v>46</v>
      </c>
    </row>
    <row r="93">
      <c r="A93" s="13">
        <v>2.0</v>
      </c>
      <c r="B93" s="12">
        <v>0.10490741047033225</v>
      </c>
      <c r="C93" s="13" t="s">
        <v>21</v>
      </c>
      <c r="D93" s="13" t="s">
        <v>32</v>
      </c>
      <c r="E93" s="32">
        <v>27.0</v>
      </c>
      <c r="F93" s="31">
        <f>E93-10</f>
        <v>17</v>
      </c>
      <c r="G93" s="13"/>
      <c r="H93" s="13"/>
      <c r="I93" s="13"/>
      <c r="J93" s="11" t="s">
        <v>111</v>
      </c>
    </row>
    <row r="94">
      <c r="A94" s="13">
        <v>2.0</v>
      </c>
      <c r="B94" s="12">
        <v>0.10520833640475757</v>
      </c>
      <c r="C94" s="13" t="s">
        <v>21</v>
      </c>
      <c r="D94" s="13" t="s">
        <v>7</v>
      </c>
      <c r="E94" s="23">
        <v>24.0</v>
      </c>
      <c r="F94" s="23"/>
      <c r="G94" s="13"/>
      <c r="H94" s="11">
        <v>24.0</v>
      </c>
      <c r="I94" s="13">
        <v>1.0</v>
      </c>
      <c r="J94" s="13" t="s">
        <v>112</v>
      </c>
    </row>
    <row r="95">
      <c r="A95" s="13">
        <v>2.0</v>
      </c>
      <c r="B95" s="12">
        <v>0.10645833631861024</v>
      </c>
      <c r="C95" s="13" t="s">
        <v>15</v>
      </c>
      <c r="D95" s="13" t="s">
        <v>97</v>
      </c>
      <c r="E95" s="23">
        <v>20.0</v>
      </c>
      <c r="F95" s="23"/>
      <c r="G95" s="13"/>
      <c r="H95" s="13"/>
      <c r="I95" s="13"/>
      <c r="J95" s="11" t="s">
        <v>113</v>
      </c>
    </row>
    <row r="96">
      <c r="A96" s="13">
        <v>2.0</v>
      </c>
      <c r="B96" s="12">
        <v>0.10804398436448537</v>
      </c>
      <c r="C96" s="13" t="s">
        <v>21</v>
      </c>
      <c r="D96" s="11" t="s">
        <v>20</v>
      </c>
      <c r="E96" s="32">
        <v>29.0</v>
      </c>
      <c r="F96" s="31">
        <f>E96-13</f>
        <v>16</v>
      </c>
      <c r="G96" s="13"/>
      <c r="H96" s="13"/>
      <c r="I96" s="13"/>
      <c r="J96" s="13"/>
    </row>
    <row r="97">
      <c r="A97" s="13">
        <v>2.0</v>
      </c>
      <c r="B97" s="12">
        <v>0.11050926199095557</v>
      </c>
      <c r="C97" s="13" t="s">
        <v>10</v>
      </c>
      <c r="D97" s="11" t="s">
        <v>20</v>
      </c>
      <c r="E97" s="32" t="s">
        <v>37</v>
      </c>
      <c r="F97" s="32">
        <v>20.0</v>
      </c>
      <c r="G97" s="13"/>
      <c r="H97" s="13"/>
      <c r="I97" s="13"/>
      <c r="J97" s="11" t="s">
        <v>42</v>
      </c>
    </row>
    <row r="98">
      <c r="A98" s="13">
        <v>2.0</v>
      </c>
      <c r="B98" s="12">
        <v>0.11050926199095557</v>
      </c>
      <c r="C98" s="13" t="s">
        <v>10</v>
      </c>
      <c r="D98" s="11" t="s">
        <v>20</v>
      </c>
      <c r="E98" s="32">
        <v>22.0</v>
      </c>
      <c r="F98" s="32">
        <f>E98-9</f>
        <v>13</v>
      </c>
      <c r="G98" s="13"/>
      <c r="H98" s="13"/>
      <c r="I98" s="13"/>
      <c r="J98" s="13"/>
    </row>
    <row r="99">
      <c r="A99" s="13">
        <v>2.0</v>
      </c>
      <c r="B99" s="12">
        <v>0.11194444709690288</v>
      </c>
      <c r="C99" s="13" t="s">
        <v>22</v>
      </c>
      <c r="D99" s="13" t="s">
        <v>97</v>
      </c>
      <c r="E99" s="35" t="s">
        <v>30</v>
      </c>
      <c r="F99" s="23"/>
      <c r="G99" s="13"/>
      <c r="H99" s="13"/>
      <c r="I99" s="13"/>
      <c r="J99" s="11" t="s">
        <v>114</v>
      </c>
    </row>
    <row r="100">
      <c r="A100" s="13">
        <v>2.0</v>
      </c>
      <c r="B100" s="12">
        <v>0.11431713216006756</v>
      </c>
      <c r="C100" s="13" t="s">
        <v>13</v>
      </c>
      <c r="D100" s="11" t="s">
        <v>115</v>
      </c>
      <c r="E100" s="32">
        <v>6.0</v>
      </c>
      <c r="F100" s="32">
        <v>8.0</v>
      </c>
      <c r="G100" s="13"/>
      <c r="H100" s="13"/>
      <c r="I100" s="13"/>
      <c r="J100" s="11" t="s">
        <v>116</v>
      </c>
    </row>
    <row r="101">
      <c r="A101" s="13">
        <v>2.0</v>
      </c>
      <c r="B101" s="12">
        <v>0.11556713393656537</v>
      </c>
      <c r="C101" s="13" t="s">
        <v>16</v>
      </c>
      <c r="D101" s="13" t="s">
        <v>7</v>
      </c>
      <c r="E101" s="23">
        <v>29.0</v>
      </c>
      <c r="F101" s="23"/>
      <c r="G101" s="13"/>
      <c r="H101" s="11" t="s">
        <v>117</v>
      </c>
      <c r="I101" s="13">
        <v>1.0</v>
      </c>
      <c r="J101" s="11" t="s">
        <v>118</v>
      </c>
    </row>
    <row r="102">
      <c r="A102" s="13">
        <v>2.0</v>
      </c>
      <c r="B102" s="12">
        <v>0.11657407646998763</v>
      </c>
      <c r="C102" s="13" t="s">
        <v>10</v>
      </c>
      <c r="D102" s="13" t="s">
        <v>32</v>
      </c>
      <c r="E102" s="32">
        <v>27.0</v>
      </c>
      <c r="F102" s="31">
        <f>E102-11</f>
        <v>16</v>
      </c>
      <c r="G102" s="13"/>
      <c r="H102" s="13"/>
      <c r="I102" s="13"/>
      <c r="J102" s="11" t="s">
        <v>45</v>
      </c>
    </row>
    <row r="103">
      <c r="A103" s="13">
        <v>2.0</v>
      </c>
      <c r="B103" s="12">
        <v>0.11681713385041803</v>
      </c>
      <c r="C103" s="13" t="s">
        <v>10</v>
      </c>
      <c r="D103" s="13" t="s">
        <v>7</v>
      </c>
      <c r="E103" s="23">
        <v>11.0</v>
      </c>
      <c r="F103" s="23"/>
      <c r="G103" s="13"/>
      <c r="H103" s="13">
        <v>11.0</v>
      </c>
      <c r="I103" s="13"/>
      <c r="J103" s="13"/>
    </row>
    <row r="104">
      <c r="A104" s="13">
        <v>2.0</v>
      </c>
      <c r="B104" s="12">
        <v>0.11687500422704034</v>
      </c>
      <c r="C104" s="13" t="s">
        <v>10</v>
      </c>
      <c r="D104" s="13" t="s">
        <v>32</v>
      </c>
      <c r="E104" s="32">
        <v>23.0</v>
      </c>
      <c r="F104" s="31">
        <f>E104-11</f>
        <v>12</v>
      </c>
      <c r="G104" s="13"/>
      <c r="H104" s="13"/>
      <c r="I104" s="13"/>
      <c r="J104" s="11" t="s">
        <v>45</v>
      </c>
    </row>
    <row r="105">
      <c r="A105" s="13">
        <v>2.0</v>
      </c>
      <c r="B105" s="12">
        <v>0.11695602274267003</v>
      </c>
      <c r="C105" s="13" t="s">
        <v>10</v>
      </c>
      <c r="D105" s="13" t="s">
        <v>7</v>
      </c>
      <c r="E105" s="23">
        <v>24.0</v>
      </c>
      <c r="F105" s="23"/>
      <c r="G105" s="13"/>
      <c r="H105" s="13">
        <v>24.0</v>
      </c>
      <c r="I105" s="13">
        <v>1.0</v>
      </c>
      <c r="J105" s="13"/>
    </row>
    <row r="106">
      <c r="A106" s="13">
        <v>2.0</v>
      </c>
      <c r="B106" s="12">
        <v>0.11935185408219695</v>
      </c>
      <c r="C106" s="13" t="s">
        <v>18</v>
      </c>
      <c r="D106" s="13" t="s">
        <v>32</v>
      </c>
      <c r="E106" s="30" t="s">
        <v>30</v>
      </c>
      <c r="F106" s="37">
        <v>19.0</v>
      </c>
      <c r="G106" s="13" t="s">
        <v>48</v>
      </c>
      <c r="H106" s="13"/>
      <c r="I106" s="13"/>
      <c r="J106" s="11" t="s">
        <v>119</v>
      </c>
    </row>
    <row r="107">
      <c r="A107" s="13">
        <v>2.0</v>
      </c>
      <c r="B107" s="12">
        <v>0.11960648553213105</v>
      </c>
      <c r="C107" s="13" t="s">
        <v>18</v>
      </c>
      <c r="D107" s="13" t="s">
        <v>7</v>
      </c>
      <c r="E107" s="35" t="s">
        <v>30</v>
      </c>
      <c r="F107" s="23"/>
      <c r="G107" s="13"/>
      <c r="H107" s="13">
        <v>25.0</v>
      </c>
      <c r="I107" s="13" t="s">
        <v>120</v>
      </c>
      <c r="J107" s="11" t="s">
        <v>121</v>
      </c>
    </row>
    <row r="108">
      <c r="A108" s="13">
        <v>2.0</v>
      </c>
      <c r="B108" s="12">
        <v>0.12034722437965684</v>
      </c>
      <c r="C108" s="13" t="s">
        <v>15</v>
      </c>
      <c r="D108" s="13" t="s">
        <v>7</v>
      </c>
      <c r="E108" s="23">
        <v>22.0</v>
      </c>
      <c r="F108" s="23"/>
      <c r="G108" s="13"/>
      <c r="H108" s="13">
        <v>22.0</v>
      </c>
      <c r="I108" s="13"/>
      <c r="J108" s="11" t="s">
        <v>110</v>
      </c>
    </row>
    <row r="109">
      <c r="A109" s="13">
        <v>2.0</v>
      </c>
      <c r="B109" s="12">
        <v>0.12125000398373231</v>
      </c>
      <c r="C109" s="13" t="s">
        <v>21</v>
      </c>
      <c r="D109" s="11" t="s">
        <v>23</v>
      </c>
      <c r="E109" s="23">
        <v>14.0</v>
      </c>
      <c r="F109" s="32">
        <v>14.0</v>
      </c>
      <c r="G109" s="39"/>
      <c r="H109" s="13"/>
      <c r="I109" s="13"/>
      <c r="J109" s="13"/>
    </row>
    <row r="110">
      <c r="A110" s="13">
        <v>2.0</v>
      </c>
      <c r="B110" s="12">
        <v>0.12125000398373231</v>
      </c>
      <c r="C110" s="13" t="s">
        <v>21</v>
      </c>
      <c r="D110" s="11" t="s">
        <v>23</v>
      </c>
      <c r="E110" s="35" t="s">
        <v>30</v>
      </c>
      <c r="F110" s="32" t="s">
        <v>30</v>
      </c>
      <c r="G110" s="39"/>
      <c r="H110" s="13"/>
      <c r="I110" s="13"/>
      <c r="J110" s="11" t="s">
        <v>17</v>
      </c>
    </row>
    <row r="111">
      <c r="A111" s="13">
        <v>2.0</v>
      </c>
      <c r="B111" s="21">
        <v>0.12143518518518519</v>
      </c>
      <c r="C111" s="13" t="s">
        <v>21</v>
      </c>
      <c r="D111" s="13" t="s">
        <v>86</v>
      </c>
      <c r="E111" s="23">
        <v>1.0</v>
      </c>
      <c r="F111" s="23"/>
      <c r="G111" s="13"/>
      <c r="H111" s="13"/>
      <c r="I111" s="13"/>
      <c r="J111" s="13"/>
    </row>
    <row r="112">
      <c r="A112" s="13">
        <v>2.0</v>
      </c>
      <c r="B112" s="12">
        <v>0.12248842982808128</v>
      </c>
      <c r="C112" s="13" t="s">
        <v>16</v>
      </c>
      <c r="D112" s="13" t="s">
        <v>32</v>
      </c>
      <c r="E112" s="32">
        <v>14.0</v>
      </c>
      <c r="F112" s="31">
        <f>E112-9</f>
        <v>5</v>
      </c>
      <c r="G112" s="13"/>
      <c r="H112" s="13"/>
      <c r="I112" s="13"/>
      <c r="J112" s="11" t="s">
        <v>108</v>
      </c>
    </row>
    <row r="113">
      <c r="A113" s="13">
        <v>2.0</v>
      </c>
      <c r="B113" s="12">
        <v>0.12277778168208897</v>
      </c>
      <c r="C113" s="13" t="s">
        <v>10</v>
      </c>
      <c r="D113" s="13" t="s">
        <v>32</v>
      </c>
      <c r="E113" s="32">
        <v>23.0</v>
      </c>
      <c r="F113" s="31">
        <f>E113-11</f>
        <v>12</v>
      </c>
      <c r="G113" s="13"/>
      <c r="H113" s="13"/>
      <c r="I113" s="13"/>
      <c r="J113" s="11" t="s">
        <v>45</v>
      </c>
    </row>
    <row r="114">
      <c r="A114" s="13">
        <v>2.0</v>
      </c>
      <c r="B114" s="12">
        <v>0.12284722609911114</v>
      </c>
      <c r="C114" s="13" t="s">
        <v>10</v>
      </c>
      <c r="D114" s="13" t="s">
        <v>7</v>
      </c>
      <c r="E114" s="23">
        <v>8.0</v>
      </c>
      <c r="F114" s="23"/>
      <c r="G114" s="13"/>
      <c r="H114" s="13"/>
      <c r="I114" s="13">
        <v>1.0</v>
      </c>
      <c r="J114" s="13"/>
    </row>
    <row r="115">
      <c r="A115" s="13">
        <v>2.0</v>
      </c>
      <c r="B115" s="12">
        <v>0.12315972421492916</v>
      </c>
      <c r="C115" s="13" t="s">
        <v>10</v>
      </c>
      <c r="D115" s="11" t="s">
        <v>26</v>
      </c>
      <c r="E115" s="32">
        <v>8.0</v>
      </c>
      <c r="F115" s="31">
        <f>E115-3</f>
        <v>5</v>
      </c>
      <c r="G115" s="13"/>
      <c r="H115" s="13"/>
      <c r="I115" s="13"/>
      <c r="J115" s="40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13"/>
    <col customWidth="1" min="2" max="2" width="7.25"/>
    <col customWidth="1" min="3" max="3" width="8.63"/>
    <col customWidth="1" min="4" max="4" width="11.0"/>
    <col customWidth="1" min="5" max="5" width="9.75"/>
    <col customWidth="1" min="6" max="6" width="11.25"/>
    <col customWidth="1" min="7" max="7" width="4.63"/>
    <col customWidth="1" min="8" max="8" width="11.5"/>
    <col customWidth="1" min="9" max="9" width="5.63"/>
    <col customWidth="1" min="10" max="10" width="28.0"/>
    <col customWidth="1" min="11" max="11" width="10.38"/>
    <col customWidth="1" min="12" max="12" width="6.25"/>
    <col customWidth="1" min="13" max="13" width="8.0"/>
    <col customWidth="1" min="14" max="14" width="6.63"/>
  </cols>
  <sheetData>
    <row r="1">
      <c r="A1" s="9" t="s">
        <v>0</v>
      </c>
      <c r="B1" s="9" t="s">
        <v>1</v>
      </c>
      <c r="C1" s="9" t="s">
        <v>2</v>
      </c>
      <c r="D1" s="41" t="s">
        <v>3</v>
      </c>
      <c r="E1" s="10" t="s">
        <v>4</v>
      </c>
      <c r="F1" s="10" t="s">
        <v>5</v>
      </c>
      <c r="G1" s="42" t="s">
        <v>6</v>
      </c>
      <c r="H1" s="42" t="s">
        <v>4767</v>
      </c>
      <c r="I1" s="42" t="s">
        <v>8</v>
      </c>
      <c r="J1" s="9" t="s">
        <v>9</v>
      </c>
      <c r="K1" s="42" t="s">
        <v>4768</v>
      </c>
    </row>
    <row r="2">
      <c r="A2" s="13">
        <v>3.0</v>
      </c>
      <c r="B2" s="12">
        <v>0.004097222234122455</v>
      </c>
      <c r="C2" s="13" t="s">
        <v>18</v>
      </c>
      <c r="D2" s="11" t="s">
        <v>122</v>
      </c>
      <c r="E2" s="32">
        <v>19.0</v>
      </c>
      <c r="F2" s="31">
        <f>E2-3</f>
        <v>16</v>
      </c>
      <c r="G2" s="43"/>
      <c r="H2" s="43"/>
      <c r="I2" s="43"/>
      <c r="J2" s="13"/>
      <c r="K2" s="44" t="s">
        <v>0</v>
      </c>
      <c r="L2" s="44" t="s">
        <v>1</v>
      </c>
      <c r="M2" s="44" t="s">
        <v>2</v>
      </c>
      <c r="N2" s="44" t="s">
        <v>4769</v>
      </c>
    </row>
    <row r="3">
      <c r="A3" s="13">
        <v>3.0</v>
      </c>
      <c r="B3" s="12">
        <v>0.008020833338377997</v>
      </c>
      <c r="C3" s="13" t="s">
        <v>18</v>
      </c>
      <c r="D3" s="11" t="s">
        <v>26</v>
      </c>
      <c r="E3" s="32">
        <v>21.0</v>
      </c>
      <c r="F3" s="31">
        <f>E3-2</f>
        <v>19</v>
      </c>
      <c r="G3" s="43"/>
      <c r="H3" s="43"/>
      <c r="I3" s="43"/>
      <c r="J3" s="13"/>
      <c r="K3" s="43">
        <v>3.0</v>
      </c>
      <c r="L3" s="45">
        <v>0.0774537037037037</v>
      </c>
      <c r="M3" s="43" t="s">
        <v>15</v>
      </c>
      <c r="N3" s="46">
        <v>7.0</v>
      </c>
    </row>
    <row r="4">
      <c r="A4" s="13">
        <v>3.0</v>
      </c>
      <c r="B4" s="12">
        <v>0.00870370413758792</v>
      </c>
      <c r="C4" s="13" t="s">
        <v>18</v>
      </c>
      <c r="D4" s="11" t="s">
        <v>123</v>
      </c>
      <c r="E4" s="32">
        <v>14.0</v>
      </c>
      <c r="F4" s="31">
        <f>E4-7</f>
        <v>7</v>
      </c>
      <c r="G4" s="43"/>
      <c r="H4" s="43"/>
      <c r="I4" s="43"/>
      <c r="J4" s="13"/>
      <c r="K4" s="43"/>
      <c r="L4" s="43"/>
      <c r="M4" s="43"/>
      <c r="N4" s="43"/>
    </row>
    <row r="5">
      <c r="A5" s="13">
        <v>3.0</v>
      </c>
      <c r="B5" s="12">
        <v>0.010289352212566882</v>
      </c>
      <c r="C5" s="13" t="s">
        <v>10</v>
      </c>
      <c r="D5" s="11" t="s">
        <v>26</v>
      </c>
      <c r="E5" s="32">
        <v>14.0</v>
      </c>
      <c r="F5" s="31">
        <f>E5-3</f>
        <v>11</v>
      </c>
      <c r="G5" s="43"/>
      <c r="H5" s="43"/>
      <c r="I5" s="43"/>
      <c r="J5" s="11" t="s">
        <v>124</v>
      </c>
      <c r="K5" s="43"/>
      <c r="L5" s="43"/>
      <c r="M5" s="43"/>
      <c r="N5" s="43"/>
    </row>
    <row r="6">
      <c r="A6" s="13">
        <v>3.0</v>
      </c>
      <c r="B6" s="12">
        <v>0.010405092965811491</v>
      </c>
      <c r="C6" s="13" t="s">
        <v>21</v>
      </c>
      <c r="D6" s="13" t="s">
        <v>4771</v>
      </c>
      <c r="E6" s="32">
        <v>19.0</v>
      </c>
      <c r="F6" s="31">
        <f>E6</f>
        <v>19</v>
      </c>
      <c r="G6" s="43"/>
      <c r="H6" s="43"/>
      <c r="I6" s="43"/>
      <c r="J6" s="13"/>
      <c r="K6" s="43"/>
      <c r="L6" s="43"/>
      <c r="M6" s="43"/>
      <c r="N6" s="43"/>
    </row>
    <row r="7">
      <c r="A7" s="13">
        <v>3.0</v>
      </c>
      <c r="B7" s="12">
        <v>0.010462963273312198</v>
      </c>
      <c r="C7" s="13" t="s">
        <v>10</v>
      </c>
      <c r="D7" s="11" t="s">
        <v>26</v>
      </c>
      <c r="E7" s="32">
        <v>14.0</v>
      </c>
      <c r="F7" s="31">
        <f>E7-3</f>
        <v>11</v>
      </c>
      <c r="G7" s="43"/>
      <c r="H7" s="43"/>
      <c r="I7" s="43"/>
      <c r="J7" s="11" t="s">
        <v>40</v>
      </c>
      <c r="K7" s="43"/>
      <c r="L7" s="43"/>
      <c r="M7" s="43"/>
      <c r="N7" s="43"/>
    </row>
    <row r="8">
      <c r="A8" s="13">
        <v>3.0</v>
      </c>
      <c r="B8" s="12">
        <v>0.010659722538548522</v>
      </c>
      <c r="C8" s="13" t="s">
        <v>22</v>
      </c>
      <c r="D8" s="11" t="s">
        <v>19</v>
      </c>
      <c r="E8" s="30" t="s">
        <v>30</v>
      </c>
      <c r="F8" s="31" t="s">
        <v>30</v>
      </c>
      <c r="G8" s="43"/>
      <c r="H8" s="43"/>
      <c r="I8" s="43"/>
      <c r="J8" s="13"/>
      <c r="K8" s="43"/>
      <c r="L8" s="43"/>
      <c r="M8" s="43"/>
      <c r="N8" s="43"/>
    </row>
    <row r="9">
      <c r="A9" s="13">
        <v>3.0</v>
      </c>
      <c r="B9" s="12">
        <v>0.010798611416248605</v>
      </c>
      <c r="C9" s="13" t="s">
        <v>10</v>
      </c>
      <c r="D9" s="11" t="s">
        <v>19</v>
      </c>
      <c r="E9" s="32">
        <v>24.0</v>
      </c>
      <c r="F9" s="31">
        <f>E9-6</f>
        <v>18</v>
      </c>
      <c r="G9" s="43"/>
      <c r="H9" s="43"/>
      <c r="I9" s="43"/>
      <c r="J9" s="13"/>
      <c r="K9" s="43"/>
      <c r="L9" s="43"/>
      <c r="M9" s="43"/>
      <c r="N9" s="43"/>
    </row>
    <row r="10">
      <c r="A10" s="13">
        <v>3.0</v>
      </c>
      <c r="B10" s="12">
        <v>0.013182870578020811</v>
      </c>
      <c r="C10" s="13" t="s">
        <v>22</v>
      </c>
      <c r="D10" s="11" t="s">
        <v>92</v>
      </c>
      <c r="E10" s="30" t="s">
        <v>30</v>
      </c>
      <c r="F10" s="31" t="s">
        <v>30</v>
      </c>
      <c r="G10" s="43"/>
      <c r="H10" s="43"/>
      <c r="I10" s="43"/>
      <c r="J10" s="13"/>
      <c r="K10" s="43"/>
      <c r="L10" s="43"/>
      <c r="M10" s="43"/>
      <c r="N10" s="43"/>
    </row>
    <row r="11">
      <c r="A11" s="13">
        <v>3.0</v>
      </c>
      <c r="B11" s="12">
        <v>0.013217592737419182</v>
      </c>
      <c r="C11" s="13" t="s">
        <v>16</v>
      </c>
      <c r="D11" s="11" t="s">
        <v>92</v>
      </c>
      <c r="E11" s="32">
        <v>24.0</v>
      </c>
      <c r="F11" s="31">
        <f>E11-6</f>
        <v>18</v>
      </c>
      <c r="G11" s="43"/>
      <c r="H11" s="43"/>
      <c r="I11" s="43"/>
      <c r="J11" s="13"/>
      <c r="K11" s="43"/>
      <c r="L11" s="43"/>
      <c r="M11" s="43"/>
      <c r="N11" s="43"/>
    </row>
    <row r="12">
      <c r="A12" s="13">
        <v>3.0</v>
      </c>
      <c r="B12" s="12">
        <v>0.0150000000721775</v>
      </c>
      <c r="C12" s="13" t="s">
        <v>15</v>
      </c>
      <c r="D12" s="11" t="s">
        <v>125</v>
      </c>
      <c r="E12" s="32">
        <v>8.0</v>
      </c>
      <c r="F12" s="31">
        <f t="shared" ref="F12:F13" si="1">E12-2</f>
        <v>6</v>
      </c>
      <c r="G12" s="43"/>
      <c r="H12" s="43"/>
      <c r="I12" s="43"/>
      <c r="J12" s="13"/>
      <c r="K12" s="43"/>
      <c r="L12" s="43"/>
      <c r="M12" s="43"/>
      <c r="N12" s="43"/>
    </row>
    <row r="13">
      <c r="A13" s="13">
        <v>3.0</v>
      </c>
      <c r="B13" s="12">
        <v>0.016319445363478735</v>
      </c>
      <c r="C13" s="13" t="s">
        <v>21</v>
      </c>
      <c r="D13" s="11" t="s">
        <v>125</v>
      </c>
      <c r="E13" s="32">
        <v>10.0</v>
      </c>
      <c r="F13" s="31">
        <f t="shared" si="1"/>
        <v>8</v>
      </c>
      <c r="G13" s="43"/>
      <c r="H13" s="43"/>
      <c r="I13" s="43"/>
      <c r="J13" s="13"/>
      <c r="K13" s="43"/>
      <c r="L13" s="43"/>
      <c r="M13" s="43"/>
      <c r="N13" s="43"/>
    </row>
    <row r="14">
      <c r="A14" s="13">
        <v>3.0</v>
      </c>
      <c r="B14" s="12">
        <v>0.016319445363478735</v>
      </c>
      <c r="C14" s="13" t="s">
        <v>10</v>
      </c>
      <c r="D14" s="11" t="s">
        <v>125</v>
      </c>
      <c r="E14" s="30" t="s">
        <v>30</v>
      </c>
      <c r="F14" s="31" t="s">
        <v>30</v>
      </c>
      <c r="G14" s="43"/>
      <c r="H14" s="43"/>
      <c r="I14" s="43"/>
      <c r="J14" s="13"/>
      <c r="K14" s="43"/>
      <c r="L14" s="43"/>
      <c r="M14" s="43"/>
      <c r="N14" s="43"/>
    </row>
    <row r="15">
      <c r="A15" s="13">
        <v>3.0</v>
      </c>
      <c r="B15" s="12">
        <v>0.016851852720719762</v>
      </c>
      <c r="C15" s="13" t="s">
        <v>16</v>
      </c>
      <c r="D15" s="11" t="s">
        <v>125</v>
      </c>
      <c r="E15" s="32">
        <v>20.0</v>
      </c>
      <c r="F15" s="32">
        <f>E15-2</f>
        <v>18</v>
      </c>
      <c r="G15" s="43"/>
      <c r="H15" s="43"/>
      <c r="I15" s="43"/>
      <c r="J15" s="13"/>
      <c r="K15" s="43"/>
      <c r="L15" s="43"/>
      <c r="M15" s="43"/>
      <c r="N15" s="43"/>
    </row>
    <row r="16">
      <c r="A16" s="13">
        <v>3.0</v>
      </c>
      <c r="B16" s="12">
        <v>0.020995370985474437</v>
      </c>
      <c r="C16" s="13" t="s">
        <v>15</v>
      </c>
      <c r="D16" s="11" t="s">
        <v>126</v>
      </c>
      <c r="E16" s="32" t="s">
        <v>458</v>
      </c>
      <c r="F16" s="31">
        <v>2.0</v>
      </c>
      <c r="G16" s="43"/>
      <c r="H16" s="43"/>
      <c r="I16" s="43"/>
      <c r="J16" s="11" t="s">
        <v>17</v>
      </c>
      <c r="K16" s="43"/>
      <c r="L16" s="43"/>
      <c r="M16" s="43"/>
      <c r="N16" s="43"/>
    </row>
    <row r="17">
      <c r="A17" s="13">
        <v>3.0</v>
      </c>
      <c r="B17" s="12">
        <v>0.021134259877726436</v>
      </c>
      <c r="C17" s="13" t="s">
        <v>15</v>
      </c>
      <c r="D17" s="11" t="s">
        <v>126</v>
      </c>
      <c r="E17" s="32">
        <v>29.0</v>
      </c>
      <c r="F17" s="32">
        <f>E17-6-6</f>
        <v>17</v>
      </c>
      <c r="G17" s="43"/>
      <c r="H17" s="43"/>
      <c r="I17" s="43"/>
      <c r="J17" s="11" t="s">
        <v>40</v>
      </c>
      <c r="K17" s="43"/>
      <c r="L17" s="43"/>
      <c r="M17" s="43"/>
      <c r="N17" s="43"/>
    </row>
    <row r="18">
      <c r="A18" s="13">
        <v>3.0</v>
      </c>
      <c r="B18" s="12">
        <v>0.02121527839335613</v>
      </c>
      <c r="C18" s="13" t="s">
        <v>15</v>
      </c>
      <c r="D18" s="13" t="s">
        <v>86</v>
      </c>
      <c r="E18" s="23">
        <v>6.0</v>
      </c>
      <c r="F18" s="23"/>
      <c r="G18" s="43"/>
      <c r="H18" s="43"/>
      <c r="I18" s="43"/>
      <c r="J18" s="13"/>
      <c r="K18" s="43"/>
      <c r="L18" s="43"/>
      <c r="M18" s="43"/>
      <c r="N18" s="43"/>
    </row>
    <row r="19">
      <c r="A19" s="13">
        <v>3.0</v>
      </c>
      <c r="B19" s="21">
        <v>0.02528935185185185</v>
      </c>
      <c r="C19" s="13" t="s">
        <v>10</v>
      </c>
      <c r="D19" s="11" t="s">
        <v>127</v>
      </c>
      <c r="E19" s="32">
        <v>19.0</v>
      </c>
      <c r="F19" s="32">
        <f>E19-6</f>
        <v>13</v>
      </c>
      <c r="G19" s="43"/>
      <c r="H19" s="43"/>
      <c r="I19" s="43"/>
      <c r="J19" s="13"/>
      <c r="K19" s="43"/>
      <c r="L19" s="43"/>
      <c r="M19" s="43"/>
      <c r="N19" s="43"/>
    </row>
    <row r="20">
      <c r="A20" s="13">
        <v>3.0</v>
      </c>
      <c r="B20" s="12">
        <v>0.02684027806390077</v>
      </c>
      <c r="C20" s="13" t="s">
        <v>21</v>
      </c>
      <c r="D20" s="11" t="s">
        <v>20</v>
      </c>
      <c r="E20" s="32" t="s">
        <v>37</v>
      </c>
      <c r="F20" s="31">
        <v>20.0</v>
      </c>
      <c r="G20" s="43"/>
      <c r="H20" s="43"/>
      <c r="I20" s="43"/>
      <c r="J20" s="13"/>
      <c r="K20" s="43"/>
      <c r="L20" s="43"/>
      <c r="M20" s="43"/>
      <c r="N20" s="43"/>
    </row>
    <row r="21">
      <c r="A21" s="13">
        <v>3.0</v>
      </c>
      <c r="B21" s="12">
        <v>0.02760416694218293</v>
      </c>
      <c r="C21" s="13" t="s">
        <v>10</v>
      </c>
      <c r="D21" s="11" t="s">
        <v>20</v>
      </c>
      <c r="E21" s="32">
        <v>16.0</v>
      </c>
      <c r="F21" s="31">
        <f>E21-9</f>
        <v>7</v>
      </c>
      <c r="G21" s="43"/>
      <c r="H21" s="43"/>
      <c r="I21" s="43"/>
      <c r="J21" s="13"/>
      <c r="K21" s="43"/>
      <c r="L21" s="43"/>
      <c r="M21" s="43"/>
      <c r="N21" s="43"/>
    </row>
    <row r="22">
      <c r="A22" s="13">
        <v>3.0</v>
      </c>
      <c r="B22" s="12">
        <v>0.03501157573191449</v>
      </c>
      <c r="C22" s="13" t="s">
        <v>16</v>
      </c>
      <c r="D22" s="11" t="s">
        <v>92</v>
      </c>
      <c r="E22" s="32">
        <v>20.0</v>
      </c>
      <c r="F22" s="31">
        <f>E22-6</f>
        <v>14</v>
      </c>
      <c r="G22" s="43"/>
      <c r="H22" s="43"/>
      <c r="I22" s="43"/>
      <c r="J22" s="13"/>
      <c r="K22" s="43"/>
      <c r="L22" s="43"/>
      <c r="M22" s="43"/>
      <c r="N22" s="43"/>
    </row>
    <row r="23">
      <c r="A23" s="13">
        <v>3.0</v>
      </c>
      <c r="B23" s="12">
        <v>0.03680555522441864</v>
      </c>
      <c r="C23" s="13" t="s">
        <v>13</v>
      </c>
      <c r="D23" s="11" t="s">
        <v>20</v>
      </c>
      <c r="E23" s="32">
        <v>6.0</v>
      </c>
      <c r="F23" s="31">
        <f t="shared" ref="F23:F24" si="2">E23-2</f>
        <v>4</v>
      </c>
      <c r="G23" s="43"/>
      <c r="H23" s="43"/>
      <c r="I23" s="43"/>
      <c r="J23" s="13"/>
      <c r="K23" s="43"/>
      <c r="L23" s="43"/>
      <c r="M23" s="43"/>
      <c r="N23" s="43"/>
    </row>
    <row r="24">
      <c r="A24" s="13">
        <v>3.0</v>
      </c>
      <c r="B24" s="12">
        <v>0.03680555522441864</v>
      </c>
      <c r="C24" s="13" t="s">
        <v>15</v>
      </c>
      <c r="D24" s="11" t="s">
        <v>20</v>
      </c>
      <c r="E24" s="32">
        <v>15.0</v>
      </c>
      <c r="F24" s="31">
        <f t="shared" si="2"/>
        <v>13</v>
      </c>
      <c r="G24" s="43"/>
      <c r="H24" s="43"/>
      <c r="I24" s="43"/>
      <c r="J24" s="13"/>
      <c r="K24" s="43"/>
      <c r="L24" s="43"/>
      <c r="M24" s="43"/>
      <c r="N24" s="43"/>
    </row>
    <row r="25">
      <c r="A25" s="13">
        <v>3.0</v>
      </c>
      <c r="B25" s="12">
        <v>0.03680555522441864</v>
      </c>
      <c r="C25" s="13" t="s">
        <v>18</v>
      </c>
      <c r="D25" s="11" t="s">
        <v>20</v>
      </c>
      <c r="E25" s="32">
        <v>12.0</v>
      </c>
      <c r="F25" s="31">
        <f>E25-5</f>
        <v>7</v>
      </c>
      <c r="G25" s="43"/>
      <c r="H25" s="43"/>
      <c r="I25" s="43"/>
      <c r="J25" s="13"/>
      <c r="K25" s="43"/>
      <c r="L25" s="43"/>
      <c r="M25" s="43"/>
      <c r="N25" s="43"/>
    </row>
    <row r="26">
      <c r="A26" s="13">
        <v>3.0</v>
      </c>
      <c r="B26" s="12">
        <v>0.03680555522441864</v>
      </c>
      <c r="C26" s="13" t="s">
        <v>22</v>
      </c>
      <c r="D26" s="11" t="s">
        <v>20</v>
      </c>
      <c r="E26" s="32">
        <v>20.0</v>
      </c>
      <c r="F26" s="31">
        <f>E26-2</f>
        <v>18</v>
      </c>
      <c r="G26" s="43"/>
      <c r="H26" s="43"/>
      <c r="I26" s="43"/>
      <c r="J26" s="13"/>
      <c r="K26" s="43"/>
      <c r="L26" s="43"/>
      <c r="M26" s="43"/>
      <c r="N26" s="43"/>
    </row>
    <row r="27">
      <c r="A27" s="13">
        <v>3.0</v>
      </c>
      <c r="B27" s="12">
        <v>0.03680555522441864</v>
      </c>
      <c r="C27" s="13" t="s">
        <v>16</v>
      </c>
      <c r="D27" s="11" t="s">
        <v>20</v>
      </c>
      <c r="E27" s="32">
        <v>11.0</v>
      </c>
      <c r="F27" s="31">
        <f>E27-3</f>
        <v>8</v>
      </c>
      <c r="G27" s="43"/>
      <c r="H27" s="43"/>
      <c r="I27" s="43"/>
      <c r="J27" s="13"/>
      <c r="K27" s="43"/>
      <c r="L27" s="43"/>
      <c r="M27" s="43"/>
      <c r="N27" s="43"/>
    </row>
    <row r="28">
      <c r="A28" s="13">
        <v>3.0</v>
      </c>
      <c r="B28" s="12">
        <v>0.03680555522441864</v>
      </c>
      <c r="C28" s="13" t="s">
        <v>21</v>
      </c>
      <c r="D28" s="11" t="s">
        <v>20</v>
      </c>
      <c r="E28" s="32">
        <v>30.0</v>
      </c>
      <c r="F28" s="32">
        <f>E28-13
</f>
        <v>17</v>
      </c>
      <c r="G28" s="43"/>
      <c r="H28" s="43"/>
      <c r="I28" s="43"/>
      <c r="J28" s="13"/>
      <c r="K28" s="43"/>
      <c r="L28" s="43"/>
      <c r="M28" s="43"/>
      <c r="N28" s="43"/>
    </row>
    <row r="29">
      <c r="A29" s="13">
        <v>3.0</v>
      </c>
      <c r="B29" s="12">
        <v>0.03680555522441864</v>
      </c>
      <c r="C29" s="13" t="s">
        <v>10</v>
      </c>
      <c r="D29" s="11" t="s">
        <v>20</v>
      </c>
      <c r="E29" s="32" t="s">
        <v>37</v>
      </c>
      <c r="F29" s="31">
        <v>20.0</v>
      </c>
      <c r="G29" s="43"/>
      <c r="H29" s="43"/>
      <c r="I29" s="43"/>
      <c r="J29" s="13"/>
      <c r="K29" s="43"/>
      <c r="L29" s="43"/>
      <c r="M29" s="43"/>
      <c r="N29" s="43"/>
    </row>
    <row r="30">
      <c r="A30" s="13">
        <v>3.0</v>
      </c>
      <c r="B30" s="12">
        <v>0.03874999959953129</v>
      </c>
      <c r="C30" s="13" t="s">
        <v>15</v>
      </c>
      <c r="D30" s="11" t="s">
        <v>24</v>
      </c>
      <c r="E30" s="30" t="s">
        <v>30</v>
      </c>
      <c r="F30" s="31" t="s">
        <v>30</v>
      </c>
      <c r="G30" s="43"/>
      <c r="H30" s="43"/>
      <c r="I30" s="43"/>
      <c r="J30" s="13"/>
      <c r="K30" s="43"/>
      <c r="L30" s="43"/>
      <c r="M30" s="43"/>
      <c r="N30" s="43"/>
    </row>
    <row r="31">
      <c r="A31" s="13">
        <v>3.0</v>
      </c>
      <c r="B31" s="12">
        <v>0.04017361061414704</v>
      </c>
      <c r="C31" s="13" t="s">
        <v>21</v>
      </c>
      <c r="D31" s="11" t="s">
        <v>20</v>
      </c>
      <c r="E31" s="32">
        <v>29.0</v>
      </c>
      <c r="F31" s="31">
        <f>E31-13
</f>
        <v>16</v>
      </c>
      <c r="G31" s="43"/>
      <c r="H31" s="43"/>
      <c r="I31" s="43"/>
      <c r="J31" s="13"/>
      <c r="K31" s="43"/>
      <c r="L31" s="43"/>
      <c r="M31" s="43"/>
      <c r="N31" s="43"/>
    </row>
    <row r="32">
      <c r="A32" s="13">
        <v>3.0</v>
      </c>
      <c r="B32" s="12">
        <v>0.04017361061414704</v>
      </c>
      <c r="C32" s="13" t="s">
        <v>10</v>
      </c>
      <c r="D32" s="11" t="s">
        <v>20</v>
      </c>
      <c r="E32" s="32">
        <v>17.0</v>
      </c>
      <c r="F32" s="31">
        <f>E32-9</f>
        <v>8</v>
      </c>
      <c r="G32" s="43"/>
      <c r="H32" s="43"/>
      <c r="I32" s="43"/>
      <c r="J32" s="13"/>
      <c r="K32" s="43"/>
      <c r="L32" s="43"/>
      <c r="M32" s="43"/>
      <c r="N32" s="43"/>
    </row>
    <row r="33">
      <c r="A33" s="13">
        <v>3.0</v>
      </c>
      <c r="B33" s="12">
        <v>0.04017361061414704</v>
      </c>
      <c r="C33" s="13" t="s">
        <v>22</v>
      </c>
      <c r="D33" s="11" t="s">
        <v>20</v>
      </c>
      <c r="E33" s="32">
        <v>13.0</v>
      </c>
      <c r="F33" s="31">
        <f t="shared" ref="F33:F34" si="3">E33-2</f>
        <v>11</v>
      </c>
      <c r="G33" s="43"/>
      <c r="H33" s="43"/>
      <c r="I33" s="43"/>
      <c r="J33" s="13"/>
      <c r="K33" s="43"/>
      <c r="L33" s="43"/>
      <c r="M33" s="43"/>
      <c r="N33" s="43"/>
    </row>
    <row r="34">
      <c r="A34" s="13">
        <v>3.0</v>
      </c>
      <c r="B34" s="12">
        <v>0.04494213091675192</v>
      </c>
      <c r="C34" s="13" t="s">
        <v>22</v>
      </c>
      <c r="D34" s="11" t="s">
        <v>20</v>
      </c>
      <c r="E34" s="32">
        <v>18.0</v>
      </c>
      <c r="F34" s="31">
        <f t="shared" si="3"/>
        <v>16</v>
      </c>
      <c r="G34" s="43"/>
      <c r="H34" s="43"/>
      <c r="I34" s="43"/>
      <c r="J34" s="13"/>
      <c r="K34" s="43"/>
      <c r="L34" s="43"/>
      <c r="M34" s="43"/>
      <c r="N34" s="43"/>
    </row>
    <row r="35">
      <c r="A35" s="13">
        <v>3.0</v>
      </c>
      <c r="B35" s="12">
        <v>0.04494213091675192</v>
      </c>
      <c r="C35" s="13" t="s">
        <v>22</v>
      </c>
      <c r="D35" s="11" t="s">
        <v>20</v>
      </c>
      <c r="E35" s="30" t="s">
        <v>30</v>
      </c>
      <c r="F35" s="31" t="s">
        <v>30</v>
      </c>
      <c r="G35" s="43"/>
      <c r="H35" s="43"/>
      <c r="I35" s="43"/>
      <c r="J35" s="11" t="s">
        <v>17</v>
      </c>
      <c r="K35" s="43"/>
      <c r="L35" s="43"/>
      <c r="M35" s="43"/>
      <c r="N35" s="43"/>
    </row>
    <row r="36">
      <c r="A36" s="13">
        <v>3.0</v>
      </c>
      <c r="B36" s="12">
        <v>0.0465277791954577</v>
      </c>
      <c r="C36" s="13" t="s">
        <v>22</v>
      </c>
      <c r="D36" s="11" t="s">
        <v>20</v>
      </c>
      <c r="E36" s="32">
        <v>19.0</v>
      </c>
      <c r="F36" s="31">
        <f>E36-2</f>
        <v>17</v>
      </c>
      <c r="G36" s="43"/>
      <c r="H36" s="43"/>
      <c r="I36" s="43"/>
      <c r="J36" s="11" t="s">
        <v>40</v>
      </c>
      <c r="K36" s="43"/>
      <c r="L36" s="43"/>
      <c r="M36" s="43"/>
      <c r="N36" s="43"/>
    </row>
    <row r="37">
      <c r="A37" s="13">
        <v>3.0</v>
      </c>
      <c r="B37" s="12">
        <v>0.0465277791954577</v>
      </c>
      <c r="C37" s="13" t="s">
        <v>22</v>
      </c>
      <c r="D37" s="11" t="s">
        <v>20</v>
      </c>
      <c r="E37" s="30" t="s">
        <v>30</v>
      </c>
      <c r="F37" s="31" t="s">
        <v>30</v>
      </c>
      <c r="G37" s="43"/>
      <c r="H37" s="43"/>
      <c r="I37" s="43"/>
      <c r="J37" s="11" t="s">
        <v>17</v>
      </c>
      <c r="K37" s="43"/>
      <c r="L37" s="43"/>
      <c r="M37" s="43"/>
      <c r="N37" s="43"/>
    </row>
    <row r="38">
      <c r="A38" s="13">
        <v>3.0</v>
      </c>
      <c r="B38" s="12">
        <v>0.05162037195987068</v>
      </c>
      <c r="C38" s="13" t="s">
        <v>22</v>
      </c>
      <c r="D38" s="11" t="s">
        <v>20</v>
      </c>
      <c r="E38" s="32">
        <v>21.0</v>
      </c>
      <c r="F38" s="31">
        <f>E38-2</f>
        <v>19</v>
      </c>
      <c r="G38" s="43"/>
      <c r="H38" s="43"/>
      <c r="I38" s="43"/>
      <c r="J38" s="11" t="s">
        <v>40</v>
      </c>
      <c r="K38" s="43"/>
      <c r="L38" s="43"/>
      <c r="M38" s="43"/>
      <c r="N38" s="43"/>
    </row>
    <row r="39">
      <c r="A39" s="13">
        <v>3.0</v>
      </c>
      <c r="B39" s="12">
        <v>0.05162037195987068</v>
      </c>
      <c r="C39" s="13" t="s">
        <v>22</v>
      </c>
      <c r="D39" s="11" t="s">
        <v>20</v>
      </c>
      <c r="E39" s="30" t="s">
        <v>30</v>
      </c>
      <c r="F39" s="31" t="s">
        <v>30</v>
      </c>
      <c r="G39" s="43"/>
      <c r="H39" s="43"/>
      <c r="I39" s="43"/>
      <c r="J39" s="11" t="s">
        <v>17</v>
      </c>
      <c r="K39" s="43"/>
      <c r="L39" s="43"/>
      <c r="M39" s="43"/>
      <c r="N39" s="43"/>
    </row>
    <row r="40">
      <c r="A40" s="13">
        <v>3.0</v>
      </c>
      <c r="B40" s="12">
        <v>0.051793983060633764</v>
      </c>
      <c r="C40" s="13" t="s">
        <v>22</v>
      </c>
      <c r="D40" s="11" t="s">
        <v>127</v>
      </c>
      <c r="E40" s="32">
        <v>17.0</v>
      </c>
      <c r="F40" s="47">
        <f>E40-0</f>
        <v>17</v>
      </c>
      <c r="G40" s="43"/>
      <c r="H40" s="43"/>
      <c r="I40" s="43"/>
      <c r="J40" s="13"/>
      <c r="K40" s="43"/>
      <c r="L40" s="43"/>
      <c r="M40" s="43"/>
      <c r="N40" s="43"/>
    </row>
    <row r="41">
      <c r="A41" s="13">
        <v>3.0</v>
      </c>
      <c r="B41" s="12">
        <v>0.061458335287170485</v>
      </c>
      <c r="C41" s="13" t="s">
        <v>16</v>
      </c>
      <c r="D41" s="11" t="s">
        <v>11</v>
      </c>
      <c r="E41" s="32">
        <v>14.0</v>
      </c>
      <c r="F41" s="31">
        <f>E41-2</f>
        <v>12</v>
      </c>
      <c r="G41" s="43"/>
      <c r="H41" s="43"/>
      <c r="I41" s="43"/>
      <c r="J41" s="13"/>
      <c r="K41" s="43"/>
      <c r="L41" s="43"/>
      <c r="M41" s="43"/>
      <c r="N41" s="43"/>
    </row>
    <row r="42">
      <c r="A42" s="13">
        <v>3.0</v>
      </c>
      <c r="B42" s="12">
        <v>0.06258102037827484</v>
      </c>
      <c r="C42" s="13" t="s">
        <v>18</v>
      </c>
      <c r="D42" s="11" t="s">
        <v>11</v>
      </c>
      <c r="E42" s="30" t="s">
        <v>30</v>
      </c>
      <c r="F42" s="31" t="s">
        <v>30</v>
      </c>
      <c r="G42" s="43"/>
      <c r="H42" s="43"/>
      <c r="I42" s="43"/>
      <c r="J42" s="13"/>
      <c r="K42" s="43"/>
      <c r="L42" s="43"/>
      <c r="M42" s="43"/>
      <c r="N42" s="43"/>
    </row>
    <row r="43">
      <c r="A43" s="13">
        <v>3.0</v>
      </c>
      <c r="B43" s="12">
        <v>0.06284722409327514</v>
      </c>
      <c r="C43" s="13" t="s">
        <v>15</v>
      </c>
      <c r="D43" s="11" t="s">
        <v>11</v>
      </c>
      <c r="E43" s="32">
        <v>17.0</v>
      </c>
      <c r="F43" s="31">
        <f>E43-2</f>
        <v>15</v>
      </c>
      <c r="G43" s="43"/>
      <c r="H43" s="43"/>
      <c r="I43" s="43"/>
      <c r="J43" s="13"/>
      <c r="K43" s="43"/>
      <c r="L43" s="43"/>
      <c r="M43" s="43"/>
      <c r="N43" s="43"/>
    </row>
    <row r="44">
      <c r="A44" s="13">
        <v>3.0</v>
      </c>
      <c r="B44" s="12">
        <v>0.07864583424816374</v>
      </c>
      <c r="C44" s="13" t="s">
        <v>18</v>
      </c>
      <c r="D44" s="13" t="s">
        <v>32</v>
      </c>
      <c r="E44" s="30" t="s">
        <v>30</v>
      </c>
      <c r="F44" s="31" t="s">
        <v>30</v>
      </c>
      <c r="G44" s="43"/>
      <c r="H44" s="43"/>
      <c r="I44" s="43"/>
      <c r="J44" s="11" t="s">
        <v>128</v>
      </c>
      <c r="K44" s="43"/>
      <c r="L44" s="43"/>
      <c r="M44" s="43"/>
      <c r="N44" s="43"/>
    </row>
    <row r="45">
      <c r="A45" s="13">
        <v>3.0</v>
      </c>
      <c r="B45" s="12">
        <v>0.07876157498685643</v>
      </c>
      <c r="C45" s="13" t="s">
        <v>10</v>
      </c>
      <c r="D45" s="13" t="s">
        <v>32</v>
      </c>
      <c r="E45" s="30" t="s">
        <v>30</v>
      </c>
      <c r="F45" s="32" t="s">
        <v>30</v>
      </c>
      <c r="G45" s="43"/>
      <c r="H45" s="43"/>
      <c r="I45" s="43"/>
      <c r="J45" s="11" t="s">
        <v>45</v>
      </c>
      <c r="K45" s="43"/>
      <c r="L45" s="43"/>
      <c r="M45" s="43"/>
      <c r="N45" s="43"/>
    </row>
    <row r="46">
      <c r="A46" s="13">
        <v>3.0</v>
      </c>
      <c r="B46" s="12">
        <v>0.0793287064298056</v>
      </c>
      <c r="C46" s="13" t="s">
        <v>21</v>
      </c>
      <c r="D46" s="11" t="s">
        <v>41</v>
      </c>
      <c r="E46" s="32" t="s">
        <v>28</v>
      </c>
      <c r="F46" s="32">
        <v>1.0</v>
      </c>
      <c r="G46" s="43"/>
      <c r="H46" s="43"/>
      <c r="I46" s="43"/>
      <c r="J46" s="11" t="s">
        <v>17</v>
      </c>
      <c r="K46" s="43"/>
      <c r="L46" s="43"/>
      <c r="M46" s="43"/>
      <c r="N46" s="43"/>
    </row>
    <row r="47">
      <c r="A47" s="13">
        <v>3.0</v>
      </c>
      <c r="B47" s="12">
        <v>0.0793287064298056</v>
      </c>
      <c r="C47" s="13" t="s">
        <v>21</v>
      </c>
      <c r="D47" s="11" t="s">
        <v>41</v>
      </c>
      <c r="E47" s="32">
        <v>28.0</v>
      </c>
      <c r="F47" s="31">
        <f>E47-9</f>
        <v>19</v>
      </c>
      <c r="G47" s="43"/>
      <c r="H47" s="43"/>
      <c r="I47" s="43"/>
      <c r="J47" s="11" t="s">
        <v>40</v>
      </c>
      <c r="K47" s="43"/>
      <c r="L47" s="43"/>
      <c r="M47" s="43"/>
      <c r="N47" s="43"/>
    </row>
    <row r="48">
      <c r="A48" s="13">
        <v>3.0</v>
      </c>
      <c r="B48" s="12">
        <v>0.07980324345408008</v>
      </c>
      <c r="C48" s="13" t="s">
        <v>21</v>
      </c>
      <c r="D48" s="11" t="s">
        <v>129</v>
      </c>
      <c r="E48" s="32">
        <v>7.0</v>
      </c>
      <c r="F48" s="31">
        <f>E48-2</f>
        <v>5</v>
      </c>
      <c r="G48" s="43"/>
      <c r="H48" s="43"/>
      <c r="I48" s="43"/>
      <c r="J48" s="13"/>
      <c r="K48" s="43"/>
      <c r="L48" s="43"/>
      <c r="M48" s="43"/>
      <c r="N48" s="43"/>
    </row>
    <row r="49">
      <c r="A49" s="13">
        <v>3.0</v>
      </c>
      <c r="B49" s="12">
        <v>0.08085648412816226</v>
      </c>
      <c r="C49" s="13" t="s">
        <v>16</v>
      </c>
      <c r="D49" s="11" t="s">
        <v>74</v>
      </c>
      <c r="E49" s="33">
        <v>21.0</v>
      </c>
      <c r="F49" s="34">
        <f>E49-1</f>
        <v>20</v>
      </c>
      <c r="G49" s="43"/>
      <c r="H49" s="43"/>
      <c r="I49" s="43"/>
      <c r="J49" s="11" t="s">
        <v>130</v>
      </c>
      <c r="K49" s="43"/>
      <c r="L49" s="43"/>
      <c r="M49" s="43"/>
      <c r="N49" s="43"/>
    </row>
    <row r="50">
      <c r="A50" s="13">
        <v>3.0</v>
      </c>
      <c r="B50" s="12">
        <v>0.08200231738010189</v>
      </c>
      <c r="C50" s="13" t="s">
        <v>18</v>
      </c>
      <c r="D50" s="13" t="s">
        <v>32</v>
      </c>
      <c r="E50" s="32">
        <v>23.0</v>
      </c>
      <c r="F50" s="31">
        <f>E50-12</f>
        <v>11</v>
      </c>
      <c r="G50" s="43"/>
      <c r="H50" s="43"/>
      <c r="I50" s="43"/>
      <c r="J50" s="11" t="s">
        <v>131</v>
      </c>
      <c r="K50" s="43"/>
      <c r="L50" s="43"/>
      <c r="M50" s="43"/>
      <c r="N50" s="43"/>
    </row>
    <row r="51">
      <c r="A51" s="13">
        <v>3.0</v>
      </c>
      <c r="B51" s="12">
        <v>0.08225694700377062</v>
      </c>
      <c r="C51" s="13" t="s">
        <v>18</v>
      </c>
      <c r="D51" s="13" t="s">
        <v>7</v>
      </c>
      <c r="E51" s="23">
        <v>20.0</v>
      </c>
      <c r="F51" s="23"/>
      <c r="G51" s="43"/>
      <c r="H51" s="46" t="s">
        <v>132</v>
      </c>
      <c r="I51" s="43"/>
      <c r="J51" s="13"/>
      <c r="K51" s="43"/>
      <c r="L51" s="43"/>
      <c r="M51" s="43"/>
      <c r="N51" s="43"/>
    </row>
    <row r="52">
      <c r="A52" s="13">
        <v>3.0</v>
      </c>
      <c r="B52" s="12">
        <v>0.08331018587341532</v>
      </c>
      <c r="C52" s="13" t="s">
        <v>18</v>
      </c>
      <c r="D52" s="13" t="s">
        <v>32</v>
      </c>
      <c r="E52" s="32">
        <v>15.0</v>
      </c>
      <c r="F52" s="32">
        <f>E52-12</f>
        <v>3</v>
      </c>
      <c r="G52" s="43"/>
      <c r="H52" s="43"/>
      <c r="I52" s="43"/>
      <c r="J52" s="11" t="s">
        <v>131</v>
      </c>
      <c r="K52" s="43"/>
      <c r="L52" s="43"/>
      <c r="M52" s="43"/>
      <c r="N52" s="43"/>
    </row>
    <row r="53">
      <c r="A53" s="13">
        <v>3.0</v>
      </c>
      <c r="B53" s="12">
        <v>0.08383102098014206</v>
      </c>
      <c r="C53" s="13" t="s">
        <v>10</v>
      </c>
      <c r="D53" s="11" t="s">
        <v>24</v>
      </c>
      <c r="E53" s="30" t="s">
        <v>37</v>
      </c>
      <c r="F53" s="32">
        <v>20.0</v>
      </c>
      <c r="G53" s="43"/>
      <c r="H53" s="43"/>
      <c r="I53" s="43"/>
      <c r="J53" s="13"/>
      <c r="K53" s="43"/>
      <c r="L53" s="43"/>
      <c r="M53" s="43"/>
      <c r="N53" s="43"/>
    </row>
    <row r="54">
      <c r="A54" s="13">
        <v>3.0</v>
      </c>
      <c r="B54" s="12">
        <v>0.09336805838393047</v>
      </c>
      <c r="C54" s="13" t="s">
        <v>15</v>
      </c>
      <c r="D54" s="11" t="s">
        <v>20</v>
      </c>
      <c r="E54" s="32" t="s">
        <v>4772</v>
      </c>
      <c r="F54" s="31">
        <v>16.0</v>
      </c>
      <c r="G54" s="43"/>
      <c r="H54" s="43"/>
      <c r="I54" s="43"/>
      <c r="J54" s="13"/>
      <c r="K54" s="43"/>
      <c r="L54" s="43"/>
      <c r="M54" s="43"/>
      <c r="N54" s="43"/>
    </row>
    <row r="55">
      <c r="A55" s="13">
        <v>3.0</v>
      </c>
      <c r="B55" s="12">
        <v>0.09336805838393047</v>
      </c>
      <c r="C55" s="13" t="s">
        <v>15</v>
      </c>
      <c r="D55" s="11" t="s">
        <v>20</v>
      </c>
      <c r="E55" s="30" t="s">
        <v>1893</v>
      </c>
      <c r="F55" s="31">
        <v>13.0</v>
      </c>
      <c r="G55" s="43"/>
      <c r="H55" s="43"/>
      <c r="I55" s="43"/>
      <c r="J55" s="11" t="s">
        <v>17</v>
      </c>
      <c r="K55" s="43"/>
      <c r="L55" s="43"/>
      <c r="M55" s="43"/>
      <c r="N55" s="43"/>
    </row>
    <row r="56">
      <c r="A56" s="13">
        <v>3.0</v>
      </c>
      <c r="B56" s="12">
        <v>0.09336805838393047</v>
      </c>
      <c r="C56" s="13" t="s">
        <v>10</v>
      </c>
      <c r="D56" s="11" t="s">
        <v>20</v>
      </c>
      <c r="E56" s="32">
        <v>15.0</v>
      </c>
      <c r="F56" s="31">
        <f>E56-9</f>
        <v>6</v>
      </c>
      <c r="G56" s="43"/>
      <c r="H56" s="43"/>
      <c r="I56" s="43"/>
      <c r="J56" s="11" t="s">
        <v>40</v>
      </c>
      <c r="K56" s="43"/>
      <c r="L56" s="43"/>
      <c r="M56" s="43"/>
      <c r="N56" s="43"/>
    </row>
    <row r="57">
      <c r="A57" s="13">
        <v>3.0</v>
      </c>
      <c r="B57" s="12">
        <v>0.09409722502459772</v>
      </c>
      <c r="C57" s="13" t="s">
        <v>10</v>
      </c>
      <c r="D57" s="11" t="s">
        <v>127</v>
      </c>
      <c r="E57" s="32">
        <v>16.0</v>
      </c>
      <c r="F57" s="31">
        <f>E57-6</f>
        <v>10</v>
      </c>
      <c r="G57" s="43"/>
      <c r="H57" s="43"/>
      <c r="I57" s="43"/>
      <c r="J57" s="13"/>
      <c r="K57" s="43"/>
      <c r="L57" s="43"/>
      <c r="M57" s="43"/>
      <c r="N57" s="43"/>
    </row>
    <row r="58">
      <c r="A58" s="13">
        <v>3.0</v>
      </c>
      <c r="B58" s="12">
        <v>0.09732639147841837</v>
      </c>
      <c r="C58" s="13" t="s">
        <v>15</v>
      </c>
      <c r="D58" s="11" t="s">
        <v>14</v>
      </c>
      <c r="E58" s="32">
        <v>9.0</v>
      </c>
      <c r="F58" s="31">
        <f>E58-0</f>
        <v>9</v>
      </c>
      <c r="G58" s="43"/>
      <c r="H58" s="43"/>
      <c r="I58" s="43"/>
      <c r="J58" s="11" t="s">
        <v>43</v>
      </c>
      <c r="K58" s="43"/>
      <c r="L58" s="43"/>
      <c r="M58" s="43"/>
      <c r="N58" s="43"/>
    </row>
    <row r="59">
      <c r="A59" s="13">
        <v>3.0</v>
      </c>
      <c r="B59" s="12">
        <v>0.09732639147841837</v>
      </c>
      <c r="C59" s="13" t="s">
        <v>15</v>
      </c>
      <c r="D59" s="11" t="s">
        <v>14</v>
      </c>
      <c r="E59" s="30" t="s">
        <v>30</v>
      </c>
      <c r="F59" s="31" t="s">
        <v>30</v>
      </c>
      <c r="G59" s="43"/>
      <c r="H59" s="43"/>
      <c r="I59" s="43"/>
      <c r="J59" s="11" t="s">
        <v>42</v>
      </c>
      <c r="K59" s="43"/>
      <c r="L59" s="43"/>
      <c r="M59" s="43"/>
      <c r="N59" s="43"/>
    </row>
    <row r="60">
      <c r="A60" s="13">
        <v>3.0</v>
      </c>
      <c r="B60" s="12">
        <v>0.09868055806146003</v>
      </c>
      <c r="C60" s="13" t="s">
        <v>10</v>
      </c>
      <c r="D60" s="11" t="s">
        <v>14</v>
      </c>
      <c r="E60" s="32">
        <v>19.0</v>
      </c>
      <c r="F60" s="31">
        <f>E60-7</f>
        <v>12</v>
      </c>
      <c r="G60" s="43"/>
      <c r="H60" s="43"/>
      <c r="I60" s="43"/>
      <c r="J60" s="11"/>
      <c r="K60" s="43"/>
      <c r="L60" s="43"/>
      <c r="M60" s="43"/>
      <c r="N60" s="43"/>
    </row>
    <row r="61">
      <c r="A61" s="13">
        <v>3.0</v>
      </c>
      <c r="B61" s="12">
        <v>0.09872685435402673</v>
      </c>
      <c r="C61" s="13" t="s">
        <v>13</v>
      </c>
      <c r="D61" s="11" t="s">
        <v>19</v>
      </c>
      <c r="E61" s="32">
        <v>16.0</v>
      </c>
      <c r="F61" s="31">
        <f>E61-0</f>
        <v>16</v>
      </c>
      <c r="G61" s="43"/>
      <c r="H61" s="43"/>
      <c r="I61" s="43"/>
      <c r="J61" s="13"/>
      <c r="K61" s="43"/>
      <c r="L61" s="43"/>
      <c r="M61" s="43"/>
      <c r="N61" s="43"/>
    </row>
    <row r="62">
      <c r="A62" s="13">
        <v>3.0</v>
      </c>
      <c r="B62" s="21">
        <v>0.10373842592592593</v>
      </c>
      <c r="C62" s="13" t="s">
        <v>15</v>
      </c>
      <c r="D62" s="11" t="s">
        <v>19</v>
      </c>
      <c r="E62" s="32">
        <v>18.0</v>
      </c>
      <c r="F62" s="31">
        <f>E62-10</f>
        <v>8</v>
      </c>
      <c r="G62" s="43"/>
      <c r="H62" s="43"/>
      <c r="I62" s="43"/>
      <c r="J62" s="13"/>
      <c r="K62" s="43"/>
      <c r="L62" s="43"/>
      <c r="M62" s="43"/>
      <c r="N62" s="43"/>
    </row>
    <row r="63">
      <c r="A63" s="13">
        <v>3.0</v>
      </c>
      <c r="B63" s="21">
        <v>0.10373842592592593</v>
      </c>
      <c r="C63" s="13" t="s">
        <v>18</v>
      </c>
      <c r="D63" s="11" t="s">
        <v>19</v>
      </c>
      <c r="E63" s="32" t="s">
        <v>28</v>
      </c>
      <c r="F63" s="31">
        <v>1.0</v>
      </c>
      <c r="G63" s="43"/>
      <c r="H63" s="43"/>
      <c r="I63" s="43"/>
      <c r="J63" s="13"/>
      <c r="K63" s="43"/>
      <c r="L63" s="43"/>
      <c r="M63" s="43"/>
      <c r="N63" s="43"/>
    </row>
    <row r="64">
      <c r="A64" s="13">
        <v>3.0</v>
      </c>
      <c r="B64" s="21">
        <v>0.10373842592592593</v>
      </c>
      <c r="C64" s="13" t="s">
        <v>22</v>
      </c>
      <c r="D64" s="11" t="s">
        <v>19</v>
      </c>
      <c r="E64" s="32">
        <v>13.0</v>
      </c>
      <c r="F64" s="31">
        <f>E64-0</f>
        <v>13</v>
      </c>
      <c r="G64" s="43"/>
      <c r="H64" s="43"/>
      <c r="I64" s="43"/>
      <c r="J64" s="13"/>
      <c r="K64" s="43"/>
      <c r="L64" s="43"/>
      <c r="M64" s="43"/>
      <c r="N64" s="43"/>
    </row>
    <row r="65">
      <c r="A65" s="13">
        <v>3.0</v>
      </c>
      <c r="B65" s="21">
        <v>0.10373842592592593</v>
      </c>
      <c r="C65" s="13" t="s">
        <v>16</v>
      </c>
      <c r="D65" s="11" t="s">
        <v>19</v>
      </c>
      <c r="E65" s="32">
        <v>14.0</v>
      </c>
      <c r="F65" s="48">
        <v>17.0</v>
      </c>
      <c r="G65" s="43"/>
      <c r="H65" s="43"/>
      <c r="I65" s="43"/>
      <c r="J65" s="13"/>
      <c r="K65" s="43"/>
      <c r="L65" s="43"/>
      <c r="M65" s="43"/>
      <c r="N65" s="43"/>
    </row>
    <row r="66">
      <c r="A66" s="13">
        <v>3.0</v>
      </c>
      <c r="B66" s="21">
        <v>0.10373842592592593</v>
      </c>
      <c r="C66" s="13" t="s">
        <v>21</v>
      </c>
      <c r="D66" s="11" t="s">
        <v>19</v>
      </c>
      <c r="E66" s="32">
        <v>4.0</v>
      </c>
      <c r="F66" s="31">
        <f>E66-2</f>
        <v>2</v>
      </c>
      <c r="G66" s="43"/>
      <c r="H66" s="43"/>
      <c r="I66" s="43"/>
      <c r="J66" s="13"/>
      <c r="K66" s="43"/>
      <c r="L66" s="43"/>
      <c r="M66" s="43"/>
      <c r="N66" s="43"/>
    </row>
    <row r="67">
      <c r="A67" s="13">
        <v>3.0</v>
      </c>
      <c r="B67" s="21">
        <v>0.10373842592592593</v>
      </c>
      <c r="C67" s="13" t="s">
        <v>10</v>
      </c>
      <c r="D67" s="11" t="s">
        <v>19</v>
      </c>
      <c r="E67" s="32">
        <v>24.0</v>
      </c>
      <c r="F67" s="31">
        <f>E67-7</f>
        <v>17</v>
      </c>
      <c r="G67" s="43"/>
      <c r="H67" s="43"/>
      <c r="I67" s="43"/>
      <c r="J67" s="13"/>
      <c r="K67" s="43"/>
      <c r="L67" s="43"/>
      <c r="M67" s="43"/>
      <c r="N67" s="43"/>
    </row>
    <row r="68">
      <c r="A68" s="13">
        <v>3.0</v>
      </c>
      <c r="B68" s="12">
        <v>0.1048148178961128</v>
      </c>
      <c r="C68" s="13" t="s">
        <v>22</v>
      </c>
      <c r="D68" s="11" t="s">
        <v>14</v>
      </c>
      <c r="E68" s="32">
        <v>17.0</v>
      </c>
      <c r="F68" s="49">
        <f>E68-9</f>
        <v>8</v>
      </c>
      <c r="G68" s="43"/>
      <c r="H68" s="43"/>
      <c r="I68" s="43"/>
      <c r="J68" s="13"/>
      <c r="K68" s="43"/>
      <c r="L68" s="43"/>
      <c r="M68" s="43"/>
      <c r="N68" s="43"/>
    </row>
    <row r="69">
      <c r="A69" s="13">
        <v>3.0</v>
      </c>
      <c r="B69" s="12">
        <v>0.10537037340691313</v>
      </c>
      <c r="C69" s="13" t="s">
        <v>22</v>
      </c>
      <c r="D69" s="11" t="s">
        <v>36</v>
      </c>
      <c r="E69" s="32">
        <v>18.0</v>
      </c>
      <c r="F69" s="49">
        <f>E69-13
</f>
        <v>5</v>
      </c>
      <c r="G69" s="43"/>
      <c r="H69" s="43"/>
      <c r="I69" s="43"/>
      <c r="J69" s="13"/>
      <c r="K69" s="43"/>
      <c r="L69" s="43"/>
      <c r="M69" s="43"/>
      <c r="N69" s="43"/>
    </row>
  </sheetData>
  <mergeCells count="1">
    <mergeCell ref="K1:N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2" width="7.25"/>
    <col customWidth="1" min="3" max="3" width="8.5"/>
    <col customWidth="1" min="4" max="4" width="11.38"/>
    <col customWidth="1" min="5" max="5" width="9.5"/>
    <col customWidth="1" min="6" max="6" width="11.25"/>
    <col customWidth="1" min="7" max="7" width="4.63"/>
    <col customWidth="1" min="8" max="8" width="17.38"/>
    <col customWidth="1" min="9" max="9" width="5.63"/>
    <col customWidth="1" min="10" max="10" width="33.63"/>
  </cols>
  <sheetData>
    <row r="1">
      <c r="A1" s="9" t="s">
        <v>0</v>
      </c>
      <c r="B1" s="9" t="s">
        <v>1</v>
      </c>
      <c r="C1" s="9" t="s">
        <v>2</v>
      </c>
      <c r="D1" s="41" t="s">
        <v>3</v>
      </c>
      <c r="E1" s="10" t="s">
        <v>4</v>
      </c>
      <c r="F1" s="10" t="s">
        <v>5</v>
      </c>
      <c r="G1" s="42" t="s">
        <v>6</v>
      </c>
      <c r="H1" s="9" t="s">
        <v>4767</v>
      </c>
      <c r="I1" s="9" t="s">
        <v>8</v>
      </c>
      <c r="J1" s="9" t="s">
        <v>9</v>
      </c>
    </row>
    <row r="2">
      <c r="A2" s="13">
        <v>4.0</v>
      </c>
      <c r="B2" s="12">
        <v>0.013356481620576233</v>
      </c>
      <c r="C2" s="13" t="s">
        <v>22</v>
      </c>
      <c r="D2" s="11" t="s">
        <v>20</v>
      </c>
      <c r="E2" s="32">
        <v>9.0</v>
      </c>
      <c r="F2" s="31">
        <f>E2-2</f>
        <v>7</v>
      </c>
      <c r="G2" s="43"/>
      <c r="H2" s="13"/>
      <c r="I2" s="13"/>
      <c r="J2" s="13"/>
    </row>
    <row r="3">
      <c r="A3" s="13">
        <v>4.0</v>
      </c>
      <c r="B3" s="12">
        <v>0.013356481620576233</v>
      </c>
      <c r="C3" s="13" t="s">
        <v>21</v>
      </c>
      <c r="D3" s="11" t="s">
        <v>20</v>
      </c>
      <c r="E3" s="32">
        <v>29.0</v>
      </c>
      <c r="F3" s="31">
        <f>E3-13</f>
        <v>16</v>
      </c>
      <c r="G3" s="43"/>
      <c r="H3" s="13"/>
      <c r="I3" s="13"/>
      <c r="J3" s="13"/>
    </row>
    <row r="4">
      <c r="A4" s="13">
        <v>4.0</v>
      </c>
      <c r="B4" s="12">
        <v>0.014293981570517644</v>
      </c>
      <c r="C4" s="13" t="s">
        <v>21</v>
      </c>
      <c r="D4" s="11" t="s">
        <v>24</v>
      </c>
      <c r="E4" s="30">
        <v>11.0</v>
      </c>
      <c r="F4" s="31">
        <f>E4-10</f>
        <v>1</v>
      </c>
      <c r="G4" s="43"/>
      <c r="H4" s="13"/>
      <c r="I4" s="13"/>
      <c r="J4" s="13"/>
    </row>
    <row r="5">
      <c r="A5" s="13">
        <v>4.0</v>
      </c>
      <c r="B5" s="12">
        <v>0.014293981570517644</v>
      </c>
      <c r="C5" s="13" t="s">
        <v>22</v>
      </c>
      <c r="D5" s="11" t="s">
        <v>24</v>
      </c>
      <c r="E5" s="30" t="s">
        <v>30</v>
      </c>
      <c r="F5" s="31" t="s">
        <v>30</v>
      </c>
      <c r="G5" s="43"/>
      <c r="H5" s="13"/>
      <c r="I5" s="13"/>
      <c r="J5" s="11" t="s">
        <v>133</v>
      </c>
    </row>
    <row r="6">
      <c r="A6" s="13">
        <v>4.0</v>
      </c>
      <c r="B6" s="12">
        <v>0.014293981570517644</v>
      </c>
      <c r="C6" s="13" t="s">
        <v>22</v>
      </c>
      <c r="D6" s="11" t="s">
        <v>24</v>
      </c>
      <c r="E6" s="30" t="s">
        <v>30</v>
      </c>
      <c r="F6" s="31" t="s">
        <v>30</v>
      </c>
      <c r="G6" s="43"/>
      <c r="H6" s="13"/>
      <c r="I6" s="13"/>
      <c r="J6" s="11" t="s">
        <v>133</v>
      </c>
    </row>
    <row r="7">
      <c r="A7" s="13">
        <v>4.0</v>
      </c>
      <c r="B7" s="12">
        <v>0.01596064819023013</v>
      </c>
      <c r="C7" s="13" t="s">
        <v>134</v>
      </c>
      <c r="D7" s="11" t="s">
        <v>125</v>
      </c>
      <c r="E7" s="32" t="s">
        <v>37</v>
      </c>
      <c r="F7" s="32">
        <v>20.0</v>
      </c>
      <c r="G7" s="43"/>
      <c r="H7" s="13"/>
      <c r="I7" s="13"/>
      <c r="J7" s="13"/>
    </row>
    <row r="8">
      <c r="A8" s="13">
        <v>4.0</v>
      </c>
      <c r="B8" s="12">
        <v>0.027453703951323405</v>
      </c>
      <c r="C8" s="13" t="s">
        <v>22</v>
      </c>
      <c r="D8" s="11" t="s">
        <v>19</v>
      </c>
      <c r="E8" s="32">
        <v>13.0</v>
      </c>
      <c r="F8" s="31">
        <f>E8-0</f>
        <v>13</v>
      </c>
      <c r="G8" s="43"/>
      <c r="H8" s="13"/>
      <c r="I8" s="13"/>
      <c r="J8" s="13"/>
    </row>
    <row r="9">
      <c r="A9" s="13">
        <v>4.0</v>
      </c>
      <c r="B9" s="12">
        <v>0.027719907637219876</v>
      </c>
      <c r="C9" s="13" t="s">
        <v>134</v>
      </c>
      <c r="D9" s="11" t="s">
        <v>19</v>
      </c>
      <c r="E9" s="32" t="s">
        <v>37</v>
      </c>
      <c r="F9" s="32">
        <v>20.0</v>
      </c>
      <c r="G9" s="43"/>
      <c r="H9" s="13"/>
      <c r="I9" s="13"/>
      <c r="J9" s="13"/>
    </row>
    <row r="10">
      <c r="A10" s="13">
        <v>4.0</v>
      </c>
      <c r="B10" s="12">
        <v>0.040555556886829436</v>
      </c>
      <c r="C10" s="13" t="s">
        <v>18</v>
      </c>
      <c r="D10" s="11" t="s">
        <v>14</v>
      </c>
      <c r="E10" s="32">
        <v>16.0</v>
      </c>
      <c r="F10" s="31">
        <f>E10-6</f>
        <v>10</v>
      </c>
      <c r="G10" s="43"/>
      <c r="H10" s="13"/>
      <c r="I10" s="13"/>
      <c r="J10" s="13"/>
    </row>
    <row r="11">
      <c r="A11" s="13">
        <v>4.0</v>
      </c>
      <c r="B11" s="12">
        <v>0.04696759401122108</v>
      </c>
      <c r="C11" s="13" t="s">
        <v>18</v>
      </c>
      <c r="D11" s="11" t="s">
        <v>93</v>
      </c>
      <c r="E11" s="32">
        <v>17.0</v>
      </c>
      <c r="F11" s="31">
        <f>E11-4-5</f>
        <v>8</v>
      </c>
      <c r="G11" s="43"/>
      <c r="H11" s="13"/>
      <c r="I11" s="13"/>
      <c r="J11" s="11" t="s">
        <v>135</v>
      </c>
    </row>
    <row r="12">
      <c r="A12" s="13">
        <v>4.0</v>
      </c>
      <c r="B12" s="12">
        <v>0.049016204982763156</v>
      </c>
      <c r="C12" s="13" t="s">
        <v>13</v>
      </c>
      <c r="D12" s="11" t="s">
        <v>20</v>
      </c>
      <c r="E12" s="32" t="s">
        <v>28</v>
      </c>
      <c r="F12" s="32">
        <v>1.0</v>
      </c>
      <c r="G12" s="43"/>
      <c r="H12" s="13"/>
      <c r="I12" s="13"/>
      <c r="J12" s="13"/>
    </row>
    <row r="13">
      <c r="A13" s="13">
        <v>4.0</v>
      </c>
      <c r="B13" s="12">
        <v>0.049016204982763156</v>
      </c>
      <c r="C13" s="13" t="s">
        <v>15</v>
      </c>
      <c r="D13" s="11" t="s">
        <v>20</v>
      </c>
      <c r="E13" s="32">
        <v>19.0</v>
      </c>
      <c r="F13" s="31">
        <f>E13-2</f>
        <v>17</v>
      </c>
      <c r="G13" s="43"/>
      <c r="H13" s="13"/>
      <c r="I13" s="13"/>
      <c r="J13" s="13"/>
    </row>
    <row r="14">
      <c r="A14" s="13">
        <v>4.0</v>
      </c>
      <c r="B14" s="12">
        <v>0.049016204982763156</v>
      </c>
      <c r="C14" s="13" t="s">
        <v>18</v>
      </c>
      <c r="D14" s="11" t="s">
        <v>20</v>
      </c>
      <c r="E14" s="32">
        <v>18.0</v>
      </c>
      <c r="F14" s="31">
        <f>E14-5</f>
        <v>13</v>
      </c>
      <c r="G14" s="43"/>
      <c r="H14" s="13"/>
      <c r="I14" s="13"/>
      <c r="J14" s="13"/>
    </row>
    <row r="15">
      <c r="A15" s="13">
        <v>4.0</v>
      </c>
      <c r="B15" s="12">
        <v>0.049016204982763156</v>
      </c>
      <c r="C15" s="13" t="s">
        <v>134</v>
      </c>
      <c r="D15" s="11" t="s">
        <v>20</v>
      </c>
      <c r="E15" s="32" t="s">
        <v>28</v>
      </c>
      <c r="F15" s="32">
        <v>1.0</v>
      </c>
      <c r="G15" s="43"/>
      <c r="H15" s="13"/>
      <c r="I15" s="13"/>
      <c r="J15" s="13"/>
    </row>
    <row r="16">
      <c r="A16" s="13">
        <v>4.0</v>
      </c>
      <c r="B16" s="12">
        <v>0.049016204982763156</v>
      </c>
      <c r="C16" s="13" t="s">
        <v>22</v>
      </c>
      <c r="D16" s="11" t="s">
        <v>20</v>
      </c>
      <c r="E16" s="32">
        <v>14.0</v>
      </c>
      <c r="F16" s="31">
        <f>E16-2</f>
        <v>12</v>
      </c>
      <c r="G16" s="43"/>
      <c r="H16" s="13"/>
      <c r="I16" s="13"/>
      <c r="J16" s="13"/>
    </row>
    <row r="17">
      <c r="A17" s="13">
        <v>4.0</v>
      </c>
      <c r="B17" s="12">
        <v>0.049016204982763156</v>
      </c>
      <c r="C17" s="13" t="s">
        <v>16</v>
      </c>
      <c r="D17" s="11" t="s">
        <v>20</v>
      </c>
      <c r="E17" s="32">
        <v>16.0</v>
      </c>
      <c r="F17" s="31">
        <f>E17-3</f>
        <v>13</v>
      </c>
      <c r="G17" s="43"/>
      <c r="H17" s="13"/>
      <c r="I17" s="13"/>
      <c r="J17" s="13"/>
    </row>
    <row r="18">
      <c r="A18" s="13">
        <v>4.0</v>
      </c>
      <c r="B18" s="12">
        <v>0.049016204982763156</v>
      </c>
      <c r="C18" s="13" t="s">
        <v>21</v>
      </c>
      <c r="D18" s="11" t="s">
        <v>20</v>
      </c>
      <c r="E18" s="32">
        <v>20.0</v>
      </c>
      <c r="F18" s="31">
        <f>E18-13</f>
        <v>7</v>
      </c>
      <c r="G18" s="43"/>
      <c r="H18" s="13"/>
      <c r="I18" s="13"/>
      <c r="J18" s="13"/>
    </row>
    <row r="19">
      <c r="A19" s="11">
        <v>4.0</v>
      </c>
      <c r="B19" s="21">
        <v>0.050694444444444445</v>
      </c>
      <c r="C19" s="11" t="s">
        <v>21</v>
      </c>
      <c r="D19" s="11" t="s">
        <v>88</v>
      </c>
      <c r="E19" s="30">
        <v>12.0</v>
      </c>
      <c r="F19" s="31">
        <f>E19-3</f>
        <v>9</v>
      </c>
      <c r="G19" s="43"/>
      <c r="H19" s="13"/>
      <c r="I19" s="13"/>
      <c r="J19" s="13"/>
    </row>
    <row r="20">
      <c r="A20" s="13">
        <v>4.0</v>
      </c>
      <c r="B20" s="12">
        <v>0.05914352058607619</v>
      </c>
      <c r="C20" s="13" t="s">
        <v>13</v>
      </c>
      <c r="D20" s="11" t="s">
        <v>20</v>
      </c>
      <c r="E20" s="32">
        <v>27.0</v>
      </c>
      <c r="F20" s="31">
        <f t="shared" ref="F20:F21" si="1">E20-2-10</f>
        <v>15</v>
      </c>
      <c r="G20" s="43"/>
      <c r="H20" s="13"/>
      <c r="I20" s="13"/>
      <c r="J20" s="13"/>
    </row>
    <row r="21">
      <c r="A21" s="13">
        <v>4.0</v>
      </c>
      <c r="B21" s="12">
        <v>0.05914352058607619</v>
      </c>
      <c r="C21" s="13" t="s">
        <v>15</v>
      </c>
      <c r="D21" s="11" t="s">
        <v>20</v>
      </c>
      <c r="E21" s="32">
        <v>18.0</v>
      </c>
      <c r="F21" s="31">
        <f t="shared" si="1"/>
        <v>6</v>
      </c>
      <c r="G21" s="43"/>
      <c r="H21" s="13"/>
      <c r="I21" s="13"/>
      <c r="J21" s="11" t="s">
        <v>136</v>
      </c>
    </row>
    <row r="22">
      <c r="A22" s="13">
        <v>4.0</v>
      </c>
      <c r="B22" s="12">
        <v>0.05914352058607619</v>
      </c>
      <c r="C22" s="13" t="s">
        <v>15</v>
      </c>
      <c r="D22" s="11" t="s">
        <v>20</v>
      </c>
      <c r="E22" s="30" t="s">
        <v>30</v>
      </c>
      <c r="F22" s="31" t="s">
        <v>30</v>
      </c>
      <c r="G22" s="43"/>
      <c r="H22" s="13"/>
      <c r="I22" s="13"/>
      <c r="J22" s="11" t="s">
        <v>42</v>
      </c>
    </row>
    <row r="23">
      <c r="A23" s="13">
        <v>4.0</v>
      </c>
      <c r="B23" s="12">
        <v>0.05914352058607619</v>
      </c>
      <c r="C23" s="13" t="s">
        <v>18</v>
      </c>
      <c r="D23" s="11" t="s">
        <v>20</v>
      </c>
      <c r="E23" s="32">
        <v>22.0</v>
      </c>
      <c r="F23" s="31">
        <f>E23-5-10</f>
        <v>7</v>
      </c>
      <c r="G23" s="43"/>
      <c r="H23" s="13"/>
      <c r="I23" s="13"/>
      <c r="J23" s="11" t="s">
        <v>137</v>
      </c>
    </row>
    <row r="24">
      <c r="A24" s="13">
        <v>4.0</v>
      </c>
      <c r="B24" s="12">
        <v>0.05914352058607619</v>
      </c>
      <c r="C24" s="13" t="s">
        <v>134</v>
      </c>
      <c r="D24" s="11" t="s">
        <v>20</v>
      </c>
      <c r="E24" s="32">
        <v>23.0</v>
      </c>
      <c r="F24" s="31">
        <f>E24-0-10</f>
        <v>13</v>
      </c>
      <c r="G24" s="43"/>
      <c r="H24" s="13"/>
      <c r="I24" s="13"/>
      <c r="J24" s="11" t="s">
        <v>137</v>
      </c>
    </row>
    <row r="25">
      <c r="A25" s="13">
        <v>4.0</v>
      </c>
      <c r="B25" s="12">
        <v>0.05914352058607619</v>
      </c>
      <c r="C25" s="13" t="s">
        <v>22</v>
      </c>
      <c r="D25" s="11" t="s">
        <v>20</v>
      </c>
      <c r="E25" s="32">
        <v>15.0</v>
      </c>
      <c r="F25" s="31">
        <f>E25-2-10</f>
        <v>3</v>
      </c>
      <c r="G25" s="43"/>
      <c r="H25" s="13"/>
      <c r="I25" s="13"/>
      <c r="J25" s="11" t="s">
        <v>137</v>
      </c>
    </row>
    <row r="26">
      <c r="A26" s="13">
        <v>4.0</v>
      </c>
      <c r="B26" s="12">
        <v>0.05914352058607619</v>
      </c>
      <c r="C26" s="13" t="s">
        <v>16</v>
      </c>
      <c r="D26" s="11" t="s">
        <v>20</v>
      </c>
      <c r="E26" s="32">
        <v>18.0</v>
      </c>
      <c r="F26" s="31">
        <f>E26-3-10</f>
        <v>5</v>
      </c>
      <c r="G26" s="43"/>
      <c r="H26" s="13"/>
      <c r="I26" s="13"/>
      <c r="J26" s="11" t="s">
        <v>137</v>
      </c>
    </row>
    <row r="27">
      <c r="A27" s="13">
        <v>4.0</v>
      </c>
      <c r="B27" s="12">
        <v>0.05914352058607619</v>
      </c>
      <c r="C27" s="13" t="s">
        <v>21</v>
      </c>
      <c r="D27" s="11" t="s">
        <v>20</v>
      </c>
      <c r="E27" s="32">
        <v>28.0</v>
      </c>
      <c r="F27" s="31">
        <f>E27-13-10</f>
        <v>5</v>
      </c>
      <c r="G27" s="43"/>
      <c r="H27" s="13"/>
      <c r="I27" s="13"/>
      <c r="J27" s="11" t="s">
        <v>137</v>
      </c>
    </row>
    <row r="28">
      <c r="A28" s="13">
        <v>4.0</v>
      </c>
      <c r="B28" s="12">
        <v>0.06290509444079362</v>
      </c>
      <c r="C28" s="13" t="s">
        <v>13</v>
      </c>
      <c r="D28" s="11" t="s">
        <v>20</v>
      </c>
      <c r="E28" s="32">
        <v>23.0</v>
      </c>
      <c r="F28" s="32">
        <f>E28-2-10</f>
        <v>11</v>
      </c>
      <c r="G28" s="43"/>
      <c r="H28" s="13"/>
      <c r="I28" s="13"/>
      <c r="J28" s="11" t="s">
        <v>137</v>
      </c>
    </row>
    <row r="29">
      <c r="A29" s="13">
        <v>4.0</v>
      </c>
      <c r="B29" s="12">
        <v>0.06290509444079362</v>
      </c>
      <c r="C29" s="13" t="s">
        <v>15</v>
      </c>
      <c r="D29" s="11" t="s">
        <v>20</v>
      </c>
      <c r="E29" s="32" t="s">
        <v>28</v>
      </c>
      <c r="F29" s="31">
        <v>1.0</v>
      </c>
      <c r="G29" s="43"/>
      <c r="H29" s="13"/>
      <c r="I29" s="13"/>
      <c r="J29" s="11" t="s">
        <v>137</v>
      </c>
    </row>
    <row r="30">
      <c r="A30" s="13">
        <v>4.0</v>
      </c>
      <c r="B30" s="12">
        <v>0.06290509444079362</v>
      </c>
      <c r="C30" s="13" t="s">
        <v>18</v>
      </c>
      <c r="D30" s="11" t="s">
        <v>20</v>
      </c>
      <c r="E30" s="32">
        <v>29.0</v>
      </c>
      <c r="F30" s="31">
        <f>E30-5-10</f>
        <v>14</v>
      </c>
      <c r="G30" s="43"/>
      <c r="H30" s="13"/>
      <c r="I30" s="13"/>
      <c r="J30" s="11" t="s">
        <v>137</v>
      </c>
    </row>
    <row r="31">
      <c r="A31" s="13">
        <v>4.0</v>
      </c>
      <c r="B31" s="12">
        <v>0.06290509444079362</v>
      </c>
      <c r="C31" s="13" t="s">
        <v>134</v>
      </c>
      <c r="D31" s="11" t="s">
        <v>20</v>
      </c>
      <c r="E31" s="32">
        <v>21.0</v>
      </c>
      <c r="F31" s="31">
        <f>E31-0-10</f>
        <v>11</v>
      </c>
      <c r="G31" s="43"/>
      <c r="H31" s="13"/>
      <c r="I31" s="13"/>
      <c r="J31" s="11" t="s">
        <v>137</v>
      </c>
    </row>
    <row r="32">
      <c r="A32" s="13">
        <v>4.0</v>
      </c>
      <c r="B32" s="12">
        <v>0.06290509444079362</v>
      </c>
      <c r="C32" s="13" t="s">
        <v>22</v>
      </c>
      <c r="D32" s="11" t="s">
        <v>20</v>
      </c>
      <c r="E32" s="32">
        <v>30.0</v>
      </c>
      <c r="F32" s="31">
        <f>E32-2-10</f>
        <v>18</v>
      </c>
      <c r="G32" s="43"/>
      <c r="H32" s="13"/>
      <c r="I32" s="13"/>
      <c r="J32" s="11" t="s">
        <v>137</v>
      </c>
    </row>
    <row r="33">
      <c r="A33" s="13">
        <v>4.0</v>
      </c>
      <c r="B33" s="12">
        <v>0.06290509444079362</v>
      </c>
      <c r="C33" s="13" t="s">
        <v>16</v>
      </c>
      <c r="D33" s="11" t="s">
        <v>20</v>
      </c>
      <c r="E33" s="32">
        <v>20.0</v>
      </c>
      <c r="F33" s="31">
        <f>E33-3-10</f>
        <v>7</v>
      </c>
      <c r="G33" s="43"/>
      <c r="H33" s="13"/>
      <c r="I33" s="13"/>
      <c r="J33" s="11" t="s">
        <v>137</v>
      </c>
    </row>
    <row r="34">
      <c r="A34" s="13">
        <v>4.0</v>
      </c>
      <c r="B34" s="12">
        <v>0.06290509444079362</v>
      </c>
      <c r="C34" s="13" t="s">
        <v>21</v>
      </c>
      <c r="D34" s="11" t="s">
        <v>20</v>
      </c>
      <c r="E34" s="32">
        <v>28.0</v>
      </c>
      <c r="F34" s="31">
        <f>E34-13-10</f>
        <v>5</v>
      </c>
      <c r="G34" s="43"/>
      <c r="H34" s="13"/>
      <c r="I34" s="13"/>
      <c r="J34" s="11" t="s">
        <v>137</v>
      </c>
    </row>
    <row r="35">
      <c r="A35" s="13">
        <v>4.0</v>
      </c>
      <c r="B35" s="12">
        <v>0.06527777947485447</v>
      </c>
      <c r="C35" s="11" t="s">
        <v>21</v>
      </c>
      <c r="D35" s="11" t="s">
        <v>35</v>
      </c>
      <c r="E35" s="32">
        <v>18.0</v>
      </c>
      <c r="F35" s="32">
        <f>E35-13</f>
        <v>5</v>
      </c>
      <c r="G35" s="43"/>
      <c r="H35" s="13"/>
      <c r="I35" s="13"/>
      <c r="J35" s="13"/>
    </row>
    <row r="36">
      <c r="A36" s="13">
        <v>4.0</v>
      </c>
      <c r="B36" s="12">
        <v>0.0671296312357299</v>
      </c>
      <c r="C36" s="13" t="s">
        <v>22</v>
      </c>
      <c r="D36" s="11" t="s">
        <v>20</v>
      </c>
      <c r="E36" s="30" t="s">
        <v>30</v>
      </c>
      <c r="F36" s="31" t="s">
        <v>30</v>
      </c>
      <c r="G36" s="43"/>
      <c r="H36" s="13"/>
      <c r="I36" s="13"/>
      <c r="J36" s="11" t="s">
        <v>42</v>
      </c>
    </row>
    <row r="37">
      <c r="A37" s="13">
        <v>4.0</v>
      </c>
      <c r="B37" s="12">
        <v>0.0671296312357299</v>
      </c>
      <c r="C37" s="13" t="s">
        <v>22</v>
      </c>
      <c r="D37" s="11" t="s">
        <v>20</v>
      </c>
      <c r="E37" s="32">
        <v>13.0</v>
      </c>
      <c r="F37" s="31">
        <f>E37-2</f>
        <v>11</v>
      </c>
      <c r="G37" s="43"/>
      <c r="H37" s="13"/>
      <c r="I37" s="13"/>
      <c r="J37" s="11" t="s">
        <v>40</v>
      </c>
    </row>
    <row r="38">
      <c r="A38" s="13">
        <v>4.0</v>
      </c>
      <c r="B38" s="12">
        <v>0.0671296312357299</v>
      </c>
      <c r="C38" s="13" t="s">
        <v>21</v>
      </c>
      <c r="D38" s="11" t="s">
        <v>20</v>
      </c>
      <c r="E38" s="32">
        <v>28.0</v>
      </c>
      <c r="F38" s="31">
        <f>E38-13</f>
        <v>15</v>
      </c>
      <c r="G38" s="43"/>
      <c r="H38" s="13"/>
      <c r="I38" s="13"/>
      <c r="J38" s="13"/>
    </row>
    <row r="39">
      <c r="A39" s="11">
        <v>4.0</v>
      </c>
      <c r="B39" s="21">
        <v>0.06950231481481481</v>
      </c>
      <c r="C39" s="11" t="s">
        <v>21</v>
      </c>
      <c r="D39" s="11" t="s">
        <v>41</v>
      </c>
      <c r="E39" s="30" t="s">
        <v>30</v>
      </c>
      <c r="F39" s="31" t="s">
        <v>30</v>
      </c>
      <c r="G39" s="43"/>
      <c r="H39" s="13"/>
      <c r="I39" s="13"/>
      <c r="J39" s="11" t="s">
        <v>17</v>
      </c>
    </row>
    <row r="40">
      <c r="A40" s="13">
        <v>4.0</v>
      </c>
      <c r="B40" s="21">
        <v>0.06950231481481481</v>
      </c>
      <c r="C40" s="13" t="s">
        <v>21</v>
      </c>
      <c r="D40" s="11" t="s">
        <v>41</v>
      </c>
      <c r="E40" s="32">
        <v>17.0</v>
      </c>
      <c r="F40" s="31">
        <f>E40-5</f>
        <v>12</v>
      </c>
      <c r="G40" s="43"/>
      <c r="H40" s="13"/>
      <c r="I40" s="13"/>
      <c r="J40" s="11" t="s">
        <v>40</v>
      </c>
    </row>
    <row r="41">
      <c r="A41" s="13">
        <v>4.0</v>
      </c>
      <c r="B41" s="12">
        <v>0.07013889029622078</v>
      </c>
      <c r="C41" s="13" t="s">
        <v>21</v>
      </c>
      <c r="D41" s="13" t="s">
        <v>32</v>
      </c>
      <c r="E41" s="30" t="s">
        <v>30</v>
      </c>
      <c r="F41" s="31" t="s">
        <v>30</v>
      </c>
      <c r="G41" s="43"/>
      <c r="H41" s="13"/>
      <c r="I41" s="13"/>
      <c r="J41" s="11" t="s">
        <v>17</v>
      </c>
    </row>
    <row r="42">
      <c r="A42" s="13">
        <v>4.0</v>
      </c>
      <c r="B42" s="12">
        <v>0.07013889029622078</v>
      </c>
      <c r="C42" s="13" t="s">
        <v>21</v>
      </c>
      <c r="D42" s="13" t="s">
        <v>32</v>
      </c>
      <c r="E42" s="32">
        <v>26.0</v>
      </c>
      <c r="F42" s="31">
        <f>E42-11</f>
        <v>15</v>
      </c>
      <c r="G42" s="43" t="s">
        <v>48</v>
      </c>
      <c r="H42" s="13"/>
      <c r="I42" s="13"/>
      <c r="J42" s="11" t="s">
        <v>138</v>
      </c>
    </row>
    <row r="43">
      <c r="A43" s="13">
        <v>4.0</v>
      </c>
      <c r="B43" s="12">
        <v>0.07083333469927311</v>
      </c>
      <c r="C43" s="13" t="s">
        <v>21</v>
      </c>
      <c r="D43" s="13" t="s">
        <v>7</v>
      </c>
      <c r="E43" s="35" t="s">
        <v>30</v>
      </c>
      <c r="F43" s="23"/>
      <c r="G43" s="43"/>
      <c r="H43" s="11" t="s">
        <v>139</v>
      </c>
      <c r="I43" s="13"/>
      <c r="J43" s="13"/>
    </row>
    <row r="44">
      <c r="A44" s="11">
        <v>4.0</v>
      </c>
      <c r="B44" s="21">
        <v>0.07175925925925926</v>
      </c>
      <c r="C44" s="11" t="s">
        <v>21</v>
      </c>
      <c r="D44" s="11" t="s">
        <v>24</v>
      </c>
      <c r="E44" s="30">
        <v>28.0</v>
      </c>
      <c r="F44" s="31">
        <f>E44-10</f>
        <v>18</v>
      </c>
      <c r="G44" s="43"/>
      <c r="H44" s="13"/>
      <c r="I44" s="13"/>
      <c r="J44" s="13"/>
    </row>
    <row r="45">
      <c r="A45" s="13">
        <v>4.0</v>
      </c>
      <c r="B45" s="12">
        <v>0.07175926057971083</v>
      </c>
      <c r="C45" s="13" t="s">
        <v>22</v>
      </c>
      <c r="D45" s="11" t="s">
        <v>24</v>
      </c>
      <c r="E45" s="32">
        <v>9.0</v>
      </c>
      <c r="F45" s="31">
        <f>E45-0</f>
        <v>9</v>
      </c>
      <c r="G45" s="43"/>
      <c r="H45" s="13"/>
      <c r="I45" s="13"/>
      <c r="J45" s="13"/>
    </row>
    <row r="46">
      <c r="A46" s="13">
        <v>4.0</v>
      </c>
      <c r="B46" s="12">
        <v>0.07250000128988177</v>
      </c>
      <c r="C46" s="13" t="s">
        <v>22</v>
      </c>
      <c r="D46" s="11" t="s">
        <v>20</v>
      </c>
      <c r="E46" s="30" t="s">
        <v>30</v>
      </c>
      <c r="F46" s="31" t="s">
        <v>30</v>
      </c>
      <c r="G46" s="43"/>
      <c r="H46" s="13"/>
      <c r="I46" s="13"/>
      <c r="J46" s="13"/>
    </row>
    <row r="47">
      <c r="A47" s="13">
        <v>4.0</v>
      </c>
      <c r="B47" s="12">
        <v>0.07250000128988177</v>
      </c>
      <c r="C47" s="13" t="s">
        <v>22</v>
      </c>
      <c r="D47" s="11" t="s">
        <v>20</v>
      </c>
      <c r="E47" s="32">
        <v>19.0</v>
      </c>
      <c r="F47" s="31">
        <f>E47-2</f>
        <v>17</v>
      </c>
      <c r="G47" s="43"/>
      <c r="H47" s="13"/>
      <c r="I47" s="13"/>
      <c r="J47" s="13"/>
    </row>
    <row r="48">
      <c r="A48" s="13">
        <v>4.0</v>
      </c>
      <c r="B48" s="12">
        <v>0.07250000128988177</v>
      </c>
      <c r="C48" s="13" t="s">
        <v>21</v>
      </c>
      <c r="D48" s="11" t="s">
        <v>20</v>
      </c>
      <c r="E48" s="30" t="s">
        <v>30</v>
      </c>
      <c r="F48" s="31" t="s">
        <v>30</v>
      </c>
      <c r="G48" s="43"/>
      <c r="H48" s="13"/>
      <c r="I48" s="13"/>
      <c r="J48" s="13"/>
    </row>
    <row r="49">
      <c r="A49" s="13">
        <v>4.0</v>
      </c>
      <c r="B49" s="12">
        <v>0.07250000128988177</v>
      </c>
      <c r="C49" s="13" t="s">
        <v>21</v>
      </c>
      <c r="D49" s="11" t="s">
        <v>20</v>
      </c>
      <c r="E49" s="32">
        <v>29.0</v>
      </c>
      <c r="F49" s="31">
        <f>E49-13</f>
        <v>16</v>
      </c>
      <c r="G49" s="43"/>
      <c r="H49" s="13"/>
      <c r="I49" s="13"/>
      <c r="J49" s="13"/>
    </row>
    <row r="50">
      <c r="A50" s="13">
        <v>4.0</v>
      </c>
      <c r="B50" s="12">
        <v>0.07300926050083945</v>
      </c>
      <c r="C50" s="13" t="s">
        <v>22</v>
      </c>
      <c r="D50" s="13" t="s">
        <v>32</v>
      </c>
      <c r="E50" s="32">
        <v>19.0</v>
      </c>
      <c r="F50" s="31">
        <f>E50-2</f>
        <v>17</v>
      </c>
      <c r="G50" s="43"/>
      <c r="H50" s="13"/>
      <c r="I50" s="13"/>
      <c r="J50" s="36" t="s">
        <v>140</v>
      </c>
    </row>
    <row r="51">
      <c r="A51" s="13">
        <v>4.0</v>
      </c>
      <c r="B51" s="12">
        <v>0.07386574379052036</v>
      </c>
      <c r="C51" s="13" t="s">
        <v>21</v>
      </c>
      <c r="D51" s="13" t="s">
        <v>32</v>
      </c>
      <c r="E51" s="32">
        <v>29.0</v>
      </c>
      <c r="F51" s="31">
        <f>E51-10</f>
        <v>19</v>
      </c>
      <c r="G51" s="43" t="s">
        <v>48</v>
      </c>
      <c r="H51" s="13"/>
      <c r="I51" s="13"/>
      <c r="J51" s="11" t="s">
        <v>141</v>
      </c>
    </row>
    <row r="52">
      <c r="A52" s="13">
        <v>4.0</v>
      </c>
      <c r="B52" s="12">
        <v>0.07401620675227605</v>
      </c>
      <c r="C52" s="13" t="s">
        <v>21</v>
      </c>
      <c r="D52" s="13" t="s">
        <v>7</v>
      </c>
      <c r="E52" s="35" t="s">
        <v>30</v>
      </c>
      <c r="F52" s="23"/>
      <c r="G52" s="43"/>
      <c r="H52" s="11" t="s">
        <v>142</v>
      </c>
      <c r="I52" s="13"/>
      <c r="J52" s="11" t="s">
        <v>143</v>
      </c>
    </row>
    <row r="53">
      <c r="A53" s="13">
        <v>4.0</v>
      </c>
      <c r="B53" s="12">
        <v>0.07513889187248424</v>
      </c>
      <c r="C53" s="13" t="s">
        <v>13</v>
      </c>
      <c r="D53" s="13" t="s">
        <v>47</v>
      </c>
      <c r="E53" s="32">
        <v>18.0</v>
      </c>
      <c r="F53" s="31">
        <f t="shared" ref="F53:F54" si="2">E53-2</f>
        <v>16</v>
      </c>
      <c r="G53" s="43"/>
      <c r="H53" s="13"/>
      <c r="I53" s="13"/>
      <c r="J53" s="13"/>
    </row>
    <row r="54">
      <c r="A54" s="13">
        <v>4.0</v>
      </c>
      <c r="B54" s="12">
        <v>0.07513889187248424</v>
      </c>
      <c r="C54" s="13" t="s">
        <v>15</v>
      </c>
      <c r="D54" s="13" t="s">
        <v>47</v>
      </c>
      <c r="E54" s="32">
        <v>9.0</v>
      </c>
      <c r="F54" s="32">
        <f t="shared" si="2"/>
        <v>7</v>
      </c>
      <c r="G54" s="43"/>
      <c r="H54" s="13"/>
      <c r="I54" s="13"/>
      <c r="J54" s="13"/>
    </row>
    <row r="55">
      <c r="A55" s="13">
        <v>4.0</v>
      </c>
      <c r="B55" s="12">
        <v>0.07513889187248424</v>
      </c>
      <c r="C55" s="13" t="s">
        <v>18</v>
      </c>
      <c r="D55" s="13" t="s">
        <v>47</v>
      </c>
      <c r="E55" s="32">
        <v>19.0</v>
      </c>
      <c r="F55" s="31">
        <f>E55-7</f>
        <v>12</v>
      </c>
      <c r="G55" s="43"/>
      <c r="H55" s="13"/>
      <c r="I55" s="13"/>
      <c r="J55" s="13"/>
    </row>
    <row r="56">
      <c r="A56" s="13">
        <v>4.0</v>
      </c>
      <c r="B56" s="12">
        <v>0.07513889187248424</v>
      </c>
      <c r="C56" s="13" t="s">
        <v>134</v>
      </c>
      <c r="D56" s="13" t="s">
        <v>47</v>
      </c>
      <c r="E56" s="32">
        <v>9.0</v>
      </c>
      <c r="F56" s="31">
        <f t="shared" ref="F56:F57" si="3">E56-0</f>
        <v>9</v>
      </c>
      <c r="G56" s="43"/>
      <c r="H56" s="13"/>
      <c r="I56" s="13"/>
      <c r="J56" s="13"/>
    </row>
    <row r="57">
      <c r="A57" s="13">
        <v>4.0</v>
      </c>
      <c r="B57" s="12">
        <v>0.07513889187248424</v>
      </c>
      <c r="C57" s="13" t="s">
        <v>22</v>
      </c>
      <c r="D57" s="13" t="s">
        <v>47</v>
      </c>
      <c r="E57" s="32">
        <v>14.0</v>
      </c>
      <c r="F57" s="31">
        <f t="shared" si="3"/>
        <v>14</v>
      </c>
      <c r="G57" s="43"/>
      <c r="H57" s="13"/>
      <c r="I57" s="13"/>
      <c r="J57" s="13"/>
    </row>
    <row r="58">
      <c r="A58" s="13">
        <v>4.0</v>
      </c>
      <c r="B58" s="12">
        <v>0.07513889187248424</v>
      </c>
      <c r="C58" s="13" t="s">
        <v>16</v>
      </c>
      <c r="D58" s="13" t="s">
        <v>47</v>
      </c>
      <c r="E58" s="32">
        <v>16.0</v>
      </c>
      <c r="F58" s="31">
        <f>E58-3</f>
        <v>13</v>
      </c>
      <c r="G58" s="43"/>
      <c r="H58" s="13"/>
      <c r="I58" s="13"/>
      <c r="J58" s="13"/>
    </row>
    <row r="59">
      <c r="A59" s="13">
        <v>4.0</v>
      </c>
      <c r="B59" s="12">
        <v>0.07513889187248424</v>
      </c>
      <c r="C59" s="13" t="s">
        <v>21</v>
      </c>
      <c r="D59" s="13" t="s">
        <v>47</v>
      </c>
      <c r="E59" s="32" t="s">
        <v>37</v>
      </c>
      <c r="F59" s="31">
        <v>20.0</v>
      </c>
      <c r="G59" s="43"/>
      <c r="H59" s="13"/>
      <c r="I59" s="13"/>
      <c r="J59" s="13"/>
    </row>
    <row r="60">
      <c r="A60" s="13">
        <v>4.0</v>
      </c>
      <c r="B60" s="12">
        <v>0.07513889187248424</v>
      </c>
      <c r="C60" s="13" t="s">
        <v>10</v>
      </c>
      <c r="D60" s="13" t="s">
        <v>47</v>
      </c>
      <c r="E60" s="32">
        <v>21.0</v>
      </c>
      <c r="F60" s="31">
        <f>E60-5</f>
        <v>16</v>
      </c>
      <c r="G60" s="43"/>
      <c r="H60" s="13"/>
      <c r="I60" s="13"/>
      <c r="J60" s="13"/>
    </row>
    <row r="61">
      <c r="A61" s="13">
        <v>4.0</v>
      </c>
      <c r="B61" s="12">
        <v>0.0765277806785889</v>
      </c>
      <c r="C61" s="13" t="s">
        <v>21</v>
      </c>
      <c r="D61" s="13" t="s">
        <v>32</v>
      </c>
      <c r="E61" s="32">
        <v>28.0</v>
      </c>
      <c r="F61" s="31">
        <f>E61-10</f>
        <v>18</v>
      </c>
      <c r="G61" s="43"/>
      <c r="H61" s="13"/>
      <c r="I61" s="13"/>
      <c r="J61" s="11" t="s">
        <v>102</v>
      </c>
    </row>
    <row r="62">
      <c r="A62" s="13">
        <v>4.0</v>
      </c>
      <c r="B62" s="12">
        <v>0.07667824364034459</v>
      </c>
      <c r="C62" s="13" t="s">
        <v>21</v>
      </c>
      <c r="D62" s="13" t="s">
        <v>7</v>
      </c>
      <c r="E62" s="23">
        <v>9.0</v>
      </c>
      <c r="F62" s="23"/>
      <c r="G62" s="43"/>
      <c r="H62" s="11" t="s">
        <v>144</v>
      </c>
      <c r="I62" s="13"/>
      <c r="J62" s="13"/>
    </row>
    <row r="63">
      <c r="A63" s="13">
        <v>4.0</v>
      </c>
      <c r="B63" s="12">
        <v>0.07694444735534489</v>
      </c>
      <c r="C63" s="13" t="s">
        <v>21</v>
      </c>
      <c r="D63" s="13" t="s">
        <v>32</v>
      </c>
      <c r="E63" s="32">
        <v>24.0</v>
      </c>
      <c r="F63" s="31">
        <f>E63-10</f>
        <v>14</v>
      </c>
      <c r="G63" s="43"/>
      <c r="H63" s="13"/>
      <c r="I63" s="13"/>
      <c r="J63" s="11" t="s">
        <v>46</v>
      </c>
    </row>
    <row r="64">
      <c r="A64" s="13">
        <v>4.0</v>
      </c>
      <c r="B64" s="12">
        <v>0.0770601881085895</v>
      </c>
      <c r="C64" s="13" t="s">
        <v>21</v>
      </c>
      <c r="D64" s="13" t="s">
        <v>7</v>
      </c>
      <c r="E64" s="23">
        <v>8.0</v>
      </c>
      <c r="F64" s="23"/>
      <c r="G64" s="43"/>
      <c r="H64" s="11" t="s">
        <v>145</v>
      </c>
      <c r="I64" s="13">
        <v>1.0</v>
      </c>
      <c r="J64" s="13"/>
    </row>
    <row r="65">
      <c r="A65" s="13">
        <v>4.0</v>
      </c>
      <c r="B65" s="12">
        <v>0.07931713236030191</v>
      </c>
      <c r="C65" s="13" t="s">
        <v>13</v>
      </c>
      <c r="D65" s="11" t="s">
        <v>146</v>
      </c>
      <c r="E65" s="32">
        <v>15.0</v>
      </c>
      <c r="F65" s="32">
        <f>E65-4</f>
        <v>11</v>
      </c>
      <c r="G65" s="43"/>
      <c r="H65" s="13"/>
      <c r="I65" s="13"/>
      <c r="J65" s="11" t="s">
        <v>40</v>
      </c>
    </row>
    <row r="66">
      <c r="A66" s="13">
        <v>4.0</v>
      </c>
      <c r="B66" s="12">
        <v>0.07931713236030191</v>
      </c>
      <c r="C66" s="13" t="s">
        <v>13</v>
      </c>
      <c r="D66" s="11" t="s">
        <v>146</v>
      </c>
      <c r="E66" s="30" t="s">
        <v>30</v>
      </c>
      <c r="F66" s="32" t="s">
        <v>30</v>
      </c>
      <c r="G66" s="43"/>
      <c r="H66" s="13"/>
      <c r="I66" s="13"/>
      <c r="J66" s="11" t="s">
        <v>17</v>
      </c>
    </row>
    <row r="67">
      <c r="A67" s="13">
        <v>4.0</v>
      </c>
      <c r="B67" s="12">
        <v>0.07959491014480591</v>
      </c>
      <c r="C67" s="13" t="s">
        <v>13</v>
      </c>
      <c r="D67" s="13" t="s">
        <v>7</v>
      </c>
      <c r="E67" s="23">
        <v>9.0</v>
      </c>
      <c r="F67" s="23"/>
      <c r="G67" s="43"/>
      <c r="H67" s="11" t="s">
        <v>147</v>
      </c>
      <c r="I67" s="13"/>
      <c r="J67" s="13"/>
    </row>
    <row r="68">
      <c r="A68" s="11">
        <v>4.0</v>
      </c>
      <c r="B68" s="21">
        <v>0.08003472222222222</v>
      </c>
      <c r="C68" s="11" t="s">
        <v>13</v>
      </c>
      <c r="D68" s="11" t="s">
        <v>35</v>
      </c>
      <c r="E68" s="30">
        <v>21.0</v>
      </c>
      <c r="F68" s="31">
        <f>E68-2</f>
        <v>19</v>
      </c>
      <c r="G68" s="43"/>
      <c r="H68" s="13"/>
      <c r="I68" s="13"/>
      <c r="J68" s="13"/>
    </row>
    <row r="69">
      <c r="A69" s="13">
        <v>4.0</v>
      </c>
      <c r="B69" s="12">
        <v>0.08079861376609188</v>
      </c>
      <c r="C69" s="13" t="s">
        <v>134</v>
      </c>
      <c r="D69" s="11" t="s">
        <v>35</v>
      </c>
      <c r="E69" s="32">
        <v>6.0</v>
      </c>
      <c r="F69" s="32">
        <f>E69-0</f>
        <v>6</v>
      </c>
      <c r="G69" s="43"/>
      <c r="H69" s="11" t="s">
        <v>148</v>
      </c>
      <c r="I69" s="13"/>
      <c r="J69" s="11" t="s">
        <v>43</v>
      </c>
    </row>
    <row r="70">
      <c r="A70" s="13">
        <v>4.0</v>
      </c>
      <c r="B70" s="12">
        <v>0.08079861376609188</v>
      </c>
      <c r="C70" s="13" t="s">
        <v>134</v>
      </c>
      <c r="D70" s="11" t="s">
        <v>35</v>
      </c>
      <c r="E70" s="30" t="s">
        <v>30</v>
      </c>
      <c r="F70" s="31" t="s">
        <v>30</v>
      </c>
      <c r="G70" s="43"/>
      <c r="H70" s="13"/>
      <c r="I70" s="13"/>
      <c r="J70" s="11" t="s">
        <v>42</v>
      </c>
    </row>
    <row r="71">
      <c r="A71" s="13">
        <v>4.0</v>
      </c>
      <c r="B71" s="12">
        <v>0.080532408261206</v>
      </c>
      <c r="C71" s="13" t="s">
        <v>10</v>
      </c>
      <c r="D71" s="11" t="s">
        <v>35</v>
      </c>
      <c r="E71" s="32">
        <v>12.0</v>
      </c>
      <c r="F71" s="31">
        <f>E71-9</f>
        <v>3</v>
      </c>
      <c r="G71" s="43"/>
      <c r="H71" s="11" t="s">
        <v>149</v>
      </c>
      <c r="I71" s="13"/>
      <c r="J71" s="13"/>
    </row>
    <row r="72">
      <c r="A72" s="13">
        <v>4.0</v>
      </c>
      <c r="B72" s="12">
        <v>0.080532408261206</v>
      </c>
      <c r="C72" s="13" t="s">
        <v>18</v>
      </c>
      <c r="D72" s="11" t="s">
        <v>35</v>
      </c>
      <c r="E72" s="32">
        <v>20.0</v>
      </c>
      <c r="F72" s="31">
        <f>E72-5</f>
        <v>15</v>
      </c>
      <c r="G72" s="43"/>
      <c r="H72" s="13"/>
      <c r="I72" s="13"/>
      <c r="J72" s="13"/>
    </row>
    <row r="73">
      <c r="A73" s="13">
        <v>4.0</v>
      </c>
      <c r="B73" s="12">
        <v>0.0813078711144044</v>
      </c>
      <c r="C73" s="13" t="s">
        <v>18</v>
      </c>
      <c r="D73" s="13" t="s">
        <v>32</v>
      </c>
      <c r="E73" s="32" t="s">
        <v>37</v>
      </c>
      <c r="F73" s="31">
        <v>20.0</v>
      </c>
      <c r="G73" s="43" t="s">
        <v>48</v>
      </c>
      <c r="H73" s="13"/>
      <c r="I73" s="13"/>
      <c r="J73" s="11" t="s">
        <v>44</v>
      </c>
    </row>
    <row r="74">
      <c r="A74" s="13">
        <v>4.0</v>
      </c>
      <c r="B74" s="12">
        <v>0.08167824149131775</v>
      </c>
      <c r="C74" s="13" t="s">
        <v>18</v>
      </c>
      <c r="D74" s="13" t="s">
        <v>7</v>
      </c>
      <c r="E74" s="35" t="s">
        <v>30</v>
      </c>
      <c r="F74" s="23"/>
      <c r="G74" s="43"/>
      <c r="H74" s="11" t="s">
        <v>150</v>
      </c>
      <c r="I74" s="13"/>
      <c r="J74" s="13" t="s">
        <v>151</v>
      </c>
    </row>
    <row r="75">
      <c r="A75" s="13">
        <v>4.0</v>
      </c>
      <c r="B75" s="12">
        <v>0.08215278034913354</v>
      </c>
      <c r="C75" s="13" t="s">
        <v>10</v>
      </c>
      <c r="D75" s="13" t="s">
        <v>32</v>
      </c>
      <c r="E75" s="32">
        <v>15.0</v>
      </c>
      <c r="F75" s="31">
        <f t="shared" ref="F75:F76" si="4">E75-11</f>
        <v>4</v>
      </c>
      <c r="G75" s="43"/>
      <c r="H75" s="13"/>
      <c r="I75" s="13"/>
      <c r="J75" s="11" t="s">
        <v>55</v>
      </c>
    </row>
    <row r="76">
      <c r="A76" s="13">
        <v>4.0</v>
      </c>
      <c r="B76" s="12">
        <v>0.08273148214357207</v>
      </c>
      <c r="C76" s="13" t="s">
        <v>10</v>
      </c>
      <c r="D76" s="13" t="s">
        <v>32</v>
      </c>
      <c r="E76" s="32">
        <v>25.0</v>
      </c>
      <c r="F76" s="31">
        <f t="shared" si="4"/>
        <v>14</v>
      </c>
      <c r="G76" s="43"/>
      <c r="H76" s="13"/>
      <c r="I76" s="13"/>
      <c r="J76" s="11" t="s">
        <v>45</v>
      </c>
    </row>
    <row r="77">
      <c r="A77" s="13">
        <v>4.0</v>
      </c>
      <c r="B77" s="12">
        <v>0.08288194511260372</v>
      </c>
      <c r="C77" s="13" t="s">
        <v>10</v>
      </c>
      <c r="D77" s="13" t="s">
        <v>7</v>
      </c>
      <c r="E77" s="23">
        <v>10.0</v>
      </c>
      <c r="F77" s="23"/>
      <c r="G77" s="43"/>
      <c r="H77" s="11" t="s">
        <v>152</v>
      </c>
      <c r="I77" s="13"/>
      <c r="J77" s="13"/>
    </row>
    <row r="78">
      <c r="A78" s="13">
        <v>4.0</v>
      </c>
      <c r="B78" s="12">
        <v>0.08701389140333049</v>
      </c>
      <c r="C78" s="13" t="s">
        <v>16</v>
      </c>
      <c r="D78" s="13" t="s">
        <v>7</v>
      </c>
      <c r="E78" s="23">
        <v>27.0</v>
      </c>
      <c r="F78" s="23"/>
      <c r="G78" s="43"/>
      <c r="H78" s="11" t="s">
        <v>153</v>
      </c>
      <c r="I78" s="13">
        <v>3.0</v>
      </c>
      <c r="J78" s="11" t="s">
        <v>154</v>
      </c>
    </row>
    <row r="79">
      <c r="A79" s="13">
        <v>4.0</v>
      </c>
      <c r="B79" s="12">
        <v>0.08788194713997655</v>
      </c>
      <c r="C79" s="13" t="s">
        <v>16</v>
      </c>
      <c r="D79" s="13" t="s">
        <v>7</v>
      </c>
      <c r="E79" s="23">
        <v>29.0</v>
      </c>
      <c r="F79" s="23"/>
      <c r="G79" s="43"/>
      <c r="H79" s="11" t="s">
        <v>155</v>
      </c>
      <c r="I79" s="13"/>
      <c r="J79" s="11" t="s">
        <v>156</v>
      </c>
    </row>
    <row r="80">
      <c r="A80" s="13">
        <v>4.0</v>
      </c>
      <c r="B80" s="12">
        <v>0.0892129655694589</v>
      </c>
      <c r="C80" s="13" t="s">
        <v>22</v>
      </c>
      <c r="D80" s="11" t="s">
        <v>26</v>
      </c>
      <c r="E80" s="30">
        <v>11.0</v>
      </c>
      <c r="F80" s="31">
        <f>E80-9</f>
        <v>2</v>
      </c>
      <c r="G80" s="43"/>
      <c r="H80" s="13"/>
      <c r="I80" s="13"/>
      <c r="J80" s="13"/>
    </row>
    <row r="81">
      <c r="A81" s="13">
        <v>4.0</v>
      </c>
      <c r="B81" s="12">
        <v>0.09097222471609712</v>
      </c>
      <c r="C81" s="13" t="s">
        <v>13</v>
      </c>
      <c r="D81" s="11" t="s">
        <v>20</v>
      </c>
      <c r="E81" s="32">
        <v>14.0</v>
      </c>
      <c r="F81" s="31">
        <f>E81-2</f>
        <v>12</v>
      </c>
      <c r="G81" s="43"/>
      <c r="H81" s="13"/>
      <c r="I81" s="13"/>
      <c r="J81" s="13"/>
    </row>
    <row r="82">
      <c r="A82" s="13">
        <v>4.0</v>
      </c>
      <c r="B82" s="12">
        <v>0.09097222471609712</v>
      </c>
      <c r="C82" s="13" t="s">
        <v>15</v>
      </c>
      <c r="D82" s="11" t="s">
        <v>20</v>
      </c>
      <c r="E82" s="30" t="s">
        <v>28</v>
      </c>
      <c r="F82" s="32">
        <v>1.0</v>
      </c>
      <c r="G82" s="43"/>
      <c r="H82" s="13"/>
      <c r="I82" s="13"/>
      <c r="J82" s="13"/>
    </row>
    <row r="83">
      <c r="A83" s="13">
        <v>4.0</v>
      </c>
      <c r="B83" s="12">
        <v>0.09097222471609712</v>
      </c>
      <c r="C83" s="13" t="s">
        <v>18</v>
      </c>
      <c r="D83" s="11" t="s">
        <v>20</v>
      </c>
      <c r="E83" s="32">
        <v>23.0</v>
      </c>
      <c r="F83" s="32">
        <f>E83-5</f>
        <v>18</v>
      </c>
      <c r="G83" s="43"/>
      <c r="H83" s="13"/>
      <c r="I83" s="13"/>
      <c r="J83" s="13"/>
    </row>
    <row r="84">
      <c r="A84" s="13">
        <v>4.0</v>
      </c>
      <c r="B84" s="12">
        <v>0.09097222471609712</v>
      </c>
      <c r="C84" s="13" t="s">
        <v>134</v>
      </c>
      <c r="D84" s="11" t="s">
        <v>20</v>
      </c>
      <c r="E84" s="32">
        <v>17.0</v>
      </c>
      <c r="F84" s="31">
        <f>E84-0</f>
        <v>17</v>
      </c>
      <c r="G84" s="43"/>
      <c r="H84" s="13"/>
      <c r="I84" s="13"/>
      <c r="J84" s="13"/>
    </row>
    <row r="85">
      <c r="A85" s="13">
        <v>4.0</v>
      </c>
      <c r="B85" s="12">
        <v>0.09097222471609712</v>
      </c>
      <c r="C85" s="13" t="s">
        <v>22</v>
      </c>
      <c r="D85" s="11" t="s">
        <v>20</v>
      </c>
      <c r="E85" s="32" t="s">
        <v>37</v>
      </c>
      <c r="F85" s="31">
        <v>20.0</v>
      </c>
      <c r="G85" s="43"/>
      <c r="H85" s="13"/>
      <c r="I85" s="13"/>
      <c r="J85" s="13"/>
    </row>
    <row r="86">
      <c r="A86" s="13">
        <v>4.0</v>
      </c>
      <c r="B86" s="12">
        <v>0.09097222471609712</v>
      </c>
      <c r="C86" s="13" t="s">
        <v>16</v>
      </c>
      <c r="D86" s="11" t="s">
        <v>20</v>
      </c>
      <c r="E86" s="30">
        <v>5.0</v>
      </c>
      <c r="F86" s="30">
        <f>E86-3</f>
        <v>2</v>
      </c>
      <c r="G86" s="43"/>
      <c r="H86" s="13"/>
      <c r="I86" s="13"/>
      <c r="J86" s="13"/>
    </row>
    <row r="87">
      <c r="A87" s="13">
        <v>4.0</v>
      </c>
      <c r="B87" s="12">
        <v>0.09097222471609712</v>
      </c>
      <c r="C87" s="13" t="s">
        <v>21</v>
      </c>
      <c r="D87" s="11" t="s">
        <v>20</v>
      </c>
      <c r="E87" s="32">
        <v>18.0</v>
      </c>
      <c r="F87" s="31">
        <f>E87-13</f>
        <v>5</v>
      </c>
      <c r="G87" s="43"/>
      <c r="H87" s="13"/>
      <c r="I87" s="13"/>
      <c r="J87" s="13"/>
    </row>
    <row r="88">
      <c r="A88" s="13">
        <v>4.0</v>
      </c>
      <c r="B88" s="12">
        <v>0.09097222471609712</v>
      </c>
      <c r="C88" s="13" t="s">
        <v>10</v>
      </c>
      <c r="D88" s="11" t="s">
        <v>20</v>
      </c>
      <c r="E88" s="32">
        <v>19.0</v>
      </c>
      <c r="F88" s="31">
        <f>E88-9</f>
        <v>10</v>
      </c>
      <c r="G88" s="43"/>
      <c r="H88" s="13"/>
      <c r="I88" s="13"/>
      <c r="J88" s="50"/>
    </row>
    <row r="89">
      <c r="A89" s="13">
        <v>4.0</v>
      </c>
      <c r="B89" s="12">
        <v>0.09164352103834972</v>
      </c>
      <c r="C89" s="13" t="s">
        <v>18</v>
      </c>
      <c r="D89" s="11" t="s">
        <v>35</v>
      </c>
      <c r="E89" s="32">
        <v>18.0</v>
      </c>
      <c r="F89" s="31">
        <f>E89-5</f>
        <v>13</v>
      </c>
      <c r="G89" s="43"/>
      <c r="H89" s="13"/>
      <c r="I89" s="13"/>
      <c r="J89" s="13"/>
    </row>
    <row r="90">
      <c r="A90" s="13">
        <v>4.0</v>
      </c>
      <c r="B90" s="12">
        <v>0.09342592876055278</v>
      </c>
      <c r="C90" s="13" t="s">
        <v>134</v>
      </c>
      <c r="D90" s="13" t="s">
        <v>32</v>
      </c>
      <c r="E90" s="32">
        <v>25.0</v>
      </c>
      <c r="F90" s="31">
        <f>E90-8</f>
        <v>17</v>
      </c>
      <c r="G90" s="43"/>
      <c r="H90" s="13"/>
      <c r="I90" s="13"/>
      <c r="J90" s="11" t="s">
        <v>157</v>
      </c>
    </row>
    <row r="91">
      <c r="A91" s="13">
        <v>4.0</v>
      </c>
      <c r="B91" s="12">
        <v>0.09380787316331407</v>
      </c>
      <c r="C91" s="13" t="s">
        <v>134</v>
      </c>
      <c r="D91" s="13" t="s">
        <v>7</v>
      </c>
      <c r="E91" s="23">
        <v>16.0</v>
      </c>
      <c r="F91" s="23"/>
      <c r="G91" s="43"/>
      <c r="H91" s="11" t="s">
        <v>158</v>
      </c>
      <c r="I91" s="13"/>
      <c r="J91" s="13"/>
    </row>
    <row r="92">
      <c r="A92" s="13">
        <v>4.0</v>
      </c>
      <c r="B92" s="12">
        <v>0.09454861386620905</v>
      </c>
      <c r="C92" s="13" t="s">
        <v>134</v>
      </c>
      <c r="D92" s="13" t="s">
        <v>97</v>
      </c>
      <c r="E92" s="35" t="s">
        <v>30</v>
      </c>
      <c r="F92" s="23"/>
      <c r="G92" s="43"/>
      <c r="H92" s="13"/>
      <c r="I92" s="13"/>
      <c r="J92" s="13"/>
    </row>
    <row r="93">
      <c r="A93" s="13">
        <v>4.0</v>
      </c>
      <c r="B93" s="12">
        <v>0.09562500272295438</v>
      </c>
      <c r="C93" s="13" t="s">
        <v>21</v>
      </c>
      <c r="D93" s="13" t="s">
        <v>32</v>
      </c>
      <c r="E93" s="32">
        <v>20.0</v>
      </c>
      <c r="F93" s="32">
        <f>E93-11</f>
        <v>9</v>
      </c>
      <c r="G93" s="43"/>
      <c r="H93" s="13"/>
      <c r="I93" s="13"/>
      <c r="J93" s="11" t="s">
        <v>159</v>
      </c>
    </row>
    <row r="94">
      <c r="A94" s="13">
        <v>4.0</v>
      </c>
      <c r="B94" s="12">
        <v>0.09571759530808777</v>
      </c>
      <c r="C94" s="13" t="s">
        <v>21</v>
      </c>
      <c r="D94" s="13" t="s">
        <v>7</v>
      </c>
      <c r="E94" s="23">
        <v>22.0</v>
      </c>
      <c r="F94" s="23"/>
      <c r="G94" s="43"/>
      <c r="H94" s="11" t="s">
        <v>160</v>
      </c>
      <c r="I94" s="13"/>
      <c r="J94" s="13"/>
    </row>
    <row r="95">
      <c r="A95" s="13">
        <v>4.0</v>
      </c>
      <c r="B95" s="12">
        <v>0.09692129891482182</v>
      </c>
      <c r="C95" s="13" t="s">
        <v>13</v>
      </c>
      <c r="D95" s="13" t="s">
        <v>32</v>
      </c>
      <c r="E95" s="32">
        <v>17.0</v>
      </c>
      <c r="F95" s="31">
        <f t="shared" ref="F95:F96" si="5">E95-8</f>
        <v>9</v>
      </c>
      <c r="G95" s="43"/>
      <c r="H95" s="13"/>
      <c r="I95" s="13"/>
      <c r="J95" s="11" t="s">
        <v>103</v>
      </c>
    </row>
    <row r="96">
      <c r="A96" s="13">
        <v>4.0</v>
      </c>
      <c r="B96" s="12">
        <v>0.09692129891482182</v>
      </c>
      <c r="C96" s="13" t="s">
        <v>13</v>
      </c>
      <c r="D96" s="13" t="s">
        <v>32</v>
      </c>
      <c r="E96" s="32">
        <v>19.0</v>
      </c>
      <c r="F96" s="31">
        <f t="shared" si="5"/>
        <v>11</v>
      </c>
      <c r="G96" s="43"/>
      <c r="H96" s="13"/>
      <c r="I96" s="13"/>
      <c r="J96" s="11" t="s">
        <v>103</v>
      </c>
    </row>
    <row r="97">
      <c r="A97" s="13">
        <v>4.0</v>
      </c>
      <c r="B97" s="12">
        <v>0.09692129891482182</v>
      </c>
      <c r="C97" s="13" t="s">
        <v>13</v>
      </c>
      <c r="D97" s="13" t="s">
        <v>32</v>
      </c>
      <c r="E97" s="32">
        <v>24.0</v>
      </c>
      <c r="F97" s="32">
        <v>16.0</v>
      </c>
      <c r="G97" s="43"/>
      <c r="H97" s="13"/>
      <c r="I97" s="13"/>
      <c r="J97" s="11" t="s">
        <v>103</v>
      </c>
    </row>
    <row r="98">
      <c r="A98" s="13">
        <v>4.0</v>
      </c>
      <c r="B98" s="12">
        <v>0.09733796554792207</v>
      </c>
      <c r="C98" s="13" t="s">
        <v>13</v>
      </c>
      <c r="D98" s="13" t="s">
        <v>7</v>
      </c>
      <c r="E98" s="35">
        <v>14.0</v>
      </c>
      <c r="F98" s="23"/>
      <c r="G98" s="43"/>
      <c r="H98" s="11" t="s">
        <v>161</v>
      </c>
      <c r="I98" s="13"/>
      <c r="J98" s="13"/>
    </row>
    <row r="99">
      <c r="A99" s="11">
        <v>4.0</v>
      </c>
      <c r="B99" s="21">
        <v>0.09733796296296296</v>
      </c>
      <c r="C99" s="11" t="s">
        <v>13</v>
      </c>
      <c r="D99" s="11" t="s">
        <v>7</v>
      </c>
      <c r="E99" s="35">
        <v>21.0</v>
      </c>
      <c r="F99" s="23"/>
      <c r="G99" s="43"/>
      <c r="H99" s="11" t="s">
        <v>162</v>
      </c>
      <c r="I99" s="13"/>
      <c r="J99" s="13"/>
    </row>
    <row r="100">
      <c r="A100" s="11">
        <v>4.0</v>
      </c>
      <c r="B100" s="21">
        <v>0.09733796296296296</v>
      </c>
      <c r="C100" s="11" t="s">
        <v>13</v>
      </c>
      <c r="D100" s="11" t="s">
        <v>7</v>
      </c>
      <c r="E100" s="35">
        <v>22.0</v>
      </c>
      <c r="F100" s="23"/>
      <c r="G100" s="43"/>
      <c r="H100" s="11" t="s">
        <v>160</v>
      </c>
      <c r="I100" s="13"/>
      <c r="J100" s="13"/>
    </row>
    <row r="101">
      <c r="A101" s="13">
        <v>4.0</v>
      </c>
      <c r="B101" s="12">
        <v>0.09828703958191909</v>
      </c>
      <c r="C101" s="13" t="s">
        <v>10</v>
      </c>
      <c r="D101" s="13" t="s">
        <v>32</v>
      </c>
      <c r="E101" s="32">
        <v>18.0</v>
      </c>
      <c r="F101" s="49">
        <f>E101-11</f>
        <v>7</v>
      </c>
      <c r="G101" s="43"/>
      <c r="H101" s="13"/>
      <c r="I101" s="13"/>
      <c r="J101" s="11" t="s">
        <v>163</v>
      </c>
    </row>
    <row r="102">
      <c r="A102" s="13">
        <v>4.0</v>
      </c>
      <c r="B102" s="12">
        <v>0.09864583583839703</v>
      </c>
      <c r="C102" s="13" t="s">
        <v>10</v>
      </c>
      <c r="D102" s="13" t="s">
        <v>7</v>
      </c>
      <c r="E102" s="23">
        <v>25.0</v>
      </c>
      <c r="F102" s="23"/>
      <c r="G102" s="43"/>
      <c r="H102" s="11" t="s">
        <v>164</v>
      </c>
      <c r="I102" s="13"/>
      <c r="J102" s="13"/>
    </row>
    <row r="103">
      <c r="A103" s="13">
        <v>4.0</v>
      </c>
      <c r="B103" s="12">
        <v>0.09886574323172681</v>
      </c>
      <c r="C103" s="13" t="s">
        <v>10</v>
      </c>
      <c r="D103" s="13" t="s">
        <v>32</v>
      </c>
      <c r="E103" s="32" t="s">
        <v>37</v>
      </c>
      <c r="F103" s="49">
        <v>20.0</v>
      </c>
      <c r="G103" s="43" t="s">
        <v>48</v>
      </c>
      <c r="H103" s="13"/>
      <c r="I103" s="13"/>
      <c r="J103" s="11" t="s">
        <v>45</v>
      </c>
    </row>
    <row r="104">
      <c r="A104" s="13">
        <v>4.0</v>
      </c>
      <c r="B104" s="12">
        <v>0.09896990991546772</v>
      </c>
      <c r="C104" s="13" t="s">
        <v>10</v>
      </c>
      <c r="D104" s="13" t="s">
        <v>7</v>
      </c>
      <c r="E104" s="35" t="s">
        <v>30</v>
      </c>
      <c r="F104" s="23"/>
      <c r="G104" s="43"/>
      <c r="H104" s="11" t="s">
        <v>165</v>
      </c>
      <c r="I104" s="13"/>
      <c r="J104" s="13"/>
    </row>
    <row r="105">
      <c r="A105" s="13">
        <v>4.0</v>
      </c>
      <c r="B105" s="12">
        <v>0.09974537376547232</v>
      </c>
      <c r="C105" s="13" t="s">
        <v>18</v>
      </c>
      <c r="D105" s="13" t="s">
        <v>32</v>
      </c>
      <c r="E105" s="32">
        <v>19.0</v>
      </c>
      <c r="F105" s="49">
        <f>E105-12</f>
        <v>7</v>
      </c>
      <c r="G105" s="43"/>
      <c r="H105" s="13"/>
      <c r="I105" s="13"/>
      <c r="J105" s="11" t="s">
        <v>166</v>
      </c>
    </row>
    <row r="106">
      <c r="A106" s="13">
        <v>4.0</v>
      </c>
      <c r="B106" s="12">
        <v>0.09974537376547232</v>
      </c>
      <c r="C106" s="13" t="s">
        <v>18</v>
      </c>
      <c r="D106" s="13" t="s">
        <v>32</v>
      </c>
      <c r="E106" s="30" t="s">
        <v>30</v>
      </c>
      <c r="F106" s="49" t="s">
        <v>30</v>
      </c>
      <c r="G106" s="43"/>
      <c r="H106" s="13"/>
      <c r="I106" s="13"/>
      <c r="J106" s="11" t="s">
        <v>17</v>
      </c>
    </row>
    <row r="107">
      <c r="A107" s="13">
        <v>4.0</v>
      </c>
      <c r="B107" s="12">
        <v>0.10016204038402066</v>
      </c>
      <c r="C107" s="13" t="s">
        <v>18</v>
      </c>
      <c r="D107" s="13" t="s">
        <v>7</v>
      </c>
      <c r="E107" s="23">
        <v>35.0</v>
      </c>
      <c r="F107" s="23"/>
      <c r="G107" s="43"/>
      <c r="H107" s="11" t="s">
        <v>167</v>
      </c>
      <c r="I107" s="13"/>
      <c r="J107" s="13"/>
    </row>
    <row r="108">
      <c r="A108" s="13">
        <v>4.0</v>
      </c>
      <c r="B108" s="12">
        <v>0.10222222545417026</v>
      </c>
      <c r="C108" s="13" t="s">
        <v>16</v>
      </c>
      <c r="D108" s="13" t="s">
        <v>7</v>
      </c>
      <c r="E108" s="23">
        <v>6.0</v>
      </c>
      <c r="F108" s="23"/>
      <c r="G108" s="43"/>
      <c r="H108" s="11" t="s">
        <v>168</v>
      </c>
      <c r="I108" s="13"/>
      <c r="J108" s="11" t="s">
        <v>169</v>
      </c>
    </row>
    <row r="109">
      <c r="A109" s="13">
        <v>4.0</v>
      </c>
      <c r="B109" s="12">
        <v>0.10265046620042995</v>
      </c>
      <c r="C109" s="13" t="s">
        <v>16</v>
      </c>
      <c r="D109" s="13" t="s">
        <v>32</v>
      </c>
      <c r="E109" s="30" t="s">
        <v>30</v>
      </c>
      <c r="F109" s="49" t="s">
        <v>30</v>
      </c>
      <c r="G109" s="43"/>
      <c r="H109" s="13"/>
      <c r="I109" s="13"/>
      <c r="J109" s="11" t="s">
        <v>170</v>
      </c>
    </row>
    <row r="110">
      <c r="A110" s="13">
        <v>4.0</v>
      </c>
      <c r="B110" s="12">
        <v>0.1032986143254675</v>
      </c>
      <c r="C110" s="13" t="s">
        <v>16</v>
      </c>
      <c r="D110" s="13" t="s">
        <v>7</v>
      </c>
      <c r="E110" s="23" t="s">
        <v>171</v>
      </c>
      <c r="F110" s="23"/>
      <c r="G110" s="43"/>
      <c r="H110" s="11" t="s">
        <v>172</v>
      </c>
      <c r="I110" s="13"/>
      <c r="J110" s="11" t="s">
        <v>173</v>
      </c>
    </row>
    <row r="111">
      <c r="A111" s="13">
        <v>4.0</v>
      </c>
      <c r="B111" s="12">
        <v>0.10581018819357269</v>
      </c>
      <c r="C111" s="13" t="s">
        <v>15</v>
      </c>
      <c r="D111" s="13" t="s">
        <v>32</v>
      </c>
      <c r="E111" s="32">
        <v>19.0</v>
      </c>
      <c r="F111" s="49">
        <f>E111-7</f>
        <v>12</v>
      </c>
      <c r="G111" s="43"/>
      <c r="H111" s="13"/>
      <c r="I111" s="13"/>
      <c r="J111" s="11" t="s">
        <v>174</v>
      </c>
    </row>
    <row r="112">
      <c r="A112" s="13">
        <v>4.0</v>
      </c>
      <c r="B112" s="12">
        <v>0.10605324374046177</v>
      </c>
      <c r="C112" s="13" t="s">
        <v>15</v>
      </c>
      <c r="D112" s="13" t="s">
        <v>7</v>
      </c>
      <c r="E112" s="23">
        <v>14.0</v>
      </c>
      <c r="F112" s="23"/>
      <c r="G112" s="43"/>
      <c r="H112" s="11" t="s">
        <v>175</v>
      </c>
      <c r="I112" s="13"/>
      <c r="J112" s="13"/>
    </row>
    <row r="113">
      <c r="A113" s="13">
        <v>4.0</v>
      </c>
      <c r="B113" s="12">
        <v>0.10709491034504026</v>
      </c>
      <c r="C113" s="13" t="s">
        <v>15</v>
      </c>
      <c r="D113" s="13" t="s">
        <v>32</v>
      </c>
      <c r="E113" s="32">
        <v>19.0</v>
      </c>
      <c r="F113" s="49">
        <f>E113-7</f>
        <v>12</v>
      </c>
      <c r="G113" s="43"/>
      <c r="H113" s="13"/>
      <c r="I113" s="13"/>
      <c r="J113" s="11" t="s">
        <v>176</v>
      </c>
    </row>
    <row r="114">
      <c r="A114" s="13">
        <v>4.0</v>
      </c>
      <c r="B114" s="12">
        <v>0.10709491034504026</v>
      </c>
      <c r="C114" s="13" t="s">
        <v>21</v>
      </c>
      <c r="D114" s="13" t="s">
        <v>32</v>
      </c>
      <c r="E114" s="32">
        <v>24.0</v>
      </c>
      <c r="F114" s="49">
        <f>E114-11</f>
        <v>13</v>
      </c>
      <c r="G114" s="43"/>
      <c r="H114" s="13"/>
      <c r="I114" s="13"/>
      <c r="J114" s="11" t="s">
        <v>176</v>
      </c>
    </row>
    <row r="115">
      <c r="A115" s="13">
        <v>4.0</v>
      </c>
      <c r="B115" s="12">
        <v>0.10709491034504026</v>
      </c>
      <c r="C115" s="13" t="s">
        <v>13</v>
      </c>
      <c r="D115" s="13" t="s">
        <v>32</v>
      </c>
      <c r="E115" s="32">
        <v>26.0</v>
      </c>
      <c r="F115" s="49">
        <f>E115-8</f>
        <v>18</v>
      </c>
      <c r="G115" s="43"/>
      <c r="H115" s="13"/>
      <c r="I115" s="13"/>
      <c r="J115" s="11" t="s">
        <v>176</v>
      </c>
    </row>
    <row r="116">
      <c r="A116" s="13">
        <v>4.0</v>
      </c>
      <c r="B116" s="12">
        <v>0.10731481775292195</v>
      </c>
      <c r="C116" s="13" t="s">
        <v>15</v>
      </c>
      <c r="D116" s="13" t="s">
        <v>7</v>
      </c>
      <c r="E116" s="23">
        <v>17.0</v>
      </c>
      <c r="F116" s="23"/>
      <c r="G116" s="43"/>
      <c r="H116" s="11" t="s">
        <v>177</v>
      </c>
      <c r="I116" s="13"/>
      <c r="J116" s="13"/>
    </row>
    <row r="117">
      <c r="A117" s="13">
        <v>4.0</v>
      </c>
      <c r="B117" s="12">
        <v>0.10731481775292195</v>
      </c>
      <c r="C117" s="13" t="s">
        <v>21</v>
      </c>
      <c r="D117" s="13" t="s">
        <v>7</v>
      </c>
      <c r="E117" s="23">
        <v>11.0</v>
      </c>
      <c r="F117" s="23"/>
      <c r="G117" s="43"/>
      <c r="H117" s="11" t="s">
        <v>178</v>
      </c>
      <c r="I117" s="13"/>
      <c r="J117" s="13"/>
    </row>
    <row r="118">
      <c r="A118" s="13">
        <v>4.0</v>
      </c>
      <c r="B118" s="12">
        <v>0.10731481775292195</v>
      </c>
      <c r="C118" s="13" t="s">
        <v>13</v>
      </c>
      <c r="D118" s="13" t="s">
        <v>7</v>
      </c>
      <c r="E118" s="23">
        <v>24.0</v>
      </c>
      <c r="F118" s="23"/>
      <c r="G118" s="43"/>
      <c r="H118" s="11" t="s">
        <v>179</v>
      </c>
      <c r="I118" s="13"/>
      <c r="J118" s="13"/>
    </row>
    <row r="119">
      <c r="A119" s="13">
        <v>4.0</v>
      </c>
      <c r="B119" s="12">
        <v>0.1076388917863369</v>
      </c>
      <c r="C119" s="13" t="s">
        <v>18</v>
      </c>
      <c r="D119" s="11" t="s">
        <v>25</v>
      </c>
      <c r="E119" s="32">
        <v>20.0</v>
      </c>
      <c r="F119" s="49">
        <f>E119-5</f>
        <v>15</v>
      </c>
      <c r="G119" s="43"/>
      <c r="H119" s="13"/>
      <c r="I119" s="13"/>
      <c r="J119" s="13"/>
    </row>
    <row r="120">
      <c r="A120" s="13">
        <v>4.0</v>
      </c>
      <c r="B120" s="12">
        <v>0.1076388917863369</v>
      </c>
      <c r="C120" s="13" t="s">
        <v>22</v>
      </c>
      <c r="D120" s="11" t="s">
        <v>25</v>
      </c>
      <c r="E120" s="30" t="s">
        <v>30</v>
      </c>
      <c r="F120" s="49" t="s">
        <v>30</v>
      </c>
      <c r="G120" s="43"/>
      <c r="H120" s="13"/>
      <c r="I120" s="13"/>
      <c r="J120" s="13" t="s">
        <v>180</v>
      </c>
    </row>
    <row r="121">
      <c r="A121" s="13">
        <v>4.0</v>
      </c>
      <c r="B121" s="12">
        <v>0.10877315100515261</v>
      </c>
      <c r="C121" s="13" t="s">
        <v>22</v>
      </c>
      <c r="D121" s="11" t="s">
        <v>95</v>
      </c>
      <c r="E121" s="23">
        <v>6.0</v>
      </c>
      <c r="F121" s="23"/>
      <c r="G121" s="43"/>
      <c r="H121" s="13"/>
      <c r="I121" s="13"/>
      <c r="J121" s="13"/>
    </row>
    <row r="122">
      <c r="A122" s="13">
        <v>4.0</v>
      </c>
      <c r="B122" s="12">
        <v>0.11039352131774649</v>
      </c>
      <c r="C122" s="13" t="s">
        <v>134</v>
      </c>
      <c r="D122" s="11" t="s">
        <v>35</v>
      </c>
      <c r="E122" s="30">
        <v>10.0</v>
      </c>
      <c r="F122" s="49">
        <f>E122-0</f>
        <v>10</v>
      </c>
      <c r="G122" s="43"/>
      <c r="H122" s="13"/>
      <c r="I122" s="13"/>
      <c r="J122" s="13"/>
    </row>
    <row r="123">
      <c r="A123" s="13">
        <v>4.0</v>
      </c>
      <c r="B123" s="51">
        <v>0.11063657407407407</v>
      </c>
      <c r="C123" s="13" t="s">
        <v>134</v>
      </c>
      <c r="D123" s="13" t="s">
        <v>86</v>
      </c>
      <c r="E123" s="23">
        <v>5.0</v>
      </c>
      <c r="F123" s="23"/>
      <c r="G123" s="43"/>
      <c r="H123" s="13"/>
      <c r="I123" s="13"/>
      <c r="J123" s="13"/>
    </row>
    <row r="124">
      <c r="A124" s="13">
        <v>4.0</v>
      </c>
      <c r="B124" s="12">
        <v>0.11157407675636932</v>
      </c>
      <c r="C124" s="11" t="s">
        <v>134</v>
      </c>
      <c r="D124" s="13" t="s">
        <v>97</v>
      </c>
      <c r="E124" s="23">
        <v>23.0</v>
      </c>
      <c r="F124" s="23"/>
      <c r="G124" s="43"/>
      <c r="H124" s="13"/>
      <c r="I124" s="13"/>
      <c r="J124" s="13"/>
    </row>
    <row r="125">
      <c r="A125" s="13">
        <v>4.0</v>
      </c>
      <c r="B125" s="12">
        <v>0.11341435441863723</v>
      </c>
      <c r="C125" s="13" t="s">
        <v>21</v>
      </c>
      <c r="D125" s="13" t="s">
        <v>32</v>
      </c>
      <c r="E125" s="32">
        <v>25.0</v>
      </c>
      <c r="F125" s="49">
        <f>E125-11</f>
        <v>14</v>
      </c>
      <c r="G125" s="43"/>
      <c r="H125" s="13"/>
      <c r="I125" s="13"/>
      <c r="J125" s="11" t="s">
        <v>181</v>
      </c>
    </row>
    <row r="126">
      <c r="A126" s="13">
        <v>4.0</v>
      </c>
      <c r="B126" s="12">
        <v>0.11346065072575584</v>
      </c>
      <c r="C126" s="13" t="s">
        <v>21</v>
      </c>
      <c r="D126" s="13" t="s">
        <v>7</v>
      </c>
      <c r="E126" s="23">
        <v>30.0</v>
      </c>
      <c r="F126" s="23"/>
      <c r="G126" s="43"/>
      <c r="H126" s="11" t="s">
        <v>182</v>
      </c>
      <c r="I126" s="13"/>
      <c r="J126" s="13"/>
    </row>
    <row r="127">
      <c r="A127" s="13">
        <v>4.0</v>
      </c>
      <c r="B127" s="12">
        <v>0.11429398399195634</v>
      </c>
      <c r="C127" s="13" t="s">
        <v>21</v>
      </c>
      <c r="D127" s="13" t="s">
        <v>32</v>
      </c>
      <c r="E127" s="32">
        <v>22.0</v>
      </c>
      <c r="F127" s="49">
        <f>E127-10</f>
        <v>12</v>
      </c>
      <c r="G127" s="43"/>
      <c r="H127" s="13"/>
      <c r="I127" s="13"/>
      <c r="J127" s="11" t="s">
        <v>102</v>
      </c>
    </row>
    <row r="128">
      <c r="A128" s="13">
        <v>4.0</v>
      </c>
      <c r="B128" s="12">
        <v>0.11436342843808234</v>
      </c>
      <c r="C128" s="13" t="s">
        <v>21</v>
      </c>
      <c r="D128" s="13" t="s">
        <v>7</v>
      </c>
      <c r="E128" s="23">
        <v>10.0</v>
      </c>
      <c r="F128" s="23"/>
      <c r="G128" s="43"/>
      <c r="H128" s="11" t="s">
        <v>172</v>
      </c>
      <c r="I128" s="13"/>
      <c r="J128" s="13"/>
    </row>
    <row r="129">
      <c r="A129" s="13">
        <v>4.0</v>
      </c>
      <c r="B129" s="12">
        <v>0.11570602282881737</v>
      </c>
      <c r="C129" s="13" t="s">
        <v>13</v>
      </c>
      <c r="D129" s="13" t="s">
        <v>32</v>
      </c>
      <c r="E129" s="32">
        <v>21.0</v>
      </c>
      <c r="F129" s="49">
        <f t="shared" ref="F129:F130" si="6">E129-8</f>
        <v>13</v>
      </c>
      <c r="G129" s="43"/>
      <c r="H129" s="13"/>
      <c r="I129" s="13"/>
      <c r="J129" s="11" t="s">
        <v>103</v>
      </c>
    </row>
    <row r="130">
      <c r="A130" s="13">
        <v>4.0</v>
      </c>
      <c r="B130" s="12">
        <v>0.11570602282881737</v>
      </c>
      <c r="C130" s="13" t="s">
        <v>13</v>
      </c>
      <c r="D130" s="13" t="s">
        <v>32</v>
      </c>
      <c r="E130" s="32">
        <v>24.0</v>
      </c>
      <c r="F130" s="49">
        <f t="shared" si="6"/>
        <v>16</v>
      </c>
      <c r="G130" s="43"/>
      <c r="H130" s="13"/>
      <c r="I130" s="13"/>
      <c r="J130" s="11" t="s">
        <v>103</v>
      </c>
    </row>
    <row r="131">
      <c r="A131" s="13">
        <v>4.0</v>
      </c>
      <c r="B131" s="12">
        <v>0.11570602282881737</v>
      </c>
      <c r="C131" s="13" t="s">
        <v>13</v>
      </c>
      <c r="D131" s="13" t="s">
        <v>32</v>
      </c>
      <c r="E131" s="32" t="s">
        <v>37</v>
      </c>
      <c r="F131" s="49">
        <v>20.0</v>
      </c>
      <c r="G131" s="43"/>
      <c r="H131" s="13"/>
      <c r="I131" s="13"/>
      <c r="J131" s="11" t="s">
        <v>103</v>
      </c>
    </row>
    <row r="132">
      <c r="A132" s="13">
        <v>4.0</v>
      </c>
      <c r="B132" s="12">
        <v>0.11591435613809153</v>
      </c>
      <c r="C132" s="13" t="s">
        <v>13</v>
      </c>
      <c r="D132" s="13" t="s">
        <v>7</v>
      </c>
      <c r="E132" s="35">
        <v>16.0</v>
      </c>
      <c r="F132" s="23"/>
      <c r="G132" s="43"/>
      <c r="H132" s="11" t="s">
        <v>158</v>
      </c>
      <c r="I132" s="13"/>
    </row>
    <row r="133">
      <c r="A133" s="11">
        <v>4.0</v>
      </c>
      <c r="B133" s="21">
        <v>0.11591435185185185</v>
      </c>
      <c r="C133" s="11" t="s">
        <v>13</v>
      </c>
      <c r="D133" s="11" t="s">
        <v>7</v>
      </c>
      <c r="E133" s="35">
        <v>21.0</v>
      </c>
      <c r="F133" s="23"/>
      <c r="G133" s="43"/>
      <c r="H133" s="11" t="s">
        <v>162</v>
      </c>
      <c r="I133" s="13"/>
      <c r="J133" s="13"/>
    </row>
    <row r="134">
      <c r="A134" s="11">
        <v>4.0</v>
      </c>
      <c r="B134" s="21">
        <v>0.11591435185185185</v>
      </c>
      <c r="C134" s="11" t="s">
        <v>13</v>
      </c>
      <c r="D134" s="11" t="s">
        <v>7</v>
      </c>
      <c r="E134" s="35">
        <v>40.0</v>
      </c>
      <c r="F134" s="23"/>
      <c r="G134" s="43"/>
      <c r="H134" s="11" t="s">
        <v>183</v>
      </c>
      <c r="I134" s="11">
        <v>1.0</v>
      </c>
      <c r="J134" s="13" t="s">
        <v>112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2" width="7.25"/>
    <col customWidth="1" min="3" max="3" width="8.5"/>
    <col customWidth="1" min="4" max="4" width="13.75"/>
    <col customWidth="1" min="5" max="5" width="9.63"/>
    <col customWidth="1" min="6" max="6" width="11.25"/>
    <col customWidth="1" min="7" max="7" width="4.63"/>
    <col customWidth="1" min="8" max="8" width="28.25"/>
    <col customWidth="1" min="9" max="9" width="5.63"/>
    <col customWidth="1" min="10" max="10" width="41.63"/>
    <col customWidth="1" min="11" max="11" width="11.63"/>
    <col customWidth="1" min="12" max="12" width="10.13"/>
    <col customWidth="1" min="13" max="13" width="7.88"/>
    <col customWidth="1" min="14" max="14" width="1.75"/>
  </cols>
  <sheetData>
    <row r="1">
      <c r="A1" s="9" t="s">
        <v>0</v>
      </c>
      <c r="B1" s="9" t="s">
        <v>1</v>
      </c>
      <c r="C1" s="9" t="s">
        <v>2</v>
      </c>
      <c r="D1" s="41" t="s">
        <v>3</v>
      </c>
      <c r="E1" s="10" t="s">
        <v>4</v>
      </c>
      <c r="F1" s="10" t="s">
        <v>5</v>
      </c>
      <c r="G1" s="42" t="s">
        <v>6</v>
      </c>
      <c r="H1" s="9" t="s">
        <v>4767</v>
      </c>
      <c r="I1" s="9" t="s">
        <v>8</v>
      </c>
      <c r="J1" s="9" t="s">
        <v>9</v>
      </c>
      <c r="K1" s="9" t="s">
        <v>4768</v>
      </c>
    </row>
    <row r="2">
      <c r="A2" s="13">
        <v>5.0</v>
      </c>
      <c r="B2" s="12">
        <v>0.014178240846376866</v>
      </c>
      <c r="C2" s="13" t="s">
        <v>21</v>
      </c>
      <c r="D2" s="11" t="s">
        <v>26</v>
      </c>
      <c r="E2" s="32" t="s">
        <v>37</v>
      </c>
      <c r="F2" s="32">
        <v>20.0</v>
      </c>
      <c r="G2" s="43"/>
      <c r="H2" s="13"/>
      <c r="I2" s="13"/>
      <c r="J2" s="13"/>
      <c r="K2" s="17" t="s">
        <v>0</v>
      </c>
      <c r="L2" s="17" t="s">
        <v>1</v>
      </c>
      <c r="M2" s="17" t="s">
        <v>2</v>
      </c>
      <c r="N2" s="17" t="s">
        <v>4769</v>
      </c>
    </row>
    <row r="3">
      <c r="A3" s="13">
        <v>5.0</v>
      </c>
      <c r="B3" s="12">
        <v>0.015011574141681194</v>
      </c>
      <c r="C3" s="13" t="s">
        <v>15</v>
      </c>
      <c r="D3" s="11" t="s">
        <v>19</v>
      </c>
      <c r="E3" s="32">
        <v>22.0</v>
      </c>
      <c r="F3" s="31">
        <f>E3-10</f>
        <v>12</v>
      </c>
      <c r="G3" s="43"/>
      <c r="H3" s="13"/>
      <c r="I3" s="13"/>
      <c r="J3" s="13"/>
      <c r="K3" s="11">
        <v>3.0</v>
      </c>
      <c r="L3" s="52" t="s">
        <v>4773</v>
      </c>
      <c r="M3" s="11" t="s">
        <v>4774</v>
      </c>
      <c r="N3" s="13">
        <v>2.0</v>
      </c>
    </row>
    <row r="4">
      <c r="A4" s="13">
        <v>5.0</v>
      </c>
      <c r="B4" s="12">
        <v>0.015995371280951076</v>
      </c>
      <c r="C4" s="13" t="s">
        <v>10</v>
      </c>
      <c r="D4" s="11" t="s">
        <v>26</v>
      </c>
      <c r="E4" s="32">
        <v>18.0</v>
      </c>
      <c r="F4" s="31">
        <f>E4-3</f>
        <v>15</v>
      </c>
      <c r="G4" s="43"/>
      <c r="H4" s="13"/>
      <c r="I4" s="13"/>
      <c r="J4" s="13"/>
      <c r="K4" s="13"/>
      <c r="L4" s="43"/>
      <c r="M4" s="13"/>
      <c r="N4" s="13"/>
    </row>
    <row r="5">
      <c r="A5" s="13">
        <v>5.0</v>
      </c>
      <c r="B5" s="12">
        <v>0.016550926840864122</v>
      </c>
      <c r="C5" s="13" t="s">
        <v>10</v>
      </c>
      <c r="D5" s="11" t="s">
        <v>19</v>
      </c>
      <c r="E5" s="32">
        <v>16.0</v>
      </c>
      <c r="F5" s="31">
        <f>E5-6</f>
        <v>10</v>
      </c>
      <c r="G5" s="43"/>
      <c r="H5" s="13"/>
      <c r="I5" s="13"/>
      <c r="J5" s="13"/>
      <c r="K5" s="13"/>
      <c r="L5" s="43"/>
      <c r="M5" s="13"/>
      <c r="N5" s="13"/>
    </row>
    <row r="6">
      <c r="A6" s="13">
        <v>5.0</v>
      </c>
      <c r="B6" s="12">
        <v>0.02081018587341532</v>
      </c>
      <c r="C6" s="13" t="s">
        <v>18</v>
      </c>
      <c r="D6" s="11" t="s">
        <v>92</v>
      </c>
      <c r="E6" s="32">
        <v>14.0</v>
      </c>
      <c r="F6" s="31">
        <f>E6-3</f>
        <v>11</v>
      </c>
      <c r="G6" s="43"/>
      <c r="H6" s="13"/>
      <c r="I6" s="13"/>
      <c r="J6" s="13"/>
      <c r="K6" s="13"/>
      <c r="L6" s="43"/>
      <c r="M6" s="13"/>
      <c r="N6" s="13"/>
    </row>
    <row r="7">
      <c r="A7" s="13">
        <v>5.0</v>
      </c>
      <c r="B7" s="12">
        <v>0.020914352469844744</v>
      </c>
      <c r="C7" s="13" t="s">
        <v>15</v>
      </c>
      <c r="D7" s="11" t="s">
        <v>184</v>
      </c>
      <c r="E7" s="32">
        <v>29.0</v>
      </c>
      <c r="F7" s="31">
        <f>E7-10</f>
        <v>19</v>
      </c>
      <c r="G7" s="43"/>
      <c r="H7" s="13"/>
      <c r="I7" s="13"/>
      <c r="J7" s="13"/>
      <c r="K7" s="13"/>
      <c r="L7" s="43"/>
      <c r="M7" s="13"/>
      <c r="N7" s="13"/>
    </row>
    <row r="8">
      <c r="A8" s="13">
        <v>5.0</v>
      </c>
      <c r="B8" s="12">
        <v>0.022719907923601568</v>
      </c>
      <c r="C8" s="13" t="s">
        <v>21</v>
      </c>
      <c r="D8" s="11" t="s">
        <v>19</v>
      </c>
      <c r="E8" s="30" t="s">
        <v>30</v>
      </c>
      <c r="F8" s="31" t="s">
        <v>30</v>
      </c>
      <c r="G8" s="43"/>
      <c r="H8" s="13"/>
      <c r="I8" s="13"/>
      <c r="J8" s="11" t="s">
        <v>185</v>
      </c>
      <c r="K8" s="13"/>
      <c r="L8" s="43"/>
      <c r="M8" s="13"/>
      <c r="N8" s="13"/>
    </row>
    <row r="9">
      <c r="A9" s="13">
        <v>5.0</v>
      </c>
      <c r="B9" s="12">
        <v>0.024178241204936057</v>
      </c>
      <c r="C9" s="13" t="s">
        <v>21</v>
      </c>
      <c r="D9" s="13" t="s">
        <v>32</v>
      </c>
      <c r="E9" s="32">
        <v>28.0</v>
      </c>
      <c r="F9" s="31">
        <f>E9-11</f>
        <v>17</v>
      </c>
      <c r="G9" s="43"/>
      <c r="H9" s="13"/>
      <c r="I9" s="13"/>
      <c r="J9" s="11" t="s">
        <v>186</v>
      </c>
      <c r="K9" s="13"/>
      <c r="L9" s="43"/>
      <c r="M9" s="13"/>
      <c r="N9" s="13"/>
    </row>
    <row r="10">
      <c r="A10" s="13">
        <v>5.0</v>
      </c>
      <c r="B10" s="12">
        <v>0.024178241204936057</v>
      </c>
      <c r="C10" s="13" t="s">
        <v>13</v>
      </c>
      <c r="D10" s="13" t="s">
        <v>32</v>
      </c>
      <c r="E10" s="32">
        <v>17.0</v>
      </c>
      <c r="F10" s="31">
        <f>E10-8</f>
        <v>9</v>
      </c>
      <c r="G10" s="43"/>
      <c r="H10" s="13"/>
      <c r="I10" s="13"/>
      <c r="J10" s="11" t="s">
        <v>71</v>
      </c>
      <c r="K10" s="13"/>
      <c r="L10" s="43"/>
      <c r="M10" s="13"/>
      <c r="N10" s="13"/>
    </row>
    <row r="11">
      <c r="A11" s="13">
        <v>5.0</v>
      </c>
      <c r="B11" s="12">
        <v>0.0243402781925397</v>
      </c>
      <c r="C11" s="13" t="s">
        <v>21</v>
      </c>
      <c r="D11" s="13" t="s">
        <v>7</v>
      </c>
      <c r="E11" s="23">
        <v>10.0</v>
      </c>
      <c r="F11" s="23"/>
      <c r="G11" s="43"/>
      <c r="H11" s="11" t="s">
        <v>187</v>
      </c>
      <c r="I11" s="13"/>
      <c r="J11" s="13"/>
      <c r="K11" s="13"/>
      <c r="L11" s="43"/>
      <c r="M11" s="13"/>
      <c r="N11" s="13"/>
    </row>
    <row r="12">
      <c r="A12" s="13">
        <v>5.0</v>
      </c>
      <c r="B12" s="12">
        <v>0.0243402781925397</v>
      </c>
      <c r="C12" s="13" t="s">
        <v>13</v>
      </c>
      <c r="D12" s="13" t="s">
        <v>7</v>
      </c>
      <c r="E12" s="23">
        <v>15.0</v>
      </c>
      <c r="F12" s="23"/>
      <c r="G12" s="43"/>
      <c r="H12" s="11" t="s">
        <v>188</v>
      </c>
      <c r="I12" s="13"/>
      <c r="J12" s="13"/>
      <c r="K12" s="13"/>
      <c r="L12" s="43"/>
      <c r="M12" s="13"/>
      <c r="N12" s="13"/>
    </row>
    <row r="13">
      <c r="A13" s="13">
        <v>5.0</v>
      </c>
      <c r="B13" s="12">
        <v>0.02609953735372983</v>
      </c>
      <c r="C13" s="13" t="s">
        <v>16</v>
      </c>
      <c r="D13" s="11" t="s">
        <v>92</v>
      </c>
      <c r="E13" s="30" t="s">
        <v>30</v>
      </c>
      <c r="F13" s="31" t="s">
        <v>30</v>
      </c>
      <c r="G13" s="43"/>
      <c r="H13" s="13"/>
      <c r="I13" s="13"/>
      <c r="J13" s="13"/>
      <c r="K13" s="13"/>
      <c r="L13" s="43"/>
      <c r="M13" s="13"/>
      <c r="N13" s="13"/>
    </row>
    <row r="14">
      <c r="A14" s="13">
        <v>5.0</v>
      </c>
      <c r="B14" s="12">
        <v>0.029606481606606394</v>
      </c>
      <c r="C14" s="13" t="s">
        <v>13</v>
      </c>
      <c r="D14" s="11" t="s">
        <v>20</v>
      </c>
      <c r="E14" s="32">
        <v>19.0</v>
      </c>
      <c r="F14" s="31">
        <f t="shared" ref="F14:F16" si="1">E14-2-10</f>
        <v>7</v>
      </c>
      <c r="G14" s="43"/>
      <c r="H14" s="13"/>
      <c r="I14" s="13"/>
      <c r="J14" s="13"/>
      <c r="K14" s="13"/>
      <c r="L14" s="43"/>
      <c r="M14" s="13"/>
      <c r="N14" s="13"/>
    </row>
    <row r="15">
      <c r="A15" s="13">
        <v>5.0</v>
      </c>
      <c r="B15" s="12">
        <v>0.029606481606606394</v>
      </c>
      <c r="C15" s="13" t="s">
        <v>15</v>
      </c>
      <c r="D15" s="11" t="s">
        <v>20</v>
      </c>
      <c r="E15" s="32">
        <v>18.0</v>
      </c>
      <c r="F15" s="32">
        <f t="shared" si="1"/>
        <v>6</v>
      </c>
      <c r="G15" s="43"/>
      <c r="H15" s="13"/>
      <c r="I15" s="13"/>
      <c r="J15" s="13"/>
      <c r="K15" s="13"/>
      <c r="L15" s="43"/>
      <c r="M15" s="13"/>
      <c r="N15" s="13"/>
    </row>
    <row r="16">
      <c r="A16" s="13">
        <v>5.0</v>
      </c>
      <c r="B16" s="12">
        <v>0.029606481606606394</v>
      </c>
      <c r="C16" s="13" t="s">
        <v>18</v>
      </c>
      <c r="D16" s="11" t="s">
        <v>20</v>
      </c>
      <c r="E16" s="32">
        <v>19.0</v>
      </c>
      <c r="F16" s="31">
        <f t="shared" si="1"/>
        <v>7</v>
      </c>
      <c r="G16" s="43"/>
      <c r="H16" s="13"/>
      <c r="I16" s="13"/>
      <c r="J16" s="13"/>
      <c r="K16" s="13"/>
      <c r="L16" s="43"/>
      <c r="M16" s="13"/>
      <c r="N16" s="13"/>
    </row>
    <row r="17">
      <c r="A17" s="13">
        <v>5.0</v>
      </c>
      <c r="B17" s="12">
        <v>0.029606481606606394</v>
      </c>
      <c r="C17" s="13" t="s">
        <v>134</v>
      </c>
      <c r="D17" s="11" t="s">
        <v>20</v>
      </c>
      <c r="E17" s="32" t="s">
        <v>37</v>
      </c>
      <c r="F17" s="31">
        <v>20.0</v>
      </c>
      <c r="G17" s="43"/>
      <c r="H17" s="13"/>
      <c r="I17" s="13"/>
      <c r="J17" s="13"/>
      <c r="K17" s="13"/>
      <c r="L17" s="43"/>
      <c r="M17" s="13"/>
      <c r="N17" s="13"/>
    </row>
    <row r="18">
      <c r="A18" s="13">
        <v>5.0</v>
      </c>
      <c r="B18" s="12">
        <v>0.029606481606606394</v>
      </c>
      <c r="C18" s="13" t="s">
        <v>16</v>
      </c>
      <c r="D18" s="11" t="s">
        <v>20</v>
      </c>
      <c r="E18" s="32">
        <v>20.0</v>
      </c>
      <c r="F18" s="31">
        <f>E18-3-10</f>
        <v>7</v>
      </c>
      <c r="G18" s="43"/>
      <c r="H18" s="13"/>
      <c r="I18" s="13"/>
      <c r="J18" s="13"/>
      <c r="K18" s="13"/>
      <c r="L18" s="43"/>
      <c r="M18" s="13"/>
      <c r="N18" s="13"/>
    </row>
    <row r="19">
      <c r="A19" s="13">
        <v>5.0</v>
      </c>
      <c r="B19" s="12">
        <v>0.029606481606606394</v>
      </c>
      <c r="C19" s="13" t="s">
        <v>21</v>
      </c>
      <c r="D19" s="11" t="s">
        <v>20</v>
      </c>
      <c r="E19" s="32">
        <v>29.0</v>
      </c>
      <c r="F19" s="31">
        <f>E19-13-10</f>
        <v>6</v>
      </c>
      <c r="G19" s="43"/>
      <c r="H19" s="13"/>
      <c r="I19" s="13"/>
      <c r="J19" s="13"/>
      <c r="K19" s="13"/>
      <c r="L19" s="43"/>
      <c r="M19" s="13"/>
      <c r="N19" s="13"/>
    </row>
    <row r="20">
      <c r="A20" s="13">
        <v>5.0</v>
      </c>
      <c r="B20" s="12">
        <v>0.029606481606606394</v>
      </c>
      <c r="C20" s="13" t="s">
        <v>10</v>
      </c>
      <c r="D20" s="11" t="s">
        <v>20</v>
      </c>
      <c r="E20" s="32">
        <v>31.0</v>
      </c>
      <c r="F20" s="31">
        <f>E20-9-10</f>
        <v>12</v>
      </c>
      <c r="G20" s="43"/>
      <c r="H20" s="13"/>
      <c r="I20" s="13"/>
      <c r="J20" s="13"/>
      <c r="K20" s="13"/>
      <c r="L20" s="43"/>
      <c r="M20" s="13"/>
      <c r="N20" s="13"/>
    </row>
    <row r="21">
      <c r="A21" s="13">
        <v>5.0</v>
      </c>
      <c r="B21" s="12">
        <v>0.030393518623895943</v>
      </c>
      <c r="C21" s="13" t="s">
        <v>16</v>
      </c>
      <c r="D21" s="13" t="s">
        <v>7</v>
      </c>
      <c r="E21" s="35" t="s">
        <v>30</v>
      </c>
      <c r="F21" s="23"/>
      <c r="G21" s="43"/>
      <c r="H21" s="13" t="s">
        <v>189</v>
      </c>
      <c r="I21" s="13">
        <v>12.0</v>
      </c>
      <c r="J21" s="11" t="s">
        <v>52</v>
      </c>
      <c r="K21" s="13"/>
      <c r="L21" s="43"/>
      <c r="M21" s="13"/>
      <c r="N21" s="13"/>
    </row>
    <row r="22">
      <c r="A22" s="13">
        <v>5.0</v>
      </c>
      <c r="B22" s="12">
        <v>0.03333333507180214</v>
      </c>
      <c r="C22" s="13" t="s">
        <v>21</v>
      </c>
      <c r="D22" s="11" t="s">
        <v>35</v>
      </c>
      <c r="E22" s="32">
        <v>25.0</v>
      </c>
      <c r="F22" s="31">
        <f>E22-13</f>
        <v>12</v>
      </c>
      <c r="G22" s="43"/>
      <c r="H22" s="13"/>
      <c r="I22" s="13"/>
      <c r="J22" s="13"/>
      <c r="K22" s="13"/>
      <c r="L22" s="43"/>
      <c r="M22" s="13"/>
      <c r="N22" s="13"/>
    </row>
    <row r="23">
      <c r="A23" s="13">
        <v>5.0</v>
      </c>
      <c r="B23" s="12">
        <v>0.033564816549187526</v>
      </c>
      <c r="C23" s="13" t="s">
        <v>16</v>
      </c>
      <c r="D23" s="11" t="s">
        <v>75</v>
      </c>
      <c r="E23" s="30" t="s">
        <v>30</v>
      </c>
      <c r="F23" s="31" t="s">
        <v>30</v>
      </c>
      <c r="G23" s="43"/>
      <c r="H23" s="13"/>
      <c r="I23" s="13"/>
      <c r="J23" s="11" t="s">
        <v>190</v>
      </c>
      <c r="K23" s="13"/>
      <c r="L23" s="43"/>
      <c r="M23" s="13"/>
      <c r="N23" s="13"/>
    </row>
    <row r="24">
      <c r="A24" s="13">
        <v>5.0</v>
      </c>
      <c r="B24" s="12">
        <v>0.035069446108536795</v>
      </c>
      <c r="C24" s="13" t="s">
        <v>15</v>
      </c>
      <c r="D24" s="11" t="s">
        <v>75</v>
      </c>
      <c r="E24" s="32">
        <v>7.0</v>
      </c>
      <c r="F24" s="31">
        <f>E24-2</f>
        <v>5</v>
      </c>
      <c r="G24" s="43"/>
      <c r="H24" s="13"/>
      <c r="I24" s="13"/>
      <c r="J24" s="13"/>
      <c r="K24" s="13"/>
      <c r="L24" s="43"/>
      <c r="M24" s="13"/>
      <c r="N24" s="13"/>
    </row>
    <row r="25">
      <c r="A25" s="13">
        <v>5.0</v>
      </c>
      <c r="B25" s="12">
        <v>0.035833333095069975</v>
      </c>
      <c r="C25" s="13" t="s">
        <v>16</v>
      </c>
      <c r="D25" s="11" t="s">
        <v>35</v>
      </c>
      <c r="E25" s="32">
        <v>15.0</v>
      </c>
      <c r="F25" s="31">
        <f t="shared" ref="F25:F27" si="2">E25-3</f>
        <v>12</v>
      </c>
      <c r="G25" s="43"/>
      <c r="H25" s="13"/>
      <c r="I25" s="13"/>
      <c r="J25" s="11" t="s">
        <v>42</v>
      </c>
      <c r="K25" s="13"/>
      <c r="L25" s="43"/>
      <c r="M25" s="13"/>
      <c r="N25" s="13"/>
    </row>
    <row r="26">
      <c r="A26" s="13">
        <v>5.0</v>
      </c>
      <c r="B26" s="12">
        <v>0.035833333095069975</v>
      </c>
      <c r="C26" s="13" t="s">
        <v>16</v>
      </c>
      <c r="D26" s="11" t="s">
        <v>35</v>
      </c>
      <c r="E26" s="32">
        <v>13.0</v>
      </c>
      <c r="F26" s="31">
        <f t="shared" si="2"/>
        <v>10</v>
      </c>
      <c r="G26" s="43"/>
      <c r="H26" s="13"/>
      <c r="I26" s="13"/>
      <c r="J26" s="11" t="s">
        <v>43</v>
      </c>
      <c r="K26" s="13"/>
      <c r="L26" s="43"/>
      <c r="M26" s="13"/>
      <c r="N26" s="13"/>
    </row>
    <row r="27">
      <c r="A27" s="13">
        <v>5.0</v>
      </c>
      <c r="B27" s="12">
        <v>0.036435186746530235</v>
      </c>
      <c r="C27" s="13" t="s">
        <v>16</v>
      </c>
      <c r="D27" s="11" t="s">
        <v>75</v>
      </c>
      <c r="E27" s="32">
        <v>19.0</v>
      </c>
      <c r="F27" s="31">
        <f t="shared" si="2"/>
        <v>16</v>
      </c>
      <c r="G27" s="43"/>
      <c r="H27" s="13"/>
      <c r="I27" s="13"/>
      <c r="J27" s="11" t="s">
        <v>191</v>
      </c>
      <c r="K27" s="13"/>
      <c r="L27" s="43"/>
      <c r="M27" s="13"/>
      <c r="N27" s="13"/>
    </row>
    <row r="28">
      <c r="A28" s="13">
        <v>5.0</v>
      </c>
      <c r="B28" s="12">
        <v>0.03687499967054464</v>
      </c>
      <c r="C28" s="13" t="s">
        <v>21</v>
      </c>
      <c r="D28" s="11" t="s">
        <v>11</v>
      </c>
      <c r="E28" s="32">
        <v>24.0</v>
      </c>
      <c r="F28" s="31">
        <f>E28-7</f>
        <v>17</v>
      </c>
      <c r="G28" s="43"/>
      <c r="H28" s="13"/>
      <c r="I28" s="13"/>
      <c r="J28" s="13"/>
      <c r="K28" s="13"/>
      <c r="L28" s="43"/>
      <c r="M28" s="13"/>
      <c r="N28" s="13"/>
    </row>
    <row r="29">
      <c r="A29" s="13">
        <v>5.0</v>
      </c>
      <c r="B29" s="12">
        <v>0.037106481147930026</v>
      </c>
      <c r="C29" s="13" t="s">
        <v>13</v>
      </c>
      <c r="D29" s="11" t="s">
        <v>35</v>
      </c>
      <c r="E29" s="32">
        <v>18.0</v>
      </c>
      <c r="F29" s="31">
        <f t="shared" ref="F29:F30" si="3">E29-2</f>
        <v>16</v>
      </c>
      <c r="G29" s="43"/>
      <c r="H29" s="13"/>
      <c r="I29" s="13"/>
      <c r="J29" s="13"/>
      <c r="K29" s="13"/>
      <c r="L29" s="43"/>
      <c r="M29" s="13"/>
      <c r="N29" s="13"/>
    </row>
    <row r="30">
      <c r="A30" s="13">
        <v>5.0</v>
      </c>
      <c r="B30" s="12">
        <v>0.037106481147930026</v>
      </c>
      <c r="C30" s="13" t="s">
        <v>15</v>
      </c>
      <c r="D30" s="11" t="s">
        <v>35</v>
      </c>
      <c r="E30" s="32">
        <v>4.0</v>
      </c>
      <c r="F30" s="31">
        <f t="shared" si="3"/>
        <v>2</v>
      </c>
      <c r="G30" s="43"/>
      <c r="H30" s="13"/>
      <c r="I30" s="13"/>
      <c r="J30" s="13"/>
      <c r="K30" s="13"/>
      <c r="L30" s="43"/>
      <c r="M30" s="13"/>
      <c r="N30" s="13"/>
    </row>
    <row r="31">
      <c r="A31" s="13">
        <v>5.0</v>
      </c>
      <c r="B31" s="12">
        <v>0.037106481147930026</v>
      </c>
      <c r="C31" s="13" t="s">
        <v>18</v>
      </c>
      <c r="D31" s="11" t="s">
        <v>35</v>
      </c>
      <c r="E31" s="32">
        <v>23.0</v>
      </c>
      <c r="F31" s="31">
        <f>E31-5</f>
        <v>18</v>
      </c>
      <c r="G31" s="43"/>
      <c r="H31" s="13"/>
      <c r="I31" s="13"/>
      <c r="J31" s="13"/>
      <c r="K31" s="13"/>
      <c r="L31" s="43"/>
      <c r="M31" s="13"/>
      <c r="N31" s="13"/>
    </row>
    <row r="32">
      <c r="A32" s="13">
        <v>5.0</v>
      </c>
      <c r="B32" s="12">
        <v>0.037106481147930026</v>
      </c>
      <c r="C32" s="13" t="s">
        <v>134</v>
      </c>
      <c r="D32" s="11" t="s">
        <v>35</v>
      </c>
      <c r="E32" s="32">
        <v>13.0</v>
      </c>
      <c r="F32" s="32">
        <f>E32-0</f>
        <v>13</v>
      </c>
      <c r="G32" s="43"/>
      <c r="H32" s="13"/>
      <c r="I32" s="13"/>
      <c r="J32" s="13"/>
      <c r="K32" s="13"/>
      <c r="L32" s="43"/>
      <c r="M32" s="13"/>
      <c r="N32" s="13"/>
    </row>
    <row r="33">
      <c r="A33" s="13">
        <v>5.0</v>
      </c>
      <c r="B33" s="12">
        <v>0.037106481147930026</v>
      </c>
      <c r="C33" s="13" t="s">
        <v>16</v>
      </c>
      <c r="D33" s="11" t="s">
        <v>35</v>
      </c>
      <c r="E33" s="33">
        <v>23.0</v>
      </c>
      <c r="F33" s="34">
        <f>E33-3</f>
        <v>20</v>
      </c>
      <c r="G33" s="43"/>
      <c r="H33" s="13"/>
      <c r="I33" s="13"/>
      <c r="J33" s="11" t="s">
        <v>130</v>
      </c>
      <c r="K33" s="13"/>
      <c r="L33" s="43"/>
      <c r="M33" s="13"/>
      <c r="N33" s="13"/>
    </row>
    <row r="34">
      <c r="A34" s="13">
        <v>5.0</v>
      </c>
      <c r="B34" s="12">
        <v>0.037106481147930026</v>
      </c>
      <c r="C34" s="13" t="s">
        <v>21</v>
      </c>
      <c r="D34" s="11" t="s">
        <v>35</v>
      </c>
      <c r="E34" s="32">
        <v>18.0</v>
      </c>
      <c r="F34" s="31">
        <f>E34-13</f>
        <v>5</v>
      </c>
      <c r="G34" s="43"/>
      <c r="H34" s="13"/>
      <c r="I34" s="13"/>
      <c r="J34" s="13"/>
      <c r="K34" s="13"/>
      <c r="L34" s="43"/>
      <c r="M34" s="13"/>
      <c r="N34" s="13"/>
    </row>
    <row r="35">
      <c r="A35" s="13">
        <v>5.0</v>
      </c>
      <c r="B35" s="12">
        <v>0.037106481147930026</v>
      </c>
      <c r="C35" s="13" t="s">
        <v>10</v>
      </c>
      <c r="D35" s="11" t="s">
        <v>35</v>
      </c>
      <c r="E35" s="32" t="s">
        <v>28</v>
      </c>
      <c r="F35" s="31">
        <v>1.0</v>
      </c>
      <c r="G35" s="43"/>
      <c r="H35" s="13"/>
      <c r="I35" s="13"/>
      <c r="J35" s="13"/>
      <c r="K35" s="13"/>
      <c r="L35" s="43"/>
      <c r="M35" s="13"/>
      <c r="N35" s="13"/>
    </row>
    <row r="36">
      <c r="A36" s="13">
        <v>5.0</v>
      </c>
      <c r="B36" s="12">
        <v>0.03982638839806896</v>
      </c>
      <c r="C36" s="13" t="s">
        <v>21</v>
      </c>
      <c r="D36" s="13" t="s">
        <v>97</v>
      </c>
      <c r="E36" s="23">
        <v>8.0</v>
      </c>
      <c r="F36" s="23"/>
      <c r="G36" s="43"/>
      <c r="H36" s="13"/>
      <c r="I36" s="13"/>
      <c r="J36" s="13" t="s">
        <v>192</v>
      </c>
      <c r="K36" s="13"/>
      <c r="L36" s="43"/>
      <c r="M36" s="13"/>
      <c r="N36" s="13"/>
    </row>
    <row r="37">
      <c r="A37" s="13">
        <v>5.0</v>
      </c>
      <c r="B37" s="12">
        <v>0.03982638839806896</v>
      </c>
      <c r="C37" s="13" t="s">
        <v>10</v>
      </c>
      <c r="D37" s="13" t="s">
        <v>97</v>
      </c>
      <c r="E37" s="23">
        <v>5.0</v>
      </c>
      <c r="F37" s="23"/>
      <c r="G37" s="43"/>
      <c r="H37" s="13"/>
      <c r="I37" s="13"/>
      <c r="J37" s="13" t="s">
        <v>193</v>
      </c>
      <c r="K37" s="13"/>
      <c r="L37" s="43"/>
      <c r="M37" s="13"/>
      <c r="N37" s="13"/>
    </row>
    <row r="38">
      <c r="A38" s="13">
        <v>5.0</v>
      </c>
      <c r="B38" s="12">
        <v>0.03982638839806896</v>
      </c>
      <c r="C38" s="13" t="s">
        <v>13</v>
      </c>
      <c r="D38" s="13" t="s">
        <v>97</v>
      </c>
      <c r="E38" s="35" t="s">
        <v>30</v>
      </c>
      <c r="F38" s="23"/>
      <c r="G38" s="43"/>
      <c r="H38" s="13"/>
      <c r="I38" s="13"/>
      <c r="J38" s="13" t="s">
        <v>194</v>
      </c>
      <c r="K38" s="13"/>
      <c r="L38" s="43"/>
      <c r="M38" s="13"/>
      <c r="N38" s="13"/>
    </row>
    <row r="39">
      <c r="A39" s="13">
        <v>5.0</v>
      </c>
      <c r="B39" s="12">
        <v>0.04074074205709621</v>
      </c>
      <c r="C39" s="13" t="s">
        <v>15</v>
      </c>
      <c r="D39" s="13" t="s">
        <v>97</v>
      </c>
      <c r="E39" s="35" t="s">
        <v>30</v>
      </c>
      <c r="F39" s="23"/>
      <c r="G39" s="43"/>
      <c r="H39" s="13"/>
      <c r="I39" s="13"/>
      <c r="J39" s="13" t="s">
        <v>195</v>
      </c>
      <c r="K39" s="13"/>
      <c r="L39" s="43"/>
      <c r="M39" s="13"/>
      <c r="N39" s="13"/>
    </row>
    <row r="40">
      <c r="A40" s="13">
        <v>5.0</v>
      </c>
      <c r="B40" s="12">
        <v>0.041087962381425314</v>
      </c>
      <c r="C40" s="13" t="s">
        <v>134</v>
      </c>
      <c r="D40" s="13" t="s">
        <v>97</v>
      </c>
      <c r="E40" s="23">
        <v>24.0</v>
      </c>
      <c r="F40" s="23"/>
      <c r="G40" s="43"/>
      <c r="H40" s="13"/>
      <c r="I40" s="13"/>
      <c r="J40" s="13" t="s">
        <v>196</v>
      </c>
      <c r="K40" s="13"/>
      <c r="L40" s="43"/>
      <c r="M40" s="13"/>
      <c r="N40" s="13"/>
    </row>
    <row r="41">
      <c r="A41" s="13">
        <v>5.0</v>
      </c>
      <c r="B41" s="12">
        <v>0.04450231612281641</v>
      </c>
      <c r="C41" s="13" t="s">
        <v>134</v>
      </c>
      <c r="D41" s="11" t="s">
        <v>122</v>
      </c>
      <c r="E41" s="32">
        <v>9.0</v>
      </c>
      <c r="F41" s="31">
        <f>E41-4</f>
        <v>5</v>
      </c>
      <c r="G41" s="43"/>
      <c r="H41" s="13"/>
      <c r="I41" s="13"/>
      <c r="J41" s="13"/>
      <c r="K41" s="13"/>
      <c r="L41" s="43"/>
      <c r="M41" s="13"/>
      <c r="N41" s="13"/>
    </row>
    <row r="42">
      <c r="A42" s="13">
        <v>5.0</v>
      </c>
      <c r="B42" s="12">
        <v>0.045717593864537776</v>
      </c>
      <c r="C42" s="13" t="s">
        <v>21</v>
      </c>
      <c r="D42" s="11" t="s">
        <v>24</v>
      </c>
      <c r="E42" s="32">
        <v>21.0</v>
      </c>
      <c r="F42" s="31">
        <f>E42-10</f>
        <v>11</v>
      </c>
      <c r="G42" s="43"/>
      <c r="H42" s="13"/>
      <c r="I42" s="13"/>
      <c r="J42" s="13"/>
      <c r="K42" s="13"/>
      <c r="L42" s="43"/>
      <c r="M42" s="13"/>
      <c r="N42" s="13"/>
    </row>
    <row r="43">
      <c r="A43" s="13">
        <v>5.0</v>
      </c>
      <c r="B43" s="12">
        <v>0.045717593864537776</v>
      </c>
      <c r="C43" s="13" t="s">
        <v>10</v>
      </c>
      <c r="D43" s="11" t="s">
        <v>24</v>
      </c>
      <c r="E43" s="32">
        <v>13.0</v>
      </c>
      <c r="F43" s="31">
        <f>E43-7</f>
        <v>6</v>
      </c>
      <c r="G43" s="43"/>
      <c r="H43" s="13"/>
      <c r="I43" s="13"/>
      <c r="J43" s="13"/>
      <c r="K43" s="13"/>
      <c r="L43" s="43"/>
      <c r="M43" s="13"/>
      <c r="N43" s="13"/>
    </row>
    <row r="44">
      <c r="A44" s="13">
        <v>5.0</v>
      </c>
      <c r="B44" s="12">
        <v>0.05396990885492414</v>
      </c>
      <c r="C44" s="13" t="s">
        <v>18</v>
      </c>
      <c r="D44" s="11" t="s">
        <v>93</v>
      </c>
      <c r="E44" s="32">
        <v>15.0</v>
      </c>
      <c r="F44" s="31">
        <f>E44-9</f>
        <v>6</v>
      </c>
      <c r="G44" s="43"/>
      <c r="H44" s="13"/>
      <c r="I44" s="13"/>
      <c r="J44" s="11" t="s">
        <v>197</v>
      </c>
      <c r="K44" s="13"/>
      <c r="L44" s="43"/>
      <c r="M44" s="13"/>
      <c r="N44" s="13"/>
    </row>
    <row r="45">
      <c r="A45" s="13">
        <v>5.0</v>
      </c>
      <c r="B45" s="12">
        <v>0.055555556900799274</v>
      </c>
      <c r="C45" s="13" t="s">
        <v>10</v>
      </c>
      <c r="D45" s="11" t="s">
        <v>20</v>
      </c>
      <c r="E45" s="32" t="s">
        <v>28</v>
      </c>
      <c r="F45" s="31">
        <v>1.0</v>
      </c>
      <c r="G45" s="43"/>
      <c r="H45" s="13"/>
      <c r="I45" s="13"/>
      <c r="J45" s="13"/>
      <c r="K45" s="13"/>
      <c r="L45" s="43"/>
      <c r="M45" s="13"/>
      <c r="N45" s="13"/>
    </row>
    <row r="46">
      <c r="A46" s="13">
        <v>5.0</v>
      </c>
      <c r="B46" s="12">
        <v>0.055555556900799274</v>
      </c>
      <c r="C46" s="13" t="s">
        <v>21</v>
      </c>
      <c r="D46" s="11" t="s">
        <v>20</v>
      </c>
      <c r="E46" s="32">
        <v>23.0</v>
      </c>
      <c r="F46" s="31">
        <f>E46-13</f>
        <v>10</v>
      </c>
      <c r="G46" s="43"/>
      <c r="H46" s="13"/>
      <c r="I46" s="13"/>
      <c r="J46" s="13"/>
      <c r="K46" s="13"/>
      <c r="L46" s="43"/>
      <c r="M46" s="13"/>
      <c r="N46" s="13"/>
    </row>
    <row r="47">
      <c r="A47" s="13">
        <v>5.0</v>
      </c>
      <c r="B47" s="12">
        <v>0.055555556900799274</v>
      </c>
      <c r="C47" s="13" t="s">
        <v>13</v>
      </c>
      <c r="D47" s="11" t="s">
        <v>20</v>
      </c>
      <c r="E47" s="32">
        <v>17.0</v>
      </c>
      <c r="F47" s="31">
        <f>E47-2</f>
        <v>15</v>
      </c>
      <c r="G47" s="43"/>
      <c r="H47" s="13"/>
      <c r="I47" s="13"/>
      <c r="J47" s="13"/>
      <c r="K47" s="13"/>
      <c r="L47" s="43"/>
      <c r="M47" s="13"/>
      <c r="N47" s="13"/>
    </row>
    <row r="48">
      <c r="A48" s="13">
        <v>5.0</v>
      </c>
      <c r="B48" s="12">
        <v>0.06967592737055384</v>
      </c>
      <c r="C48" s="13" t="s">
        <v>134</v>
      </c>
      <c r="D48" s="11" t="s">
        <v>146</v>
      </c>
      <c r="E48" s="32">
        <v>10.0</v>
      </c>
      <c r="F48" s="31">
        <f>E48-1</f>
        <v>9</v>
      </c>
      <c r="G48" s="43"/>
      <c r="H48" s="13"/>
      <c r="I48" s="13"/>
      <c r="J48" s="13"/>
      <c r="K48" s="13"/>
      <c r="L48" s="43"/>
      <c r="M48" s="13"/>
      <c r="N48" s="13"/>
    </row>
    <row r="49">
      <c r="A49" s="13">
        <v>5.0</v>
      </c>
      <c r="B49" s="12">
        <v>0.06967592737055384</v>
      </c>
      <c r="C49" s="13" t="s">
        <v>13</v>
      </c>
      <c r="D49" s="11" t="s">
        <v>146</v>
      </c>
      <c r="E49" s="32">
        <v>23.0</v>
      </c>
      <c r="F49" s="31">
        <f>E49-4</f>
        <v>19</v>
      </c>
      <c r="G49" s="43"/>
      <c r="H49" s="13"/>
      <c r="I49" s="13"/>
      <c r="J49" s="13"/>
      <c r="K49" s="13"/>
      <c r="L49" s="43"/>
      <c r="M49" s="13"/>
      <c r="N49" s="13"/>
    </row>
    <row r="50">
      <c r="A50" s="13">
        <v>5.0</v>
      </c>
      <c r="B50" s="12">
        <v>0.07229166795150377</v>
      </c>
      <c r="C50" s="13" t="s">
        <v>13</v>
      </c>
      <c r="D50" s="11" t="s">
        <v>74</v>
      </c>
      <c r="E50" s="32">
        <v>24.0</v>
      </c>
      <c r="F50" s="31">
        <f>E50-8</f>
        <v>16</v>
      </c>
      <c r="G50" s="43"/>
      <c r="H50" s="13"/>
      <c r="I50" s="13"/>
      <c r="J50" s="11" t="s">
        <v>198</v>
      </c>
      <c r="K50" s="13"/>
      <c r="L50" s="43"/>
      <c r="M50" s="13"/>
      <c r="N50" s="13"/>
    </row>
    <row r="51">
      <c r="A51" s="13">
        <v>5.0</v>
      </c>
      <c r="B51" s="12">
        <v>0.07239583462069277</v>
      </c>
      <c r="C51" s="13" t="s">
        <v>21</v>
      </c>
      <c r="D51" s="11" t="s">
        <v>35</v>
      </c>
      <c r="E51" s="32">
        <v>22.0</v>
      </c>
      <c r="F51" s="31">
        <f>E51-13</f>
        <v>9</v>
      </c>
      <c r="G51" s="43"/>
      <c r="H51" s="13"/>
      <c r="I51" s="13"/>
      <c r="J51" s="13"/>
      <c r="K51" s="13"/>
      <c r="L51" s="43"/>
      <c r="M51" s="13"/>
      <c r="N51" s="13"/>
    </row>
    <row r="52">
      <c r="A52" s="13">
        <v>5.0</v>
      </c>
      <c r="B52" s="12">
        <v>0.07569444552063942</v>
      </c>
      <c r="C52" s="13" t="s">
        <v>21</v>
      </c>
      <c r="D52" s="11" t="s">
        <v>129</v>
      </c>
      <c r="E52" s="32">
        <v>12.0</v>
      </c>
      <c r="F52" s="31">
        <f t="shared" ref="F52:F54" si="4">E52-2</f>
        <v>10</v>
      </c>
      <c r="G52" s="43"/>
      <c r="H52" s="13"/>
      <c r="I52" s="13"/>
      <c r="J52" s="13"/>
      <c r="K52" s="13"/>
      <c r="L52" s="43"/>
      <c r="M52" s="13"/>
      <c r="N52" s="13"/>
    </row>
    <row r="53">
      <c r="A53" s="13">
        <v>5.0</v>
      </c>
      <c r="B53" s="12">
        <v>0.0801273156539537</v>
      </c>
      <c r="C53" s="13" t="s">
        <v>13</v>
      </c>
      <c r="D53" s="13" t="s">
        <v>47</v>
      </c>
      <c r="E53" s="32">
        <v>9.0</v>
      </c>
      <c r="F53" s="32">
        <f t="shared" si="4"/>
        <v>7</v>
      </c>
      <c r="G53" s="43"/>
      <c r="H53" s="13"/>
      <c r="I53" s="13"/>
      <c r="J53" s="13"/>
      <c r="K53" s="13"/>
      <c r="L53" s="43"/>
      <c r="M53" s="13"/>
      <c r="N53" s="13"/>
    </row>
    <row r="54">
      <c r="A54" s="13">
        <v>5.0</v>
      </c>
      <c r="B54" s="12">
        <v>0.0801273156539537</v>
      </c>
      <c r="C54" s="13" t="s">
        <v>15</v>
      </c>
      <c r="D54" s="13" t="s">
        <v>47</v>
      </c>
      <c r="E54" s="32">
        <v>13.0</v>
      </c>
      <c r="F54" s="31">
        <f t="shared" si="4"/>
        <v>11</v>
      </c>
      <c r="G54" s="43"/>
      <c r="H54" s="13"/>
      <c r="I54" s="13"/>
      <c r="J54" s="13"/>
      <c r="K54" s="13"/>
      <c r="L54" s="43"/>
      <c r="M54" s="13"/>
      <c r="N54" s="13"/>
    </row>
    <row r="55">
      <c r="A55" s="13">
        <v>5.0</v>
      </c>
      <c r="B55" s="12">
        <v>0.0801273156539537</v>
      </c>
      <c r="C55" s="13" t="s">
        <v>18</v>
      </c>
      <c r="D55" s="13" t="s">
        <v>47</v>
      </c>
      <c r="E55" s="32">
        <v>13.0</v>
      </c>
      <c r="F55" s="32">
        <f>E55-7</f>
        <v>6</v>
      </c>
      <c r="G55" s="43"/>
      <c r="H55" s="13"/>
      <c r="I55" s="13"/>
      <c r="J55" s="13"/>
      <c r="K55" s="13"/>
      <c r="L55" s="43"/>
      <c r="M55" s="13"/>
      <c r="N55" s="13"/>
    </row>
    <row r="56">
      <c r="A56" s="13">
        <v>5.0</v>
      </c>
      <c r="B56" s="12">
        <v>0.0801273156539537</v>
      </c>
      <c r="C56" s="13" t="s">
        <v>134</v>
      </c>
      <c r="D56" s="13" t="s">
        <v>47</v>
      </c>
      <c r="E56" s="32">
        <v>11.0</v>
      </c>
      <c r="F56" s="19">
        <f>E56-0</f>
        <v>11</v>
      </c>
      <c r="G56" s="43"/>
      <c r="H56" s="13"/>
      <c r="I56" s="13"/>
      <c r="J56" s="13"/>
      <c r="K56" s="13"/>
      <c r="L56" s="43"/>
      <c r="M56" s="13"/>
      <c r="N56" s="13"/>
    </row>
    <row r="57">
      <c r="A57" s="13">
        <v>5.0</v>
      </c>
      <c r="B57" s="12">
        <v>0.0801273156539537</v>
      </c>
      <c r="C57" s="13" t="s">
        <v>16</v>
      </c>
      <c r="D57" s="13" t="s">
        <v>47</v>
      </c>
      <c r="E57" s="32">
        <v>19.0</v>
      </c>
      <c r="F57" s="32">
        <f>E57-3</f>
        <v>16</v>
      </c>
      <c r="G57" s="43"/>
      <c r="H57" s="13"/>
      <c r="I57" s="13"/>
      <c r="J57" s="13"/>
      <c r="K57" s="13"/>
      <c r="L57" s="43"/>
      <c r="M57" s="13"/>
      <c r="N57" s="13"/>
    </row>
    <row r="58">
      <c r="A58" s="13">
        <v>5.0</v>
      </c>
      <c r="B58" s="12">
        <v>0.0801273156539537</v>
      </c>
      <c r="C58" s="13" t="s">
        <v>21</v>
      </c>
      <c r="D58" s="13" t="s">
        <v>47</v>
      </c>
      <c r="E58" s="32">
        <v>15.0</v>
      </c>
      <c r="F58" s="31">
        <f t="shared" ref="F58:F59" si="5">E58-5</f>
        <v>10</v>
      </c>
      <c r="G58" s="43"/>
      <c r="H58" s="13"/>
      <c r="I58" s="13"/>
      <c r="J58" s="13"/>
      <c r="K58" s="13"/>
      <c r="L58" s="43"/>
      <c r="M58" s="13"/>
      <c r="N58" s="13"/>
    </row>
    <row r="59">
      <c r="A59" s="13">
        <v>5.0</v>
      </c>
      <c r="B59" s="12">
        <v>0.0801273156539537</v>
      </c>
      <c r="C59" s="13" t="s">
        <v>10</v>
      </c>
      <c r="D59" s="13" t="s">
        <v>47</v>
      </c>
      <c r="E59" s="32">
        <v>15.0</v>
      </c>
      <c r="F59" s="31">
        <f t="shared" si="5"/>
        <v>10</v>
      </c>
      <c r="G59" s="43"/>
      <c r="H59" s="13"/>
      <c r="I59" s="13"/>
      <c r="J59" s="13"/>
      <c r="K59" s="13"/>
      <c r="L59" s="43"/>
      <c r="M59" s="13"/>
      <c r="N59" s="13"/>
    </row>
    <row r="60">
      <c r="A60" s="13">
        <v>5.0</v>
      </c>
      <c r="B60" s="12">
        <v>0.08215278034913354</v>
      </c>
      <c r="C60" s="13" t="s">
        <v>21</v>
      </c>
      <c r="D60" s="13" t="s">
        <v>32</v>
      </c>
      <c r="E60" s="32">
        <v>28.0</v>
      </c>
      <c r="F60" s="31">
        <f>E60-10</f>
        <v>18</v>
      </c>
      <c r="G60" s="43"/>
      <c r="H60" s="13"/>
      <c r="I60" s="13"/>
      <c r="J60" s="11" t="s">
        <v>199</v>
      </c>
      <c r="K60" s="13"/>
      <c r="L60" s="43"/>
      <c r="M60" s="13"/>
      <c r="N60" s="13"/>
    </row>
    <row r="61">
      <c r="A61" s="13">
        <v>5.0</v>
      </c>
      <c r="B61" s="12">
        <v>0.08231481738039292</v>
      </c>
      <c r="C61" s="13" t="s">
        <v>21</v>
      </c>
      <c r="D61" s="13" t="s">
        <v>7</v>
      </c>
      <c r="E61" s="35">
        <v>62.0</v>
      </c>
      <c r="F61" s="23"/>
      <c r="G61" s="43"/>
      <c r="H61" s="11" t="s">
        <v>200</v>
      </c>
      <c r="I61" s="38">
        <v>1.0</v>
      </c>
      <c r="J61" s="13"/>
      <c r="K61" s="13"/>
      <c r="L61" s="43"/>
      <c r="M61" s="13"/>
      <c r="N61" s="13"/>
    </row>
    <row r="62">
      <c r="A62" s="13">
        <v>5.0</v>
      </c>
      <c r="B62" s="12">
        <v>0.08298611178179272</v>
      </c>
      <c r="C62" s="13" t="s">
        <v>21</v>
      </c>
      <c r="D62" s="11" t="s">
        <v>20</v>
      </c>
      <c r="E62" s="32" t="s">
        <v>37</v>
      </c>
      <c r="F62" s="31">
        <v>20.0</v>
      </c>
      <c r="G62" s="43"/>
      <c r="H62" s="13"/>
      <c r="I62" s="13"/>
      <c r="J62" s="13"/>
      <c r="K62" s="13"/>
      <c r="L62" s="43"/>
      <c r="M62" s="13"/>
      <c r="N62" s="13"/>
    </row>
    <row r="63">
      <c r="A63" s="13">
        <v>5.0</v>
      </c>
      <c r="B63" s="12">
        <v>0.08337963211306487</v>
      </c>
      <c r="C63" s="13" t="s">
        <v>10</v>
      </c>
      <c r="D63" s="13" t="s">
        <v>32</v>
      </c>
      <c r="E63" s="32">
        <v>22.0</v>
      </c>
      <c r="F63" s="31">
        <f>E63-11</f>
        <v>11</v>
      </c>
      <c r="G63" s="43"/>
      <c r="H63" s="13"/>
      <c r="I63" s="13"/>
      <c r="J63" s="11" t="s">
        <v>197</v>
      </c>
      <c r="K63" s="13"/>
      <c r="L63" s="43"/>
      <c r="M63" s="13"/>
      <c r="N63" s="13"/>
    </row>
    <row r="64">
      <c r="A64" s="13">
        <v>5.0</v>
      </c>
      <c r="B64" s="12">
        <v>0.08349537284811959</v>
      </c>
      <c r="C64" s="13" t="s">
        <v>10</v>
      </c>
      <c r="D64" s="13" t="s">
        <v>7</v>
      </c>
      <c r="E64" s="23">
        <v>25.0</v>
      </c>
      <c r="F64" s="23"/>
      <c r="G64" s="43"/>
      <c r="H64" s="11" t="s">
        <v>201</v>
      </c>
      <c r="I64" s="13"/>
      <c r="J64" s="11" t="s">
        <v>202</v>
      </c>
      <c r="K64" s="13"/>
      <c r="L64" s="43"/>
      <c r="M64" s="13"/>
      <c r="N64" s="13"/>
    </row>
    <row r="65">
      <c r="A65" s="13">
        <v>5.0</v>
      </c>
      <c r="B65" s="12">
        <v>0.0845486136386171</v>
      </c>
      <c r="C65" s="13" t="s">
        <v>16</v>
      </c>
      <c r="D65" s="13" t="s">
        <v>32</v>
      </c>
      <c r="E65" s="32">
        <v>21.0</v>
      </c>
      <c r="F65" s="31">
        <f t="shared" ref="F65:F67" si="6">E65-9</f>
        <v>12</v>
      </c>
      <c r="G65" s="43"/>
      <c r="H65" s="13"/>
      <c r="I65" s="13"/>
      <c r="J65" s="11" t="s">
        <v>65</v>
      </c>
      <c r="K65" s="13"/>
      <c r="L65" s="43"/>
      <c r="M65" s="13"/>
      <c r="N65" s="13"/>
    </row>
    <row r="66">
      <c r="A66" s="13">
        <v>5.0</v>
      </c>
      <c r="B66" s="12">
        <v>0.0845486136386171</v>
      </c>
      <c r="C66" s="13" t="s">
        <v>16</v>
      </c>
      <c r="D66" s="13" t="s">
        <v>32</v>
      </c>
      <c r="E66" s="32">
        <v>22.0</v>
      </c>
      <c r="F66" s="31">
        <f t="shared" si="6"/>
        <v>13</v>
      </c>
      <c r="G66" s="43"/>
      <c r="H66" s="13"/>
      <c r="I66" s="13"/>
      <c r="J66" s="11" t="s">
        <v>65</v>
      </c>
      <c r="K66" s="13"/>
      <c r="L66" s="43"/>
      <c r="M66" s="13"/>
      <c r="N66" s="13"/>
    </row>
    <row r="67">
      <c r="A67" s="13">
        <v>5.0</v>
      </c>
      <c r="B67" s="12">
        <v>0.0845486136386171</v>
      </c>
      <c r="C67" s="13" t="s">
        <v>16</v>
      </c>
      <c r="D67" s="13" t="s">
        <v>32</v>
      </c>
      <c r="E67" s="32">
        <v>21.0</v>
      </c>
      <c r="F67" s="31">
        <f t="shared" si="6"/>
        <v>12</v>
      </c>
      <c r="G67" s="43"/>
      <c r="H67" s="13"/>
      <c r="I67" s="13"/>
      <c r="J67" s="11" t="s">
        <v>65</v>
      </c>
      <c r="K67" s="13"/>
      <c r="L67" s="43"/>
      <c r="M67" s="13"/>
      <c r="N67" s="13"/>
    </row>
    <row r="68">
      <c r="A68" s="13">
        <v>5.0</v>
      </c>
      <c r="B68" s="12">
        <v>0.08530092844739556</v>
      </c>
      <c r="C68" s="13" t="s">
        <v>16</v>
      </c>
      <c r="D68" s="13" t="s">
        <v>7</v>
      </c>
      <c r="E68" s="23">
        <v>10.0</v>
      </c>
      <c r="F68" s="23"/>
      <c r="G68" s="43"/>
      <c r="H68" s="11" t="s">
        <v>203</v>
      </c>
      <c r="I68" s="13"/>
      <c r="J68" s="13"/>
      <c r="K68" s="13"/>
      <c r="L68" s="43"/>
      <c r="M68" s="13"/>
      <c r="N68" s="13"/>
    </row>
    <row r="69">
      <c r="A69" s="13">
        <v>5.0</v>
      </c>
      <c r="B69" s="12">
        <v>0.08530092844739556</v>
      </c>
      <c r="C69" s="13" t="s">
        <v>16</v>
      </c>
      <c r="D69" s="13" t="s">
        <v>7</v>
      </c>
      <c r="E69" s="23">
        <v>17.0</v>
      </c>
      <c r="F69" s="23"/>
      <c r="G69" s="43"/>
      <c r="H69" s="11" t="s">
        <v>204</v>
      </c>
      <c r="I69" s="13"/>
      <c r="J69" s="13"/>
      <c r="K69" s="13"/>
      <c r="L69" s="43"/>
      <c r="M69" s="13"/>
      <c r="N69" s="13"/>
    </row>
    <row r="70">
      <c r="A70" s="13">
        <v>5.0</v>
      </c>
      <c r="B70" s="12">
        <v>0.08530092844739556</v>
      </c>
      <c r="C70" s="13" t="s">
        <v>16</v>
      </c>
      <c r="D70" s="13" t="s">
        <v>7</v>
      </c>
      <c r="E70" s="23">
        <v>12.0</v>
      </c>
      <c r="F70" s="23"/>
      <c r="G70" s="43"/>
      <c r="H70" s="11" t="s">
        <v>205</v>
      </c>
      <c r="I70" s="13"/>
      <c r="J70" s="13"/>
      <c r="K70" s="13"/>
      <c r="L70" s="43"/>
      <c r="M70" s="13"/>
      <c r="N70" s="13"/>
    </row>
    <row r="71">
      <c r="A71" s="13">
        <v>5.0</v>
      </c>
      <c r="B71" s="12">
        <v>0.08770833603921346</v>
      </c>
      <c r="C71" s="13" t="s">
        <v>10</v>
      </c>
      <c r="D71" s="13" t="s">
        <v>32</v>
      </c>
      <c r="E71" s="32">
        <v>19.0</v>
      </c>
      <c r="F71" s="31">
        <f>E71-10</f>
        <v>9</v>
      </c>
      <c r="G71" s="43"/>
      <c r="H71" s="13"/>
      <c r="I71" s="13"/>
      <c r="J71" s="11" t="s">
        <v>55</v>
      </c>
      <c r="K71" s="13"/>
      <c r="L71" s="43"/>
      <c r="M71" s="13"/>
      <c r="N71" s="13"/>
    </row>
    <row r="72">
      <c r="A72" s="13">
        <v>5.0</v>
      </c>
      <c r="B72" s="12">
        <v>0.08791666937759146</v>
      </c>
      <c r="C72" s="13" t="s">
        <v>10</v>
      </c>
      <c r="D72" s="13" t="s">
        <v>7</v>
      </c>
      <c r="E72" s="23">
        <v>11.0</v>
      </c>
      <c r="F72" s="23"/>
      <c r="G72" s="43"/>
      <c r="H72" s="13"/>
      <c r="I72" s="13"/>
      <c r="J72" s="11" t="s">
        <v>206</v>
      </c>
      <c r="K72" s="13"/>
      <c r="L72" s="43"/>
      <c r="M72" s="13"/>
      <c r="N72" s="13"/>
    </row>
    <row r="73">
      <c r="A73" s="13">
        <v>5.0</v>
      </c>
      <c r="B73" s="12">
        <v>0.08899305817612913</v>
      </c>
      <c r="C73" s="13" t="s">
        <v>21</v>
      </c>
      <c r="D73" s="13" t="s">
        <v>32</v>
      </c>
      <c r="E73" s="32">
        <v>18.0</v>
      </c>
      <c r="F73" s="31">
        <f>E73-11</f>
        <v>7</v>
      </c>
      <c r="G73" s="43"/>
      <c r="H73" s="13"/>
      <c r="I73" s="13"/>
      <c r="J73" s="11" t="s">
        <v>159</v>
      </c>
      <c r="K73" s="13"/>
      <c r="L73" s="43"/>
      <c r="M73" s="13"/>
      <c r="N73" s="13"/>
    </row>
    <row r="74">
      <c r="A74" s="13">
        <v>5.0</v>
      </c>
      <c r="B74" s="12">
        <v>0.08907407669175882</v>
      </c>
      <c r="C74" s="13" t="s">
        <v>21</v>
      </c>
      <c r="D74" s="13" t="s">
        <v>7</v>
      </c>
      <c r="E74" s="23">
        <v>52.0</v>
      </c>
      <c r="F74" s="23"/>
      <c r="G74" s="43"/>
      <c r="H74" s="11" t="s">
        <v>207</v>
      </c>
      <c r="I74" s="13">
        <v>1.0</v>
      </c>
      <c r="J74" s="13"/>
      <c r="K74" s="13"/>
      <c r="L74" s="43"/>
      <c r="M74" s="13"/>
      <c r="N74" s="13"/>
    </row>
    <row r="75">
      <c r="A75" s="13">
        <v>5.0</v>
      </c>
      <c r="B75" s="12">
        <v>0.08957176189869642</v>
      </c>
      <c r="C75" s="13" t="s">
        <v>21</v>
      </c>
      <c r="D75" s="11" t="s">
        <v>35</v>
      </c>
      <c r="E75" s="32">
        <v>15.0</v>
      </c>
      <c r="F75" s="31">
        <f>E75-9</f>
        <v>6</v>
      </c>
      <c r="G75" s="43"/>
      <c r="H75" s="13"/>
      <c r="I75" s="13"/>
      <c r="J75" s="13"/>
      <c r="K75" s="13"/>
      <c r="L75" s="43"/>
      <c r="M75" s="13"/>
      <c r="N75" s="13"/>
    </row>
    <row r="76">
      <c r="A76" s="13">
        <v>5.0</v>
      </c>
      <c r="B76" s="12">
        <v>0.09045139142835978</v>
      </c>
      <c r="C76" s="13" t="s">
        <v>18</v>
      </c>
      <c r="D76" s="13" t="s">
        <v>32</v>
      </c>
      <c r="E76" s="32">
        <v>15.0</v>
      </c>
      <c r="F76" s="31">
        <f>E76-11</f>
        <v>4</v>
      </c>
      <c r="G76" s="43"/>
      <c r="H76" s="13"/>
      <c r="I76" s="13"/>
      <c r="J76" s="11" t="s">
        <v>99</v>
      </c>
      <c r="K76" s="13"/>
      <c r="L76" s="43"/>
      <c r="M76" s="13"/>
      <c r="N76" s="13"/>
    </row>
    <row r="77">
      <c r="A77" s="13">
        <v>5.0</v>
      </c>
      <c r="B77" s="12">
        <v>0.09063657661317848</v>
      </c>
      <c r="C77" s="13" t="s">
        <v>18</v>
      </c>
      <c r="D77" s="13" t="s">
        <v>7</v>
      </c>
      <c r="E77" s="23">
        <v>21.0</v>
      </c>
      <c r="F77" s="23"/>
      <c r="G77" s="43"/>
      <c r="H77" s="11" t="s">
        <v>208</v>
      </c>
      <c r="I77" s="13"/>
      <c r="J77" s="13"/>
      <c r="K77" s="13"/>
      <c r="L77" s="43"/>
      <c r="M77" s="13"/>
      <c r="N77" s="13"/>
    </row>
    <row r="78">
      <c r="A78" s="13">
        <v>5.0</v>
      </c>
      <c r="B78" s="12">
        <v>0.0914120395318605</v>
      </c>
      <c r="C78" s="13" t="s">
        <v>18</v>
      </c>
      <c r="D78" s="13" t="s">
        <v>32</v>
      </c>
      <c r="E78" s="32">
        <v>20.0</v>
      </c>
      <c r="F78" s="31">
        <f>E78-11</f>
        <v>9</v>
      </c>
      <c r="G78" s="43"/>
      <c r="H78" s="13"/>
      <c r="I78" s="13"/>
      <c r="J78" s="11" t="s">
        <v>44</v>
      </c>
      <c r="K78" s="13"/>
      <c r="L78" s="43"/>
      <c r="M78" s="13"/>
      <c r="N78" s="13"/>
    </row>
    <row r="79">
      <c r="A79" s="13">
        <v>5.0</v>
      </c>
      <c r="B79" s="12">
        <v>0.09148148394888267</v>
      </c>
      <c r="C79" s="13" t="s">
        <v>18</v>
      </c>
      <c r="D79" s="13" t="s">
        <v>7</v>
      </c>
      <c r="E79" s="23">
        <v>7.0</v>
      </c>
      <c r="F79" s="23"/>
      <c r="G79" s="43"/>
      <c r="H79" s="11" t="s">
        <v>209</v>
      </c>
      <c r="I79" s="13"/>
      <c r="J79" s="13"/>
      <c r="K79" s="13"/>
      <c r="L79" s="43"/>
      <c r="M79" s="13"/>
      <c r="N79" s="13"/>
    </row>
    <row r="80">
      <c r="A80" s="13">
        <v>5.0</v>
      </c>
      <c r="B80" s="12">
        <v>0.09248842879605945</v>
      </c>
      <c r="C80" s="13" t="s">
        <v>15</v>
      </c>
      <c r="D80" s="13" t="s">
        <v>32</v>
      </c>
      <c r="E80" s="32">
        <v>18.0</v>
      </c>
      <c r="F80" s="31">
        <f>E80-10</f>
        <v>8</v>
      </c>
      <c r="G80" s="43"/>
      <c r="H80" s="13"/>
      <c r="I80" s="13"/>
      <c r="J80" s="11" t="s">
        <v>210</v>
      </c>
      <c r="K80" s="13"/>
      <c r="L80" s="43"/>
      <c r="M80" s="13"/>
      <c r="N80" s="13"/>
    </row>
    <row r="81">
      <c r="A81" s="13">
        <v>5.0</v>
      </c>
      <c r="B81" s="12">
        <v>0.09260416954930406</v>
      </c>
      <c r="C81" s="13" t="s">
        <v>15</v>
      </c>
      <c r="D81" s="13" t="s">
        <v>7</v>
      </c>
      <c r="E81" s="23">
        <v>1.0</v>
      </c>
      <c r="F81" s="23"/>
      <c r="G81" s="43"/>
      <c r="H81" s="11" t="s">
        <v>211</v>
      </c>
      <c r="I81" s="13"/>
      <c r="J81" s="13"/>
      <c r="K81" s="13"/>
      <c r="L81" s="43"/>
      <c r="M81" s="13"/>
      <c r="N81" s="13"/>
    </row>
    <row r="82">
      <c r="A82" s="13">
        <v>5.0</v>
      </c>
      <c r="B82" s="12">
        <v>0.09289352141786367</v>
      </c>
      <c r="C82" s="11" t="s">
        <v>15</v>
      </c>
      <c r="D82" s="13" t="s">
        <v>7</v>
      </c>
      <c r="E82" s="35">
        <v>17.0</v>
      </c>
      <c r="F82" s="23"/>
      <c r="G82" s="43"/>
      <c r="H82" s="11" t="s">
        <v>212</v>
      </c>
      <c r="I82" s="13"/>
      <c r="J82" s="11" t="s">
        <v>4775</v>
      </c>
      <c r="K82" s="13"/>
      <c r="L82" s="43"/>
      <c r="M82" s="13"/>
      <c r="N82" s="13"/>
    </row>
    <row r="83">
      <c r="A83" s="13">
        <v>5.0</v>
      </c>
      <c r="B83" s="12">
        <v>0.0942129657487385</v>
      </c>
      <c r="C83" s="13" t="s">
        <v>134</v>
      </c>
      <c r="D83" s="13" t="s">
        <v>7</v>
      </c>
      <c r="E83" s="23">
        <v>25.0</v>
      </c>
      <c r="F83" s="23"/>
      <c r="G83" s="43"/>
      <c r="H83" s="11" t="s">
        <v>214</v>
      </c>
      <c r="I83" s="13"/>
      <c r="J83" s="11" t="s">
        <v>215</v>
      </c>
      <c r="K83" s="13"/>
      <c r="L83" s="43"/>
      <c r="M83" s="13"/>
      <c r="N83" s="13"/>
    </row>
    <row r="84">
      <c r="A84" s="13">
        <v>5.0</v>
      </c>
      <c r="B84" s="12">
        <v>0.09565972496056929</v>
      </c>
      <c r="C84" s="13" t="s">
        <v>13</v>
      </c>
      <c r="D84" s="13" t="s">
        <v>32</v>
      </c>
      <c r="E84" s="32">
        <v>19.0</v>
      </c>
      <c r="F84" s="49">
        <f t="shared" ref="F84:F85" si="7">E84-9</f>
        <v>10</v>
      </c>
      <c r="G84" s="43"/>
      <c r="H84" s="13"/>
      <c r="I84" s="13"/>
      <c r="J84" s="11" t="s">
        <v>216</v>
      </c>
      <c r="K84" s="13"/>
      <c r="L84" s="43"/>
      <c r="M84" s="13"/>
      <c r="N84" s="13"/>
    </row>
    <row r="85">
      <c r="A85" s="13">
        <v>5.0</v>
      </c>
      <c r="B85" s="12">
        <v>0.09565972496056929</v>
      </c>
      <c r="C85" s="13" t="s">
        <v>13</v>
      </c>
      <c r="D85" s="13" t="s">
        <v>32</v>
      </c>
      <c r="E85" s="32">
        <v>12.0</v>
      </c>
      <c r="F85" s="49">
        <f t="shared" si="7"/>
        <v>3</v>
      </c>
      <c r="G85" s="43"/>
      <c r="H85" s="13"/>
      <c r="I85" s="13"/>
      <c r="J85" s="11" t="s">
        <v>216</v>
      </c>
      <c r="K85" s="13"/>
      <c r="L85" s="43"/>
      <c r="M85" s="13"/>
      <c r="N85" s="13"/>
    </row>
    <row r="86">
      <c r="A86" s="13">
        <v>5.0</v>
      </c>
      <c r="B86" s="12">
        <v>0.09597222489537671</v>
      </c>
      <c r="C86" s="13" t="s">
        <v>13</v>
      </c>
      <c r="D86" s="13" t="s">
        <v>7</v>
      </c>
      <c r="E86" s="23">
        <v>15.0</v>
      </c>
      <c r="F86" s="23"/>
      <c r="G86" s="43"/>
      <c r="H86" s="11" t="s">
        <v>217</v>
      </c>
      <c r="I86" s="13"/>
      <c r="J86" s="13"/>
      <c r="K86" s="13"/>
      <c r="L86" s="43"/>
      <c r="M86" s="13"/>
      <c r="N86" s="13"/>
    </row>
    <row r="87">
      <c r="A87" s="13">
        <v>5.0</v>
      </c>
      <c r="B87" s="12">
        <v>0.09597222489537671</v>
      </c>
      <c r="C87" s="13" t="s">
        <v>13</v>
      </c>
      <c r="D87" s="13" t="s">
        <v>7</v>
      </c>
      <c r="E87" s="23">
        <v>17.0</v>
      </c>
      <c r="F87" s="23"/>
      <c r="G87" s="43"/>
      <c r="H87" s="11" t="s">
        <v>218</v>
      </c>
      <c r="I87" s="13"/>
      <c r="J87" s="13"/>
      <c r="K87" s="13"/>
      <c r="L87" s="43"/>
      <c r="M87" s="13"/>
      <c r="N87" s="13"/>
    </row>
    <row r="88">
      <c r="A88" s="13">
        <v>5.0</v>
      </c>
      <c r="B88" s="12">
        <v>0.09755787297035567</v>
      </c>
      <c r="C88" s="13"/>
      <c r="D88" s="13" t="s">
        <v>7</v>
      </c>
      <c r="E88" s="35">
        <v>8.0</v>
      </c>
      <c r="F88" s="23"/>
      <c r="G88" s="43"/>
      <c r="H88" s="11" t="s">
        <v>219</v>
      </c>
      <c r="I88" s="50"/>
      <c r="J88" s="50" t="s">
        <v>4776</v>
      </c>
      <c r="K88" s="13"/>
      <c r="L88" s="43"/>
      <c r="M88" s="13"/>
      <c r="N88" s="13"/>
    </row>
    <row r="89">
      <c r="A89" s="13">
        <v>5.0</v>
      </c>
      <c r="B89" s="12">
        <v>0.10182870697462931</v>
      </c>
      <c r="C89" s="13"/>
      <c r="D89" s="13" t="s">
        <v>7</v>
      </c>
      <c r="E89" s="35">
        <v>45.0</v>
      </c>
      <c r="F89" s="23"/>
      <c r="G89" s="43"/>
      <c r="H89" s="11" t="s">
        <v>221</v>
      </c>
      <c r="I89" s="13"/>
      <c r="J89" s="13" t="s">
        <v>4777</v>
      </c>
      <c r="K89" s="13"/>
      <c r="L89" s="43"/>
      <c r="M89" s="13"/>
      <c r="N89" s="13"/>
    </row>
    <row r="90">
      <c r="A90" s="13">
        <v>5.0</v>
      </c>
      <c r="B90" s="12">
        <v>0.10204861435340717</v>
      </c>
      <c r="C90" s="13" t="s">
        <v>16</v>
      </c>
      <c r="D90" s="13" t="s">
        <v>32</v>
      </c>
      <c r="E90" s="32">
        <v>15.0</v>
      </c>
      <c r="F90" s="53">
        <f>E90-9</f>
        <v>6</v>
      </c>
      <c r="G90" s="43"/>
      <c r="H90" s="13"/>
      <c r="I90" s="13"/>
      <c r="J90" s="11" t="s">
        <v>118</v>
      </c>
      <c r="K90" s="13"/>
      <c r="L90" s="43"/>
      <c r="M90" s="13"/>
      <c r="N90" s="13"/>
    </row>
    <row r="91">
      <c r="A91" s="13">
        <v>5.0</v>
      </c>
      <c r="B91" s="12">
        <v>0.10431713273283094</v>
      </c>
      <c r="C91" s="13" t="s">
        <v>10</v>
      </c>
      <c r="D91" s="13" t="s">
        <v>32</v>
      </c>
      <c r="E91" s="32">
        <v>13.0</v>
      </c>
      <c r="F91" s="49">
        <f t="shared" ref="F91:F92" si="8">E91-11</f>
        <v>2</v>
      </c>
      <c r="G91" s="43"/>
      <c r="H91" s="13"/>
      <c r="I91" s="13"/>
      <c r="J91" s="11" t="s">
        <v>68</v>
      </c>
      <c r="K91" s="13"/>
      <c r="L91" s="43"/>
      <c r="M91" s="13"/>
      <c r="N91" s="13"/>
    </row>
    <row r="92">
      <c r="A92" s="13">
        <v>5.0</v>
      </c>
      <c r="B92" s="12">
        <v>0.10431713273283094</v>
      </c>
      <c r="C92" s="13" t="s">
        <v>10</v>
      </c>
      <c r="D92" s="13" t="s">
        <v>32</v>
      </c>
      <c r="E92" s="32">
        <v>20.0</v>
      </c>
      <c r="F92" s="49">
        <f t="shared" si="8"/>
        <v>9</v>
      </c>
      <c r="G92" s="43"/>
      <c r="H92" s="13"/>
      <c r="I92" s="13"/>
      <c r="J92" s="11" t="s">
        <v>68</v>
      </c>
      <c r="K92" s="13"/>
      <c r="L92" s="43"/>
      <c r="M92" s="13"/>
      <c r="N92" s="13"/>
    </row>
    <row r="93">
      <c r="A93" s="13">
        <v>5.0</v>
      </c>
      <c r="B93" s="12">
        <v>0.10464120679534972</v>
      </c>
      <c r="C93" s="13" t="s">
        <v>10</v>
      </c>
      <c r="D93" s="13" t="s">
        <v>7</v>
      </c>
      <c r="E93" s="23">
        <v>22.0</v>
      </c>
      <c r="F93" s="23"/>
      <c r="G93" s="43"/>
      <c r="H93" s="11" t="s">
        <v>223</v>
      </c>
      <c r="I93" s="13"/>
      <c r="J93" s="13"/>
      <c r="K93" s="13"/>
      <c r="L93" s="43"/>
      <c r="M93" s="13"/>
      <c r="N93" s="13"/>
    </row>
    <row r="94">
      <c r="A94" s="13">
        <v>5.0</v>
      </c>
      <c r="B94" s="12">
        <v>0.10561342894652626</v>
      </c>
      <c r="C94" s="13" t="s">
        <v>21</v>
      </c>
      <c r="D94" s="11" t="s">
        <v>35</v>
      </c>
      <c r="E94" s="32">
        <v>22.0</v>
      </c>
      <c r="F94" s="49">
        <f>E94-13</f>
        <v>9</v>
      </c>
      <c r="G94" s="43"/>
      <c r="H94" s="13"/>
      <c r="I94" s="13"/>
      <c r="J94" s="13"/>
      <c r="K94" s="13"/>
      <c r="L94" s="43"/>
      <c r="M94" s="13"/>
      <c r="N94" s="13"/>
    </row>
    <row r="95">
      <c r="A95" s="13">
        <v>5.0</v>
      </c>
      <c r="B95" s="12">
        <v>0.10621528077172115</v>
      </c>
      <c r="C95" s="13" t="s">
        <v>21</v>
      </c>
      <c r="D95" s="13" t="s">
        <v>32</v>
      </c>
      <c r="E95" s="32">
        <v>18.0</v>
      </c>
      <c r="F95" s="49">
        <f>E95-10</f>
        <v>8</v>
      </c>
      <c r="G95" s="43"/>
      <c r="H95" s="13"/>
      <c r="I95" s="13"/>
      <c r="J95" s="11" t="s">
        <v>224</v>
      </c>
      <c r="K95" s="13"/>
      <c r="L95" s="43"/>
      <c r="M95" s="13"/>
      <c r="N95" s="13"/>
    </row>
    <row r="96">
      <c r="A96" s="13">
        <v>5.0</v>
      </c>
      <c r="B96" s="12">
        <v>0.10634259557264159</v>
      </c>
      <c r="C96" s="13" t="s">
        <v>21</v>
      </c>
      <c r="D96" s="13" t="s">
        <v>7</v>
      </c>
      <c r="E96" s="23">
        <v>58.0</v>
      </c>
      <c r="F96" s="23"/>
      <c r="G96" s="43"/>
      <c r="H96" s="11" t="s">
        <v>225</v>
      </c>
      <c r="I96" s="13"/>
      <c r="J96" s="13"/>
      <c r="K96" s="13"/>
      <c r="L96" s="43"/>
      <c r="M96" s="13"/>
      <c r="N96" s="13"/>
    </row>
    <row r="97">
      <c r="A97" s="13">
        <v>5.0</v>
      </c>
      <c r="B97" s="12">
        <v>0.1069675955313869</v>
      </c>
      <c r="C97" s="13" t="s">
        <v>21</v>
      </c>
      <c r="D97" s="13" t="s">
        <v>32</v>
      </c>
      <c r="E97" s="32">
        <v>16.0</v>
      </c>
      <c r="F97" s="49">
        <f>E97-11</f>
        <v>5</v>
      </c>
      <c r="G97" s="43"/>
      <c r="H97" s="13"/>
      <c r="I97" s="13"/>
      <c r="J97" s="11" t="s">
        <v>226</v>
      </c>
      <c r="K97" s="13"/>
      <c r="L97" s="43"/>
      <c r="M97" s="13"/>
      <c r="N97" s="13"/>
    </row>
    <row r="98">
      <c r="A98" s="13">
        <v>5.0</v>
      </c>
      <c r="B98" s="12">
        <v>0.10710648441454396</v>
      </c>
      <c r="C98" s="13" t="s">
        <v>21</v>
      </c>
      <c r="D98" s="13" t="s">
        <v>7</v>
      </c>
      <c r="E98" s="23">
        <v>8.0</v>
      </c>
      <c r="F98" s="23"/>
      <c r="G98" s="43"/>
      <c r="H98" s="11" t="s">
        <v>227</v>
      </c>
      <c r="I98" s="13"/>
      <c r="J98" s="13"/>
      <c r="K98" s="13"/>
      <c r="L98" s="43"/>
      <c r="M98" s="13"/>
      <c r="N98" s="13"/>
    </row>
    <row r="99">
      <c r="A99" s="13">
        <v>5.0</v>
      </c>
      <c r="B99" s="12">
        <v>0.10789352140272968</v>
      </c>
      <c r="C99" s="13" t="s">
        <v>18</v>
      </c>
      <c r="D99" s="13" t="s">
        <v>32</v>
      </c>
      <c r="E99" s="32">
        <v>27.0</v>
      </c>
      <c r="F99" s="49">
        <f>E99-11</f>
        <v>16</v>
      </c>
      <c r="G99" s="43"/>
      <c r="H99" s="13"/>
      <c r="I99" s="13"/>
      <c r="J99" s="11" t="s">
        <v>228</v>
      </c>
      <c r="K99" s="13"/>
      <c r="L99" s="43"/>
      <c r="M99" s="13"/>
      <c r="N99" s="13"/>
    </row>
    <row r="100">
      <c r="A100" s="13">
        <v>5.0</v>
      </c>
      <c r="B100" s="12">
        <v>0.1079745399474632</v>
      </c>
      <c r="C100" s="13" t="s">
        <v>18</v>
      </c>
      <c r="D100" s="13" t="s">
        <v>7</v>
      </c>
      <c r="E100" s="23">
        <v>10.0</v>
      </c>
      <c r="F100" s="23"/>
      <c r="G100" s="43"/>
      <c r="H100" s="11" t="s">
        <v>229</v>
      </c>
      <c r="I100" s="13"/>
      <c r="J100" s="13"/>
      <c r="K100" s="13"/>
      <c r="L100" s="43"/>
      <c r="M100" s="13"/>
      <c r="N100" s="13"/>
    </row>
    <row r="101">
      <c r="A101" s="13">
        <v>5.0</v>
      </c>
      <c r="B101" s="12">
        <v>0.10814815101912245</v>
      </c>
      <c r="C101" s="13" t="s">
        <v>18</v>
      </c>
      <c r="D101" s="13" t="s">
        <v>32</v>
      </c>
      <c r="E101" s="32">
        <v>14.0</v>
      </c>
      <c r="F101" s="49">
        <f>E101-11</f>
        <v>3</v>
      </c>
      <c r="G101" s="43"/>
      <c r="H101" s="13"/>
      <c r="I101" s="13"/>
      <c r="J101" s="11" t="s">
        <v>166</v>
      </c>
      <c r="K101" s="13"/>
      <c r="L101" s="43"/>
      <c r="M101" s="13"/>
      <c r="N101" s="13"/>
    </row>
    <row r="102">
      <c r="A102" s="13">
        <v>5.0</v>
      </c>
      <c r="B102" s="12">
        <v>0.10824074363335967</v>
      </c>
      <c r="C102" s="13" t="s">
        <v>18</v>
      </c>
      <c r="D102" s="13" t="s">
        <v>7</v>
      </c>
      <c r="E102" s="23">
        <v>26.0</v>
      </c>
      <c r="F102" s="23"/>
      <c r="G102" s="43"/>
      <c r="H102" s="11" t="s">
        <v>4778</v>
      </c>
      <c r="I102" s="13"/>
      <c r="J102" s="13"/>
      <c r="K102" s="13"/>
      <c r="L102" s="43"/>
      <c r="M102" s="13"/>
      <c r="N102" s="13"/>
    </row>
    <row r="103">
      <c r="A103" s="13">
        <v>5.0</v>
      </c>
      <c r="B103" s="12">
        <v>0.10937500282307155</v>
      </c>
      <c r="C103" s="13" t="s">
        <v>15</v>
      </c>
      <c r="D103" s="13" t="s">
        <v>7</v>
      </c>
      <c r="E103" s="23">
        <v>6.0</v>
      </c>
      <c r="F103" s="23"/>
      <c r="G103" s="43"/>
      <c r="H103" s="11" t="s">
        <v>231</v>
      </c>
      <c r="I103" s="13"/>
      <c r="J103" s="11" t="s">
        <v>82</v>
      </c>
      <c r="K103" s="13"/>
      <c r="L103" s="43"/>
      <c r="M103" s="13"/>
      <c r="N103" s="13"/>
    </row>
    <row r="104">
      <c r="A104" s="13">
        <v>5.0</v>
      </c>
      <c r="B104" s="12">
        <v>0.10989583611080889</v>
      </c>
      <c r="C104" s="13" t="s">
        <v>134</v>
      </c>
      <c r="D104" s="13" t="s">
        <v>97</v>
      </c>
      <c r="E104" s="23">
        <v>24.0</v>
      </c>
      <c r="F104" s="23"/>
      <c r="G104" s="43"/>
      <c r="H104" s="13"/>
      <c r="I104" s="13"/>
      <c r="J104" s="13" t="s">
        <v>232</v>
      </c>
      <c r="K104" s="13"/>
      <c r="L104" s="43"/>
      <c r="M104" s="13"/>
      <c r="N104" s="13"/>
    </row>
    <row r="105">
      <c r="A105" s="13">
        <v>5.0</v>
      </c>
      <c r="B105" s="12">
        <v>0.11239583598216996</v>
      </c>
      <c r="C105" s="13" t="s">
        <v>21</v>
      </c>
      <c r="D105" s="13" t="s">
        <v>32</v>
      </c>
      <c r="E105" s="32">
        <v>26.0</v>
      </c>
      <c r="F105" s="49">
        <f>E105-11</f>
        <v>15</v>
      </c>
      <c r="G105" s="43"/>
      <c r="H105" s="13"/>
      <c r="I105" s="13"/>
      <c r="J105" s="11" t="s">
        <v>176</v>
      </c>
      <c r="K105" s="13"/>
      <c r="L105" s="43"/>
      <c r="M105" s="13"/>
      <c r="N105" s="13"/>
    </row>
    <row r="106">
      <c r="A106" s="13">
        <v>5.0</v>
      </c>
      <c r="B106" s="12">
        <v>0.11248842859640718</v>
      </c>
      <c r="C106" s="13" t="s">
        <v>21</v>
      </c>
      <c r="D106" s="13" t="s">
        <v>7</v>
      </c>
      <c r="E106" s="23">
        <v>11.0</v>
      </c>
      <c r="F106" s="23"/>
      <c r="G106" s="43"/>
      <c r="H106" s="11" t="s">
        <v>233</v>
      </c>
      <c r="I106" s="13"/>
      <c r="J106" s="13"/>
      <c r="K106" s="13"/>
      <c r="L106" s="43"/>
      <c r="M106" s="13"/>
      <c r="N106" s="13"/>
    </row>
    <row r="107">
      <c r="A107" s="13">
        <v>5.0</v>
      </c>
      <c r="B107" s="12">
        <v>0.11543981911381707</v>
      </c>
      <c r="C107" s="13" t="s">
        <v>16</v>
      </c>
      <c r="D107" s="13" t="s">
        <v>32</v>
      </c>
      <c r="E107" s="32">
        <v>24.0</v>
      </c>
      <c r="F107" s="49">
        <f>E107-9</f>
        <v>15</v>
      </c>
      <c r="G107" s="43"/>
      <c r="H107" s="13"/>
      <c r="I107" s="13"/>
      <c r="J107" s="11" t="s">
        <v>118</v>
      </c>
      <c r="K107" s="13"/>
      <c r="L107" s="43"/>
      <c r="M107" s="13"/>
      <c r="N107" s="13"/>
    </row>
    <row r="108">
      <c r="A108" s="13">
        <v>5.0</v>
      </c>
      <c r="B108" s="12">
        <v>0.11563657838269137</v>
      </c>
      <c r="C108" s="13" t="s">
        <v>16</v>
      </c>
      <c r="D108" s="13" t="s">
        <v>7</v>
      </c>
      <c r="E108" s="23">
        <v>20.0</v>
      </c>
      <c r="F108" s="23"/>
      <c r="G108" s="43"/>
      <c r="H108" s="11" t="s">
        <v>234</v>
      </c>
      <c r="I108" s="13"/>
      <c r="J108" s="13"/>
      <c r="K108" s="13"/>
      <c r="L108" s="43"/>
      <c r="M108" s="13"/>
      <c r="N108" s="13"/>
    </row>
    <row r="109">
      <c r="A109" s="13">
        <v>5.0</v>
      </c>
      <c r="B109" s="12">
        <v>0.11625000240746886</v>
      </c>
      <c r="C109" s="13" t="s">
        <v>16</v>
      </c>
      <c r="D109" s="13" t="s">
        <v>32</v>
      </c>
      <c r="E109" s="32">
        <v>20.0</v>
      </c>
      <c r="F109" s="49">
        <f>E109-9</f>
        <v>11</v>
      </c>
      <c r="G109" s="43"/>
      <c r="H109" s="13"/>
      <c r="I109" s="13"/>
      <c r="J109" s="11" t="s">
        <v>118</v>
      </c>
      <c r="K109" s="13"/>
      <c r="L109" s="43"/>
      <c r="M109" s="13"/>
      <c r="N109" s="13"/>
    </row>
    <row r="110">
      <c r="A110" s="13">
        <v>5.0</v>
      </c>
      <c r="B110" s="12">
        <v>0.11634259499260224</v>
      </c>
      <c r="C110" s="13" t="s">
        <v>16</v>
      </c>
      <c r="D110" s="13" t="s">
        <v>7</v>
      </c>
      <c r="E110" s="23">
        <v>15.0</v>
      </c>
      <c r="F110" s="23"/>
      <c r="G110" s="43"/>
      <c r="H110" s="11" t="s">
        <v>235</v>
      </c>
      <c r="I110" s="13"/>
      <c r="J110" s="13"/>
      <c r="K110" s="13"/>
      <c r="L110" s="43"/>
      <c r="M110" s="13"/>
      <c r="N110" s="13"/>
    </row>
    <row r="111">
      <c r="A111" s="13">
        <v>5.0</v>
      </c>
      <c r="B111" s="12">
        <v>0.11771990972920321</v>
      </c>
      <c r="C111" s="13" t="s">
        <v>10</v>
      </c>
      <c r="D111" s="13" t="s">
        <v>32</v>
      </c>
      <c r="E111" s="32">
        <v>23.0</v>
      </c>
      <c r="F111" s="49">
        <f>E111-11</f>
        <v>12</v>
      </c>
      <c r="G111" s="43"/>
      <c r="H111" s="13"/>
      <c r="I111" s="13"/>
      <c r="J111" s="11" t="s">
        <v>45</v>
      </c>
      <c r="K111" s="13"/>
      <c r="L111" s="43"/>
      <c r="M111" s="13"/>
      <c r="N111" s="13"/>
    </row>
    <row r="112">
      <c r="A112" s="13">
        <v>5.0</v>
      </c>
      <c r="B112" s="12">
        <v>0.11785879859235138</v>
      </c>
      <c r="C112" s="13" t="s">
        <v>10</v>
      </c>
      <c r="D112" s="13" t="s">
        <v>7</v>
      </c>
      <c r="E112" s="23">
        <v>14.0</v>
      </c>
      <c r="F112" s="23"/>
      <c r="G112" s="43"/>
      <c r="H112" s="11" t="s">
        <v>236</v>
      </c>
      <c r="I112" s="13"/>
      <c r="J112" s="13"/>
      <c r="K112" s="13"/>
      <c r="L112" s="43"/>
      <c r="M112" s="13"/>
      <c r="N112" s="13"/>
    </row>
    <row r="113">
      <c r="A113" s="13">
        <v>5.0</v>
      </c>
      <c r="B113" s="12">
        <v>0.11806713376881817</v>
      </c>
      <c r="C113" s="13" t="s">
        <v>10</v>
      </c>
      <c r="D113" s="13" t="s">
        <v>7</v>
      </c>
      <c r="E113" s="23">
        <v>17.0</v>
      </c>
      <c r="F113" s="23"/>
      <c r="G113" s="43"/>
      <c r="H113" s="11" t="s">
        <v>237</v>
      </c>
      <c r="I113" s="13">
        <v>1.0</v>
      </c>
      <c r="J113" s="13"/>
      <c r="K113" s="13"/>
      <c r="L113" s="43"/>
      <c r="M113" s="13"/>
      <c r="N113" s="13"/>
    </row>
    <row r="114">
      <c r="A114" s="13">
        <v>5.0</v>
      </c>
      <c r="B114" s="12">
        <v>0.11841435599490069</v>
      </c>
      <c r="C114" s="13" t="s">
        <v>21</v>
      </c>
      <c r="D114" s="13" t="s">
        <v>32</v>
      </c>
      <c r="E114" s="32">
        <v>15.0</v>
      </c>
      <c r="F114" s="49">
        <f>E114-11</f>
        <v>4</v>
      </c>
      <c r="G114" s="43"/>
      <c r="H114" s="13"/>
      <c r="I114" s="13"/>
      <c r="J114" s="11" t="s">
        <v>238</v>
      </c>
      <c r="K114" s="13"/>
      <c r="L114" s="43"/>
      <c r="M114" s="13"/>
      <c r="N114" s="13"/>
    </row>
    <row r="115">
      <c r="A115" s="13">
        <v>5.0</v>
      </c>
      <c r="B115" s="12">
        <v>0.11853009671904147</v>
      </c>
      <c r="C115" s="13" t="s">
        <v>21</v>
      </c>
      <c r="D115" s="13" t="s">
        <v>7</v>
      </c>
      <c r="E115" s="23">
        <v>9.0</v>
      </c>
      <c r="F115" s="23"/>
      <c r="G115" s="43"/>
      <c r="H115" s="11" t="s">
        <v>239</v>
      </c>
      <c r="I115" s="13"/>
      <c r="J115" s="13"/>
      <c r="K115" s="13"/>
      <c r="L115" s="43"/>
      <c r="M115" s="13"/>
      <c r="N115" s="13"/>
    </row>
    <row r="116">
      <c r="A116" s="13">
        <v>5.0</v>
      </c>
      <c r="B116" s="12">
        <v>0.1185879671247676</v>
      </c>
      <c r="C116" s="13" t="s">
        <v>21</v>
      </c>
      <c r="D116" s="13" t="s">
        <v>32</v>
      </c>
      <c r="E116" s="32">
        <v>26.0</v>
      </c>
      <c r="F116" s="49">
        <f>E116-10</f>
        <v>16</v>
      </c>
      <c r="G116" s="43"/>
      <c r="H116" s="13"/>
      <c r="I116" s="13"/>
      <c r="J116" s="11" t="s">
        <v>240</v>
      </c>
      <c r="K116" s="13"/>
      <c r="L116" s="43"/>
      <c r="M116" s="13"/>
      <c r="N116" s="13"/>
    </row>
    <row r="117">
      <c r="A117" s="13">
        <v>5.0</v>
      </c>
      <c r="B117" s="12">
        <v>0.11864583747228608</v>
      </c>
      <c r="C117" s="13" t="s">
        <v>21</v>
      </c>
      <c r="D117" s="13" t="s">
        <v>7</v>
      </c>
      <c r="E117" s="23">
        <v>8.0</v>
      </c>
      <c r="F117" s="23"/>
      <c r="G117" s="43"/>
      <c r="H117" s="11" t="s">
        <v>227</v>
      </c>
      <c r="I117" s="13"/>
      <c r="J117" s="13"/>
      <c r="K117" s="13"/>
      <c r="L117" s="43"/>
      <c r="M117" s="13"/>
      <c r="N117" s="13"/>
    </row>
    <row r="118">
      <c r="A118" s="13">
        <v>5.0</v>
      </c>
      <c r="B118" s="12">
        <v>0.11917824298143387</v>
      </c>
      <c r="C118" s="13" t="s">
        <v>18</v>
      </c>
      <c r="D118" s="13" t="s">
        <v>32</v>
      </c>
      <c r="E118" s="32">
        <v>14.0</v>
      </c>
      <c r="F118" s="49">
        <f>E118-11</f>
        <v>3</v>
      </c>
      <c r="G118" s="43"/>
      <c r="H118" s="13"/>
      <c r="I118" s="13"/>
      <c r="J118" s="11" t="s">
        <v>166</v>
      </c>
      <c r="K118" s="13"/>
      <c r="L118" s="43"/>
      <c r="M118" s="13"/>
      <c r="N118" s="13"/>
    </row>
    <row r="119">
      <c r="A119" s="13">
        <v>5.0</v>
      </c>
      <c r="B119" s="12">
        <v>0.11928240966517478</v>
      </c>
      <c r="C119" s="13" t="s">
        <v>18</v>
      </c>
      <c r="D119" s="13" t="s">
        <v>7</v>
      </c>
      <c r="E119" s="23">
        <v>18.0</v>
      </c>
      <c r="F119" s="23"/>
      <c r="G119" s="43"/>
      <c r="H119" s="11" t="s">
        <v>241</v>
      </c>
      <c r="I119" s="13"/>
      <c r="J119" s="13"/>
      <c r="K119" s="13"/>
      <c r="L119" s="43"/>
      <c r="M119" s="13"/>
      <c r="N119" s="13"/>
    </row>
    <row r="120">
      <c r="A120" s="13">
        <v>5.0</v>
      </c>
      <c r="B120" s="12">
        <v>0.11938657629070804</v>
      </c>
      <c r="C120" s="13" t="s">
        <v>18</v>
      </c>
      <c r="D120" s="13" t="s">
        <v>32</v>
      </c>
      <c r="E120" s="32">
        <v>13.0</v>
      </c>
      <c r="F120" s="49">
        <f>E120-11</f>
        <v>2</v>
      </c>
      <c r="G120" s="43"/>
      <c r="H120" s="13"/>
      <c r="I120" s="13"/>
      <c r="J120" s="11" t="s">
        <v>44</v>
      </c>
      <c r="K120" s="13"/>
      <c r="L120" s="43"/>
      <c r="M120" s="13"/>
      <c r="N120" s="13"/>
    </row>
    <row r="121">
      <c r="A121" s="13">
        <v>5.0</v>
      </c>
      <c r="B121" s="12">
        <v>0.11949074479707633</v>
      </c>
      <c r="C121" s="13" t="s">
        <v>18</v>
      </c>
      <c r="D121" s="13" t="s">
        <v>7</v>
      </c>
      <c r="E121" s="23">
        <v>11.0</v>
      </c>
      <c r="F121" s="23"/>
      <c r="G121" s="43"/>
      <c r="H121" s="11" t="s">
        <v>233</v>
      </c>
      <c r="I121" s="13">
        <v>1.0</v>
      </c>
      <c r="J121" s="13"/>
      <c r="K121" s="13"/>
      <c r="L121" s="43"/>
      <c r="M121" s="13"/>
      <c r="N121" s="13"/>
    </row>
    <row r="122">
      <c r="A122" s="13">
        <v>5.0</v>
      </c>
      <c r="B122" s="12">
        <v>0.09929398400709033</v>
      </c>
      <c r="C122" s="13" t="s">
        <v>15</v>
      </c>
      <c r="D122" s="13" t="s">
        <v>32</v>
      </c>
      <c r="E122" s="32">
        <v>26.0</v>
      </c>
      <c r="F122" s="49">
        <f>E122-10</f>
        <v>16</v>
      </c>
      <c r="G122" s="43"/>
      <c r="H122" s="13"/>
      <c r="I122" s="13"/>
      <c r="J122" s="11" t="s">
        <v>210</v>
      </c>
      <c r="K122" s="13"/>
      <c r="L122" s="43"/>
      <c r="M122" s="13"/>
      <c r="N122" s="13"/>
    </row>
    <row r="123">
      <c r="A123" s="13">
        <v>5.0</v>
      </c>
      <c r="B123" s="12">
        <v>0.12030092807253823</v>
      </c>
      <c r="C123" s="13" t="s">
        <v>15</v>
      </c>
      <c r="D123" s="13" t="s">
        <v>7</v>
      </c>
      <c r="E123" s="23">
        <v>8.0</v>
      </c>
      <c r="F123" s="23"/>
      <c r="G123" s="43"/>
      <c r="H123" s="11" t="s">
        <v>242</v>
      </c>
      <c r="I123" s="13">
        <v>1.0</v>
      </c>
      <c r="J123" s="13" t="s">
        <v>112</v>
      </c>
      <c r="K123" s="13"/>
      <c r="L123" s="43"/>
      <c r="M123" s="13"/>
      <c r="N123" s="13"/>
    </row>
    <row r="124">
      <c r="A124" s="13">
        <v>5.0</v>
      </c>
      <c r="B124" s="12">
        <v>0.12146991136251017</v>
      </c>
      <c r="C124" s="13" t="s">
        <v>134</v>
      </c>
      <c r="D124" s="13" t="s">
        <v>97</v>
      </c>
      <c r="E124" s="23">
        <v>25.0</v>
      </c>
      <c r="F124" s="23"/>
      <c r="G124" s="43"/>
      <c r="H124" s="13"/>
      <c r="I124" s="13"/>
      <c r="J124" s="13" t="s">
        <v>232</v>
      </c>
      <c r="K124" s="13"/>
      <c r="L124" s="43"/>
      <c r="M124" s="13"/>
      <c r="N124" s="13"/>
    </row>
    <row r="125">
      <c r="A125" s="13">
        <v>5.0</v>
      </c>
      <c r="B125" s="12">
        <v>0.1221990761696361</v>
      </c>
      <c r="C125" s="13" t="s">
        <v>134</v>
      </c>
      <c r="D125" s="13" t="s">
        <v>97</v>
      </c>
      <c r="E125" s="23">
        <v>22.0</v>
      </c>
      <c r="F125" s="23"/>
      <c r="G125" s="43"/>
      <c r="H125" s="13"/>
      <c r="I125" s="13"/>
      <c r="J125" s="13" t="s">
        <v>243</v>
      </c>
      <c r="K125" s="13"/>
      <c r="L125" s="43"/>
      <c r="M125" s="13"/>
      <c r="N125" s="13"/>
    </row>
    <row r="126">
      <c r="A126" s="13">
        <v>5.0</v>
      </c>
      <c r="B126" s="12">
        <v>0.1253356481611263</v>
      </c>
      <c r="C126" s="13" t="s">
        <v>18</v>
      </c>
      <c r="D126" s="11" t="s">
        <v>88</v>
      </c>
      <c r="E126" s="32">
        <v>8.0</v>
      </c>
      <c r="F126" s="49">
        <f>E126-3</f>
        <v>5</v>
      </c>
      <c r="G126" s="43"/>
      <c r="H126" s="13"/>
      <c r="I126" s="13"/>
      <c r="J126" s="13"/>
      <c r="K126" s="13"/>
      <c r="L126" s="43"/>
      <c r="M126" s="13"/>
      <c r="N126" s="13"/>
    </row>
  </sheetData>
  <mergeCells count="1">
    <mergeCell ref="K1:N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2" width="7.25"/>
    <col customWidth="1" min="3" max="3" width="8.5"/>
    <col customWidth="1" min="4" max="4" width="11.38"/>
    <col customWidth="1" min="5" max="5" width="9.5"/>
    <col customWidth="1" min="6" max="6" width="11.25"/>
    <col customWidth="1" min="7" max="7" width="4.63"/>
    <col customWidth="1" min="8" max="8" width="29.0"/>
    <col customWidth="1" min="9" max="9" width="5.63"/>
    <col customWidth="1" min="10" max="10" width="40.0"/>
    <col customWidth="1" min="11" max="11" width="11.63"/>
    <col customWidth="1" min="12" max="12" width="6.25"/>
    <col customWidth="1" min="13" max="13" width="7.88"/>
    <col customWidth="1" min="14" max="14" width="1.75"/>
  </cols>
  <sheetData>
    <row r="1">
      <c r="A1" s="9" t="s">
        <v>0</v>
      </c>
      <c r="B1" s="9" t="s">
        <v>1</v>
      </c>
      <c r="C1" s="9" t="s">
        <v>2</v>
      </c>
      <c r="D1" s="41" t="s">
        <v>3</v>
      </c>
      <c r="E1" s="10" t="s">
        <v>4</v>
      </c>
      <c r="F1" s="10" t="s">
        <v>5</v>
      </c>
      <c r="G1" s="42" t="s">
        <v>6</v>
      </c>
      <c r="H1" s="9" t="s">
        <v>4767</v>
      </c>
      <c r="I1" s="42" t="s">
        <v>8</v>
      </c>
      <c r="J1" s="9" t="s">
        <v>9</v>
      </c>
      <c r="K1" s="42" t="s">
        <v>4768</v>
      </c>
    </row>
    <row r="2">
      <c r="A2" s="11">
        <v>6.0</v>
      </c>
      <c r="B2" s="21">
        <v>0.021643518518518517</v>
      </c>
      <c r="C2" s="11" t="s">
        <v>10</v>
      </c>
      <c r="D2" s="11" t="s">
        <v>127</v>
      </c>
      <c r="E2" s="30" t="s">
        <v>30</v>
      </c>
      <c r="F2" s="31" t="s">
        <v>30</v>
      </c>
      <c r="G2" s="43"/>
      <c r="H2" s="13"/>
      <c r="I2" s="43"/>
      <c r="J2" s="11" t="s">
        <v>17</v>
      </c>
      <c r="K2" s="43"/>
      <c r="L2" s="43"/>
      <c r="M2" s="43"/>
      <c r="N2" s="43"/>
    </row>
    <row r="3">
      <c r="A3" s="13">
        <v>6.0</v>
      </c>
      <c r="B3" s="12">
        <v>0.021643519095960073</v>
      </c>
      <c r="C3" s="13" t="s">
        <v>10</v>
      </c>
      <c r="D3" s="11" t="s">
        <v>127</v>
      </c>
      <c r="E3" s="32">
        <v>21.0</v>
      </c>
      <c r="F3" s="31">
        <f>E3-6</f>
        <v>15</v>
      </c>
      <c r="G3" s="43"/>
      <c r="H3" s="13"/>
      <c r="I3" s="43"/>
      <c r="J3" s="11" t="s">
        <v>40</v>
      </c>
      <c r="K3" s="13" t="s">
        <v>0</v>
      </c>
      <c r="L3" s="13" t="s">
        <v>1</v>
      </c>
      <c r="M3" s="13" t="s">
        <v>2</v>
      </c>
      <c r="N3" s="13" t="s">
        <v>4769</v>
      </c>
    </row>
    <row r="4">
      <c r="A4" s="13">
        <v>6.0</v>
      </c>
      <c r="B4" s="12">
        <v>0.02282407460734248</v>
      </c>
      <c r="C4" s="13" t="s">
        <v>13</v>
      </c>
      <c r="D4" s="11" t="s">
        <v>20</v>
      </c>
      <c r="E4" s="32">
        <v>17.0</v>
      </c>
      <c r="F4" s="31">
        <f t="shared" ref="F4:F5" si="1">E4-2</f>
        <v>15</v>
      </c>
      <c r="G4" s="43"/>
      <c r="H4" s="13"/>
      <c r="I4" s="43"/>
      <c r="J4" s="13"/>
      <c r="K4" s="11">
        <v>6.0</v>
      </c>
      <c r="L4" s="20" t="s">
        <v>4779</v>
      </c>
      <c r="M4" s="11" t="s">
        <v>15</v>
      </c>
      <c r="N4" s="11">
        <v>1.0</v>
      </c>
    </row>
    <row r="5">
      <c r="A5" s="13">
        <v>6.0</v>
      </c>
      <c r="B5" s="12">
        <v>0.02282407460734248</v>
      </c>
      <c r="C5" s="13" t="s">
        <v>15</v>
      </c>
      <c r="D5" s="11" t="s">
        <v>20</v>
      </c>
      <c r="E5" s="32">
        <v>15.0</v>
      </c>
      <c r="F5" s="31">
        <f t="shared" si="1"/>
        <v>13</v>
      </c>
      <c r="G5" s="43"/>
      <c r="H5" s="13"/>
      <c r="I5" s="43"/>
      <c r="J5" s="13"/>
      <c r="K5" s="43"/>
      <c r="L5" s="43"/>
      <c r="M5" s="43"/>
      <c r="N5" s="43"/>
    </row>
    <row r="6">
      <c r="A6" s="13">
        <v>6.0</v>
      </c>
      <c r="B6" s="12">
        <v>0.02282407460734248</v>
      </c>
      <c r="C6" s="13" t="s">
        <v>18</v>
      </c>
      <c r="D6" s="11" t="s">
        <v>20</v>
      </c>
      <c r="E6" s="32">
        <v>7.0</v>
      </c>
      <c r="F6" s="31">
        <f>E6-5</f>
        <v>2</v>
      </c>
      <c r="G6" s="43"/>
      <c r="H6" s="13"/>
      <c r="I6" s="43"/>
      <c r="J6" s="13"/>
      <c r="K6" s="43"/>
      <c r="L6" s="43"/>
      <c r="M6" s="43"/>
      <c r="N6" s="43"/>
    </row>
    <row r="7">
      <c r="A7" s="13">
        <v>6.0</v>
      </c>
      <c r="B7" s="12">
        <v>0.02282407460734248</v>
      </c>
      <c r="C7" s="13" t="s">
        <v>134</v>
      </c>
      <c r="D7" s="11" t="s">
        <v>20</v>
      </c>
      <c r="E7" s="32">
        <v>7.0</v>
      </c>
      <c r="F7" s="31">
        <f t="shared" ref="F7:F8" si="2">E7-0</f>
        <v>7</v>
      </c>
      <c r="G7" s="43"/>
      <c r="H7" s="13"/>
      <c r="I7" s="43"/>
      <c r="J7" s="13"/>
      <c r="K7" s="43"/>
      <c r="L7" s="43"/>
      <c r="M7" s="43"/>
      <c r="N7" s="43"/>
    </row>
    <row r="8">
      <c r="A8" s="13">
        <v>6.0</v>
      </c>
      <c r="B8" s="12">
        <v>0.02282407460734248</v>
      </c>
      <c r="C8" s="13" t="s">
        <v>22</v>
      </c>
      <c r="D8" s="11" t="s">
        <v>20</v>
      </c>
      <c r="E8" s="32">
        <v>19.0</v>
      </c>
      <c r="F8" s="31">
        <f t="shared" si="2"/>
        <v>19</v>
      </c>
      <c r="G8" s="43"/>
      <c r="H8" s="13"/>
      <c r="I8" s="43"/>
      <c r="J8" s="13"/>
      <c r="K8" s="43"/>
      <c r="L8" s="43"/>
      <c r="M8" s="43"/>
      <c r="N8" s="43"/>
    </row>
    <row r="9">
      <c r="A9" s="13">
        <v>6.0</v>
      </c>
      <c r="B9" s="12">
        <v>0.02282407460734248</v>
      </c>
      <c r="C9" s="13" t="s">
        <v>16</v>
      </c>
      <c r="D9" s="11" t="s">
        <v>20</v>
      </c>
      <c r="E9" s="30" t="s">
        <v>30</v>
      </c>
      <c r="F9" s="31" t="s">
        <v>30</v>
      </c>
      <c r="G9" s="43"/>
      <c r="H9" s="13"/>
      <c r="I9" s="43"/>
      <c r="J9" s="11" t="s">
        <v>244</v>
      </c>
      <c r="K9" s="43"/>
      <c r="L9" s="43"/>
      <c r="M9" s="43"/>
      <c r="N9" s="43"/>
    </row>
    <row r="10">
      <c r="A10" s="13">
        <v>6.0</v>
      </c>
      <c r="B10" s="12">
        <v>0.02282407460734248</v>
      </c>
      <c r="C10" s="13" t="s">
        <v>21</v>
      </c>
      <c r="D10" s="11" t="s">
        <v>20</v>
      </c>
      <c r="E10" s="32">
        <v>26.0</v>
      </c>
      <c r="F10" s="31">
        <f>E10-13</f>
        <v>13</v>
      </c>
      <c r="G10" s="43"/>
      <c r="H10" s="13"/>
      <c r="I10" s="43"/>
      <c r="J10" s="13"/>
      <c r="K10" s="43"/>
      <c r="L10" s="43"/>
      <c r="M10" s="43"/>
      <c r="N10" s="43"/>
    </row>
    <row r="11">
      <c r="A11" s="13">
        <v>6.0</v>
      </c>
      <c r="B11" s="12">
        <v>0.02282407460734248</v>
      </c>
      <c r="C11" s="13" t="s">
        <v>10</v>
      </c>
      <c r="D11" s="11" t="s">
        <v>20</v>
      </c>
      <c r="E11" s="32">
        <v>20.0</v>
      </c>
      <c r="F11" s="31">
        <f>E11-9</f>
        <v>11</v>
      </c>
      <c r="G11" s="43"/>
      <c r="H11" s="13"/>
      <c r="I11" s="43"/>
      <c r="J11" s="13"/>
      <c r="K11" s="43"/>
      <c r="L11" s="43"/>
      <c r="M11" s="43"/>
      <c r="N11" s="43"/>
    </row>
    <row r="12">
      <c r="A12" s="13">
        <v>6.0</v>
      </c>
      <c r="B12" s="12">
        <v>0.029675926023628563</v>
      </c>
      <c r="C12" s="13" t="s">
        <v>13</v>
      </c>
      <c r="D12" s="11" t="s">
        <v>24</v>
      </c>
      <c r="E12" s="32">
        <v>9.0</v>
      </c>
      <c r="F12" s="31">
        <f>E12-0</f>
        <v>9</v>
      </c>
      <c r="G12" s="43"/>
      <c r="H12" s="13"/>
      <c r="I12" s="43"/>
      <c r="J12" s="13"/>
      <c r="K12" s="43"/>
      <c r="L12" s="43"/>
      <c r="M12" s="43"/>
      <c r="N12" s="43"/>
    </row>
    <row r="13">
      <c r="A13" s="13">
        <v>6.0</v>
      </c>
      <c r="B13" s="12">
        <v>0.029675926023628563</v>
      </c>
      <c r="C13" s="13" t="s">
        <v>15</v>
      </c>
      <c r="D13" s="11" t="s">
        <v>24</v>
      </c>
      <c r="E13" s="32">
        <v>16.0</v>
      </c>
      <c r="F13" s="31">
        <f>E13-10</f>
        <v>6</v>
      </c>
      <c r="G13" s="43"/>
      <c r="H13" s="13"/>
      <c r="I13" s="43"/>
      <c r="J13" s="13"/>
      <c r="K13" s="43"/>
      <c r="L13" s="43"/>
      <c r="M13" s="43"/>
      <c r="N13" s="43"/>
    </row>
    <row r="14">
      <c r="A14" s="13">
        <v>6.0</v>
      </c>
      <c r="B14" s="12">
        <v>0.029675926023628563</v>
      </c>
      <c r="C14" s="13" t="s">
        <v>18</v>
      </c>
      <c r="D14" s="11" t="s">
        <v>24</v>
      </c>
      <c r="E14" s="32">
        <v>24.0</v>
      </c>
      <c r="F14" s="31">
        <f>E14-7</f>
        <v>17</v>
      </c>
      <c r="G14" s="43"/>
      <c r="H14" s="13"/>
      <c r="I14" s="43"/>
      <c r="J14" s="13"/>
      <c r="K14" s="43"/>
      <c r="L14" s="43"/>
      <c r="M14" s="43"/>
      <c r="N14" s="43"/>
    </row>
    <row r="15">
      <c r="A15" s="13">
        <v>6.0</v>
      </c>
      <c r="B15" s="12">
        <v>0.029675926023628563</v>
      </c>
      <c r="C15" s="13" t="s">
        <v>134</v>
      </c>
      <c r="D15" s="11" t="s">
        <v>24</v>
      </c>
      <c r="E15" s="32">
        <v>19.0</v>
      </c>
      <c r="F15" s="32">
        <v>6.0</v>
      </c>
      <c r="G15" s="43"/>
      <c r="H15" s="13"/>
      <c r="I15" s="43"/>
      <c r="J15" s="13"/>
      <c r="K15" s="43"/>
      <c r="L15" s="43"/>
      <c r="M15" s="43"/>
      <c r="N15" s="43"/>
    </row>
    <row r="16">
      <c r="A16" s="13">
        <v>6.0</v>
      </c>
      <c r="B16" s="12">
        <v>0.029675926023628563</v>
      </c>
      <c r="C16" s="13" t="s">
        <v>22</v>
      </c>
      <c r="D16" s="11" t="s">
        <v>24</v>
      </c>
      <c r="E16" s="32">
        <v>6.0</v>
      </c>
      <c r="F16" s="31">
        <f>E16-0</f>
        <v>6</v>
      </c>
      <c r="G16" s="43"/>
      <c r="H16" s="13"/>
      <c r="I16" s="43"/>
      <c r="J16" s="13"/>
      <c r="K16" s="43"/>
      <c r="L16" s="43"/>
      <c r="M16" s="43"/>
      <c r="N16" s="43"/>
    </row>
    <row r="17">
      <c r="A17" s="13">
        <v>6.0</v>
      </c>
      <c r="B17" s="12">
        <v>0.029675926023628563</v>
      </c>
      <c r="C17" s="13" t="s">
        <v>16</v>
      </c>
      <c r="D17" s="11" t="s">
        <v>24</v>
      </c>
      <c r="E17" s="32">
        <v>15.0</v>
      </c>
      <c r="F17" s="48">
        <v>18.0</v>
      </c>
      <c r="G17" s="43"/>
      <c r="H17" s="13"/>
      <c r="I17" s="43"/>
      <c r="J17" s="13"/>
      <c r="K17" s="43"/>
      <c r="L17" s="43"/>
      <c r="M17" s="43"/>
      <c r="N17" s="43"/>
    </row>
    <row r="18">
      <c r="A18" s="13">
        <v>6.0</v>
      </c>
      <c r="B18" s="12">
        <v>0.029675926023628563</v>
      </c>
      <c r="C18" s="13" t="s">
        <v>21</v>
      </c>
      <c r="D18" s="11" t="s">
        <v>24</v>
      </c>
      <c r="E18" s="32">
        <v>25.0</v>
      </c>
      <c r="F18" s="31">
        <f>E18-7</f>
        <v>18</v>
      </c>
      <c r="G18" s="43"/>
      <c r="H18" s="13"/>
      <c r="I18" s="43"/>
      <c r="J18" s="13"/>
      <c r="K18" s="43"/>
      <c r="L18" s="43"/>
      <c r="M18" s="43"/>
      <c r="N18" s="43"/>
    </row>
    <row r="19">
      <c r="A19" s="13">
        <v>6.0</v>
      </c>
      <c r="B19" s="12">
        <v>0.029675926023628563</v>
      </c>
      <c r="C19" s="13" t="s">
        <v>10</v>
      </c>
      <c r="D19" s="11" t="s">
        <v>24</v>
      </c>
      <c r="E19" s="32">
        <v>20.0</v>
      </c>
      <c r="F19" s="31">
        <f t="shared" ref="F19:F20" si="3">E19-6</f>
        <v>14</v>
      </c>
      <c r="G19" s="43"/>
      <c r="H19" s="13"/>
      <c r="I19" s="43"/>
      <c r="J19" s="13"/>
      <c r="K19" s="43"/>
      <c r="L19" s="43"/>
      <c r="M19" s="43"/>
      <c r="N19" s="43"/>
    </row>
    <row r="20">
      <c r="A20" s="13">
        <v>6.0</v>
      </c>
      <c r="B20" s="12">
        <v>0.03186342591652647</v>
      </c>
      <c r="C20" s="13" t="s">
        <v>10</v>
      </c>
      <c r="D20" s="11" t="s">
        <v>24</v>
      </c>
      <c r="E20" s="32">
        <v>17.0</v>
      </c>
      <c r="F20" s="31">
        <f t="shared" si="3"/>
        <v>11</v>
      </c>
      <c r="G20" s="43"/>
      <c r="H20" s="13"/>
      <c r="I20" s="43"/>
      <c r="J20" s="13"/>
      <c r="K20" s="43"/>
      <c r="L20" s="43"/>
      <c r="M20" s="43"/>
      <c r="N20" s="43"/>
    </row>
    <row r="21">
      <c r="A21" s="13">
        <v>6.0</v>
      </c>
      <c r="B21" s="12">
        <v>0.03186342591652647</v>
      </c>
      <c r="C21" s="13" t="s">
        <v>10</v>
      </c>
      <c r="D21" s="11" t="s">
        <v>24</v>
      </c>
      <c r="E21" s="30" t="s">
        <v>30</v>
      </c>
      <c r="F21" s="31" t="s">
        <v>30</v>
      </c>
      <c r="G21" s="43"/>
      <c r="H21" s="13"/>
      <c r="I21" s="43"/>
      <c r="J21" s="11" t="s">
        <v>17</v>
      </c>
      <c r="K21" s="43"/>
      <c r="L21" s="43"/>
      <c r="M21" s="43"/>
      <c r="N21" s="43"/>
    </row>
    <row r="22">
      <c r="A22" s="13">
        <v>6.0</v>
      </c>
      <c r="B22" s="12">
        <v>0.03186342591652647</v>
      </c>
      <c r="C22" s="13" t="s">
        <v>21</v>
      </c>
      <c r="D22" s="11" t="s">
        <v>24</v>
      </c>
      <c r="E22" s="32">
        <v>26.0</v>
      </c>
      <c r="F22" s="32">
        <v>1.0</v>
      </c>
      <c r="G22" s="43"/>
      <c r="H22" s="13"/>
      <c r="I22" s="43"/>
      <c r="J22" s="11" t="s">
        <v>40</v>
      </c>
      <c r="K22" s="43"/>
      <c r="L22" s="43"/>
      <c r="M22" s="43"/>
      <c r="N22" s="43"/>
    </row>
    <row r="23">
      <c r="A23" s="13">
        <v>6.0</v>
      </c>
      <c r="B23" s="12">
        <v>0.035740740480832756</v>
      </c>
      <c r="C23" s="13" t="s">
        <v>22</v>
      </c>
      <c r="D23" s="11" t="s">
        <v>20</v>
      </c>
      <c r="E23" s="32" t="s">
        <v>28</v>
      </c>
      <c r="F23" s="32">
        <v>10.0</v>
      </c>
      <c r="G23" s="43"/>
      <c r="H23" s="13"/>
      <c r="I23" s="43"/>
      <c r="J23" s="13"/>
      <c r="K23" s="43"/>
      <c r="L23" s="43"/>
      <c r="M23" s="43"/>
      <c r="N23" s="43"/>
    </row>
    <row r="24">
      <c r="A24" s="13">
        <v>6.0</v>
      </c>
      <c r="B24" s="12">
        <v>0.03637731639901176</v>
      </c>
      <c r="C24" s="13" t="s">
        <v>134</v>
      </c>
      <c r="D24" s="11" t="s">
        <v>24</v>
      </c>
      <c r="E24" s="32">
        <v>14.0</v>
      </c>
      <c r="F24" s="31">
        <f>E24-8</f>
        <v>6</v>
      </c>
      <c r="G24" s="43"/>
      <c r="H24" s="13"/>
      <c r="I24" s="43"/>
      <c r="J24" s="13"/>
      <c r="K24" s="43"/>
      <c r="L24" s="43"/>
      <c r="M24" s="43"/>
      <c r="N24" s="43"/>
    </row>
    <row r="25">
      <c r="A25" s="13">
        <v>6.0</v>
      </c>
      <c r="B25" s="12">
        <v>0.03741898114094511</v>
      </c>
      <c r="C25" s="13" t="s">
        <v>21</v>
      </c>
      <c r="D25" s="11" t="s">
        <v>88</v>
      </c>
      <c r="E25" s="32">
        <v>7.0</v>
      </c>
      <c r="F25" s="31">
        <f>E25-3</f>
        <v>4</v>
      </c>
      <c r="G25" s="43"/>
      <c r="H25" s="13"/>
      <c r="I25" s="43"/>
      <c r="J25" s="13"/>
      <c r="K25" s="43"/>
      <c r="L25" s="43"/>
      <c r="M25" s="43"/>
      <c r="N25" s="43"/>
    </row>
    <row r="26">
      <c r="A26" s="13">
        <v>6.0</v>
      </c>
      <c r="B26" s="12">
        <v>0.037488425616174936</v>
      </c>
      <c r="C26" s="13" t="s">
        <v>10</v>
      </c>
      <c r="D26" s="11" t="s">
        <v>88</v>
      </c>
      <c r="E26" s="32">
        <v>21.0</v>
      </c>
      <c r="F26" s="31">
        <f>E26-2</f>
        <v>19</v>
      </c>
      <c r="G26" s="43"/>
      <c r="H26" s="13"/>
      <c r="I26" s="43"/>
      <c r="J26" s="13"/>
      <c r="K26" s="43"/>
      <c r="L26" s="43"/>
      <c r="M26" s="43"/>
      <c r="N26" s="43"/>
    </row>
    <row r="27">
      <c r="A27" s="13">
        <v>6.0</v>
      </c>
      <c r="B27" s="12">
        <v>0.037488425616174936</v>
      </c>
      <c r="C27" s="13" t="s">
        <v>10</v>
      </c>
      <c r="D27" s="11" t="s">
        <v>88</v>
      </c>
      <c r="E27" s="30" t="s">
        <v>30</v>
      </c>
      <c r="F27" s="31" t="s">
        <v>30</v>
      </c>
      <c r="G27" s="43"/>
      <c r="H27" s="13"/>
      <c r="I27" s="43"/>
      <c r="J27" s="11" t="s">
        <v>17</v>
      </c>
      <c r="K27" s="43"/>
      <c r="L27" s="43"/>
      <c r="M27" s="43"/>
      <c r="N27" s="43"/>
    </row>
    <row r="28">
      <c r="A28" s="13">
        <v>6.0</v>
      </c>
      <c r="B28" s="12">
        <v>0.04223379754694179</v>
      </c>
      <c r="C28" s="13" t="s">
        <v>13</v>
      </c>
      <c r="D28" s="11" t="s">
        <v>20</v>
      </c>
      <c r="E28" s="32">
        <v>26.0</v>
      </c>
      <c r="F28" s="31">
        <f t="shared" ref="F28:F29" si="4">E28-2-10</f>
        <v>14</v>
      </c>
      <c r="G28" s="43"/>
      <c r="H28" s="13"/>
      <c r="I28" s="43"/>
      <c r="J28" s="11" t="s">
        <v>40</v>
      </c>
      <c r="K28" s="43"/>
      <c r="L28" s="43"/>
      <c r="M28" s="43"/>
      <c r="N28" s="43"/>
    </row>
    <row r="29">
      <c r="A29" s="13">
        <v>6.0</v>
      </c>
      <c r="B29" s="12">
        <v>0.04223379754694179</v>
      </c>
      <c r="C29" s="13" t="s">
        <v>15</v>
      </c>
      <c r="D29" s="11" t="s">
        <v>20</v>
      </c>
      <c r="E29" s="32">
        <v>23.0</v>
      </c>
      <c r="F29" s="32">
        <f t="shared" si="4"/>
        <v>11</v>
      </c>
      <c r="G29" s="43"/>
      <c r="H29" s="13"/>
      <c r="I29" s="43"/>
      <c r="J29" s="13"/>
      <c r="K29" s="43"/>
      <c r="L29" s="43"/>
      <c r="M29" s="43"/>
      <c r="N29" s="43"/>
    </row>
    <row r="30">
      <c r="A30" s="13">
        <v>6.0</v>
      </c>
      <c r="B30" s="12">
        <v>0.04223379754694179</v>
      </c>
      <c r="C30" s="13" t="s">
        <v>18</v>
      </c>
      <c r="D30" s="11" t="s">
        <v>20</v>
      </c>
      <c r="E30" s="32" t="s">
        <v>28</v>
      </c>
      <c r="F30" s="32">
        <v>1.0</v>
      </c>
      <c r="G30" s="43"/>
      <c r="H30" s="13"/>
      <c r="I30" s="43"/>
      <c r="J30" s="13"/>
      <c r="K30" s="43"/>
      <c r="L30" s="43"/>
      <c r="M30" s="43"/>
      <c r="N30" s="43"/>
    </row>
    <row r="31">
      <c r="A31" s="13">
        <v>6.0</v>
      </c>
      <c r="B31" s="12">
        <v>0.04223379754694179</v>
      </c>
      <c r="C31" s="13" t="s">
        <v>134</v>
      </c>
      <c r="D31" s="11" t="s">
        <v>20</v>
      </c>
      <c r="E31" s="32">
        <v>13.0</v>
      </c>
      <c r="F31" s="31">
        <f t="shared" ref="F31:F32" si="5">E31-0-10</f>
        <v>3</v>
      </c>
      <c r="G31" s="43"/>
      <c r="H31" s="13"/>
      <c r="I31" s="43"/>
      <c r="J31" s="13"/>
      <c r="K31" s="43"/>
      <c r="L31" s="43"/>
      <c r="M31" s="43"/>
      <c r="N31" s="43"/>
    </row>
    <row r="32">
      <c r="A32" s="13">
        <v>6.0</v>
      </c>
      <c r="B32" s="12">
        <v>0.04223379754694179</v>
      </c>
      <c r="C32" s="13" t="s">
        <v>22</v>
      </c>
      <c r="D32" s="11" t="s">
        <v>20</v>
      </c>
      <c r="E32" s="32">
        <v>19.0</v>
      </c>
      <c r="F32" s="31">
        <f t="shared" si="5"/>
        <v>9</v>
      </c>
      <c r="G32" s="43"/>
      <c r="H32" s="13"/>
      <c r="I32" s="43"/>
      <c r="J32" s="13"/>
      <c r="K32" s="43"/>
      <c r="L32" s="43"/>
      <c r="M32" s="43"/>
      <c r="N32" s="43"/>
    </row>
    <row r="33">
      <c r="A33" s="13">
        <v>6.0</v>
      </c>
      <c r="B33" s="12">
        <v>0.04223379754694179</v>
      </c>
      <c r="C33" s="13" t="s">
        <v>16</v>
      </c>
      <c r="D33" s="11" t="s">
        <v>20</v>
      </c>
      <c r="E33" s="32">
        <v>24.0</v>
      </c>
      <c r="F33" s="31">
        <f>E33-3-10</f>
        <v>11</v>
      </c>
      <c r="G33" s="43"/>
      <c r="H33" s="13"/>
      <c r="I33" s="43"/>
      <c r="J33" s="13"/>
      <c r="K33" s="43"/>
      <c r="L33" s="43"/>
      <c r="M33" s="43"/>
      <c r="N33" s="43"/>
    </row>
    <row r="34">
      <c r="A34" s="13">
        <v>6.0</v>
      </c>
      <c r="B34" s="12">
        <v>0.04223379754694179</v>
      </c>
      <c r="C34" s="13" t="s">
        <v>21</v>
      </c>
      <c r="D34" s="11" t="s">
        <v>20</v>
      </c>
      <c r="E34" s="32">
        <v>32.0</v>
      </c>
      <c r="F34" s="31">
        <f>E34-13-10</f>
        <v>9</v>
      </c>
      <c r="G34" s="43"/>
      <c r="H34" s="13"/>
      <c r="I34" s="43"/>
      <c r="J34" s="13"/>
      <c r="K34" s="43"/>
      <c r="L34" s="43"/>
      <c r="M34" s="43"/>
      <c r="N34" s="43"/>
    </row>
    <row r="35">
      <c r="A35" s="13">
        <v>6.0</v>
      </c>
      <c r="B35" s="12">
        <v>0.04223379754694179</v>
      </c>
      <c r="C35" s="13" t="s">
        <v>10</v>
      </c>
      <c r="D35" s="11" t="s">
        <v>20</v>
      </c>
      <c r="E35" s="32">
        <v>30.0</v>
      </c>
      <c r="F35" s="32">
        <f>E35-9-10</f>
        <v>11</v>
      </c>
      <c r="G35" s="43"/>
      <c r="H35" s="13"/>
      <c r="I35" s="43"/>
      <c r="J35" s="13"/>
      <c r="K35" s="43"/>
      <c r="L35" s="43"/>
      <c r="M35" s="43"/>
      <c r="N35" s="43"/>
    </row>
    <row r="36">
      <c r="A36" s="13">
        <v>6.0</v>
      </c>
      <c r="B36" s="12">
        <v>0.04553240866516717</v>
      </c>
      <c r="C36" s="13" t="s">
        <v>18</v>
      </c>
      <c r="D36" s="11" t="s">
        <v>184</v>
      </c>
      <c r="E36" s="32">
        <v>23.0</v>
      </c>
      <c r="F36" s="31">
        <v>20.0</v>
      </c>
      <c r="G36" s="43"/>
      <c r="H36" s="13"/>
      <c r="I36" s="43"/>
      <c r="J36" s="13"/>
      <c r="K36" s="43"/>
      <c r="L36" s="43"/>
      <c r="M36" s="43"/>
      <c r="N36" s="43"/>
    </row>
    <row r="37">
      <c r="A37" s="13">
        <v>6.0</v>
      </c>
      <c r="B37" s="12">
        <v>0.047453705075895414</v>
      </c>
      <c r="C37" s="13" t="s">
        <v>21</v>
      </c>
      <c r="D37" s="11" t="s">
        <v>184</v>
      </c>
      <c r="E37" s="32">
        <v>26.0</v>
      </c>
      <c r="F37" s="31">
        <f>E37-13</f>
        <v>13</v>
      </c>
      <c r="G37" s="43"/>
      <c r="H37" s="13"/>
      <c r="I37" s="43"/>
      <c r="J37" s="13"/>
      <c r="K37" s="43"/>
      <c r="L37" s="43"/>
      <c r="M37" s="43"/>
      <c r="N37" s="43"/>
    </row>
    <row r="38">
      <c r="A38" s="13">
        <v>6.0</v>
      </c>
      <c r="B38" s="12">
        <v>0.0480092605939717</v>
      </c>
      <c r="C38" s="13" t="s">
        <v>21</v>
      </c>
      <c r="D38" s="11" t="s">
        <v>184</v>
      </c>
      <c r="E38" s="32">
        <v>18.0</v>
      </c>
      <c r="F38" s="32">
        <f>E38-3</f>
        <v>15</v>
      </c>
      <c r="G38" s="43"/>
      <c r="H38" s="13"/>
      <c r="I38" s="43"/>
      <c r="J38" s="13"/>
      <c r="K38" s="43"/>
      <c r="L38" s="43"/>
      <c r="M38" s="43"/>
      <c r="N38" s="43"/>
    </row>
    <row r="39">
      <c r="A39" s="13">
        <v>6.0</v>
      </c>
      <c r="B39" s="12">
        <v>0.04847222357057035</v>
      </c>
      <c r="C39" s="13" t="s">
        <v>10</v>
      </c>
      <c r="D39" s="11" t="s">
        <v>184</v>
      </c>
      <c r="E39" s="32" t="s">
        <v>28</v>
      </c>
      <c r="F39" s="31">
        <v>1.0</v>
      </c>
      <c r="G39" s="43"/>
      <c r="H39" s="13"/>
      <c r="I39" s="43"/>
      <c r="J39" s="11" t="s">
        <v>17</v>
      </c>
      <c r="K39" s="43"/>
      <c r="L39" s="43"/>
      <c r="M39" s="43"/>
      <c r="N39" s="43"/>
    </row>
    <row r="40">
      <c r="A40" s="13">
        <v>6.0</v>
      </c>
      <c r="B40" s="12">
        <v>0.04847222357057035</v>
      </c>
      <c r="C40" s="13" t="s">
        <v>10</v>
      </c>
      <c r="D40" s="11" t="s">
        <v>184</v>
      </c>
      <c r="E40" s="33">
        <v>22.0</v>
      </c>
      <c r="F40" s="34">
        <f>E40-2</f>
        <v>20</v>
      </c>
      <c r="G40" s="43"/>
      <c r="H40" s="13"/>
      <c r="I40" s="43"/>
      <c r="J40" s="11" t="s">
        <v>245</v>
      </c>
      <c r="K40" s="43"/>
      <c r="L40" s="43"/>
      <c r="M40" s="43"/>
      <c r="N40" s="43"/>
    </row>
    <row r="41">
      <c r="A41" s="13">
        <v>6.0</v>
      </c>
      <c r="B41" s="12">
        <v>0.05629629760005628</v>
      </c>
      <c r="C41" s="13" t="s">
        <v>13</v>
      </c>
      <c r="D41" s="13" t="s">
        <v>32</v>
      </c>
      <c r="E41" s="32">
        <v>19.0</v>
      </c>
      <c r="F41" s="31">
        <f t="shared" ref="F41:F42" si="6">E41-8</f>
        <v>11</v>
      </c>
      <c r="G41" s="43"/>
      <c r="H41" s="13"/>
      <c r="I41" s="43"/>
      <c r="J41" s="11" t="s">
        <v>103</v>
      </c>
      <c r="K41" s="43"/>
      <c r="L41" s="43"/>
      <c r="M41" s="43"/>
      <c r="N41" s="43"/>
    </row>
    <row r="42">
      <c r="A42" s="13">
        <v>6.0</v>
      </c>
      <c r="B42" s="12">
        <v>0.05629629760005628</v>
      </c>
      <c r="C42" s="13" t="s">
        <v>13</v>
      </c>
      <c r="D42" s="13" t="s">
        <v>32</v>
      </c>
      <c r="E42" s="30">
        <v>19.0</v>
      </c>
      <c r="F42" s="31">
        <f t="shared" si="6"/>
        <v>11</v>
      </c>
      <c r="G42" s="43"/>
      <c r="H42" s="13"/>
      <c r="I42" s="43"/>
      <c r="J42" s="11" t="s">
        <v>103</v>
      </c>
      <c r="K42" s="43"/>
      <c r="L42" s="43"/>
      <c r="M42" s="43"/>
      <c r="N42" s="43"/>
    </row>
    <row r="43">
      <c r="A43" s="13">
        <v>6.0</v>
      </c>
      <c r="B43" s="12">
        <v>0.0564004642656073</v>
      </c>
      <c r="C43" s="13" t="s">
        <v>13</v>
      </c>
      <c r="D43" s="13" t="s">
        <v>7</v>
      </c>
      <c r="E43" s="23">
        <v>17.0</v>
      </c>
      <c r="F43" s="23"/>
      <c r="G43" s="43"/>
      <c r="H43" s="11" t="s">
        <v>246</v>
      </c>
      <c r="I43" s="54"/>
      <c r="J43" s="13"/>
      <c r="K43" s="43"/>
      <c r="L43" s="43"/>
      <c r="M43" s="43"/>
      <c r="N43" s="43"/>
    </row>
    <row r="44">
      <c r="A44" s="13">
        <v>6.0</v>
      </c>
      <c r="B44" s="12">
        <v>0.0564004642656073</v>
      </c>
      <c r="C44" s="13" t="s">
        <v>13</v>
      </c>
      <c r="D44" s="13" t="s">
        <v>7</v>
      </c>
      <c r="E44" s="23">
        <v>19.0</v>
      </c>
      <c r="F44" s="23"/>
      <c r="G44" s="43"/>
      <c r="H44" s="11" t="s">
        <v>247</v>
      </c>
      <c r="I44" s="43">
        <v>1.0</v>
      </c>
      <c r="J44" s="13"/>
      <c r="K44" s="43"/>
      <c r="L44" s="43"/>
      <c r="M44" s="43"/>
      <c r="N44" s="43"/>
    </row>
    <row r="45">
      <c r="A45" s="13">
        <v>6.0</v>
      </c>
      <c r="B45" s="12">
        <v>0.057696761410625186</v>
      </c>
      <c r="C45" s="13" t="s">
        <v>15</v>
      </c>
      <c r="D45" s="11" t="s">
        <v>74</v>
      </c>
      <c r="E45" s="32">
        <v>14.0</v>
      </c>
      <c r="F45" s="31">
        <f t="shared" ref="F45:F46" si="7">E45-6</f>
        <v>8</v>
      </c>
      <c r="G45" s="43"/>
      <c r="H45" s="13"/>
      <c r="I45" s="43">
        <v>1.0</v>
      </c>
      <c r="J45" s="11" t="s">
        <v>248</v>
      </c>
      <c r="K45" s="43"/>
      <c r="L45" s="43"/>
      <c r="M45" s="43"/>
      <c r="N45" s="43"/>
    </row>
    <row r="46">
      <c r="A46" s="13">
        <v>6.0</v>
      </c>
      <c r="B46" s="12">
        <v>0.060000002034939826</v>
      </c>
      <c r="C46" s="13" t="s">
        <v>16</v>
      </c>
      <c r="D46" s="11" t="s">
        <v>92</v>
      </c>
      <c r="E46" s="32">
        <v>22.0</v>
      </c>
      <c r="F46" s="31">
        <f t="shared" si="7"/>
        <v>16</v>
      </c>
      <c r="G46" s="43"/>
      <c r="H46" s="13"/>
      <c r="I46" s="43"/>
      <c r="J46" s="13"/>
      <c r="K46" s="43"/>
      <c r="L46" s="43"/>
      <c r="M46" s="43"/>
      <c r="N46" s="43"/>
    </row>
    <row r="47">
      <c r="A47" s="13">
        <v>6.0</v>
      </c>
      <c r="B47" s="12">
        <v>0.060358798305969685</v>
      </c>
      <c r="C47" s="13" t="s">
        <v>10</v>
      </c>
      <c r="D47" s="13" t="s">
        <v>32</v>
      </c>
      <c r="E47" s="32">
        <v>25.0</v>
      </c>
      <c r="F47" s="31">
        <f t="shared" ref="F47:F48" si="8">E47-11</f>
        <v>14</v>
      </c>
      <c r="G47" s="43"/>
      <c r="H47" s="13"/>
      <c r="I47" s="43"/>
      <c r="J47" s="11" t="s">
        <v>68</v>
      </c>
      <c r="K47" s="43"/>
      <c r="L47" s="43"/>
      <c r="M47" s="43"/>
      <c r="N47" s="43"/>
    </row>
    <row r="48">
      <c r="A48" s="13">
        <v>6.0</v>
      </c>
      <c r="B48" s="12">
        <v>0.060358798305969685</v>
      </c>
      <c r="C48" s="13" t="s">
        <v>10</v>
      </c>
      <c r="D48" s="13" t="s">
        <v>32</v>
      </c>
      <c r="E48" s="32">
        <v>18.0</v>
      </c>
      <c r="F48" s="31">
        <f t="shared" si="8"/>
        <v>7</v>
      </c>
      <c r="G48" s="43"/>
      <c r="H48" s="13"/>
      <c r="I48" s="43"/>
      <c r="J48" s="11" t="s">
        <v>68</v>
      </c>
      <c r="K48" s="43"/>
      <c r="L48" s="43"/>
      <c r="M48" s="43"/>
      <c r="N48" s="43"/>
    </row>
    <row r="49">
      <c r="A49" s="13">
        <v>6.0</v>
      </c>
      <c r="B49" s="12">
        <v>0.060358798305969685</v>
      </c>
      <c r="C49" s="13" t="s">
        <v>18</v>
      </c>
      <c r="D49" s="13" t="s">
        <v>32</v>
      </c>
      <c r="E49" s="32">
        <v>23.0</v>
      </c>
      <c r="F49" s="32">
        <v>2.0</v>
      </c>
      <c r="G49" s="43"/>
      <c r="H49" s="13"/>
      <c r="I49" s="43"/>
      <c r="J49" s="11" t="s">
        <v>131</v>
      </c>
      <c r="K49" s="43"/>
      <c r="L49" s="43"/>
      <c r="M49" s="43"/>
      <c r="N49" s="43"/>
    </row>
    <row r="50">
      <c r="A50" s="13">
        <v>6.0</v>
      </c>
      <c r="B50" s="12">
        <v>0.06091435381677002</v>
      </c>
      <c r="C50" s="13" t="s">
        <v>10</v>
      </c>
      <c r="D50" s="13" t="s">
        <v>7</v>
      </c>
      <c r="E50" s="23">
        <v>20.0</v>
      </c>
      <c r="F50" s="23"/>
      <c r="G50" s="43"/>
      <c r="H50" s="11" t="s">
        <v>249</v>
      </c>
      <c r="I50" s="43"/>
      <c r="J50" s="13"/>
      <c r="K50" s="43"/>
      <c r="L50" s="43"/>
      <c r="M50" s="43"/>
      <c r="N50" s="43"/>
    </row>
    <row r="51">
      <c r="A51" s="13">
        <v>6.0</v>
      </c>
      <c r="B51" s="12">
        <v>0.06091435381677002</v>
      </c>
      <c r="C51" s="13" t="s">
        <v>10</v>
      </c>
      <c r="D51" s="13" t="s">
        <v>7</v>
      </c>
      <c r="E51" s="23">
        <v>13.0</v>
      </c>
      <c r="F51" s="23"/>
      <c r="G51" s="43"/>
      <c r="H51" s="11" t="s">
        <v>250</v>
      </c>
      <c r="I51" s="43">
        <v>1.0</v>
      </c>
      <c r="J51" s="13"/>
      <c r="K51" s="43"/>
      <c r="L51" s="43"/>
      <c r="M51" s="43"/>
      <c r="N51" s="43"/>
    </row>
    <row r="52">
      <c r="A52" s="13">
        <v>6.0</v>
      </c>
      <c r="B52" s="12">
        <v>0.06091435381677002</v>
      </c>
      <c r="C52" s="13" t="s">
        <v>18</v>
      </c>
      <c r="D52" s="13" t="s">
        <v>7</v>
      </c>
      <c r="E52" s="23">
        <v>7.0</v>
      </c>
      <c r="F52" s="23"/>
      <c r="G52" s="43"/>
      <c r="H52" s="11" t="s">
        <v>251</v>
      </c>
      <c r="I52" s="43"/>
      <c r="J52" s="13"/>
      <c r="K52" s="43"/>
      <c r="L52" s="43"/>
      <c r="M52" s="43"/>
      <c r="N52" s="43"/>
    </row>
    <row r="53">
      <c r="A53" s="13">
        <v>6.0</v>
      </c>
      <c r="B53" s="12">
        <v>0.06261574260133784</v>
      </c>
      <c r="C53" s="13" t="s">
        <v>13</v>
      </c>
      <c r="D53" s="11" t="s">
        <v>146</v>
      </c>
      <c r="E53" s="32">
        <v>23.0</v>
      </c>
      <c r="F53" s="31">
        <f>E53-4</f>
        <v>19</v>
      </c>
      <c r="G53" s="43"/>
      <c r="H53" s="13"/>
      <c r="I53" s="43"/>
      <c r="J53" s="11" t="s">
        <v>40</v>
      </c>
      <c r="K53" s="43"/>
      <c r="L53" s="43"/>
      <c r="M53" s="43"/>
      <c r="N53" s="43"/>
    </row>
    <row r="54">
      <c r="A54" s="13">
        <v>6.0</v>
      </c>
      <c r="B54" s="12">
        <v>0.06261574260133784</v>
      </c>
      <c r="C54" s="13" t="s">
        <v>13</v>
      </c>
      <c r="D54" s="11" t="s">
        <v>146</v>
      </c>
      <c r="E54" s="30" t="s">
        <v>30</v>
      </c>
      <c r="F54" s="31" t="s">
        <v>30</v>
      </c>
      <c r="G54" s="43"/>
      <c r="H54" s="13"/>
      <c r="I54" s="43"/>
      <c r="J54" s="11" t="s">
        <v>17</v>
      </c>
      <c r="K54" s="43"/>
      <c r="L54" s="43"/>
      <c r="M54" s="43"/>
      <c r="N54" s="43"/>
    </row>
    <row r="55">
      <c r="A55" s="13">
        <v>6.0</v>
      </c>
      <c r="B55" s="12">
        <v>0.06395833511487581</v>
      </c>
      <c r="C55" s="13" t="s">
        <v>134</v>
      </c>
      <c r="D55" s="11" t="s">
        <v>32</v>
      </c>
      <c r="E55" s="32">
        <v>10.0</v>
      </c>
      <c r="F55" s="31">
        <f>E55-8</f>
        <v>2</v>
      </c>
      <c r="G55" s="43"/>
      <c r="H55" s="13"/>
      <c r="I55" s="43"/>
      <c r="J55" s="11" t="s">
        <v>252</v>
      </c>
      <c r="K55" s="43"/>
      <c r="L55" s="43"/>
      <c r="M55" s="43"/>
      <c r="N55" s="43"/>
    </row>
    <row r="56">
      <c r="A56" s="13">
        <v>6.0</v>
      </c>
      <c r="B56" s="12">
        <v>0.06537037206726382</v>
      </c>
      <c r="C56" s="13" t="s">
        <v>22</v>
      </c>
      <c r="D56" s="11" t="s">
        <v>74</v>
      </c>
      <c r="E56" s="32">
        <v>5.0</v>
      </c>
      <c r="F56" s="31">
        <f>E56-2</f>
        <v>3</v>
      </c>
      <c r="G56" s="43"/>
      <c r="H56" s="13"/>
      <c r="I56" s="43"/>
      <c r="J56" s="11" t="s">
        <v>253</v>
      </c>
      <c r="K56" s="43"/>
      <c r="L56" s="43"/>
      <c r="M56" s="43"/>
      <c r="N56" s="43"/>
    </row>
    <row r="57">
      <c r="A57" s="13">
        <v>6.0</v>
      </c>
      <c r="B57" s="12">
        <v>0.0660532423935365</v>
      </c>
      <c r="C57" s="13" t="s">
        <v>10</v>
      </c>
      <c r="D57" s="13" t="s">
        <v>32</v>
      </c>
      <c r="E57" s="32" t="s">
        <v>28</v>
      </c>
      <c r="F57" s="31">
        <v>1.0</v>
      </c>
      <c r="G57" s="43"/>
      <c r="H57" s="13"/>
      <c r="I57" s="43"/>
      <c r="J57" s="11" t="s">
        <v>45</v>
      </c>
      <c r="K57" s="43"/>
      <c r="L57" s="43"/>
      <c r="M57" s="43"/>
      <c r="N57" s="43"/>
    </row>
    <row r="58">
      <c r="A58" s="13">
        <v>6.0</v>
      </c>
      <c r="B58" s="12">
        <v>0.0660532423935365</v>
      </c>
      <c r="C58" s="13" t="s">
        <v>10</v>
      </c>
      <c r="D58" s="13" t="s">
        <v>32</v>
      </c>
      <c r="E58" s="32">
        <v>25.0</v>
      </c>
      <c r="F58" s="31">
        <f>E58-11</f>
        <v>14</v>
      </c>
      <c r="G58" s="43"/>
      <c r="H58" s="13"/>
      <c r="I58" s="43"/>
      <c r="J58" s="11" t="s">
        <v>45</v>
      </c>
      <c r="K58" s="43"/>
      <c r="L58" s="43"/>
      <c r="M58" s="43"/>
      <c r="N58" s="43"/>
    </row>
    <row r="59">
      <c r="A59" s="13">
        <v>6.0</v>
      </c>
      <c r="B59" s="12">
        <v>0.06627314980141819</v>
      </c>
      <c r="C59" s="13" t="s">
        <v>10</v>
      </c>
      <c r="D59" s="13" t="s">
        <v>7</v>
      </c>
      <c r="E59" s="23">
        <v>8.0</v>
      </c>
      <c r="F59" s="23"/>
      <c r="G59" s="43"/>
      <c r="H59" s="11" t="s">
        <v>254</v>
      </c>
      <c r="I59" s="43"/>
      <c r="J59" s="13"/>
      <c r="K59" s="43"/>
      <c r="L59" s="43"/>
      <c r="M59" s="43"/>
      <c r="N59" s="43"/>
    </row>
    <row r="60">
      <c r="A60" s="13">
        <v>6.0</v>
      </c>
      <c r="B60" s="12">
        <v>0.06679398308915552</v>
      </c>
      <c r="C60" s="13" t="s">
        <v>18</v>
      </c>
      <c r="D60" s="13" t="s">
        <v>32</v>
      </c>
      <c r="E60" s="32">
        <v>18.0</v>
      </c>
      <c r="F60" s="31">
        <f>E60-12</f>
        <v>6</v>
      </c>
      <c r="G60" s="43"/>
      <c r="H60" s="13"/>
      <c r="I60" s="43"/>
      <c r="J60" s="11" t="s">
        <v>131</v>
      </c>
      <c r="K60" s="43"/>
      <c r="L60" s="43"/>
      <c r="M60" s="43"/>
      <c r="N60" s="43"/>
    </row>
    <row r="61">
      <c r="A61" s="13">
        <v>6.0</v>
      </c>
      <c r="B61" s="12">
        <v>0.06688657568884082</v>
      </c>
      <c r="C61" s="13" t="s">
        <v>18</v>
      </c>
      <c r="D61" s="13" t="s">
        <v>7</v>
      </c>
      <c r="E61" s="23">
        <v>25.0</v>
      </c>
      <c r="F61" s="23"/>
      <c r="G61" s="43"/>
      <c r="H61" s="11" t="s">
        <v>255</v>
      </c>
      <c r="I61" s="43">
        <v>1.0</v>
      </c>
      <c r="J61" s="13"/>
      <c r="K61" s="43"/>
      <c r="L61" s="43"/>
      <c r="M61" s="43"/>
      <c r="N61" s="43"/>
    </row>
    <row r="62">
      <c r="A62" s="13">
        <v>6.0</v>
      </c>
      <c r="B62" s="12">
        <v>0.08084491005865857</v>
      </c>
      <c r="C62" s="13" t="s">
        <v>21</v>
      </c>
      <c r="D62" s="11" t="s">
        <v>24</v>
      </c>
      <c r="E62" s="32">
        <v>20.0</v>
      </c>
      <c r="F62" s="31">
        <f>E62-10</f>
        <v>10</v>
      </c>
      <c r="G62" s="43"/>
      <c r="H62" s="13"/>
      <c r="I62" s="43"/>
      <c r="J62" s="13"/>
      <c r="K62" s="43"/>
      <c r="L62" s="43"/>
      <c r="M62" s="43"/>
      <c r="N62" s="43"/>
    </row>
    <row r="63">
      <c r="A63" s="13">
        <v>6.0</v>
      </c>
      <c r="B63" s="12">
        <v>0.08107639156514779</v>
      </c>
      <c r="C63" s="13" t="s">
        <v>21</v>
      </c>
      <c r="D63" s="11" t="s">
        <v>256</v>
      </c>
      <c r="E63" s="32">
        <v>30.0</v>
      </c>
      <c r="F63" s="31">
        <f>E63-13</f>
        <v>17</v>
      </c>
      <c r="G63" s="43"/>
      <c r="H63" s="13"/>
      <c r="I63" s="43"/>
      <c r="J63" s="13"/>
      <c r="K63" s="43"/>
      <c r="L63" s="43"/>
      <c r="M63" s="43"/>
      <c r="N63" s="43"/>
    </row>
    <row r="64">
      <c r="A64" s="13">
        <v>6.0</v>
      </c>
      <c r="B64" s="12">
        <v>0.08315972291165963</v>
      </c>
      <c r="C64" s="13" t="s">
        <v>21</v>
      </c>
      <c r="D64" s="11" t="s">
        <v>24</v>
      </c>
      <c r="E64" s="32">
        <v>27.0</v>
      </c>
      <c r="F64" s="31">
        <f>E64-10</f>
        <v>17</v>
      </c>
      <c r="G64" s="43"/>
      <c r="H64" s="13"/>
      <c r="I64" s="43"/>
      <c r="J64" s="13"/>
      <c r="K64" s="43"/>
      <c r="L64" s="43"/>
      <c r="M64" s="43"/>
      <c r="N64" s="43"/>
    </row>
    <row r="65">
      <c r="A65" s="13">
        <v>6.0</v>
      </c>
      <c r="B65" s="12">
        <v>0.085428243332899</v>
      </c>
      <c r="C65" s="13" t="s">
        <v>21</v>
      </c>
      <c r="D65" s="11" t="s">
        <v>20</v>
      </c>
      <c r="E65" s="32">
        <v>19.0</v>
      </c>
      <c r="F65" s="31">
        <f>E65-13</f>
        <v>6</v>
      </c>
      <c r="G65" s="43"/>
      <c r="H65" s="13"/>
      <c r="I65" s="43"/>
      <c r="J65" s="13"/>
      <c r="K65" s="43"/>
      <c r="L65" s="43"/>
      <c r="M65" s="43"/>
      <c r="N65" s="43"/>
    </row>
    <row r="66">
      <c r="A66" s="13">
        <v>6.0</v>
      </c>
      <c r="B66" s="12">
        <v>0.08744213212048635</v>
      </c>
      <c r="C66" s="13" t="s">
        <v>21</v>
      </c>
      <c r="D66" s="13" t="s">
        <v>32</v>
      </c>
      <c r="E66" s="32">
        <v>17.0</v>
      </c>
      <c r="F66" s="31">
        <f t="shared" ref="F66:F68" si="9">E66-11</f>
        <v>6</v>
      </c>
      <c r="G66" s="43"/>
      <c r="H66" s="13"/>
      <c r="I66" s="43"/>
      <c r="J66" s="11" t="s">
        <v>181</v>
      </c>
      <c r="K66" s="43"/>
      <c r="L66" s="43"/>
      <c r="M66" s="43"/>
      <c r="N66" s="43"/>
    </row>
    <row r="67">
      <c r="A67" s="13">
        <v>6.0</v>
      </c>
      <c r="B67" s="12">
        <v>0.08744213212048635</v>
      </c>
      <c r="C67" s="13" t="s">
        <v>10</v>
      </c>
      <c r="D67" s="13" t="s">
        <v>32</v>
      </c>
      <c r="E67" s="32">
        <v>27.0</v>
      </c>
      <c r="F67" s="32">
        <f t="shared" si="9"/>
        <v>16</v>
      </c>
      <c r="G67" s="43"/>
      <c r="H67" s="13"/>
      <c r="I67" s="43"/>
      <c r="J67" s="11" t="s">
        <v>45</v>
      </c>
      <c r="K67" s="43"/>
      <c r="L67" s="43"/>
      <c r="M67" s="43"/>
      <c r="N67" s="43"/>
    </row>
    <row r="68">
      <c r="A68" s="13">
        <v>6.0</v>
      </c>
      <c r="B68" s="12">
        <v>0.08744213212048635</v>
      </c>
      <c r="C68" s="13" t="s">
        <v>10</v>
      </c>
      <c r="D68" s="13" t="s">
        <v>32</v>
      </c>
      <c r="E68" s="32">
        <v>26.0</v>
      </c>
      <c r="F68" s="31">
        <f t="shared" si="9"/>
        <v>15</v>
      </c>
      <c r="G68" s="43"/>
      <c r="H68" s="13"/>
      <c r="I68" s="43"/>
      <c r="J68" s="11" t="s">
        <v>45</v>
      </c>
      <c r="K68" s="43"/>
      <c r="L68" s="43"/>
      <c r="M68" s="43"/>
      <c r="N68" s="43"/>
    </row>
    <row r="69">
      <c r="A69" s="13">
        <v>6.0</v>
      </c>
      <c r="B69" s="12">
        <v>0.08777778048533946</v>
      </c>
      <c r="C69" s="13" t="s">
        <v>21</v>
      </c>
      <c r="D69" s="13" t="s">
        <v>7</v>
      </c>
      <c r="E69" s="23">
        <v>46.0</v>
      </c>
      <c r="F69" s="23"/>
      <c r="G69" s="43"/>
      <c r="H69" s="11" t="s">
        <v>257</v>
      </c>
      <c r="I69" s="43">
        <v>1.0</v>
      </c>
      <c r="J69" s="13"/>
      <c r="K69" s="43"/>
      <c r="L69" s="43"/>
      <c r="M69" s="43"/>
      <c r="N69" s="43"/>
    </row>
    <row r="70">
      <c r="A70" s="13">
        <v>6.0</v>
      </c>
      <c r="B70" s="12">
        <v>0.08825231747323414</v>
      </c>
      <c r="C70" s="13" t="s">
        <v>21</v>
      </c>
      <c r="D70" s="13" t="s">
        <v>32</v>
      </c>
      <c r="E70" s="32">
        <v>19.0</v>
      </c>
      <c r="F70" s="31">
        <f>E70-10</f>
        <v>9</v>
      </c>
      <c r="G70" s="43"/>
      <c r="H70" s="13"/>
      <c r="I70" s="43"/>
      <c r="J70" s="11" t="s">
        <v>258</v>
      </c>
      <c r="K70" s="43"/>
      <c r="L70" s="43"/>
      <c r="M70" s="43"/>
      <c r="N70" s="43"/>
    </row>
    <row r="71">
      <c r="A71" s="13">
        <v>6.0</v>
      </c>
      <c r="B71" s="12">
        <v>0.08825231747323414</v>
      </c>
      <c r="C71" s="13" t="s">
        <v>10</v>
      </c>
      <c r="D71" s="13" t="s">
        <v>7</v>
      </c>
      <c r="E71" s="23">
        <v>15.0</v>
      </c>
      <c r="F71" s="23"/>
      <c r="G71" s="43"/>
      <c r="H71" s="11" t="s">
        <v>259</v>
      </c>
      <c r="I71" s="43"/>
      <c r="J71" s="13"/>
      <c r="K71" s="43"/>
      <c r="L71" s="43"/>
      <c r="M71" s="43"/>
      <c r="N71" s="43"/>
    </row>
    <row r="72">
      <c r="A72" s="13">
        <v>6.0</v>
      </c>
      <c r="B72" s="12">
        <v>0.0883333359961398</v>
      </c>
      <c r="C72" s="13" t="s">
        <v>21</v>
      </c>
      <c r="D72" s="13" t="s">
        <v>7</v>
      </c>
      <c r="E72" s="23">
        <v>16.0</v>
      </c>
      <c r="F72" s="23"/>
      <c r="G72" s="43"/>
      <c r="H72" s="11" t="s">
        <v>260</v>
      </c>
      <c r="I72" s="43"/>
      <c r="J72" s="13"/>
      <c r="K72" s="43"/>
      <c r="L72" s="43"/>
      <c r="M72" s="43"/>
      <c r="N72" s="43"/>
    </row>
    <row r="73">
      <c r="A73" s="13">
        <v>6.0</v>
      </c>
      <c r="B73" s="12">
        <v>0.08907407669175882</v>
      </c>
      <c r="C73" s="13" t="s">
        <v>21</v>
      </c>
      <c r="D73" s="13" t="s">
        <v>47</v>
      </c>
      <c r="E73" s="32">
        <v>19.0</v>
      </c>
      <c r="F73" s="32">
        <v>12.0</v>
      </c>
      <c r="G73" s="43"/>
      <c r="H73" s="13"/>
      <c r="I73" s="43"/>
      <c r="J73" s="13"/>
      <c r="K73" s="43"/>
      <c r="L73" s="43"/>
      <c r="M73" s="43"/>
      <c r="N73" s="43"/>
    </row>
    <row r="74">
      <c r="A74" s="13">
        <v>6.0</v>
      </c>
      <c r="B74" s="12">
        <v>0.08907407669175882</v>
      </c>
      <c r="C74" s="13" t="s">
        <v>10</v>
      </c>
      <c r="D74" s="13" t="s">
        <v>47</v>
      </c>
      <c r="E74" s="30" t="s">
        <v>30</v>
      </c>
      <c r="F74" s="31" t="s">
        <v>30</v>
      </c>
      <c r="G74" s="43"/>
      <c r="H74" s="13"/>
      <c r="I74" s="43"/>
      <c r="J74" s="11" t="s">
        <v>261</v>
      </c>
      <c r="K74" s="43"/>
      <c r="L74" s="43"/>
      <c r="M74" s="43"/>
      <c r="N74" s="43"/>
    </row>
    <row r="75">
      <c r="A75" s="13">
        <v>6.0</v>
      </c>
      <c r="B75" s="12">
        <v>0.0893518544617109</v>
      </c>
      <c r="C75" s="13" t="s">
        <v>13</v>
      </c>
      <c r="D75" s="11" t="s">
        <v>20</v>
      </c>
      <c r="E75" s="32">
        <v>20.0</v>
      </c>
      <c r="F75" s="31">
        <f t="shared" ref="F75:F76" si="10">E75-2</f>
        <v>18</v>
      </c>
      <c r="G75" s="43"/>
      <c r="H75" s="13"/>
      <c r="I75" s="43"/>
      <c r="J75" s="13"/>
      <c r="K75" s="43"/>
      <c r="L75" s="43"/>
      <c r="M75" s="43"/>
      <c r="N75" s="43"/>
    </row>
    <row r="76">
      <c r="A76" s="13">
        <v>6.0</v>
      </c>
      <c r="B76" s="12">
        <v>0.0893518544617109</v>
      </c>
      <c r="C76" s="13" t="s">
        <v>15</v>
      </c>
      <c r="D76" s="11" t="s">
        <v>20</v>
      </c>
      <c r="E76" s="32">
        <v>17.0</v>
      </c>
      <c r="F76" s="31">
        <f t="shared" si="10"/>
        <v>15</v>
      </c>
      <c r="G76" s="43"/>
      <c r="H76" s="13"/>
      <c r="I76" s="43"/>
      <c r="J76" s="13"/>
      <c r="K76" s="43"/>
      <c r="L76" s="43"/>
      <c r="M76" s="43"/>
      <c r="N76" s="43"/>
    </row>
    <row r="77">
      <c r="A77" s="13">
        <v>6.0</v>
      </c>
      <c r="B77" s="12">
        <v>0.0893518544617109</v>
      </c>
      <c r="C77" s="13" t="s">
        <v>18</v>
      </c>
      <c r="D77" s="11" t="s">
        <v>20</v>
      </c>
      <c r="E77" s="32">
        <v>12.0</v>
      </c>
      <c r="F77" s="31">
        <f>E77-5</f>
        <v>7</v>
      </c>
      <c r="G77" s="43"/>
      <c r="H77" s="13"/>
      <c r="I77" s="43"/>
      <c r="J77" s="13"/>
      <c r="K77" s="43"/>
      <c r="L77" s="43"/>
      <c r="M77" s="43"/>
      <c r="N77" s="43"/>
    </row>
    <row r="78">
      <c r="A78" s="13">
        <v>6.0</v>
      </c>
      <c r="B78" s="12">
        <v>0.0893518544617109</v>
      </c>
      <c r="C78" s="13" t="s">
        <v>134</v>
      </c>
      <c r="D78" s="11" t="s">
        <v>20</v>
      </c>
      <c r="E78" s="32">
        <v>19.0</v>
      </c>
      <c r="F78" s="31">
        <f t="shared" ref="F78:F79" si="11">E78-0</f>
        <v>19</v>
      </c>
      <c r="G78" s="43"/>
      <c r="H78" s="13"/>
      <c r="I78" s="43"/>
      <c r="J78" s="11" t="s">
        <v>42</v>
      </c>
      <c r="K78" s="43"/>
      <c r="L78" s="43"/>
      <c r="M78" s="43"/>
      <c r="N78" s="43"/>
    </row>
    <row r="79">
      <c r="A79" s="13">
        <v>6.0</v>
      </c>
      <c r="B79" s="12">
        <v>0.0893518544617109</v>
      </c>
      <c r="C79" s="13" t="s">
        <v>22</v>
      </c>
      <c r="D79" s="11" t="s">
        <v>20</v>
      </c>
      <c r="E79" s="32">
        <v>12.0</v>
      </c>
      <c r="F79" s="31">
        <f t="shared" si="11"/>
        <v>12</v>
      </c>
      <c r="G79" s="43"/>
      <c r="H79" s="13"/>
      <c r="I79" s="43"/>
      <c r="J79" s="13"/>
      <c r="K79" s="43"/>
      <c r="L79" s="43"/>
      <c r="M79" s="43"/>
      <c r="N79" s="43"/>
    </row>
    <row r="80">
      <c r="A80" s="13">
        <v>6.0</v>
      </c>
      <c r="B80" s="12">
        <v>0.0893518544617109</v>
      </c>
      <c r="C80" s="13" t="s">
        <v>16</v>
      </c>
      <c r="D80" s="11" t="s">
        <v>20</v>
      </c>
      <c r="E80" s="32">
        <v>16.0</v>
      </c>
      <c r="F80" s="31">
        <f>E80-3</f>
        <v>13</v>
      </c>
      <c r="G80" s="43"/>
      <c r="H80" s="13"/>
      <c r="I80" s="43"/>
      <c r="J80" s="13"/>
      <c r="K80" s="43"/>
      <c r="L80" s="43"/>
      <c r="M80" s="43"/>
      <c r="N80" s="43"/>
    </row>
    <row r="81">
      <c r="A81" s="13">
        <v>6.0</v>
      </c>
      <c r="B81" s="12">
        <v>0.08944444707594812</v>
      </c>
      <c r="C81" s="13" t="s">
        <v>21</v>
      </c>
      <c r="D81" s="13" t="s">
        <v>32</v>
      </c>
      <c r="E81" s="32">
        <v>28.0</v>
      </c>
      <c r="F81" s="31">
        <f>E81-11</f>
        <v>17</v>
      </c>
      <c r="G81" s="43"/>
      <c r="H81" s="13"/>
      <c r="I81" s="43">
        <v>2.0</v>
      </c>
      <c r="J81" s="13" t="s">
        <v>262</v>
      </c>
      <c r="K81" s="43"/>
      <c r="L81" s="43"/>
      <c r="M81" s="43"/>
      <c r="N81" s="43"/>
    </row>
    <row r="82">
      <c r="A82" s="13">
        <v>6.0</v>
      </c>
      <c r="B82" s="12">
        <v>0.09004629886476323</v>
      </c>
      <c r="C82" s="13" t="s">
        <v>134</v>
      </c>
      <c r="D82" s="11" t="s">
        <v>20</v>
      </c>
      <c r="E82" s="32">
        <v>8.0</v>
      </c>
      <c r="F82" s="31">
        <f>E82-0</f>
        <v>8</v>
      </c>
      <c r="G82" s="43"/>
      <c r="H82" s="13"/>
      <c r="I82" s="43"/>
      <c r="J82" s="11" t="s">
        <v>43</v>
      </c>
      <c r="K82" s="43"/>
      <c r="L82" s="43"/>
      <c r="M82" s="43"/>
      <c r="N82" s="43"/>
    </row>
    <row r="83">
      <c r="A83" s="13">
        <v>6.0</v>
      </c>
      <c r="B83" s="12">
        <v>0.0915509284241125</v>
      </c>
      <c r="C83" s="13" t="s">
        <v>134</v>
      </c>
      <c r="D83" s="13" t="s">
        <v>97</v>
      </c>
      <c r="E83" s="35" t="s">
        <v>30</v>
      </c>
      <c r="F83" s="23"/>
      <c r="G83" s="43"/>
      <c r="H83" s="13"/>
      <c r="I83" s="43"/>
      <c r="J83" s="11" t="s">
        <v>263</v>
      </c>
      <c r="K83" s="43"/>
      <c r="L83" s="43"/>
      <c r="M83" s="43"/>
      <c r="N83" s="43"/>
    </row>
    <row r="84">
      <c r="A84" s="13">
        <v>6.0</v>
      </c>
      <c r="B84" s="12">
        <v>0.09335648431442678</v>
      </c>
      <c r="C84" s="13" t="s">
        <v>21</v>
      </c>
      <c r="D84" s="11" t="s">
        <v>256</v>
      </c>
      <c r="E84" s="32">
        <v>25.0</v>
      </c>
      <c r="F84" s="31">
        <f>E84-13</f>
        <v>12</v>
      </c>
      <c r="G84" s="43"/>
      <c r="H84" s="13"/>
      <c r="I84" s="43"/>
      <c r="J84" s="13"/>
      <c r="K84" s="43"/>
      <c r="L84" s="43"/>
      <c r="M84" s="43"/>
      <c r="N84" s="43"/>
    </row>
    <row r="85">
      <c r="A85" s="13">
        <v>6.0</v>
      </c>
      <c r="B85" s="12">
        <v>0.09430555836297572</v>
      </c>
      <c r="C85" s="13" t="s">
        <v>21</v>
      </c>
      <c r="D85" s="13" t="s">
        <v>32</v>
      </c>
      <c r="E85" s="30" t="s">
        <v>30</v>
      </c>
      <c r="F85" s="48">
        <v>12.0</v>
      </c>
      <c r="G85" s="43"/>
      <c r="H85" s="13"/>
      <c r="I85" s="43"/>
      <c r="J85" s="11" t="s">
        <v>264</v>
      </c>
      <c r="K85" s="43"/>
      <c r="L85" s="43"/>
      <c r="M85" s="43"/>
      <c r="N85" s="43"/>
    </row>
    <row r="86">
      <c r="A86" s="13">
        <v>6.0</v>
      </c>
      <c r="B86" s="12">
        <v>0.09465278053539805</v>
      </c>
      <c r="C86" s="13" t="s">
        <v>13</v>
      </c>
      <c r="D86" s="13" t="s">
        <v>47</v>
      </c>
      <c r="E86" s="32">
        <v>14.0</v>
      </c>
      <c r="F86" s="31">
        <f>E86-2</f>
        <v>12</v>
      </c>
      <c r="G86" s="43"/>
      <c r="H86" s="13"/>
      <c r="I86" s="43"/>
      <c r="J86" s="13"/>
      <c r="K86" s="43"/>
      <c r="L86" s="43"/>
      <c r="M86" s="43"/>
      <c r="N86" s="43"/>
    </row>
    <row r="87">
      <c r="A87" s="13">
        <v>6.0</v>
      </c>
      <c r="B87" s="12">
        <v>0.09465278053539805</v>
      </c>
      <c r="C87" s="13" t="s">
        <v>15</v>
      </c>
      <c r="D87" s="13" t="s">
        <v>47</v>
      </c>
      <c r="E87" s="32">
        <v>18.0</v>
      </c>
      <c r="F87" s="31">
        <f>E87-0</f>
        <v>18</v>
      </c>
      <c r="G87" s="43"/>
      <c r="H87" s="13"/>
      <c r="I87" s="43"/>
      <c r="J87" s="13"/>
      <c r="K87" s="43"/>
      <c r="L87" s="43"/>
      <c r="M87" s="43"/>
      <c r="N87" s="43"/>
    </row>
    <row r="88">
      <c r="A88" s="13">
        <v>6.0</v>
      </c>
      <c r="B88" s="12">
        <v>0.09465278053539805</v>
      </c>
      <c r="C88" s="13" t="s">
        <v>18</v>
      </c>
      <c r="D88" s="13" t="s">
        <v>47</v>
      </c>
      <c r="E88" s="32">
        <v>26.0</v>
      </c>
      <c r="F88" s="31">
        <f>E88-7</f>
        <v>19</v>
      </c>
      <c r="G88" s="43"/>
      <c r="H88" s="13"/>
      <c r="I88" s="43"/>
      <c r="J88" s="13"/>
      <c r="K88" s="43"/>
      <c r="L88" s="43"/>
      <c r="M88" s="43"/>
      <c r="N88" s="43"/>
    </row>
    <row r="89">
      <c r="A89" s="13">
        <v>6.0</v>
      </c>
      <c r="B89" s="12">
        <v>0.09465278053539805</v>
      </c>
      <c r="C89" s="13" t="s">
        <v>134</v>
      </c>
      <c r="D89" s="13" t="s">
        <v>47</v>
      </c>
      <c r="E89" s="32">
        <v>7.0</v>
      </c>
      <c r="F89" s="31">
        <f t="shared" ref="F89:F90" si="12">E89-0</f>
        <v>7</v>
      </c>
      <c r="G89" s="43"/>
      <c r="H89" s="13"/>
      <c r="I89" s="43"/>
      <c r="J89" s="13"/>
      <c r="K89" s="43"/>
      <c r="L89" s="43"/>
      <c r="M89" s="43"/>
      <c r="N89" s="43"/>
    </row>
    <row r="90">
      <c r="A90" s="13">
        <v>6.0</v>
      </c>
      <c r="B90" s="12">
        <v>0.09465278053539805</v>
      </c>
      <c r="C90" s="13" t="s">
        <v>22</v>
      </c>
      <c r="D90" s="13" t="s">
        <v>47</v>
      </c>
      <c r="E90" s="32">
        <v>4.0</v>
      </c>
      <c r="F90" s="31">
        <f t="shared" si="12"/>
        <v>4</v>
      </c>
      <c r="G90" s="43"/>
      <c r="H90" s="13"/>
      <c r="I90" s="43"/>
      <c r="J90" s="13"/>
      <c r="K90" s="43"/>
      <c r="L90" s="43"/>
      <c r="M90" s="43"/>
      <c r="N90" s="43"/>
    </row>
    <row r="91">
      <c r="A91" s="13">
        <v>6.0</v>
      </c>
      <c r="B91" s="12">
        <v>0.09465278053539805</v>
      </c>
      <c r="C91" s="13" t="s">
        <v>16</v>
      </c>
      <c r="D91" s="13" t="s">
        <v>47</v>
      </c>
      <c r="E91" s="32">
        <v>19.0</v>
      </c>
      <c r="F91" s="31">
        <f>E91-3</f>
        <v>16</v>
      </c>
      <c r="G91" s="43"/>
      <c r="H91" s="13"/>
      <c r="I91" s="43"/>
      <c r="J91" s="13"/>
      <c r="K91" s="43"/>
      <c r="L91" s="43"/>
      <c r="M91" s="43"/>
      <c r="N91" s="43"/>
    </row>
    <row r="92">
      <c r="A92" s="13">
        <v>6.0</v>
      </c>
      <c r="B92" s="12">
        <v>0.09465278053539805</v>
      </c>
      <c r="C92" s="13" t="s">
        <v>21</v>
      </c>
      <c r="D92" s="13" t="s">
        <v>47</v>
      </c>
      <c r="E92" s="32">
        <v>20.0</v>
      </c>
      <c r="F92" s="31">
        <f t="shared" ref="F92:F94" si="13">E92-5</f>
        <v>15</v>
      </c>
      <c r="G92" s="43"/>
      <c r="H92" s="13"/>
      <c r="I92" s="43"/>
      <c r="J92" s="13"/>
      <c r="K92" s="43"/>
      <c r="L92" s="43"/>
      <c r="M92" s="43"/>
      <c r="N92" s="43"/>
    </row>
    <row r="93">
      <c r="A93" s="13">
        <v>6.0</v>
      </c>
      <c r="B93" s="12">
        <v>0.09465278053539805</v>
      </c>
      <c r="C93" s="13" t="s">
        <v>10</v>
      </c>
      <c r="D93" s="13" t="s">
        <v>47</v>
      </c>
      <c r="E93" s="32">
        <v>15.0</v>
      </c>
      <c r="F93" s="31">
        <f t="shared" si="13"/>
        <v>10</v>
      </c>
      <c r="G93" s="43"/>
      <c r="H93" s="13"/>
      <c r="I93" s="43"/>
      <c r="J93" s="13"/>
      <c r="K93" s="43"/>
      <c r="L93" s="43"/>
      <c r="M93" s="43"/>
      <c r="N93" s="43"/>
    </row>
    <row r="94">
      <c r="A94" s="13">
        <v>6.0</v>
      </c>
      <c r="B94" s="12">
        <v>0.09546296566259116</v>
      </c>
      <c r="C94" s="13" t="s">
        <v>18</v>
      </c>
      <c r="D94" s="11" t="s">
        <v>35</v>
      </c>
      <c r="E94" s="32">
        <v>24.0</v>
      </c>
      <c r="F94" s="32">
        <f t="shared" si="13"/>
        <v>19</v>
      </c>
      <c r="G94" s="43"/>
      <c r="H94" s="13"/>
      <c r="I94" s="43"/>
      <c r="J94" s="13"/>
      <c r="K94" s="43"/>
      <c r="L94" s="43"/>
      <c r="M94" s="43"/>
      <c r="N94" s="43"/>
    </row>
    <row r="95">
      <c r="A95" s="13">
        <v>6.0</v>
      </c>
      <c r="B95" s="12">
        <v>0.09575231751659885</v>
      </c>
      <c r="C95" s="13" t="s">
        <v>18</v>
      </c>
      <c r="D95" s="13" t="s">
        <v>32</v>
      </c>
      <c r="E95" s="32">
        <v>30.0</v>
      </c>
      <c r="F95" s="32">
        <f>E95-11</f>
        <v>19</v>
      </c>
      <c r="G95" s="43"/>
      <c r="H95" s="13"/>
      <c r="I95" s="43"/>
      <c r="J95" s="11" t="s">
        <v>44</v>
      </c>
      <c r="K95" s="43"/>
      <c r="L95" s="43"/>
      <c r="M95" s="43"/>
      <c r="N95" s="43"/>
    </row>
    <row r="96">
      <c r="A96" s="13">
        <v>6.0</v>
      </c>
      <c r="B96" s="12">
        <v>0.09586805822618771</v>
      </c>
      <c r="C96" s="13" t="s">
        <v>18</v>
      </c>
      <c r="D96" s="13" t="s">
        <v>7</v>
      </c>
      <c r="E96" s="23">
        <v>9.0</v>
      </c>
      <c r="F96" s="23"/>
      <c r="G96" s="43"/>
      <c r="H96" s="11" t="s">
        <v>265</v>
      </c>
      <c r="I96" s="43"/>
      <c r="J96" s="13"/>
      <c r="K96" s="43"/>
      <c r="L96" s="43"/>
      <c r="M96" s="43"/>
      <c r="N96" s="43"/>
    </row>
    <row r="97">
      <c r="A97" s="13">
        <v>6.0</v>
      </c>
      <c r="B97" s="12">
        <v>0.09710648411419243</v>
      </c>
      <c r="C97" s="13" t="s">
        <v>16</v>
      </c>
      <c r="D97" s="11" t="s">
        <v>35</v>
      </c>
      <c r="E97" s="32">
        <v>22.0</v>
      </c>
      <c r="F97" s="49">
        <f>E97-3</f>
        <v>19</v>
      </c>
      <c r="G97" s="43"/>
      <c r="H97" s="13"/>
      <c r="I97" s="43"/>
      <c r="J97" s="13"/>
      <c r="K97" s="43"/>
      <c r="L97" s="43"/>
      <c r="M97" s="43"/>
      <c r="N97" s="43"/>
    </row>
    <row r="98">
      <c r="A98" s="13">
        <v>6.0</v>
      </c>
      <c r="B98" s="12">
        <v>0.09916666918434203</v>
      </c>
      <c r="C98" s="13" t="s">
        <v>15</v>
      </c>
      <c r="D98" s="11" t="s">
        <v>35</v>
      </c>
      <c r="E98" s="32">
        <v>15.0</v>
      </c>
      <c r="F98" s="49">
        <f>E98-2</f>
        <v>13</v>
      </c>
      <c r="G98" s="43"/>
      <c r="H98" s="13"/>
      <c r="I98" s="43"/>
      <c r="J98" s="13"/>
      <c r="K98" s="43"/>
      <c r="L98" s="43"/>
      <c r="M98" s="43"/>
      <c r="N98" s="43"/>
    </row>
    <row r="99">
      <c r="A99" s="13">
        <v>6.0</v>
      </c>
      <c r="B99" s="12">
        <v>0.10035879965289496</v>
      </c>
      <c r="C99" s="13" t="s">
        <v>13</v>
      </c>
      <c r="D99" s="11" t="s">
        <v>74</v>
      </c>
      <c r="E99" s="32">
        <v>24.0</v>
      </c>
      <c r="F99" s="49">
        <f t="shared" ref="F99:F100" si="14">E99-8</f>
        <v>16</v>
      </c>
      <c r="G99" s="43"/>
      <c r="H99" s="11" t="s">
        <v>266</v>
      </c>
      <c r="I99" s="43"/>
      <c r="J99" s="11" t="s">
        <v>267</v>
      </c>
      <c r="K99" s="43"/>
      <c r="L99" s="43"/>
      <c r="M99" s="43"/>
      <c r="N99" s="43"/>
    </row>
    <row r="100">
      <c r="A100" s="13">
        <v>6.0</v>
      </c>
      <c r="B100" s="12">
        <v>0.1008680588711286</v>
      </c>
      <c r="C100" s="13" t="s">
        <v>13</v>
      </c>
      <c r="D100" s="13" t="s">
        <v>32</v>
      </c>
      <c r="E100" s="32">
        <v>24.0</v>
      </c>
      <c r="F100" s="49">
        <f t="shared" si="14"/>
        <v>16</v>
      </c>
      <c r="G100" s="43"/>
      <c r="H100" s="13"/>
      <c r="I100" s="43"/>
      <c r="J100" s="11" t="s">
        <v>268</v>
      </c>
      <c r="K100" s="43"/>
      <c r="L100" s="43"/>
      <c r="M100" s="43"/>
      <c r="N100" s="43"/>
    </row>
    <row r="101">
      <c r="A101" s="13">
        <v>6.0</v>
      </c>
      <c r="B101" s="12">
        <v>0.10101852181833237</v>
      </c>
      <c r="C101" s="13" t="s">
        <v>13</v>
      </c>
      <c r="D101" s="13" t="s">
        <v>7</v>
      </c>
      <c r="E101" s="23">
        <v>15.0</v>
      </c>
      <c r="F101" s="23"/>
      <c r="G101" s="43"/>
      <c r="H101" s="11" t="s">
        <v>259</v>
      </c>
      <c r="I101" s="43">
        <v>1.0</v>
      </c>
      <c r="J101" s="13"/>
      <c r="K101" s="43"/>
      <c r="L101" s="43"/>
      <c r="M101" s="43"/>
      <c r="N101" s="43"/>
    </row>
    <row r="102">
      <c r="A102" s="13">
        <v>6.0</v>
      </c>
      <c r="B102" s="12">
        <v>0.10253472544718534</v>
      </c>
      <c r="C102" s="13" t="s">
        <v>18</v>
      </c>
      <c r="D102" s="11" t="s">
        <v>93</v>
      </c>
      <c r="E102" s="32">
        <v>12.0</v>
      </c>
      <c r="F102" s="49">
        <f>E102-4-5</f>
        <v>3</v>
      </c>
      <c r="G102" s="43"/>
      <c r="H102" s="13"/>
      <c r="I102" s="43"/>
      <c r="J102" s="13"/>
      <c r="K102" s="43"/>
      <c r="L102" s="43"/>
      <c r="M102" s="43"/>
      <c r="N102" s="43"/>
    </row>
    <row r="103">
      <c r="A103" s="13">
        <v>6.0</v>
      </c>
      <c r="B103" s="12">
        <v>0.10302083652641159</v>
      </c>
      <c r="C103" s="13" t="s">
        <v>10</v>
      </c>
      <c r="D103" s="11" t="s">
        <v>19</v>
      </c>
      <c r="E103" s="30" t="s">
        <v>30</v>
      </c>
      <c r="F103" s="49" t="s">
        <v>30</v>
      </c>
      <c r="G103" s="43"/>
      <c r="H103" s="13"/>
      <c r="I103" s="43"/>
      <c r="J103" s="11" t="s">
        <v>185</v>
      </c>
      <c r="K103" s="43"/>
      <c r="L103" s="43"/>
      <c r="M103" s="43"/>
      <c r="N103" s="43"/>
    </row>
    <row r="104">
      <c r="A104" s="13">
        <v>6.0</v>
      </c>
      <c r="B104" s="12">
        <v>0.10302083652641159</v>
      </c>
      <c r="C104" s="13" t="s">
        <v>21</v>
      </c>
      <c r="D104" s="11" t="s">
        <v>19</v>
      </c>
      <c r="E104" s="30" t="s">
        <v>30</v>
      </c>
      <c r="F104" s="49" t="s">
        <v>30</v>
      </c>
      <c r="G104" s="43"/>
      <c r="H104" s="13"/>
      <c r="I104" s="43"/>
      <c r="J104" s="13"/>
      <c r="K104" s="43"/>
      <c r="L104" s="43"/>
      <c r="M104" s="43"/>
      <c r="N104" s="43"/>
    </row>
    <row r="105">
      <c r="A105" s="13">
        <v>6.0</v>
      </c>
      <c r="B105" s="12">
        <v>0.1032986143254675</v>
      </c>
      <c r="C105" s="13" t="s">
        <v>134</v>
      </c>
      <c r="D105" s="11" t="s">
        <v>19</v>
      </c>
      <c r="E105" s="32">
        <v>15.0</v>
      </c>
      <c r="F105" s="49">
        <f>E105-4</f>
        <v>11</v>
      </c>
      <c r="G105" s="43"/>
      <c r="H105" s="13"/>
      <c r="I105" s="43"/>
      <c r="J105" s="13"/>
      <c r="K105" s="43"/>
      <c r="L105" s="43"/>
      <c r="M105" s="43"/>
      <c r="N105" s="43"/>
    </row>
    <row r="106">
      <c r="A106" s="13">
        <v>6.0</v>
      </c>
      <c r="B106" s="12">
        <v>0.1032986143254675</v>
      </c>
      <c r="C106" s="13" t="s">
        <v>22</v>
      </c>
      <c r="D106" s="11" t="s">
        <v>19</v>
      </c>
      <c r="E106" s="32">
        <v>19.0</v>
      </c>
      <c r="F106" s="49">
        <f>E106-0</f>
        <v>19</v>
      </c>
      <c r="G106" s="43"/>
      <c r="H106" s="13"/>
      <c r="I106" s="43"/>
      <c r="J106" s="13"/>
      <c r="K106" s="43"/>
      <c r="L106" s="43"/>
      <c r="M106" s="43"/>
      <c r="N106" s="43"/>
    </row>
    <row r="107">
      <c r="A107" s="11">
        <v>6.0</v>
      </c>
      <c r="B107" s="21">
        <v>0.10375</v>
      </c>
      <c r="C107" s="11" t="s">
        <v>21</v>
      </c>
      <c r="D107" s="11" t="s">
        <v>256</v>
      </c>
      <c r="E107" s="35" t="s">
        <v>28</v>
      </c>
      <c r="F107" s="35">
        <v>1.0</v>
      </c>
      <c r="G107" s="43"/>
      <c r="H107" s="13"/>
      <c r="I107" s="43"/>
      <c r="J107" s="11"/>
      <c r="K107" s="43"/>
      <c r="L107" s="43"/>
      <c r="M107" s="43"/>
      <c r="N107" s="43"/>
    </row>
    <row r="108">
      <c r="A108" s="13">
        <v>6.0</v>
      </c>
      <c r="B108" s="12">
        <v>0.10460648458683863</v>
      </c>
      <c r="C108" s="13" t="s">
        <v>22</v>
      </c>
      <c r="D108" s="13" t="s">
        <v>97</v>
      </c>
      <c r="E108" s="23">
        <v>9.0</v>
      </c>
      <c r="F108" s="23"/>
      <c r="G108" s="43"/>
      <c r="H108" s="13"/>
      <c r="I108" s="43"/>
      <c r="J108" s="11" t="s">
        <v>269</v>
      </c>
      <c r="K108" s="43"/>
      <c r="L108" s="43"/>
      <c r="M108" s="43"/>
      <c r="N108" s="43"/>
    </row>
    <row r="109">
      <c r="A109" s="13">
        <v>6.0</v>
      </c>
      <c r="B109" s="12">
        <v>0.10501157713588327</v>
      </c>
      <c r="C109" s="13" t="s">
        <v>18</v>
      </c>
      <c r="D109" s="13" t="s">
        <v>7</v>
      </c>
      <c r="E109" s="23">
        <v>15.0</v>
      </c>
      <c r="F109" s="23"/>
      <c r="G109" s="43"/>
      <c r="H109" s="13"/>
      <c r="I109" s="43"/>
      <c r="J109" s="13"/>
      <c r="K109" s="43"/>
      <c r="L109" s="43"/>
      <c r="M109" s="43"/>
      <c r="N109" s="43"/>
    </row>
    <row r="110">
      <c r="A110" s="13">
        <v>6.0</v>
      </c>
      <c r="B110" s="12">
        <v>0.10504629935894627</v>
      </c>
      <c r="C110" s="13" t="s">
        <v>18</v>
      </c>
      <c r="D110" s="13" t="s">
        <v>7</v>
      </c>
      <c r="E110" s="23">
        <v>10.0</v>
      </c>
      <c r="F110" s="23"/>
      <c r="G110" s="43"/>
      <c r="H110" s="13"/>
      <c r="I110" s="43"/>
      <c r="J110" s="13"/>
      <c r="K110" s="43"/>
      <c r="L110" s="43"/>
      <c r="M110" s="43"/>
      <c r="N110" s="43"/>
    </row>
    <row r="111">
      <c r="A111" s="13">
        <v>6.0</v>
      </c>
      <c r="B111" s="12">
        <v>0.1126504655694589</v>
      </c>
      <c r="C111" s="13" t="s">
        <v>16</v>
      </c>
      <c r="D111" s="11" t="s">
        <v>14</v>
      </c>
      <c r="E111" s="32">
        <v>12.0</v>
      </c>
      <c r="F111" s="49">
        <f t="shared" ref="F111:F112" si="15">E111-9</f>
        <v>3</v>
      </c>
      <c r="G111" s="43"/>
      <c r="H111" s="13"/>
      <c r="I111" s="43"/>
      <c r="J111" s="13"/>
      <c r="K111" s="43"/>
      <c r="L111" s="43"/>
      <c r="M111" s="43"/>
      <c r="N111" s="43"/>
    </row>
    <row r="112">
      <c r="A112" s="13">
        <v>6.0</v>
      </c>
      <c r="B112" s="12">
        <v>0.11614583573827986</v>
      </c>
      <c r="C112" s="13" t="s">
        <v>22</v>
      </c>
      <c r="D112" s="11" t="s">
        <v>14</v>
      </c>
      <c r="E112" s="32">
        <v>16.0</v>
      </c>
      <c r="F112" s="49">
        <f t="shared" si="15"/>
        <v>7</v>
      </c>
      <c r="G112" s="43"/>
      <c r="H112" s="13"/>
      <c r="I112" s="43"/>
      <c r="J112" s="13"/>
      <c r="K112" s="43"/>
      <c r="L112" s="43"/>
      <c r="M112" s="43"/>
      <c r="N112" s="43"/>
    </row>
    <row r="113">
      <c r="A113" s="13">
        <v>6.0</v>
      </c>
      <c r="B113" s="12">
        <v>0.11614583573827986</v>
      </c>
      <c r="C113" s="13" t="s">
        <v>21</v>
      </c>
      <c r="D113" s="13" t="s">
        <v>4771</v>
      </c>
      <c r="E113" s="30" t="s">
        <v>30</v>
      </c>
      <c r="F113" s="49" t="s">
        <v>30</v>
      </c>
      <c r="G113" s="43"/>
      <c r="H113" s="13"/>
      <c r="I113" s="43"/>
      <c r="J113" s="13"/>
      <c r="K113" s="43"/>
      <c r="L113" s="43"/>
      <c r="M113" s="43"/>
      <c r="N113" s="43"/>
    </row>
  </sheetData>
  <mergeCells count="1">
    <mergeCell ref="K1:N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7.13"/>
    <col customWidth="1" min="3" max="3" width="8.25"/>
    <col customWidth="1" min="4" max="4" width="13.75"/>
    <col customWidth="1" min="5" max="5" width="9.63"/>
    <col customWidth="1" min="6" max="6" width="11.25"/>
    <col customWidth="1" min="7" max="7" width="4.63"/>
    <col customWidth="1" min="8" max="8" width="44.38"/>
    <col customWidth="1" min="9" max="9" width="5.75"/>
    <col customWidth="1" min="10" max="10" width="47.5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10" t="s">
        <v>4</v>
      </c>
      <c r="F1" s="10" t="s">
        <v>5</v>
      </c>
      <c r="G1" s="9" t="s">
        <v>6</v>
      </c>
      <c r="H1" s="9" t="s">
        <v>4767</v>
      </c>
      <c r="I1" s="9" t="s">
        <v>8</v>
      </c>
      <c r="J1" s="9" t="s">
        <v>9</v>
      </c>
    </row>
    <row r="2">
      <c r="A2" s="13">
        <v>7.0</v>
      </c>
      <c r="B2" s="12">
        <v>0.014872685249429196</v>
      </c>
      <c r="C2" s="13" t="s">
        <v>15</v>
      </c>
      <c r="D2" s="11" t="s">
        <v>24</v>
      </c>
      <c r="E2" s="32">
        <v>27.0</v>
      </c>
      <c r="F2" s="31">
        <f>E2-10</f>
        <v>17</v>
      </c>
      <c r="G2" s="13"/>
      <c r="H2" s="13"/>
      <c r="I2" s="13"/>
      <c r="J2" s="13"/>
    </row>
    <row r="3">
      <c r="A3" s="13">
        <v>7.0</v>
      </c>
      <c r="B3" s="12">
        <v>0.014872685249429196</v>
      </c>
      <c r="C3" s="13" t="s">
        <v>18</v>
      </c>
      <c r="D3" s="11" t="s">
        <v>24</v>
      </c>
      <c r="E3" s="32">
        <v>24.0</v>
      </c>
      <c r="F3" s="31">
        <f>E3-7</f>
        <v>17</v>
      </c>
      <c r="G3" s="13"/>
      <c r="H3" s="13"/>
      <c r="I3" s="13"/>
      <c r="J3" s="13"/>
    </row>
    <row r="4">
      <c r="A4" s="13">
        <v>7.0</v>
      </c>
      <c r="B4" s="12">
        <v>0.014872685249429196</v>
      </c>
      <c r="C4" s="13" t="s">
        <v>134</v>
      </c>
      <c r="D4" s="11" t="s">
        <v>24</v>
      </c>
      <c r="E4" s="32">
        <v>13.0</v>
      </c>
      <c r="F4" s="31">
        <f>E4-8</f>
        <v>5</v>
      </c>
      <c r="G4" s="13"/>
      <c r="H4" s="13"/>
      <c r="I4" s="13"/>
      <c r="J4" s="13"/>
    </row>
    <row r="5">
      <c r="A5" s="13">
        <v>7.0</v>
      </c>
      <c r="B5" s="12">
        <v>0.014872685249429196</v>
      </c>
      <c r="C5" s="13" t="s">
        <v>22</v>
      </c>
      <c r="D5" s="11" t="s">
        <v>24</v>
      </c>
      <c r="E5" s="32">
        <v>10.0</v>
      </c>
      <c r="F5" s="31">
        <f>E5-0</f>
        <v>10</v>
      </c>
      <c r="G5" s="13"/>
      <c r="H5" s="13"/>
      <c r="I5" s="13"/>
      <c r="J5" s="13"/>
    </row>
    <row r="6">
      <c r="A6" s="13">
        <v>7.0</v>
      </c>
      <c r="B6" s="12">
        <v>0.014872685249429196</v>
      </c>
      <c r="C6" s="13" t="s">
        <v>16</v>
      </c>
      <c r="D6" s="11" t="s">
        <v>24</v>
      </c>
      <c r="E6" s="30" t="s">
        <v>30</v>
      </c>
      <c r="F6" s="31" t="s">
        <v>30</v>
      </c>
      <c r="G6" s="13"/>
      <c r="H6" s="13"/>
      <c r="I6" s="13"/>
      <c r="J6" s="13" t="s">
        <v>270</v>
      </c>
    </row>
    <row r="7">
      <c r="A7" s="13">
        <v>7.0</v>
      </c>
      <c r="B7" s="12">
        <v>0.014872685249429196</v>
      </c>
      <c r="C7" s="13" t="s">
        <v>21</v>
      </c>
      <c r="D7" s="11" t="s">
        <v>24</v>
      </c>
      <c r="E7" s="32">
        <v>28.0</v>
      </c>
      <c r="F7" s="31">
        <f t="shared" ref="F7:F8" si="1">E7-10</f>
        <v>18</v>
      </c>
      <c r="G7" s="13"/>
      <c r="H7" s="13"/>
      <c r="I7" s="13"/>
      <c r="J7" s="13"/>
    </row>
    <row r="8">
      <c r="A8" s="13">
        <v>7.0</v>
      </c>
      <c r="B8" s="12">
        <v>0.014872685249429196</v>
      </c>
      <c r="C8" s="13" t="s">
        <v>10</v>
      </c>
      <c r="D8" s="11" t="s">
        <v>24</v>
      </c>
      <c r="E8" s="32">
        <v>22.0</v>
      </c>
      <c r="F8" s="31">
        <f t="shared" si="1"/>
        <v>12</v>
      </c>
      <c r="G8" s="13"/>
      <c r="H8" s="13"/>
      <c r="I8" s="13"/>
      <c r="J8" s="13"/>
    </row>
    <row r="9">
      <c r="A9" s="13">
        <v>7.0</v>
      </c>
      <c r="B9" s="12">
        <v>0.016365741641493514</v>
      </c>
      <c r="C9" s="13" t="s">
        <v>21</v>
      </c>
      <c r="D9" s="11" t="s">
        <v>20</v>
      </c>
      <c r="E9" s="32">
        <v>29.0</v>
      </c>
      <c r="F9" s="31">
        <f>E9-13</f>
        <v>16</v>
      </c>
      <c r="G9" s="13"/>
      <c r="H9" s="13"/>
      <c r="I9" s="13"/>
      <c r="J9" s="13"/>
    </row>
    <row r="10">
      <c r="A10" s="13">
        <v>7.0</v>
      </c>
      <c r="B10" s="12">
        <v>0.01839120450313203</v>
      </c>
      <c r="C10" s="13" t="s">
        <v>21</v>
      </c>
      <c r="D10" s="11" t="s">
        <v>24</v>
      </c>
      <c r="E10" s="32">
        <v>20.0</v>
      </c>
      <c r="F10" s="31">
        <f>E10-10</f>
        <v>10</v>
      </c>
      <c r="G10" s="13"/>
      <c r="H10" s="13"/>
      <c r="I10" s="13"/>
      <c r="J10" s="13"/>
    </row>
    <row r="11">
      <c r="A11" s="13">
        <v>7.0</v>
      </c>
      <c r="B11" s="12">
        <v>0.019618056263425387</v>
      </c>
      <c r="C11" s="13" t="s">
        <v>10</v>
      </c>
      <c r="D11" s="11" t="s">
        <v>20</v>
      </c>
      <c r="E11" s="30" t="s">
        <v>30</v>
      </c>
      <c r="F11" s="32">
        <v>7.0</v>
      </c>
      <c r="G11" s="13"/>
      <c r="H11" s="13"/>
      <c r="I11" s="13"/>
      <c r="J11" s="13"/>
    </row>
    <row r="12">
      <c r="A12" s="13">
        <v>7.0</v>
      </c>
      <c r="B12" s="12">
        <v>0.020659722911659628</v>
      </c>
      <c r="C12" s="13" t="s">
        <v>21</v>
      </c>
      <c r="D12" s="13" t="s">
        <v>32</v>
      </c>
      <c r="E12" s="32" t="s">
        <v>37</v>
      </c>
      <c r="F12" s="32">
        <v>20.0</v>
      </c>
      <c r="G12" s="11" t="s">
        <v>48</v>
      </c>
      <c r="H12" s="13"/>
      <c r="I12" s="13"/>
      <c r="J12" s="11" t="s">
        <v>271</v>
      </c>
    </row>
    <row r="13">
      <c r="A13" s="13">
        <v>7.0</v>
      </c>
      <c r="B13" s="12">
        <v>0.02083333395421505</v>
      </c>
      <c r="C13" s="13" t="s">
        <v>21</v>
      </c>
      <c r="D13" s="13" t="s">
        <v>7</v>
      </c>
      <c r="E13" s="23">
        <v>59.0</v>
      </c>
      <c r="F13" s="23"/>
      <c r="G13" s="13"/>
      <c r="H13" s="11" t="s">
        <v>272</v>
      </c>
      <c r="I13" s="13">
        <v>1.0</v>
      </c>
      <c r="J13" s="13"/>
    </row>
    <row r="14">
      <c r="A14" s="13">
        <v>7.0</v>
      </c>
      <c r="B14" s="12">
        <v>0.023287037533009425</v>
      </c>
      <c r="C14" s="13" t="s">
        <v>15</v>
      </c>
      <c r="D14" s="11" t="s">
        <v>20</v>
      </c>
      <c r="E14" s="30" t="s">
        <v>30</v>
      </c>
      <c r="F14" s="31" t="s">
        <v>30</v>
      </c>
      <c r="G14" s="13"/>
      <c r="H14" s="13"/>
      <c r="I14" s="13"/>
      <c r="J14" s="13"/>
    </row>
    <row r="15">
      <c r="A15" s="13">
        <v>7.0</v>
      </c>
      <c r="B15" s="12">
        <v>0.023287037533009425</v>
      </c>
      <c r="C15" s="13" t="s">
        <v>134</v>
      </c>
      <c r="D15" s="11" t="s">
        <v>20</v>
      </c>
      <c r="E15" s="30" t="s">
        <v>30</v>
      </c>
      <c r="F15" s="32" t="s">
        <v>30</v>
      </c>
      <c r="G15" s="13"/>
      <c r="H15" s="13"/>
      <c r="I15" s="13"/>
      <c r="J15" s="13"/>
    </row>
    <row r="16">
      <c r="A16" s="13">
        <v>7.0</v>
      </c>
      <c r="B16" s="12">
        <v>0.023287037533009425</v>
      </c>
      <c r="C16" s="13" t="s">
        <v>16</v>
      </c>
      <c r="D16" s="11" t="s">
        <v>20</v>
      </c>
      <c r="E16" s="32" t="s">
        <v>37</v>
      </c>
      <c r="F16" s="31">
        <v>20.0</v>
      </c>
      <c r="G16" s="11" t="s">
        <v>48</v>
      </c>
      <c r="H16" s="13"/>
      <c r="I16" s="13"/>
      <c r="J16" s="13"/>
    </row>
    <row r="17">
      <c r="A17" s="13">
        <v>7.0</v>
      </c>
      <c r="B17" s="12">
        <v>0.023287037533009425</v>
      </c>
      <c r="C17" s="13" t="s">
        <v>18</v>
      </c>
      <c r="D17" s="11" t="s">
        <v>20</v>
      </c>
      <c r="E17" s="30" t="s">
        <v>30</v>
      </c>
      <c r="F17" s="31" t="s">
        <v>30</v>
      </c>
      <c r="G17" s="13"/>
      <c r="H17" s="13"/>
      <c r="I17" s="13"/>
      <c r="J17" s="13"/>
    </row>
    <row r="18">
      <c r="A18" s="13">
        <v>7.0</v>
      </c>
      <c r="B18" s="12">
        <v>0.023287037533009425</v>
      </c>
      <c r="C18" s="13" t="s">
        <v>10</v>
      </c>
      <c r="D18" s="11" t="s">
        <v>20</v>
      </c>
      <c r="E18" s="32">
        <v>17.0</v>
      </c>
      <c r="F18" s="31">
        <f>E18-9</f>
        <v>8</v>
      </c>
      <c r="G18" s="13"/>
      <c r="H18" s="13"/>
      <c r="I18" s="13"/>
      <c r="J18" s="13"/>
    </row>
    <row r="19">
      <c r="A19" s="13">
        <v>7.0</v>
      </c>
      <c r="B19" s="12">
        <v>0.024108796729706228</v>
      </c>
      <c r="C19" s="13" t="s">
        <v>273</v>
      </c>
      <c r="D19" s="11" t="s">
        <v>20</v>
      </c>
      <c r="E19" s="32">
        <v>11.0</v>
      </c>
      <c r="F19" s="31">
        <f>E19</f>
        <v>11</v>
      </c>
      <c r="G19" s="13"/>
      <c r="H19" s="13"/>
      <c r="I19" s="13"/>
      <c r="J19" s="13"/>
    </row>
    <row r="20">
      <c r="A20" s="13">
        <v>7.0</v>
      </c>
      <c r="B20" s="12">
        <v>0.02506944481865503</v>
      </c>
      <c r="C20" s="13" t="s">
        <v>21</v>
      </c>
      <c r="D20" s="13" t="s">
        <v>32</v>
      </c>
      <c r="E20" s="32">
        <v>15.0</v>
      </c>
      <c r="F20" s="31">
        <f t="shared" ref="F20:F22" si="2">E20-11</f>
        <v>4</v>
      </c>
      <c r="G20" s="13"/>
      <c r="H20" s="13"/>
      <c r="I20" s="13"/>
      <c r="J20" s="11" t="s">
        <v>226</v>
      </c>
    </row>
    <row r="21">
      <c r="A21" s="13">
        <v>7.0</v>
      </c>
      <c r="B21" s="12">
        <v>0.02545138925779611</v>
      </c>
      <c r="C21" s="13" t="s">
        <v>10</v>
      </c>
      <c r="D21" s="13" t="s">
        <v>32</v>
      </c>
      <c r="E21" s="32">
        <v>17.0</v>
      </c>
      <c r="F21" s="31">
        <f t="shared" si="2"/>
        <v>6</v>
      </c>
      <c r="G21" s="13"/>
      <c r="H21" s="13"/>
      <c r="I21" s="13"/>
      <c r="J21" s="11" t="s">
        <v>45</v>
      </c>
    </row>
    <row r="22">
      <c r="A22" s="13">
        <v>7.0</v>
      </c>
      <c r="B22" s="12">
        <v>0.02545138925779611</v>
      </c>
      <c r="C22" s="13" t="s">
        <v>10</v>
      </c>
      <c r="D22" s="13" t="s">
        <v>32</v>
      </c>
      <c r="E22" s="32">
        <v>19.0</v>
      </c>
      <c r="F22" s="31">
        <f t="shared" si="2"/>
        <v>8</v>
      </c>
      <c r="G22" s="13"/>
      <c r="H22" s="13"/>
      <c r="I22" s="13"/>
      <c r="J22" s="11" t="s">
        <v>45</v>
      </c>
    </row>
    <row r="23">
      <c r="A23" s="13">
        <v>7.0</v>
      </c>
      <c r="B23" s="12">
        <v>0.02545138925779611</v>
      </c>
      <c r="C23" s="13" t="s">
        <v>21</v>
      </c>
      <c r="D23" s="13" t="s">
        <v>7</v>
      </c>
      <c r="E23" s="23">
        <v>32.0</v>
      </c>
      <c r="F23" s="23"/>
      <c r="G23" s="13"/>
      <c r="H23" s="11" t="s">
        <v>274</v>
      </c>
      <c r="I23" s="13">
        <v>1.0</v>
      </c>
      <c r="J23" s="13"/>
    </row>
    <row r="24">
      <c r="A24" s="13">
        <v>7.0</v>
      </c>
      <c r="B24" s="12">
        <v>0.025937500337022357</v>
      </c>
      <c r="C24" s="13" t="s">
        <v>10</v>
      </c>
      <c r="D24" s="13" t="s">
        <v>7</v>
      </c>
      <c r="E24" s="23">
        <v>22.0</v>
      </c>
      <c r="F24" s="23"/>
      <c r="G24" s="13"/>
      <c r="H24" s="11" t="s">
        <v>275</v>
      </c>
      <c r="I24" s="13"/>
      <c r="J24" s="13"/>
    </row>
    <row r="25">
      <c r="A25" s="13">
        <v>7.0</v>
      </c>
      <c r="B25" s="12">
        <v>0.02621527813607827</v>
      </c>
      <c r="C25" s="13" t="s">
        <v>18</v>
      </c>
      <c r="D25" s="11" t="s">
        <v>20</v>
      </c>
      <c r="E25" s="32">
        <v>8.0</v>
      </c>
      <c r="F25" s="31">
        <f>E25-5</f>
        <v>3</v>
      </c>
      <c r="G25" s="13"/>
      <c r="H25" s="13"/>
      <c r="I25" s="13"/>
      <c r="J25" s="13"/>
    </row>
    <row r="26">
      <c r="A26" s="13">
        <v>7.0</v>
      </c>
      <c r="B26" s="12">
        <v>0.02642361140169669</v>
      </c>
      <c r="C26" s="13" t="s">
        <v>18</v>
      </c>
      <c r="D26" s="13" t="s">
        <v>32</v>
      </c>
      <c r="E26" s="32" t="s">
        <v>37</v>
      </c>
      <c r="F26" s="31">
        <v>20.0</v>
      </c>
      <c r="G26" s="11" t="s">
        <v>48</v>
      </c>
      <c r="H26" s="13"/>
      <c r="I26" s="13"/>
      <c r="J26" s="11" t="s">
        <v>276</v>
      </c>
    </row>
    <row r="27">
      <c r="A27" s="13">
        <v>7.0</v>
      </c>
      <c r="B27" s="12">
        <v>0.026666666963137686</v>
      </c>
      <c r="C27" s="13" t="s">
        <v>18</v>
      </c>
      <c r="D27" s="13" t="s">
        <v>7</v>
      </c>
      <c r="E27" s="23">
        <v>11.0</v>
      </c>
      <c r="F27" s="23"/>
      <c r="G27" s="13"/>
      <c r="H27" s="11" t="s">
        <v>277</v>
      </c>
      <c r="I27" s="13">
        <v>1.0</v>
      </c>
      <c r="J27" s="13"/>
    </row>
    <row r="28">
      <c r="A28" s="13">
        <v>7.0</v>
      </c>
      <c r="B28" s="12">
        <v>0.029293981599039398</v>
      </c>
      <c r="C28" s="13" t="s">
        <v>21</v>
      </c>
      <c r="D28" s="11" t="s">
        <v>24</v>
      </c>
      <c r="E28" s="32" t="s">
        <v>37</v>
      </c>
      <c r="F28" s="31">
        <v>20.0</v>
      </c>
      <c r="G28" s="11" t="s">
        <v>48</v>
      </c>
      <c r="H28" s="13"/>
      <c r="I28" s="13"/>
      <c r="J28" s="13"/>
    </row>
    <row r="29">
      <c r="A29" s="13">
        <v>7.0</v>
      </c>
      <c r="B29" s="12">
        <v>0.029664351954124868</v>
      </c>
      <c r="C29" s="13" t="s">
        <v>21</v>
      </c>
      <c r="D29" s="11" t="s">
        <v>24</v>
      </c>
      <c r="E29" s="32">
        <v>26.0</v>
      </c>
      <c r="F29" s="31">
        <f>E29-10</f>
        <v>16</v>
      </c>
      <c r="G29" s="13"/>
      <c r="H29" s="13"/>
      <c r="I29" s="13"/>
      <c r="J29" s="13"/>
    </row>
    <row r="30">
      <c r="A30" s="13">
        <v>7.0</v>
      </c>
      <c r="B30" s="12">
        <v>0.029826388985384256</v>
      </c>
      <c r="C30" s="13" t="s">
        <v>21</v>
      </c>
      <c r="D30" s="11" t="s">
        <v>256</v>
      </c>
      <c r="E30" s="32">
        <v>16.0</v>
      </c>
      <c r="F30" s="31">
        <v>3.0</v>
      </c>
      <c r="G30" s="13"/>
      <c r="H30" s="13"/>
      <c r="I30" s="13"/>
      <c r="J30" s="13"/>
    </row>
    <row r="31">
      <c r="A31" s="13">
        <v>7.0</v>
      </c>
      <c r="B31" s="12">
        <v>0.032581020321231335</v>
      </c>
      <c r="C31" s="13" t="s">
        <v>22</v>
      </c>
      <c r="D31" s="11" t="s">
        <v>24</v>
      </c>
      <c r="E31" s="30" t="s">
        <v>30</v>
      </c>
      <c r="F31" s="31" t="s">
        <v>30</v>
      </c>
      <c r="G31" s="13"/>
      <c r="H31" s="13"/>
      <c r="I31" s="13"/>
      <c r="J31" s="13"/>
    </row>
    <row r="32">
      <c r="A32" s="13">
        <v>7.0</v>
      </c>
      <c r="B32" s="12">
        <v>0.03284722214448266</v>
      </c>
      <c r="C32" s="13" t="s">
        <v>21</v>
      </c>
      <c r="D32" s="11" t="s">
        <v>24</v>
      </c>
      <c r="E32" s="32">
        <v>17.0</v>
      </c>
      <c r="F32" s="31">
        <f t="shared" ref="F32:F33" si="3">E32-10</f>
        <v>7</v>
      </c>
      <c r="G32" s="13"/>
      <c r="H32" s="13"/>
      <c r="I32" s="13"/>
      <c r="J32" s="13"/>
    </row>
    <row r="33">
      <c r="A33" s="13">
        <v>7.0</v>
      </c>
      <c r="B33" s="12">
        <v>0.03459490725072101</v>
      </c>
      <c r="C33" s="13" t="s">
        <v>21</v>
      </c>
      <c r="D33" s="11" t="s">
        <v>24</v>
      </c>
      <c r="E33" s="31">
        <v>14.0</v>
      </c>
      <c r="F33" s="31">
        <f t="shared" si="3"/>
        <v>4</v>
      </c>
      <c r="G33" s="13"/>
      <c r="H33" s="13"/>
      <c r="I33" s="13"/>
      <c r="J33" s="13"/>
    </row>
    <row r="34">
      <c r="A34" s="13">
        <v>7.0</v>
      </c>
      <c r="B34" s="12">
        <v>0.036388890468515456</v>
      </c>
      <c r="C34" s="13" t="s">
        <v>16</v>
      </c>
      <c r="D34" s="13" t="s">
        <v>47</v>
      </c>
      <c r="E34" s="32">
        <v>19.0</v>
      </c>
      <c r="F34" s="31">
        <f>E34-3
</f>
        <v>16</v>
      </c>
      <c r="G34" s="13"/>
      <c r="H34" s="13"/>
      <c r="I34" s="13"/>
      <c r="J34" s="13"/>
    </row>
    <row r="35">
      <c r="A35" s="13">
        <v>7.0</v>
      </c>
      <c r="B35" s="12">
        <v>0.03770833482849412</v>
      </c>
      <c r="C35" s="13" t="s">
        <v>10</v>
      </c>
      <c r="D35" s="13" t="s">
        <v>32</v>
      </c>
      <c r="E35" s="32">
        <v>21.0</v>
      </c>
      <c r="F35" s="31">
        <f t="shared" ref="F35:F36" si="4">E35-11</f>
        <v>10</v>
      </c>
      <c r="G35" s="13"/>
      <c r="H35" s="13"/>
      <c r="I35" s="13"/>
      <c r="J35" s="11" t="s">
        <v>45</v>
      </c>
    </row>
    <row r="36">
      <c r="A36" s="13">
        <v>7.0</v>
      </c>
      <c r="B36" s="12">
        <v>0.03770833482849412</v>
      </c>
      <c r="C36" s="13" t="s">
        <v>10</v>
      </c>
      <c r="D36" s="13" t="s">
        <v>32</v>
      </c>
      <c r="E36" s="32">
        <v>23.0</v>
      </c>
      <c r="F36" s="31">
        <f t="shared" si="4"/>
        <v>12</v>
      </c>
      <c r="G36" s="13"/>
      <c r="H36" s="13"/>
      <c r="I36" s="13"/>
      <c r="J36" s="11" t="s">
        <v>45</v>
      </c>
    </row>
    <row r="37">
      <c r="A37" s="13">
        <v>7.0</v>
      </c>
      <c r="B37" s="12">
        <v>0.03802083485061303</v>
      </c>
      <c r="C37" s="13" t="s">
        <v>10</v>
      </c>
      <c r="D37" s="13" t="s">
        <v>7</v>
      </c>
      <c r="E37" s="23">
        <v>12.0</v>
      </c>
      <c r="F37" s="23"/>
      <c r="G37" s="13"/>
      <c r="H37" s="11" t="s">
        <v>278</v>
      </c>
      <c r="I37" s="13"/>
      <c r="J37" s="13"/>
    </row>
    <row r="38">
      <c r="A38" s="13">
        <v>7.0</v>
      </c>
      <c r="B38" s="12">
        <v>0.03989583282964304</v>
      </c>
      <c r="C38" s="13" t="s">
        <v>15</v>
      </c>
      <c r="D38" s="11" t="s">
        <v>35</v>
      </c>
      <c r="E38" s="32">
        <v>11.0</v>
      </c>
      <c r="F38" s="31">
        <f>E38-2</f>
        <v>9</v>
      </c>
      <c r="G38" s="13"/>
      <c r="H38" s="13"/>
      <c r="I38" s="13"/>
      <c r="J38" s="13"/>
    </row>
    <row r="39">
      <c r="A39" s="13">
        <v>7.0</v>
      </c>
      <c r="B39" s="12">
        <v>0.04041666799457744</v>
      </c>
      <c r="C39" s="13" t="s">
        <v>15</v>
      </c>
      <c r="D39" s="13" t="s">
        <v>32</v>
      </c>
      <c r="E39" s="32">
        <v>17.0</v>
      </c>
      <c r="F39" s="31">
        <f>E39-6</f>
        <v>11</v>
      </c>
      <c r="G39" s="13"/>
      <c r="H39" s="13"/>
      <c r="I39" s="13"/>
      <c r="J39" s="11" t="s">
        <v>279</v>
      </c>
    </row>
    <row r="40">
      <c r="A40" s="13">
        <v>7.0</v>
      </c>
      <c r="B40" s="12">
        <v>0.040520834663766436</v>
      </c>
      <c r="C40" s="13" t="s">
        <v>15</v>
      </c>
      <c r="D40" s="13" t="s">
        <v>7</v>
      </c>
      <c r="E40" s="23">
        <v>10.0</v>
      </c>
      <c r="F40" s="23"/>
      <c r="G40" s="13"/>
      <c r="H40" s="11" t="s">
        <v>280</v>
      </c>
      <c r="I40" s="13"/>
      <c r="J40" s="13"/>
    </row>
    <row r="41">
      <c r="A41" s="13">
        <v>7.0</v>
      </c>
      <c r="B41" s="12">
        <v>0.04101851793893729</v>
      </c>
      <c r="C41" s="13" t="s">
        <v>21</v>
      </c>
      <c r="D41" s="13" t="s">
        <v>32</v>
      </c>
      <c r="E41" s="32">
        <v>29.0</v>
      </c>
      <c r="F41" s="31">
        <f>E41-11</f>
        <v>18</v>
      </c>
      <c r="G41" s="13"/>
      <c r="H41" s="13"/>
      <c r="I41" s="13"/>
      <c r="J41" s="11" t="s">
        <v>46</v>
      </c>
    </row>
    <row r="42">
      <c r="A42" s="13">
        <v>7.0</v>
      </c>
      <c r="B42" s="12">
        <v>0.04124999942723662</v>
      </c>
      <c r="C42" s="13" t="s">
        <v>21</v>
      </c>
      <c r="D42" s="13" t="s">
        <v>7</v>
      </c>
      <c r="E42" s="23">
        <v>9.0</v>
      </c>
      <c r="F42" s="23"/>
      <c r="G42" s="13"/>
      <c r="H42" s="11" t="s">
        <v>281</v>
      </c>
      <c r="I42" s="13"/>
      <c r="J42" s="13"/>
    </row>
    <row r="43">
      <c r="A43" s="13">
        <v>7.0</v>
      </c>
      <c r="B43" s="12">
        <v>0.041365740151377395</v>
      </c>
      <c r="C43" s="13" t="s">
        <v>21</v>
      </c>
      <c r="D43" s="13" t="s">
        <v>32</v>
      </c>
      <c r="E43" s="30" t="s">
        <v>30</v>
      </c>
      <c r="F43" s="31" t="s">
        <v>30</v>
      </c>
      <c r="G43" s="13"/>
      <c r="H43" s="13"/>
      <c r="I43" s="13"/>
      <c r="J43" s="11" t="s">
        <v>282</v>
      </c>
    </row>
    <row r="44">
      <c r="A44" s="13">
        <v>7.0</v>
      </c>
      <c r="B44" s="12">
        <v>0.041412036458496004</v>
      </c>
      <c r="C44" s="13" t="s">
        <v>21</v>
      </c>
      <c r="D44" s="13" t="s">
        <v>7</v>
      </c>
      <c r="E44" s="23">
        <v>9.0</v>
      </c>
      <c r="F44" s="23"/>
      <c r="G44" s="13"/>
      <c r="H44" s="11" t="s">
        <v>281</v>
      </c>
      <c r="I44" s="13">
        <v>1.0</v>
      </c>
      <c r="J44" s="13"/>
    </row>
    <row r="45">
      <c r="A45" s="13">
        <v>7.0</v>
      </c>
      <c r="B45" s="12">
        <v>0.043472223507706076</v>
      </c>
      <c r="C45" s="13" t="s">
        <v>16</v>
      </c>
      <c r="D45" s="13" t="s">
        <v>32</v>
      </c>
      <c r="E45" s="32">
        <v>20.0</v>
      </c>
      <c r="F45" s="31">
        <f>E45-9</f>
        <v>11</v>
      </c>
      <c r="G45" s="13"/>
      <c r="H45" s="13"/>
      <c r="I45" s="13"/>
      <c r="J45" s="11" t="s">
        <v>108</v>
      </c>
    </row>
    <row r="46">
      <c r="A46" s="13">
        <v>7.0</v>
      </c>
      <c r="B46" s="12">
        <v>0.04365740867797285</v>
      </c>
      <c r="C46" s="13" t="s">
        <v>16</v>
      </c>
      <c r="D46" s="13" t="s">
        <v>7</v>
      </c>
      <c r="E46" s="23">
        <v>23.0</v>
      </c>
      <c r="F46" s="23"/>
      <c r="G46" s="13"/>
      <c r="H46" s="11" t="s">
        <v>283</v>
      </c>
      <c r="I46" s="13"/>
      <c r="J46" s="13"/>
    </row>
    <row r="47">
      <c r="A47" s="13">
        <v>7.0</v>
      </c>
      <c r="B47" s="12">
        <v>0.04416666802717373</v>
      </c>
      <c r="C47" s="13" t="s">
        <v>16</v>
      </c>
      <c r="D47" s="13" t="s">
        <v>32</v>
      </c>
      <c r="E47" s="32">
        <v>22.0</v>
      </c>
      <c r="F47" s="31">
        <f>E47-9</f>
        <v>13</v>
      </c>
      <c r="G47" s="13"/>
      <c r="H47" s="13"/>
      <c r="I47" s="13"/>
      <c r="J47" s="11" t="s">
        <v>108</v>
      </c>
    </row>
    <row r="48">
      <c r="A48" s="13">
        <v>7.0</v>
      </c>
      <c r="B48" s="12">
        <v>0.04427083471091464</v>
      </c>
      <c r="C48" s="13" t="s">
        <v>16</v>
      </c>
      <c r="D48" s="13" t="s">
        <v>7</v>
      </c>
      <c r="E48" s="23">
        <v>15.0</v>
      </c>
      <c r="F48" s="23"/>
      <c r="G48" s="13"/>
      <c r="H48" s="11" t="s">
        <v>284</v>
      </c>
      <c r="I48" s="13">
        <v>1.0</v>
      </c>
      <c r="J48" s="13"/>
    </row>
    <row r="49">
      <c r="A49" s="13">
        <v>7.0</v>
      </c>
      <c r="B49" s="12">
        <v>0.045185186452727066</v>
      </c>
      <c r="C49" s="13" t="s">
        <v>21</v>
      </c>
      <c r="D49" s="11" t="s">
        <v>24</v>
      </c>
      <c r="E49" s="32">
        <v>17.0</v>
      </c>
      <c r="F49" s="31">
        <f>E49-10</f>
        <v>7</v>
      </c>
      <c r="G49" s="13"/>
      <c r="H49" s="13"/>
      <c r="I49" s="13"/>
      <c r="J49" s="13"/>
    </row>
    <row r="50">
      <c r="A50" s="13">
        <v>7.0</v>
      </c>
      <c r="B50" s="12">
        <v>0.046701390310772695</v>
      </c>
      <c r="C50" s="13" t="s">
        <v>134</v>
      </c>
      <c r="D50" s="11" t="s">
        <v>115</v>
      </c>
      <c r="E50" s="32" t="s">
        <v>28</v>
      </c>
      <c r="F50" s="31">
        <v>1.0</v>
      </c>
      <c r="G50" s="11" t="s">
        <v>48</v>
      </c>
      <c r="H50" s="13"/>
      <c r="I50" s="13"/>
      <c r="J50" s="11" t="s">
        <v>285</v>
      </c>
    </row>
    <row r="51">
      <c r="A51" s="13">
        <v>7.0</v>
      </c>
      <c r="B51" s="12">
        <v>0.046701390310772695</v>
      </c>
      <c r="C51" s="13" t="s">
        <v>10</v>
      </c>
      <c r="D51" s="11" t="s">
        <v>115</v>
      </c>
      <c r="E51" s="30" t="s">
        <v>30</v>
      </c>
      <c r="F51" s="31" t="s">
        <v>30</v>
      </c>
      <c r="G51" s="13"/>
      <c r="H51" s="13"/>
      <c r="I51" s="13"/>
      <c r="J51" s="11" t="s">
        <v>286</v>
      </c>
    </row>
    <row r="52">
      <c r="A52" s="13">
        <v>7.0</v>
      </c>
      <c r="B52" s="12">
        <v>0.04856481612659991</v>
      </c>
      <c r="C52" s="13" t="s">
        <v>15</v>
      </c>
      <c r="D52" s="13" t="s">
        <v>47</v>
      </c>
      <c r="E52" s="32">
        <v>13.0</v>
      </c>
      <c r="F52" s="31">
        <f>E52-2</f>
        <v>11</v>
      </c>
      <c r="G52" s="13"/>
      <c r="H52" s="13"/>
      <c r="I52" s="13"/>
      <c r="J52" s="13"/>
    </row>
    <row r="53">
      <c r="A53" s="13">
        <v>7.0</v>
      </c>
      <c r="B53" s="12">
        <v>0.04856481612659991</v>
      </c>
      <c r="C53" s="13" t="s">
        <v>18</v>
      </c>
      <c r="D53" s="13" t="s">
        <v>47</v>
      </c>
      <c r="E53" s="32">
        <v>16.0</v>
      </c>
      <c r="F53" s="31">
        <f>E53-7</f>
        <v>9</v>
      </c>
      <c r="G53" s="13"/>
      <c r="H53" s="13"/>
      <c r="I53" s="13"/>
      <c r="J53" s="13"/>
    </row>
    <row r="54">
      <c r="A54" s="13">
        <v>7.0</v>
      </c>
      <c r="B54" s="12">
        <v>0.04856481612659991</v>
      </c>
      <c r="C54" s="13" t="s">
        <v>134</v>
      </c>
      <c r="D54" s="13" t="s">
        <v>47</v>
      </c>
      <c r="E54" s="32">
        <v>2.0</v>
      </c>
      <c r="F54" s="31">
        <f t="shared" ref="F54:F55" si="5">E54-0</f>
        <v>2</v>
      </c>
      <c r="G54" s="13"/>
      <c r="H54" s="13"/>
      <c r="I54" s="13"/>
      <c r="J54" s="13"/>
    </row>
    <row r="55">
      <c r="A55" s="13">
        <v>7.0</v>
      </c>
      <c r="B55" s="12">
        <v>0.04856481612659991</v>
      </c>
      <c r="C55" s="13" t="s">
        <v>22</v>
      </c>
      <c r="D55" s="13" t="s">
        <v>47</v>
      </c>
      <c r="E55" s="32">
        <v>2.0</v>
      </c>
      <c r="F55" s="31">
        <f t="shared" si="5"/>
        <v>2</v>
      </c>
      <c r="G55" s="13"/>
      <c r="H55" s="13"/>
      <c r="I55" s="13"/>
      <c r="J55" s="13"/>
    </row>
    <row r="56">
      <c r="A56" s="13">
        <v>7.0</v>
      </c>
      <c r="B56" s="12">
        <v>0.04856481612659991</v>
      </c>
      <c r="C56" s="13" t="s">
        <v>16</v>
      </c>
      <c r="D56" s="13" t="s">
        <v>47</v>
      </c>
      <c r="E56" s="32">
        <v>17.0</v>
      </c>
      <c r="F56" s="31">
        <f>E56-3
</f>
        <v>14</v>
      </c>
      <c r="G56" s="13"/>
      <c r="H56" s="13"/>
      <c r="I56" s="13"/>
      <c r="J56" s="13"/>
    </row>
    <row r="57">
      <c r="A57" s="13">
        <v>7.0</v>
      </c>
      <c r="B57" s="12">
        <v>0.04856481612659991</v>
      </c>
      <c r="C57" s="13" t="s">
        <v>21</v>
      </c>
      <c r="D57" s="13" t="s">
        <v>47</v>
      </c>
      <c r="E57" s="32">
        <v>17.0</v>
      </c>
      <c r="F57" s="31">
        <f t="shared" ref="F57:F58" si="6">E57-5</f>
        <v>12</v>
      </c>
      <c r="G57" s="13"/>
      <c r="H57" s="13"/>
      <c r="I57" s="13"/>
      <c r="J57" s="13"/>
    </row>
    <row r="58">
      <c r="A58" s="13">
        <v>7.0</v>
      </c>
      <c r="B58" s="12">
        <v>0.04856481612659991</v>
      </c>
      <c r="C58" s="13" t="s">
        <v>10</v>
      </c>
      <c r="D58" s="13" t="s">
        <v>47</v>
      </c>
      <c r="E58" s="32">
        <v>9.0</v>
      </c>
      <c r="F58" s="31">
        <f t="shared" si="6"/>
        <v>4</v>
      </c>
      <c r="G58" s="13"/>
      <c r="H58" s="13"/>
      <c r="I58" s="13"/>
      <c r="J58" s="13"/>
    </row>
    <row r="59">
      <c r="A59" s="13">
        <v>7.0</v>
      </c>
      <c r="B59" s="12">
        <v>0.04902777908137068</v>
      </c>
      <c r="C59" s="13" t="s">
        <v>21</v>
      </c>
      <c r="D59" s="11" t="s">
        <v>115</v>
      </c>
      <c r="E59" s="32">
        <v>23.0</v>
      </c>
      <c r="F59" s="31">
        <f>E59-7</f>
        <v>16</v>
      </c>
      <c r="G59" s="13"/>
      <c r="H59" s="13"/>
      <c r="I59" s="13"/>
      <c r="J59" s="11" t="s">
        <v>287</v>
      </c>
    </row>
    <row r="60">
      <c r="A60" s="13">
        <v>7.0</v>
      </c>
      <c r="B60" s="12">
        <v>0.051701390475500375</v>
      </c>
      <c r="C60" s="13" t="s">
        <v>21</v>
      </c>
      <c r="D60" s="11" t="s">
        <v>35</v>
      </c>
      <c r="E60" s="32">
        <v>27.0</v>
      </c>
      <c r="F60" s="31">
        <f>E60-13</f>
        <v>14</v>
      </c>
      <c r="G60" s="13"/>
      <c r="H60" s="13"/>
      <c r="I60" s="13"/>
      <c r="J60" s="11" t="s">
        <v>288</v>
      </c>
    </row>
    <row r="61">
      <c r="A61" s="13">
        <v>7.0</v>
      </c>
      <c r="B61" s="12">
        <v>0.05194444605149329</v>
      </c>
      <c r="C61" s="13" t="s">
        <v>21</v>
      </c>
      <c r="D61" s="13" t="s">
        <v>32</v>
      </c>
      <c r="E61" s="32">
        <v>18.0</v>
      </c>
      <c r="F61" s="31">
        <f>E61-11</f>
        <v>7</v>
      </c>
      <c r="G61" s="13"/>
      <c r="H61" s="13"/>
      <c r="I61" s="13"/>
      <c r="J61" s="11" t="s">
        <v>78</v>
      </c>
    </row>
    <row r="62">
      <c r="A62" s="13">
        <v>7.0</v>
      </c>
      <c r="B62" s="12">
        <v>0.052083334885537624</v>
      </c>
      <c r="C62" s="13" t="s">
        <v>21</v>
      </c>
      <c r="D62" s="13" t="s">
        <v>7</v>
      </c>
      <c r="E62" s="23">
        <v>45.0</v>
      </c>
      <c r="F62" s="23"/>
      <c r="G62" s="13"/>
      <c r="H62" s="11" t="s">
        <v>289</v>
      </c>
      <c r="I62" s="13"/>
      <c r="J62" s="13"/>
    </row>
    <row r="63">
      <c r="A63" s="13">
        <v>7.0</v>
      </c>
      <c r="B63" s="12">
        <v>0.05295139040390495</v>
      </c>
      <c r="C63" s="13" t="s">
        <v>21</v>
      </c>
      <c r="D63" s="11" t="s">
        <v>32</v>
      </c>
      <c r="E63" s="32">
        <v>19.0</v>
      </c>
      <c r="F63" s="31">
        <f>E63-10</f>
        <v>9</v>
      </c>
      <c r="G63" s="13"/>
      <c r="H63" s="13"/>
      <c r="I63" s="13"/>
      <c r="J63" s="11" t="s">
        <v>46</v>
      </c>
    </row>
    <row r="64">
      <c r="A64" s="13">
        <v>7.0</v>
      </c>
      <c r="B64" s="12">
        <v>0.05305555707309395</v>
      </c>
      <c r="C64" s="13" t="s">
        <v>21</v>
      </c>
      <c r="D64" s="13" t="s">
        <v>7</v>
      </c>
      <c r="E64" s="23">
        <v>8.0</v>
      </c>
      <c r="F64" s="23"/>
      <c r="G64" s="13"/>
      <c r="H64" s="11" t="s">
        <v>290</v>
      </c>
      <c r="I64" s="13">
        <v>1.0</v>
      </c>
      <c r="J64" s="13"/>
    </row>
    <row r="65">
      <c r="A65" s="13">
        <v>7.0</v>
      </c>
      <c r="B65" s="12">
        <v>0.05532407545251772</v>
      </c>
      <c r="C65" s="13" t="s">
        <v>16</v>
      </c>
      <c r="D65" s="13" t="s">
        <v>7</v>
      </c>
      <c r="E65" s="23">
        <v>18.0</v>
      </c>
      <c r="F65" s="23"/>
      <c r="G65" s="13"/>
      <c r="H65" s="11" t="s">
        <v>291</v>
      </c>
      <c r="I65" s="13"/>
      <c r="J65" s="13"/>
    </row>
    <row r="66">
      <c r="A66" s="13">
        <v>7.0</v>
      </c>
      <c r="B66" s="12">
        <v>0.058703705813968554</v>
      </c>
      <c r="C66" s="13" t="s">
        <v>15</v>
      </c>
      <c r="D66" s="11" t="s">
        <v>24</v>
      </c>
      <c r="E66" s="32">
        <v>27.0</v>
      </c>
      <c r="F66" s="32">
        <f>E66-10</f>
        <v>17</v>
      </c>
      <c r="G66" s="13"/>
      <c r="H66" s="13"/>
      <c r="I66" s="13"/>
      <c r="J66" s="11" t="s">
        <v>292</v>
      </c>
    </row>
    <row r="67">
      <c r="A67" s="11">
        <v>7.0</v>
      </c>
      <c r="B67" s="21">
        <v>0.0587037037037037</v>
      </c>
      <c r="C67" s="11" t="s">
        <v>15</v>
      </c>
      <c r="D67" s="11" t="s">
        <v>24</v>
      </c>
      <c r="E67" s="30" t="s">
        <v>30</v>
      </c>
      <c r="F67" s="31" t="s">
        <v>30</v>
      </c>
      <c r="G67" s="13"/>
      <c r="H67" s="13"/>
      <c r="I67" s="13"/>
      <c r="J67" s="11" t="s">
        <v>293</v>
      </c>
    </row>
    <row r="68">
      <c r="A68" s="13">
        <v>7.0</v>
      </c>
      <c r="B68" s="12">
        <v>0.05959490948589519</v>
      </c>
      <c r="C68" s="13" t="s">
        <v>21</v>
      </c>
      <c r="D68" s="11" t="s">
        <v>24</v>
      </c>
      <c r="E68" s="32">
        <v>27.0</v>
      </c>
      <c r="F68" s="31">
        <f>E68-10</f>
        <v>17</v>
      </c>
      <c r="G68" s="13"/>
      <c r="H68" s="13"/>
      <c r="I68" s="13"/>
      <c r="J68" s="13"/>
    </row>
    <row r="69">
      <c r="A69" s="13">
        <v>7.0</v>
      </c>
      <c r="B69" s="12">
        <v>0.05972222425043583</v>
      </c>
      <c r="C69" s="13" t="s">
        <v>18</v>
      </c>
      <c r="D69" s="11" t="s">
        <v>125</v>
      </c>
      <c r="E69" s="32">
        <v>9.0</v>
      </c>
      <c r="F69" s="32">
        <f>E69-3
</f>
        <v>6</v>
      </c>
      <c r="G69" s="13"/>
      <c r="H69" s="13"/>
      <c r="I69" s="13"/>
      <c r="J69" s="13"/>
    </row>
    <row r="70">
      <c r="A70" s="13">
        <v>7.0</v>
      </c>
      <c r="B70" s="12">
        <v>0.060138890927191824</v>
      </c>
      <c r="C70" s="13" t="s">
        <v>134</v>
      </c>
      <c r="D70" s="11" t="s">
        <v>125</v>
      </c>
      <c r="E70" s="32">
        <v>17.0</v>
      </c>
      <c r="F70" s="31">
        <f>E70-5</f>
        <v>12</v>
      </c>
      <c r="G70" s="13"/>
      <c r="H70" s="13"/>
      <c r="I70" s="13"/>
      <c r="J70" s="13"/>
    </row>
    <row r="71">
      <c r="A71" s="13">
        <v>7.0</v>
      </c>
      <c r="B71" s="12">
        <v>0.06111111305654049</v>
      </c>
      <c r="C71" s="13" t="s">
        <v>22</v>
      </c>
      <c r="D71" s="11" t="s">
        <v>75</v>
      </c>
      <c r="E71" s="32">
        <v>15.0</v>
      </c>
      <c r="F71" s="31">
        <f>E71-2</f>
        <v>13</v>
      </c>
      <c r="G71" s="13"/>
      <c r="H71" s="11" t="s">
        <v>294</v>
      </c>
      <c r="I71" s="13"/>
      <c r="J71" s="11" t="s">
        <v>295</v>
      </c>
    </row>
    <row r="72">
      <c r="A72" s="13">
        <v>7.0</v>
      </c>
      <c r="B72" s="12">
        <v>0.06184027968265582</v>
      </c>
      <c r="C72" s="13" t="s">
        <v>10</v>
      </c>
      <c r="D72" s="13" t="s">
        <v>32</v>
      </c>
      <c r="E72" s="32">
        <v>30.0</v>
      </c>
      <c r="F72" s="31">
        <f t="shared" ref="F72:F73" si="7">E72-11</f>
        <v>19</v>
      </c>
      <c r="G72" s="13"/>
      <c r="H72" s="13"/>
      <c r="I72" s="13"/>
      <c r="J72" s="11" t="s">
        <v>45</v>
      </c>
    </row>
    <row r="73">
      <c r="A73" s="13">
        <v>7.0</v>
      </c>
      <c r="B73" s="12">
        <v>0.06184027968265582</v>
      </c>
      <c r="C73" s="13" t="s">
        <v>10</v>
      </c>
      <c r="D73" s="13" t="s">
        <v>32</v>
      </c>
      <c r="E73" s="32">
        <v>16.0</v>
      </c>
      <c r="F73" s="31">
        <f t="shared" si="7"/>
        <v>5</v>
      </c>
      <c r="G73" s="13"/>
      <c r="H73" s="13"/>
      <c r="I73" s="13"/>
      <c r="J73" s="11" t="s">
        <v>45</v>
      </c>
    </row>
    <row r="74">
      <c r="A74" s="13">
        <v>7.0</v>
      </c>
      <c r="B74" s="12">
        <v>0.06209490931360051</v>
      </c>
      <c r="C74" s="13" t="s">
        <v>10</v>
      </c>
      <c r="D74" s="13" t="s">
        <v>7</v>
      </c>
      <c r="E74" s="23">
        <v>23.0</v>
      </c>
      <c r="F74" s="23"/>
      <c r="G74" s="13"/>
      <c r="H74" s="11" t="s">
        <v>296</v>
      </c>
      <c r="I74" s="13"/>
      <c r="J74" s="13"/>
    </row>
    <row r="75">
      <c r="A75" s="11">
        <v>7.0</v>
      </c>
      <c r="B75" s="21">
        <v>0.06358796296296296</v>
      </c>
      <c r="C75" s="11" t="s">
        <v>21</v>
      </c>
      <c r="D75" s="11" t="s">
        <v>20</v>
      </c>
      <c r="E75" s="30" t="s">
        <v>30</v>
      </c>
      <c r="F75" s="31" t="s">
        <v>30</v>
      </c>
      <c r="G75" s="13"/>
      <c r="H75" s="13"/>
      <c r="I75" s="13"/>
      <c r="J75" s="11" t="s">
        <v>293</v>
      </c>
    </row>
    <row r="76">
      <c r="A76" s="13">
        <v>7.0</v>
      </c>
      <c r="B76" s="12">
        <v>0.06358796477434225</v>
      </c>
      <c r="C76" s="13" t="s">
        <v>21</v>
      </c>
      <c r="D76" s="11" t="s">
        <v>20</v>
      </c>
      <c r="E76" s="32">
        <v>28.0</v>
      </c>
      <c r="F76" s="31">
        <f>E76-13</f>
        <v>15</v>
      </c>
      <c r="G76" s="13"/>
      <c r="H76" s="13"/>
      <c r="I76" s="13"/>
      <c r="J76" s="11" t="s">
        <v>31</v>
      </c>
    </row>
    <row r="77">
      <c r="A77" s="13">
        <v>7.0</v>
      </c>
      <c r="B77" s="12">
        <v>0.0643750017916318</v>
      </c>
      <c r="C77" s="13" t="s">
        <v>21</v>
      </c>
      <c r="D77" s="11" t="s">
        <v>24</v>
      </c>
      <c r="E77" s="32">
        <v>26.0</v>
      </c>
      <c r="F77" s="32">
        <v>19.0</v>
      </c>
      <c r="G77" s="13"/>
      <c r="H77" s="13"/>
      <c r="I77" s="13"/>
      <c r="J77" s="13"/>
    </row>
    <row r="78">
      <c r="A78" s="11">
        <v>7.0</v>
      </c>
      <c r="B78" s="21">
        <v>0.06498842592592592</v>
      </c>
      <c r="C78" s="11" t="s">
        <v>16</v>
      </c>
      <c r="D78" s="11" t="s">
        <v>92</v>
      </c>
      <c r="E78" s="30">
        <v>19.0</v>
      </c>
      <c r="F78" s="31">
        <f>E78-6</f>
        <v>13</v>
      </c>
      <c r="G78" s="13"/>
      <c r="H78" s="13"/>
      <c r="I78" s="13"/>
      <c r="J78" s="13"/>
    </row>
    <row r="79">
      <c r="A79" s="13">
        <v>7.0</v>
      </c>
      <c r="B79" s="12">
        <v>0.06565972391399555</v>
      </c>
      <c r="C79" s="13" t="s">
        <v>10</v>
      </c>
      <c r="D79" s="11" t="s">
        <v>75</v>
      </c>
      <c r="E79" s="32">
        <v>15.0</v>
      </c>
      <c r="F79" s="31">
        <f>E79-0</f>
        <v>15</v>
      </c>
      <c r="G79" s="13"/>
      <c r="H79" s="11" t="s">
        <v>297</v>
      </c>
      <c r="I79" s="13"/>
      <c r="J79" s="13"/>
    </row>
    <row r="80">
      <c r="A80" s="13">
        <v>7.0</v>
      </c>
      <c r="B80" s="12">
        <v>0.06565972391399555</v>
      </c>
      <c r="C80" s="13" t="s">
        <v>273</v>
      </c>
      <c r="D80" s="11" t="s">
        <v>75</v>
      </c>
      <c r="E80" s="32">
        <v>14.0</v>
      </c>
      <c r="F80" s="31">
        <f>E80-3
</f>
        <v>11</v>
      </c>
      <c r="G80" s="13"/>
      <c r="H80" s="11" t="s">
        <v>298</v>
      </c>
      <c r="I80" s="13"/>
      <c r="J80" s="11" t="s">
        <v>299</v>
      </c>
    </row>
    <row r="81">
      <c r="A81" s="13">
        <v>7.0</v>
      </c>
      <c r="B81" s="12">
        <v>0.06694444606546313</v>
      </c>
      <c r="C81" s="13" t="s">
        <v>22</v>
      </c>
      <c r="D81" s="13" t="s">
        <v>7</v>
      </c>
      <c r="E81" s="23">
        <v>7.0</v>
      </c>
      <c r="F81" s="23"/>
      <c r="G81" s="13"/>
      <c r="H81" s="11" t="s">
        <v>300</v>
      </c>
      <c r="I81" s="13"/>
      <c r="J81" s="11" t="s">
        <v>301</v>
      </c>
    </row>
    <row r="82">
      <c r="A82" s="11">
        <v>7.0</v>
      </c>
      <c r="B82" s="21">
        <v>0.06788194444444444</v>
      </c>
      <c r="C82" s="11" t="s">
        <v>21</v>
      </c>
      <c r="D82" s="11" t="s">
        <v>20</v>
      </c>
      <c r="E82" s="30" t="s">
        <v>30</v>
      </c>
      <c r="F82" s="31" t="s">
        <v>30</v>
      </c>
      <c r="G82" s="11"/>
      <c r="H82" s="13"/>
      <c r="I82" s="13"/>
      <c r="J82" s="11" t="s">
        <v>293</v>
      </c>
    </row>
    <row r="83">
      <c r="A83" s="11">
        <v>7.0</v>
      </c>
      <c r="B83" s="21">
        <v>0.06788194444444444</v>
      </c>
      <c r="C83" s="11" t="s">
        <v>21</v>
      </c>
      <c r="D83" s="11" t="s">
        <v>20</v>
      </c>
      <c r="E83" s="30">
        <v>32.0</v>
      </c>
      <c r="F83" s="31">
        <f>E83-13</f>
        <v>19</v>
      </c>
      <c r="G83" s="11"/>
      <c r="H83" s="13"/>
      <c r="I83" s="13"/>
      <c r="J83" s="11" t="s">
        <v>31</v>
      </c>
    </row>
    <row r="84">
      <c r="A84" s="13">
        <v>7.0</v>
      </c>
      <c r="B84" s="12">
        <v>0.06819444597931579</v>
      </c>
      <c r="C84" s="13" t="s">
        <v>21</v>
      </c>
      <c r="D84" s="11" t="s">
        <v>24</v>
      </c>
      <c r="E84" s="32" t="s">
        <v>28</v>
      </c>
      <c r="F84" s="31">
        <v>1.0</v>
      </c>
      <c r="G84" s="11" t="s">
        <v>48</v>
      </c>
      <c r="H84" s="13"/>
      <c r="I84" s="13"/>
      <c r="J84" s="13"/>
    </row>
    <row r="85">
      <c r="A85" s="13">
        <v>7.0</v>
      </c>
      <c r="B85" s="12">
        <v>0.06833333487156779</v>
      </c>
      <c r="C85" s="13" t="s">
        <v>18</v>
      </c>
      <c r="D85" s="11" t="s">
        <v>25</v>
      </c>
      <c r="E85" s="32">
        <v>24.0</v>
      </c>
      <c r="F85" s="31">
        <f>E85-5</f>
        <v>19</v>
      </c>
      <c r="G85" s="13"/>
      <c r="H85" s="11" t="s">
        <v>24</v>
      </c>
      <c r="I85" s="13"/>
      <c r="J85" s="13"/>
    </row>
    <row r="86">
      <c r="A86" s="13">
        <v>7.0</v>
      </c>
      <c r="B86" s="12">
        <v>0.07108796431566589</v>
      </c>
      <c r="C86" s="13" t="s">
        <v>22</v>
      </c>
      <c r="D86" s="11" t="s">
        <v>24</v>
      </c>
      <c r="E86" s="55">
        <v>20.0</v>
      </c>
      <c r="F86" s="34">
        <f>E86-0</f>
        <v>20</v>
      </c>
      <c r="G86" s="11"/>
      <c r="H86" s="13"/>
      <c r="I86" s="13"/>
      <c r="J86" s="13"/>
    </row>
    <row r="87">
      <c r="A87" s="13">
        <v>7.0</v>
      </c>
      <c r="B87" s="12">
        <v>0.07129629765404388</v>
      </c>
      <c r="C87" s="13" t="s">
        <v>10</v>
      </c>
      <c r="D87" s="11" t="s">
        <v>88</v>
      </c>
      <c r="E87" s="32">
        <v>25.0</v>
      </c>
      <c r="F87" s="32">
        <v>20.0</v>
      </c>
      <c r="G87" s="13"/>
      <c r="H87" s="13"/>
      <c r="I87" s="13"/>
      <c r="J87" s="11" t="s">
        <v>40</v>
      </c>
    </row>
    <row r="88">
      <c r="A88" s="13">
        <v>7.0</v>
      </c>
      <c r="B88" s="12">
        <v>0.07129629765404388</v>
      </c>
      <c r="C88" s="13" t="s">
        <v>10</v>
      </c>
      <c r="D88" s="11" t="s">
        <v>88</v>
      </c>
      <c r="E88" s="30" t="s">
        <v>30</v>
      </c>
      <c r="F88" s="31" t="s">
        <v>30</v>
      </c>
      <c r="G88" s="13"/>
      <c r="H88" s="13"/>
      <c r="I88" s="13"/>
      <c r="J88" s="11" t="s">
        <v>17</v>
      </c>
    </row>
    <row r="89">
      <c r="A89" s="13">
        <v>7.0</v>
      </c>
      <c r="B89" s="12">
        <v>0.0722453716534801</v>
      </c>
      <c r="C89" s="13" t="s">
        <v>22</v>
      </c>
      <c r="D89" s="11" t="s">
        <v>92</v>
      </c>
      <c r="E89" s="30" t="s">
        <v>30</v>
      </c>
      <c r="F89" s="31" t="s">
        <v>30</v>
      </c>
      <c r="G89" s="13"/>
      <c r="H89" s="13"/>
      <c r="I89" s="13"/>
      <c r="J89" s="13"/>
    </row>
    <row r="90">
      <c r="A90" s="13">
        <v>7.0</v>
      </c>
      <c r="B90" s="12">
        <v>0.07261574201402254</v>
      </c>
      <c r="C90" s="13" t="s">
        <v>16</v>
      </c>
      <c r="D90" s="11" t="s">
        <v>92</v>
      </c>
      <c r="E90" s="32">
        <v>18.0</v>
      </c>
      <c r="F90" s="31">
        <f>E90-6</f>
        <v>12</v>
      </c>
      <c r="G90" s="13"/>
      <c r="H90" s="13"/>
      <c r="I90" s="13"/>
      <c r="J90" s="13"/>
    </row>
    <row r="91">
      <c r="A91" s="13">
        <v>7.0</v>
      </c>
      <c r="B91" s="12">
        <v>0.0892939840850886</v>
      </c>
      <c r="C91" s="11" t="s">
        <v>22</v>
      </c>
      <c r="D91" s="13" t="s">
        <v>97</v>
      </c>
      <c r="E91" s="23">
        <v>3.0</v>
      </c>
      <c r="F91" s="23"/>
      <c r="G91" s="13"/>
      <c r="H91" s="13"/>
      <c r="I91" s="13"/>
      <c r="J91" s="11" t="s">
        <v>302</v>
      </c>
    </row>
    <row r="92">
      <c r="A92" s="13">
        <v>7.0</v>
      </c>
      <c r="B92" s="12">
        <v>0.0892939840850886</v>
      </c>
      <c r="C92" s="13" t="s">
        <v>134</v>
      </c>
      <c r="D92" s="13" t="s">
        <v>97</v>
      </c>
      <c r="E92" s="23">
        <v>18.0</v>
      </c>
      <c r="F92" s="23"/>
      <c r="G92" s="13"/>
      <c r="H92" s="13"/>
      <c r="I92" s="13"/>
      <c r="J92" s="11" t="s">
        <v>303</v>
      </c>
    </row>
    <row r="93">
      <c r="A93" s="11">
        <v>7.0</v>
      </c>
      <c r="B93" s="21">
        <v>0.09983796296296296</v>
      </c>
      <c r="C93" s="11" t="s">
        <v>21</v>
      </c>
      <c r="D93" s="11" t="s">
        <v>24</v>
      </c>
      <c r="E93" s="30">
        <v>21.0</v>
      </c>
      <c r="F93" s="32">
        <v>17.0</v>
      </c>
      <c r="G93" s="13"/>
      <c r="H93" s="13"/>
      <c r="I93" s="13"/>
      <c r="J93" s="13"/>
    </row>
    <row r="94">
      <c r="A94" s="13">
        <v>7.0</v>
      </c>
      <c r="B94" s="12">
        <v>0.10012731816095766</v>
      </c>
      <c r="C94" s="13" t="s">
        <v>21</v>
      </c>
      <c r="D94" s="11" t="s">
        <v>256</v>
      </c>
      <c r="E94" s="32">
        <v>26.0</v>
      </c>
      <c r="F94" s="31">
        <f>E94-13</f>
        <v>13</v>
      </c>
      <c r="G94" s="13"/>
      <c r="H94" s="13"/>
      <c r="I94" s="13"/>
      <c r="J94" s="13"/>
    </row>
    <row r="95">
      <c r="A95" s="11">
        <v>7.0</v>
      </c>
      <c r="B95" s="21">
        <v>0.10082175925925926</v>
      </c>
      <c r="C95" s="11" t="s">
        <v>21</v>
      </c>
      <c r="D95" s="11" t="s">
        <v>24</v>
      </c>
      <c r="E95" s="30">
        <v>21.0</v>
      </c>
      <c r="F95" s="31">
        <f>E95-10</f>
        <v>11</v>
      </c>
      <c r="G95" s="13"/>
      <c r="H95" s="13"/>
      <c r="I95" s="13"/>
      <c r="J95" s="13"/>
    </row>
    <row r="96">
      <c r="A96" s="13">
        <v>7.0</v>
      </c>
      <c r="B96" s="12">
        <v>0.10152778105111793</v>
      </c>
      <c r="C96" s="13" t="s">
        <v>21</v>
      </c>
      <c r="D96" s="11" t="s">
        <v>24</v>
      </c>
      <c r="E96" s="32">
        <v>23.0</v>
      </c>
      <c r="F96" s="32">
        <v>14.0</v>
      </c>
      <c r="G96" s="13"/>
      <c r="H96" s="13"/>
      <c r="I96" s="13"/>
      <c r="J96" s="13"/>
    </row>
    <row r="97">
      <c r="A97" s="13">
        <v>7.0</v>
      </c>
      <c r="B97" s="21">
        <v>0.10167824074074074</v>
      </c>
      <c r="C97" s="13" t="s">
        <v>10</v>
      </c>
      <c r="D97" s="11" t="s">
        <v>24</v>
      </c>
      <c r="E97" s="32">
        <v>10.0</v>
      </c>
      <c r="F97" s="31">
        <f>E97-6</f>
        <v>4</v>
      </c>
      <c r="G97" s="13"/>
      <c r="H97" s="13"/>
      <c r="I97" s="13"/>
      <c r="J97" s="11" t="s">
        <v>40</v>
      </c>
    </row>
    <row r="98">
      <c r="A98" s="13">
        <v>7.0</v>
      </c>
      <c r="B98" s="21">
        <v>0.10167824074074074</v>
      </c>
      <c r="C98" s="13" t="s">
        <v>10</v>
      </c>
      <c r="D98" s="11" t="s">
        <v>24</v>
      </c>
      <c r="E98" s="30" t="s">
        <v>30</v>
      </c>
      <c r="F98" s="31" t="s">
        <v>30</v>
      </c>
      <c r="G98" s="13"/>
      <c r="H98" s="13"/>
      <c r="I98" s="13"/>
      <c r="J98" s="11" t="s">
        <v>17</v>
      </c>
    </row>
    <row r="99">
      <c r="A99" s="13">
        <v>7.0</v>
      </c>
      <c r="B99" s="12">
        <v>0.10324074391974136</v>
      </c>
      <c r="C99" s="13" t="s">
        <v>16</v>
      </c>
      <c r="D99" s="11" t="s">
        <v>20</v>
      </c>
      <c r="E99" s="32">
        <v>27.0</v>
      </c>
      <c r="F99" s="31">
        <f>E99-3-10
</f>
        <v>14</v>
      </c>
      <c r="G99" s="13"/>
      <c r="H99" s="13"/>
      <c r="I99" s="13"/>
      <c r="J99" s="11" t="s">
        <v>110</v>
      </c>
    </row>
    <row r="100">
      <c r="A100" s="13">
        <v>7.0</v>
      </c>
      <c r="B100" s="12">
        <v>0.1046643549343571</v>
      </c>
      <c r="C100" s="13" t="s">
        <v>15</v>
      </c>
      <c r="D100" s="13" t="s">
        <v>7</v>
      </c>
      <c r="E100" s="23">
        <v>32.0</v>
      </c>
      <c r="F100" s="23"/>
      <c r="G100" s="13"/>
      <c r="H100" s="11" t="s">
        <v>304</v>
      </c>
      <c r="I100" s="13">
        <v>5.0</v>
      </c>
      <c r="J100" s="11" t="s">
        <v>305</v>
      </c>
    </row>
    <row r="101">
      <c r="A101" s="11">
        <v>7.0</v>
      </c>
      <c r="B101" s="21">
        <v>0.10570601851851852</v>
      </c>
      <c r="C101" s="11" t="s">
        <v>22</v>
      </c>
      <c r="D101" s="11" t="s">
        <v>7</v>
      </c>
      <c r="E101" s="35">
        <v>5.0</v>
      </c>
      <c r="F101" s="23"/>
      <c r="G101" s="13"/>
      <c r="H101" s="11" t="s">
        <v>306</v>
      </c>
      <c r="I101" s="11">
        <v>1.0</v>
      </c>
      <c r="J101" s="11" t="s">
        <v>301</v>
      </c>
    </row>
    <row r="102">
      <c r="A102" s="13">
        <v>7.0</v>
      </c>
      <c r="B102" s="12">
        <v>0.10708333627553657</v>
      </c>
      <c r="C102" s="13" t="s">
        <v>134</v>
      </c>
      <c r="D102" s="11" t="s">
        <v>125</v>
      </c>
      <c r="E102" s="32">
        <v>14.0</v>
      </c>
      <c r="F102" s="31">
        <f>E102-5</f>
        <v>9</v>
      </c>
      <c r="G102" s="13"/>
      <c r="H102" s="13"/>
      <c r="I102" s="13"/>
      <c r="J102" s="13"/>
    </row>
    <row r="103">
      <c r="A103" s="13">
        <v>7.0</v>
      </c>
      <c r="B103" s="12">
        <v>0.10881944731227122</v>
      </c>
      <c r="C103" s="13" t="s">
        <v>15</v>
      </c>
      <c r="D103" s="11" t="s">
        <v>74</v>
      </c>
      <c r="E103" s="32">
        <v>22.0</v>
      </c>
      <c r="F103" s="31">
        <f>E103-6</f>
        <v>16</v>
      </c>
      <c r="G103" s="13"/>
      <c r="H103" s="13"/>
      <c r="I103" s="13"/>
      <c r="J103" s="13"/>
    </row>
    <row r="104">
      <c r="A104" s="13">
        <v>7.0</v>
      </c>
      <c r="B104" s="12">
        <v>0.11025463242549449</v>
      </c>
      <c r="C104" s="13" t="s">
        <v>16</v>
      </c>
      <c r="D104" s="11" t="s">
        <v>14</v>
      </c>
      <c r="E104" s="32">
        <v>16.0</v>
      </c>
      <c r="F104" s="31">
        <f>E104-9</f>
        <v>7</v>
      </c>
      <c r="G104" s="13"/>
      <c r="H104" s="13"/>
      <c r="I104" s="13"/>
      <c r="J104" s="13"/>
    </row>
    <row r="105">
      <c r="A105" s="13">
        <v>7.0</v>
      </c>
      <c r="B105" s="12">
        <v>0.11143518786411732</v>
      </c>
      <c r="C105" s="13" t="s">
        <v>16</v>
      </c>
      <c r="D105" s="11" t="s">
        <v>26</v>
      </c>
      <c r="E105" s="32">
        <v>18.0</v>
      </c>
      <c r="F105" s="31">
        <f>E105-5</f>
        <v>13</v>
      </c>
      <c r="G105" s="13"/>
      <c r="H105" s="13"/>
      <c r="I105" s="13"/>
      <c r="J105" s="13"/>
    </row>
    <row r="106">
      <c r="A106" s="11">
        <v>7.0</v>
      </c>
      <c r="B106" s="21">
        <v>0.11155092592592593</v>
      </c>
      <c r="C106" s="11" t="s">
        <v>21</v>
      </c>
      <c r="D106" s="11" t="s">
        <v>20</v>
      </c>
      <c r="E106" s="30" t="s">
        <v>30</v>
      </c>
      <c r="F106" s="32" t="s">
        <v>30</v>
      </c>
      <c r="G106" s="13"/>
      <c r="H106" s="13"/>
      <c r="I106" s="13"/>
      <c r="J106" s="11" t="s">
        <v>17</v>
      </c>
    </row>
    <row r="107">
      <c r="A107" s="13">
        <v>7.0</v>
      </c>
      <c r="B107" s="12">
        <v>0.11155092861736193</v>
      </c>
      <c r="C107" s="13" t="s">
        <v>21</v>
      </c>
      <c r="D107" s="11" t="s">
        <v>20</v>
      </c>
      <c r="E107" s="32">
        <v>32.0</v>
      </c>
      <c r="F107" s="31">
        <f>E107-13</f>
        <v>19</v>
      </c>
      <c r="G107" s="13"/>
      <c r="H107" s="13"/>
      <c r="I107" s="13"/>
      <c r="J107" s="11" t="s">
        <v>40</v>
      </c>
    </row>
    <row r="108">
      <c r="A108" s="13">
        <v>7.0</v>
      </c>
      <c r="B108" s="12">
        <v>0.11168981750961393</v>
      </c>
      <c r="C108" s="13" t="s">
        <v>10</v>
      </c>
      <c r="D108" s="11" t="s">
        <v>20</v>
      </c>
      <c r="E108" s="32">
        <v>32.0</v>
      </c>
      <c r="F108" s="31">
        <f>E108-9</f>
        <v>23</v>
      </c>
      <c r="G108" s="13"/>
      <c r="H108" s="13"/>
      <c r="I108" s="13"/>
      <c r="J108" s="13"/>
    </row>
    <row r="109">
      <c r="A109" s="13">
        <v>7.0</v>
      </c>
      <c r="B109" s="12">
        <v>0.11296296556247398</v>
      </c>
      <c r="C109" s="13" t="s">
        <v>16</v>
      </c>
      <c r="D109" s="13" t="s">
        <v>7</v>
      </c>
      <c r="E109" s="23">
        <v>30.0</v>
      </c>
      <c r="F109" s="23"/>
      <c r="G109" s="13"/>
      <c r="H109" s="11" t="s">
        <v>307</v>
      </c>
      <c r="I109" s="13"/>
      <c r="J109" s="11" t="s">
        <v>52</v>
      </c>
    </row>
    <row r="110">
      <c r="A110" s="13">
        <v>7.0</v>
      </c>
      <c r="B110" s="12">
        <v>0.11386574333300814</v>
      </c>
      <c r="C110" s="13" t="s">
        <v>16</v>
      </c>
      <c r="D110" s="11" t="s">
        <v>75</v>
      </c>
      <c r="E110" s="35" t="s">
        <v>30</v>
      </c>
      <c r="F110" s="35" t="s">
        <v>30</v>
      </c>
      <c r="G110" s="13"/>
      <c r="H110" s="11" t="s">
        <v>308</v>
      </c>
      <c r="I110" s="13"/>
      <c r="J110" s="11" t="s">
        <v>309</v>
      </c>
    </row>
    <row r="111">
      <c r="A111" s="13">
        <v>7.0</v>
      </c>
      <c r="B111" s="12">
        <v>0.11386574333300814</v>
      </c>
      <c r="C111" s="13" t="s">
        <v>16</v>
      </c>
      <c r="D111" s="11" t="s">
        <v>75</v>
      </c>
      <c r="E111" s="35" t="s">
        <v>1339</v>
      </c>
      <c r="F111" s="35">
        <v>3.0</v>
      </c>
      <c r="G111" s="13"/>
      <c r="H111" s="11" t="s">
        <v>310</v>
      </c>
      <c r="I111" s="13"/>
      <c r="J111" s="11" t="s">
        <v>309</v>
      </c>
    </row>
    <row r="112">
      <c r="A112" s="13">
        <v>7.0</v>
      </c>
      <c r="B112" s="12">
        <v>0.1146180580399232</v>
      </c>
      <c r="C112" s="13" t="s">
        <v>15</v>
      </c>
      <c r="D112" s="13" t="s">
        <v>47</v>
      </c>
      <c r="E112" s="32">
        <v>9.0</v>
      </c>
      <c r="F112" s="31">
        <f>E112-2</f>
        <v>7</v>
      </c>
      <c r="G112" s="13"/>
      <c r="H112" s="13"/>
      <c r="I112" s="13"/>
      <c r="J112" s="13"/>
    </row>
    <row r="113">
      <c r="A113" s="13">
        <v>7.0</v>
      </c>
      <c r="B113" s="12">
        <v>0.1146180580399232</v>
      </c>
      <c r="C113" s="13" t="s">
        <v>18</v>
      </c>
      <c r="D113" s="13" t="s">
        <v>47</v>
      </c>
      <c r="E113" s="32">
        <v>23.0</v>
      </c>
      <c r="F113" s="31">
        <f>E113-7</f>
        <v>16</v>
      </c>
      <c r="G113" s="13"/>
      <c r="H113" s="13"/>
      <c r="I113" s="13"/>
      <c r="J113" s="13"/>
    </row>
    <row r="114">
      <c r="A114" s="13">
        <v>7.0</v>
      </c>
      <c r="B114" s="12">
        <v>0.1146180580399232</v>
      </c>
      <c r="C114" s="13" t="s">
        <v>134</v>
      </c>
      <c r="D114" s="13" t="s">
        <v>47</v>
      </c>
      <c r="E114" s="32">
        <v>5.0</v>
      </c>
      <c r="F114" s="31">
        <f>E114-0</f>
        <v>5</v>
      </c>
      <c r="G114" s="13"/>
      <c r="H114" s="13"/>
      <c r="I114" s="13"/>
      <c r="J114" s="13"/>
    </row>
    <row r="115">
      <c r="A115" s="13">
        <v>7.0</v>
      </c>
      <c r="B115" s="12">
        <v>0.1146180580399232</v>
      </c>
      <c r="C115" s="13" t="s">
        <v>22</v>
      </c>
      <c r="D115" s="13" t="s">
        <v>47</v>
      </c>
      <c r="E115" s="30" t="s">
        <v>37</v>
      </c>
      <c r="F115" s="31">
        <v>20.0</v>
      </c>
      <c r="G115" s="11" t="s">
        <v>48</v>
      </c>
      <c r="H115" s="13"/>
      <c r="I115" s="13"/>
      <c r="J115" s="13"/>
    </row>
    <row r="116">
      <c r="A116" s="13">
        <v>7.0</v>
      </c>
      <c r="B116" s="12">
        <v>0.1146180580399232</v>
      </c>
      <c r="C116" s="13" t="s">
        <v>16</v>
      </c>
      <c r="D116" s="13" t="s">
        <v>47</v>
      </c>
      <c r="E116" s="32">
        <v>17.0</v>
      </c>
      <c r="F116" s="31">
        <f>E116-3
</f>
        <v>14</v>
      </c>
      <c r="G116" s="13"/>
      <c r="H116" s="13"/>
      <c r="I116" s="13"/>
      <c r="J116" s="13"/>
    </row>
    <row r="117">
      <c r="A117" s="13">
        <v>7.0</v>
      </c>
      <c r="B117" s="12">
        <v>0.1146180580399232</v>
      </c>
      <c r="C117" s="13" t="s">
        <v>21</v>
      </c>
      <c r="D117" s="13" t="s">
        <v>47</v>
      </c>
      <c r="E117" s="32">
        <v>21.0</v>
      </c>
      <c r="F117" s="31">
        <f t="shared" ref="F117:F118" si="8">E117-5</f>
        <v>16</v>
      </c>
      <c r="G117" s="13"/>
      <c r="H117" s="13"/>
      <c r="I117" s="13"/>
      <c r="J117" s="13"/>
    </row>
    <row r="118">
      <c r="A118" s="13">
        <v>7.0</v>
      </c>
      <c r="B118" s="12">
        <v>0.1146180580399232</v>
      </c>
      <c r="C118" s="13" t="s">
        <v>10</v>
      </c>
      <c r="D118" s="13" t="s">
        <v>47</v>
      </c>
      <c r="E118" s="32">
        <v>19.0</v>
      </c>
      <c r="F118" s="31">
        <f t="shared" si="8"/>
        <v>14</v>
      </c>
      <c r="G118" s="13"/>
      <c r="H118" s="13"/>
      <c r="I118" s="13"/>
      <c r="J118" s="13"/>
    </row>
    <row r="119">
      <c r="A119" s="13">
        <v>7.0</v>
      </c>
      <c r="B119" s="12">
        <v>0.11642361350823194</v>
      </c>
      <c r="C119" s="13" t="s">
        <v>21</v>
      </c>
      <c r="D119" s="13" t="s">
        <v>32</v>
      </c>
      <c r="E119" s="32">
        <v>18.0</v>
      </c>
      <c r="F119" s="31">
        <f>E119-11</f>
        <v>7</v>
      </c>
      <c r="G119" s="13" t="s">
        <v>48</v>
      </c>
      <c r="H119" s="13"/>
      <c r="I119" s="13"/>
      <c r="J119" s="11" t="s">
        <v>311</v>
      </c>
    </row>
    <row r="120">
      <c r="A120" s="13">
        <v>7.0</v>
      </c>
      <c r="B120" s="12">
        <v>0.11655092833098024</v>
      </c>
      <c r="C120" s="13" t="s">
        <v>21</v>
      </c>
      <c r="D120" s="13" t="s">
        <v>7</v>
      </c>
      <c r="E120" s="23">
        <v>36.0</v>
      </c>
      <c r="F120" s="23"/>
      <c r="G120" s="13"/>
      <c r="H120" s="11" t="s">
        <v>312</v>
      </c>
      <c r="I120" s="13"/>
      <c r="J120" s="13"/>
    </row>
    <row r="121">
      <c r="A121" s="13">
        <v>7.0</v>
      </c>
      <c r="B121" s="12">
        <v>0.11687500422704034</v>
      </c>
      <c r="C121" s="13" t="s">
        <v>21</v>
      </c>
      <c r="D121" s="13" t="s">
        <v>32</v>
      </c>
      <c r="E121" s="30" t="s">
        <v>30</v>
      </c>
      <c r="F121" s="31" t="s">
        <v>30</v>
      </c>
      <c r="G121" s="13"/>
      <c r="H121" s="13"/>
      <c r="I121" s="13"/>
      <c r="J121" s="11" t="s">
        <v>102</v>
      </c>
    </row>
    <row r="122">
      <c r="A122" s="13">
        <v>7.0</v>
      </c>
      <c r="B122" s="12">
        <v>0.11687500422704034</v>
      </c>
      <c r="C122" s="13" t="s">
        <v>21</v>
      </c>
      <c r="D122" s="13" t="s">
        <v>7</v>
      </c>
      <c r="E122" s="23">
        <v>7.0</v>
      </c>
      <c r="F122" s="23"/>
      <c r="G122" s="13"/>
      <c r="H122" s="11" t="s">
        <v>313</v>
      </c>
      <c r="I122" s="13"/>
      <c r="J122" s="13"/>
    </row>
    <row r="123">
      <c r="A123" s="11">
        <v>7.0</v>
      </c>
      <c r="B123" s="21">
        <v>0.11726851851851852</v>
      </c>
      <c r="C123" s="11" t="s">
        <v>13</v>
      </c>
      <c r="D123" s="11" t="s">
        <v>32</v>
      </c>
      <c r="E123" s="35" t="s">
        <v>30</v>
      </c>
      <c r="F123" s="23"/>
      <c r="G123" s="13"/>
      <c r="H123" s="11"/>
      <c r="I123" s="13"/>
      <c r="J123" s="11" t="s">
        <v>314</v>
      </c>
    </row>
    <row r="124">
      <c r="A124" s="11">
        <v>7.0</v>
      </c>
      <c r="B124" s="21">
        <v>0.11736111111111111</v>
      </c>
      <c r="C124" s="11" t="s">
        <v>13</v>
      </c>
      <c r="D124" s="11" t="s">
        <v>74</v>
      </c>
      <c r="E124" s="35" t="s">
        <v>30</v>
      </c>
      <c r="F124" s="23"/>
      <c r="G124" s="13"/>
      <c r="H124" s="11"/>
      <c r="I124" s="13"/>
      <c r="J124" s="13"/>
    </row>
    <row r="125">
      <c r="A125" s="13">
        <v>7.0</v>
      </c>
      <c r="B125" s="12">
        <v>0.118055559694767</v>
      </c>
      <c r="C125" s="13" t="s">
        <v>22</v>
      </c>
      <c r="D125" s="11" t="s">
        <v>75</v>
      </c>
      <c r="E125" s="32">
        <v>19.0</v>
      </c>
      <c r="F125" s="31">
        <f>E125-2</f>
        <v>17</v>
      </c>
      <c r="G125" s="13"/>
      <c r="H125" s="13"/>
      <c r="I125" s="13"/>
      <c r="J125" s="13"/>
    </row>
    <row r="126">
      <c r="A126" s="13">
        <v>7.0</v>
      </c>
      <c r="B126" s="12">
        <v>0.11854167081764899</v>
      </c>
      <c r="C126" s="13" t="s">
        <v>22</v>
      </c>
      <c r="D126" s="13" t="s">
        <v>7</v>
      </c>
      <c r="E126" s="23">
        <v>29.0</v>
      </c>
      <c r="F126" s="23"/>
      <c r="G126" s="13"/>
      <c r="H126" s="11" t="s">
        <v>315</v>
      </c>
      <c r="I126" s="13"/>
      <c r="J126" s="11" t="s">
        <v>316</v>
      </c>
    </row>
    <row r="127">
      <c r="A127" s="13">
        <v>7.0</v>
      </c>
      <c r="B127" s="12">
        <v>0.11994213366415352</v>
      </c>
      <c r="C127" s="13" t="s">
        <v>22</v>
      </c>
      <c r="D127" s="11" t="s">
        <v>95</v>
      </c>
      <c r="E127" s="23">
        <v>5.0</v>
      </c>
      <c r="F127" s="23"/>
      <c r="G127" s="13"/>
      <c r="H127" s="13"/>
      <c r="I127" s="13"/>
      <c r="J127" s="13" t="s">
        <v>317</v>
      </c>
    </row>
    <row r="128">
      <c r="A128" s="13">
        <v>7.0</v>
      </c>
      <c r="B128" s="12">
        <v>0.12035879844916053</v>
      </c>
      <c r="C128" s="13" t="s">
        <v>10</v>
      </c>
      <c r="D128" s="13" t="s">
        <v>7</v>
      </c>
      <c r="E128" s="23">
        <v>17.0</v>
      </c>
      <c r="F128" s="23"/>
      <c r="G128" s="13"/>
      <c r="H128" s="11" t="s">
        <v>318</v>
      </c>
      <c r="I128" s="13">
        <v>5.0</v>
      </c>
      <c r="J128" s="11" t="s">
        <v>319</v>
      </c>
    </row>
    <row r="129">
      <c r="A129" s="13">
        <v>7.0</v>
      </c>
      <c r="B129" s="12">
        <v>0.12158565021672985</v>
      </c>
      <c r="C129" s="13" t="s">
        <v>10</v>
      </c>
      <c r="D129" s="13" t="s">
        <v>7</v>
      </c>
      <c r="E129" s="23">
        <v>4.0</v>
      </c>
      <c r="F129" s="23"/>
      <c r="G129" s="13"/>
      <c r="H129" s="11" t="s">
        <v>320</v>
      </c>
      <c r="I129" s="13"/>
      <c r="J129" s="11" t="s">
        <v>73</v>
      </c>
    </row>
    <row r="130">
      <c r="A130" s="13">
        <v>7.0</v>
      </c>
      <c r="B130" s="56">
        <v>0.12222222222222222</v>
      </c>
      <c r="C130" s="57" t="s">
        <v>15</v>
      </c>
      <c r="D130" s="57" t="s">
        <v>25</v>
      </c>
      <c r="E130" s="32" t="s">
        <v>37</v>
      </c>
      <c r="F130" s="31">
        <v>20.0</v>
      </c>
      <c r="H130" s="13"/>
      <c r="I130" s="13"/>
      <c r="J130" s="13"/>
    </row>
    <row r="131">
      <c r="A131" s="13">
        <v>7.0</v>
      </c>
      <c r="B131" s="56">
        <v>0.12222222222222222</v>
      </c>
      <c r="C131" s="57" t="s">
        <v>16</v>
      </c>
      <c r="D131" s="57" t="s">
        <v>25</v>
      </c>
      <c r="E131" s="32">
        <v>19.0</v>
      </c>
      <c r="F131" s="31">
        <f>E131-3
</f>
        <v>16</v>
      </c>
      <c r="H131" s="13"/>
      <c r="I131" s="13"/>
      <c r="J131" s="13"/>
    </row>
    <row r="132">
      <c r="A132" s="13">
        <v>7.0</v>
      </c>
      <c r="B132" s="56">
        <v>0.12222222222222222</v>
      </c>
      <c r="C132" s="57" t="s">
        <v>13</v>
      </c>
      <c r="D132" s="57" t="s">
        <v>25</v>
      </c>
      <c r="E132" s="32" t="s">
        <v>30</v>
      </c>
      <c r="F132" s="31" t="s">
        <v>30</v>
      </c>
      <c r="H132" s="13"/>
      <c r="I132" s="13"/>
      <c r="J132" s="13"/>
    </row>
    <row r="133">
      <c r="A133" s="13">
        <v>7.0</v>
      </c>
      <c r="B133" s="12">
        <v>0.125486111122882</v>
      </c>
      <c r="C133" s="13" t="s">
        <v>21</v>
      </c>
      <c r="D133" s="11" t="s">
        <v>25</v>
      </c>
      <c r="E133" s="32">
        <v>16.0</v>
      </c>
      <c r="F133" s="31">
        <f>E133-9</f>
        <v>7</v>
      </c>
      <c r="G133" s="13"/>
      <c r="H133" s="13"/>
      <c r="I133" s="13"/>
      <c r="J133" s="13"/>
    </row>
    <row r="134">
      <c r="A134" s="13">
        <v>7.0</v>
      </c>
      <c r="B134" s="12">
        <v>0.1256712963222526</v>
      </c>
      <c r="C134" s="13" t="s">
        <v>21</v>
      </c>
      <c r="D134" s="13" t="s">
        <v>86</v>
      </c>
      <c r="E134" s="23">
        <v>6.0</v>
      </c>
      <c r="F134" s="23"/>
      <c r="G134" s="13"/>
      <c r="H134" s="11" t="s">
        <v>321</v>
      </c>
      <c r="I134" s="13"/>
      <c r="J134" s="11" t="s">
        <v>322</v>
      </c>
    </row>
    <row r="135">
      <c r="A135" s="13">
        <v>7.0</v>
      </c>
      <c r="B135" s="12">
        <v>0.12594907407765277</v>
      </c>
      <c r="C135" s="13" t="s">
        <v>10</v>
      </c>
      <c r="D135" s="11" t="s">
        <v>25</v>
      </c>
      <c r="E135" s="32">
        <v>16.0</v>
      </c>
      <c r="F135" s="32">
        <f>E135-9</f>
        <v>7</v>
      </c>
      <c r="G135" s="13"/>
      <c r="H135" s="11" t="s">
        <v>323</v>
      </c>
      <c r="I135" s="13"/>
      <c r="J135" s="11" t="s">
        <v>322</v>
      </c>
    </row>
    <row r="136">
      <c r="A136" s="13">
        <v>7.0</v>
      </c>
      <c r="B136" s="12">
        <v>0.12594907407765277</v>
      </c>
      <c r="C136" s="13" t="s">
        <v>22</v>
      </c>
      <c r="D136" s="11" t="s">
        <v>25</v>
      </c>
      <c r="E136" s="32">
        <v>14.0</v>
      </c>
      <c r="F136" s="31">
        <f>E136-4</f>
        <v>10</v>
      </c>
      <c r="G136" s="13"/>
      <c r="H136" s="11" t="s">
        <v>324</v>
      </c>
      <c r="I136" s="13"/>
      <c r="J136" s="11" t="s">
        <v>322</v>
      </c>
    </row>
    <row r="137">
      <c r="A137" s="13">
        <v>7.0</v>
      </c>
      <c r="B137" s="12">
        <v>0.12745370381162502</v>
      </c>
      <c r="C137" s="13" t="s">
        <v>16</v>
      </c>
      <c r="D137" s="13" t="s">
        <v>7</v>
      </c>
      <c r="E137" s="23">
        <v>23.0</v>
      </c>
      <c r="F137" s="23"/>
      <c r="G137" s="13"/>
      <c r="H137" s="11" t="s">
        <v>325</v>
      </c>
      <c r="I137" s="11">
        <v>5.0</v>
      </c>
      <c r="J137" s="11" t="s">
        <v>52</v>
      </c>
    </row>
    <row r="138">
      <c r="A138" s="13">
        <v>7.0</v>
      </c>
      <c r="B138" s="12">
        <v>0.12842592597007751</v>
      </c>
      <c r="C138" s="13" t="s">
        <v>16</v>
      </c>
      <c r="D138" s="13" t="s">
        <v>7</v>
      </c>
      <c r="E138" s="23">
        <v>14.0</v>
      </c>
      <c r="F138" s="23"/>
      <c r="G138" s="13"/>
      <c r="H138" s="11" t="s">
        <v>326</v>
      </c>
      <c r="I138" s="13"/>
      <c r="J138" s="11" t="s">
        <v>327</v>
      </c>
    </row>
    <row r="139">
      <c r="A139" s="13">
        <v>7.0</v>
      </c>
      <c r="B139" s="12">
        <v>0.1300347224023426</v>
      </c>
      <c r="C139" s="13" t="s">
        <v>15</v>
      </c>
      <c r="D139" s="13" t="s">
        <v>32</v>
      </c>
      <c r="E139" s="32">
        <v>12.0</v>
      </c>
      <c r="F139" s="31">
        <f t="shared" ref="F139:F140" si="9">E139-4</f>
        <v>8</v>
      </c>
      <c r="G139" s="13"/>
      <c r="H139" s="13"/>
      <c r="I139" s="13"/>
      <c r="J139" s="11" t="s">
        <v>328</v>
      </c>
    </row>
    <row r="140">
      <c r="A140" s="13">
        <v>7.0</v>
      </c>
      <c r="B140" s="12">
        <v>0.1300347224023426</v>
      </c>
      <c r="C140" s="13" t="s">
        <v>15</v>
      </c>
      <c r="D140" s="13" t="s">
        <v>32</v>
      </c>
      <c r="E140" s="32">
        <v>16.0</v>
      </c>
      <c r="F140" s="31">
        <f t="shared" si="9"/>
        <v>12</v>
      </c>
      <c r="G140" s="13"/>
      <c r="H140" s="13"/>
      <c r="I140" s="13"/>
      <c r="J140" s="11" t="s">
        <v>328</v>
      </c>
    </row>
    <row r="141">
      <c r="A141" s="13">
        <v>7.0</v>
      </c>
      <c r="B141" s="12">
        <v>0.1300347224023426</v>
      </c>
      <c r="C141" s="13" t="s">
        <v>15</v>
      </c>
      <c r="D141" s="13" t="s">
        <v>32</v>
      </c>
      <c r="E141" s="37" t="s">
        <v>458</v>
      </c>
      <c r="F141" s="31">
        <v>2.0</v>
      </c>
      <c r="G141" s="13"/>
      <c r="H141" s="13"/>
      <c r="I141" s="13"/>
      <c r="J141" s="11" t="s">
        <v>42</v>
      </c>
    </row>
    <row r="142">
      <c r="A142" s="13">
        <v>7.0</v>
      </c>
      <c r="B142" s="12">
        <v>0.1300347224023426</v>
      </c>
      <c r="C142" s="13" t="s">
        <v>15</v>
      </c>
      <c r="D142" s="13" t="s">
        <v>32</v>
      </c>
      <c r="E142" s="32">
        <v>10.0</v>
      </c>
      <c r="F142" s="31">
        <f>E142-4</f>
        <v>6</v>
      </c>
      <c r="G142" s="13"/>
      <c r="H142" s="13"/>
      <c r="I142" s="13"/>
      <c r="J142" s="11" t="s">
        <v>329</v>
      </c>
    </row>
    <row r="143">
      <c r="A143" s="13">
        <v>7.0</v>
      </c>
      <c r="B143" s="12">
        <v>0.13072916680539493</v>
      </c>
      <c r="C143" s="13" t="s">
        <v>134</v>
      </c>
      <c r="D143" s="13" t="s">
        <v>97</v>
      </c>
      <c r="E143" s="23">
        <v>20.0</v>
      </c>
      <c r="F143" s="23"/>
      <c r="G143" s="13"/>
      <c r="H143" s="13"/>
      <c r="I143" s="13"/>
      <c r="J143" s="11" t="s">
        <v>330</v>
      </c>
    </row>
    <row r="144">
      <c r="A144" s="13">
        <v>7.0</v>
      </c>
      <c r="B144" s="12">
        <v>0.13137731490132865</v>
      </c>
      <c r="C144" s="13" t="s">
        <v>18</v>
      </c>
      <c r="D144" s="13" t="s">
        <v>32</v>
      </c>
      <c r="E144" s="30" t="s">
        <v>30</v>
      </c>
      <c r="F144" s="32" t="s">
        <v>30</v>
      </c>
      <c r="G144" s="13"/>
      <c r="H144" s="13"/>
      <c r="I144" s="13"/>
      <c r="J144" s="11" t="s">
        <v>331</v>
      </c>
    </row>
    <row r="145">
      <c r="A145" s="13">
        <v>7.0</v>
      </c>
      <c r="B145" s="12">
        <v>0.13137731490132865</v>
      </c>
      <c r="C145" s="13" t="s">
        <v>18</v>
      </c>
      <c r="D145" s="13" t="s">
        <v>32</v>
      </c>
      <c r="E145" s="32">
        <v>16.0</v>
      </c>
      <c r="F145" s="31">
        <f>E145-11</f>
        <v>5</v>
      </c>
      <c r="G145" s="13"/>
      <c r="H145" s="13"/>
      <c r="I145" s="13"/>
      <c r="J145" s="11" t="s">
        <v>332</v>
      </c>
    </row>
    <row r="146">
      <c r="A146" s="13">
        <v>7.0</v>
      </c>
      <c r="B146" s="12">
        <v>0.13153935194713995</v>
      </c>
      <c r="C146" s="13" t="s">
        <v>18</v>
      </c>
      <c r="D146" s="13" t="s">
        <v>7</v>
      </c>
      <c r="E146" s="23">
        <v>6.0</v>
      </c>
      <c r="F146" s="23"/>
      <c r="G146" s="13"/>
      <c r="H146" s="11" t="s">
        <v>333</v>
      </c>
      <c r="I146" s="13"/>
      <c r="J146" s="13"/>
    </row>
    <row r="147">
      <c r="A147" s="13">
        <v>7.0</v>
      </c>
      <c r="B147" s="12">
        <v>0.13155092601664364</v>
      </c>
      <c r="C147" s="13" t="s">
        <v>16</v>
      </c>
      <c r="D147" s="13" t="s">
        <v>334</v>
      </c>
      <c r="E147" s="58">
        <v>10.0</v>
      </c>
      <c r="F147" s="58"/>
      <c r="G147" s="13"/>
      <c r="H147" s="13"/>
      <c r="I147" s="13"/>
      <c r="J147" s="11" t="s">
        <v>335</v>
      </c>
    </row>
    <row r="148">
      <c r="A148" s="13">
        <v>7.0</v>
      </c>
      <c r="B148" s="12">
        <v>0.13162037046276964</v>
      </c>
      <c r="C148" s="13" t="s">
        <v>18</v>
      </c>
      <c r="D148" s="13" t="s">
        <v>32</v>
      </c>
      <c r="E148" s="30" t="s">
        <v>30</v>
      </c>
      <c r="F148" s="32" t="s">
        <v>30</v>
      </c>
      <c r="G148" s="13"/>
      <c r="H148" s="13"/>
      <c r="I148" s="13"/>
      <c r="J148" s="11" t="s">
        <v>17</v>
      </c>
    </row>
    <row r="149">
      <c r="A149" s="13">
        <v>7.0</v>
      </c>
      <c r="B149" s="12">
        <v>0.13162037046276964</v>
      </c>
      <c r="C149" s="13" t="s">
        <v>18</v>
      </c>
      <c r="D149" s="13" t="s">
        <v>32</v>
      </c>
      <c r="E149" s="32">
        <v>16.0</v>
      </c>
      <c r="F149" s="31">
        <f>E149-11</f>
        <v>5</v>
      </c>
      <c r="G149" s="13"/>
      <c r="H149" s="13"/>
      <c r="I149" s="13"/>
      <c r="J149" s="11" t="s">
        <v>336</v>
      </c>
    </row>
    <row r="150">
      <c r="A150" s="11">
        <v>7.0</v>
      </c>
      <c r="B150" s="21">
        <v>0.13162037037037036</v>
      </c>
      <c r="C150" s="11" t="s">
        <v>18</v>
      </c>
      <c r="D150" s="11" t="s">
        <v>7</v>
      </c>
      <c r="E150" s="35">
        <v>12.0</v>
      </c>
      <c r="F150" s="23"/>
      <c r="G150" s="13"/>
      <c r="H150" s="11" t="s">
        <v>337</v>
      </c>
      <c r="I150" s="13"/>
      <c r="J150" s="11"/>
    </row>
    <row r="151">
      <c r="A151" s="11">
        <v>7.0</v>
      </c>
      <c r="B151" s="21">
        <v>0.13170138888888888</v>
      </c>
      <c r="C151" s="11" t="s">
        <v>16</v>
      </c>
      <c r="D151" s="11" t="s">
        <v>75</v>
      </c>
      <c r="E151" s="30">
        <v>10.0</v>
      </c>
      <c r="F151" s="49">
        <f>E151-7</f>
        <v>3</v>
      </c>
      <c r="G151" s="13"/>
      <c r="H151" s="13"/>
      <c r="I151" s="13"/>
      <c r="J151" s="11" t="s">
        <v>338</v>
      </c>
    </row>
    <row r="152">
      <c r="A152" s="13">
        <v>7.0</v>
      </c>
      <c r="B152" s="12">
        <v>0.13347222266020253</v>
      </c>
      <c r="C152" s="13" t="s">
        <v>21</v>
      </c>
      <c r="D152" s="11" t="s">
        <v>20</v>
      </c>
      <c r="E152" s="32">
        <v>30.0</v>
      </c>
      <c r="F152" s="49">
        <f>E152-13</f>
        <v>17</v>
      </c>
      <c r="G152" s="13"/>
      <c r="H152" s="13"/>
      <c r="I152" s="13"/>
      <c r="J152" s="13"/>
    </row>
    <row r="153">
      <c r="A153" s="13">
        <v>7.0</v>
      </c>
      <c r="B153" s="12">
        <v>0.13377314858371392</v>
      </c>
      <c r="C153" s="13" t="s">
        <v>21</v>
      </c>
      <c r="D153" s="13" t="s">
        <v>32</v>
      </c>
      <c r="E153" s="32">
        <v>15.0</v>
      </c>
      <c r="F153" s="49">
        <f>E153-11</f>
        <v>4</v>
      </c>
      <c r="G153" s="13"/>
      <c r="H153" s="13"/>
      <c r="I153" s="13"/>
      <c r="J153" s="11" t="s">
        <v>339</v>
      </c>
    </row>
    <row r="154">
      <c r="A154" s="13">
        <v>7.0</v>
      </c>
      <c r="B154" s="12">
        <v>0.13377314858371392</v>
      </c>
      <c r="C154" s="13" t="s">
        <v>21</v>
      </c>
      <c r="D154" s="13" t="s">
        <v>32</v>
      </c>
      <c r="E154" s="30" t="s">
        <v>30</v>
      </c>
      <c r="F154" s="49" t="s">
        <v>30</v>
      </c>
      <c r="G154" s="13"/>
      <c r="H154" s="13"/>
      <c r="I154" s="13"/>
      <c r="J154" s="11" t="s">
        <v>42</v>
      </c>
    </row>
    <row r="155">
      <c r="A155" s="13">
        <v>7.0</v>
      </c>
      <c r="B155" s="12">
        <v>0.13377314858371392</v>
      </c>
      <c r="C155" s="13" t="s">
        <v>21</v>
      </c>
      <c r="D155" s="13" t="s">
        <v>32</v>
      </c>
      <c r="E155" s="32">
        <v>19.0</v>
      </c>
      <c r="F155" s="49">
        <f>E155-10</f>
        <v>9</v>
      </c>
      <c r="G155" s="13"/>
      <c r="H155" s="13"/>
      <c r="I155" s="13"/>
      <c r="J155" s="11" t="s">
        <v>339</v>
      </c>
    </row>
    <row r="156">
      <c r="A156" s="13">
        <v>7.0</v>
      </c>
      <c r="B156" s="12">
        <v>0.13377314858371392</v>
      </c>
      <c r="C156" s="13" t="s">
        <v>21</v>
      </c>
      <c r="D156" s="13" t="s">
        <v>32</v>
      </c>
      <c r="E156" s="30" t="s">
        <v>30</v>
      </c>
      <c r="F156" s="49" t="s">
        <v>30</v>
      </c>
      <c r="G156" s="13"/>
      <c r="H156" s="13"/>
      <c r="I156" s="13"/>
      <c r="J156" s="11" t="s">
        <v>42</v>
      </c>
    </row>
    <row r="157">
      <c r="A157" s="13">
        <v>7.0</v>
      </c>
      <c r="B157" s="12">
        <v>0.13399305596249178</v>
      </c>
      <c r="C157" s="13" t="s">
        <v>21</v>
      </c>
      <c r="D157" s="13" t="s">
        <v>7</v>
      </c>
      <c r="E157" s="23">
        <v>11.0</v>
      </c>
      <c r="F157" s="23"/>
      <c r="G157" s="13"/>
      <c r="H157" s="11" t="s">
        <v>340</v>
      </c>
      <c r="I157" s="13">
        <v>1.0</v>
      </c>
      <c r="J157" s="13"/>
    </row>
    <row r="158">
      <c r="A158" s="11">
        <v>7.0</v>
      </c>
      <c r="B158" s="21">
        <v>0.13490740740740742</v>
      </c>
      <c r="C158" s="11" t="s">
        <v>13</v>
      </c>
      <c r="D158" s="11" t="s">
        <v>32</v>
      </c>
      <c r="E158" s="35" t="s">
        <v>30</v>
      </c>
      <c r="F158" s="35" t="s">
        <v>30</v>
      </c>
      <c r="G158" s="13"/>
      <c r="H158" s="11"/>
      <c r="I158" s="13"/>
      <c r="J158" s="11" t="s">
        <v>216</v>
      </c>
    </row>
    <row r="159">
      <c r="A159" s="11">
        <v>7.0</v>
      </c>
      <c r="B159" s="51">
        <v>0.13490740740740742</v>
      </c>
      <c r="C159" s="11" t="s">
        <v>13</v>
      </c>
      <c r="D159" s="11" t="s">
        <v>32</v>
      </c>
      <c r="E159" s="35" t="s">
        <v>30</v>
      </c>
      <c r="F159" s="35" t="s">
        <v>30</v>
      </c>
      <c r="G159" s="13"/>
      <c r="H159" s="11"/>
      <c r="I159" s="13"/>
      <c r="J159" s="11" t="s">
        <v>216</v>
      </c>
    </row>
    <row r="160">
      <c r="A160" s="11">
        <v>7.0</v>
      </c>
      <c r="B160" s="21">
        <v>0.13490740740740742</v>
      </c>
      <c r="C160" s="11" t="s">
        <v>13</v>
      </c>
      <c r="D160" s="11" t="s">
        <v>32</v>
      </c>
      <c r="E160" s="35" t="s">
        <v>37</v>
      </c>
      <c r="F160" s="35">
        <v>20.0</v>
      </c>
      <c r="G160" s="11" t="s">
        <v>48</v>
      </c>
      <c r="H160" s="11"/>
      <c r="I160" s="13"/>
      <c r="J160" s="11" t="s">
        <v>216</v>
      </c>
    </row>
    <row r="161">
      <c r="A161" s="11">
        <v>7.0</v>
      </c>
      <c r="B161" s="21">
        <v>0.13518518518518519</v>
      </c>
      <c r="C161" s="11" t="s">
        <v>13</v>
      </c>
      <c r="D161" s="11" t="s">
        <v>7</v>
      </c>
      <c r="E161" s="35">
        <v>31.0</v>
      </c>
      <c r="F161" s="35"/>
      <c r="G161" s="11"/>
      <c r="H161" s="11" t="s">
        <v>341</v>
      </c>
      <c r="I161" s="13"/>
      <c r="J161" s="11"/>
    </row>
    <row r="162">
      <c r="A162" s="13">
        <v>7.0</v>
      </c>
      <c r="B162" s="12">
        <v>0.1380439816857688</v>
      </c>
      <c r="C162" s="13" t="s">
        <v>10</v>
      </c>
      <c r="D162" s="13" t="s">
        <v>32</v>
      </c>
      <c r="E162" s="32" t="s">
        <v>37</v>
      </c>
      <c r="F162" s="49">
        <v>20.0</v>
      </c>
      <c r="G162" s="11" t="s">
        <v>48</v>
      </c>
      <c r="H162" s="13"/>
      <c r="I162" s="13"/>
      <c r="J162" s="11" t="s">
        <v>163</v>
      </c>
    </row>
    <row r="163">
      <c r="A163" s="13">
        <v>7.0</v>
      </c>
      <c r="B163" s="12">
        <v>0.1381828705780208</v>
      </c>
      <c r="C163" s="13" t="s">
        <v>10</v>
      </c>
      <c r="D163" s="13" t="s">
        <v>7</v>
      </c>
      <c r="E163" s="23">
        <v>36.0</v>
      </c>
      <c r="F163" s="23"/>
      <c r="G163" s="13"/>
      <c r="H163" s="11" t="s">
        <v>342</v>
      </c>
      <c r="I163" s="13"/>
      <c r="J163" s="11" t="s">
        <v>343</v>
      </c>
    </row>
    <row r="164">
      <c r="A164" s="13">
        <v>7.0</v>
      </c>
      <c r="B164" s="12">
        <v>0.13888888899236917</v>
      </c>
      <c r="C164" s="13" t="s">
        <v>10</v>
      </c>
      <c r="D164" s="13" t="s">
        <v>32</v>
      </c>
      <c r="E164" s="32">
        <v>28.0</v>
      </c>
      <c r="F164" s="49">
        <f>E164-11</f>
        <v>17</v>
      </c>
      <c r="G164" s="13"/>
      <c r="H164" s="13"/>
      <c r="I164" s="13"/>
      <c r="J164" s="11" t="s">
        <v>68</v>
      </c>
    </row>
    <row r="165">
      <c r="A165" s="13">
        <v>7.0</v>
      </c>
      <c r="B165" s="12">
        <v>0.13901620380056556</v>
      </c>
      <c r="C165" s="13" t="s">
        <v>10</v>
      </c>
      <c r="D165" s="13" t="s">
        <v>7</v>
      </c>
      <c r="E165" s="23">
        <v>11.0</v>
      </c>
      <c r="F165" s="23"/>
      <c r="G165" s="13"/>
      <c r="H165" s="11" t="s">
        <v>344</v>
      </c>
      <c r="I165" s="13"/>
      <c r="J165" s="13"/>
    </row>
    <row r="166">
      <c r="A166" s="13">
        <v>7.0</v>
      </c>
      <c r="B166" s="12">
        <v>0.1426967601000797</v>
      </c>
      <c r="C166" s="13" t="s">
        <v>15</v>
      </c>
      <c r="D166" s="11" t="s">
        <v>184</v>
      </c>
      <c r="E166" s="32">
        <v>18.0</v>
      </c>
      <c r="F166" s="49">
        <f>E166-10</f>
        <v>8</v>
      </c>
      <c r="G166" s="13"/>
      <c r="H166" s="13"/>
      <c r="I166" s="13"/>
      <c r="J166" s="13"/>
    </row>
    <row r="167">
      <c r="A167" s="13">
        <v>7.0</v>
      </c>
      <c r="B167" s="12">
        <v>0.14391203777631745</v>
      </c>
      <c r="C167" s="13" t="s">
        <v>134</v>
      </c>
      <c r="D167" s="13" t="s">
        <v>97</v>
      </c>
      <c r="E167" s="23">
        <v>19.0</v>
      </c>
      <c r="F167" s="23"/>
      <c r="G167" s="13"/>
      <c r="H167" s="13"/>
      <c r="I167" s="13"/>
      <c r="J167" s="11" t="s">
        <v>345</v>
      </c>
    </row>
    <row r="168">
      <c r="A168" s="13">
        <v>7.0</v>
      </c>
      <c r="B168" s="12">
        <v>0.1513888891786337</v>
      </c>
      <c r="C168" s="13" t="s">
        <v>134</v>
      </c>
      <c r="D168" s="11" t="s">
        <v>74</v>
      </c>
      <c r="E168" s="32">
        <v>19.0</v>
      </c>
      <c r="F168" s="49">
        <f>E168-5</f>
        <v>14</v>
      </c>
      <c r="G168" s="13"/>
      <c r="H168" s="13"/>
      <c r="I168" s="13"/>
      <c r="J168" s="13"/>
    </row>
    <row r="169">
      <c r="A169" s="13">
        <v>7.0</v>
      </c>
      <c r="B169" s="12">
        <v>0.14541666733566672</v>
      </c>
      <c r="C169" s="13" t="s">
        <v>18</v>
      </c>
      <c r="D169" s="13" t="s">
        <v>32</v>
      </c>
      <c r="E169" s="32">
        <v>20.0</v>
      </c>
      <c r="F169" s="49">
        <f>E169-11</f>
        <v>9</v>
      </c>
      <c r="G169" s="13"/>
      <c r="H169" s="13"/>
      <c r="I169" s="13"/>
      <c r="J169" s="11" t="s">
        <v>99</v>
      </c>
    </row>
    <row r="170">
      <c r="A170" s="13">
        <v>7.0</v>
      </c>
      <c r="B170" s="12">
        <v>0.1455787043669261</v>
      </c>
      <c r="C170" s="13" t="s">
        <v>18</v>
      </c>
      <c r="D170" s="13" t="s">
        <v>7</v>
      </c>
      <c r="E170" s="23">
        <v>2.0</v>
      </c>
      <c r="F170" s="23"/>
      <c r="G170" s="13"/>
      <c r="H170" s="13"/>
      <c r="I170" s="13"/>
      <c r="J170" s="11" t="s">
        <v>4780</v>
      </c>
    </row>
    <row r="171">
      <c r="A171" s="13">
        <v>7.0</v>
      </c>
      <c r="B171" s="12">
        <v>0.14583333395421505</v>
      </c>
      <c r="C171" s="13" t="s">
        <v>18</v>
      </c>
      <c r="D171" s="13" t="s">
        <v>32</v>
      </c>
      <c r="E171" s="32">
        <v>16.0</v>
      </c>
      <c r="F171" s="49">
        <f>E171-11+5</f>
        <v>10</v>
      </c>
      <c r="G171" s="13"/>
      <c r="H171" s="13"/>
      <c r="I171" s="13"/>
      <c r="J171" s="11" t="s">
        <v>347</v>
      </c>
    </row>
    <row r="172">
      <c r="A172" s="13">
        <v>7.0</v>
      </c>
      <c r="B172" s="12">
        <v>0.14612268580822274</v>
      </c>
      <c r="C172" s="13" t="s">
        <v>18</v>
      </c>
      <c r="D172" s="13" t="s">
        <v>32</v>
      </c>
      <c r="E172" s="32">
        <v>23.0</v>
      </c>
      <c r="F172" s="49">
        <f>E172-11</f>
        <v>12</v>
      </c>
      <c r="G172" s="13"/>
      <c r="H172" s="13"/>
      <c r="I172" s="13"/>
      <c r="J172" s="11" t="s">
        <v>44</v>
      </c>
    </row>
    <row r="173">
      <c r="A173" s="13">
        <v>7.0</v>
      </c>
      <c r="B173" s="12">
        <v>0.14618055618484505</v>
      </c>
      <c r="C173" s="13" t="s">
        <v>18</v>
      </c>
      <c r="D173" s="13" t="s">
        <v>7</v>
      </c>
      <c r="E173" s="23">
        <v>9.0</v>
      </c>
      <c r="F173" s="23"/>
      <c r="G173" s="13"/>
      <c r="H173" s="11" t="s">
        <v>348</v>
      </c>
      <c r="I173" s="13"/>
      <c r="J173" s="13"/>
    </row>
    <row r="174">
      <c r="A174" s="13">
        <v>7.0</v>
      </c>
      <c r="B174" s="12">
        <v>0.14631944507709704</v>
      </c>
      <c r="C174" s="13" t="s">
        <v>18</v>
      </c>
      <c r="D174" s="13" t="s">
        <v>32</v>
      </c>
      <c r="E174" s="32">
        <v>28.0</v>
      </c>
      <c r="F174" s="49">
        <f>E174-11</f>
        <v>17</v>
      </c>
      <c r="G174" s="13"/>
      <c r="H174" s="13"/>
      <c r="I174" s="13"/>
      <c r="J174" s="11" t="s">
        <v>106</v>
      </c>
    </row>
    <row r="175">
      <c r="A175" s="13">
        <v>7.0</v>
      </c>
      <c r="B175" s="12">
        <v>0.14650463027646765</v>
      </c>
      <c r="C175" s="13" t="s">
        <v>18</v>
      </c>
      <c r="D175" s="13" t="s">
        <v>7</v>
      </c>
      <c r="E175" s="23">
        <v>18.0</v>
      </c>
      <c r="F175" s="23"/>
      <c r="G175" s="13"/>
      <c r="H175" s="11" t="s">
        <v>349</v>
      </c>
      <c r="I175" s="13"/>
      <c r="J175" s="13"/>
    </row>
    <row r="176">
      <c r="A176" s="13">
        <v>7.0</v>
      </c>
      <c r="B176" s="12">
        <v>0.1476041671994608</v>
      </c>
      <c r="C176" s="13" t="s">
        <v>21</v>
      </c>
      <c r="D176" s="13" t="s">
        <v>32</v>
      </c>
      <c r="E176" s="32" t="s">
        <v>458</v>
      </c>
      <c r="F176" s="49">
        <v>2.0</v>
      </c>
      <c r="G176" s="13"/>
      <c r="H176" s="13"/>
      <c r="I176" s="13"/>
      <c r="J176" s="11" t="s">
        <v>350</v>
      </c>
    </row>
    <row r="177">
      <c r="A177" s="13">
        <v>7.0</v>
      </c>
      <c r="B177" s="12">
        <v>0.1476041671994608</v>
      </c>
      <c r="C177" s="13" t="s">
        <v>21</v>
      </c>
      <c r="D177" s="13" t="s">
        <v>32</v>
      </c>
      <c r="E177" s="32">
        <v>20.0</v>
      </c>
      <c r="F177" s="49">
        <f>E177-11</f>
        <v>9</v>
      </c>
      <c r="G177" s="13"/>
      <c r="H177" s="13"/>
      <c r="I177" s="13"/>
      <c r="J177" s="11" t="s">
        <v>351</v>
      </c>
    </row>
    <row r="178">
      <c r="A178" s="13">
        <v>7.0</v>
      </c>
      <c r="B178" s="12">
        <v>0.14804398197156843</v>
      </c>
      <c r="C178" s="13" t="s">
        <v>21</v>
      </c>
      <c r="D178" s="13" t="s">
        <v>7</v>
      </c>
      <c r="E178" s="23">
        <v>10.0</v>
      </c>
      <c r="F178" s="23"/>
      <c r="G178" s="13"/>
      <c r="H178" s="11" t="s">
        <v>352</v>
      </c>
      <c r="I178" s="13"/>
      <c r="J178" s="13"/>
    </row>
    <row r="179">
      <c r="A179" s="13">
        <v>7.0</v>
      </c>
      <c r="B179" s="12">
        <v>0.14811342641769443</v>
      </c>
      <c r="C179" s="13" t="s">
        <v>21</v>
      </c>
      <c r="D179" s="13" t="s">
        <v>32</v>
      </c>
      <c r="E179" s="32">
        <v>29.0</v>
      </c>
      <c r="F179" s="49">
        <f>E179-10</f>
        <v>19</v>
      </c>
      <c r="G179" s="13"/>
      <c r="H179" s="13"/>
      <c r="I179" s="13"/>
      <c r="J179" s="11" t="s">
        <v>46</v>
      </c>
    </row>
    <row r="180">
      <c r="A180" s="13">
        <v>7.0</v>
      </c>
      <c r="B180" s="12">
        <v>0.14817129677976482</v>
      </c>
      <c r="C180" s="13" t="s">
        <v>21</v>
      </c>
      <c r="D180" s="13" t="s">
        <v>7</v>
      </c>
      <c r="E180" s="23">
        <v>10.0</v>
      </c>
      <c r="F180" s="23"/>
      <c r="G180" s="13"/>
      <c r="H180" s="11" t="s">
        <v>352</v>
      </c>
      <c r="I180" s="13"/>
      <c r="J180" s="13"/>
    </row>
    <row r="181">
      <c r="A181" s="13">
        <v>7.0</v>
      </c>
      <c r="B181" s="12">
        <v>0.14917824120493606</v>
      </c>
      <c r="C181" s="11" t="s">
        <v>13</v>
      </c>
      <c r="D181" s="13" t="s">
        <v>7</v>
      </c>
      <c r="E181" s="35">
        <v>24.0</v>
      </c>
      <c r="F181" s="23"/>
      <c r="G181" s="13"/>
      <c r="H181" s="11" t="s">
        <v>353</v>
      </c>
      <c r="I181" s="13"/>
      <c r="J181" s="13" t="s">
        <v>354</v>
      </c>
    </row>
    <row r="182">
      <c r="A182" s="13">
        <v>7.0</v>
      </c>
      <c r="B182" s="12">
        <v>0.15021990778041072</v>
      </c>
      <c r="C182" s="13" t="s">
        <v>22</v>
      </c>
      <c r="D182" s="13" t="s">
        <v>32</v>
      </c>
      <c r="E182" s="32" t="s">
        <v>37</v>
      </c>
      <c r="F182" s="49">
        <v>20.0</v>
      </c>
      <c r="G182" s="11" t="s">
        <v>48</v>
      </c>
      <c r="H182" s="13"/>
      <c r="I182" s="13"/>
      <c r="J182" s="11" t="s">
        <v>355</v>
      </c>
    </row>
    <row r="183">
      <c r="A183" s="13">
        <v>7.0</v>
      </c>
      <c r="B183" s="12">
        <v>0.1503819448116701</v>
      </c>
      <c r="C183" s="13" t="s">
        <v>22</v>
      </c>
      <c r="D183" s="13" t="s">
        <v>7</v>
      </c>
      <c r="E183" s="23">
        <v>23.0</v>
      </c>
      <c r="F183" s="23"/>
      <c r="G183" s="13"/>
      <c r="H183" s="11" t="s">
        <v>356</v>
      </c>
      <c r="I183" s="13"/>
      <c r="J183" s="13"/>
    </row>
    <row r="184">
      <c r="A184" s="13">
        <v>7.0</v>
      </c>
      <c r="B184" s="12">
        <v>0.15067129669478163</v>
      </c>
      <c r="C184" s="13" t="s">
        <v>22</v>
      </c>
      <c r="D184" s="13" t="s">
        <v>32</v>
      </c>
      <c r="E184" s="32">
        <v>20.0</v>
      </c>
      <c r="F184" s="53">
        <f>E184-5</f>
        <v>15</v>
      </c>
      <c r="G184" s="13"/>
      <c r="H184" s="13"/>
      <c r="I184" s="13"/>
      <c r="J184" s="11" t="s">
        <v>357</v>
      </c>
    </row>
    <row r="185">
      <c r="A185" s="13">
        <v>7.0</v>
      </c>
      <c r="B185" s="12">
        <v>0.15092592625296675</v>
      </c>
      <c r="C185" s="13" t="s">
        <v>22</v>
      </c>
      <c r="D185" s="13" t="s">
        <v>7</v>
      </c>
      <c r="E185" s="23">
        <v>8.0</v>
      </c>
      <c r="F185" s="23"/>
      <c r="G185" s="13"/>
      <c r="H185" s="11" t="s">
        <v>358</v>
      </c>
      <c r="I185" s="13">
        <v>1.0</v>
      </c>
      <c r="J185" s="13" t="s">
        <v>112</v>
      </c>
    </row>
    <row r="186">
      <c r="A186" s="13">
        <v>7.0</v>
      </c>
      <c r="B186" s="12">
        <v>0.15236111136619002</v>
      </c>
      <c r="C186" s="13" t="s">
        <v>10</v>
      </c>
      <c r="D186" s="13" t="s">
        <v>32</v>
      </c>
      <c r="E186" s="32">
        <v>19.0</v>
      </c>
      <c r="F186" s="49">
        <f>E186-11</f>
        <v>8</v>
      </c>
      <c r="G186" s="13"/>
      <c r="H186" s="13"/>
      <c r="I186" s="13"/>
      <c r="J186" s="11" t="s">
        <v>45</v>
      </c>
    </row>
    <row r="187">
      <c r="A187" s="13">
        <v>7.0</v>
      </c>
      <c r="B187" s="12">
        <v>0.1524884261598345</v>
      </c>
      <c r="C187" s="13" t="s">
        <v>10</v>
      </c>
      <c r="D187" s="13" t="s">
        <v>7</v>
      </c>
      <c r="E187" s="23">
        <v>14.0</v>
      </c>
      <c r="F187" s="23"/>
      <c r="G187" s="13"/>
      <c r="H187" s="11" t="s">
        <v>359</v>
      </c>
      <c r="I187" s="13"/>
      <c r="J187" s="13"/>
    </row>
    <row r="188">
      <c r="A188" s="13">
        <v>7.0</v>
      </c>
      <c r="B188" s="12">
        <v>0.152569444704568</v>
      </c>
      <c r="C188" s="13" t="s">
        <v>10</v>
      </c>
      <c r="D188" s="13" t="s">
        <v>32</v>
      </c>
      <c r="E188" s="32">
        <v>21.0</v>
      </c>
      <c r="F188" s="49">
        <f>E188-11</f>
        <v>10</v>
      </c>
      <c r="G188" s="13"/>
      <c r="H188" s="13"/>
      <c r="I188" s="13"/>
      <c r="J188" s="11" t="s">
        <v>45</v>
      </c>
    </row>
    <row r="189">
      <c r="A189" s="13">
        <v>7.0</v>
      </c>
      <c r="B189" s="12">
        <v>0.152569444704568</v>
      </c>
      <c r="C189" s="13" t="s">
        <v>10</v>
      </c>
      <c r="D189" s="13" t="s">
        <v>7</v>
      </c>
      <c r="E189" s="23">
        <v>12.0</v>
      </c>
      <c r="F189" s="23"/>
      <c r="G189" s="13"/>
      <c r="H189" s="11" t="s">
        <v>360</v>
      </c>
      <c r="I189" s="13"/>
      <c r="J189" s="13"/>
    </row>
    <row r="190">
      <c r="A190" s="13">
        <v>7.0</v>
      </c>
      <c r="B190" s="12">
        <v>0.15380787054891698</v>
      </c>
      <c r="C190" s="13" t="s">
        <v>134</v>
      </c>
      <c r="D190" s="11" t="s">
        <v>41</v>
      </c>
      <c r="E190" s="32">
        <v>18.0</v>
      </c>
      <c r="F190" s="49">
        <f>E190-0</f>
        <v>18</v>
      </c>
      <c r="G190" s="13"/>
      <c r="H190" s="11" t="s">
        <v>361</v>
      </c>
      <c r="I190" s="13"/>
      <c r="J190" s="13"/>
    </row>
    <row r="191">
      <c r="A191" s="13">
        <v>7.0</v>
      </c>
      <c r="B191" s="12">
        <v>0.1543171297525987</v>
      </c>
      <c r="C191" s="13" t="s">
        <v>21</v>
      </c>
      <c r="D191" s="11" t="s">
        <v>74</v>
      </c>
      <c r="E191" s="32">
        <v>19.0</v>
      </c>
      <c r="F191" s="49">
        <f>E191-2</f>
        <v>17</v>
      </c>
      <c r="G191" s="13"/>
      <c r="H191" s="13"/>
      <c r="I191" s="13"/>
      <c r="J191" s="13"/>
    </row>
    <row r="192">
      <c r="A192" s="13">
        <v>7.0</v>
      </c>
      <c r="B192" s="12">
        <v>0.1543171297525987</v>
      </c>
      <c r="C192" s="13" t="s">
        <v>18</v>
      </c>
      <c r="D192" s="11" t="s">
        <v>74</v>
      </c>
      <c r="E192" s="32">
        <v>17.0</v>
      </c>
      <c r="F192" s="49">
        <f>E192-1</f>
        <v>16</v>
      </c>
      <c r="G192" s="13"/>
      <c r="H192" s="13"/>
      <c r="I192" s="13"/>
      <c r="J192" s="13"/>
    </row>
    <row r="193">
      <c r="A193" s="13">
        <v>7.0</v>
      </c>
      <c r="B193" s="12">
        <v>0.15509259267128073</v>
      </c>
      <c r="C193" s="13" t="s">
        <v>15</v>
      </c>
      <c r="D193" s="11" t="s">
        <v>41</v>
      </c>
      <c r="E193" s="32">
        <v>20.0</v>
      </c>
      <c r="F193" s="49">
        <f>E193-2</f>
        <v>18</v>
      </c>
      <c r="G193" s="13"/>
      <c r="H193" s="13"/>
      <c r="I193" s="13"/>
      <c r="J193" s="13"/>
    </row>
    <row r="194">
      <c r="A194" s="13">
        <v>7.0</v>
      </c>
      <c r="B194" s="12">
        <v>0.15509259267128073</v>
      </c>
      <c r="C194" s="13" t="s">
        <v>18</v>
      </c>
      <c r="D194" s="11" t="s">
        <v>41</v>
      </c>
      <c r="E194" s="32" t="s">
        <v>37</v>
      </c>
      <c r="F194" s="49">
        <v>20.0</v>
      </c>
      <c r="G194" s="11" t="s">
        <v>48</v>
      </c>
      <c r="H194" s="13"/>
      <c r="I194" s="13"/>
      <c r="J194" s="11" t="s">
        <v>42</v>
      </c>
    </row>
    <row r="195">
      <c r="A195" s="11">
        <v>7.0</v>
      </c>
      <c r="B195" s="21">
        <v>0.1550925925925926</v>
      </c>
      <c r="C195" s="11" t="s">
        <v>134</v>
      </c>
      <c r="D195" s="11" t="s">
        <v>41</v>
      </c>
      <c r="E195" s="30" t="s">
        <v>30</v>
      </c>
      <c r="F195" s="49" t="s">
        <v>30</v>
      </c>
      <c r="G195" s="13"/>
      <c r="H195" s="7"/>
      <c r="I195" s="13"/>
      <c r="J195" s="11" t="s">
        <v>43</v>
      </c>
    </row>
    <row r="196">
      <c r="A196" s="13">
        <v>7.0</v>
      </c>
      <c r="B196" s="21">
        <v>0.1550925925925926</v>
      </c>
      <c r="C196" s="13" t="s">
        <v>134</v>
      </c>
      <c r="D196" s="11" t="s">
        <v>41</v>
      </c>
      <c r="E196" s="32">
        <v>4.0</v>
      </c>
      <c r="F196" s="49">
        <f t="shared" ref="F196:F197" si="10">E196-0</f>
        <v>4</v>
      </c>
      <c r="G196" s="13"/>
      <c r="H196" s="3" t="s">
        <v>362</v>
      </c>
      <c r="I196" s="13"/>
      <c r="J196" s="13"/>
    </row>
    <row r="197">
      <c r="A197" s="13">
        <v>7.0</v>
      </c>
      <c r="B197" s="21">
        <v>0.1550925925925926</v>
      </c>
      <c r="C197" s="13" t="s">
        <v>22</v>
      </c>
      <c r="D197" s="11" t="s">
        <v>41</v>
      </c>
      <c r="E197" s="32">
        <v>7.0</v>
      </c>
      <c r="F197" s="49">
        <f t="shared" si="10"/>
        <v>7</v>
      </c>
      <c r="G197" s="13"/>
      <c r="H197" s="11" t="s">
        <v>363</v>
      </c>
      <c r="I197" s="13"/>
      <c r="J197" s="13"/>
    </row>
    <row r="198">
      <c r="A198" s="13">
        <v>7.0</v>
      </c>
      <c r="B198" s="21">
        <v>0.1550925925925926</v>
      </c>
      <c r="C198" s="13" t="s">
        <v>21</v>
      </c>
      <c r="D198" s="11" t="s">
        <v>41</v>
      </c>
      <c r="E198" s="32" t="s">
        <v>37</v>
      </c>
      <c r="F198" s="49">
        <v>20.0</v>
      </c>
      <c r="G198" s="11" t="s">
        <v>48</v>
      </c>
      <c r="H198" s="13"/>
      <c r="I198" s="13"/>
      <c r="J198" s="13"/>
    </row>
    <row r="199">
      <c r="A199" s="13">
        <v>7.0</v>
      </c>
      <c r="B199" s="21">
        <v>0.1550925925925926</v>
      </c>
      <c r="C199" s="13" t="s">
        <v>10</v>
      </c>
      <c r="D199" s="11" t="s">
        <v>41</v>
      </c>
      <c r="E199" s="33">
        <v>29.0</v>
      </c>
      <c r="F199" s="59">
        <f>E199-9</f>
        <v>20</v>
      </c>
      <c r="G199" s="13"/>
      <c r="H199" s="13"/>
      <c r="I199" s="13"/>
      <c r="J199" s="11" t="s">
        <v>364</v>
      </c>
    </row>
    <row r="200">
      <c r="A200" s="13">
        <v>7.0</v>
      </c>
      <c r="B200" s="21">
        <v>0.1550925925925926</v>
      </c>
      <c r="C200" s="13" t="s">
        <v>10</v>
      </c>
      <c r="D200" s="11" t="s">
        <v>41</v>
      </c>
      <c r="E200" s="30" t="s">
        <v>30</v>
      </c>
      <c r="F200" s="49" t="s">
        <v>30</v>
      </c>
      <c r="G200" s="13"/>
      <c r="H200" s="13"/>
      <c r="I200" s="13"/>
      <c r="J200" s="11" t="s">
        <v>17</v>
      </c>
    </row>
    <row r="201">
      <c r="A201" s="13">
        <v>7.0</v>
      </c>
      <c r="B201" s="12">
        <v>0.15702546478132717</v>
      </c>
      <c r="C201" s="13" t="s">
        <v>15</v>
      </c>
      <c r="D201" s="11" t="s">
        <v>41</v>
      </c>
      <c r="E201" s="32">
        <v>7.0</v>
      </c>
      <c r="F201" s="49">
        <f>E201-2</f>
        <v>5</v>
      </c>
      <c r="G201" s="13"/>
      <c r="H201" s="11" t="s">
        <v>365</v>
      </c>
      <c r="I201" s="13"/>
      <c r="J201" s="13"/>
    </row>
    <row r="202">
      <c r="A202" s="13">
        <v>7.0</v>
      </c>
      <c r="B202" s="12">
        <v>0.15702546478132717</v>
      </c>
      <c r="C202" s="13" t="s">
        <v>18</v>
      </c>
      <c r="D202" s="11" t="s">
        <v>41</v>
      </c>
      <c r="E202" s="32">
        <v>10.0</v>
      </c>
      <c r="F202" s="49">
        <f>E202-5</f>
        <v>5</v>
      </c>
      <c r="G202" s="13"/>
      <c r="H202" s="11" t="s">
        <v>366</v>
      </c>
      <c r="I202" s="13"/>
      <c r="J202" s="13"/>
    </row>
    <row r="203">
      <c r="A203" s="13">
        <v>7.0</v>
      </c>
      <c r="B203" s="12">
        <v>0.15702546478132717</v>
      </c>
      <c r="C203" s="13" t="s">
        <v>134</v>
      </c>
      <c r="D203" s="11" t="s">
        <v>41</v>
      </c>
      <c r="E203" s="32">
        <v>2.0</v>
      </c>
      <c r="F203" s="49">
        <f>E203-0</f>
        <v>2</v>
      </c>
      <c r="G203" s="13"/>
      <c r="H203" s="11" t="s">
        <v>367</v>
      </c>
      <c r="I203" s="13"/>
      <c r="J203" s="13"/>
    </row>
    <row r="204">
      <c r="A204" s="13">
        <v>7.0</v>
      </c>
      <c r="B204" s="12">
        <v>0.15702546478132717</v>
      </c>
      <c r="C204" s="13" t="s">
        <v>22</v>
      </c>
      <c r="D204" s="11" t="s">
        <v>41</v>
      </c>
      <c r="E204" s="32" t="s">
        <v>37</v>
      </c>
      <c r="F204" s="49">
        <v>20.0</v>
      </c>
      <c r="G204" s="11" t="s">
        <v>48</v>
      </c>
      <c r="H204" s="13"/>
      <c r="I204" s="13"/>
      <c r="J204" s="13"/>
    </row>
    <row r="205">
      <c r="A205" s="13">
        <v>7.0</v>
      </c>
      <c r="B205" s="12">
        <v>0.15702546478132717</v>
      </c>
      <c r="C205" s="13" t="s">
        <v>21</v>
      </c>
      <c r="D205" s="11" t="s">
        <v>41</v>
      </c>
      <c r="E205" s="32">
        <v>12.0</v>
      </c>
      <c r="F205" s="49">
        <f>E205-5</f>
        <v>7</v>
      </c>
      <c r="G205" s="13"/>
      <c r="H205" s="11" t="s">
        <v>368</v>
      </c>
      <c r="I205" s="13"/>
      <c r="J205" s="11" t="s">
        <v>369</v>
      </c>
    </row>
    <row r="206">
      <c r="A206" s="13">
        <v>7.0</v>
      </c>
      <c r="B206" s="12">
        <v>0.15702546478132717</v>
      </c>
      <c r="C206" s="13" t="s">
        <v>10</v>
      </c>
      <c r="D206" s="11" t="s">
        <v>41</v>
      </c>
      <c r="E206" s="33">
        <v>29.0</v>
      </c>
      <c r="F206" s="59">
        <f>E206-9</f>
        <v>20</v>
      </c>
      <c r="G206" s="13"/>
      <c r="H206" s="13"/>
      <c r="I206" s="13"/>
      <c r="J206" s="11" t="s">
        <v>370</v>
      </c>
    </row>
    <row r="207">
      <c r="A207" s="13">
        <v>7.0</v>
      </c>
      <c r="B207" s="12">
        <v>0.15702546478132717</v>
      </c>
      <c r="C207" s="13" t="s">
        <v>10</v>
      </c>
      <c r="D207" s="11" t="s">
        <v>41</v>
      </c>
      <c r="E207" s="30" t="s">
        <v>30</v>
      </c>
      <c r="F207" s="49" t="s">
        <v>30</v>
      </c>
      <c r="G207" s="13"/>
      <c r="H207" s="13"/>
      <c r="I207" s="13"/>
      <c r="J207" s="11" t="s">
        <v>17</v>
      </c>
    </row>
    <row r="208">
      <c r="A208" s="13">
        <v>7.0</v>
      </c>
      <c r="B208" s="12">
        <v>0.15781249992141966</v>
      </c>
      <c r="C208" s="13" t="s">
        <v>134</v>
      </c>
      <c r="D208" s="11" t="s">
        <v>146</v>
      </c>
      <c r="E208" s="32">
        <v>12.0</v>
      </c>
      <c r="F208" s="49">
        <f>E208-1</f>
        <v>11</v>
      </c>
      <c r="G208" s="13"/>
      <c r="H208" s="13"/>
      <c r="I208" s="13"/>
      <c r="J208" s="13"/>
    </row>
    <row r="209">
      <c r="A209" s="13">
        <v>7.0</v>
      </c>
      <c r="B209" s="12">
        <v>0.15902777761220932</v>
      </c>
      <c r="C209" s="13" t="s">
        <v>134</v>
      </c>
      <c r="D209" s="13" t="s">
        <v>97</v>
      </c>
      <c r="E209" s="23">
        <v>24.0</v>
      </c>
      <c r="F209" s="23"/>
      <c r="G209" s="13"/>
      <c r="H209" s="13"/>
      <c r="I209" s="13"/>
      <c r="J209" s="11" t="s">
        <v>371</v>
      </c>
    </row>
  </sheetData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2" width="7.13"/>
    <col customWidth="1" min="3" max="3" width="9.75"/>
    <col customWidth="1" min="4" max="4" width="13.5"/>
    <col customWidth="1" min="5" max="5" width="9.5"/>
    <col customWidth="1" min="6" max="6" width="11.25"/>
    <col customWidth="1" min="7" max="7" width="4.63"/>
    <col customWidth="1" min="8" max="8" width="23.5"/>
    <col customWidth="1" min="9" max="9" width="5.63"/>
    <col customWidth="1" min="10" max="10" width="32.25"/>
  </cols>
  <sheetData>
    <row r="1">
      <c r="A1" s="9" t="s">
        <v>0</v>
      </c>
      <c r="B1" s="9" t="s">
        <v>1</v>
      </c>
      <c r="C1" s="9" t="s">
        <v>2</v>
      </c>
      <c r="D1" s="60" t="s">
        <v>3</v>
      </c>
      <c r="E1" s="10" t="s">
        <v>4</v>
      </c>
      <c r="F1" s="10" t="s">
        <v>5</v>
      </c>
      <c r="G1" s="42" t="s">
        <v>6</v>
      </c>
      <c r="H1" s="9" t="s">
        <v>4767</v>
      </c>
      <c r="I1" s="42" t="s">
        <v>8</v>
      </c>
      <c r="J1" s="9" t="s">
        <v>9</v>
      </c>
    </row>
    <row r="2">
      <c r="A2" s="11">
        <v>8.0</v>
      </c>
      <c r="B2" s="51">
        <v>0.012627314814814815</v>
      </c>
      <c r="C2" s="11" t="s">
        <v>22</v>
      </c>
      <c r="D2" s="11" t="s">
        <v>24</v>
      </c>
      <c r="E2" s="30">
        <v>19.0</v>
      </c>
      <c r="F2" s="31">
        <f>E2-0</f>
        <v>19</v>
      </c>
      <c r="G2" s="43"/>
      <c r="H2" s="13"/>
      <c r="I2" s="43"/>
      <c r="J2" s="13"/>
    </row>
    <row r="3">
      <c r="A3" s="13">
        <v>8.0</v>
      </c>
      <c r="B3" s="21">
        <v>0.014722222222222222</v>
      </c>
      <c r="C3" s="13" t="s">
        <v>15</v>
      </c>
      <c r="D3" s="13" t="s">
        <v>47</v>
      </c>
      <c r="E3" s="32">
        <v>13.0</v>
      </c>
      <c r="F3" s="31">
        <f>E3-2</f>
        <v>11</v>
      </c>
      <c r="G3" s="43"/>
      <c r="H3" s="13"/>
      <c r="I3" s="43"/>
      <c r="J3" s="13"/>
    </row>
    <row r="4">
      <c r="A4" s="13">
        <v>8.0</v>
      </c>
      <c r="B4" s="21">
        <v>0.014722222222222222</v>
      </c>
      <c r="C4" s="13" t="s">
        <v>18</v>
      </c>
      <c r="D4" s="13" t="s">
        <v>47</v>
      </c>
      <c r="E4" s="32">
        <v>27.0</v>
      </c>
      <c r="F4" s="32">
        <v>20.0</v>
      </c>
      <c r="G4" s="43"/>
      <c r="H4" s="13"/>
      <c r="I4" s="43"/>
      <c r="J4" s="13"/>
    </row>
    <row r="5">
      <c r="A5" s="13">
        <v>8.0</v>
      </c>
      <c r="B5" s="21">
        <v>0.014722222222222222</v>
      </c>
      <c r="C5" s="13" t="s">
        <v>134</v>
      </c>
      <c r="D5" s="13" t="s">
        <v>47</v>
      </c>
      <c r="E5" s="32">
        <v>12.0</v>
      </c>
      <c r="F5" s="31">
        <f t="shared" ref="F5:F6" si="1">E5-0</f>
        <v>12</v>
      </c>
      <c r="G5" s="43"/>
      <c r="H5" s="13"/>
      <c r="I5" s="43"/>
      <c r="J5" s="13"/>
    </row>
    <row r="6">
      <c r="A6" s="13">
        <v>8.0</v>
      </c>
      <c r="B6" s="21">
        <v>0.014722222222222222</v>
      </c>
      <c r="C6" s="13" t="s">
        <v>22</v>
      </c>
      <c r="D6" s="13" t="s">
        <v>47</v>
      </c>
      <c r="E6" s="32">
        <v>10.0</v>
      </c>
      <c r="F6" s="31">
        <f t="shared" si="1"/>
        <v>10</v>
      </c>
      <c r="G6" s="43"/>
      <c r="H6" s="13"/>
      <c r="I6" s="43"/>
      <c r="J6" s="13"/>
    </row>
    <row r="7">
      <c r="A7" s="13">
        <v>8.0</v>
      </c>
      <c r="B7" s="21">
        <v>0.014722222222222222</v>
      </c>
      <c r="C7" s="13" t="s">
        <v>21</v>
      </c>
      <c r="D7" s="13" t="s">
        <v>47</v>
      </c>
      <c r="E7" s="32">
        <v>15.0</v>
      </c>
      <c r="F7" s="31">
        <f t="shared" ref="F7:F8" si="2">E7-5</f>
        <v>10</v>
      </c>
      <c r="G7" s="43"/>
      <c r="H7" s="13"/>
      <c r="I7" s="43"/>
      <c r="J7" s="13"/>
    </row>
    <row r="8">
      <c r="A8" s="13">
        <v>8.0</v>
      </c>
      <c r="B8" s="21">
        <v>0.014722222222222222</v>
      </c>
      <c r="C8" s="13" t="s">
        <v>10</v>
      </c>
      <c r="D8" s="13" t="s">
        <v>47</v>
      </c>
      <c r="E8" s="32">
        <v>17.0</v>
      </c>
      <c r="F8" s="31">
        <f t="shared" si="2"/>
        <v>12</v>
      </c>
      <c r="G8" s="43"/>
      <c r="H8" s="13"/>
      <c r="I8" s="43"/>
      <c r="J8" s="13"/>
    </row>
    <row r="9">
      <c r="A9" s="13">
        <v>8.0</v>
      </c>
      <c r="B9" s="12">
        <v>0.01597222313284874</v>
      </c>
      <c r="C9" s="13" t="s">
        <v>15</v>
      </c>
      <c r="D9" s="11" t="s">
        <v>20</v>
      </c>
      <c r="E9" s="32">
        <v>22.0</v>
      </c>
      <c r="F9" s="31">
        <f>E9-2-10</f>
        <v>10</v>
      </c>
      <c r="G9" s="43"/>
      <c r="H9" s="13"/>
      <c r="I9" s="43"/>
      <c r="J9" s="11" t="s">
        <v>372</v>
      </c>
    </row>
    <row r="10">
      <c r="A10" s="13">
        <v>8.0</v>
      </c>
      <c r="B10" s="12">
        <v>0.01597222313284874</v>
      </c>
      <c r="C10" s="13" t="s">
        <v>18</v>
      </c>
      <c r="D10" s="11" t="s">
        <v>20</v>
      </c>
      <c r="E10" s="32">
        <v>11.0</v>
      </c>
      <c r="F10" s="31">
        <f>E10-10</f>
        <v>1</v>
      </c>
      <c r="G10" s="43"/>
      <c r="H10" s="13"/>
      <c r="I10" s="43"/>
      <c r="J10" s="11" t="s">
        <v>372</v>
      </c>
    </row>
    <row r="11">
      <c r="A11" s="13">
        <v>8.0</v>
      </c>
      <c r="B11" s="12">
        <v>0.01597222313284874</v>
      </c>
      <c r="C11" s="13" t="s">
        <v>134</v>
      </c>
      <c r="D11" s="11" t="s">
        <v>20</v>
      </c>
      <c r="E11" s="32">
        <v>20.0</v>
      </c>
      <c r="F11" s="31">
        <f>E11-0-10</f>
        <v>10</v>
      </c>
      <c r="G11" s="43"/>
      <c r="H11" s="13"/>
      <c r="I11" s="43"/>
      <c r="J11" s="11" t="s">
        <v>372</v>
      </c>
    </row>
    <row r="12">
      <c r="A12" s="11">
        <v>8.0</v>
      </c>
      <c r="B12" s="12">
        <v>0.01597222313284874</v>
      </c>
      <c r="C12" s="13" t="s">
        <v>134</v>
      </c>
      <c r="D12" s="11" t="s">
        <v>20</v>
      </c>
      <c r="E12" s="47" t="s">
        <v>30</v>
      </c>
      <c r="F12" s="31" t="s">
        <v>30</v>
      </c>
      <c r="G12" s="43"/>
      <c r="H12" s="13"/>
      <c r="I12" s="43"/>
      <c r="J12" s="11" t="s">
        <v>42</v>
      </c>
    </row>
    <row r="13">
      <c r="A13" s="13">
        <v>8.0</v>
      </c>
      <c r="B13" s="12">
        <v>0.01597222313284874</v>
      </c>
      <c r="C13" s="13" t="s">
        <v>22</v>
      </c>
      <c r="D13" s="11" t="s">
        <v>20</v>
      </c>
      <c r="E13" s="32">
        <v>14.0</v>
      </c>
      <c r="F13" s="31">
        <f>E13-2-10</f>
        <v>2</v>
      </c>
      <c r="G13" s="43"/>
      <c r="H13" s="13"/>
      <c r="I13" s="43"/>
      <c r="J13" s="11" t="s">
        <v>137</v>
      </c>
    </row>
    <row r="14">
      <c r="A14" s="13">
        <v>8.0</v>
      </c>
      <c r="B14" s="12">
        <v>0.01597222313284874</v>
      </c>
      <c r="C14" s="13" t="s">
        <v>21</v>
      </c>
      <c r="D14" s="11" t="s">
        <v>20</v>
      </c>
      <c r="E14" s="32">
        <v>25.0</v>
      </c>
      <c r="F14" s="31">
        <f>E14-13-10</f>
        <v>2</v>
      </c>
      <c r="G14" s="43"/>
      <c r="H14" s="13"/>
      <c r="I14" s="43"/>
      <c r="J14" s="11" t="s">
        <v>373</v>
      </c>
    </row>
    <row r="15">
      <c r="A15" s="13">
        <v>9.0</v>
      </c>
      <c r="B15" s="12">
        <v>0.01597222313284874</v>
      </c>
      <c r="C15" s="13" t="s">
        <v>21</v>
      </c>
      <c r="D15" s="11" t="s">
        <v>20</v>
      </c>
      <c r="E15" s="47" t="s">
        <v>30</v>
      </c>
      <c r="F15" s="31" t="s">
        <v>30</v>
      </c>
      <c r="G15" s="43"/>
      <c r="H15" s="13"/>
      <c r="I15" s="43"/>
      <c r="J15" s="11" t="s">
        <v>42</v>
      </c>
    </row>
    <row r="16">
      <c r="A16" s="13">
        <v>8.0</v>
      </c>
      <c r="B16" s="12">
        <v>0.01597222313284874</v>
      </c>
      <c r="C16" s="13" t="s">
        <v>10</v>
      </c>
      <c r="D16" s="11" t="s">
        <v>20</v>
      </c>
      <c r="E16" s="32">
        <v>29.0</v>
      </c>
      <c r="F16" s="31">
        <f>E16-9-10</f>
        <v>10</v>
      </c>
      <c r="G16" s="43"/>
      <c r="H16" s="13"/>
      <c r="I16" s="43"/>
      <c r="J16" s="11" t="s">
        <v>372</v>
      </c>
    </row>
    <row r="17">
      <c r="A17" s="13">
        <v>8.0</v>
      </c>
      <c r="B17" s="12">
        <v>0.01597222313284874</v>
      </c>
      <c r="C17" s="13" t="s">
        <v>273</v>
      </c>
      <c r="D17" s="11" t="s">
        <v>20</v>
      </c>
      <c r="E17" s="32">
        <v>20.0</v>
      </c>
      <c r="F17" s="31">
        <f>E17-0-10</f>
        <v>10</v>
      </c>
      <c r="G17" s="43"/>
      <c r="H17" s="13"/>
      <c r="I17" s="43"/>
      <c r="J17" s="11" t="s">
        <v>372</v>
      </c>
    </row>
    <row r="18">
      <c r="A18" s="13">
        <v>8.0</v>
      </c>
      <c r="B18" s="12">
        <v>0.01597222313284874</v>
      </c>
      <c r="C18" s="13" t="s">
        <v>273</v>
      </c>
      <c r="D18" s="11" t="s">
        <v>20</v>
      </c>
      <c r="E18" s="47" t="s">
        <v>30</v>
      </c>
      <c r="F18" s="31" t="s">
        <v>30</v>
      </c>
      <c r="G18" s="43"/>
      <c r="H18" s="13"/>
      <c r="I18" s="43"/>
      <c r="J18" s="11" t="s">
        <v>42</v>
      </c>
    </row>
    <row r="19">
      <c r="A19" s="13">
        <v>8.0</v>
      </c>
      <c r="B19" s="12">
        <v>0.017939815646968782</v>
      </c>
      <c r="C19" s="13" t="s">
        <v>10</v>
      </c>
      <c r="D19" s="11" t="s">
        <v>24</v>
      </c>
      <c r="E19" s="47" t="s">
        <v>30</v>
      </c>
      <c r="F19" s="31" t="s">
        <v>30</v>
      </c>
      <c r="G19" s="43"/>
      <c r="H19" s="13"/>
      <c r="I19" s="43"/>
      <c r="J19" s="11" t="s">
        <v>17</v>
      </c>
    </row>
    <row r="20">
      <c r="A20" s="13">
        <v>8.0</v>
      </c>
      <c r="B20" s="12">
        <v>0.017939815646968782</v>
      </c>
      <c r="C20" s="13" t="s">
        <v>10</v>
      </c>
      <c r="D20" s="11" t="s">
        <v>24</v>
      </c>
      <c r="E20" s="32">
        <v>20.0</v>
      </c>
      <c r="F20" s="31">
        <f>E20-6</f>
        <v>14</v>
      </c>
      <c r="G20" s="43"/>
      <c r="H20" s="13"/>
      <c r="I20" s="43"/>
      <c r="J20" s="13"/>
    </row>
    <row r="21">
      <c r="A21" s="13">
        <v>8.0</v>
      </c>
      <c r="B21" s="12">
        <v>0.030717592628207058</v>
      </c>
      <c r="C21" s="13" t="s">
        <v>134</v>
      </c>
      <c r="D21" s="13" t="s">
        <v>97</v>
      </c>
      <c r="E21" s="23">
        <v>27.0</v>
      </c>
      <c r="F21" s="23"/>
      <c r="G21" s="43"/>
      <c r="H21" s="13"/>
      <c r="I21" s="43"/>
      <c r="J21" s="11" t="s">
        <v>374</v>
      </c>
    </row>
    <row r="22">
      <c r="A22" s="13">
        <v>8.0</v>
      </c>
      <c r="B22" s="12">
        <v>0.03086805558996275</v>
      </c>
      <c r="C22" s="13" t="s">
        <v>134</v>
      </c>
      <c r="D22" s="11" t="s">
        <v>122</v>
      </c>
      <c r="E22" s="32">
        <v>21.0</v>
      </c>
      <c r="F22" s="31">
        <f>E22-8</f>
        <v>13</v>
      </c>
      <c r="G22" s="43"/>
      <c r="H22" s="13"/>
      <c r="I22" s="43"/>
      <c r="J22" s="13"/>
    </row>
    <row r="23">
      <c r="A23" s="13">
        <v>8.0</v>
      </c>
      <c r="B23" s="12">
        <v>0.03250000183470547</v>
      </c>
      <c r="C23" s="13" t="s">
        <v>22</v>
      </c>
      <c r="D23" s="11" t="s">
        <v>19</v>
      </c>
      <c r="E23" s="32">
        <v>18.0</v>
      </c>
      <c r="F23" s="31">
        <f>E23-0</f>
        <v>18</v>
      </c>
      <c r="G23" s="43"/>
      <c r="H23" s="13"/>
      <c r="I23" s="43"/>
      <c r="J23" s="13"/>
    </row>
    <row r="24">
      <c r="A24" s="13">
        <v>8.0</v>
      </c>
      <c r="B24" s="12">
        <v>0.04508101980900392</v>
      </c>
      <c r="C24" s="13" t="s">
        <v>15</v>
      </c>
      <c r="D24" s="11" t="s">
        <v>20</v>
      </c>
      <c r="E24" s="33">
        <v>33.0</v>
      </c>
      <c r="F24" s="34">
        <f>E24-2-10</f>
        <v>21</v>
      </c>
      <c r="G24" s="43"/>
      <c r="H24" s="13"/>
      <c r="I24" s="43"/>
      <c r="J24" s="13"/>
    </row>
    <row r="25">
      <c r="A25" s="13">
        <v>8.0</v>
      </c>
      <c r="B25" s="12">
        <v>0.04508101980900392</v>
      </c>
      <c r="C25" s="13" t="s">
        <v>18</v>
      </c>
      <c r="D25" s="11" t="s">
        <v>20</v>
      </c>
      <c r="E25" s="32">
        <v>17.0</v>
      </c>
      <c r="F25" s="31">
        <f>E25-5-10</f>
        <v>2</v>
      </c>
      <c r="G25" s="43"/>
      <c r="H25" s="13"/>
      <c r="I25" s="43"/>
      <c r="J25" s="13"/>
    </row>
    <row r="26">
      <c r="A26" s="13">
        <v>8.0</v>
      </c>
      <c r="B26" s="12">
        <v>0.04508101980900392</v>
      </c>
      <c r="C26" s="13" t="s">
        <v>134</v>
      </c>
      <c r="D26" s="11" t="s">
        <v>20</v>
      </c>
      <c r="E26" s="32">
        <v>21.0</v>
      </c>
      <c r="F26" s="31">
        <f>E26-0-10</f>
        <v>11</v>
      </c>
      <c r="G26" s="43"/>
      <c r="H26" s="13"/>
      <c r="I26" s="43"/>
      <c r="J26" s="13"/>
    </row>
    <row r="27">
      <c r="A27" s="13">
        <v>8.0</v>
      </c>
      <c r="B27" s="12">
        <v>0.04508101980900392</v>
      </c>
      <c r="C27" s="13" t="s">
        <v>22</v>
      </c>
      <c r="D27" s="11" t="s">
        <v>20</v>
      </c>
      <c r="E27" s="32">
        <v>19.0</v>
      </c>
      <c r="F27" s="31">
        <f>E27-2-10</f>
        <v>7</v>
      </c>
      <c r="G27" s="43"/>
      <c r="H27" s="13"/>
      <c r="I27" s="43"/>
      <c r="J27" s="13"/>
    </row>
    <row r="28">
      <c r="A28" s="13">
        <v>8.0</v>
      </c>
      <c r="B28" s="12">
        <v>0.04508101980900392</v>
      </c>
      <c r="C28" s="13" t="s">
        <v>16</v>
      </c>
      <c r="D28" s="11" t="s">
        <v>20</v>
      </c>
      <c r="E28" s="32">
        <v>29.0</v>
      </c>
      <c r="F28" s="31">
        <f>E28-3-10</f>
        <v>16</v>
      </c>
      <c r="G28" s="43"/>
      <c r="H28" s="13"/>
      <c r="I28" s="43"/>
      <c r="J28" s="13"/>
    </row>
    <row r="29">
      <c r="A29" s="13">
        <v>8.0</v>
      </c>
      <c r="B29" s="12">
        <v>0.04508101980900392</v>
      </c>
      <c r="C29" s="13" t="s">
        <v>21</v>
      </c>
      <c r="D29" s="11" t="s">
        <v>20</v>
      </c>
      <c r="E29" s="32">
        <v>33.0</v>
      </c>
      <c r="F29" s="31">
        <f>E29-13-10</f>
        <v>10</v>
      </c>
      <c r="G29" s="43"/>
      <c r="H29" s="13"/>
      <c r="I29" s="43"/>
      <c r="J29" s="11" t="s">
        <v>40</v>
      </c>
    </row>
    <row r="30">
      <c r="A30" s="11">
        <v>8.0</v>
      </c>
      <c r="B30" s="21">
        <v>0.04508101851851852</v>
      </c>
      <c r="C30" s="11" t="s">
        <v>21</v>
      </c>
      <c r="D30" s="11" t="s">
        <v>20</v>
      </c>
      <c r="E30" s="30">
        <v>24.0</v>
      </c>
      <c r="F30" s="31">
        <f>E30-9-10</f>
        <v>5</v>
      </c>
      <c r="G30" s="43"/>
      <c r="H30" s="13"/>
      <c r="I30" s="43"/>
      <c r="J30" s="11" t="s">
        <v>17</v>
      </c>
    </row>
    <row r="31">
      <c r="A31" s="13">
        <v>8.0</v>
      </c>
      <c r="B31" s="12">
        <v>0.04508101980900392</v>
      </c>
      <c r="C31" s="13" t="s">
        <v>10</v>
      </c>
      <c r="D31" s="11" t="s">
        <v>20</v>
      </c>
      <c r="E31" s="32">
        <v>11.0</v>
      </c>
      <c r="F31" s="32">
        <v>1.0</v>
      </c>
      <c r="G31" s="43"/>
      <c r="H31" s="13"/>
      <c r="I31" s="43"/>
      <c r="J31" s="13"/>
    </row>
    <row r="32">
      <c r="A32" s="13">
        <v>8.0</v>
      </c>
      <c r="B32" s="12">
        <v>0.04508101980900392</v>
      </c>
      <c r="C32" s="13" t="s">
        <v>273</v>
      </c>
      <c r="D32" s="11" t="s">
        <v>20</v>
      </c>
      <c r="E32" s="32">
        <v>10.0</v>
      </c>
      <c r="F32" s="31">
        <f>E32-2</f>
        <v>8</v>
      </c>
      <c r="G32" s="43"/>
      <c r="H32" s="13"/>
      <c r="I32" s="43"/>
      <c r="J32" s="13"/>
    </row>
    <row r="33">
      <c r="A33" s="13">
        <v>8.0</v>
      </c>
      <c r="B33" s="12">
        <v>0.04699074215022847</v>
      </c>
      <c r="C33" s="13" t="s">
        <v>15</v>
      </c>
      <c r="D33" s="11" t="s">
        <v>88</v>
      </c>
      <c r="E33" s="32">
        <v>26.0</v>
      </c>
      <c r="F33" s="31">
        <f>E33-10</f>
        <v>16</v>
      </c>
      <c r="G33" s="43"/>
      <c r="H33" s="13"/>
      <c r="I33" s="43"/>
      <c r="J33" s="13"/>
    </row>
    <row r="34">
      <c r="A34" s="13">
        <v>8.0</v>
      </c>
      <c r="B34" s="12">
        <v>0.04780092730652541</v>
      </c>
      <c r="C34" s="13" t="s">
        <v>15</v>
      </c>
      <c r="D34" s="11" t="s">
        <v>184</v>
      </c>
      <c r="E34" s="32">
        <v>22.0</v>
      </c>
      <c r="F34" s="31">
        <f>E34-6</f>
        <v>16</v>
      </c>
      <c r="G34" s="43"/>
      <c r="H34" s="13"/>
      <c r="I34" s="43"/>
      <c r="J34" s="13"/>
    </row>
    <row r="35">
      <c r="A35" s="13">
        <v>8.0</v>
      </c>
      <c r="B35" s="12">
        <v>0.04840277912444435</v>
      </c>
      <c r="C35" s="13" t="s">
        <v>10</v>
      </c>
      <c r="D35" s="11" t="s">
        <v>127</v>
      </c>
      <c r="E35" s="31" t="s">
        <v>30</v>
      </c>
      <c r="F35" s="31" t="s">
        <v>30</v>
      </c>
      <c r="G35" s="43"/>
      <c r="H35" s="13"/>
      <c r="I35" s="43"/>
      <c r="J35" s="13"/>
    </row>
    <row r="36">
      <c r="A36" s="13">
        <v>8.0</v>
      </c>
      <c r="B36" s="12">
        <v>0.05155092751374468</v>
      </c>
      <c r="C36" s="13" t="s">
        <v>18</v>
      </c>
      <c r="D36" s="11" t="s">
        <v>88</v>
      </c>
      <c r="E36" s="32">
        <v>15.0</v>
      </c>
      <c r="F36" s="31">
        <f>E36-2</f>
        <v>13</v>
      </c>
      <c r="G36" s="43"/>
      <c r="H36" s="13"/>
      <c r="I36" s="43"/>
      <c r="J36" s="13"/>
    </row>
    <row r="37">
      <c r="A37" s="13">
        <v>8.0</v>
      </c>
      <c r="B37" s="12">
        <v>0.051817131228744984</v>
      </c>
      <c r="C37" s="13" t="s">
        <v>16</v>
      </c>
      <c r="D37" s="11" t="s">
        <v>92</v>
      </c>
      <c r="E37" s="32">
        <v>11.0</v>
      </c>
      <c r="F37" s="31">
        <f>E37-6</f>
        <v>5</v>
      </c>
      <c r="G37" s="43"/>
      <c r="H37" s="13"/>
      <c r="I37" s="43"/>
      <c r="J37" s="13"/>
    </row>
    <row r="38">
      <c r="A38" s="13">
        <v>8.0</v>
      </c>
      <c r="B38" s="12">
        <v>0.0519212979124859</v>
      </c>
      <c r="C38" s="13" t="s">
        <v>15</v>
      </c>
      <c r="D38" s="11" t="s">
        <v>184</v>
      </c>
      <c r="E38" s="32">
        <v>16.0</v>
      </c>
      <c r="F38" s="31">
        <f t="shared" ref="F38:F39" si="3">E38-10</f>
        <v>6</v>
      </c>
      <c r="G38" s="43"/>
      <c r="H38" s="13"/>
      <c r="I38" s="43"/>
      <c r="J38" s="13"/>
    </row>
    <row r="39">
      <c r="A39" s="13">
        <v>8.0</v>
      </c>
      <c r="B39" s="12">
        <v>0.05305555707309395</v>
      </c>
      <c r="C39" s="13" t="s">
        <v>21</v>
      </c>
      <c r="D39" s="11" t="s">
        <v>24</v>
      </c>
      <c r="E39" s="32">
        <v>18.0</v>
      </c>
      <c r="F39" s="31">
        <f t="shared" si="3"/>
        <v>8</v>
      </c>
      <c r="G39" s="43"/>
      <c r="H39" s="13"/>
      <c r="I39" s="43"/>
      <c r="J39" s="13"/>
    </row>
    <row r="40">
      <c r="A40" s="13">
        <v>8.0</v>
      </c>
      <c r="B40" s="12">
        <v>0.0674189830533578</v>
      </c>
      <c r="C40" s="13" t="s">
        <v>15</v>
      </c>
      <c r="D40" s="13" t="s">
        <v>47</v>
      </c>
      <c r="E40" s="32">
        <v>8.0</v>
      </c>
      <c r="F40" s="31">
        <f>E40-2</f>
        <v>6</v>
      </c>
      <c r="G40" s="43"/>
      <c r="H40" s="13"/>
      <c r="I40" s="43"/>
      <c r="J40" s="13"/>
    </row>
    <row r="41">
      <c r="A41" s="13">
        <v>8.0</v>
      </c>
      <c r="B41" s="12">
        <v>0.0674189830533578</v>
      </c>
      <c r="C41" s="13" t="s">
        <v>18</v>
      </c>
      <c r="D41" s="13" t="s">
        <v>47</v>
      </c>
      <c r="E41" s="32">
        <v>8.0</v>
      </c>
      <c r="F41" s="31">
        <f>E41-7</f>
        <v>1</v>
      </c>
      <c r="G41" s="43"/>
      <c r="H41" s="13"/>
      <c r="I41" s="43"/>
      <c r="J41" s="13"/>
    </row>
    <row r="42">
      <c r="A42" s="13">
        <v>8.0</v>
      </c>
      <c r="B42" s="12">
        <v>0.0674189830533578</v>
      </c>
      <c r="C42" s="13" t="s">
        <v>134</v>
      </c>
      <c r="D42" s="13" t="s">
        <v>47</v>
      </c>
      <c r="E42" s="32">
        <v>4.0</v>
      </c>
      <c r="F42" s="31">
        <f t="shared" ref="F42:F43" si="4">E42-0</f>
        <v>4</v>
      </c>
      <c r="G42" s="43"/>
      <c r="H42" s="13"/>
      <c r="I42" s="43"/>
      <c r="J42" s="13"/>
    </row>
    <row r="43">
      <c r="A43" s="13">
        <v>8.0</v>
      </c>
      <c r="B43" s="12">
        <v>0.0674189830533578</v>
      </c>
      <c r="C43" s="13" t="s">
        <v>22</v>
      </c>
      <c r="D43" s="13" t="s">
        <v>47</v>
      </c>
      <c r="E43" s="32">
        <v>12.0</v>
      </c>
      <c r="F43" s="31">
        <f t="shared" si="4"/>
        <v>12</v>
      </c>
      <c r="G43" s="43"/>
      <c r="H43" s="13"/>
      <c r="I43" s="43"/>
      <c r="J43" s="13"/>
    </row>
    <row r="44">
      <c r="A44" s="13">
        <v>8.0</v>
      </c>
      <c r="B44" s="12">
        <v>0.0674189830533578</v>
      </c>
      <c r="C44" s="13" t="s">
        <v>16</v>
      </c>
      <c r="D44" s="13" t="s">
        <v>47</v>
      </c>
      <c r="E44" s="32">
        <v>18.0</v>
      </c>
      <c r="F44" s="31">
        <f>E44-3</f>
        <v>15</v>
      </c>
      <c r="G44" s="43"/>
      <c r="H44" s="13"/>
      <c r="I44" s="43"/>
      <c r="J44" s="13"/>
    </row>
    <row r="45">
      <c r="A45" s="13">
        <v>8.0</v>
      </c>
      <c r="B45" s="12">
        <v>0.0674189830533578</v>
      </c>
      <c r="C45" s="13" t="s">
        <v>21</v>
      </c>
      <c r="D45" s="13" t="s">
        <v>47</v>
      </c>
      <c r="E45" s="32">
        <v>17.0</v>
      </c>
      <c r="F45" s="31">
        <f t="shared" ref="F45:F46" si="5">E45-5</f>
        <v>12</v>
      </c>
      <c r="G45" s="43"/>
      <c r="H45" s="13"/>
      <c r="I45" s="43"/>
      <c r="J45" s="13"/>
    </row>
    <row r="46">
      <c r="A46" s="13">
        <v>8.0</v>
      </c>
      <c r="B46" s="12">
        <v>0.0674189830533578</v>
      </c>
      <c r="C46" s="13" t="s">
        <v>10</v>
      </c>
      <c r="D46" s="13" t="s">
        <v>47</v>
      </c>
      <c r="E46" s="32">
        <v>21.0</v>
      </c>
      <c r="F46" s="31">
        <f t="shared" si="5"/>
        <v>16</v>
      </c>
      <c r="G46" s="43"/>
      <c r="H46" s="13"/>
      <c r="I46" s="43"/>
      <c r="J46" s="13"/>
    </row>
    <row r="47">
      <c r="A47" s="13">
        <v>8.0</v>
      </c>
      <c r="B47" s="12">
        <v>0.07075231621274725</v>
      </c>
      <c r="C47" s="13" t="s">
        <v>10</v>
      </c>
      <c r="D47" s="13" t="s">
        <v>32</v>
      </c>
      <c r="E47" s="32">
        <v>22.0</v>
      </c>
      <c r="F47" s="31">
        <f>E47-11</f>
        <v>11</v>
      </c>
      <c r="G47" s="43"/>
      <c r="H47" s="13"/>
      <c r="I47" s="43"/>
      <c r="J47" s="11" t="s">
        <v>375</v>
      </c>
    </row>
    <row r="48">
      <c r="A48" s="13">
        <v>8.0</v>
      </c>
      <c r="B48" s="12">
        <v>0.07087963099547778</v>
      </c>
      <c r="C48" s="13" t="s">
        <v>10</v>
      </c>
      <c r="D48" s="13" t="s">
        <v>7</v>
      </c>
      <c r="E48" s="35">
        <v>14.0</v>
      </c>
      <c r="F48" s="23"/>
      <c r="G48" s="43"/>
      <c r="H48" s="11" t="s">
        <v>376</v>
      </c>
      <c r="I48" s="43"/>
      <c r="J48" s="11" t="s">
        <v>377</v>
      </c>
    </row>
    <row r="49">
      <c r="A49" s="11">
        <v>8.0</v>
      </c>
      <c r="B49" s="21">
        <v>0.07106481481481482</v>
      </c>
      <c r="C49" s="11" t="s">
        <v>10</v>
      </c>
      <c r="D49" s="11" t="s">
        <v>7</v>
      </c>
      <c r="E49" s="35">
        <v>21.0</v>
      </c>
      <c r="F49" s="23"/>
      <c r="G49" s="43"/>
      <c r="H49" s="11" t="s">
        <v>378</v>
      </c>
      <c r="I49" s="43"/>
      <c r="J49" s="11" t="s">
        <v>379</v>
      </c>
    </row>
    <row r="50">
      <c r="A50" s="11">
        <v>8.0</v>
      </c>
      <c r="B50" s="21">
        <v>0.07116898148148149</v>
      </c>
      <c r="C50" s="11" t="s">
        <v>10</v>
      </c>
      <c r="D50" s="11" t="s">
        <v>7</v>
      </c>
      <c r="E50" s="35">
        <v>6.0</v>
      </c>
      <c r="F50" s="23"/>
      <c r="G50" s="43"/>
      <c r="H50" s="11" t="s">
        <v>380</v>
      </c>
      <c r="I50" s="43"/>
      <c r="J50" s="11" t="s">
        <v>381</v>
      </c>
    </row>
    <row r="51">
      <c r="A51" s="13">
        <v>8.0</v>
      </c>
      <c r="B51" s="12">
        <v>0.07261574201402254</v>
      </c>
      <c r="C51" s="13" t="s">
        <v>21</v>
      </c>
      <c r="D51" s="11" t="s">
        <v>25</v>
      </c>
      <c r="E51" s="32">
        <v>17.0</v>
      </c>
      <c r="F51" s="31">
        <f>E51-9</f>
        <v>8</v>
      </c>
      <c r="G51" s="43"/>
      <c r="H51" s="13"/>
      <c r="I51" s="43"/>
      <c r="J51" s="13"/>
    </row>
    <row r="52">
      <c r="A52" s="13">
        <v>8.0</v>
      </c>
      <c r="B52" s="12">
        <v>0.07261574201402254</v>
      </c>
      <c r="C52" s="13" t="s">
        <v>16</v>
      </c>
      <c r="D52" s="11" t="s">
        <v>25</v>
      </c>
      <c r="E52" s="32">
        <v>12.0</v>
      </c>
      <c r="F52" s="31">
        <f>E52-3</f>
        <v>9</v>
      </c>
      <c r="G52" s="43"/>
      <c r="H52" s="13"/>
      <c r="I52" s="43"/>
      <c r="J52" s="13"/>
    </row>
    <row r="53">
      <c r="A53" s="13">
        <v>8.0</v>
      </c>
      <c r="B53" s="12">
        <v>0.07261574201402254</v>
      </c>
      <c r="C53" s="13" t="s">
        <v>18</v>
      </c>
      <c r="D53" s="11" t="s">
        <v>25</v>
      </c>
      <c r="E53" s="32">
        <v>24.0</v>
      </c>
      <c r="F53" s="31">
        <f>E53-5</f>
        <v>19</v>
      </c>
      <c r="G53" s="43"/>
      <c r="H53" s="13"/>
      <c r="I53" s="43"/>
      <c r="J53" s="13"/>
    </row>
    <row r="54">
      <c r="A54" s="13">
        <v>8.0</v>
      </c>
      <c r="B54" s="12">
        <v>0.07261574201402254</v>
      </c>
      <c r="C54" s="13" t="s">
        <v>10</v>
      </c>
      <c r="D54" s="11" t="s">
        <v>25</v>
      </c>
      <c r="E54" s="47" t="s">
        <v>30</v>
      </c>
      <c r="F54" s="31" t="s">
        <v>30</v>
      </c>
      <c r="G54" s="43"/>
      <c r="H54" s="13"/>
      <c r="I54" s="43"/>
      <c r="J54" s="11" t="s">
        <v>17</v>
      </c>
    </row>
    <row r="55">
      <c r="A55" s="13">
        <v>8.0</v>
      </c>
      <c r="B55" s="12">
        <v>0.07261574201402254</v>
      </c>
      <c r="C55" s="13" t="s">
        <v>10</v>
      </c>
      <c r="D55" s="11" t="s">
        <v>25</v>
      </c>
      <c r="E55" s="32">
        <v>23.0</v>
      </c>
      <c r="F55" s="31">
        <f>E55-9</f>
        <v>14</v>
      </c>
      <c r="G55" s="43"/>
      <c r="H55" s="13"/>
      <c r="I55" s="43"/>
      <c r="J55" s="11" t="s">
        <v>40</v>
      </c>
    </row>
    <row r="56">
      <c r="A56" s="13">
        <v>8.0</v>
      </c>
      <c r="B56" s="12">
        <v>0.07354166789446026</v>
      </c>
      <c r="C56" s="13" t="s">
        <v>16</v>
      </c>
      <c r="D56" s="13" t="s">
        <v>7</v>
      </c>
      <c r="E56" s="23">
        <v>19.0</v>
      </c>
      <c r="F56" s="23"/>
      <c r="G56" s="43"/>
      <c r="H56" s="11" t="s">
        <v>382</v>
      </c>
      <c r="I56" s="43"/>
      <c r="J56" s="11" t="s">
        <v>383</v>
      </c>
    </row>
    <row r="57">
      <c r="A57" s="13">
        <v>8.0</v>
      </c>
      <c r="B57" s="12">
        <v>0.07410879933740944</v>
      </c>
      <c r="C57" s="13" t="s">
        <v>21</v>
      </c>
      <c r="D57" s="13" t="s">
        <v>32</v>
      </c>
      <c r="E57" s="33">
        <v>32.0</v>
      </c>
      <c r="F57" s="34">
        <f>E57-11</f>
        <v>21</v>
      </c>
      <c r="G57" s="43"/>
      <c r="H57" s="13"/>
      <c r="I57" s="43"/>
      <c r="J57" s="11" t="s">
        <v>384</v>
      </c>
    </row>
    <row r="58">
      <c r="A58" s="13">
        <v>8.0</v>
      </c>
      <c r="B58" s="12">
        <v>0.07453703819192015</v>
      </c>
      <c r="C58" s="13" t="s">
        <v>21</v>
      </c>
      <c r="D58" s="13" t="s">
        <v>7</v>
      </c>
      <c r="E58" s="23">
        <v>9.0</v>
      </c>
      <c r="F58" s="23"/>
      <c r="G58" s="43"/>
      <c r="H58" s="11" t="s">
        <v>382</v>
      </c>
      <c r="I58" s="43"/>
      <c r="J58" s="13"/>
    </row>
    <row r="59">
      <c r="A59" s="13">
        <v>8.0</v>
      </c>
      <c r="B59" s="12">
        <v>0.07465277894516475</v>
      </c>
      <c r="C59" s="13" t="s">
        <v>21</v>
      </c>
      <c r="D59" s="13" t="s">
        <v>32</v>
      </c>
      <c r="E59" s="32">
        <v>23.0</v>
      </c>
      <c r="F59" s="31">
        <f>E59-10</f>
        <v>13</v>
      </c>
      <c r="G59" s="43"/>
      <c r="H59" s="13"/>
      <c r="I59" s="43"/>
      <c r="J59" s="11" t="s">
        <v>258</v>
      </c>
    </row>
    <row r="60">
      <c r="A60" s="13">
        <v>8.0</v>
      </c>
      <c r="B60" s="12">
        <v>0.07471064929268323</v>
      </c>
      <c r="C60" s="13" t="s">
        <v>21</v>
      </c>
      <c r="D60" s="13" t="s">
        <v>7</v>
      </c>
      <c r="E60" s="23">
        <v>10.0</v>
      </c>
      <c r="F60" s="23"/>
      <c r="G60" s="43"/>
      <c r="H60" s="11" t="s">
        <v>385</v>
      </c>
      <c r="I60" s="43"/>
      <c r="J60" s="13"/>
    </row>
    <row r="61">
      <c r="A61" s="13">
        <v>8.0</v>
      </c>
      <c r="B61" s="12">
        <v>0.07480324187781662</v>
      </c>
      <c r="C61" s="13" t="s">
        <v>21</v>
      </c>
      <c r="D61" s="13" t="s">
        <v>32</v>
      </c>
      <c r="E61" s="23" t="s">
        <v>28</v>
      </c>
      <c r="F61" s="23">
        <v>1.0</v>
      </c>
      <c r="G61" s="43"/>
      <c r="H61" s="13"/>
      <c r="I61" s="43"/>
      <c r="J61" s="11" t="s">
        <v>46</v>
      </c>
    </row>
    <row r="62">
      <c r="A62" s="13">
        <v>8.0</v>
      </c>
      <c r="B62" s="12">
        <v>0.07870370461023413</v>
      </c>
      <c r="C62" s="13" t="s">
        <v>22</v>
      </c>
      <c r="D62" s="11" t="s">
        <v>35</v>
      </c>
      <c r="E62" s="32">
        <v>16.0</v>
      </c>
      <c r="F62" s="31">
        <f>E62-4</f>
        <v>12</v>
      </c>
      <c r="G62" s="43"/>
      <c r="H62" s="13"/>
      <c r="I62" s="43"/>
      <c r="J62" s="13"/>
    </row>
    <row r="63">
      <c r="A63" s="13">
        <v>8.0</v>
      </c>
      <c r="B63" s="12">
        <v>0.07870370461023413</v>
      </c>
      <c r="C63" s="13" t="s">
        <v>134</v>
      </c>
      <c r="D63" s="11" t="s">
        <v>35</v>
      </c>
      <c r="E63" s="47" t="s">
        <v>30</v>
      </c>
      <c r="F63" s="31" t="s">
        <v>30</v>
      </c>
      <c r="G63" s="43"/>
      <c r="H63" s="13"/>
      <c r="I63" s="43"/>
      <c r="J63" s="11" t="s">
        <v>42</v>
      </c>
    </row>
    <row r="64">
      <c r="A64" s="13">
        <v>8.0</v>
      </c>
      <c r="B64" s="12">
        <v>0.07870370461023413</v>
      </c>
      <c r="C64" s="13" t="s">
        <v>134</v>
      </c>
      <c r="D64" s="11" t="s">
        <v>35</v>
      </c>
      <c r="E64" s="32">
        <v>8.0</v>
      </c>
      <c r="F64" s="31">
        <f>E64-0</f>
        <v>8</v>
      </c>
      <c r="G64" s="43"/>
      <c r="H64" s="13"/>
      <c r="I64" s="43"/>
      <c r="J64" s="11" t="s">
        <v>43</v>
      </c>
    </row>
    <row r="65">
      <c r="A65" s="13">
        <v>8.0</v>
      </c>
      <c r="B65" s="12">
        <v>0.08148148222244345</v>
      </c>
      <c r="C65" s="13" t="s">
        <v>18</v>
      </c>
      <c r="D65" s="13" t="s">
        <v>32</v>
      </c>
      <c r="E65" s="32">
        <v>14.0</v>
      </c>
      <c r="F65" s="31">
        <f t="shared" ref="F65:F66" si="6">E65-11</f>
        <v>3</v>
      </c>
      <c r="G65" s="43"/>
      <c r="H65" s="13"/>
      <c r="I65" s="43"/>
      <c r="J65" s="11" t="s">
        <v>44</v>
      </c>
    </row>
    <row r="66">
      <c r="A66" s="13">
        <v>8.0</v>
      </c>
      <c r="B66" s="12">
        <v>0.08159722297568806</v>
      </c>
      <c r="C66" s="13" t="s">
        <v>18</v>
      </c>
      <c r="D66" s="13" t="s">
        <v>32</v>
      </c>
      <c r="E66" s="32">
        <v>28.0</v>
      </c>
      <c r="F66" s="31">
        <f t="shared" si="6"/>
        <v>17</v>
      </c>
      <c r="G66" s="43"/>
      <c r="H66" s="13"/>
      <c r="I66" s="43"/>
      <c r="J66" s="11" t="s">
        <v>44</v>
      </c>
    </row>
    <row r="67">
      <c r="A67" s="13">
        <v>8.0</v>
      </c>
      <c r="B67" s="12">
        <v>0.08173611186794005</v>
      </c>
      <c r="C67" s="13" t="s">
        <v>18</v>
      </c>
      <c r="D67" s="13" t="s">
        <v>7</v>
      </c>
      <c r="E67" s="23">
        <v>6.0</v>
      </c>
      <c r="F67" s="23"/>
      <c r="G67" s="43"/>
      <c r="H67" s="11" t="s">
        <v>386</v>
      </c>
      <c r="I67" s="43"/>
      <c r="J67" s="13"/>
    </row>
    <row r="68">
      <c r="A68" s="13">
        <v>8.0</v>
      </c>
      <c r="B68" s="12">
        <v>0.08356481729424559</v>
      </c>
      <c r="C68" s="13" t="s">
        <v>134</v>
      </c>
      <c r="D68" s="13" t="s">
        <v>32</v>
      </c>
      <c r="E68" s="32">
        <v>23.0</v>
      </c>
      <c r="F68" s="31">
        <f>E68-8</f>
        <v>15</v>
      </c>
      <c r="G68" s="43"/>
      <c r="H68" s="13"/>
      <c r="I68" s="43"/>
      <c r="J68" s="11" t="s">
        <v>157</v>
      </c>
    </row>
    <row r="69">
      <c r="A69" s="13">
        <v>8.0</v>
      </c>
      <c r="B69" s="12">
        <v>0.0837500024936162</v>
      </c>
      <c r="C69" s="13" t="s">
        <v>134</v>
      </c>
      <c r="D69" s="13" t="s">
        <v>7</v>
      </c>
      <c r="E69" s="23">
        <v>19.0</v>
      </c>
      <c r="F69" s="23"/>
      <c r="G69" s="43"/>
      <c r="H69" s="11" t="s">
        <v>387</v>
      </c>
      <c r="I69" s="43"/>
      <c r="J69" s="13"/>
    </row>
    <row r="70">
      <c r="A70" s="11">
        <v>8.0</v>
      </c>
      <c r="B70" s="21">
        <v>0.08646990740740741</v>
      </c>
      <c r="C70" s="11" t="s">
        <v>21</v>
      </c>
      <c r="D70" s="11" t="s">
        <v>32</v>
      </c>
      <c r="E70" s="30">
        <v>27.0</v>
      </c>
      <c r="F70" s="31">
        <f>E70-11</f>
        <v>16</v>
      </c>
      <c r="G70" s="43"/>
      <c r="H70" s="13"/>
      <c r="I70" s="43"/>
      <c r="J70" s="11" t="s">
        <v>176</v>
      </c>
    </row>
    <row r="71">
      <c r="A71" s="11">
        <v>8.0</v>
      </c>
      <c r="B71" s="21">
        <v>0.08655092592592592</v>
      </c>
      <c r="C71" s="11" t="s">
        <v>21</v>
      </c>
      <c r="D71" s="11" t="s">
        <v>7</v>
      </c>
      <c r="E71" s="35">
        <v>11.0</v>
      </c>
      <c r="F71" s="23"/>
      <c r="G71" s="43"/>
      <c r="H71" s="11" t="s">
        <v>388</v>
      </c>
      <c r="I71" s="43"/>
      <c r="J71" s="13"/>
    </row>
    <row r="72">
      <c r="A72" s="13">
        <v>8.0</v>
      </c>
      <c r="B72" s="12">
        <v>0.08692129880364519</v>
      </c>
      <c r="C72" s="13" t="s">
        <v>10</v>
      </c>
      <c r="D72" s="13" t="s">
        <v>32</v>
      </c>
      <c r="E72" s="32">
        <v>29.0</v>
      </c>
      <c r="F72" s="31">
        <f>E72-11</f>
        <v>18</v>
      </c>
      <c r="G72" s="43"/>
      <c r="H72" s="13"/>
      <c r="I72" s="43"/>
      <c r="J72" s="11" t="s">
        <v>68</v>
      </c>
    </row>
    <row r="73">
      <c r="A73" s="13">
        <v>8.0</v>
      </c>
      <c r="B73" s="12">
        <v>0.08692129880364519</v>
      </c>
      <c r="C73" s="13" t="s">
        <v>10</v>
      </c>
      <c r="D73" s="13" t="s">
        <v>32</v>
      </c>
      <c r="E73" s="47" t="s">
        <v>30</v>
      </c>
      <c r="F73" s="31" t="s">
        <v>30</v>
      </c>
      <c r="G73" s="43"/>
      <c r="H73" s="13"/>
      <c r="I73" s="43"/>
      <c r="J73" s="11" t="s">
        <v>17</v>
      </c>
    </row>
    <row r="74">
      <c r="A74" s="13">
        <v>8.0</v>
      </c>
      <c r="B74" s="12">
        <v>0.08717592843458988</v>
      </c>
      <c r="C74" s="13" t="s">
        <v>10</v>
      </c>
      <c r="D74" s="13" t="s">
        <v>32</v>
      </c>
      <c r="E74" s="32">
        <v>23.0</v>
      </c>
      <c r="F74" s="31">
        <f>E74-11</f>
        <v>12</v>
      </c>
      <c r="G74" s="43"/>
      <c r="H74" s="13"/>
      <c r="I74" s="43"/>
      <c r="J74" s="11" t="s">
        <v>68</v>
      </c>
    </row>
    <row r="75">
      <c r="A75" s="13">
        <v>8.0</v>
      </c>
      <c r="B75" s="12">
        <v>0.08717592843458988</v>
      </c>
      <c r="C75" s="13" t="s">
        <v>10</v>
      </c>
      <c r="D75" s="13" t="s">
        <v>32</v>
      </c>
      <c r="E75" s="47" t="s">
        <v>30</v>
      </c>
      <c r="F75" s="31" t="s">
        <v>30</v>
      </c>
      <c r="G75" s="43"/>
      <c r="H75" s="13"/>
      <c r="I75" s="43"/>
      <c r="J75" s="11" t="s">
        <v>17</v>
      </c>
    </row>
    <row r="76">
      <c r="A76" s="13">
        <v>8.0</v>
      </c>
      <c r="B76" s="12">
        <v>0.08721065064310096</v>
      </c>
      <c r="C76" s="13" t="s">
        <v>10</v>
      </c>
      <c r="D76" s="13" t="s">
        <v>7</v>
      </c>
      <c r="E76" s="23">
        <v>14.0</v>
      </c>
      <c r="F76" s="23"/>
      <c r="G76" s="43"/>
      <c r="H76" s="11" t="s">
        <v>389</v>
      </c>
      <c r="I76" s="43"/>
      <c r="J76" s="13"/>
    </row>
    <row r="77">
      <c r="A77" s="13">
        <v>8.0</v>
      </c>
      <c r="B77" s="12">
        <v>0.08744213212048635</v>
      </c>
      <c r="C77" s="13" t="s">
        <v>10</v>
      </c>
      <c r="D77" s="13" t="s">
        <v>7</v>
      </c>
      <c r="E77" s="23">
        <v>14.0</v>
      </c>
      <c r="F77" s="23"/>
      <c r="G77" s="43"/>
      <c r="H77" s="11" t="s">
        <v>389</v>
      </c>
      <c r="I77" s="43"/>
      <c r="J77" s="13"/>
    </row>
    <row r="78">
      <c r="A78" s="13">
        <v>8.0</v>
      </c>
      <c r="B78" s="12">
        <v>0.08784722493146546</v>
      </c>
      <c r="C78" s="13" t="s">
        <v>10</v>
      </c>
      <c r="D78" s="13" t="s">
        <v>7</v>
      </c>
      <c r="E78" s="23">
        <v>4.0</v>
      </c>
      <c r="F78" s="23"/>
      <c r="G78" s="43"/>
      <c r="H78" s="11" t="s">
        <v>390</v>
      </c>
      <c r="I78" s="43"/>
      <c r="J78" s="13"/>
    </row>
    <row r="79">
      <c r="A79" s="13">
        <v>8.0</v>
      </c>
      <c r="B79" s="12">
        <v>0.08858796561253257</v>
      </c>
      <c r="C79" s="13" t="s">
        <v>16</v>
      </c>
      <c r="D79" s="11" t="s">
        <v>391</v>
      </c>
      <c r="E79" s="32">
        <v>20.0</v>
      </c>
      <c r="F79" s="31">
        <f>E79-9</f>
        <v>11</v>
      </c>
      <c r="G79" s="43"/>
      <c r="H79" s="13"/>
      <c r="I79" s="43"/>
      <c r="J79" s="13"/>
    </row>
    <row r="80">
      <c r="A80" s="13">
        <v>8.0</v>
      </c>
      <c r="B80" s="12">
        <v>0.0892939840850886</v>
      </c>
      <c r="C80" s="13" t="s">
        <v>21</v>
      </c>
      <c r="D80" s="13" t="s">
        <v>32</v>
      </c>
      <c r="E80" s="47" t="s">
        <v>30</v>
      </c>
      <c r="F80" s="31" t="s">
        <v>30</v>
      </c>
      <c r="G80" s="43"/>
      <c r="H80" s="13"/>
      <c r="I80" s="43"/>
      <c r="J80" s="11" t="s">
        <v>17</v>
      </c>
    </row>
    <row r="81">
      <c r="A81" s="13">
        <v>8.0</v>
      </c>
      <c r="B81" s="12">
        <v>0.0892939840850886</v>
      </c>
      <c r="C81" s="13" t="s">
        <v>21</v>
      </c>
      <c r="D81" s="13" t="s">
        <v>32</v>
      </c>
      <c r="E81" s="30">
        <v>29.0</v>
      </c>
      <c r="F81" s="31">
        <f>E81-11</f>
        <v>18</v>
      </c>
      <c r="G81" s="43"/>
      <c r="H81" s="13"/>
      <c r="I81" s="43"/>
      <c r="J81" s="11" t="s">
        <v>392</v>
      </c>
    </row>
    <row r="82">
      <c r="A82" s="13">
        <v>8.0</v>
      </c>
      <c r="B82" s="12">
        <v>0.08940972486743703</v>
      </c>
      <c r="C82" s="13" t="s">
        <v>21</v>
      </c>
      <c r="D82" s="13" t="s">
        <v>7</v>
      </c>
      <c r="E82" s="23">
        <v>47.0</v>
      </c>
      <c r="F82" s="23"/>
      <c r="G82" s="43"/>
      <c r="H82" s="11" t="s">
        <v>393</v>
      </c>
      <c r="I82" s="43"/>
      <c r="J82" s="13"/>
    </row>
    <row r="83">
      <c r="A83" s="13">
        <v>8.0</v>
      </c>
      <c r="B83" s="12">
        <v>0.09004629886476323</v>
      </c>
      <c r="C83" s="13" t="s">
        <v>21</v>
      </c>
      <c r="D83" s="13" t="s">
        <v>32</v>
      </c>
      <c r="E83" s="32">
        <v>25.0</v>
      </c>
      <c r="F83" s="31">
        <f>E83-10</f>
        <v>15</v>
      </c>
      <c r="G83" s="43"/>
      <c r="H83" s="13"/>
      <c r="I83" s="43"/>
      <c r="J83" s="11" t="s">
        <v>46</v>
      </c>
    </row>
    <row r="84">
      <c r="A84" s="13">
        <v>8.0</v>
      </c>
      <c r="B84" s="12">
        <v>0.09027778031304479</v>
      </c>
      <c r="C84" s="13" t="s">
        <v>21</v>
      </c>
      <c r="D84" s="11" t="s">
        <v>74</v>
      </c>
      <c r="E84" s="32" t="s">
        <v>37</v>
      </c>
      <c r="F84" s="32">
        <v>20.0</v>
      </c>
      <c r="G84" s="43"/>
      <c r="H84" s="13"/>
      <c r="I84" s="43"/>
      <c r="J84" s="13"/>
    </row>
    <row r="85">
      <c r="A85" s="13">
        <v>8.0</v>
      </c>
      <c r="B85" s="12">
        <v>0.09062500254367478</v>
      </c>
      <c r="C85" s="13" t="s">
        <v>21</v>
      </c>
      <c r="D85" s="13" t="s">
        <v>32</v>
      </c>
      <c r="E85" s="32">
        <v>25.0</v>
      </c>
      <c r="F85" s="31">
        <f>E85-10</f>
        <v>15</v>
      </c>
      <c r="G85" s="43"/>
      <c r="H85" s="13"/>
      <c r="I85" s="43"/>
      <c r="J85" s="13"/>
    </row>
    <row r="86">
      <c r="A86" s="13">
        <v>8.0</v>
      </c>
      <c r="B86" s="12">
        <v>0.09071759512880817</v>
      </c>
      <c r="C86" s="13" t="s">
        <v>21</v>
      </c>
      <c r="D86" s="13" t="s">
        <v>7</v>
      </c>
      <c r="E86" s="23">
        <v>7.0</v>
      </c>
      <c r="F86" s="23"/>
      <c r="G86" s="43"/>
      <c r="H86" s="11" t="s">
        <v>394</v>
      </c>
      <c r="I86" s="43"/>
      <c r="J86" s="13"/>
    </row>
    <row r="87">
      <c r="A87" s="13">
        <v>8.0</v>
      </c>
      <c r="B87" s="12">
        <v>0.09351852134568617</v>
      </c>
      <c r="C87" s="13" t="s">
        <v>15</v>
      </c>
      <c r="D87" s="11" t="s">
        <v>129</v>
      </c>
      <c r="E87" s="32">
        <v>20.0</v>
      </c>
      <c r="F87" s="31">
        <f>E87-10</f>
        <v>10</v>
      </c>
      <c r="G87" s="43"/>
      <c r="H87" s="13"/>
      <c r="I87" s="43"/>
      <c r="J87" s="13"/>
    </row>
    <row r="88">
      <c r="A88" s="13">
        <v>8.0</v>
      </c>
      <c r="B88" s="12">
        <v>0.09442129911622033</v>
      </c>
      <c r="C88" s="13" t="s">
        <v>15</v>
      </c>
      <c r="D88" s="11" t="s">
        <v>74</v>
      </c>
      <c r="E88" s="32">
        <v>24.0</v>
      </c>
      <c r="F88" s="31">
        <f>E88-6</f>
        <v>18</v>
      </c>
      <c r="G88" s="43"/>
      <c r="H88" s="13"/>
      <c r="I88" s="43"/>
      <c r="J88" s="13"/>
    </row>
    <row r="89">
      <c r="A89" s="13">
        <v>8.0</v>
      </c>
      <c r="B89" s="12">
        <v>0.09473379905102775</v>
      </c>
      <c r="C89" s="13" t="s">
        <v>18</v>
      </c>
      <c r="D89" s="11" t="s">
        <v>25</v>
      </c>
      <c r="E89" s="32">
        <v>20.0</v>
      </c>
      <c r="F89" s="31">
        <f>E89-5</f>
        <v>15</v>
      </c>
      <c r="G89" s="43"/>
      <c r="H89" s="13"/>
      <c r="I89" s="43"/>
      <c r="J89" s="13"/>
    </row>
    <row r="90">
      <c r="A90" s="13">
        <v>8.0</v>
      </c>
      <c r="B90" s="12">
        <v>0.09486111387377605</v>
      </c>
      <c r="C90" s="13" t="s">
        <v>18</v>
      </c>
      <c r="D90" s="11" t="s">
        <v>74</v>
      </c>
      <c r="E90" s="32">
        <v>13.0</v>
      </c>
      <c r="F90" s="31">
        <f>E90-1</f>
        <v>12</v>
      </c>
      <c r="G90" s="43"/>
      <c r="H90" s="13"/>
      <c r="I90" s="43"/>
      <c r="J90" s="13"/>
    </row>
    <row r="91">
      <c r="A91" s="13">
        <v>8.0</v>
      </c>
      <c r="B91" s="12">
        <v>0.09681713226018474</v>
      </c>
      <c r="C91" s="13" t="s">
        <v>22</v>
      </c>
      <c r="D91" s="13" t="s">
        <v>7</v>
      </c>
      <c r="E91" s="23">
        <v>3.0</v>
      </c>
      <c r="F91" s="23"/>
      <c r="G91" s="43"/>
      <c r="H91" s="11" t="s">
        <v>395</v>
      </c>
      <c r="I91" s="43"/>
      <c r="J91" s="11" t="s">
        <v>301</v>
      </c>
    </row>
    <row r="92">
      <c r="A92" s="13">
        <v>8.0</v>
      </c>
      <c r="B92" s="12">
        <v>0.09780092851724476</v>
      </c>
      <c r="C92" s="13" t="s">
        <v>134</v>
      </c>
      <c r="D92" s="11" t="s">
        <v>35</v>
      </c>
      <c r="E92" s="47" t="s">
        <v>30</v>
      </c>
      <c r="F92" s="31" t="s">
        <v>30</v>
      </c>
      <c r="G92" s="43"/>
      <c r="H92" s="13"/>
      <c r="I92" s="43"/>
      <c r="J92" s="11" t="s">
        <v>42</v>
      </c>
    </row>
    <row r="93">
      <c r="A93" s="13">
        <v>8.0</v>
      </c>
      <c r="B93" s="12">
        <v>0.09780092851724476</v>
      </c>
      <c r="C93" s="13" t="s">
        <v>134</v>
      </c>
      <c r="D93" s="11" t="s">
        <v>35</v>
      </c>
      <c r="E93" s="32">
        <v>13.0</v>
      </c>
      <c r="F93" s="31">
        <f>E93-0</f>
        <v>13</v>
      </c>
      <c r="G93" s="43"/>
      <c r="H93" s="13"/>
      <c r="I93" s="43"/>
      <c r="J93" s="11" t="s">
        <v>43</v>
      </c>
    </row>
    <row r="94">
      <c r="A94" s="13">
        <v>8.0</v>
      </c>
      <c r="B94" s="12">
        <v>0.09800926180469105</v>
      </c>
      <c r="C94" s="13" t="s">
        <v>134</v>
      </c>
      <c r="D94" s="13" t="s">
        <v>86</v>
      </c>
      <c r="E94" s="23">
        <v>3.0</v>
      </c>
      <c r="F94" s="23"/>
      <c r="G94" s="43"/>
      <c r="H94" s="13"/>
      <c r="I94" s="43"/>
      <c r="J94" s="13"/>
    </row>
    <row r="95">
      <c r="A95" s="13">
        <v>8.0</v>
      </c>
      <c r="B95" s="12">
        <v>0.0982638914429117</v>
      </c>
      <c r="C95" s="13" t="s">
        <v>134</v>
      </c>
      <c r="D95" s="13" t="s">
        <v>32</v>
      </c>
      <c r="E95" s="32">
        <v>26.0</v>
      </c>
      <c r="F95" s="31">
        <f>E95-8</f>
        <v>18</v>
      </c>
      <c r="G95" s="43"/>
      <c r="H95" s="13"/>
      <c r="I95" s="43"/>
      <c r="J95" s="11" t="s">
        <v>396</v>
      </c>
    </row>
    <row r="96">
      <c r="A96" s="13">
        <v>8.0</v>
      </c>
      <c r="B96" s="12">
        <v>0.0982638914429117</v>
      </c>
      <c r="C96" s="13" t="s">
        <v>134</v>
      </c>
      <c r="D96" s="13" t="s">
        <v>32</v>
      </c>
      <c r="E96" s="47" t="s">
        <v>30</v>
      </c>
      <c r="F96" s="31" t="s">
        <v>30</v>
      </c>
      <c r="G96" s="43"/>
      <c r="H96" s="13"/>
      <c r="I96" s="43"/>
      <c r="J96" s="11" t="s">
        <v>17</v>
      </c>
    </row>
    <row r="97">
      <c r="A97" s="13">
        <v>8.0</v>
      </c>
      <c r="B97" s="12">
        <v>0.09866898398468038</v>
      </c>
      <c r="C97" s="13" t="s">
        <v>134</v>
      </c>
      <c r="D97" s="13" t="s">
        <v>7</v>
      </c>
      <c r="E97" s="23">
        <v>26.0</v>
      </c>
      <c r="F97" s="23"/>
      <c r="G97" s="43"/>
      <c r="H97" s="11" t="s">
        <v>397</v>
      </c>
      <c r="I97" s="43"/>
      <c r="J97" s="13"/>
    </row>
    <row r="98">
      <c r="A98" s="11">
        <v>8.0</v>
      </c>
      <c r="B98" s="21">
        <v>0.09972222222222223</v>
      </c>
      <c r="C98" s="11" t="s">
        <v>21</v>
      </c>
      <c r="D98" s="11" t="s">
        <v>35</v>
      </c>
      <c r="E98" s="35" t="s">
        <v>30</v>
      </c>
      <c r="F98" s="35" t="s">
        <v>30</v>
      </c>
      <c r="G98" s="43"/>
      <c r="H98" s="13"/>
      <c r="I98" s="43"/>
      <c r="J98" s="11" t="s">
        <v>17</v>
      </c>
    </row>
    <row r="99">
      <c r="A99" s="13">
        <v>8.0</v>
      </c>
      <c r="B99" s="21">
        <v>0.09972222222222223</v>
      </c>
      <c r="C99" s="13" t="s">
        <v>21</v>
      </c>
      <c r="D99" s="11" t="s">
        <v>35</v>
      </c>
      <c r="E99" s="32">
        <v>27.0</v>
      </c>
      <c r="F99" s="31">
        <f>E99-13</f>
        <v>14</v>
      </c>
      <c r="G99" s="43"/>
      <c r="H99" s="13"/>
      <c r="I99" s="43"/>
      <c r="J99" s="11" t="s">
        <v>40</v>
      </c>
    </row>
    <row r="100">
      <c r="A100" s="13">
        <v>8.0</v>
      </c>
      <c r="B100" s="12">
        <v>0.10028935520676896</v>
      </c>
      <c r="C100" s="13" t="s">
        <v>134</v>
      </c>
      <c r="D100" s="11" t="s">
        <v>75</v>
      </c>
      <c r="E100" s="32">
        <v>17.0</v>
      </c>
      <c r="F100" s="32">
        <v>16.0</v>
      </c>
      <c r="G100" s="43"/>
      <c r="H100" s="13"/>
      <c r="I100" s="43"/>
      <c r="J100" s="11" t="s">
        <v>398</v>
      </c>
    </row>
    <row r="101">
      <c r="A101" s="13">
        <v>8.0</v>
      </c>
      <c r="B101" s="12">
        <v>0.10028935520676896</v>
      </c>
      <c r="C101" s="13" t="s">
        <v>10</v>
      </c>
      <c r="D101" s="11" t="s">
        <v>75</v>
      </c>
      <c r="E101" s="32">
        <v>19.0</v>
      </c>
      <c r="F101" s="31">
        <f>E101-0</f>
        <v>19</v>
      </c>
      <c r="G101" s="43"/>
      <c r="H101" s="13"/>
      <c r="I101" s="43"/>
      <c r="J101" s="13"/>
    </row>
    <row r="102">
      <c r="A102" s="13">
        <v>8.0</v>
      </c>
      <c r="B102" s="12">
        <v>0.10028935520676896</v>
      </c>
      <c r="C102" s="13" t="s">
        <v>273</v>
      </c>
      <c r="D102" s="11" t="s">
        <v>75</v>
      </c>
      <c r="E102" s="32">
        <v>7.0</v>
      </c>
      <c r="F102" s="31">
        <f>E102-3</f>
        <v>4</v>
      </c>
      <c r="G102" s="43"/>
      <c r="H102" s="13"/>
      <c r="I102" s="43"/>
      <c r="J102" s="13"/>
    </row>
    <row r="103">
      <c r="A103" s="13">
        <v>8.0</v>
      </c>
      <c r="B103" s="12">
        <v>0.10300926244235598</v>
      </c>
      <c r="C103" s="13" t="s">
        <v>273</v>
      </c>
      <c r="D103" s="11" t="s">
        <v>74</v>
      </c>
      <c r="E103" s="32">
        <v>23.0</v>
      </c>
      <c r="F103" s="32">
        <v>19.0</v>
      </c>
      <c r="G103" s="43"/>
      <c r="H103" s="13"/>
      <c r="I103" s="43"/>
      <c r="J103" s="13"/>
    </row>
    <row r="104">
      <c r="A104" s="13">
        <v>8.0</v>
      </c>
      <c r="B104" s="12">
        <v>0.10420139199413825</v>
      </c>
      <c r="C104" s="13" t="s">
        <v>10</v>
      </c>
      <c r="D104" s="13" t="s">
        <v>32</v>
      </c>
      <c r="E104" s="32">
        <v>26.0</v>
      </c>
      <c r="F104" s="31">
        <f>E104-11</f>
        <v>15</v>
      </c>
      <c r="G104" s="43"/>
      <c r="H104" s="13"/>
      <c r="I104" s="43"/>
      <c r="J104" s="11" t="s">
        <v>399</v>
      </c>
    </row>
    <row r="105">
      <c r="A105" s="13">
        <v>8.0</v>
      </c>
      <c r="B105" s="12">
        <v>0.1042592623634846</v>
      </c>
      <c r="C105" s="13" t="s">
        <v>10</v>
      </c>
      <c r="D105" s="13" t="s">
        <v>7</v>
      </c>
      <c r="E105" s="23">
        <v>15.0</v>
      </c>
      <c r="F105" s="23"/>
      <c r="G105" s="43"/>
      <c r="H105" s="11" t="s">
        <v>400</v>
      </c>
      <c r="I105" s="43"/>
      <c r="J105" s="13"/>
    </row>
    <row r="106">
      <c r="A106" s="13">
        <v>8.0</v>
      </c>
      <c r="B106" s="12">
        <v>0.10449074383359402</v>
      </c>
      <c r="C106" s="13" t="s">
        <v>10</v>
      </c>
      <c r="D106" s="13" t="s">
        <v>32</v>
      </c>
      <c r="E106" s="32">
        <v>24.0</v>
      </c>
      <c r="F106" s="31">
        <f>E106-11</f>
        <v>13</v>
      </c>
      <c r="G106" s="43"/>
      <c r="H106" s="13"/>
      <c r="I106" s="43"/>
      <c r="J106" s="11" t="s">
        <v>45</v>
      </c>
    </row>
    <row r="107">
      <c r="A107" s="13">
        <v>8.0</v>
      </c>
      <c r="B107" s="12">
        <v>0.10457176234922372</v>
      </c>
      <c r="C107" s="13" t="s">
        <v>10</v>
      </c>
      <c r="D107" s="13" t="s">
        <v>7</v>
      </c>
      <c r="E107" s="23">
        <v>13.0</v>
      </c>
      <c r="F107" s="23"/>
      <c r="G107" s="43"/>
      <c r="H107" s="11" t="s">
        <v>401</v>
      </c>
      <c r="I107" s="43"/>
      <c r="J107" s="13"/>
    </row>
    <row r="108">
      <c r="A108" s="13">
        <v>8.0</v>
      </c>
      <c r="B108" s="12">
        <v>0.10490741047033225</v>
      </c>
      <c r="C108" s="13" t="s">
        <v>273</v>
      </c>
      <c r="D108" s="11" t="s">
        <v>402</v>
      </c>
      <c r="E108" s="47" t="s">
        <v>30</v>
      </c>
      <c r="F108" s="31" t="s">
        <v>30</v>
      </c>
      <c r="G108" s="43"/>
      <c r="H108" s="13"/>
      <c r="I108" s="43"/>
      <c r="J108" s="11" t="s">
        <v>244</v>
      </c>
    </row>
    <row r="109">
      <c r="A109" s="13">
        <v>8.0</v>
      </c>
      <c r="B109" s="12">
        <v>0.10530092898989096</v>
      </c>
      <c r="C109" s="13" t="s">
        <v>16</v>
      </c>
      <c r="D109" s="13" t="s">
        <v>32</v>
      </c>
      <c r="E109" s="32">
        <v>27.0</v>
      </c>
      <c r="F109" s="31">
        <f>E109-9</f>
        <v>18</v>
      </c>
      <c r="G109" s="43"/>
      <c r="H109" s="13"/>
      <c r="I109" s="43"/>
      <c r="J109" s="11" t="s">
        <v>403</v>
      </c>
    </row>
    <row r="110">
      <c r="A110" s="13">
        <v>8.0</v>
      </c>
      <c r="B110" s="12">
        <v>0.10672454000450671</v>
      </c>
      <c r="C110" s="13" t="s">
        <v>21</v>
      </c>
      <c r="D110" s="13" t="s">
        <v>32</v>
      </c>
      <c r="E110" s="32">
        <v>29.0</v>
      </c>
      <c r="F110" s="31">
        <f>E110-11</f>
        <v>18</v>
      </c>
      <c r="G110" s="43"/>
      <c r="H110" s="13"/>
      <c r="I110" s="43"/>
      <c r="J110" s="11" t="s">
        <v>159</v>
      </c>
    </row>
    <row r="111">
      <c r="A111" s="13">
        <v>8.0</v>
      </c>
      <c r="B111" s="12">
        <v>0.10681713261874393</v>
      </c>
      <c r="C111" s="13" t="s">
        <v>21</v>
      </c>
      <c r="D111" s="13" t="s">
        <v>7</v>
      </c>
      <c r="E111" s="23">
        <v>29.0</v>
      </c>
      <c r="F111" s="23"/>
      <c r="G111" s="43"/>
      <c r="H111" s="11" t="s">
        <v>404</v>
      </c>
      <c r="I111" s="43"/>
      <c r="J111" s="13"/>
    </row>
    <row r="112">
      <c r="A112" s="13">
        <v>8.0</v>
      </c>
      <c r="B112" s="12">
        <v>0.10766203993443924</v>
      </c>
      <c r="C112" s="13" t="s">
        <v>21</v>
      </c>
      <c r="D112" s="13" t="s">
        <v>32</v>
      </c>
      <c r="E112" s="47" t="s">
        <v>30</v>
      </c>
      <c r="F112" s="31" t="s">
        <v>30</v>
      </c>
      <c r="G112" s="43"/>
      <c r="H112" s="13"/>
      <c r="I112" s="43"/>
      <c r="J112" s="11" t="s">
        <v>350</v>
      </c>
    </row>
    <row r="113">
      <c r="A113" s="13">
        <v>8.0</v>
      </c>
      <c r="B113" s="12">
        <v>0.10766203993443924</v>
      </c>
      <c r="C113" s="13" t="s">
        <v>21</v>
      </c>
      <c r="D113" s="13" t="s">
        <v>32</v>
      </c>
      <c r="E113" s="32">
        <v>27.0</v>
      </c>
      <c r="F113" s="31">
        <f>E113-10</f>
        <v>17</v>
      </c>
      <c r="G113" s="43"/>
      <c r="H113" s="13"/>
      <c r="I113" s="43"/>
      <c r="J113" s="11" t="s">
        <v>405</v>
      </c>
    </row>
    <row r="114">
      <c r="A114" s="13">
        <v>8.0</v>
      </c>
      <c r="B114" s="12">
        <v>0.10773148437874625</v>
      </c>
      <c r="C114" s="13" t="s">
        <v>21</v>
      </c>
      <c r="D114" s="13" t="s">
        <v>7</v>
      </c>
      <c r="E114" s="23">
        <v>7.0</v>
      </c>
      <c r="F114" s="23"/>
      <c r="G114" s="43"/>
      <c r="H114" s="11" t="s">
        <v>394</v>
      </c>
      <c r="I114" s="43"/>
      <c r="J114" s="13"/>
    </row>
    <row r="115">
      <c r="A115" s="13">
        <v>8.0</v>
      </c>
      <c r="B115" s="12">
        <v>0.1077777806785889</v>
      </c>
      <c r="C115" s="13" t="s">
        <v>21</v>
      </c>
      <c r="D115" s="13" t="s">
        <v>32</v>
      </c>
      <c r="E115" s="32">
        <v>26.0</v>
      </c>
      <c r="F115" s="31">
        <f>E115-10</f>
        <v>16</v>
      </c>
      <c r="G115" s="43"/>
      <c r="H115" s="13"/>
      <c r="I115" s="43"/>
      <c r="J115" s="11" t="s">
        <v>46</v>
      </c>
    </row>
    <row r="116">
      <c r="A116" s="13">
        <v>8.0</v>
      </c>
      <c r="B116" s="12">
        <v>0.1078125029016519</v>
      </c>
      <c r="C116" s="13" t="s">
        <v>21</v>
      </c>
      <c r="D116" s="13" t="s">
        <v>7</v>
      </c>
      <c r="E116" s="23">
        <v>8.0</v>
      </c>
      <c r="F116" s="23"/>
      <c r="G116" s="43"/>
      <c r="H116" s="11" t="s">
        <v>406</v>
      </c>
      <c r="I116" s="43"/>
      <c r="J116" s="13"/>
    </row>
    <row r="117">
      <c r="A117" s="13">
        <v>8.0</v>
      </c>
      <c r="B117" s="12">
        <v>0.10975694721855689</v>
      </c>
      <c r="C117" s="13" t="s">
        <v>15</v>
      </c>
      <c r="D117" s="11" t="s">
        <v>126</v>
      </c>
      <c r="E117" s="32">
        <v>20.0</v>
      </c>
      <c r="F117" s="31">
        <f>E117-6</f>
        <v>14</v>
      </c>
      <c r="G117" s="43"/>
      <c r="H117" s="13"/>
      <c r="I117" s="43"/>
      <c r="J117" s="13"/>
    </row>
    <row r="118">
      <c r="A118" s="13">
        <v>8.0</v>
      </c>
      <c r="B118" s="12">
        <v>0.11049768791417591</v>
      </c>
      <c r="C118" s="13" t="s">
        <v>18</v>
      </c>
      <c r="D118" s="13" t="s">
        <v>32</v>
      </c>
      <c r="E118" s="32" t="s">
        <v>37</v>
      </c>
      <c r="F118" s="32">
        <v>20.0</v>
      </c>
      <c r="G118" s="43" t="s">
        <v>48</v>
      </c>
      <c r="H118" s="13"/>
      <c r="I118" s="43"/>
      <c r="J118" s="11" t="s">
        <v>407</v>
      </c>
    </row>
    <row r="119">
      <c r="A119" s="13">
        <v>8.0</v>
      </c>
      <c r="B119" s="12">
        <v>0.1106481508759316</v>
      </c>
      <c r="C119" s="13" t="s">
        <v>18</v>
      </c>
      <c r="D119" s="13" t="s">
        <v>7</v>
      </c>
      <c r="E119" s="23">
        <v>42.0</v>
      </c>
      <c r="F119" s="23"/>
      <c r="G119" s="43"/>
      <c r="H119" s="11" t="s">
        <v>408</v>
      </c>
      <c r="I119" s="43">
        <v>1.0</v>
      </c>
      <c r="J119" s="13" t="s">
        <v>112</v>
      </c>
    </row>
    <row r="120">
      <c r="A120" s="13">
        <v>8.0</v>
      </c>
      <c r="B120" s="12">
        <v>0.11203703968203627</v>
      </c>
      <c r="C120" s="13" t="s">
        <v>16</v>
      </c>
      <c r="D120" s="11" t="s">
        <v>92</v>
      </c>
      <c r="E120" s="47" t="s">
        <v>30</v>
      </c>
      <c r="F120" s="31" t="s">
        <v>30</v>
      </c>
      <c r="G120" s="43"/>
      <c r="H120" s="13"/>
      <c r="I120" s="43"/>
      <c r="J120" s="11" t="s">
        <v>17</v>
      </c>
    </row>
    <row r="121">
      <c r="A121" s="13">
        <v>8.0</v>
      </c>
      <c r="B121" s="12">
        <v>0.11203703968203627</v>
      </c>
      <c r="C121" s="13" t="s">
        <v>16</v>
      </c>
      <c r="D121" s="11" t="s">
        <v>92</v>
      </c>
      <c r="E121" s="32">
        <v>12.0</v>
      </c>
      <c r="F121" s="31">
        <f>E121-6</f>
        <v>6</v>
      </c>
      <c r="G121" s="43"/>
      <c r="H121" s="13"/>
      <c r="I121" s="43"/>
      <c r="J121" s="11" t="s">
        <v>40</v>
      </c>
    </row>
    <row r="122">
      <c r="A122" s="13">
        <v>8.0</v>
      </c>
      <c r="B122" s="12">
        <v>0.11350694700377062</v>
      </c>
      <c r="C122" s="13" t="s">
        <v>10</v>
      </c>
      <c r="D122" s="13" t="s">
        <v>97</v>
      </c>
      <c r="E122" s="23">
        <v>7.0</v>
      </c>
      <c r="F122" s="23"/>
      <c r="G122" s="43"/>
      <c r="H122" s="13"/>
      <c r="I122" s="43"/>
      <c r="J122" s="11" t="s">
        <v>409</v>
      </c>
    </row>
    <row r="123">
      <c r="A123" s="13">
        <v>8.0</v>
      </c>
      <c r="B123" s="12">
        <v>0.11421296547632664</v>
      </c>
      <c r="C123" s="13" t="s">
        <v>22</v>
      </c>
      <c r="D123" s="11" t="s">
        <v>88</v>
      </c>
      <c r="E123" s="32">
        <v>24.0</v>
      </c>
      <c r="F123" s="31">
        <f t="shared" ref="F123:F125" si="7">E123-6</f>
        <v>18</v>
      </c>
      <c r="G123" s="43"/>
      <c r="H123" s="13"/>
      <c r="I123" s="43"/>
      <c r="J123" s="13"/>
    </row>
    <row r="124">
      <c r="A124" s="13">
        <v>8.0</v>
      </c>
      <c r="B124" s="12">
        <v>0.11494213211699389</v>
      </c>
      <c r="C124" s="13" t="s">
        <v>16</v>
      </c>
      <c r="D124" s="11" t="s">
        <v>92</v>
      </c>
      <c r="E124" s="30">
        <v>18.0</v>
      </c>
      <c r="F124" s="31">
        <f t="shared" si="7"/>
        <v>12</v>
      </c>
      <c r="G124" s="43"/>
      <c r="H124" s="13"/>
      <c r="I124" s="43"/>
      <c r="J124" s="13"/>
    </row>
    <row r="125">
      <c r="A125" s="13">
        <v>8.0</v>
      </c>
      <c r="B125" s="12">
        <v>0.11583333765156567</v>
      </c>
      <c r="C125" s="13" t="s">
        <v>16</v>
      </c>
      <c r="D125" s="11" t="s">
        <v>92</v>
      </c>
      <c r="E125" s="32">
        <v>13.0</v>
      </c>
      <c r="F125" s="31">
        <f t="shared" si="7"/>
        <v>7</v>
      </c>
      <c r="G125" s="43"/>
      <c r="H125" s="13"/>
      <c r="I125" s="43"/>
      <c r="J125" s="13"/>
    </row>
    <row r="126">
      <c r="A126" s="13">
        <v>8.0</v>
      </c>
      <c r="B126" s="12">
        <v>0.11614583573827986</v>
      </c>
      <c r="C126" s="13" t="s">
        <v>134</v>
      </c>
      <c r="D126" s="13" t="s">
        <v>97</v>
      </c>
      <c r="E126" s="23">
        <v>20.0</v>
      </c>
      <c r="F126" s="23"/>
      <c r="G126" s="43"/>
      <c r="H126" s="13"/>
      <c r="I126" s="43"/>
      <c r="J126" s="13" t="s">
        <v>410</v>
      </c>
    </row>
    <row r="127">
      <c r="A127" s="11">
        <v>8.0</v>
      </c>
      <c r="B127" s="21">
        <v>0.11747685185185185</v>
      </c>
      <c r="C127" s="11" t="s">
        <v>10</v>
      </c>
      <c r="D127" s="11" t="s">
        <v>127</v>
      </c>
      <c r="E127" s="35" t="s">
        <v>30</v>
      </c>
      <c r="F127" s="35" t="s">
        <v>30</v>
      </c>
      <c r="G127" s="43"/>
      <c r="H127" s="13"/>
      <c r="I127" s="43"/>
      <c r="J127" s="11" t="s">
        <v>17</v>
      </c>
    </row>
    <row r="128">
      <c r="A128" s="13">
        <v>8.0</v>
      </c>
      <c r="B128" s="21">
        <v>0.11747685185185185</v>
      </c>
      <c r="C128" s="13" t="s">
        <v>10</v>
      </c>
      <c r="D128" s="11" t="s">
        <v>127</v>
      </c>
      <c r="E128" s="32">
        <v>25.0</v>
      </c>
      <c r="F128" s="31">
        <f>E128-6</f>
        <v>19</v>
      </c>
      <c r="G128" s="43"/>
      <c r="H128" s="13"/>
      <c r="I128" s="43"/>
      <c r="J128" s="11" t="s">
        <v>40</v>
      </c>
    </row>
    <row r="129">
      <c r="A129" s="13">
        <v>8.0</v>
      </c>
      <c r="B129" s="12">
        <v>0.1177430578682106</v>
      </c>
      <c r="C129" s="13" t="s">
        <v>21</v>
      </c>
      <c r="D129" s="11" t="s">
        <v>20</v>
      </c>
      <c r="E129" s="32">
        <v>25.0</v>
      </c>
      <c r="F129" s="31">
        <f>E129-13</f>
        <v>12</v>
      </c>
      <c r="G129" s="43"/>
      <c r="H129" s="13"/>
      <c r="I129" s="43"/>
      <c r="J129" s="1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63"/>
    <col customWidth="1" min="6" max="6" width="11.25"/>
    <col customWidth="1" min="7" max="7" width="4.63"/>
    <col customWidth="1" min="8" max="8" width="26.63"/>
    <col customWidth="1" min="9" max="9" width="5.63"/>
    <col customWidth="1" min="10" max="10" width="27.13"/>
  </cols>
  <sheetData>
    <row r="1">
      <c r="A1" s="9" t="s">
        <v>0</v>
      </c>
      <c r="B1" s="9" t="s">
        <v>1</v>
      </c>
      <c r="C1" s="9" t="s">
        <v>2</v>
      </c>
      <c r="D1" s="41" t="s">
        <v>3</v>
      </c>
      <c r="E1" s="10" t="s">
        <v>4</v>
      </c>
      <c r="F1" s="10" t="s">
        <v>5</v>
      </c>
      <c r="G1" s="9" t="s">
        <v>6</v>
      </c>
      <c r="H1" s="9" t="s">
        <v>4767</v>
      </c>
      <c r="I1" s="9" t="s">
        <v>8</v>
      </c>
      <c r="J1" s="9" t="s">
        <v>9</v>
      </c>
    </row>
    <row r="2">
      <c r="A2" s="13">
        <v>9.0</v>
      </c>
      <c r="B2" s="12">
        <v>0.018356482265517116</v>
      </c>
      <c r="C2" s="13" t="s">
        <v>16</v>
      </c>
      <c r="D2" s="11" t="s">
        <v>20</v>
      </c>
      <c r="E2" s="32">
        <v>16.0</v>
      </c>
      <c r="F2" s="31">
        <f>E2-3</f>
        <v>13</v>
      </c>
      <c r="G2" s="13"/>
      <c r="H2" s="13"/>
      <c r="I2" s="13"/>
      <c r="J2" s="13"/>
    </row>
    <row r="3">
      <c r="A3" s="13">
        <v>9.0</v>
      </c>
      <c r="B3" s="12">
        <v>0.019212963699828833</v>
      </c>
      <c r="C3" s="13" t="s">
        <v>15</v>
      </c>
      <c r="D3" s="11" t="s">
        <v>20</v>
      </c>
      <c r="E3" s="30" t="s">
        <v>30</v>
      </c>
      <c r="F3" s="31" t="s">
        <v>30</v>
      </c>
      <c r="G3" s="13"/>
      <c r="H3" s="13"/>
      <c r="I3" s="13"/>
      <c r="J3" s="13"/>
    </row>
    <row r="4">
      <c r="A4" s="13">
        <v>9.0</v>
      </c>
      <c r="B4" s="12">
        <v>0.019212963699828833</v>
      </c>
      <c r="C4" s="13" t="s">
        <v>18</v>
      </c>
      <c r="D4" s="11" t="s">
        <v>20</v>
      </c>
      <c r="E4" s="30" t="s">
        <v>30</v>
      </c>
      <c r="F4" s="32" t="s">
        <v>30</v>
      </c>
      <c r="G4" s="13"/>
      <c r="H4" s="13"/>
      <c r="I4" s="13"/>
      <c r="J4" s="13"/>
    </row>
    <row r="5">
      <c r="A5" s="13">
        <v>9.0</v>
      </c>
      <c r="B5" s="12">
        <v>0.019212963699828833</v>
      </c>
      <c r="C5" s="13" t="s">
        <v>22</v>
      </c>
      <c r="D5" s="11" t="s">
        <v>20</v>
      </c>
      <c r="E5" s="30" t="s">
        <v>30</v>
      </c>
      <c r="F5" s="31" t="s">
        <v>30</v>
      </c>
      <c r="G5" s="13"/>
      <c r="H5" s="13"/>
      <c r="I5" s="13"/>
      <c r="J5" s="13"/>
    </row>
    <row r="6">
      <c r="A6" s="13">
        <v>9.0</v>
      </c>
      <c r="B6" s="12">
        <v>0.019212963699828833</v>
      </c>
      <c r="C6" s="13" t="s">
        <v>10</v>
      </c>
      <c r="D6" s="11" t="s">
        <v>20</v>
      </c>
      <c r="E6" s="30" t="s">
        <v>30</v>
      </c>
      <c r="F6" s="32" t="s">
        <v>30</v>
      </c>
      <c r="G6" s="13"/>
      <c r="H6" s="13"/>
      <c r="I6" s="13"/>
      <c r="J6" s="13"/>
    </row>
    <row r="7">
      <c r="A7" s="13">
        <v>9.0</v>
      </c>
      <c r="B7" s="12">
        <v>0.020150463625213888</v>
      </c>
      <c r="C7" s="13" t="s">
        <v>10</v>
      </c>
      <c r="D7" s="13" t="s">
        <v>32</v>
      </c>
      <c r="E7" s="32" t="s">
        <v>28</v>
      </c>
      <c r="F7" s="32">
        <v>1.0</v>
      </c>
      <c r="G7" s="13"/>
      <c r="H7" s="13"/>
      <c r="I7" s="13"/>
      <c r="J7" s="11" t="s">
        <v>45</v>
      </c>
    </row>
    <row r="8">
      <c r="A8" s="13">
        <v>9.0</v>
      </c>
      <c r="B8" s="12">
        <v>0.020150463625213888</v>
      </c>
      <c r="C8" s="13" t="s">
        <v>10</v>
      </c>
      <c r="D8" s="13" t="s">
        <v>32</v>
      </c>
      <c r="E8" s="32">
        <v>25.0</v>
      </c>
      <c r="F8" s="31">
        <f>E8-11</f>
        <v>14</v>
      </c>
      <c r="G8" s="13"/>
      <c r="H8" s="13"/>
      <c r="I8" s="13"/>
      <c r="J8" s="11" t="s">
        <v>45</v>
      </c>
    </row>
    <row r="9">
      <c r="A9" s="13">
        <v>9.0</v>
      </c>
      <c r="B9" s="12">
        <v>0.020625000674044713</v>
      </c>
      <c r="C9" s="13" t="s">
        <v>10</v>
      </c>
      <c r="D9" s="13" t="s">
        <v>7</v>
      </c>
      <c r="E9" s="23">
        <v>8.0</v>
      </c>
      <c r="F9" s="23"/>
      <c r="G9" s="13"/>
      <c r="H9" s="11" t="s">
        <v>411</v>
      </c>
      <c r="I9" s="13"/>
      <c r="J9" s="13"/>
    </row>
    <row r="10">
      <c r="A10" s="13">
        <v>9.0</v>
      </c>
      <c r="B10" s="12">
        <v>0.021041667292593047</v>
      </c>
      <c r="C10" s="13" t="s">
        <v>21</v>
      </c>
      <c r="D10" s="13" t="s">
        <v>32</v>
      </c>
      <c r="E10" s="23" t="s">
        <v>37</v>
      </c>
      <c r="F10" s="23">
        <v>20.0</v>
      </c>
      <c r="G10" s="13"/>
      <c r="H10" s="13"/>
      <c r="I10" s="13"/>
      <c r="J10" s="11" t="s">
        <v>159</v>
      </c>
    </row>
    <row r="11">
      <c r="A11" s="13">
        <v>9.0</v>
      </c>
      <c r="B11" s="12">
        <v>0.021365741384215653</v>
      </c>
      <c r="C11" s="13" t="s">
        <v>21</v>
      </c>
      <c r="D11" s="13" t="s">
        <v>7</v>
      </c>
      <c r="E11" s="23">
        <v>47.0</v>
      </c>
      <c r="F11" s="23"/>
      <c r="G11" s="13"/>
      <c r="H11" s="11" t="s">
        <v>412</v>
      </c>
      <c r="I11" s="11">
        <v>1.0</v>
      </c>
      <c r="J11" s="13"/>
    </row>
    <row r="12">
      <c r="A12" s="13">
        <v>9.0</v>
      </c>
      <c r="B12" s="12">
        <v>0.023240741225890815</v>
      </c>
      <c r="C12" s="13" t="s">
        <v>22</v>
      </c>
      <c r="D12" s="11" t="s">
        <v>26</v>
      </c>
      <c r="E12" s="32">
        <v>22.0</v>
      </c>
      <c r="F12" s="31">
        <f>E12-13</f>
        <v>9</v>
      </c>
      <c r="G12" s="13"/>
      <c r="H12" s="13"/>
      <c r="I12" s="13"/>
      <c r="J12" s="13"/>
    </row>
    <row r="13">
      <c r="A13" s="13">
        <v>9.0</v>
      </c>
      <c r="B13" s="12">
        <v>0.025011574446580198</v>
      </c>
      <c r="C13" s="13" t="s">
        <v>18</v>
      </c>
      <c r="D13" s="11" t="s">
        <v>24</v>
      </c>
      <c r="E13" s="32">
        <v>10.0</v>
      </c>
      <c r="F13" s="31">
        <f>E13-7</f>
        <v>3</v>
      </c>
      <c r="G13" s="13"/>
      <c r="H13" s="13"/>
      <c r="I13" s="13"/>
      <c r="J13" s="13"/>
    </row>
    <row r="14">
      <c r="A14" s="13">
        <v>9.0</v>
      </c>
      <c r="B14" s="12">
        <v>0.026620370656019077</v>
      </c>
      <c r="C14" s="13" t="s">
        <v>22</v>
      </c>
      <c r="D14" s="11" t="s">
        <v>115</v>
      </c>
      <c r="E14" s="32">
        <v>21.0</v>
      </c>
      <c r="F14" s="31">
        <f>E14-2</f>
        <v>19</v>
      </c>
      <c r="G14" s="13"/>
      <c r="H14" s="13"/>
      <c r="I14" s="13"/>
      <c r="J14" s="13"/>
    </row>
    <row r="15">
      <c r="A15" s="13">
        <v>9.0</v>
      </c>
      <c r="B15" s="12">
        <v>0.026620370656019077</v>
      </c>
      <c r="C15" s="13" t="s">
        <v>273</v>
      </c>
      <c r="D15" s="11" t="s">
        <v>115</v>
      </c>
      <c r="E15" s="32">
        <v>8.0</v>
      </c>
      <c r="F15" s="31">
        <f>E15+3</f>
        <v>11</v>
      </c>
      <c r="G15" s="13"/>
      <c r="H15" s="13"/>
      <c r="I15" s="13"/>
      <c r="J15" s="13"/>
    </row>
    <row r="16">
      <c r="A16" s="13">
        <v>9.0</v>
      </c>
      <c r="B16" s="12">
        <v>0.026620370656019077</v>
      </c>
      <c r="C16" s="13" t="s">
        <v>18</v>
      </c>
      <c r="D16" s="11" t="s">
        <v>115</v>
      </c>
      <c r="E16" s="32">
        <v>16.0</v>
      </c>
      <c r="F16" s="31">
        <f>E16-3</f>
        <v>13</v>
      </c>
      <c r="G16" s="13"/>
      <c r="H16" s="13"/>
      <c r="I16" s="13"/>
      <c r="J16" s="13"/>
    </row>
    <row r="17">
      <c r="A17" s="13">
        <v>9.0</v>
      </c>
      <c r="B17" s="12">
        <v>0.026620370656019077</v>
      </c>
      <c r="C17" s="13" t="s">
        <v>10</v>
      </c>
      <c r="D17" s="11" t="s">
        <v>115</v>
      </c>
      <c r="E17" s="32">
        <v>14.0</v>
      </c>
      <c r="F17" s="31">
        <f t="shared" ref="F17:F18" si="1">E17-2</f>
        <v>12</v>
      </c>
      <c r="G17" s="13"/>
      <c r="H17" s="13"/>
      <c r="I17" s="13"/>
      <c r="J17" s="13"/>
    </row>
    <row r="18">
      <c r="A18" s="13">
        <v>9.0</v>
      </c>
      <c r="B18" s="12">
        <v>0.027500000258442014</v>
      </c>
      <c r="C18" s="13" t="s">
        <v>15</v>
      </c>
      <c r="D18" s="13" t="s">
        <v>47</v>
      </c>
      <c r="E18" s="32">
        <v>16.0</v>
      </c>
      <c r="F18" s="31">
        <f t="shared" si="1"/>
        <v>14</v>
      </c>
      <c r="G18" s="13"/>
      <c r="H18" s="13"/>
      <c r="I18" s="13"/>
      <c r="J18" s="13"/>
    </row>
    <row r="19">
      <c r="A19" s="13">
        <v>9.0</v>
      </c>
      <c r="B19" s="12">
        <v>0.027500000258442014</v>
      </c>
      <c r="C19" s="13" t="s">
        <v>18</v>
      </c>
      <c r="D19" s="13" t="s">
        <v>47</v>
      </c>
      <c r="E19" s="32">
        <v>22.0</v>
      </c>
      <c r="F19" s="31">
        <f>E19-7</f>
        <v>15</v>
      </c>
      <c r="G19" s="13"/>
      <c r="H19" s="13"/>
      <c r="I19" s="13"/>
      <c r="J19" s="13"/>
    </row>
    <row r="20">
      <c r="A20" s="13">
        <v>9.0</v>
      </c>
      <c r="B20" s="12">
        <v>0.027500000258442014</v>
      </c>
      <c r="C20" s="13" t="s">
        <v>22</v>
      </c>
      <c r="D20" s="13" t="s">
        <v>47</v>
      </c>
      <c r="E20" s="32">
        <v>18.0</v>
      </c>
      <c r="F20" s="31">
        <f>E20-0</f>
        <v>18</v>
      </c>
      <c r="G20" s="13"/>
      <c r="H20" s="13"/>
      <c r="I20" s="13"/>
      <c r="J20" s="13"/>
    </row>
    <row r="21">
      <c r="A21" s="13">
        <v>9.0</v>
      </c>
      <c r="B21" s="12">
        <v>0.027500000258442014</v>
      </c>
      <c r="C21" s="13" t="s">
        <v>16</v>
      </c>
      <c r="D21" s="13" t="s">
        <v>47</v>
      </c>
      <c r="E21" s="32">
        <v>21.0</v>
      </c>
      <c r="F21" s="31">
        <f>E21-3</f>
        <v>18</v>
      </c>
      <c r="G21" s="13"/>
      <c r="H21" s="13"/>
      <c r="I21" s="13"/>
      <c r="J21" s="13"/>
    </row>
    <row r="22">
      <c r="A22" s="13">
        <v>9.0</v>
      </c>
      <c r="B22" s="12">
        <v>0.027500000258442014</v>
      </c>
      <c r="C22" s="13" t="s">
        <v>21</v>
      </c>
      <c r="D22" s="13" t="s">
        <v>47</v>
      </c>
      <c r="E22" s="32">
        <v>21.0</v>
      </c>
      <c r="F22" s="31">
        <f t="shared" ref="F22:F23" si="2">E22-5</f>
        <v>16</v>
      </c>
      <c r="G22" s="13"/>
      <c r="H22" s="13"/>
      <c r="I22" s="13"/>
      <c r="J22" s="13"/>
    </row>
    <row r="23">
      <c r="A23" s="13">
        <v>9.0</v>
      </c>
      <c r="B23" s="12">
        <v>0.027500000258442014</v>
      </c>
      <c r="C23" s="13" t="s">
        <v>10</v>
      </c>
      <c r="D23" s="13" t="s">
        <v>47</v>
      </c>
      <c r="E23" s="32">
        <v>13.0</v>
      </c>
      <c r="F23" s="31">
        <f t="shared" si="2"/>
        <v>8</v>
      </c>
      <c r="G23" s="13"/>
      <c r="H23" s="13"/>
      <c r="I23" s="13"/>
      <c r="J23" s="13"/>
    </row>
    <row r="24">
      <c r="A24" s="13">
        <v>9.0</v>
      </c>
      <c r="B24" s="12">
        <v>0.029259259383252356</v>
      </c>
      <c r="C24" s="13" t="s">
        <v>18</v>
      </c>
      <c r="D24" s="13" t="s">
        <v>32</v>
      </c>
      <c r="E24" s="32">
        <v>13.0</v>
      </c>
      <c r="F24" s="31">
        <f t="shared" ref="F24:F25" si="3">E24-11+5</f>
        <v>7</v>
      </c>
      <c r="G24" s="13"/>
      <c r="H24" s="13"/>
      <c r="I24" s="13"/>
      <c r="J24" s="11" t="s">
        <v>44</v>
      </c>
    </row>
    <row r="25">
      <c r="A25" s="13">
        <v>9.0</v>
      </c>
      <c r="B25" s="12">
        <v>0.0294560186448507</v>
      </c>
      <c r="C25" s="13" t="s">
        <v>18</v>
      </c>
      <c r="D25" s="13" t="s">
        <v>32</v>
      </c>
      <c r="E25" s="32">
        <v>19.0</v>
      </c>
      <c r="F25" s="32">
        <f t="shared" si="3"/>
        <v>13</v>
      </c>
      <c r="G25" s="13"/>
      <c r="H25" s="13"/>
      <c r="I25" s="13"/>
      <c r="J25" s="11" t="s">
        <v>106</v>
      </c>
    </row>
    <row r="26">
      <c r="A26" s="13">
        <v>9.0</v>
      </c>
      <c r="B26" s="12">
        <v>0.02954861122998409</v>
      </c>
      <c r="C26" s="13" t="s">
        <v>18</v>
      </c>
      <c r="D26" s="13" t="s">
        <v>7</v>
      </c>
      <c r="E26" s="23">
        <v>8.0</v>
      </c>
      <c r="F26" s="23"/>
      <c r="G26" s="13"/>
      <c r="H26" s="11" t="s">
        <v>145</v>
      </c>
      <c r="I26" s="13"/>
      <c r="J26" s="13"/>
    </row>
    <row r="27">
      <c r="A27" s="13">
        <v>9.0</v>
      </c>
      <c r="B27" s="12">
        <v>0.02968750015133992</v>
      </c>
      <c r="C27" s="13" t="s">
        <v>18</v>
      </c>
      <c r="D27" s="13" t="s">
        <v>32</v>
      </c>
      <c r="E27" s="23" t="s">
        <v>37</v>
      </c>
      <c r="F27" s="23">
        <v>20.0</v>
      </c>
      <c r="G27" s="13" t="s">
        <v>48</v>
      </c>
      <c r="H27" s="13"/>
      <c r="I27" s="13"/>
      <c r="J27" s="11" t="s">
        <v>44</v>
      </c>
    </row>
    <row r="28">
      <c r="A28" s="13">
        <v>9.0</v>
      </c>
      <c r="B28" s="12">
        <v>0.02979166677687317</v>
      </c>
      <c r="C28" s="13" t="s">
        <v>18</v>
      </c>
      <c r="D28" s="13" t="s">
        <v>7</v>
      </c>
      <c r="E28" s="23">
        <v>11.0</v>
      </c>
      <c r="F28" s="23"/>
      <c r="G28" s="13"/>
      <c r="H28" s="11" t="s">
        <v>413</v>
      </c>
      <c r="I28" s="13"/>
      <c r="J28" s="13"/>
    </row>
    <row r="29">
      <c r="A29" s="13">
        <v>9.0</v>
      </c>
      <c r="B29" s="12">
        <v>0.030000000086147338</v>
      </c>
      <c r="C29" s="13" t="s">
        <v>18</v>
      </c>
      <c r="D29" s="13" t="s">
        <v>32</v>
      </c>
      <c r="E29" s="30" t="s">
        <v>30</v>
      </c>
      <c r="F29" s="31" t="s">
        <v>30</v>
      </c>
      <c r="G29" s="13"/>
      <c r="H29" s="13"/>
      <c r="I29" s="13"/>
      <c r="J29" s="11" t="s">
        <v>414</v>
      </c>
    </row>
    <row r="30">
      <c r="A30" s="13">
        <v>9.0</v>
      </c>
      <c r="B30" s="12">
        <v>0.031018518551718444</v>
      </c>
      <c r="C30" s="13" t="s">
        <v>16</v>
      </c>
      <c r="D30" s="13" t="s">
        <v>7</v>
      </c>
      <c r="E30" s="23">
        <v>31.0</v>
      </c>
      <c r="F30" s="23"/>
      <c r="G30" s="13"/>
      <c r="H30" s="11" t="s">
        <v>415</v>
      </c>
      <c r="I30" s="13">
        <v>1.0</v>
      </c>
      <c r="J30" s="11" t="s">
        <v>52</v>
      </c>
    </row>
    <row r="31">
      <c r="A31" s="13">
        <v>9.0</v>
      </c>
      <c r="B31" s="12">
        <v>0.03240740922046825</v>
      </c>
      <c r="C31" s="13" t="s">
        <v>16</v>
      </c>
      <c r="D31" s="13" t="s">
        <v>32</v>
      </c>
      <c r="E31" s="32">
        <v>19.0</v>
      </c>
      <c r="F31" s="31">
        <f>E31-9</f>
        <v>10</v>
      </c>
      <c r="G31" s="13"/>
      <c r="H31" s="13"/>
      <c r="I31" s="13"/>
      <c r="J31" s="11" t="s">
        <v>327</v>
      </c>
    </row>
    <row r="32">
      <c r="A32" s="13">
        <v>9.0</v>
      </c>
      <c r="B32" s="12">
        <v>0.032604168460238725</v>
      </c>
      <c r="C32" s="13" t="s">
        <v>16</v>
      </c>
      <c r="D32" s="13" t="s">
        <v>7</v>
      </c>
      <c r="E32" s="23">
        <v>10.0</v>
      </c>
      <c r="F32" s="23"/>
      <c r="G32" s="13"/>
      <c r="H32" s="11" t="s">
        <v>416</v>
      </c>
      <c r="I32" s="13"/>
      <c r="J32" s="13"/>
    </row>
    <row r="33">
      <c r="A33" s="13">
        <v>9.0</v>
      </c>
      <c r="B33" s="12">
        <v>0.03280092583736405</v>
      </c>
      <c r="C33" s="13" t="s">
        <v>16</v>
      </c>
      <c r="D33" s="13" t="s">
        <v>7</v>
      </c>
      <c r="E33" s="23">
        <v>4.0</v>
      </c>
      <c r="F33" s="23"/>
      <c r="G33" s="13"/>
      <c r="H33" s="11" t="s">
        <v>417</v>
      </c>
      <c r="I33" s="13">
        <v>1.0</v>
      </c>
      <c r="J33" s="13"/>
    </row>
    <row r="34">
      <c r="A34" s="13">
        <v>9.0</v>
      </c>
      <c r="B34" s="12">
        <v>0.03379629802657291</v>
      </c>
      <c r="C34" s="13" t="s">
        <v>21</v>
      </c>
      <c r="D34" s="11" t="s">
        <v>20</v>
      </c>
      <c r="E34" s="30" t="s">
        <v>30</v>
      </c>
      <c r="F34" s="31" t="s">
        <v>30</v>
      </c>
      <c r="G34" s="13"/>
      <c r="H34" s="13"/>
      <c r="I34" s="13"/>
      <c r="J34" s="11" t="s">
        <v>350</v>
      </c>
    </row>
    <row r="35">
      <c r="A35" s="13">
        <v>9.0</v>
      </c>
      <c r="B35" s="12">
        <v>0.03379629802657291</v>
      </c>
      <c r="C35" s="13" t="s">
        <v>21</v>
      </c>
      <c r="D35" s="11" t="s">
        <v>20</v>
      </c>
      <c r="E35" s="32">
        <v>23.0</v>
      </c>
      <c r="F35" s="31">
        <f>E35-13</f>
        <v>10</v>
      </c>
      <c r="G35" s="13"/>
      <c r="H35" s="13"/>
      <c r="I35" s="13"/>
      <c r="J35" s="11" t="s">
        <v>418</v>
      </c>
    </row>
    <row r="36">
      <c r="A36" s="13">
        <v>9.0</v>
      </c>
      <c r="B36" s="12">
        <v>0.03421296279702801</v>
      </c>
      <c r="C36" s="13" t="s">
        <v>21</v>
      </c>
      <c r="D36" s="13" t="s">
        <v>32</v>
      </c>
      <c r="E36" s="32">
        <v>27.0</v>
      </c>
      <c r="F36" s="31">
        <f>E36-11</f>
        <v>16</v>
      </c>
      <c r="G36" s="13"/>
      <c r="H36" s="13"/>
      <c r="I36" s="13"/>
      <c r="J36" s="11" t="s">
        <v>181</v>
      </c>
    </row>
    <row r="37">
      <c r="A37" s="13">
        <v>9.0</v>
      </c>
      <c r="B37" s="12">
        <v>0.034374999842839316</v>
      </c>
      <c r="C37" s="13" t="s">
        <v>21</v>
      </c>
      <c r="D37" s="13" t="s">
        <v>7</v>
      </c>
      <c r="E37" s="23">
        <v>36.0</v>
      </c>
      <c r="F37" s="23"/>
      <c r="G37" s="13"/>
      <c r="H37" s="11" t="s">
        <v>419</v>
      </c>
      <c r="I37" s="13"/>
      <c r="J37" s="13"/>
    </row>
    <row r="38">
      <c r="A38" s="13">
        <v>9.0</v>
      </c>
      <c r="B38" s="12">
        <v>0.034965279439347796</v>
      </c>
      <c r="C38" s="13" t="s">
        <v>21</v>
      </c>
      <c r="D38" s="13" t="s">
        <v>32</v>
      </c>
      <c r="E38" s="32">
        <v>19.0</v>
      </c>
      <c r="F38" s="31">
        <f>E38-10</f>
        <v>9</v>
      </c>
      <c r="G38" s="13"/>
      <c r="H38" s="13"/>
      <c r="I38" s="13"/>
      <c r="J38" s="11" t="s">
        <v>46</v>
      </c>
    </row>
    <row r="39">
      <c r="A39" s="13">
        <v>9.0</v>
      </c>
      <c r="B39" s="12">
        <v>0.03501157573191449</v>
      </c>
      <c r="C39" s="13" t="s">
        <v>21</v>
      </c>
      <c r="D39" s="13" t="s">
        <v>7</v>
      </c>
      <c r="E39" s="23">
        <v>8.0</v>
      </c>
      <c r="F39" s="23"/>
      <c r="G39" s="13"/>
      <c r="H39" s="11" t="s">
        <v>145</v>
      </c>
      <c r="I39" s="13"/>
      <c r="J39" s="13"/>
    </row>
    <row r="40">
      <c r="A40" s="13">
        <v>9.0</v>
      </c>
      <c r="B40" s="12">
        <v>0.038310184769215994</v>
      </c>
      <c r="C40" s="13" t="s">
        <v>10</v>
      </c>
      <c r="D40" s="11" t="s">
        <v>115</v>
      </c>
      <c r="E40" s="32">
        <v>23.0</v>
      </c>
      <c r="F40" s="31">
        <f>E40-2</f>
        <v>21</v>
      </c>
      <c r="G40" s="13"/>
      <c r="H40" s="13"/>
      <c r="I40" s="13"/>
      <c r="J40" s="11" t="s">
        <v>420</v>
      </c>
    </row>
    <row r="41">
      <c r="A41" s="13">
        <v>9.0</v>
      </c>
      <c r="B41" s="12">
        <v>0.03848379588453099</v>
      </c>
      <c r="C41" s="13" t="s">
        <v>273</v>
      </c>
      <c r="D41" s="11" t="s">
        <v>115</v>
      </c>
      <c r="E41" s="32">
        <v>8.0</v>
      </c>
      <c r="F41" s="31">
        <f>E41+3</f>
        <v>11</v>
      </c>
      <c r="G41" s="13"/>
      <c r="H41" s="13"/>
      <c r="I41" s="13"/>
      <c r="J41" s="13"/>
    </row>
    <row r="42">
      <c r="A42" s="13">
        <v>9.0</v>
      </c>
      <c r="B42" s="12">
        <v>0.039120371773606166</v>
      </c>
      <c r="C42" s="13" t="s">
        <v>22</v>
      </c>
      <c r="D42" s="11" t="s">
        <v>95</v>
      </c>
      <c r="E42" s="23">
        <v>4.0</v>
      </c>
      <c r="F42" s="23"/>
      <c r="G42" s="13"/>
      <c r="H42" s="13"/>
      <c r="I42" s="13"/>
      <c r="J42" s="13" t="s">
        <v>317</v>
      </c>
    </row>
    <row r="43">
      <c r="A43" s="13">
        <v>9.0</v>
      </c>
      <c r="B43" s="12">
        <v>0.040625001332955435</v>
      </c>
      <c r="C43" s="13" t="s">
        <v>16</v>
      </c>
      <c r="D43" s="11" t="s">
        <v>421</v>
      </c>
      <c r="E43" s="32">
        <v>22.0</v>
      </c>
      <c r="F43" s="31">
        <f>E43-5</f>
        <v>17</v>
      </c>
      <c r="G43" s="13"/>
      <c r="H43" s="13"/>
      <c r="I43" s="13"/>
      <c r="J43" s="13"/>
    </row>
    <row r="44">
      <c r="A44" s="13">
        <v>9.0</v>
      </c>
      <c r="B44" s="12">
        <v>0.04185185309324879</v>
      </c>
      <c r="C44" s="13" t="s">
        <v>18</v>
      </c>
      <c r="D44" s="13" t="s">
        <v>32</v>
      </c>
      <c r="E44" s="32">
        <v>18.0</v>
      </c>
      <c r="F44" s="31">
        <f>E44-11</f>
        <v>7</v>
      </c>
      <c r="G44" s="13"/>
      <c r="H44" s="13"/>
      <c r="I44" s="13"/>
      <c r="J44" s="11" t="s">
        <v>44</v>
      </c>
    </row>
    <row r="45">
      <c r="A45" s="13">
        <v>9.0</v>
      </c>
      <c r="B45" s="12">
        <v>0.04195601976243779</v>
      </c>
      <c r="C45" s="13" t="s">
        <v>18</v>
      </c>
      <c r="D45" s="13" t="s">
        <v>7</v>
      </c>
      <c r="E45" s="23">
        <v>9.0</v>
      </c>
      <c r="F45" s="23"/>
      <c r="G45" s="13"/>
      <c r="H45" s="11" t="s">
        <v>422</v>
      </c>
      <c r="I45" s="13"/>
      <c r="J45" s="13"/>
    </row>
    <row r="46">
      <c r="A46" s="13">
        <v>9.0</v>
      </c>
      <c r="B46" s="12">
        <v>0.042060186417074874</v>
      </c>
      <c r="C46" s="13" t="s">
        <v>18</v>
      </c>
      <c r="D46" s="13" t="s">
        <v>32</v>
      </c>
      <c r="E46" s="32">
        <v>18.0</v>
      </c>
      <c r="F46" s="31">
        <f>E46-11</f>
        <v>7</v>
      </c>
      <c r="G46" s="13"/>
      <c r="H46" s="13"/>
      <c r="I46" s="13"/>
      <c r="J46" s="11" t="s">
        <v>44</v>
      </c>
    </row>
    <row r="47">
      <c r="A47" s="13">
        <v>9.0</v>
      </c>
      <c r="B47" s="12">
        <v>0.042106482724193484</v>
      </c>
      <c r="C47" s="13" t="s">
        <v>18</v>
      </c>
      <c r="D47" s="13" t="s">
        <v>7</v>
      </c>
      <c r="E47" s="23">
        <v>8.0</v>
      </c>
      <c r="F47" s="23"/>
      <c r="G47" s="13"/>
      <c r="H47" s="11" t="s">
        <v>411</v>
      </c>
      <c r="I47" s="13"/>
      <c r="J47" s="13"/>
    </row>
    <row r="48">
      <c r="A48" s="13">
        <v>9.0</v>
      </c>
      <c r="B48" s="12">
        <v>0.04329861239239108</v>
      </c>
      <c r="C48" s="13" t="s">
        <v>16</v>
      </c>
      <c r="D48" s="13" t="s">
        <v>7</v>
      </c>
      <c r="E48" s="23">
        <v>19.0</v>
      </c>
      <c r="F48" s="23"/>
      <c r="G48" s="13"/>
      <c r="H48" s="11" t="s">
        <v>423</v>
      </c>
      <c r="I48" s="13">
        <v>1.0</v>
      </c>
      <c r="J48" s="11" t="s">
        <v>52</v>
      </c>
    </row>
    <row r="49">
      <c r="A49" s="13">
        <v>9.0</v>
      </c>
      <c r="B49" s="12">
        <v>0.04525463089521509</v>
      </c>
      <c r="C49" s="13" t="s">
        <v>21</v>
      </c>
      <c r="D49" s="11" t="s">
        <v>24</v>
      </c>
      <c r="E49" s="32">
        <v>17.0</v>
      </c>
      <c r="F49" s="31">
        <f>E49-10</f>
        <v>7</v>
      </c>
      <c r="G49" s="13"/>
      <c r="H49" s="13"/>
      <c r="I49" s="13"/>
      <c r="J49" s="13"/>
    </row>
    <row r="50">
      <c r="A50" s="13">
        <v>9.0</v>
      </c>
      <c r="B50" s="12">
        <v>0.04548611238715239</v>
      </c>
      <c r="C50" s="13" t="s">
        <v>21</v>
      </c>
      <c r="D50" s="11" t="s">
        <v>256</v>
      </c>
      <c r="E50" s="32">
        <v>19.0</v>
      </c>
      <c r="F50" s="31">
        <f>E50-13</f>
        <v>6</v>
      </c>
      <c r="G50" s="13"/>
      <c r="H50" s="13"/>
      <c r="I50" s="13"/>
      <c r="J50" s="13"/>
    </row>
    <row r="51">
      <c r="A51" s="13">
        <v>9.0</v>
      </c>
      <c r="B51" s="12">
        <v>0.045717593864537776</v>
      </c>
      <c r="C51" s="13" t="s">
        <v>13</v>
      </c>
      <c r="D51" s="11" t="s">
        <v>74</v>
      </c>
      <c r="E51" s="32">
        <v>25.0</v>
      </c>
      <c r="F51" s="31">
        <f>E51-8</f>
        <v>17</v>
      </c>
      <c r="G51" s="13"/>
      <c r="H51" s="13"/>
      <c r="I51" s="13"/>
      <c r="J51" s="13"/>
    </row>
    <row r="52">
      <c r="A52" s="13">
        <v>9.0</v>
      </c>
      <c r="B52" s="12">
        <v>0.045717593864537776</v>
      </c>
      <c r="C52" s="13" t="s">
        <v>21</v>
      </c>
      <c r="D52" s="11" t="s">
        <v>256</v>
      </c>
      <c r="E52" s="32">
        <v>25.0</v>
      </c>
      <c r="F52" s="31">
        <f>E52-13</f>
        <v>12</v>
      </c>
      <c r="G52" s="13"/>
      <c r="H52" s="13"/>
      <c r="I52" s="13"/>
      <c r="J52" s="13"/>
    </row>
    <row r="53">
      <c r="A53" s="13">
        <v>9.0</v>
      </c>
      <c r="B53" s="12">
        <v>0.046064816269790754</v>
      </c>
      <c r="C53" s="13" t="s">
        <v>15</v>
      </c>
      <c r="D53" s="11" t="s">
        <v>146</v>
      </c>
      <c r="E53" s="30" t="s">
        <v>30</v>
      </c>
      <c r="F53" s="31" t="s">
        <v>30</v>
      </c>
      <c r="G53" s="13"/>
      <c r="H53" s="13"/>
      <c r="I53" s="13"/>
      <c r="J53" s="13" t="s">
        <v>424</v>
      </c>
    </row>
    <row r="54">
      <c r="A54" s="13">
        <v>9.0</v>
      </c>
      <c r="B54" s="12">
        <v>0.046932871773606166</v>
      </c>
      <c r="C54" s="13" t="s">
        <v>10</v>
      </c>
      <c r="D54" s="13" t="s">
        <v>32</v>
      </c>
      <c r="E54" s="32">
        <v>29.0</v>
      </c>
      <c r="F54" s="31">
        <f>E54-11</f>
        <v>18</v>
      </c>
      <c r="G54" s="13"/>
      <c r="H54" s="13"/>
      <c r="I54" s="13"/>
      <c r="J54" s="11" t="s">
        <v>45</v>
      </c>
    </row>
    <row r="55">
      <c r="A55" s="13">
        <v>9.0</v>
      </c>
      <c r="B55" s="12">
        <v>0.0472685198947147</v>
      </c>
      <c r="C55" s="13" t="s">
        <v>10</v>
      </c>
      <c r="D55" s="13" t="s">
        <v>7</v>
      </c>
      <c r="E55" s="23">
        <v>16.0</v>
      </c>
      <c r="F55" s="23"/>
      <c r="G55" s="13"/>
      <c r="H55" s="11" t="s">
        <v>425</v>
      </c>
      <c r="I55" s="13"/>
      <c r="J55" s="13"/>
    </row>
    <row r="56">
      <c r="A56" s="13">
        <v>9.0</v>
      </c>
      <c r="B56" s="12">
        <v>0.04763889027526602</v>
      </c>
      <c r="C56" s="13" t="s">
        <v>15</v>
      </c>
      <c r="D56" s="11" t="s">
        <v>74</v>
      </c>
      <c r="E56" s="32">
        <v>23.0</v>
      </c>
      <c r="F56" s="31">
        <f>E56-6</f>
        <v>17</v>
      </c>
      <c r="G56" s="13"/>
      <c r="H56" s="13"/>
      <c r="I56" s="13"/>
      <c r="J56" s="13"/>
    </row>
    <row r="57">
      <c r="A57" s="13">
        <v>9.0</v>
      </c>
      <c r="B57" s="12">
        <v>0.04869213092024438</v>
      </c>
      <c r="C57" s="13" t="s">
        <v>21</v>
      </c>
      <c r="D57" s="11" t="s">
        <v>14</v>
      </c>
      <c r="E57" s="30" t="s">
        <v>30</v>
      </c>
      <c r="F57" s="31" t="s">
        <v>30</v>
      </c>
      <c r="G57" s="13"/>
      <c r="H57" s="13"/>
      <c r="I57" s="13"/>
      <c r="J57" s="13"/>
    </row>
    <row r="58">
      <c r="A58" s="13">
        <v>9.0</v>
      </c>
      <c r="B58" s="12">
        <v>0.05274305708007887</v>
      </c>
      <c r="C58" s="13" t="s">
        <v>21</v>
      </c>
      <c r="D58" s="11" t="s">
        <v>88</v>
      </c>
      <c r="E58" s="32">
        <v>13.0</v>
      </c>
      <c r="F58" s="31">
        <f>E58-3</f>
        <v>10</v>
      </c>
      <c r="G58" s="13"/>
      <c r="H58" s="13"/>
      <c r="I58" s="13"/>
      <c r="J58" s="13"/>
    </row>
    <row r="59">
      <c r="A59" s="13">
        <v>9.0</v>
      </c>
      <c r="B59" s="12">
        <v>0.054814816219732165</v>
      </c>
      <c r="C59" s="13" t="s">
        <v>10</v>
      </c>
      <c r="D59" s="11" t="s">
        <v>88</v>
      </c>
      <c r="E59" s="32">
        <v>16.0</v>
      </c>
      <c r="F59" s="31">
        <f>E59-2</f>
        <v>14</v>
      </c>
      <c r="G59" s="13"/>
      <c r="H59" s="13"/>
      <c r="I59" s="13"/>
      <c r="J59" s="13"/>
    </row>
    <row r="60">
      <c r="A60" s="13">
        <v>9.0</v>
      </c>
      <c r="B60" s="12">
        <v>0.05670139018911868</v>
      </c>
      <c r="C60" s="13" t="s">
        <v>22</v>
      </c>
      <c r="D60" s="11" t="s">
        <v>14</v>
      </c>
      <c r="E60" s="32">
        <v>24.0</v>
      </c>
      <c r="F60" s="31">
        <f>E60-13</f>
        <v>11</v>
      </c>
      <c r="G60" s="13"/>
      <c r="H60" s="13"/>
      <c r="I60" s="13"/>
      <c r="J60" s="13"/>
    </row>
    <row r="61">
      <c r="A61" s="13">
        <v>9.0</v>
      </c>
      <c r="B61" s="12">
        <v>0.05850694655964617</v>
      </c>
      <c r="C61" s="13" t="s">
        <v>21</v>
      </c>
      <c r="D61" s="11" t="s">
        <v>19</v>
      </c>
      <c r="E61" s="32">
        <v>14.0</v>
      </c>
      <c r="F61" s="31">
        <f>E61-2</f>
        <v>12</v>
      </c>
      <c r="G61" s="13"/>
      <c r="H61" s="13"/>
      <c r="I61" s="13"/>
      <c r="J61" s="13"/>
    </row>
    <row r="62">
      <c r="A62" s="13">
        <v>9.0</v>
      </c>
      <c r="B62" s="12">
        <v>0.07980324345408008</v>
      </c>
      <c r="C62" s="13" t="s">
        <v>18</v>
      </c>
      <c r="D62" s="11" t="s">
        <v>123</v>
      </c>
      <c r="E62" s="32">
        <v>13.0</v>
      </c>
      <c r="F62" s="31">
        <f>E62-7</f>
        <v>6</v>
      </c>
      <c r="G62" s="13"/>
      <c r="H62" s="13"/>
      <c r="I62" s="13"/>
      <c r="J62" s="13"/>
    </row>
    <row r="63">
      <c r="A63" s="13">
        <v>9.0</v>
      </c>
      <c r="B63" s="12">
        <v>0.08217592848814093</v>
      </c>
      <c r="C63" s="11" t="s">
        <v>134</v>
      </c>
      <c r="D63" s="13" t="s">
        <v>97</v>
      </c>
      <c r="E63" s="23">
        <v>32.0</v>
      </c>
      <c r="F63" s="23"/>
      <c r="G63" s="13"/>
      <c r="H63" s="13"/>
      <c r="I63" s="13"/>
      <c r="J63" s="13" t="s">
        <v>426</v>
      </c>
    </row>
    <row r="64">
      <c r="A64" s="11">
        <v>9.0</v>
      </c>
      <c r="B64" s="21">
        <v>0.08751157407407407</v>
      </c>
      <c r="C64" s="11" t="s">
        <v>21</v>
      </c>
      <c r="D64" s="11" t="s">
        <v>24</v>
      </c>
      <c r="E64" s="30">
        <v>15.0</v>
      </c>
      <c r="F64" s="32">
        <v>1.0</v>
      </c>
      <c r="G64" s="13"/>
      <c r="H64" s="13"/>
      <c r="I64" s="13"/>
      <c r="J64" s="13"/>
    </row>
    <row r="65">
      <c r="A65" s="13">
        <v>9.0</v>
      </c>
      <c r="B65" s="12">
        <v>0.08753472492389847</v>
      </c>
      <c r="C65" s="13" t="s">
        <v>10</v>
      </c>
      <c r="D65" s="11" t="s">
        <v>24</v>
      </c>
      <c r="E65" s="32">
        <v>20.0</v>
      </c>
      <c r="F65" s="31">
        <f>E65-6</f>
        <v>14</v>
      </c>
      <c r="G65" s="13"/>
      <c r="H65" s="13"/>
      <c r="I65" s="13"/>
      <c r="J65" s="13"/>
    </row>
    <row r="66">
      <c r="A66" s="13">
        <v>9.0</v>
      </c>
      <c r="B66" s="12">
        <v>0.08784722493146546</v>
      </c>
      <c r="C66" s="13" t="s">
        <v>13</v>
      </c>
      <c r="D66" s="11" t="s">
        <v>146</v>
      </c>
      <c r="E66" s="32">
        <v>26.0</v>
      </c>
      <c r="F66" s="31">
        <f>E66-8</f>
        <v>18</v>
      </c>
      <c r="G66" s="13"/>
      <c r="H66" s="13"/>
      <c r="I66" s="13"/>
      <c r="J66" s="13"/>
    </row>
    <row r="67">
      <c r="A67" s="13">
        <v>9.0</v>
      </c>
      <c r="B67" s="12">
        <v>0.08998842848814093</v>
      </c>
      <c r="C67" s="13" t="s">
        <v>21</v>
      </c>
      <c r="D67" s="11" t="s">
        <v>20</v>
      </c>
      <c r="E67" s="32">
        <v>26.0</v>
      </c>
      <c r="F67" s="31">
        <f>E67-13</f>
        <v>13</v>
      </c>
      <c r="G67" s="13"/>
      <c r="H67" s="13"/>
      <c r="I67" s="13"/>
      <c r="J67" s="13"/>
    </row>
    <row r="68">
      <c r="A68" s="13">
        <v>9.0</v>
      </c>
      <c r="B68" s="12">
        <v>0.09045139142835978</v>
      </c>
      <c r="C68" s="13" t="s">
        <v>21</v>
      </c>
      <c r="D68" s="11" t="s">
        <v>88</v>
      </c>
      <c r="E68" s="32">
        <v>19.0</v>
      </c>
      <c r="F68" s="31">
        <f>E68-3</f>
        <v>16</v>
      </c>
      <c r="G68" s="13"/>
      <c r="H68" s="13"/>
      <c r="I68" s="13"/>
      <c r="J68" s="13"/>
    </row>
    <row r="69">
      <c r="A69" s="13">
        <v>9.0</v>
      </c>
      <c r="B69" s="12">
        <v>0.09166666958481073</v>
      </c>
      <c r="C69" s="13" t="s">
        <v>22</v>
      </c>
      <c r="D69" s="11" t="s">
        <v>88</v>
      </c>
      <c r="E69" s="32">
        <v>19.0</v>
      </c>
      <c r="F69" s="31">
        <f t="shared" ref="F69:F70" si="4">E69-6</f>
        <v>13</v>
      </c>
      <c r="G69" s="13"/>
      <c r="H69" s="13"/>
      <c r="I69" s="13"/>
      <c r="J69" s="13"/>
    </row>
    <row r="70">
      <c r="A70" s="13">
        <v>9.0</v>
      </c>
      <c r="B70" s="12">
        <v>0.09210648440057412</v>
      </c>
      <c r="C70" s="13" t="s">
        <v>16</v>
      </c>
      <c r="D70" s="11" t="s">
        <v>92</v>
      </c>
      <c r="E70" s="32">
        <v>22.0</v>
      </c>
      <c r="F70" s="31">
        <f t="shared" si="4"/>
        <v>16</v>
      </c>
      <c r="G70" s="13"/>
      <c r="H70" s="13"/>
      <c r="I70" s="13"/>
      <c r="J70" s="13"/>
    </row>
    <row r="71">
      <c r="A71" s="13">
        <v>9.0</v>
      </c>
      <c r="B71" s="12">
        <v>0.09386574353266042</v>
      </c>
      <c r="C71" s="13" t="s">
        <v>21</v>
      </c>
      <c r="D71" s="11" t="s">
        <v>75</v>
      </c>
      <c r="E71" s="32" t="s">
        <v>28</v>
      </c>
      <c r="F71" s="31">
        <v>1.0</v>
      </c>
      <c r="G71" s="13"/>
      <c r="H71" s="13"/>
      <c r="I71" s="13"/>
      <c r="J71" s="13"/>
    </row>
    <row r="72">
      <c r="A72" s="13">
        <v>9.0</v>
      </c>
      <c r="B72" s="12">
        <v>0.09747685442562215</v>
      </c>
      <c r="C72" s="13" t="s">
        <v>21</v>
      </c>
      <c r="D72" s="11" t="s">
        <v>14</v>
      </c>
      <c r="E72" s="30" t="s">
        <v>30</v>
      </c>
      <c r="F72" s="32" t="s">
        <v>30</v>
      </c>
      <c r="G72" s="13"/>
      <c r="H72" s="13"/>
      <c r="I72" s="13"/>
      <c r="J72" s="11" t="s">
        <v>427</v>
      </c>
    </row>
    <row r="73">
      <c r="A73" s="13">
        <v>9.0</v>
      </c>
      <c r="B73" s="12">
        <v>0.09747685442562215</v>
      </c>
      <c r="C73" s="13" t="s">
        <v>10</v>
      </c>
      <c r="D73" s="11" t="s">
        <v>14</v>
      </c>
      <c r="E73" s="30" t="s">
        <v>30</v>
      </c>
      <c r="F73" s="32" t="s">
        <v>30</v>
      </c>
      <c r="G73" s="13"/>
      <c r="H73" s="13"/>
      <c r="I73" s="13"/>
      <c r="J73" s="11" t="s">
        <v>428</v>
      </c>
    </row>
    <row r="74">
      <c r="A74" s="13">
        <v>9.0</v>
      </c>
      <c r="B74" s="12">
        <v>0.10130787367234007</v>
      </c>
      <c r="C74" s="13" t="s">
        <v>13</v>
      </c>
      <c r="D74" s="11" t="s">
        <v>24</v>
      </c>
      <c r="E74" s="32">
        <v>6.0</v>
      </c>
      <c r="F74" s="31">
        <f>E74-0</f>
        <v>6</v>
      </c>
      <c r="G74" s="13"/>
      <c r="H74" s="13"/>
      <c r="I74" s="13"/>
      <c r="J74" s="13"/>
    </row>
    <row r="75">
      <c r="A75" s="13">
        <v>9.0</v>
      </c>
      <c r="B75" s="12">
        <v>0.10130787367234007</v>
      </c>
      <c r="C75" s="13" t="s">
        <v>15</v>
      </c>
      <c r="D75" s="11" t="s">
        <v>24</v>
      </c>
      <c r="E75" s="32">
        <v>20.0</v>
      </c>
      <c r="F75" s="31">
        <f>E75-10</f>
        <v>10</v>
      </c>
      <c r="G75" s="13"/>
      <c r="H75" s="13"/>
      <c r="I75" s="13"/>
      <c r="J75" s="13"/>
    </row>
    <row r="76">
      <c r="A76" s="13">
        <v>9.0</v>
      </c>
      <c r="B76" s="12">
        <v>0.10130787367234007</v>
      </c>
      <c r="C76" s="13" t="s">
        <v>18</v>
      </c>
      <c r="D76" s="11" t="s">
        <v>24</v>
      </c>
      <c r="E76" s="33">
        <v>8.0</v>
      </c>
      <c r="F76" s="34">
        <f>E76-7</f>
        <v>1</v>
      </c>
      <c r="G76" s="13"/>
      <c r="H76" s="13"/>
      <c r="I76" s="13"/>
      <c r="J76" s="11" t="s">
        <v>429</v>
      </c>
    </row>
    <row r="77">
      <c r="A77" s="13">
        <v>9.0</v>
      </c>
      <c r="B77" s="12">
        <v>0.10130787367234007</v>
      </c>
      <c r="C77" s="13" t="s">
        <v>22</v>
      </c>
      <c r="D77" s="11" t="s">
        <v>24</v>
      </c>
      <c r="E77" s="30" t="s">
        <v>30</v>
      </c>
      <c r="F77" s="31" t="s">
        <v>30</v>
      </c>
      <c r="G77" s="13"/>
      <c r="H77" s="13"/>
      <c r="I77" s="13"/>
      <c r="J77" s="11" t="s">
        <v>430</v>
      </c>
    </row>
    <row r="78">
      <c r="A78" s="13">
        <v>9.0</v>
      </c>
      <c r="B78" s="12">
        <v>0.10130787367234007</v>
      </c>
      <c r="C78" s="13" t="s">
        <v>16</v>
      </c>
      <c r="D78" s="11" t="s">
        <v>24</v>
      </c>
      <c r="E78" s="32">
        <v>14.0</v>
      </c>
      <c r="F78" s="32">
        <f>E78+3</f>
        <v>17</v>
      </c>
      <c r="G78" s="13"/>
      <c r="H78" s="13"/>
      <c r="I78" s="13"/>
      <c r="J78" s="13"/>
    </row>
    <row r="79">
      <c r="A79" s="13">
        <v>9.0</v>
      </c>
      <c r="B79" s="12">
        <v>0.10130787367234007</v>
      </c>
      <c r="C79" s="13" t="s">
        <v>21</v>
      </c>
      <c r="D79" s="11" t="s">
        <v>24</v>
      </c>
      <c r="E79" s="32" t="s">
        <v>28</v>
      </c>
      <c r="F79" s="31">
        <v>1.0</v>
      </c>
      <c r="G79" s="13"/>
      <c r="H79" s="13"/>
      <c r="I79" s="13"/>
      <c r="J79" s="13"/>
    </row>
    <row r="80">
      <c r="A80" s="13">
        <v>9.0</v>
      </c>
      <c r="B80" s="12">
        <v>0.10130787367234007</v>
      </c>
      <c r="C80" s="13" t="s">
        <v>10</v>
      </c>
      <c r="D80" s="11" t="s">
        <v>24</v>
      </c>
      <c r="E80" s="32" t="s">
        <v>37</v>
      </c>
      <c r="F80" s="31">
        <v>20.0</v>
      </c>
      <c r="G80" s="13"/>
      <c r="H80" s="13"/>
      <c r="I80" s="13"/>
      <c r="J80" s="13"/>
    </row>
    <row r="81">
      <c r="A81" s="13">
        <v>9.0</v>
      </c>
      <c r="B81" s="12">
        <v>0.10381944759865291</v>
      </c>
      <c r="C81" s="13" t="s">
        <v>15</v>
      </c>
      <c r="D81" s="11" t="s">
        <v>24</v>
      </c>
      <c r="E81" s="32">
        <v>12.0</v>
      </c>
      <c r="F81" s="31">
        <f>E81-10</f>
        <v>2</v>
      </c>
      <c r="G81" s="13"/>
      <c r="H81" s="13"/>
      <c r="I81" s="13"/>
      <c r="J81" s="13"/>
    </row>
    <row r="82">
      <c r="A82" s="13">
        <v>9.0</v>
      </c>
      <c r="B82" s="12">
        <v>0.104062503145542</v>
      </c>
      <c r="C82" s="13" t="s">
        <v>13</v>
      </c>
      <c r="D82" s="11" t="s">
        <v>24</v>
      </c>
      <c r="E82" s="32">
        <v>12.0</v>
      </c>
      <c r="F82" s="31">
        <f>E82-0</f>
        <v>12</v>
      </c>
      <c r="G82" s="13"/>
      <c r="H82" s="13"/>
      <c r="I82" s="13"/>
      <c r="J82" s="13"/>
    </row>
    <row r="83">
      <c r="A83" s="13">
        <v>9.0</v>
      </c>
      <c r="B83" s="12">
        <v>0.10980324351112358</v>
      </c>
      <c r="C83" s="13" t="s">
        <v>18</v>
      </c>
      <c r="D83" s="11" t="s">
        <v>93</v>
      </c>
      <c r="E83" s="32">
        <v>13.0</v>
      </c>
      <c r="F83" s="49" t="s">
        <v>30</v>
      </c>
      <c r="G83" s="13"/>
      <c r="H83" s="13"/>
      <c r="I83" s="13"/>
      <c r="J83" s="11" t="s">
        <v>431</v>
      </c>
    </row>
    <row r="84">
      <c r="A84" s="13">
        <v>9.0</v>
      </c>
      <c r="B84" s="12">
        <v>0.11616898387728725</v>
      </c>
      <c r="C84" s="13" t="s">
        <v>13</v>
      </c>
      <c r="D84" s="11" t="s">
        <v>20</v>
      </c>
      <c r="E84" s="32">
        <v>6.0</v>
      </c>
      <c r="F84" s="49">
        <f>E84-2</f>
        <v>4</v>
      </c>
      <c r="G84" s="13"/>
      <c r="H84" s="13"/>
      <c r="I84" s="13"/>
      <c r="J84" s="13"/>
    </row>
    <row r="85">
      <c r="A85" s="13">
        <v>9.0</v>
      </c>
      <c r="B85" s="12">
        <v>0.11616898387728725</v>
      </c>
      <c r="C85" s="13" t="s">
        <v>22</v>
      </c>
      <c r="D85" s="11" t="s">
        <v>20</v>
      </c>
      <c r="E85" s="32" t="s">
        <v>37</v>
      </c>
      <c r="F85" s="49">
        <v>20.0</v>
      </c>
      <c r="G85" s="13"/>
      <c r="H85" s="13"/>
      <c r="I85" s="13"/>
      <c r="J85" s="13"/>
    </row>
    <row r="86">
      <c r="A86" s="13">
        <v>9.0</v>
      </c>
      <c r="B86" s="12">
        <v>0.11616898387728725</v>
      </c>
      <c r="C86" s="13" t="s">
        <v>16</v>
      </c>
      <c r="D86" s="11" t="s">
        <v>20</v>
      </c>
      <c r="E86" s="32">
        <v>13.0</v>
      </c>
      <c r="F86" s="49">
        <f>E86-3</f>
        <v>10</v>
      </c>
      <c r="G86" s="13"/>
      <c r="H86" s="13"/>
      <c r="I86" s="13"/>
      <c r="J86" s="13"/>
    </row>
    <row r="87">
      <c r="A87" s="13">
        <v>9.0</v>
      </c>
      <c r="B87" s="12">
        <v>0.11616898387728725</v>
      </c>
      <c r="C87" s="13" t="s">
        <v>21</v>
      </c>
      <c r="D87" s="11" t="s">
        <v>20</v>
      </c>
      <c r="E87" s="32">
        <v>27.0</v>
      </c>
      <c r="F87" s="49">
        <f>E87-13</f>
        <v>14</v>
      </c>
      <c r="G87" s="13"/>
      <c r="H87" s="13"/>
      <c r="I87" s="13"/>
      <c r="J87" s="13"/>
    </row>
    <row r="88">
      <c r="A88" s="13">
        <v>9.0</v>
      </c>
      <c r="B88" s="12">
        <v>0.11616898387728725</v>
      </c>
      <c r="C88" s="13" t="s">
        <v>10</v>
      </c>
      <c r="D88" s="11" t="s">
        <v>20</v>
      </c>
      <c r="E88" s="32">
        <v>13.0</v>
      </c>
      <c r="F88" s="49">
        <f>E88-9</f>
        <v>4</v>
      </c>
      <c r="G88" s="13"/>
      <c r="H88" s="13"/>
      <c r="I88" s="13"/>
      <c r="J88" s="13"/>
    </row>
    <row r="89">
      <c r="A89" s="13">
        <v>9.0</v>
      </c>
      <c r="B89" s="12">
        <v>0.11739583565213252</v>
      </c>
      <c r="C89" s="13" t="s">
        <v>21</v>
      </c>
      <c r="D89" s="11" t="s">
        <v>24</v>
      </c>
      <c r="E89" s="32">
        <v>13.0</v>
      </c>
      <c r="F89" s="49">
        <f>E89-10</f>
        <v>3</v>
      </c>
      <c r="G89" s="13"/>
      <c r="H89" s="13"/>
      <c r="I89" s="13"/>
      <c r="J89" s="13"/>
    </row>
  </sheetData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63"/>
    <col customWidth="1" min="4" max="4" width="13.63"/>
    <col customWidth="1" min="5" max="5" width="9.5"/>
    <col customWidth="1" min="6" max="6" width="11.25"/>
    <col customWidth="1" min="7" max="7" width="4.63"/>
    <col customWidth="1" min="8" max="8" width="29.38"/>
    <col customWidth="1" min="9" max="9" width="5.63"/>
    <col customWidth="1" min="10" max="10" width="35.5"/>
  </cols>
  <sheetData>
    <row r="1">
      <c r="A1" s="9" t="s">
        <v>0</v>
      </c>
      <c r="B1" s="9" t="s">
        <v>1</v>
      </c>
      <c r="C1" s="9" t="s">
        <v>2</v>
      </c>
      <c r="D1" s="41" t="s">
        <v>3</v>
      </c>
      <c r="E1" s="10" t="s">
        <v>4</v>
      </c>
      <c r="F1" s="10" t="s">
        <v>5</v>
      </c>
      <c r="G1" s="9" t="s">
        <v>6</v>
      </c>
      <c r="H1" s="9" t="s">
        <v>4767</v>
      </c>
      <c r="I1" s="9" t="s">
        <v>8</v>
      </c>
      <c r="J1" s="9" t="s">
        <v>9</v>
      </c>
    </row>
    <row r="2">
      <c r="A2" s="13">
        <v>10.0</v>
      </c>
      <c r="B2" s="12">
        <v>0.016122686094604433</v>
      </c>
      <c r="C2" s="13" t="s">
        <v>13</v>
      </c>
      <c r="D2" s="13" t="s">
        <v>47</v>
      </c>
      <c r="E2" s="32">
        <v>20.0</v>
      </c>
      <c r="F2" s="31">
        <f t="shared" ref="F2:F3" si="1">E2-2</f>
        <v>18</v>
      </c>
      <c r="G2" s="13"/>
      <c r="H2" s="13"/>
      <c r="I2" s="13"/>
      <c r="J2" s="13"/>
    </row>
    <row r="3">
      <c r="A3" s="13">
        <v>10.0</v>
      </c>
      <c r="B3" s="12">
        <v>0.016122686094604433</v>
      </c>
      <c r="C3" s="13" t="s">
        <v>15</v>
      </c>
      <c r="D3" s="13" t="s">
        <v>47</v>
      </c>
      <c r="E3" s="32">
        <v>12.0</v>
      </c>
      <c r="F3" s="31">
        <f t="shared" si="1"/>
        <v>10</v>
      </c>
      <c r="G3" s="13"/>
      <c r="H3" s="13"/>
      <c r="I3" s="13"/>
      <c r="J3" s="13"/>
    </row>
    <row r="4">
      <c r="A4" s="13">
        <v>10.0</v>
      </c>
      <c r="B4" s="12">
        <v>0.016122686094604433</v>
      </c>
      <c r="C4" s="13" t="s">
        <v>18</v>
      </c>
      <c r="D4" s="13" t="s">
        <v>47</v>
      </c>
      <c r="E4" s="32">
        <v>25.0</v>
      </c>
      <c r="F4" s="31">
        <f>E4-7</f>
        <v>18</v>
      </c>
      <c r="G4" s="13"/>
      <c r="H4" s="13"/>
      <c r="I4" s="13"/>
      <c r="J4" s="13"/>
    </row>
    <row r="5">
      <c r="A5" s="13">
        <v>10.0</v>
      </c>
      <c r="B5" s="12">
        <v>0.016122686094604433</v>
      </c>
      <c r="C5" s="13" t="s">
        <v>134</v>
      </c>
      <c r="D5" s="13" t="s">
        <v>47</v>
      </c>
      <c r="E5" s="32">
        <v>7.0</v>
      </c>
      <c r="F5" s="31">
        <f t="shared" ref="F5:F6" si="2">E5-0</f>
        <v>7</v>
      </c>
      <c r="G5" s="13"/>
      <c r="H5" s="13"/>
      <c r="I5" s="13"/>
      <c r="J5" s="13"/>
    </row>
    <row r="6">
      <c r="A6" s="13">
        <v>10.0</v>
      </c>
      <c r="B6" s="12">
        <v>0.016122686094604433</v>
      </c>
      <c r="C6" s="13" t="s">
        <v>22</v>
      </c>
      <c r="D6" s="13" t="s">
        <v>47</v>
      </c>
      <c r="E6" s="32">
        <v>4.0</v>
      </c>
      <c r="F6" s="31">
        <f t="shared" si="2"/>
        <v>4</v>
      </c>
      <c r="G6" s="13"/>
      <c r="H6" s="13"/>
      <c r="I6" s="13"/>
      <c r="J6" s="13"/>
    </row>
    <row r="7">
      <c r="A7" s="13">
        <v>10.0</v>
      </c>
      <c r="B7" s="12">
        <v>0.016122686094604433</v>
      </c>
      <c r="C7" s="13" t="s">
        <v>16</v>
      </c>
      <c r="D7" s="13" t="s">
        <v>47</v>
      </c>
      <c r="E7" s="32">
        <v>16.0</v>
      </c>
      <c r="F7" s="31">
        <f>E7-3</f>
        <v>13</v>
      </c>
      <c r="G7" s="13"/>
      <c r="H7" s="13"/>
      <c r="I7" s="13"/>
      <c r="J7" s="13"/>
    </row>
    <row r="8">
      <c r="A8" s="13">
        <v>10.0</v>
      </c>
      <c r="B8" s="12">
        <v>0.016122686094604433</v>
      </c>
      <c r="C8" s="13" t="s">
        <v>21</v>
      </c>
      <c r="D8" s="13" t="s">
        <v>47</v>
      </c>
      <c r="E8" s="32">
        <v>13.0</v>
      </c>
      <c r="F8" s="31">
        <f t="shared" ref="F8:F9" si="3">E8-5</f>
        <v>8</v>
      </c>
      <c r="G8" s="13"/>
      <c r="H8" s="13"/>
      <c r="I8" s="13"/>
      <c r="J8" s="13"/>
    </row>
    <row r="9">
      <c r="A9" s="13">
        <v>10.0</v>
      </c>
      <c r="B9" s="12">
        <v>0.016122686094604433</v>
      </c>
      <c r="C9" s="13" t="s">
        <v>10</v>
      </c>
      <c r="D9" s="13" t="s">
        <v>47</v>
      </c>
      <c r="E9" s="32">
        <v>20.0</v>
      </c>
      <c r="F9" s="31">
        <f t="shared" si="3"/>
        <v>15</v>
      </c>
      <c r="G9" s="13"/>
      <c r="H9" s="13"/>
      <c r="I9" s="13"/>
      <c r="J9" s="13"/>
    </row>
    <row r="10">
      <c r="A10" s="11">
        <v>10.0</v>
      </c>
      <c r="B10" s="21">
        <v>0.02127314814814815</v>
      </c>
      <c r="C10" s="11" t="s">
        <v>21</v>
      </c>
      <c r="D10" s="11" t="s">
        <v>75</v>
      </c>
      <c r="E10" s="30">
        <v>15.0</v>
      </c>
      <c r="F10" s="30">
        <f t="shared" ref="F10:F12" si="4">E10-0</f>
        <v>15</v>
      </c>
      <c r="G10" s="13"/>
      <c r="H10" s="11"/>
      <c r="I10" s="13"/>
      <c r="J10" s="11"/>
    </row>
    <row r="11">
      <c r="A11" s="11">
        <v>10.0</v>
      </c>
      <c r="B11" s="21">
        <v>0.02127314814814815</v>
      </c>
      <c r="C11" s="11" t="s">
        <v>21</v>
      </c>
      <c r="D11" s="11" t="s">
        <v>75</v>
      </c>
      <c r="E11" s="30">
        <v>6.0</v>
      </c>
      <c r="F11" s="47">
        <f t="shared" si="4"/>
        <v>6</v>
      </c>
      <c r="G11" s="13"/>
      <c r="H11" s="11"/>
      <c r="I11" s="13"/>
      <c r="J11" s="11"/>
    </row>
    <row r="12">
      <c r="A12" s="11">
        <v>10.0</v>
      </c>
      <c r="B12" s="21">
        <v>0.02127314814814815</v>
      </c>
      <c r="C12" s="11" t="s">
        <v>21</v>
      </c>
      <c r="D12" s="11" t="s">
        <v>75</v>
      </c>
      <c r="E12" s="30">
        <v>19.0</v>
      </c>
      <c r="F12" s="47">
        <f t="shared" si="4"/>
        <v>19</v>
      </c>
      <c r="G12" s="13"/>
      <c r="H12" s="11"/>
      <c r="I12" s="13"/>
      <c r="J12" s="11"/>
    </row>
    <row r="13">
      <c r="A13" s="13">
        <v>10.0</v>
      </c>
      <c r="B13" s="12">
        <v>0.02291666716337204</v>
      </c>
      <c r="C13" s="13" t="s">
        <v>16</v>
      </c>
      <c r="D13" s="13" t="s">
        <v>7</v>
      </c>
      <c r="E13" s="23">
        <v>32.0</v>
      </c>
      <c r="F13" s="23"/>
      <c r="G13" s="13"/>
      <c r="H13" s="11" t="s">
        <v>432</v>
      </c>
      <c r="I13" s="13">
        <v>3.0</v>
      </c>
      <c r="J13" s="11" t="s">
        <v>52</v>
      </c>
    </row>
    <row r="14">
      <c r="A14" s="11">
        <v>10.0</v>
      </c>
      <c r="B14" s="21">
        <v>0.024016203703703703</v>
      </c>
      <c r="C14" s="11" t="s">
        <v>21</v>
      </c>
      <c r="D14" s="11" t="s">
        <v>7</v>
      </c>
      <c r="E14" s="35">
        <v>9.0</v>
      </c>
      <c r="F14" s="23"/>
      <c r="G14" s="13"/>
      <c r="H14" s="11" t="s">
        <v>433</v>
      </c>
      <c r="I14" s="13"/>
      <c r="J14" s="11" t="s">
        <v>434</v>
      </c>
    </row>
    <row r="15">
      <c r="A15" s="13">
        <v>10.0</v>
      </c>
      <c r="B15" s="12">
        <v>0.024629630031995475</v>
      </c>
      <c r="C15" s="13" t="s">
        <v>10</v>
      </c>
      <c r="D15" s="13" t="s">
        <v>32</v>
      </c>
      <c r="E15" s="32" t="s">
        <v>37</v>
      </c>
      <c r="F15" s="31">
        <v>20.0</v>
      </c>
      <c r="G15" s="13" t="s">
        <v>48</v>
      </c>
      <c r="H15" s="13"/>
      <c r="I15" s="13"/>
      <c r="J15" s="11" t="s">
        <v>45</v>
      </c>
    </row>
    <row r="16">
      <c r="A16" s="13">
        <v>10.0</v>
      </c>
      <c r="B16" s="12">
        <v>0.024629630031995475</v>
      </c>
      <c r="C16" s="13" t="s">
        <v>10</v>
      </c>
      <c r="D16" s="13" t="s">
        <v>32</v>
      </c>
      <c r="E16" s="32">
        <v>21.0</v>
      </c>
      <c r="F16" s="31">
        <f>E16-11</f>
        <v>10</v>
      </c>
      <c r="G16" s="13"/>
      <c r="H16" s="13"/>
      <c r="I16" s="13"/>
      <c r="J16" s="11" t="s">
        <v>45</v>
      </c>
    </row>
    <row r="17">
      <c r="A17" s="13">
        <v>10.0</v>
      </c>
      <c r="B17" s="12">
        <v>0.02490740781649947</v>
      </c>
      <c r="C17" s="13" t="s">
        <v>10</v>
      </c>
      <c r="D17" s="13" t="s">
        <v>7</v>
      </c>
      <c r="E17" s="23">
        <v>16.0</v>
      </c>
      <c r="F17" s="23"/>
      <c r="G17" s="13"/>
      <c r="H17" s="11" t="s">
        <v>435</v>
      </c>
      <c r="I17" s="13"/>
      <c r="J17" s="13"/>
    </row>
    <row r="18">
      <c r="A18" s="13">
        <v>10.0</v>
      </c>
      <c r="B18" s="12">
        <v>0.02510416704171803</v>
      </c>
      <c r="C18" s="13" t="s">
        <v>10</v>
      </c>
      <c r="D18" s="13" t="s">
        <v>7</v>
      </c>
      <c r="E18" s="23">
        <v>18.0</v>
      </c>
      <c r="F18" s="23"/>
      <c r="G18" s="13"/>
      <c r="H18" s="11" t="s">
        <v>436</v>
      </c>
      <c r="I18" s="11">
        <v>1.0</v>
      </c>
      <c r="J18" s="13"/>
    </row>
    <row r="19">
      <c r="A19" s="13">
        <v>10.0</v>
      </c>
      <c r="B19" s="12">
        <v>0.026875000301515684</v>
      </c>
      <c r="C19" s="13" t="s">
        <v>21</v>
      </c>
      <c r="D19" s="11" t="s">
        <v>25</v>
      </c>
      <c r="E19" s="32">
        <v>20.0</v>
      </c>
      <c r="F19" s="31">
        <f t="shared" ref="F19:F20" si="5">E19-9</f>
        <v>11</v>
      </c>
      <c r="G19" s="13"/>
      <c r="H19" s="11"/>
      <c r="I19" s="13"/>
      <c r="J19" s="11" t="s">
        <v>437</v>
      </c>
    </row>
    <row r="20">
      <c r="A20" s="13">
        <v>10.0</v>
      </c>
      <c r="B20" s="12">
        <v>0.026875000301515684</v>
      </c>
      <c r="C20" s="13" t="s">
        <v>10</v>
      </c>
      <c r="D20" s="11" t="s">
        <v>25</v>
      </c>
      <c r="E20" s="32">
        <v>30.0</v>
      </c>
      <c r="F20" s="31">
        <f t="shared" si="5"/>
        <v>21</v>
      </c>
      <c r="G20" s="13"/>
      <c r="H20" s="11" t="s">
        <v>438</v>
      </c>
      <c r="I20" s="13"/>
      <c r="J20" s="13"/>
    </row>
    <row r="21">
      <c r="A21" s="13">
        <v>10.0</v>
      </c>
      <c r="B21" s="12">
        <v>0.028518518683995353</v>
      </c>
      <c r="C21" s="13" t="s">
        <v>16</v>
      </c>
      <c r="D21" s="11" t="s">
        <v>92</v>
      </c>
      <c r="E21" s="32">
        <v>18.0</v>
      </c>
      <c r="F21" s="31">
        <f>E21-6</f>
        <v>12</v>
      </c>
      <c r="G21" s="13"/>
      <c r="H21" s="13"/>
      <c r="I21" s="13"/>
      <c r="J21" s="13"/>
    </row>
    <row r="22">
      <c r="A22" s="13">
        <v>10.0</v>
      </c>
      <c r="B22" s="12">
        <v>0.030902777827577665</v>
      </c>
      <c r="C22" s="13" t="s">
        <v>10</v>
      </c>
      <c r="D22" s="11" t="s">
        <v>24</v>
      </c>
      <c r="E22" s="32">
        <v>22.0</v>
      </c>
      <c r="F22" s="32">
        <v>20.0</v>
      </c>
      <c r="G22" s="13"/>
      <c r="H22" s="13"/>
      <c r="I22" s="13"/>
      <c r="J22" s="13"/>
    </row>
    <row r="23">
      <c r="A23" s="13">
        <v>10.0</v>
      </c>
      <c r="B23" s="12">
        <v>0.031111111165955663</v>
      </c>
      <c r="C23" s="13" t="s">
        <v>16</v>
      </c>
      <c r="D23" s="11" t="s">
        <v>92</v>
      </c>
      <c r="E23" s="30" t="s">
        <v>30</v>
      </c>
      <c r="F23" s="31" t="s">
        <v>30</v>
      </c>
      <c r="G23" s="13"/>
      <c r="H23" s="13"/>
      <c r="I23" s="13"/>
      <c r="J23" s="11" t="s">
        <v>185</v>
      </c>
    </row>
    <row r="24">
      <c r="A24" s="13">
        <v>10.0</v>
      </c>
      <c r="B24" s="12">
        <v>0.031192129652481526</v>
      </c>
      <c r="C24" s="13" t="s">
        <v>22</v>
      </c>
      <c r="D24" s="11" t="s">
        <v>92</v>
      </c>
      <c r="E24" s="32">
        <v>24.0</v>
      </c>
      <c r="F24" s="31">
        <f>E24-6</f>
        <v>18</v>
      </c>
      <c r="G24" s="13"/>
      <c r="H24" s="13"/>
      <c r="I24" s="13"/>
      <c r="J24" s="13"/>
    </row>
    <row r="25">
      <c r="A25" s="13">
        <v>10.0</v>
      </c>
      <c r="B25" s="12">
        <v>0.031597222230629995</v>
      </c>
      <c r="C25" s="13" t="s">
        <v>134</v>
      </c>
      <c r="D25" s="13" t="s">
        <v>97</v>
      </c>
      <c r="E25" s="23">
        <v>28.0</v>
      </c>
      <c r="F25" s="23"/>
      <c r="G25" s="13"/>
      <c r="H25" s="13"/>
      <c r="I25" s="13"/>
      <c r="J25" s="11" t="s">
        <v>439</v>
      </c>
    </row>
    <row r="26">
      <c r="A26" s="13">
        <v>10.0</v>
      </c>
      <c r="B26" s="12">
        <v>0.031886574055533856</v>
      </c>
      <c r="C26" s="13" t="s">
        <v>134</v>
      </c>
      <c r="D26" s="11" t="s">
        <v>122</v>
      </c>
      <c r="E26" s="32">
        <v>9.0</v>
      </c>
      <c r="F26" s="31">
        <f>E26-4</f>
        <v>5</v>
      </c>
      <c r="G26" s="13"/>
      <c r="H26" s="13"/>
      <c r="I26" s="13"/>
      <c r="J26" s="13"/>
    </row>
    <row r="27">
      <c r="A27" s="13">
        <v>10.0</v>
      </c>
      <c r="B27" s="12">
        <v>0.03333333507180214</v>
      </c>
      <c r="C27" s="13" t="s">
        <v>13</v>
      </c>
      <c r="D27" s="13" t="s">
        <v>47</v>
      </c>
      <c r="E27" s="32">
        <v>21.0</v>
      </c>
      <c r="F27" s="32">
        <v>18.0</v>
      </c>
      <c r="G27" s="13"/>
      <c r="H27" s="13"/>
      <c r="I27" s="13"/>
      <c r="J27" s="13"/>
    </row>
    <row r="28">
      <c r="A28" s="13">
        <v>10.0</v>
      </c>
      <c r="B28" s="12">
        <v>0.03333333507180214</v>
      </c>
      <c r="C28" s="13" t="s">
        <v>15</v>
      </c>
      <c r="D28" s="13" t="s">
        <v>47</v>
      </c>
      <c r="E28" s="32">
        <v>20.0</v>
      </c>
      <c r="F28" s="32">
        <f>E28-2</f>
        <v>18</v>
      </c>
      <c r="G28" s="13"/>
      <c r="H28" s="13"/>
      <c r="I28" s="13"/>
      <c r="J28" s="13"/>
    </row>
    <row r="29">
      <c r="A29" s="13">
        <v>10.0</v>
      </c>
      <c r="B29" s="12">
        <v>0.03333333507180214</v>
      </c>
      <c r="C29" s="13" t="s">
        <v>18</v>
      </c>
      <c r="D29" s="13" t="s">
        <v>47</v>
      </c>
      <c r="E29" s="32">
        <v>22.0</v>
      </c>
      <c r="F29" s="32">
        <f>E29-7</f>
        <v>15</v>
      </c>
      <c r="G29" s="13"/>
      <c r="H29" s="13"/>
      <c r="I29" s="13"/>
      <c r="J29" s="13"/>
    </row>
    <row r="30">
      <c r="A30" s="13">
        <v>10.0</v>
      </c>
      <c r="B30" s="12">
        <v>0.03333333507180214</v>
      </c>
      <c r="C30" s="13" t="s">
        <v>134</v>
      </c>
      <c r="D30" s="13" t="s">
        <v>47</v>
      </c>
      <c r="E30" s="32">
        <v>20.0</v>
      </c>
      <c r="F30" s="32">
        <f t="shared" ref="F30:F31" si="6">E30-0</f>
        <v>20</v>
      </c>
      <c r="G30" s="13"/>
      <c r="H30" s="13"/>
      <c r="I30" s="13"/>
      <c r="J30" s="13"/>
    </row>
    <row r="31">
      <c r="A31" s="13">
        <v>10.0</v>
      </c>
      <c r="B31" s="12">
        <v>0.03333333507180214</v>
      </c>
      <c r="C31" s="13" t="s">
        <v>22</v>
      </c>
      <c r="D31" s="13" t="s">
        <v>47</v>
      </c>
      <c r="E31" s="32">
        <v>11.0</v>
      </c>
      <c r="F31" s="31">
        <f t="shared" si="6"/>
        <v>11</v>
      </c>
      <c r="G31" s="13"/>
      <c r="H31" s="13"/>
      <c r="I31" s="13"/>
      <c r="J31" s="13"/>
    </row>
    <row r="32">
      <c r="A32" s="13">
        <v>10.0</v>
      </c>
      <c r="B32" s="12">
        <v>0.03333333507180214</v>
      </c>
      <c r="C32" s="13" t="s">
        <v>16</v>
      </c>
      <c r="D32" s="13" t="s">
        <v>47</v>
      </c>
      <c r="E32" s="32">
        <v>18.0</v>
      </c>
      <c r="F32" s="31">
        <f>E32-3</f>
        <v>15</v>
      </c>
      <c r="G32" s="13"/>
      <c r="H32" s="13"/>
      <c r="I32" s="13"/>
      <c r="J32" s="13"/>
    </row>
    <row r="33">
      <c r="A33" s="13">
        <v>10.0</v>
      </c>
      <c r="B33" s="12">
        <v>0.03333333507180214</v>
      </c>
      <c r="C33" s="13" t="s">
        <v>21</v>
      </c>
      <c r="D33" s="13" t="s">
        <v>47</v>
      </c>
      <c r="E33" s="32">
        <v>25.0</v>
      </c>
      <c r="F33" s="31">
        <f t="shared" ref="F33:F36" si="7">E33-5</f>
        <v>20</v>
      </c>
      <c r="G33" s="13"/>
      <c r="H33" s="13"/>
      <c r="I33" s="13"/>
      <c r="J33" s="13"/>
    </row>
    <row r="34">
      <c r="A34" s="13">
        <v>10.0</v>
      </c>
      <c r="B34" s="12">
        <v>0.03333333507180214</v>
      </c>
      <c r="C34" s="13" t="s">
        <v>10</v>
      </c>
      <c r="D34" s="13" t="s">
        <v>47</v>
      </c>
      <c r="E34" s="32">
        <v>10.0</v>
      </c>
      <c r="F34" s="31">
        <f t="shared" si="7"/>
        <v>5</v>
      </c>
      <c r="G34" s="13"/>
      <c r="H34" s="13"/>
      <c r="I34" s="13"/>
      <c r="J34" s="13"/>
    </row>
    <row r="35">
      <c r="A35" s="13">
        <v>10.0</v>
      </c>
      <c r="B35" s="12">
        <v>0.03667824232252315</v>
      </c>
      <c r="C35" s="13" t="s">
        <v>134</v>
      </c>
      <c r="D35" s="11" t="s">
        <v>74</v>
      </c>
      <c r="E35" s="32">
        <v>19.0</v>
      </c>
      <c r="F35" s="47">
        <f t="shared" si="7"/>
        <v>14</v>
      </c>
      <c r="G35" s="13"/>
      <c r="H35" s="13"/>
      <c r="I35" s="13"/>
      <c r="J35" s="11" t="s">
        <v>42</v>
      </c>
    </row>
    <row r="36">
      <c r="A36" s="13">
        <v>10.0</v>
      </c>
      <c r="B36" s="12">
        <v>0.03667824232252315</v>
      </c>
      <c r="C36" s="13" t="s">
        <v>134</v>
      </c>
      <c r="D36" s="11" t="s">
        <v>74</v>
      </c>
      <c r="E36" s="32">
        <v>9.0</v>
      </c>
      <c r="F36" s="30">
        <f t="shared" si="7"/>
        <v>4</v>
      </c>
      <c r="G36" s="13"/>
      <c r="H36" s="13"/>
      <c r="I36" s="13"/>
      <c r="J36" s="11" t="s">
        <v>43</v>
      </c>
    </row>
    <row r="37">
      <c r="A37" s="13">
        <v>10.0</v>
      </c>
      <c r="B37" s="12">
        <v>0.03902777918847278</v>
      </c>
      <c r="C37" s="13" t="s">
        <v>16</v>
      </c>
      <c r="D37" s="13" t="s">
        <v>7</v>
      </c>
      <c r="E37" s="23">
        <v>21.0</v>
      </c>
      <c r="F37" s="23"/>
      <c r="G37" s="13"/>
      <c r="H37" s="11" t="s">
        <v>440</v>
      </c>
      <c r="I37" s="13"/>
      <c r="J37" s="11" t="s">
        <v>441</v>
      </c>
    </row>
    <row r="38">
      <c r="A38" s="13">
        <v>10.0</v>
      </c>
      <c r="B38" s="12">
        <v>0.040300927250427776</v>
      </c>
      <c r="C38" s="13" t="s">
        <v>16</v>
      </c>
      <c r="D38" s="11" t="s">
        <v>32</v>
      </c>
      <c r="E38" s="32">
        <v>20.0</v>
      </c>
      <c r="F38" s="32">
        <f>E38-9</f>
        <v>11</v>
      </c>
      <c r="G38" s="13"/>
      <c r="H38" s="13"/>
      <c r="I38" s="13"/>
      <c r="J38" s="11" t="s">
        <v>391</v>
      </c>
    </row>
    <row r="39">
      <c r="A39" s="13">
        <v>10.0</v>
      </c>
      <c r="B39" s="12">
        <v>0.04292824200820178</v>
      </c>
      <c r="C39" s="13" t="s">
        <v>21</v>
      </c>
      <c r="D39" s="13" t="s">
        <v>32</v>
      </c>
      <c r="E39" s="32" t="s">
        <v>28</v>
      </c>
      <c r="F39" s="31">
        <v>1.0</v>
      </c>
      <c r="G39" s="13"/>
      <c r="H39" s="13"/>
      <c r="I39" s="13"/>
      <c r="J39" s="11" t="s">
        <v>46</v>
      </c>
    </row>
    <row r="40">
      <c r="A40" s="13">
        <v>10.0</v>
      </c>
      <c r="B40" s="12">
        <v>0.04292824200820178</v>
      </c>
      <c r="C40" s="13" t="s">
        <v>21</v>
      </c>
      <c r="D40" s="13" t="s">
        <v>32</v>
      </c>
      <c r="E40" s="32">
        <v>13.0</v>
      </c>
      <c r="F40" s="31">
        <f>E40-10</f>
        <v>3</v>
      </c>
      <c r="G40" s="13"/>
      <c r="H40" s="13"/>
      <c r="I40" s="13"/>
      <c r="J40" s="11" t="s">
        <v>46</v>
      </c>
    </row>
    <row r="41">
      <c r="A41" s="13">
        <v>10.0</v>
      </c>
      <c r="B41" s="12">
        <v>0.04292824200820178</v>
      </c>
      <c r="C41" s="13" t="s">
        <v>21</v>
      </c>
      <c r="D41" s="13" t="s">
        <v>32</v>
      </c>
      <c r="E41" s="30" t="s">
        <v>30</v>
      </c>
      <c r="F41" s="31" t="s">
        <v>30</v>
      </c>
      <c r="G41" s="13"/>
      <c r="H41" s="13"/>
      <c r="I41" s="13"/>
      <c r="J41" s="11" t="s">
        <v>339</v>
      </c>
    </row>
    <row r="42">
      <c r="A42" s="13">
        <v>10.0</v>
      </c>
      <c r="B42" s="12">
        <v>0.043587964260950685</v>
      </c>
      <c r="C42" s="13" t="s">
        <v>18</v>
      </c>
      <c r="D42" s="13" t="s">
        <v>32</v>
      </c>
      <c r="E42" s="32">
        <v>13.0</v>
      </c>
      <c r="F42" s="32">
        <f>E42-11+5</f>
        <v>7</v>
      </c>
      <c r="G42" s="13"/>
      <c r="H42" s="13"/>
      <c r="I42" s="13"/>
      <c r="J42" s="11" t="s">
        <v>442</v>
      </c>
    </row>
    <row r="43">
      <c r="A43" s="13">
        <v>10.0</v>
      </c>
      <c r="B43" s="12">
        <v>0.04524305682571139</v>
      </c>
      <c r="C43" s="13" t="s">
        <v>134</v>
      </c>
      <c r="D43" s="13" t="s">
        <v>32</v>
      </c>
      <c r="E43" s="32">
        <v>12.0</v>
      </c>
      <c r="F43" s="32">
        <f>E43-8</f>
        <v>4</v>
      </c>
      <c r="G43" s="13"/>
      <c r="H43" s="13"/>
      <c r="I43" s="13"/>
      <c r="J43" s="11" t="s">
        <v>157</v>
      </c>
    </row>
    <row r="44">
      <c r="A44" s="13">
        <v>10.0</v>
      </c>
      <c r="B44" s="12">
        <v>0.046076390353846364</v>
      </c>
      <c r="C44" s="13" t="s">
        <v>13</v>
      </c>
      <c r="D44" s="11" t="s">
        <v>129</v>
      </c>
      <c r="E44" s="32">
        <v>13.0</v>
      </c>
      <c r="F44" s="31">
        <f>E44-0</f>
        <v>13</v>
      </c>
      <c r="G44" s="13"/>
      <c r="H44" s="13"/>
      <c r="I44" s="13"/>
      <c r="J44" s="13"/>
    </row>
    <row r="45">
      <c r="A45" s="13">
        <v>10.0</v>
      </c>
      <c r="B45" s="12">
        <v>0.046076390353846364</v>
      </c>
      <c r="C45" s="13" t="s">
        <v>18</v>
      </c>
      <c r="D45" s="11" t="s">
        <v>129</v>
      </c>
      <c r="E45" s="32" t="s">
        <v>28</v>
      </c>
      <c r="F45" s="31">
        <v>1.0</v>
      </c>
      <c r="G45" s="13"/>
      <c r="H45" s="13"/>
      <c r="I45" s="13"/>
      <c r="J45" s="13"/>
    </row>
    <row r="46">
      <c r="A46" s="13">
        <v>10.0</v>
      </c>
      <c r="B46" s="12">
        <v>0.046076390353846364</v>
      </c>
      <c r="C46" s="13" t="s">
        <v>134</v>
      </c>
      <c r="D46" s="11" t="s">
        <v>129</v>
      </c>
      <c r="E46" s="32">
        <v>12.0</v>
      </c>
      <c r="F46" s="31">
        <f>E46-8</f>
        <v>4</v>
      </c>
      <c r="G46" s="13"/>
      <c r="H46" s="13"/>
      <c r="I46" s="13"/>
      <c r="J46" s="13"/>
    </row>
    <row r="47">
      <c r="A47" s="13">
        <v>10.0</v>
      </c>
      <c r="B47" s="12">
        <v>0.046076390353846364</v>
      </c>
      <c r="C47" s="13" t="s">
        <v>22</v>
      </c>
      <c r="D47" s="11" t="s">
        <v>129</v>
      </c>
      <c r="E47" s="32">
        <v>0.0</v>
      </c>
      <c r="F47" s="31">
        <f>E47+2</f>
        <v>2</v>
      </c>
      <c r="G47" s="13"/>
      <c r="H47" s="13"/>
      <c r="I47" s="13"/>
      <c r="J47" s="11"/>
    </row>
    <row r="48">
      <c r="A48" s="13">
        <v>10.0</v>
      </c>
      <c r="B48" s="12">
        <v>0.046076390353846364</v>
      </c>
      <c r="C48" s="13" t="s">
        <v>16</v>
      </c>
      <c r="D48" s="11" t="s">
        <v>129</v>
      </c>
      <c r="E48" s="32">
        <v>4.0</v>
      </c>
      <c r="F48" s="31">
        <f>E48+3</f>
        <v>7</v>
      </c>
      <c r="G48" s="13"/>
      <c r="H48" s="13"/>
      <c r="I48" s="13"/>
      <c r="J48" s="13"/>
    </row>
    <row r="49">
      <c r="A49" s="13">
        <v>10.0</v>
      </c>
      <c r="B49" s="12">
        <v>0.046076390353846364</v>
      </c>
      <c r="C49" s="13" t="s">
        <v>21</v>
      </c>
      <c r="D49" s="11" t="s">
        <v>129</v>
      </c>
      <c r="E49" s="32">
        <v>14.0</v>
      </c>
      <c r="F49" s="31">
        <f t="shared" ref="F49:F50" si="8">E49-2</f>
        <v>12</v>
      </c>
      <c r="G49" s="13"/>
      <c r="H49" s="13"/>
      <c r="I49" s="13"/>
      <c r="J49" s="13"/>
    </row>
    <row r="50">
      <c r="A50" s="13">
        <v>10.0</v>
      </c>
      <c r="B50" s="12">
        <v>0.046076390353846364</v>
      </c>
      <c r="C50" s="13" t="s">
        <v>10</v>
      </c>
      <c r="D50" s="11" t="s">
        <v>129</v>
      </c>
      <c r="E50" s="32">
        <v>11.0</v>
      </c>
      <c r="F50" s="31">
        <f t="shared" si="8"/>
        <v>9</v>
      </c>
      <c r="G50" s="13"/>
      <c r="H50" s="13"/>
      <c r="I50" s="13"/>
      <c r="J50" s="13"/>
    </row>
    <row r="51">
      <c r="A51" s="13">
        <v>10.0</v>
      </c>
      <c r="B51" s="12">
        <v>0.04942129754635971</v>
      </c>
      <c r="C51" s="13" t="s">
        <v>22</v>
      </c>
      <c r="D51" s="11" t="s">
        <v>146</v>
      </c>
      <c r="E51" s="32">
        <v>17.0</v>
      </c>
      <c r="F51" s="31">
        <f t="shared" ref="F51:F52" si="9">E51-8</f>
        <v>9</v>
      </c>
      <c r="G51" s="13"/>
      <c r="H51" s="13"/>
      <c r="I51" s="13"/>
      <c r="J51" s="11" t="s">
        <v>443</v>
      </c>
    </row>
    <row r="52">
      <c r="A52" s="13">
        <v>10.0</v>
      </c>
      <c r="B52" s="12">
        <v>0.04942129754635971</v>
      </c>
      <c r="C52" s="13" t="s">
        <v>22</v>
      </c>
      <c r="D52" s="11" t="s">
        <v>146</v>
      </c>
      <c r="E52" s="23">
        <v>22.0</v>
      </c>
      <c r="F52" s="23">
        <f t="shared" si="9"/>
        <v>14</v>
      </c>
      <c r="G52" s="13"/>
      <c r="H52" s="13"/>
      <c r="I52" s="13"/>
      <c r="J52" s="11" t="s">
        <v>42</v>
      </c>
    </row>
    <row r="53">
      <c r="A53" s="13">
        <v>10.0</v>
      </c>
      <c r="B53" s="12">
        <v>0.05057870538439602</v>
      </c>
      <c r="C53" s="13" t="s">
        <v>22</v>
      </c>
      <c r="D53" s="13" t="s">
        <v>7</v>
      </c>
      <c r="E53" s="23">
        <v>16.0</v>
      </c>
      <c r="F53" s="23"/>
      <c r="G53" s="13"/>
      <c r="H53" s="11" t="s">
        <v>444</v>
      </c>
      <c r="I53" s="13"/>
      <c r="J53" s="11" t="s">
        <v>445</v>
      </c>
    </row>
    <row r="54">
      <c r="A54" s="13">
        <v>10.0</v>
      </c>
      <c r="B54" s="12">
        <v>0.050983797933440655</v>
      </c>
      <c r="C54" s="13" t="s">
        <v>10</v>
      </c>
      <c r="D54" s="13" t="s">
        <v>32</v>
      </c>
      <c r="E54" s="32">
        <v>16.0</v>
      </c>
      <c r="F54" s="31">
        <f>E54-11</f>
        <v>5</v>
      </c>
      <c r="G54" s="13"/>
      <c r="H54" s="13"/>
      <c r="I54" s="13"/>
      <c r="J54" s="11" t="s">
        <v>45</v>
      </c>
    </row>
    <row r="55">
      <c r="A55" s="13">
        <v>10.0</v>
      </c>
      <c r="B55" s="12">
        <v>0.050983797933440655</v>
      </c>
      <c r="C55" s="13" t="s">
        <v>10</v>
      </c>
      <c r="D55" s="13" t="s">
        <v>32</v>
      </c>
      <c r="E55" s="30" t="s">
        <v>30</v>
      </c>
      <c r="F55" s="31" t="s">
        <v>30</v>
      </c>
      <c r="G55" s="13"/>
      <c r="H55" s="13"/>
      <c r="I55" s="13"/>
      <c r="J55" s="11" t="s">
        <v>446</v>
      </c>
    </row>
    <row r="56">
      <c r="A56" s="13">
        <v>10.0</v>
      </c>
      <c r="B56" s="12">
        <v>0.050983797933440655</v>
      </c>
      <c r="C56" s="13" t="s">
        <v>10</v>
      </c>
      <c r="D56" s="13" t="s">
        <v>32</v>
      </c>
      <c r="E56" s="32">
        <v>28.0</v>
      </c>
      <c r="F56" s="31">
        <f>E56-11</f>
        <v>17</v>
      </c>
      <c r="G56" s="13"/>
      <c r="H56" s="13"/>
      <c r="I56" s="13"/>
      <c r="J56" s="11" t="s">
        <v>45</v>
      </c>
    </row>
    <row r="57">
      <c r="A57" s="13">
        <v>10.0</v>
      </c>
      <c r="B57" s="12">
        <v>0.050983797933440655</v>
      </c>
      <c r="C57" s="13" t="s">
        <v>10</v>
      </c>
      <c r="D57" s="13" t="s">
        <v>32</v>
      </c>
      <c r="E57" s="30" t="s">
        <v>30</v>
      </c>
      <c r="F57" s="31" t="s">
        <v>30</v>
      </c>
      <c r="G57" s="13"/>
      <c r="H57" s="13"/>
      <c r="I57" s="13"/>
      <c r="J57" s="11" t="s">
        <v>446</v>
      </c>
    </row>
    <row r="58">
      <c r="A58" s="13">
        <v>10.0</v>
      </c>
      <c r="B58" s="12">
        <v>0.051388890482485294</v>
      </c>
      <c r="C58" s="13" t="s">
        <v>10</v>
      </c>
      <c r="D58" s="13" t="s">
        <v>7</v>
      </c>
      <c r="E58" s="23">
        <v>39.0</v>
      </c>
      <c r="F58" s="23"/>
      <c r="G58" s="13"/>
      <c r="H58" s="11" t="s">
        <v>447</v>
      </c>
      <c r="I58" s="13"/>
      <c r="J58" s="13"/>
    </row>
    <row r="59">
      <c r="A59" s="11">
        <v>10.0</v>
      </c>
      <c r="B59" s="21">
        <v>0.05271990740740741</v>
      </c>
      <c r="C59" s="11" t="s">
        <v>16</v>
      </c>
      <c r="D59" s="11" t="s">
        <v>32</v>
      </c>
      <c r="E59" s="30">
        <v>17.0</v>
      </c>
      <c r="F59" s="31">
        <f>E59-9</f>
        <v>8</v>
      </c>
      <c r="G59" s="13"/>
      <c r="H59" s="13"/>
      <c r="I59" s="13"/>
      <c r="J59" s="11" t="s">
        <v>448</v>
      </c>
    </row>
    <row r="60">
      <c r="A60" s="13">
        <v>10.0</v>
      </c>
      <c r="B60" s="21">
        <v>0.05368055555555556</v>
      </c>
      <c r="C60" s="13" t="s">
        <v>21</v>
      </c>
      <c r="D60" s="13" t="s">
        <v>32</v>
      </c>
      <c r="E60" s="32">
        <v>26.0</v>
      </c>
      <c r="F60" s="31">
        <f>E60-11</f>
        <v>15</v>
      </c>
      <c r="G60" s="13"/>
      <c r="I60" s="13"/>
      <c r="J60" s="11" t="s">
        <v>159</v>
      </c>
    </row>
    <row r="61">
      <c r="A61" s="13">
        <v>10.0</v>
      </c>
      <c r="B61" s="12">
        <v>0.05362268665339798</v>
      </c>
      <c r="C61" s="13" t="s">
        <v>21</v>
      </c>
      <c r="D61" s="13" t="s">
        <v>32</v>
      </c>
      <c r="E61" s="32">
        <v>26.0</v>
      </c>
      <c r="F61" s="31">
        <f>E61-10</f>
        <v>16</v>
      </c>
      <c r="G61" s="13"/>
      <c r="I61" s="13"/>
      <c r="J61" s="11" t="s">
        <v>46</v>
      </c>
    </row>
    <row r="62">
      <c r="A62" s="13">
        <v>10.0</v>
      </c>
      <c r="B62" s="12">
        <v>0.053831019991775975</v>
      </c>
      <c r="C62" s="13" t="s">
        <v>21</v>
      </c>
      <c r="D62" s="13" t="s">
        <v>7</v>
      </c>
      <c r="E62" s="35">
        <v>23.0</v>
      </c>
      <c r="F62" s="23"/>
      <c r="G62" s="13"/>
      <c r="H62" s="11" t="s">
        <v>449</v>
      </c>
      <c r="I62" s="13">
        <v>1.0</v>
      </c>
      <c r="J62" s="11" t="s">
        <v>450</v>
      </c>
    </row>
    <row r="63">
      <c r="A63" s="13">
        <v>10.0</v>
      </c>
      <c r="B63" s="12">
        <v>0.055081019905628636</v>
      </c>
      <c r="C63" s="13" t="s">
        <v>16</v>
      </c>
      <c r="D63" s="11" t="s">
        <v>92</v>
      </c>
      <c r="E63" s="32">
        <v>25.0</v>
      </c>
      <c r="F63" s="31">
        <f>E63-6</f>
        <v>19</v>
      </c>
      <c r="G63" s="13"/>
      <c r="H63" s="13"/>
      <c r="I63" s="13"/>
      <c r="J63" s="13"/>
    </row>
    <row r="64">
      <c r="A64" s="11">
        <v>10.0</v>
      </c>
      <c r="B64" s="51">
        <v>0.0568287037037037</v>
      </c>
      <c r="C64" s="11" t="s">
        <v>16</v>
      </c>
      <c r="D64" s="11" t="s">
        <v>92</v>
      </c>
      <c r="E64" s="37" t="s">
        <v>37</v>
      </c>
      <c r="F64" s="48">
        <v>20.0</v>
      </c>
      <c r="G64" s="13"/>
      <c r="H64" s="13"/>
      <c r="I64" s="13"/>
      <c r="J64" s="13"/>
    </row>
    <row r="65">
      <c r="A65" s="13">
        <v>10.0</v>
      </c>
      <c r="B65" s="12">
        <v>0.056851853150874376</v>
      </c>
      <c r="C65" s="13" t="s">
        <v>18</v>
      </c>
      <c r="D65" s="11" t="s">
        <v>127</v>
      </c>
      <c r="E65" s="32">
        <v>17.0</v>
      </c>
      <c r="F65" s="31">
        <f>E65-3</f>
        <v>14</v>
      </c>
      <c r="G65" s="13"/>
      <c r="H65" s="13"/>
      <c r="I65" s="13"/>
      <c r="J65" s="13"/>
    </row>
    <row r="66">
      <c r="A66" s="13">
        <v>10.0</v>
      </c>
      <c r="B66" s="12">
        <v>0.056851853150874376</v>
      </c>
      <c r="C66" s="13" t="s">
        <v>18</v>
      </c>
      <c r="D66" s="13" t="s">
        <v>86</v>
      </c>
      <c r="E66" s="23">
        <v>9.0</v>
      </c>
      <c r="F66" s="23"/>
      <c r="G66" s="13"/>
      <c r="H66" s="13"/>
      <c r="I66" s="13"/>
      <c r="J66" s="13"/>
    </row>
    <row r="67">
      <c r="A67" s="13">
        <v>10.0</v>
      </c>
      <c r="B67" s="12">
        <v>0.058275465096812695</v>
      </c>
      <c r="C67" s="13" t="s">
        <v>18</v>
      </c>
      <c r="D67" s="11" t="s">
        <v>93</v>
      </c>
      <c r="E67" s="32">
        <v>11.0</v>
      </c>
      <c r="F67" s="31">
        <f>E67-9</f>
        <v>2</v>
      </c>
      <c r="G67" s="13"/>
      <c r="H67" s="13"/>
      <c r="I67" s="13"/>
      <c r="J67" s="11" t="s">
        <v>451</v>
      </c>
    </row>
    <row r="68">
      <c r="A68" s="13">
        <v>10.0</v>
      </c>
      <c r="B68" s="12">
        <v>0.05950231687165797</v>
      </c>
      <c r="C68" s="13" t="s">
        <v>15</v>
      </c>
      <c r="D68" s="11" t="s">
        <v>20</v>
      </c>
      <c r="E68" s="32">
        <v>17.0</v>
      </c>
      <c r="F68" s="47">
        <f>E68-2</f>
        <v>15</v>
      </c>
      <c r="G68" s="13"/>
      <c r="H68" s="13"/>
      <c r="I68" s="13"/>
      <c r="J68" s="13"/>
    </row>
    <row r="69">
      <c r="A69" s="13">
        <v>10.0</v>
      </c>
      <c r="B69" s="12">
        <v>0.06059027976880316</v>
      </c>
      <c r="C69" s="13" t="s">
        <v>22</v>
      </c>
      <c r="D69" s="11" t="s">
        <v>24</v>
      </c>
      <c r="E69" s="32">
        <v>16.0</v>
      </c>
      <c r="F69" s="31">
        <f t="shared" ref="F69:F70" si="10">E69-0</f>
        <v>16</v>
      </c>
      <c r="G69" s="13"/>
      <c r="H69" s="13"/>
      <c r="I69" s="13"/>
      <c r="J69" s="13"/>
    </row>
    <row r="70">
      <c r="A70" s="11">
        <v>10.0</v>
      </c>
      <c r="B70" s="21">
        <v>0.06094907407407407</v>
      </c>
      <c r="C70" s="11" t="s">
        <v>13</v>
      </c>
      <c r="D70" s="11" t="s">
        <v>24</v>
      </c>
      <c r="E70" s="30">
        <v>10.0</v>
      </c>
      <c r="F70" s="30">
        <f t="shared" si="10"/>
        <v>10</v>
      </c>
      <c r="G70" s="13"/>
      <c r="H70" s="13"/>
      <c r="I70" s="13"/>
      <c r="J70" s="13"/>
    </row>
    <row r="71">
      <c r="A71" s="13">
        <v>10.0</v>
      </c>
      <c r="B71" s="12">
        <v>0.061307872310862876</v>
      </c>
      <c r="C71" s="13" t="s">
        <v>21</v>
      </c>
      <c r="D71" s="11" t="s">
        <v>24</v>
      </c>
      <c r="E71" s="32">
        <v>29.0</v>
      </c>
      <c r="F71" s="32">
        <f>E71-10</f>
        <v>19</v>
      </c>
      <c r="G71" s="13"/>
      <c r="H71" s="13"/>
      <c r="I71" s="13"/>
      <c r="J71" s="13"/>
    </row>
    <row r="72">
      <c r="A72" s="13">
        <v>10.0</v>
      </c>
      <c r="B72" s="12">
        <v>0.061747687112074345</v>
      </c>
      <c r="C72" s="13" t="s">
        <v>21</v>
      </c>
      <c r="D72" s="11" t="s">
        <v>20</v>
      </c>
      <c r="E72" s="30">
        <v>31.0</v>
      </c>
      <c r="F72" s="31">
        <f>E72-13-10</f>
        <v>8</v>
      </c>
      <c r="G72" s="13"/>
      <c r="H72" s="13"/>
      <c r="I72" s="13"/>
      <c r="J72" s="13"/>
    </row>
    <row r="73">
      <c r="A73" s="13">
        <v>10.0</v>
      </c>
      <c r="B73" s="12">
        <v>0.06197916857490782</v>
      </c>
      <c r="C73" s="13" t="s">
        <v>21</v>
      </c>
      <c r="D73" s="11" t="s">
        <v>24</v>
      </c>
      <c r="E73" s="32">
        <v>19.0</v>
      </c>
      <c r="F73" s="31">
        <f t="shared" ref="F73:F74" si="11">E73-10</f>
        <v>9</v>
      </c>
      <c r="G73" s="13"/>
      <c r="H73" s="13"/>
      <c r="I73" s="13"/>
      <c r="J73" s="13"/>
    </row>
    <row r="74">
      <c r="A74" s="13">
        <v>10.0</v>
      </c>
      <c r="B74" s="12">
        <v>0.06886574222880881</v>
      </c>
      <c r="C74" s="13" t="s">
        <v>15</v>
      </c>
      <c r="D74" s="11" t="s">
        <v>24</v>
      </c>
      <c r="E74" s="32">
        <v>29.0</v>
      </c>
      <c r="F74" s="31">
        <f t="shared" si="11"/>
        <v>19</v>
      </c>
      <c r="G74" s="13"/>
      <c r="H74" s="13"/>
      <c r="I74" s="13"/>
      <c r="J74" s="11" t="s">
        <v>40</v>
      </c>
    </row>
    <row r="75">
      <c r="A75" s="13">
        <v>10.0</v>
      </c>
      <c r="B75" s="12">
        <v>0.06886574222880881</v>
      </c>
      <c r="C75" s="13" t="s">
        <v>15</v>
      </c>
      <c r="D75" s="11" t="s">
        <v>24</v>
      </c>
      <c r="E75" s="30" t="s">
        <v>30</v>
      </c>
      <c r="F75" s="49" t="s">
        <v>30</v>
      </c>
      <c r="G75" s="13"/>
      <c r="H75" s="13"/>
      <c r="I75" s="13"/>
      <c r="J75" s="11" t="s">
        <v>17</v>
      </c>
    </row>
    <row r="76">
      <c r="A76" s="13">
        <v>10.0</v>
      </c>
      <c r="B76" s="12">
        <v>0.07031250141153578</v>
      </c>
      <c r="C76" s="13" t="s">
        <v>15</v>
      </c>
      <c r="D76" s="11" t="s">
        <v>92</v>
      </c>
      <c r="E76" s="32">
        <v>11.0</v>
      </c>
      <c r="F76" s="49">
        <f>E76-2</f>
        <v>9</v>
      </c>
      <c r="G76" s="13"/>
      <c r="H76" s="13"/>
      <c r="I76" s="13"/>
      <c r="J76" s="13"/>
    </row>
    <row r="77">
      <c r="A77" s="13">
        <v>10.0</v>
      </c>
      <c r="B77" s="12">
        <v>0.07031250141153578</v>
      </c>
      <c r="C77" s="13" t="s">
        <v>15</v>
      </c>
      <c r="D77" s="13" t="s">
        <v>86</v>
      </c>
      <c r="E77" s="23">
        <v>4.0</v>
      </c>
      <c r="F77" s="23"/>
      <c r="G77" s="13"/>
      <c r="H77" s="13"/>
      <c r="I77" s="13"/>
      <c r="J77" s="13"/>
    </row>
    <row r="78">
      <c r="A78" s="11">
        <v>10.0</v>
      </c>
      <c r="B78" s="21">
        <v>0.07642361111111111</v>
      </c>
      <c r="C78" s="11" t="s">
        <v>16</v>
      </c>
      <c r="D78" s="11" t="s">
        <v>20</v>
      </c>
      <c r="E78" s="30">
        <v>31.0</v>
      </c>
      <c r="F78" s="49">
        <f>E78-3-10</f>
        <v>18</v>
      </c>
      <c r="G78" s="13"/>
      <c r="H78" s="13"/>
      <c r="I78" s="13"/>
      <c r="J78" s="11" t="s">
        <v>137</v>
      </c>
    </row>
    <row r="79">
      <c r="A79" s="13">
        <v>10.0</v>
      </c>
      <c r="B79" s="12">
        <v>0.07718750099593308</v>
      </c>
      <c r="C79" s="13" t="s">
        <v>16</v>
      </c>
      <c r="D79" s="13" t="s">
        <v>7</v>
      </c>
      <c r="E79" s="23">
        <v>32.0</v>
      </c>
      <c r="F79" s="23"/>
      <c r="G79" s="13"/>
      <c r="H79" s="11" t="s">
        <v>452</v>
      </c>
      <c r="I79" s="13"/>
      <c r="J79" s="11" t="s">
        <v>52</v>
      </c>
    </row>
    <row r="80">
      <c r="A80" s="13">
        <v>10.0</v>
      </c>
      <c r="B80" s="12">
        <v>0.07758101949002594</v>
      </c>
      <c r="C80" s="13" t="s">
        <v>18</v>
      </c>
      <c r="D80" s="13" t="s">
        <v>7</v>
      </c>
      <c r="E80" s="23">
        <v>14.0</v>
      </c>
      <c r="F80" s="23"/>
      <c r="G80" s="13"/>
      <c r="H80" s="11" t="s">
        <v>453</v>
      </c>
      <c r="I80" s="11">
        <v>5.0</v>
      </c>
      <c r="J80" s="11" t="s">
        <v>454</v>
      </c>
    </row>
    <row r="81">
      <c r="A81" s="13">
        <v>10.0</v>
      </c>
      <c r="B81" s="12">
        <v>0.07821759540820494</v>
      </c>
      <c r="C81" s="13" t="s">
        <v>21</v>
      </c>
      <c r="D81" s="11" t="s">
        <v>24</v>
      </c>
      <c r="E81" s="32">
        <v>15.0</v>
      </c>
      <c r="F81" s="49">
        <f>E81-10</f>
        <v>5</v>
      </c>
      <c r="G81" s="13"/>
      <c r="H81" s="13"/>
      <c r="I81" s="13"/>
      <c r="J81" s="13"/>
    </row>
    <row r="82">
      <c r="A82" s="13">
        <v>10.0</v>
      </c>
      <c r="B82" s="12">
        <v>0.07821759540820494</v>
      </c>
      <c r="C82" s="13" t="s">
        <v>10</v>
      </c>
      <c r="D82" s="11" t="s">
        <v>24</v>
      </c>
      <c r="E82" s="32">
        <v>24.0</v>
      </c>
      <c r="F82" s="49">
        <f t="shared" ref="F82:F83" si="12">E82-6</f>
        <v>18</v>
      </c>
      <c r="G82" s="13"/>
      <c r="H82" s="13"/>
      <c r="I82" s="13"/>
      <c r="J82" s="13"/>
    </row>
    <row r="83">
      <c r="A83" s="11">
        <v>10.0</v>
      </c>
      <c r="B83" s="21">
        <v>0.07880787037037038</v>
      </c>
      <c r="C83" s="11" t="s">
        <v>22</v>
      </c>
      <c r="D83" s="11" t="s">
        <v>92</v>
      </c>
      <c r="E83" s="30">
        <v>16.0</v>
      </c>
      <c r="F83" s="49">
        <f t="shared" si="12"/>
        <v>10</v>
      </c>
      <c r="G83" s="13"/>
      <c r="H83" s="13"/>
      <c r="I83" s="13"/>
      <c r="J83" s="13"/>
    </row>
    <row r="84">
      <c r="A84" s="13">
        <v>10.0</v>
      </c>
      <c r="B84" s="12">
        <v>0.10321759578073397</v>
      </c>
      <c r="C84" s="13" t="s">
        <v>15</v>
      </c>
      <c r="D84" s="11" t="s">
        <v>129</v>
      </c>
      <c r="E84" s="32">
        <v>27.0</v>
      </c>
      <c r="F84" s="49">
        <f>E84-10</f>
        <v>17</v>
      </c>
      <c r="G84" s="13"/>
      <c r="H84" s="13"/>
      <c r="I84" s="13"/>
      <c r="J84" s="13"/>
    </row>
    <row r="85">
      <c r="A85" s="13">
        <v>10.0</v>
      </c>
      <c r="B85" s="12">
        <v>0.11574074503732845</v>
      </c>
      <c r="C85" s="13" t="s">
        <v>18</v>
      </c>
      <c r="D85" s="11" t="s">
        <v>93</v>
      </c>
      <c r="E85" s="32">
        <v>16.0</v>
      </c>
      <c r="F85" s="49">
        <f>E85-9</f>
        <v>7</v>
      </c>
      <c r="G85" s="13"/>
      <c r="H85" s="13"/>
      <c r="I85" s="13"/>
      <c r="J85" s="11" t="s">
        <v>455</v>
      </c>
    </row>
    <row r="86">
      <c r="A86" s="11">
        <v>10.0</v>
      </c>
      <c r="B86" s="21">
        <v>0.11619212962962963</v>
      </c>
      <c r="C86" s="11" t="s">
        <v>13</v>
      </c>
      <c r="D86" s="11" t="s">
        <v>74</v>
      </c>
      <c r="E86" s="30">
        <v>22.0</v>
      </c>
      <c r="F86" s="49">
        <f>E86-8</f>
        <v>14</v>
      </c>
      <c r="G86" s="13"/>
      <c r="H86" s="13"/>
      <c r="I86" s="13"/>
      <c r="J86" s="13"/>
    </row>
    <row r="87">
      <c r="A87" s="11">
        <v>10.0</v>
      </c>
      <c r="B87" s="21">
        <v>0.1163425925925926</v>
      </c>
      <c r="C87" s="11" t="s">
        <v>10</v>
      </c>
      <c r="D87" s="11" t="s">
        <v>20</v>
      </c>
      <c r="E87" s="37" t="s">
        <v>37</v>
      </c>
      <c r="F87" s="61">
        <v>20.0</v>
      </c>
      <c r="G87" s="13"/>
      <c r="H87" s="13"/>
      <c r="I87" s="13"/>
      <c r="J87" s="11"/>
    </row>
    <row r="88">
      <c r="A88" s="11">
        <v>10.0</v>
      </c>
      <c r="B88" s="21">
        <v>0.11641203703703704</v>
      </c>
      <c r="C88" s="11" t="s">
        <v>13</v>
      </c>
      <c r="D88" s="11" t="s">
        <v>20</v>
      </c>
      <c r="E88" s="30">
        <v>29.0</v>
      </c>
      <c r="F88" s="53">
        <f>E88-2-10</f>
        <v>17</v>
      </c>
      <c r="G88" s="13"/>
      <c r="H88" s="13"/>
      <c r="I88" s="13"/>
      <c r="J88" s="11" t="s">
        <v>137</v>
      </c>
    </row>
    <row r="89">
      <c r="A89" s="13">
        <v>10.0</v>
      </c>
      <c r="B89" s="12">
        <v>0.11928240966517478</v>
      </c>
      <c r="C89" s="13" t="s">
        <v>15</v>
      </c>
      <c r="D89" s="11" t="s">
        <v>184</v>
      </c>
      <c r="E89" s="32">
        <v>16.0</v>
      </c>
      <c r="F89" s="49">
        <f>E89-10</f>
        <v>6</v>
      </c>
      <c r="G89" s="13"/>
      <c r="H89" s="13"/>
      <c r="I89" s="13"/>
      <c r="J89" s="13"/>
    </row>
    <row r="90">
      <c r="A90" s="13">
        <v>10.0</v>
      </c>
      <c r="B90" s="12">
        <v>0.11928240966517478</v>
      </c>
      <c r="C90" s="13" t="s">
        <v>18</v>
      </c>
      <c r="D90" s="11" t="s">
        <v>24</v>
      </c>
      <c r="E90" s="32">
        <v>11.0</v>
      </c>
      <c r="F90" s="49">
        <f>E90-7</f>
        <v>4</v>
      </c>
      <c r="G90" s="13"/>
      <c r="H90" s="13"/>
      <c r="I90" s="13"/>
      <c r="J90" s="13"/>
    </row>
    <row r="91">
      <c r="A91" s="13">
        <v>10.0</v>
      </c>
      <c r="B91" s="12">
        <v>0.11988426331663504</v>
      </c>
      <c r="C91" s="13" t="s">
        <v>22</v>
      </c>
      <c r="D91" s="11" t="s">
        <v>20</v>
      </c>
      <c r="E91" s="32">
        <v>15.0</v>
      </c>
      <c r="F91" s="49">
        <f>E91-2-10</f>
        <v>3</v>
      </c>
      <c r="G91" s="13"/>
      <c r="H91" s="13"/>
      <c r="I91" s="13"/>
      <c r="J91" s="11" t="s">
        <v>456</v>
      </c>
    </row>
    <row r="92">
      <c r="A92" s="13">
        <v>10.0</v>
      </c>
      <c r="B92" s="12">
        <v>0.11988426331663504</v>
      </c>
      <c r="C92" s="13" t="s">
        <v>22</v>
      </c>
      <c r="D92" s="11" t="s">
        <v>20</v>
      </c>
      <c r="E92" s="32" t="s">
        <v>28</v>
      </c>
      <c r="F92" s="49">
        <v>1.0</v>
      </c>
      <c r="G92" s="13"/>
      <c r="H92" s="13"/>
      <c r="I92" s="13"/>
      <c r="J92" s="11" t="s">
        <v>17</v>
      </c>
    </row>
    <row r="93">
      <c r="A93" s="13">
        <v>10.0</v>
      </c>
      <c r="B93" s="12">
        <v>0.11988426331663504</v>
      </c>
      <c r="C93" s="13" t="s">
        <v>21</v>
      </c>
      <c r="D93" s="11" t="s">
        <v>20</v>
      </c>
      <c r="E93" s="32">
        <v>28.0</v>
      </c>
      <c r="F93" s="49">
        <f>E93-13-10</f>
        <v>5</v>
      </c>
      <c r="G93" s="13"/>
      <c r="H93" s="13"/>
      <c r="I93" s="13"/>
      <c r="J93" s="11" t="s">
        <v>137</v>
      </c>
    </row>
    <row r="94">
      <c r="A94" s="13">
        <v>10.0</v>
      </c>
      <c r="B94" s="12">
        <v>0.11988426331663504</v>
      </c>
      <c r="C94" s="13" t="s">
        <v>10</v>
      </c>
      <c r="D94" s="11" t="s">
        <v>20</v>
      </c>
      <c r="E94" s="32">
        <v>31.0</v>
      </c>
      <c r="F94" s="49">
        <f>E94-9-10</f>
        <v>12</v>
      </c>
      <c r="G94" s="13"/>
      <c r="H94" s="13"/>
      <c r="I94" s="13"/>
      <c r="J94" s="11" t="s">
        <v>137</v>
      </c>
    </row>
    <row r="95">
      <c r="A95" s="13">
        <v>10.0</v>
      </c>
      <c r="B95" s="12">
        <v>0.12307870568474755</v>
      </c>
      <c r="C95" s="13" t="s">
        <v>10</v>
      </c>
      <c r="D95" s="11" t="s">
        <v>19</v>
      </c>
      <c r="E95" s="32">
        <v>17.0</v>
      </c>
      <c r="F95" s="49">
        <f>E95-6</f>
        <v>11</v>
      </c>
      <c r="G95" s="13"/>
      <c r="H95" s="13"/>
      <c r="I95" s="13"/>
      <c r="J95" s="1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5"/>
    <col customWidth="1" min="4" max="4" width="14.38"/>
    <col customWidth="1" min="5" max="5" width="9.5"/>
    <col customWidth="1" min="6" max="6" width="11.25"/>
    <col customWidth="1" min="7" max="7" width="4.63"/>
    <col customWidth="1" min="8" max="8" width="22.0"/>
    <col customWidth="1" min="9" max="9" width="5.63"/>
    <col customWidth="1" min="10" max="10" width="54.0"/>
    <col customWidth="1" min="11" max="11" width="11.63"/>
    <col customWidth="1" min="12" max="12" width="6.25"/>
    <col customWidth="1" min="13" max="13" width="8.25"/>
    <col customWidth="1" min="14" max="14" width="14.0"/>
  </cols>
  <sheetData>
    <row r="1">
      <c r="A1" s="9" t="s">
        <v>0</v>
      </c>
      <c r="B1" s="42" t="s">
        <v>1</v>
      </c>
      <c r="C1" s="42" t="s">
        <v>2</v>
      </c>
      <c r="D1" s="9" t="s">
        <v>3</v>
      </c>
      <c r="E1" s="10" t="s">
        <v>4</v>
      </c>
      <c r="F1" s="42" t="s">
        <v>5</v>
      </c>
      <c r="G1" s="42" t="s">
        <v>6</v>
      </c>
      <c r="H1" s="9" t="s">
        <v>4767</v>
      </c>
      <c r="I1" s="42" t="s">
        <v>8</v>
      </c>
      <c r="J1" s="42" t="s">
        <v>9</v>
      </c>
      <c r="K1" s="42" t="s">
        <v>4768</v>
      </c>
    </row>
    <row r="2">
      <c r="A2" s="3">
        <v>11.0</v>
      </c>
      <c r="B2" s="4">
        <v>0.010613425925925925</v>
      </c>
      <c r="C2" s="5" t="s">
        <v>10</v>
      </c>
      <c r="D2" s="5" t="s">
        <v>35</v>
      </c>
      <c r="E2" s="47" t="s">
        <v>28</v>
      </c>
      <c r="F2" s="47">
        <v>1.0</v>
      </c>
      <c r="G2" s="5"/>
      <c r="J2" s="5" t="s">
        <v>17</v>
      </c>
      <c r="K2" s="2" t="s">
        <v>0</v>
      </c>
      <c r="L2" s="2" t="s">
        <v>1</v>
      </c>
      <c r="M2" s="2" t="s">
        <v>2</v>
      </c>
      <c r="N2" s="2" t="s">
        <v>4781</v>
      </c>
    </row>
    <row r="3">
      <c r="A3" s="3">
        <v>11.0</v>
      </c>
      <c r="B3" s="4">
        <v>0.010613425925925925</v>
      </c>
      <c r="C3" s="5" t="s">
        <v>10</v>
      </c>
      <c r="D3" s="5" t="s">
        <v>35</v>
      </c>
      <c r="E3" s="47">
        <v>22.0</v>
      </c>
      <c r="F3" s="31">
        <f>E3-9</f>
        <v>13</v>
      </c>
      <c r="J3" s="5" t="s">
        <v>40</v>
      </c>
      <c r="K3" s="5">
        <v>11.0</v>
      </c>
      <c r="L3" s="4">
        <v>0.12123842592592593</v>
      </c>
      <c r="M3" s="5" t="s">
        <v>16</v>
      </c>
      <c r="N3" s="5" t="s">
        <v>4782</v>
      </c>
    </row>
    <row r="4">
      <c r="A4" s="3">
        <v>11.0</v>
      </c>
      <c r="B4" s="4">
        <v>0.010659722222222221</v>
      </c>
      <c r="C4" s="5" t="s">
        <v>21</v>
      </c>
      <c r="D4" s="5" t="s">
        <v>35</v>
      </c>
      <c r="E4" s="47">
        <v>20.0</v>
      </c>
      <c r="F4" s="31">
        <f>E4-13</f>
        <v>7</v>
      </c>
    </row>
    <row r="5">
      <c r="A5" s="3">
        <v>11.0</v>
      </c>
      <c r="B5" s="4">
        <v>0.011851851851851851</v>
      </c>
      <c r="C5" s="5" t="s">
        <v>21</v>
      </c>
      <c r="D5" s="5" t="s">
        <v>75</v>
      </c>
      <c r="E5" s="47" t="s">
        <v>28</v>
      </c>
      <c r="F5" s="47">
        <v>1.0</v>
      </c>
      <c r="G5" s="5" t="s">
        <v>48</v>
      </c>
    </row>
    <row r="6">
      <c r="A6" s="3">
        <v>11.0</v>
      </c>
      <c r="B6" s="4">
        <v>0.012164351851851852</v>
      </c>
      <c r="C6" s="5" t="s">
        <v>10</v>
      </c>
      <c r="D6" s="5" t="s">
        <v>75</v>
      </c>
      <c r="E6" s="47">
        <v>18.0</v>
      </c>
      <c r="F6" s="31">
        <f>E6-0</f>
        <v>18</v>
      </c>
    </row>
    <row r="7">
      <c r="A7" s="3">
        <v>11.0</v>
      </c>
      <c r="B7" s="4">
        <v>0.014652777777777778</v>
      </c>
      <c r="C7" s="5" t="s">
        <v>21</v>
      </c>
      <c r="D7" s="5" t="s">
        <v>20</v>
      </c>
      <c r="E7" s="47">
        <v>27.0</v>
      </c>
      <c r="F7" s="31">
        <f>E7-13</f>
        <v>14</v>
      </c>
    </row>
    <row r="8">
      <c r="A8" s="3">
        <v>11.0</v>
      </c>
      <c r="B8" s="4">
        <v>0.015949074074074074</v>
      </c>
      <c r="C8" s="5" t="s">
        <v>21</v>
      </c>
      <c r="D8" s="5" t="s">
        <v>32</v>
      </c>
      <c r="E8" s="47" t="s">
        <v>28</v>
      </c>
      <c r="F8" s="47">
        <v>1.0</v>
      </c>
      <c r="G8" s="5" t="s">
        <v>48</v>
      </c>
      <c r="J8" s="5" t="s">
        <v>457</v>
      </c>
    </row>
    <row r="9">
      <c r="A9" s="3">
        <v>11.0</v>
      </c>
      <c r="B9" s="4">
        <v>0.015949074074074074</v>
      </c>
      <c r="C9" s="5" t="s">
        <v>21</v>
      </c>
      <c r="D9" s="5" t="s">
        <v>32</v>
      </c>
      <c r="E9" s="47" t="s">
        <v>458</v>
      </c>
      <c r="F9" s="31">
        <v>2.0</v>
      </c>
      <c r="J9" s="5" t="s">
        <v>405</v>
      </c>
    </row>
    <row r="10">
      <c r="A10" s="3">
        <v>11.0</v>
      </c>
      <c r="B10" s="4">
        <v>0.017141203703703704</v>
      </c>
      <c r="C10" s="5" t="s">
        <v>22</v>
      </c>
      <c r="D10" s="5" t="s">
        <v>32</v>
      </c>
      <c r="E10" s="47">
        <v>26.0</v>
      </c>
      <c r="F10" s="31">
        <f>E10-10</f>
        <v>16</v>
      </c>
      <c r="J10" s="5" t="s">
        <v>459</v>
      </c>
    </row>
    <row r="11">
      <c r="A11" s="3">
        <v>11.0</v>
      </c>
      <c r="B11" s="4">
        <v>0.017824074074074076</v>
      </c>
      <c r="C11" s="5" t="s">
        <v>22</v>
      </c>
      <c r="D11" s="5" t="s">
        <v>7</v>
      </c>
      <c r="E11" s="62">
        <v>9.0</v>
      </c>
      <c r="H11" s="5" t="s">
        <v>460</v>
      </c>
      <c r="J11" s="5"/>
    </row>
    <row r="12">
      <c r="A12" s="3">
        <v>11.0</v>
      </c>
      <c r="B12" s="4">
        <v>0.01931712962962963</v>
      </c>
      <c r="C12" s="5" t="s">
        <v>10</v>
      </c>
      <c r="D12" s="5" t="s">
        <v>32</v>
      </c>
      <c r="E12" s="47">
        <v>25.0</v>
      </c>
      <c r="F12" s="31">
        <f>E12-11</f>
        <v>14</v>
      </c>
      <c r="J12" s="5" t="s">
        <v>45</v>
      </c>
    </row>
    <row r="13">
      <c r="A13" s="3">
        <v>11.0</v>
      </c>
      <c r="B13" s="4">
        <v>0.019467592592592592</v>
      </c>
      <c r="C13" s="5" t="s">
        <v>10</v>
      </c>
      <c r="D13" s="5" t="s">
        <v>7</v>
      </c>
      <c r="E13" s="62">
        <v>16.0</v>
      </c>
      <c r="H13" s="5" t="s">
        <v>461</v>
      </c>
      <c r="J13" s="5"/>
    </row>
    <row r="14">
      <c r="A14" s="3">
        <v>11.0</v>
      </c>
      <c r="B14" s="4">
        <v>0.019560185185185184</v>
      </c>
      <c r="C14" s="5" t="s">
        <v>10</v>
      </c>
      <c r="D14" s="5" t="s">
        <v>32</v>
      </c>
      <c r="E14" s="62" t="s">
        <v>37</v>
      </c>
      <c r="F14" s="5">
        <v>20.0</v>
      </c>
      <c r="G14" s="5" t="s">
        <v>48</v>
      </c>
      <c r="J14" s="5" t="s">
        <v>462</v>
      </c>
    </row>
    <row r="15">
      <c r="A15" s="3">
        <v>11.0</v>
      </c>
      <c r="B15" s="4">
        <v>0.019976851851851853</v>
      </c>
      <c r="C15" s="5" t="s">
        <v>10</v>
      </c>
      <c r="D15" s="5" t="s">
        <v>7</v>
      </c>
      <c r="E15" s="62">
        <v>30.0</v>
      </c>
      <c r="F15" s="5"/>
      <c r="G15" s="5"/>
      <c r="H15" s="5" t="s">
        <v>463</v>
      </c>
      <c r="J15" s="5"/>
    </row>
    <row r="16">
      <c r="A16" s="3">
        <v>11.0</v>
      </c>
      <c r="B16" s="4">
        <v>0.02087962962962963</v>
      </c>
      <c r="C16" s="5" t="s">
        <v>10</v>
      </c>
      <c r="D16" s="5" t="s">
        <v>464</v>
      </c>
      <c r="E16" s="62">
        <v>47.0</v>
      </c>
      <c r="J16" s="5" t="s">
        <v>465</v>
      </c>
    </row>
    <row r="17">
      <c r="A17" s="3">
        <v>11.0</v>
      </c>
      <c r="B17" s="4">
        <v>0.022650462962962963</v>
      </c>
      <c r="C17" s="5" t="s">
        <v>21</v>
      </c>
      <c r="D17" s="5" t="s">
        <v>96</v>
      </c>
      <c r="E17" s="47">
        <v>17.0</v>
      </c>
      <c r="F17" s="31">
        <f>E17-2</f>
        <v>15</v>
      </c>
    </row>
    <row r="18">
      <c r="A18" s="3">
        <v>11.0</v>
      </c>
      <c r="B18" s="4">
        <v>0.024502314814814814</v>
      </c>
      <c r="C18" s="5" t="s">
        <v>22</v>
      </c>
      <c r="D18" s="5" t="s">
        <v>35</v>
      </c>
      <c r="E18" s="47" t="s">
        <v>37</v>
      </c>
      <c r="F18" s="47">
        <v>20.0</v>
      </c>
      <c r="G18" s="5"/>
    </row>
    <row r="19">
      <c r="A19" s="3">
        <v>11.0</v>
      </c>
      <c r="B19" s="4">
        <v>0.025092592592592593</v>
      </c>
      <c r="C19" s="5" t="s">
        <v>22</v>
      </c>
      <c r="D19" s="5" t="s">
        <v>7</v>
      </c>
      <c r="E19" s="62">
        <v>31.0</v>
      </c>
      <c r="J19" s="5" t="s">
        <v>109</v>
      </c>
    </row>
    <row r="20">
      <c r="A20" s="3">
        <v>11.0</v>
      </c>
      <c r="B20" s="4">
        <v>0.026087962962962962</v>
      </c>
      <c r="C20" s="5" t="s">
        <v>21</v>
      </c>
      <c r="D20" s="5" t="s">
        <v>35</v>
      </c>
      <c r="E20" s="48" t="s">
        <v>4783</v>
      </c>
      <c r="F20" s="31">
        <v>4.0</v>
      </c>
      <c r="J20" s="5" t="s">
        <v>466</v>
      </c>
    </row>
    <row r="21">
      <c r="A21" s="3">
        <v>11.0</v>
      </c>
      <c r="B21" s="4">
        <v>0.026087962962962962</v>
      </c>
      <c r="C21" s="5" t="s">
        <v>21</v>
      </c>
      <c r="D21" s="5" t="s">
        <v>35</v>
      </c>
      <c r="E21" s="47">
        <v>32.0</v>
      </c>
      <c r="F21" s="31">
        <f>E21-13</f>
        <v>19</v>
      </c>
      <c r="J21" s="5" t="s">
        <v>467</v>
      </c>
    </row>
    <row r="22">
      <c r="A22" s="3">
        <v>11.0</v>
      </c>
      <c r="B22" s="4">
        <v>0.026516203703703705</v>
      </c>
      <c r="C22" s="5" t="s">
        <v>21</v>
      </c>
      <c r="D22" s="5" t="s">
        <v>32</v>
      </c>
      <c r="E22" s="47" t="s">
        <v>30</v>
      </c>
      <c r="F22" s="31" t="s">
        <v>30</v>
      </c>
      <c r="J22" s="5" t="s">
        <v>42</v>
      </c>
    </row>
    <row r="23">
      <c r="A23" s="3">
        <v>11.0</v>
      </c>
      <c r="B23" s="4">
        <v>0.026516203703703705</v>
      </c>
      <c r="C23" s="5" t="s">
        <v>21</v>
      </c>
      <c r="D23" s="5" t="s">
        <v>32</v>
      </c>
      <c r="E23" s="47" t="s">
        <v>30</v>
      </c>
      <c r="F23" s="31" t="s">
        <v>30</v>
      </c>
      <c r="J23" s="5" t="s">
        <v>339</v>
      </c>
    </row>
    <row r="24">
      <c r="A24" s="3">
        <v>11.0</v>
      </c>
      <c r="B24" s="4">
        <v>0.026608796296296297</v>
      </c>
      <c r="C24" s="5" t="s">
        <v>21</v>
      </c>
      <c r="D24" s="5" t="s">
        <v>32</v>
      </c>
      <c r="E24" s="47" t="s">
        <v>30</v>
      </c>
      <c r="F24" s="31" t="s">
        <v>30</v>
      </c>
      <c r="J24" s="5" t="s">
        <v>42</v>
      </c>
    </row>
    <row r="25">
      <c r="A25" s="3">
        <v>11.0</v>
      </c>
      <c r="B25" s="4">
        <v>0.026608796296296297</v>
      </c>
      <c r="C25" s="5" t="s">
        <v>21</v>
      </c>
      <c r="D25" s="5" t="s">
        <v>32</v>
      </c>
      <c r="E25" s="47">
        <v>26.0</v>
      </c>
      <c r="F25" s="31">
        <f>E25-10</f>
        <v>16</v>
      </c>
      <c r="J25" s="5" t="s">
        <v>339</v>
      </c>
    </row>
    <row r="26">
      <c r="A26" s="3">
        <v>11.0</v>
      </c>
      <c r="B26" s="4">
        <v>0.027002314814814816</v>
      </c>
      <c r="C26" s="5" t="s">
        <v>21</v>
      </c>
      <c r="D26" s="5" t="s">
        <v>7</v>
      </c>
      <c r="E26" s="62">
        <v>26.0</v>
      </c>
      <c r="H26" s="5" t="s">
        <v>468</v>
      </c>
      <c r="J26" s="5"/>
    </row>
    <row r="27">
      <c r="A27" s="3">
        <v>11.0</v>
      </c>
      <c r="B27" s="4">
        <v>0.028460648148148148</v>
      </c>
      <c r="C27" s="5" t="s">
        <v>10</v>
      </c>
      <c r="D27" s="5" t="s">
        <v>32</v>
      </c>
      <c r="E27" s="47">
        <v>26.0</v>
      </c>
      <c r="F27" s="31">
        <f>E27-11</f>
        <v>15</v>
      </c>
      <c r="J27" s="5" t="s">
        <v>469</v>
      </c>
    </row>
    <row r="28">
      <c r="A28" s="3">
        <v>11.0</v>
      </c>
      <c r="B28" s="4">
        <v>0.028668981481481483</v>
      </c>
      <c r="C28" s="5" t="s">
        <v>10</v>
      </c>
      <c r="D28" s="5" t="s">
        <v>7</v>
      </c>
      <c r="E28" s="62">
        <v>17.0</v>
      </c>
      <c r="H28" s="5" t="s">
        <v>470</v>
      </c>
      <c r="J28" s="5"/>
    </row>
    <row r="29">
      <c r="A29" s="3">
        <v>11.0</v>
      </c>
      <c r="B29" s="4">
        <v>0.02883101851851852</v>
      </c>
      <c r="C29" s="5" t="s">
        <v>10</v>
      </c>
      <c r="D29" s="5" t="s">
        <v>32</v>
      </c>
      <c r="E29" s="47">
        <v>17.0</v>
      </c>
      <c r="F29" s="31">
        <f>E29-11</f>
        <v>6</v>
      </c>
      <c r="J29" s="5" t="s">
        <v>45</v>
      </c>
    </row>
    <row r="30">
      <c r="A30" s="3">
        <v>11.0</v>
      </c>
      <c r="B30" s="4">
        <v>0.021956018518518517</v>
      </c>
      <c r="C30" s="5" t="s">
        <v>10</v>
      </c>
      <c r="D30" s="5" t="s">
        <v>7</v>
      </c>
      <c r="E30" s="62">
        <v>22.0</v>
      </c>
      <c r="H30" s="5" t="s">
        <v>471</v>
      </c>
      <c r="J30" s="5"/>
    </row>
    <row r="31">
      <c r="A31" s="3">
        <v>11.0</v>
      </c>
      <c r="B31" s="4">
        <v>0.02980324074074074</v>
      </c>
      <c r="C31" s="5" t="s">
        <v>22</v>
      </c>
      <c r="D31" s="5" t="s">
        <v>146</v>
      </c>
      <c r="E31" s="47">
        <v>26.0</v>
      </c>
      <c r="F31" s="31">
        <f>E31-10</f>
        <v>16</v>
      </c>
      <c r="J31" s="5" t="s">
        <v>472</v>
      </c>
    </row>
    <row r="32">
      <c r="A32" s="3">
        <v>11.0</v>
      </c>
      <c r="B32" s="4">
        <v>0.031099537037037037</v>
      </c>
      <c r="C32" s="5" t="s">
        <v>134</v>
      </c>
      <c r="D32" s="5" t="s">
        <v>47</v>
      </c>
      <c r="E32" s="47">
        <v>18.0</v>
      </c>
      <c r="F32" s="31">
        <f>E32-0</f>
        <v>18</v>
      </c>
    </row>
    <row r="33">
      <c r="A33" s="3">
        <v>11.0</v>
      </c>
      <c r="B33" s="4">
        <v>0.031099537037037037</v>
      </c>
      <c r="C33" s="5" t="s">
        <v>16</v>
      </c>
      <c r="D33" s="5" t="s">
        <v>47</v>
      </c>
      <c r="E33" s="47">
        <v>18.0</v>
      </c>
      <c r="F33" s="31">
        <f>E33-3</f>
        <v>15</v>
      </c>
    </row>
    <row r="34">
      <c r="A34" s="3">
        <v>11.0</v>
      </c>
      <c r="B34" s="4">
        <v>0.03113425925925926</v>
      </c>
      <c r="C34" s="5" t="s">
        <v>13</v>
      </c>
      <c r="D34" s="5" t="s">
        <v>47</v>
      </c>
      <c r="E34" s="47">
        <v>17.0</v>
      </c>
      <c r="F34" s="31">
        <f>E34-2</f>
        <v>15</v>
      </c>
    </row>
    <row r="35">
      <c r="A35" s="3">
        <v>11.0</v>
      </c>
      <c r="B35" s="4">
        <v>0.031238425925925926</v>
      </c>
      <c r="C35" s="5" t="s">
        <v>21</v>
      </c>
      <c r="D35" s="5" t="s">
        <v>47</v>
      </c>
      <c r="E35" s="47">
        <v>13.0</v>
      </c>
      <c r="F35" s="31">
        <f>E35-5</f>
        <v>8</v>
      </c>
    </row>
    <row r="36">
      <c r="A36" s="3">
        <v>11.0</v>
      </c>
      <c r="B36" s="4">
        <v>0.031238425925925926</v>
      </c>
      <c r="C36" s="5" t="s">
        <v>18</v>
      </c>
      <c r="D36" s="5" t="s">
        <v>47</v>
      </c>
      <c r="E36" s="47">
        <v>12.0</v>
      </c>
      <c r="F36" s="31">
        <f>E36-7</f>
        <v>5</v>
      </c>
    </row>
    <row r="37">
      <c r="A37" s="3">
        <v>11.0</v>
      </c>
      <c r="B37" s="4">
        <v>0.03127314814814815</v>
      </c>
      <c r="C37" s="5" t="s">
        <v>15</v>
      </c>
      <c r="D37" s="5" t="s">
        <v>47</v>
      </c>
      <c r="E37" s="47">
        <v>12.0</v>
      </c>
      <c r="F37" s="31">
        <f>E37-2</f>
        <v>10</v>
      </c>
    </row>
    <row r="38">
      <c r="A38" s="3">
        <v>11.0</v>
      </c>
      <c r="B38" s="4">
        <v>0.03142361111111111</v>
      </c>
      <c r="C38" s="5" t="s">
        <v>10</v>
      </c>
      <c r="D38" s="5" t="s">
        <v>47</v>
      </c>
      <c r="E38" s="47">
        <v>8.0</v>
      </c>
      <c r="F38" s="31">
        <f>E38-5</f>
        <v>3</v>
      </c>
    </row>
    <row r="39">
      <c r="A39" s="3">
        <v>11.0</v>
      </c>
      <c r="B39" s="4">
        <v>0.03155092592592593</v>
      </c>
      <c r="C39" s="5" t="s">
        <v>22</v>
      </c>
      <c r="D39" s="5" t="s">
        <v>47</v>
      </c>
      <c r="E39" s="47">
        <v>1.0</v>
      </c>
      <c r="F39" s="31">
        <f>E39-0</f>
        <v>1</v>
      </c>
    </row>
    <row r="40">
      <c r="A40" s="3">
        <v>11.0</v>
      </c>
      <c r="B40" s="4">
        <v>0.0349537037037037</v>
      </c>
      <c r="C40" s="5" t="s">
        <v>13</v>
      </c>
      <c r="D40" s="5" t="s">
        <v>14</v>
      </c>
      <c r="E40" s="47">
        <v>5.0</v>
      </c>
      <c r="F40" s="31">
        <f>E40-4</f>
        <v>1</v>
      </c>
      <c r="J40" s="5" t="s">
        <v>42</v>
      </c>
    </row>
    <row r="41">
      <c r="A41" s="3">
        <v>11.0</v>
      </c>
      <c r="B41" s="4">
        <v>0.0349537037037037</v>
      </c>
      <c r="C41" s="5" t="s">
        <v>13</v>
      </c>
      <c r="D41" s="5" t="s">
        <v>14</v>
      </c>
      <c r="E41" s="47">
        <v>5.0</v>
      </c>
      <c r="F41" s="31">
        <f>E41-1</f>
        <v>4</v>
      </c>
      <c r="J41" s="5" t="s">
        <v>473</v>
      </c>
    </row>
    <row r="42">
      <c r="A42" s="3">
        <v>11.0</v>
      </c>
      <c r="B42" s="4">
        <v>0.03634259259259259</v>
      </c>
      <c r="C42" s="5" t="s">
        <v>21</v>
      </c>
      <c r="D42" s="5" t="s">
        <v>20</v>
      </c>
      <c r="E42" s="47">
        <v>16.0</v>
      </c>
      <c r="F42" s="31">
        <f t="shared" ref="F42:F43" si="1">E42-13</f>
        <v>3</v>
      </c>
      <c r="J42" s="5" t="s">
        <v>17</v>
      </c>
    </row>
    <row r="43">
      <c r="A43" s="3">
        <v>11.0</v>
      </c>
      <c r="B43" s="4">
        <v>0.03634259259259259</v>
      </c>
      <c r="C43" s="5" t="s">
        <v>21</v>
      </c>
      <c r="D43" s="5" t="s">
        <v>20</v>
      </c>
      <c r="E43" s="47">
        <v>18.0</v>
      </c>
      <c r="F43" s="31">
        <f t="shared" si="1"/>
        <v>5</v>
      </c>
      <c r="J43" s="5" t="s">
        <v>40</v>
      </c>
    </row>
    <row r="44">
      <c r="A44" s="3">
        <v>11.0</v>
      </c>
      <c r="B44" s="4">
        <v>0.03711805555555556</v>
      </c>
      <c r="C44" s="5" t="s">
        <v>21</v>
      </c>
      <c r="D44" s="5" t="s">
        <v>32</v>
      </c>
      <c r="E44" s="47">
        <v>12.0</v>
      </c>
      <c r="F44" s="31">
        <f t="shared" ref="F44:F45" si="2">E44-10</f>
        <v>2</v>
      </c>
      <c r="J44" s="5" t="s">
        <v>46</v>
      </c>
    </row>
    <row r="45">
      <c r="A45" s="3">
        <v>11.0</v>
      </c>
      <c r="B45" s="4">
        <v>0.03711805555555556</v>
      </c>
      <c r="C45" s="5" t="s">
        <v>21</v>
      </c>
      <c r="D45" s="5" t="s">
        <v>32</v>
      </c>
      <c r="E45" s="63">
        <v>10.0</v>
      </c>
      <c r="F45" s="34">
        <f t="shared" si="2"/>
        <v>0</v>
      </c>
      <c r="J45" s="5" t="s">
        <v>474</v>
      </c>
    </row>
    <row r="46">
      <c r="A46" s="3">
        <v>11.0</v>
      </c>
      <c r="B46" s="4">
        <v>0.03761574074074074</v>
      </c>
      <c r="C46" s="5" t="s">
        <v>18</v>
      </c>
      <c r="D46" s="5" t="s">
        <v>32</v>
      </c>
      <c r="E46" s="47">
        <v>20.0</v>
      </c>
      <c r="F46" s="31">
        <f>E46-11</f>
        <v>9</v>
      </c>
      <c r="J46" s="5" t="s">
        <v>475</v>
      </c>
    </row>
    <row r="47">
      <c r="A47" s="3">
        <v>11.0</v>
      </c>
      <c r="B47" s="4">
        <v>0.037766203703703705</v>
      </c>
      <c r="C47" s="5" t="s">
        <v>18</v>
      </c>
      <c r="D47" s="5" t="s">
        <v>7</v>
      </c>
      <c r="E47" s="62">
        <v>15.0</v>
      </c>
      <c r="H47" s="5" t="s">
        <v>476</v>
      </c>
      <c r="J47" s="5"/>
    </row>
    <row r="48">
      <c r="A48" s="3">
        <v>11.0</v>
      </c>
      <c r="B48" s="4">
        <v>0.03824074074074074</v>
      </c>
      <c r="C48" s="5" t="s">
        <v>21</v>
      </c>
      <c r="D48" s="5" t="s">
        <v>25</v>
      </c>
      <c r="E48" s="47">
        <v>19.0</v>
      </c>
      <c r="F48" s="31">
        <f>E48-9</f>
        <v>10</v>
      </c>
    </row>
    <row r="49">
      <c r="A49" s="3">
        <v>11.0</v>
      </c>
      <c r="B49" s="4">
        <v>0.03831018518518518</v>
      </c>
      <c r="C49" s="5" t="s">
        <v>22</v>
      </c>
      <c r="D49" s="5" t="s">
        <v>25</v>
      </c>
      <c r="E49" s="47">
        <v>17.0</v>
      </c>
      <c r="F49" s="31">
        <f>E49-4</f>
        <v>13</v>
      </c>
    </row>
    <row r="50">
      <c r="A50" s="3">
        <v>11.0</v>
      </c>
      <c r="B50" s="4">
        <v>0.03958333333333333</v>
      </c>
      <c r="C50" s="5" t="s">
        <v>15</v>
      </c>
      <c r="D50" s="5" t="s">
        <v>32</v>
      </c>
      <c r="E50" s="47">
        <v>14.0</v>
      </c>
      <c r="F50" s="31">
        <f>E50-6</f>
        <v>8</v>
      </c>
      <c r="J50" s="5" t="s">
        <v>477</v>
      </c>
    </row>
    <row r="51">
      <c r="A51" s="3">
        <v>11.0</v>
      </c>
      <c r="B51" s="4">
        <v>0.040393518518518516</v>
      </c>
      <c r="C51" s="5" t="s">
        <v>10</v>
      </c>
      <c r="D51" s="5" t="s">
        <v>32</v>
      </c>
      <c r="E51" s="47" t="s">
        <v>30</v>
      </c>
      <c r="F51" s="31" t="s">
        <v>30</v>
      </c>
      <c r="J51" s="5" t="s">
        <v>478</v>
      </c>
    </row>
    <row r="52">
      <c r="A52" s="3">
        <v>11.0</v>
      </c>
      <c r="B52" s="4">
        <v>0.040393518518518516</v>
      </c>
      <c r="C52" s="5" t="s">
        <v>10</v>
      </c>
      <c r="D52" s="5" t="s">
        <v>32</v>
      </c>
      <c r="E52" s="47">
        <v>26.0</v>
      </c>
      <c r="F52" s="31">
        <f>E52-11</f>
        <v>15</v>
      </c>
      <c r="J52" s="5" t="s">
        <v>479</v>
      </c>
    </row>
    <row r="53">
      <c r="A53" s="3">
        <v>11.0</v>
      </c>
      <c r="B53" s="4">
        <v>0.04050925925925926</v>
      </c>
      <c r="C53" s="5" t="s">
        <v>10</v>
      </c>
      <c r="D53" s="5" t="s">
        <v>32</v>
      </c>
      <c r="E53" s="47" t="s">
        <v>30</v>
      </c>
      <c r="F53" s="31" t="s">
        <v>30</v>
      </c>
      <c r="J53" s="5" t="s">
        <v>478</v>
      </c>
    </row>
    <row r="54">
      <c r="A54" s="3">
        <v>11.0</v>
      </c>
      <c r="B54" s="4">
        <v>0.04050925925925926</v>
      </c>
      <c r="C54" s="5" t="s">
        <v>10</v>
      </c>
      <c r="D54" s="5" t="s">
        <v>32</v>
      </c>
      <c r="E54" s="47">
        <v>17.0</v>
      </c>
      <c r="F54" s="31">
        <f>E54-11</f>
        <v>6</v>
      </c>
      <c r="J54" s="5" t="s">
        <v>480</v>
      </c>
    </row>
    <row r="55">
      <c r="A55" s="3">
        <v>11.0</v>
      </c>
      <c r="B55" s="4">
        <v>0.040625</v>
      </c>
      <c r="C55" s="5" t="s">
        <v>10</v>
      </c>
      <c r="D55" s="5" t="s">
        <v>7</v>
      </c>
      <c r="E55" s="62">
        <v>20.0</v>
      </c>
      <c r="H55" s="5" t="s">
        <v>481</v>
      </c>
      <c r="J55" s="5"/>
    </row>
    <row r="56">
      <c r="A56" s="3">
        <v>11.0</v>
      </c>
      <c r="B56" s="4">
        <v>0.040740740740740744</v>
      </c>
      <c r="C56" s="5" t="s">
        <v>10</v>
      </c>
      <c r="D56" s="5" t="s">
        <v>7</v>
      </c>
      <c r="E56" s="62">
        <v>16.0</v>
      </c>
      <c r="H56" s="5" t="s">
        <v>461</v>
      </c>
      <c r="J56" s="5"/>
    </row>
    <row r="57">
      <c r="A57" s="3">
        <v>11.0</v>
      </c>
      <c r="B57" s="4">
        <v>0.04097222222222222</v>
      </c>
      <c r="C57" s="5" t="s">
        <v>10</v>
      </c>
      <c r="D57" s="5" t="s">
        <v>464</v>
      </c>
      <c r="E57" s="62">
        <v>22.0</v>
      </c>
      <c r="J57" s="5" t="s">
        <v>482</v>
      </c>
    </row>
    <row r="58">
      <c r="A58" s="3">
        <v>11.0</v>
      </c>
      <c r="B58" s="4">
        <v>0.045474537037037036</v>
      </c>
      <c r="C58" s="5" t="s">
        <v>21</v>
      </c>
      <c r="D58" s="5" t="s">
        <v>24</v>
      </c>
      <c r="E58" s="47">
        <v>24.0</v>
      </c>
      <c r="F58" s="31">
        <f>E58-10</f>
        <v>14</v>
      </c>
    </row>
    <row r="59">
      <c r="A59" s="3">
        <v>11.0</v>
      </c>
      <c r="B59" s="4">
        <v>0.05157407407407407</v>
      </c>
      <c r="C59" s="5" t="s">
        <v>21</v>
      </c>
      <c r="D59" s="5" t="s">
        <v>41</v>
      </c>
      <c r="E59" s="47">
        <v>25.0</v>
      </c>
      <c r="F59" s="31">
        <f>E59-9</f>
        <v>16</v>
      </c>
    </row>
    <row r="60">
      <c r="A60" s="3">
        <v>11.0</v>
      </c>
      <c r="B60" s="4">
        <v>0.05216435185185185</v>
      </c>
      <c r="C60" s="5" t="s">
        <v>16</v>
      </c>
      <c r="D60" s="5" t="s">
        <v>92</v>
      </c>
      <c r="E60" s="47">
        <v>23.0</v>
      </c>
      <c r="F60" s="31">
        <f>E60-6</f>
        <v>17</v>
      </c>
    </row>
    <row r="61">
      <c r="A61" s="3">
        <v>11.0</v>
      </c>
      <c r="B61" s="4">
        <v>0.05319444444444445</v>
      </c>
      <c r="C61" s="5" t="s">
        <v>22</v>
      </c>
      <c r="D61" s="5" t="s">
        <v>123</v>
      </c>
      <c r="E61" s="47" t="s">
        <v>28</v>
      </c>
      <c r="F61" s="47">
        <v>1.0</v>
      </c>
      <c r="G61" s="5"/>
    </row>
    <row r="62">
      <c r="A62" s="3">
        <v>11.0</v>
      </c>
      <c r="B62" s="4">
        <v>0.05350694444444445</v>
      </c>
      <c r="C62" s="5" t="s">
        <v>15</v>
      </c>
      <c r="D62" s="5" t="s">
        <v>184</v>
      </c>
      <c r="E62" s="47">
        <v>28.0</v>
      </c>
      <c r="F62" s="31">
        <f>E62-10</f>
        <v>18</v>
      </c>
    </row>
    <row r="63">
      <c r="A63" s="3">
        <v>11.0</v>
      </c>
      <c r="B63" s="4">
        <v>0.0768287037037037</v>
      </c>
      <c r="C63" s="5" t="s">
        <v>13</v>
      </c>
      <c r="D63" s="5" t="s">
        <v>129</v>
      </c>
      <c r="E63" s="47">
        <v>12.0</v>
      </c>
      <c r="F63" s="31">
        <f>E63-0</f>
        <v>12</v>
      </c>
    </row>
    <row r="64">
      <c r="A64" s="3">
        <v>11.0</v>
      </c>
      <c r="B64" s="4">
        <v>0.07736111111111112</v>
      </c>
      <c r="C64" s="5" t="s">
        <v>13</v>
      </c>
      <c r="D64" s="5" t="s">
        <v>74</v>
      </c>
      <c r="E64" s="47" t="s">
        <v>37</v>
      </c>
      <c r="F64" s="47">
        <v>20.0</v>
      </c>
      <c r="G64" s="5"/>
    </row>
    <row r="65">
      <c r="A65" s="3">
        <v>11.0</v>
      </c>
      <c r="B65" s="4">
        <v>0.07989583333333333</v>
      </c>
      <c r="C65" s="5" t="s">
        <v>134</v>
      </c>
      <c r="D65" s="5" t="s">
        <v>122</v>
      </c>
      <c r="E65" s="47">
        <v>20.0</v>
      </c>
      <c r="F65" s="31">
        <f>E65-8</f>
        <v>12</v>
      </c>
    </row>
    <row r="66">
      <c r="A66" s="3">
        <v>11.0</v>
      </c>
      <c r="B66" s="4">
        <v>0.08025462962962963</v>
      </c>
      <c r="C66" s="5" t="s">
        <v>134</v>
      </c>
      <c r="D66" s="5" t="s">
        <v>97</v>
      </c>
      <c r="E66" s="62">
        <v>10.0</v>
      </c>
    </row>
    <row r="67">
      <c r="A67" s="3">
        <v>11.0</v>
      </c>
      <c r="B67" s="4">
        <v>0.08248842592592592</v>
      </c>
      <c r="C67" s="5" t="s">
        <v>21</v>
      </c>
      <c r="D67" s="5" t="s">
        <v>20</v>
      </c>
      <c r="E67" s="63">
        <v>14.0</v>
      </c>
      <c r="F67" s="34">
        <f>E67-13</f>
        <v>1</v>
      </c>
      <c r="J67" s="5" t="s">
        <v>483</v>
      </c>
    </row>
    <row r="68">
      <c r="A68" s="3">
        <v>11.0</v>
      </c>
      <c r="B68" s="4">
        <v>0.0825</v>
      </c>
      <c r="C68" s="5" t="s">
        <v>22</v>
      </c>
      <c r="D68" s="5" t="s">
        <v>20</v>
      </c>
      <c r="E68" s="47">
        <v>18.0</v>
      </c>
      <c r="F68" s="31">
        <f>E68-2</f>
        <v>16</v>
      </c>
    </row>
    <row r="69">
      <c r="A69" s="3">
        <v>11.0</v>
      </c>
      <c r="B69" s="4">
        <v>0.09311342592592593</v>
      </c>
      <c r="C69" s="5" t="s">
        <v>18</v>
      </c>
      <c r="D69" s="5" t="s">
        <v>93</v>
      </c>
      <c r="E69" s="47">
        <v>9.0</v>
      </c>
      <c r="F69" s="31">
        <f>E69-7</f>
        <v>2</v>
      </c>
      <c r="H69" s="5" t="s">
        <v>484</v>
      </c>
      <c r="J69" s="5" t="s">
        <v>485</v>
      </c>
    </row>
    <row r="70">
      <c r="A70" s="3">
        <v>11.0</v>
      </c>
      <c r="B70" s="4">
        <v>0.10554398148148147</v>
      </c>
      <c r="C70" s="5" t="s">
        <v>13</v>
      </c>
      <c r="D70" s="5" t="s">
        <v>20</v>
      </c>
      <c r="E70" s="47">
        <v>31.0</v>
      </c>
      <c r="F70" s="31">
        <f t="shared" ref="F70:F71" si="3">E70-2-10</f>
        <v>19</v>
      </c>
      <c r="J70" s="5" t="s">
        <v>372</v>
      </c>
    </row>
    <row r="71">
      <c r="A71" s="3">
        <v>11.0</v>
      </c>
      <c r="B71" s="4">
        <v>0.10555555555555556</v>
      </c>
      <c r="C71" s="5" t="s">
        <v>22</v>
      </c>
      <c r="D71" s="5" t="s">
        <v>20</v>
      </c>
      <c r="E71" s="47">
        <v>23.0</v>
      </c>
      <c r="F71" s="31">
        <f t="shared" si="3"/>
        <v>11</v>
      </c>
      <c r="J71" s="5" t="s">
        <v>372</v>
      </c>
    </row>
    <row r="72">
      <c r="A72" s="3">
        <v>11.0</v>
      </c>
      <c r="B72" s="4">
        <v>0.10564814814814814</v>
      </c>
      <c r="C72" s="5" t="s">
        <v>21</v>
      </c>
      <c r="D72" s="5" t="s">
        <v>20</v>
      </c>
      <c r="E72" s="47">
        <v>36.0</v>
      </c>
      <c r="F72" s="31">
        <f>E72-13-10</f>
        <v>13</v>
      </c>
      <c r="J72" s="5" t="s">
        <v>372</v>
      </c>
    </row>
    <row r="73">
      <c r="A73" s="3">
        <v>11.0</v>
      </c>
      <c r="B73" s="4">
        <v>0.10569444444444444</v>
      </c>
      <c r="C73" s="5" t="s">
        <v>10</v>
      </c>
      <c r="D73" s="5" t="s">
        <v>20</v>
      </c>
      <c r="E73" s="47">
        <v>18.0</v>
      </c>
      <c r="F73" s="31">
        <f>E73-9</f>
        <v>9</v>
      </c>
      <c r="J73" s="5" t="s">
        <v>372</v>
      </c>
    </row>
    <row r="74">
      <c r="A74" s="3">
        <v>11.0</v>
      </c>
      <c r="B74" s="4">
        <v>0.10569444444444444</v>
      </c>
      <c r="C74" s="5" t="s">
        <v>18</v>
      </c>
      <c r="D74" s="5" t="s">
        <v>20</v>
      </c>
      <c r="E74" s="47">
        <v>30.0</v>
      </c>
      <c r="F74" s="31">
        <f>E74-5-10</f>
        <v>15</v>
      </c>
      <c r="J74" s="5" t="s">
        <v>372</v>
      </c>
    </row>
    <row r="75">
      <c r="A75" s="3">
        <v>11.0</v>
      </c>
      <c r="B75" s="4">
        <v>0.10673611111111111</v>
      </c>
      <c r="C75" s="5" t="s">
        <v>16</v>
      </c>
      <c r="D75" s="5" t="s">
        <v>20</v>
      </c>
      <c r="E75" s="47">
        <v>19.0</v>
      </c>
      <c r="F75" s="31">
        <f>E75-3-10</f>
        <v>6</v>
      </c>
      <c r="J75" s="5" t="s">
        <v>372</v>
      </c>
    </row>
    <row r="76">
      <c r="A76" s="3">
        <v>11.0</v>
      </c>
      <c r="B76" s="4">
        <v>0.10715277777777778</v>
      </c>
      <c r="C76" s="5" t="s">
        <v>18</v>
      </c>
      <c r="D76" s="5" t="s">
        <v>88</v>
      </c>
      <c r="E76" s="47">
        <v>19.0</v>
      </c>
      <c r="F76" s="31">
        <f>E76-3</f>
        <v>16</v>
      </c>
    </row>
    <row r="77">
      <c r="A77" s="3">
        <v>11.0</v>
      </c>
      <c r="B77" s="4">
        <v>0.10841435185185185</v>
      </c>
      <c r="C77" s="5" t="s">
        <v>16</v>
      </c>
      <c r="D77" s="5" t="s">
        <v>20</v>
      </c>
      <c r="E77" s="47">
        <v>23.0</v>
      </c>
      <c r="F77" s="31">
        <f>E77-3-10</f>
        <v>10</v>
      </c>
      <c r="J77" s="5" t="s">
        <v>372</v>
      </c>
    </row>
    <row r="78">
      <c r="A78" s="3">
        <v>11.0</v>
      </c>
      <c r="B78" s="4">
        <v>0.10846064814814815</v>
      </c>
      <c r="C78" s="5" t="s">
        <v>15</v>
      </c>
      <c r="D78" s="5" t="s">
        <v>20</v>
      </c>
      <c r="E78" s="47">
        <v>34.0</v>
      </c>
      <c r="F78" s="31">
        <f>E78-6-10</f>
        <v>18</v>
      </c>
      <c r="J78" s="5" t="s">
        <v>372</v>
      </c>
    </row>
    <row r="79" ht="27.0" customHeight="1">
      <c r="A79" s="3">
        <v>11.0</v>
      </c>
      <c r="B79" s="4">
        <v>0.10849537037037037</v>
      </c>
      <c r="C79" s="5" t="s">
        <v>134</v>
      </c>
      <c r="D79" s="5" t="s">
        <v>20</v>
      </c>
      <c r="E79" s="47">
        <v>29.0</v>
      </c>
      <c r="F79" s="31">
        <f>E79-0-10</f>
        <v>19</v>
      </c>
      <c r="J79" s="5" t="s">
        <v>372</v>
      </c>
    </row>
    <row r="80">
      <c r="A80" s="3">
        <v>11.0</v>
      </c>
      <c r="B80" s="4">
        <v>0.10865740740740741</v>
      </c>
      <c r="C80" s="5" t="s">
        <v>273</v>
      </c>
      <c r="D80" s="5" t="s">
        <v>20</v>
      </c>
      <c r="E80" s="47">
        <v>11.0</v>
      </c>
      <c r="F80" s="47">
        <v>1.0</v>
      </c>
      <c r="G80" s="5"/>
      <c r="J80" s="5" t="s">
        <v>372</v>
      </c>
    </row>
    <row r="81">
      <c r="A81" s="3">
        <v>11.0</v>
      </c>
      <c r="B81" s="4">
        <v>0.10986111111111112</v>
      </c>
      <c r="C81" s="5" t="s">
        <v>15</v>
      </c>
      <c r="D81" s="5" t="s">
        <v>14</v>
      </c>
      <c r="E81" s="47">
        <v>18.0</v>
      </c>
      <c r="F81" s="31">
        <f>E81-0</f>
        <v>18</v>
      </c>
    </row>
    <row r="82">
      <c r="A82" s="3">
        <v>11.0</v>
      </c>
      <c r="B82" s="4">
        <v>0.11108796296296296</v>
      </c>
      <c r="C82" s="5" t="s">
        <v>13</v>
      </c>
      <c r="D82" s="5" t="s">
        <v>20</v>
      </c>
      <c r="E82" s="47">
        <v>23.0</v>
      </c>
      <c r="F82" s="31">
        <f>E82-2-10</f>
        <v>11</v>
      </c>
      <c r="J82" s="5" t="s">
        <v>372</v>
      </c>
    </row>
    <row r="83">
      <c r="A83" s="3">
        <v>11.0</v>
      </c>
      <c r="B83" s="4">
        <v>0.11155092592592593</v>
      </c>
      <c r="C83" s="5" t="s">
        <v>22</v>
      </c>
      <c r="D83" s="5" t="s">
        <v>92</v>
      </c>
      <c r="E83" s="47">
        <v>23.0</v>
      </c>
      <c r="F83" s="31">
        <f>E83-6</f>
        <v>17</v>
      </c>
    </row>
    <row r="84">
      <c r="A84" s="3">
        <v>11.0</v>
      </c>
      <c r="B84" s="4">
        <v>0.11252314814814815</v>
      </c>
      <c r="C84" s="5" t="s">
        <v>18</v>
      </c>
      <c r="D84" s="5" t="s">
        <v>20</v>
      </c>
      <c r="E84" s="47">
        <v>29.0</v>
      </c>
      <c r="F84" s="31">
        <f>E84-6-10</f>
        <v>13</v>
      </c>
      <c r="J84" s="5" t="s">
        <v>372</v>
      </c>
    </row>
    <row r="85">
      <c r="A85" s="3">
        <v>11.0</v>
      </c>
      <c r="B85" s="4">
        <v>0.1134375</v>
      </c>
      <c r="C85" s="5" t="s">
        <v>16</v>
      </c>
      <c r="D85" s="5" t="s">
        <v>20</v>
      </c>
      <c r="E85" s="47">
        <v>25.0</v>
      </c>
      <c r="F85" s="31">
        <f>E85-3-10</f>
        <v>12</v>
      </c>
      <c r="J85" s="5" t="s">
        <v>372</v>
      </c>
    </row>
    <row r="86">
      <c r="A86" s="3">
        <v>11.0</v>
      </c>
      <c r="B86" s="4">
        <v>0.11554398148148148</v>
      </c>
      <c r="C86" s="5" t="s">
        <v>18</v>
      </c>
      <c r="D86" s="5" t="s">
        <v>88</v>
      </c>
      <c r="E86" s="47">
        <v>15.0</v>
      </c>
      <c r="F86" s="31">
        <f>E86-3</f>
        <v>12</v>
      </c>
    </row>
    <row r="87">
      <c r="A87" s="3">
        <v>11.0</v>
      </c>
      <c r="B87" s="4">
        <v>0.12210648148148148</v>
      </c>
      <c r="C87" s="5" t="s">
        <v>13</v>
      </c>
      <c r="D87" s="5" t="s">
        <v>47</v>
      </c>
      <c r="E87" s="47">
        <v>20.0</v>
      </c>
      <c r="F87" s="31">
        <f>E87-2</f>
        <v>18</v>
      </c>
    </row>
    <row r="88">
      <c r="A88" s="3">
        <v>11.0</v>
      </c>
      <c r="B88" s="4">
        <v>0.12217592592592592</v>
      </c>
      <c r="C88" s="5" t="s">
        <v>16</v>
      </c>
      <c r="D88" s="5" t="s">
        <v>47</v>
      </c>
      <c r="E88" s="47">
        <v>19.0</v>
      </c>
      <c r="F88" s="31">
        <f>E88-3</f>
        <v>16</v>
      </c>
    </row>
    <row r="89">
      <c r="A89" s="3">
        <v>11.0</v>
      </c>
      <c r="B89" s="4">
        <v>0.12219907407407407</v>
      </c>
      <c r="C89" s="5" t="s">
        <v>21</v>
      </c>
      <c r="D89" s="5" t="s">
        <v>47</v>
      </c>
      <c r="E89" s="47">
        <v>17.0</v>
      </c>
      <c r="F89" s="31">
        <f t="shared" ref="F89:F90" si="4">E89-5</f>
        <v>12</v>
      </c>
    </row>
    <row r="90">
      <c r="A90" s="3">
        <v>11.0</v>
      </c>
      <c r="B90" s="4">
        <v>0.12222222222222222</v>
      </c>
      <c r="C90" s="5" t="s">
        <v>10</v>
      </c>
      <c r="D90" s="5" t="s">
        <v>47</v>
      </c>
      <c r="E90" s="47">
        <v>16.0</v>
      </c>
      <c r="F90" s="31">
        <f t="shared" si="4"/>
        <v>11</v>
      </c>
    </row>
    <row r="91">
      <c r="A91" s="3">
        <v>11.0</v>
      </c>
      <c r="B91" s="4">
        <v>0.12234953703703703</v>
      </c>
      <c r="C91" s="5" t="s">
        <v>18</v>
      </c>
      <c r="D91" s="5" t="s">
        <v>47</v>
      </c>
      <c r="E91" s="47">
        <v>10.0</v>
      </c>
      <c r="F91" s="31">
        <f>E91-7</f>
        <v>3</v>
      </c>
    </row>
    <row r="92">
      <c r="A92" s="3">
        <v>11.0</v>
      </c>
      <c r="B92" s="4">
        <v>0.12239583333333333</v>
      </c>
      <c r="C92" s="5" t="s">
        <v>134</v>
      </c>
      <c r="D92" s="5" t="s">
        <v>47</v>
      </c>
      <c r="E92" s="47">
        <v>7.0</v>
      </c>
      <c r="F92" s="31">
        <f>E92-0</f>
        <v>7</v>
      </c>
    </row>
    <row r="93">
      <c r="A93" s="3">
        <v>11.0</v>
      </c>
      <c r="B93" s="4">
        <v>0.12244212962962962</v>
      </c>
      <c r="C93" s="5" t="s">
        <v>15</v>
      </c>
      <c r="D93" s="5" t="s">
        <v>47</v>
      </c>
      <c r="E93" s="47">
        <v>9.0</v>
      </c>
      <c r="F93" s="31">
        <f>E93-2</f>
        <v>7</v>
      </c>
    </row>
    <row r="94">
      <c r="A94" s="3">
        <v>11.0</v>
      </c>
      <c r="B94" s="4">
        <v>0.12289351851851851</v>
      </c>
      <c r="C94" s="5" t="s">
        <v>22</v>
      </c>
      <c r="D94" s="5" t="s">
        <v>47</v>
      </c>
      <c r="E94" s="47">
        <v>2.0</v>
      </c>
      <c r="F94" s="31">
        <f>E94-0</f>
        <v>2</v>
      </c>
    </row>
    <row r="95">
      <c r="A95" s="3">
        <v>11.0</v>
      </c>
      <c r="B95" s="4">
        <v>0.12405092592592593</v>
      </c>
      <c r="C95" s="5" t="s">
        <v>21</v>
      </c>
      <c r="D95" s="5" t="s">
        <v>32</v>
      </c>
      <c r="E95" s="47" t="s">
        <v>30</v>
      </c>
      <c r="F95" s="31" t="s">
        <v>30</v>
      </c>
      <c r="J95" s="5" t="s">
        <v>42</v>
      </c>
    </row>
    <row r="96">
      <c r="A96" s="3">
        <v>11.0</v>
      </c>
      <c r="B96" s="4">
        <v>0.12405092592592593</v>
      </c>
      <c r="C96" s="5" t="s">
        <v>21</v>
      </c>
      <c r="D96" s="5" t="s">
        <v>32</v>
      </c>
      <c r="E96" s="47">
        <v>16.0</v>
      </c>
      <c r="F96" s="31">
        <f>E96-10</f>
        <v>6</v>
      </c>
      <c r="J96" s="5" t="s">
        <v>473</v>
      </c>
    </row>
    <row r="97">
      <c r="A97" s="3">
        <v>11.0</v>
      </c>
      <c r="B97" s="4">
        <v>0.12409722222222222</v>
      </c>
      <c r="C97" s="5" t="s">
        <v>21</v>
      </c>
      <c r="D97" s="5" t="s">
        <v>32</v>
      </c>
      <c r="E97" s="47" t="s">
        <v>30</v>
      </c>
      <c r="F97" s="31" t="s">
        <v>30</v>
      </c>
      <c r="J97" s="5" t="s">
        <v>42</v>
      </c>
    </row>
    <row r="98">
      <c r="A98" s="3">
        <v>11.0</v>
      </c>
      <c r="B98" s="4">
        <v>0.12409722222222222</v>
      </c>
      <c r="C98" s="5" t="s">
        <v>21</v>
      </c>
      <c r="D98" s="5" t="s">
        <v>32</v>
      </c>
      <c r="E98" s="47">
        <v>21.0</v>
      </c>
      <c r="F98" s="31">
        <f>E98-10</f>
        <v>11</v>
      </c>
      <c r="J98" s="5" t="s">
        <v>486</v>
      </c>
    </row>
    <row r="99">
      <c r="A99" s="3">
        <v>11.0</v>
      </c>
      <c r="B99" s="4">
        <v>0.1241550925925926</v>
      </c>
      <c r="C99" s="5" t="s">
        <v>21</v>
      </c>
      <c r="D99" s="5" t="s">
        <v>32</v>
      </c>
      <c r="E99" s="47" t="s">
        <v>30</v>
      </c>
      <c r="F99" s="31" t="s">
        <v>30</v>
      </c>
      <c r="J99" s="5" t="s">
        <v>42</v>
      </c>
    </row>
    <row r="100">
      <c r="A100" s="3">
        <v>11.0</v>
      </c>
      <c r="B100" s="4">
        <v>0.1241550925925926</v>
      </c>
      <c r="C100" s="5" t="s">
        <v>21</v>
      </c>
      <c r="D100" s="5" t="s">
        <v>32</v>
      </c>
      <c r="E100" s="47">
        <v>17.0</v>
      </c>
      <c r="F100" s="31">
        <f>E100-10</f>
        <v>7</v>
      </c>
      <c r="J100" s="5" t="s">
        <v>473</v>
      </c>
    </row>
    <row r="101">
      <c r="A101" s="3">
        <v>11.0</v>
      </c>
      <c r="B101" s="4">
        <v>0.12450231481481482</v>
      </c>
      <c r="C101" s="5" t="s">
        <v>21</v>
      </c>
      <c r="D101" s="5" t="s">
        <v>7</v>
      </c>
      <c r="E101" s="62">
        <v>19.0</v>
      </c>
      <c r="H101" s="5" t="s">
        <v>487</v>
      </c>
      <c r="J101" s="5"/>
    </row>
    <row r="102">
      <c r="A102" s="3">
        <v>11.0</v>
      </c>
      <c r="B102" s="4">
        <v>0.1253240740740741</v>
      </c>
      <c r="C102" s="5" t="s">
        <v>10</v>
      </c>
      <c r="D102" s="5" t="s">
        <v>32</v>
      </c>
      <c r="E102" s="47">
        <v>29.0</v>
      </c>
      <c r="F102" s="31">
        <f t="shared" ref="F102:F103" si="5">E102-11</f>
        <v>18</v>
      </c>
      <c r="J102" s="5" t="s">
        <v>488</v>
      </c>
    </row>
    <row r="103">
      <c r="A103" s="3">
        <v>11.0</v>
      </c>
      <c r="B103" s="4">
        <v>0.12563657407407408</v>
      </c>
      <c r="C103" s="5" t="s">
        <v>10</v>
      </c>
      <c r="D103" s="5" t="s">
        <v>32</v>
      </c>
      <c r="E103" s="47">
        <v>23.0</v>
      </c>
      <c r="F103" s="31">
        <f t="shared" si="5"/>
        <v>12</v>
      </c>
      <c r="J103" s="5" t="s">
        <v>489</v>
      </c>
    </row>
    <row r="104">
      <c r="A104" s="3">
        <v>11.0</v>
      </c>
      <c r="B104" s="4">
        <v>0.12612268518518518</v>
      </c>
      <c r="C104" s="5" t="s">
        <v>10</v>
      </c>
      <c r="D104" s="5" t="s">
        <v>7</v>
      </c>
      <c r="E104" s="62">
        <v>18.0</v>
      </c>
      <c r="H104" s="5" t="s">
        <v>490</v>
      </c>
      <c r="J104" s="5"/>
    </row>
    <row r="105">
      <c r="A105" s="3">
        <v>11.0</v>
      </c>
      <c r="B105" s="4">
        <v>0.1264699074074074</v>
      </c>
      <c r="C105" s="5" t="s">
        <v>10</v>
      </c>
      <c r="D105" s="5" t="s">
        <v>7</v>
      </c>
      <c r="E105" s="62">
        <v>19.0</v>
      </c>
      <c r="H105" s="5" t="s">
        <v>491</v>
      </c>
      <c r="J105" s="5"/>
    </row>
    <row r="106">
      <c r="A106" s="3">
        <v>11.0</v>
      </c>
      <c r="B106" s="4">
        <v>0.1278125</v>
      </c>
      <c r="C106" s="5" t="s">
        <v>18</v>
      </c>
      <c r="D106" s="5" t="s">
        <v>25</v>
      </c>
      <c r="E106" s="47">
        <v>24.0</v>
      </c>
      <c r="F106" s="31">
        <f>E106-5</f>
        <v>19</v>
      </c>
    </row>
    <row r="107">
      <c r="A107" s="3">
        <v>11.0</v>
      </c>
      <c r="B107" s="4">
        <v>0.1283101851851852</v>
      </c>
      <c r="C107" s="5" t="s">
        <v>134</v>
      </c>
      <c r="D107" s="5" t="s">
        <v>492</v>
      </c>
      <c r="E107" s="47">
        <v>14.0</v>
      </c>
      <c r="F107" s="31">
        <f>E107-1</f>
        <v>13</v>
      </c>
      <c r="H107" s="5"/>
      <c r="J107" s="5"/>
    </row>
    <row r="108">
      <c r="A108" s="3">
        <v>11.0</v>
      </c>
      <c r="B108" s="4">
        <v>0.12851851851851853</v>
      </c>
      <c r="C108" s="5" t="s">
        <v>134</v>
      </c>
      <c r="D108" s="5" t="s">
        <v>86</v>
      </c>
      <c r="E108" s="62">
        <v>2.0</v>
      </c>
      <c r="H108" s="5"/>
      <c r="J108" s="5"/>
    </row>
    <row r="109">
      <c r="A109" s="3">
        <v>11.0</v>
      </c>
      <c r="B109" s="4">
        <v>0.1290625</v>
      </c>
      <c r="C109" s="5" t="s">
        <v>134</v>
      </c>
      <c r="D109" s="5" t="s">
        <v>35</v>
      </c>
      <c r="E109" s="47" t="s">
        <v>30</v>
      </c>
      <c r="F109" s="31" t="s">
        <v>30</v>
      </c>
      <c r="J109" s="5" t="s">
        <v>42</v>
      </c>
    </row>
    <row r="110">
      <c r="A110" s="3">
        <v>11.0</v>
      </c>
      <c r="B110" s="4">
        <v>0.1290625</v>
      </c>
      <c r="C110" s="5" t="s">
        <v>134</v>
      </c>
      <c r="D110" s="5" t="s">
        <v>35</v>
      </c>
      <c r="E110" s="47">
        <v>4.0</v>
      </c>
      <c r="F110" s="31">
        <f>E110-0</f>
        <v>4</v>
      </c>
      <c r="H110" s="5" t="s">
        <v>493</v>
      </c>
      <c r="J110" s="5" t="s">
        <v>43</v>
      </c>
    </row>
    <row r="111">
      <c r="A111" s="3">
        <v>11.0</v>
      </c>
      <c r="B111" s="4">
        <v>0.1295023148148148</v>
      </c>
      <c r="C111" s="5" t="s">
        <v>21</v>
      </c>
      <c r="D111" s="5" t="s">
        <v>25</v>
      </c>
      <c r="E111" s="47">
        <v>24.0</v>
      </c>
      <c r="F111" s="31">
        <f>E111-9</f>
        <v>15</v>
      </c>
    </row>
    <row r="112">
      <c r="A112" s="3">
        <v>11.0</v>
      </c>
      <c r="B112" s="4">
        <v>0.13133101851851853</v>
      </c>
      <c r="C112" s="5" t="s">
        <v>18</v>
      </c>
      <c r="D112" s="5" t="s">
        <v>32</v>
      </c>
      <c r="E112" s="47">
        <v>29.0</v>
      </c>
      <c r="F112" s="31">
        <f>E112-12</f>
        <v>17</v>
      </c>
      <c r="J112" s="5" t="s">
        <v>494</v>
      </c>
    </row>
    <row r="113">
      <c r="A113" s="3">
        <v>11.0</v>
      </c>
      <c r="B113" s="4">
        <v>0.13162037037037036</v>
      </c>
      <c r="C113" s="5" t="s">
        <v>18</v>
      </c>
      <c r="D113" s="5" t="s">
        <v>7</v>
      </c>
      <c r="E113" s="62">
        <v>10.0</v>
      </c>
      <c r="H113" s="5" t="s">
        <v>495</v>
      </c>
      <c r="J113" s="5"/>
    </row>
    <row r="114">
      <c r="A114" s="3">
        <v>11.0</v>
      </c>
      <c r="B114" s="4">
        <v>0.13269675925925925</v>
      </c>
      <c r="C114" s="5" t="s">
        <v>15</v>
      </c>
      <c r="D114" s="5" t="s">
        <v>74</v>
      </c>
      <c r="E114" s="47">
        <v>15.0</v>
      </c>
      <c r="F114" s="31">
        <f>E114-6</f>
        <v>9</v>
      </c>
    </row>
    <row r="115">
      <c r="A115" s="3">
        <v>11.0</v>
      </c>
      <c r="B115" s="4">
        <v>0.13324074074074074</v>
      </c>
      <c r="C115" s="5" t="s">
        <v>15</v>
      </c>
      <c r="D115" s="5" t="s">
        <v>146</v>
      </c>
      <c r="E115" s="47">
        <v>24.0</v>
      </c>
      <c r="F115" s="31">
        <f>E115-5</f>
        <v>19</v>
      </c>
      <c r="J115" s="5" t="s">
        <v>496</v>
      </c>
    </row>
    <row r="116">
      <c r="A116" s="3">
        <v>11.0</v>
      </c>
      <c r="B116" s="4">
        <v>0.13583333333333333</v>
      </c>
      <c r="C116" s="5" t="s">
        <v>134</v>
      </c>
      <c r="D116" s="5" t="s">
        <v>32</v>
      </c>
      <c r="E116" s="47" t="s">
        <v>30</v>
      </c>
      <c r="F116" s="31" t="s">
        <v>30</v>
      </c>
      <c r="J116" s="5" t="s">
        <v>17</v>
      </c>
    </row>
    <row r="117">
      <c r="A117" s="3">
        <v>11.0</v>
      </c>
      <c r="B117" s="4">
        <v>0.13583333333333333</v>
      </c>
      <c r="C117" s="5" t="s">
        <v>134</v>
      </c>
      <c r="D117" s="5" t="s">
        <v>32</v>
      </c>
      <c r="E117" s="47">
        <v>23.0</v>
      </c>
      <c r="F117" s="31">
        <f>E117-8</f>
        <v>15</v>
      </c>
      <c r="J117" s="5" t="s">
        <v>396</v>
      </c>
    </row>
    <row r="118">
      <c r="A118" s="3">
        <v>11.0</v>
      </c>
      <c r="B118" s="4">
        <v>0.1360648148148148</v>
      </c>
      <c r="C118" s="5" t="s">
        <v>134</v>
      </c>
      <c r="D118" s="5" t="s">
        <v>7</v>
      </c>
      <c r="E118" s="62">
        <v>16.0</v>
      </c>
      <c r="H118" s="5" t="s">
        <v>497</v>
      </c>
      <c r="J118" s="5"/>
    </row>
    <row r="119">
      <c r="A119" s="3">
        <v>11.0</v>
      </c>
      <c r="B119" s="4">
        <v>0.13646990740740741</v>
      </c>
      <c r="C119" s="5" t="s">
        <v>134</v>
      </c>
      <c r="D119" s="5" t="s">
        <v>492</v>
      </c>
      <c r="E119" s="47">
        <v>14.0</v>
      </c>
      <c r="F119" s="31">
        <f>E119-1</f>
        <v>13</v>
      </c>
      <c r="H119" s="5" t="s">
        <v>498</v>
      </c>
      <c r="J119" s="5" t="s">
        <v>499</v>
      </c>
    </row>
    <row r="120">
      <c r="A120" s="3">
        <v>11.0</v>
      </c>
      <c r="B120" s="4">
        <v>0.13733796296296297</v>
      </c>
      <c r="C120" s="5" t="s">
        <v>22</v>
      </c>
      <c r="D120" s="5" t="s">
        <v>4784</v>
      </c>
      <c r="E120" s="47">
        <v>15.0</v>
      </c>
      <c r="F120" s="31">
        <f>E120-6</f>
        <v>9</v>
      </c>
    </row>
    <row r="121">
      <c r="A121" s="3">
        <v>11.0</v>
      </c>
      <c r="B121" s="4">
        <v>0.1401388888888889</v>
      </c>
      <c r="C121" s="5" t="s">
        <v>13</v>
      </c>
      <c r="D121" s="5" t="s">
        <v>32</v>
      </c>
      <c r="E121" s="47">
        <v>27.0</v>
      </c>
      <c r="F121" s="31">
        <f t="shared" ref="F121:F123" si="6">E121-8</f>
        <v>19</v>
      </c>
    </row>
    <row r="122">
      <c r="A122" s="3">
        <v>11.0</v>
      </c>
      <c r="B122" s="4">
        <v>0.1402662037037037</v>
      </c>
      <c r="C122" s="5" t="s">
        <v>13</v>
      </c>
      <c r="D122" s="5" t="s">
        <v>32</v>
      </c>
      <c r="E122" s="47">
        <v>22.0</v>
      </c>
      <c r="F122" s="31">
        <f t="shared" si="6"/>
        <v>14</v>
      </c>
    </row>
    <row r="123">
      <c r="A123" s="3">
        <v>11.0</v>
      </c>
      <c r="B123" s="4">
        <v>0.1402662037037037</v>
      </c>
      <c r="C123" s="5" t="s">
        <v>13</v>
      </c>
      <c r="D123" s="5" t="s">
        <v>32</v>
      </c>
      <c r="E123" s="47">
        <v>23.0</v>
      </c>
      <c r="F123" s="31">
        <f t="shared" si="6"/>
        <v>15</v>
      </c>
    </row>
    <row r="124">
      <c r="A124" s="3">
        <v>11.0</v>
      </c>
      <c r="B124" s="4">
        <v>0.14047453703703705</v>
      </c>
      <c r="C124" s="5" t="s">
        <v>13</v>
      </c>
      <c r="D124" s="5" t="s">
        <v>7</v>
      </c>
      <c r="E124" s="62">
        <v>21.0</v>
      </c>
      <c r="H124" s="5" t="s">
        <v>500</v>
      </c>
    </row>
    <row r="125">
      <c r="A125" s="3">
        <v>11.0</v>
      </c>
      <c r="B125" s="4">
        <v>0.1405787037037037</v>
      </c>
      <c r="C125" s="5" t="s">
        <v>13</v>
      </c>
      <c r="D125" s="5" t="s">
        <v>7</v>
      </c>
      <c r="E125" s="62">
        <v>17.0</v>
      </c>
      <c r="H125" s="5" t="s">
        <v>501</v>
      </c>
    </row>
    <row r="126">
      <c r="A126" s="3">
        <v>11.0</v>
      </c>
      <c r="B126" s="4">
        <v>0.14070601851851852</v>
      </c>
      <c r="C126" s="5" t="s">
        <v>13</v>
      </c>
      <c r="D126" s="5" t="s">
        <v>7</v>
      </c>
      <c r="E126" s="62">
        <v>12.0</v>
      </c>
      <c r="H126" s="5" t="s">
        <v>502</v>
      </c>
    </row>
    <row r="127">
      <c r="A127" s="3">
        <v>11.0</v>
      </c>
      <c r="B127" s="4">
        <v>0.14230324074074074</v>
      </c>
      <c r="C127" s="5" t="s">
        <v>21</v>
      </c>
      <c r="D127" s="5" t="s">
        <v>74</v>
      </c>
      <c r="E127" s="47" t="s">
        <v>37</v>
      </c>
      <c r="F127" s="47">
        <v>20.0</v>
      </c>
      <c r="G127" s="5"/>
    </row>
    <row r="128">
      <c r="A128" s="3">
        <v>11.0</v>
      </c>
      <c r="B128" s="4">
        <v>0.14292824074074073</v>
      </c>
      <c r="C128" s="5" t="s">
        <v>21</v>
      </c>
      <c r="D128" s="5" t="s">
        <v>32</v>
      </c>
      <c r="E128" s="47">
        <v>28.0</v>
      </c>
      <c r="F128" s="31">
        <f>E128-11</f>
        <v>17</v>
      </c>
    </row>
    <row r="129">
      <c r="A129" s="3">
        <v>11.0</v>
      </c>
      <c r="B129" s="4">
        <v>0.14326388888888889</v>
      </c>
      <c r="C129" s="5" t="s">
        <v>21</v>
      </c>
      <c r="D129" s="5" t="s">
        <v>7</v>
      </c>
      <c r="E129" s="62">
        <v>22.0</v>
      </c>
      <c r="H129" s="5" t="s">
        <v>503</v>
      </c>
    </row>
    <row r="130">
      <c r="A130" s="3">
        <v>11.0</v>
      </c>
      <c r="B130" s="4">
        <v>0.14346064814814816</v>
      </c>
      <c r="C130" s="5" t="s">
        <v>21</v>
      </c>
      <c r="D130" s="5" t="s">
        <v>32</v>
      </c>
      <c r="E130" s="47">
        <v>29.0</v>
      </c>
      <c r="F130" s="31">
        <f>E130-10</f>
        <v>19</v>
      </c>
    </row>
    <row r="131">
      <c r="A131" s="3">
        <v>11.0</v>
      </c>
      <c r="B131" s="4">
        <v>0.14351851851851852</v>
      </c>
      <c r="C131" s="5" t="s">
        <v>21</v>
      </c>
      <c r="D131" s="5" t="s">
        <v>7</v>
      </c>
      <c r="E131" s="62">
        <v>9.0</v>
      </c>
      <c r="H131" s="5" t="s">
        <v>504</v>
      </c>
    </row>
    <row r="132">
      <c r="A132" s="3">
        <v>11.0</v>
      </c>
      <c r="B132" s="4">
        <v>0.14358796296296297</v>
      </c>
      <c r="C132" s="5" t="s">
        <v>21</v>
      </c>
      <c r="D132" s="5" t="s">
        <v>32</v>
      </c>
      <c r="E132" s="47">
        <v>14.0</v>
      </c>
      <c r="F132" s="31">
        <f>E132-10</f>
        <v>4</v>
      </c>
    </row>
    <row r="133">
      <c r="A133" s="3">
        <v>11.0</v>
      </c>
      <c r="B133" s="4">
        <v>0.14399305555555555</v>
      </c>
      <c r="C133" s="5" t="s">
        <v>21</v>
      </c>
      <c r="D133" s="5" t="s">
        <v>129</v>
      </c>
      <c r="E133" s="47" t="s">
        <v>30</v>
      </c>
      <c r="F133" s="31" t="s">
        <v>30</v>
      </c>
      <c r="J133" s="5" t="s">
        <v>17</v>
      </c>
    </row>
    <row r="134">
      <c r="A134" s="3">
        <v>11.0</v>
      </c>
      <c r="B134" s="4">
        <v>0.14399305555555555</v>
      </c>
      <c r="C134" s="5" t="s">
        <v>21</v>
      </c>
      <c r="D134" s="5" t="s">
        <v>129</v>
      </c>
      <c r="E134" s="47">
        <v>20.0</v>
      </c>
      <c r="F134" s="31">
        <f>E134-2</f>
        <v>18</v>
      </c>
      <c r="J134" s="5" t="s">
        <v>40</v>
      </c>
    </row>
    <row r="135">
      <c r="A135" s="3">
        <v>11.0</v>
      </c>
      <c r="B135" s="4">
        <v>0.14460648148148147</v>
      </c>
      <c r="C135" s="5" t="s">
        <v>10</v>
      </c>
      <c r="D135" s="5" t="s">
        <v>32</v>
      </c>
      <c r="E135" s="47" t="s">
        <v>30</v>
      </c>
      <c r="F135" s="31" t="s">
        <v>30</v>
      </c>
      <c r="J135" s="5" t="s">
        <v>42</v>
      </c>
    </row>
    <row r="136">
      <c r="A136" s="3">
        <v>11.0</v>
      </c>
      <c r="B136" s="4">
        <v>0.14460648148148147</v>
      </c>
      <c r="C136" s="5" t="s">
        <v>10</v>
      </c>
      <c r="D136" s="5" t="s">
        <v>32</v>
      </c>
      <c r="E136" s="47">
        <v>19.0</v>
      </c>
      <c r="F136" s="31">
        <f>E136-11</f>
        <v>8</v>
      </c>
      <c r="J136" s="5" t="s">
        <v>43</v>
      </c>
    </row>
    <row r="137">
      <c r="A137" s="3">
        <v>11.0</v>
      </c>
      <c r="B137" s="4">
        <v>0.14489583333333333</v>
      </c>
      <c r="C137" s="5" t="s">
        <v>10</v>
      </c>
      <c r="D137" s="5" t="s">
        <v>7</v>
      </c>
      <c r="E137" s="62">
        <v>32.0</v>
      </c>
      <c r="H137" s="5" t="s">
        <v>505</v>
      </c>
      <c r="J137" s="5"/>
    </row>
    <row r="138">
      <c r="A138" s="3">
        <v>11.0</v>
      </c>
      <c r="B138" s="4">
        <v>0.1450925925925926</v>
      </c>
      <c r="C138" s="5" t="s">
        <v>10</v>
      </c>
      <c r="D138" s="5" t="s">
        <v>32</v>
      </c>
      <c r="E138" s="47">
        <v>16.0</v>
      </c>
      <c r="F138" s="31">
        <f>E138-11</f>
        <v>5</v>
      </c>
      <c r="J138" s="5" t="s">
        <v>506</v>
      </c>
    </row>
    <row r="139">
      <c r="A139" s="3">
        <v>11.0</v>
      </c>
      <c r="B139" s="4">
        <v>0.1463773148148148</v>
      </c>
      <c r="C139" s="5" t="s">
        <v>18</v>
      </c>
      <c r="D139" s="5" t="s">
        <v>25</v>
      </c>
      <c r="E139" s="47" t="s">
        <v>30</v>
      </c>
      <c r="F139" s="31" t="s">
        <v>30</v>
      </c>
      <c r="J139" s="5" t="s">
        <v>17</v>
      </c>
    </row>
    <row r="140">
      <c r="A140" s="3">
        <v>11.0</v>
      </c>
      <c r="B140" s="4">
        <v>0.1463773148148148</v>
      </c>
      <c r="C140" s="5" t="s">
        <v>18</v>
      </c>
      <c r="D140" s="5" t="s">
        <v>25</v>
      </c>
      <c r="E140" s="47">
        <v>20.0</v>
      </c>
      <c r="F140" s="31">
        <f>E140-5</f>
        <v>15</v>
      </c>
      <c r="J140" s="5" t="s">
        <v>40</v>
      </c>
    </row>
    <row r="141">
      <c r="A141" s="3">
        <v>11.0</v>
      </c>
      <c r="B141" s="4">
        <v>0.14679398148148148</v>
      </c>
      <c r="C141" s="5" t="s">
        <v>13</v>
      </c>
      <c r="D141" s="5" t="s">
        <v>25</v>
      </c>
      <c r="E141" s="47" t="s">
        <v>30</v>
      </c>
      <c r="F141" s="31" t="s">
        <v>30</v>
      </c>
      <c r="J141" s="5" t="s">
        <v>17</v>
      </c>
    </row>
    <row r="142">
      <c r="A142" s="3">
        <v>11.0</v>
      </c>
      <c r="B142" s="4">
        <v>0.14679398148148148</v>
      </c>
      <c r="C142" s="5" t="s">
        <v>13</v>
      </c>
      <c r="D142" s="5" t="s">
        <v>25</v>
      </c>
      <c r="E142" s="47">
        <v>15.0</v>
      </c>
      <c r="F142" s="31">
        <f>E142-2</f>
        <v>13</v>
      </c>
      <c r="H142" s="5" t="s">
        <v>507</v>
      </c>
      <c r="J142" s="5" t="s">
        <v>40</v>
      </c>
    </row>
    <row r="143">
      <c r="A143" s="3">
        <v>11.0</v>
      </c>
      <c r="B143" s="4">
        <v>0.14744212962962963</v>
      </c>
      <c r="C143" s="5" t="s">
        <v>22</v>
      </c>
      <c r="D143" s="5" t="s">
        <v>25</v>
      </c>
      <c r="E143" s="47">
        <v>18.0</v>
      </c>
      <c r="F143" s="31">
        <f>E143-4</f>
        <v>14</v>
      </c>
    </row>
    <row r="144">
      <c r="A144" s="3">
        <v>11.0</v>
      </c>
      <c r="B144" s="4">
        <v>0.14796296296296296</v>
      </c>
      <c r="C144" s="5" t="s">
        <v>15</v>
      </c>
      <c r="D144" s="5" t="s">
        <v>74</v>
      </c>
      <c r="E144" s="47">
        <v>15.0</v>
      </c>
      <c r="F144" s="31">
        <f>E144-6</f>
        <v>9</v>
      </c>
      <c r="J144" s="5" t="s">
        <v>508</v>
      </c>
    </row>
    <row r="145">
      <c r="A145" s="3">
        <v>11.0</v>
      </c>
      <c r="B145" s="4">
        <v>0.14965277777777777</v>
      </c>
      <c r="C145" s="5" t="s">
        <v>22</v>
      </c>
      <c r="D145" s="5" t="s">
        <v>492</v>
      </c>
      <c r="E145" s="47">
        <v>10.0</v>
      </c>
      <c r="F145" s="31">
        <f>E145-1</f>
        <v>9</v>
      </c>
    </row>
    <row r="146">
      <c r="A146" s="3">
        <v>11.0</v>
      </c>
      <c r="B146" s="4">
        <v>0.15003472222222222</v>
      </c>
      <c r="C146" s="5" t="s">
        <v>22</v>
      </c>
      <c r="D146" s="5" t="s">
        <v>35</v>
      </c>
      <c r="E146" s="47">
        <v>19.0</v>
      </c>
      <c r="F146" s="31">
        <f>E146-4</f>
        <v>15</v>
      </c>
      <c r="H146" s="5" t="s">
        <v>509</v>
      </c>
    </row>
    <row r="147">
      <c r="A147" s="3">
        <v>11.0</v>
      </c>
      <c r="B147" s="4">
        <v>0.1504513888888889</v>
      </c>
      <c r="C147" s="5" t="s">
        <v>18</v>
      </c>
      <c r="D147" s="5" t="s">
        <v>32</v>
      </c>
      <c r="E147" s="47">
        <v>29.0</v>
      </c>
      <c r="F147" s="31">
        <f>E147-12</f>
        <v>17</v>
      </c>
      <c r="J147" s="5" t="s">
        <v>494</v>
      </c>
    </row>
    <row r="148">
      <c r="A148" s="3">
        <v>11.0</v>
      </c>
      <c r="B148" s="4">
        <v>0.15059027777777778</v>
      </c>
      <c r="C148" s="5" t="s">
        <v>18</v>
      </c>
      <c r="D148" s="5" t="s">
        <v>7</v>
      </c>
      <c r="E148" s="62">
        <v>15.0</v>
      </c>
      <c r="H148" s="5" t="s">
        <v>510</v>
      </c>
      <c r="J148" s="5"/>
    </row>
    <row r="149">
      <c r="A149" s="3">
        <v>11.0</v>
      </c>
      <c r="B149" s="4">
        <v>0.15096064814814814</v>
      </c>
      <c r="C149" s="5" t="s">
        <v>18</v>
      </c>
      <c r="D149" s="5" t="s">
        <v>75</v>
      </c>
      <c r="E149" s="47">
        <v>17.0</v>
      </c>
      <c r="F149" s="31">
        <f>E149-6</f>
        <v>11</v>
      </c>
    </row>
    <row r="150">
      <c r="A150" s="3">
        <v>11.0</v>
      </c>
      <c r="B150" s="4">
        <v>0.1522337962962963</v>
      </c>
      <c r="C150" s="5" t="s">
        <v>134</v>
      </c>
      <c r="D150" s="5" t="s">
        <v>74</v>
      </c>
      <c r="E150" s="47" t="s">
        <v>30</v>
      </c>
      <c r="F150" s="31" t="s">
        <v>30</v>
      </c>
      <c r="J150" s="5" t="s">
        <v>42</v>
      </c>
    </row>
    <row r="151">
      <c r="A151" s="3">
        <v>11.0</v>
      </c>
      <c r="B151" s="4">
        <v>0.1522337962962963</v>
      </c>
      <c r="C151" s="5" t="s">
        <v>134</v>
      </c>
      <c r="D151" s="5" t="s">
        <v>74</v>
      </c>
      <c r="E151" s="47">
        <v>8.0</v>
      </c>
      <c r="F151" s="31">
        <f>E151-1</f>
        <v>7</v>
      </c>
      <c r="H151" s="5" t="s">
        <v>511</v>
      </c>
      <c r="J151" s="5" t="s">
        <v>43</v>
      </c>
    </row>
    <row r="152">
      <c r="A152" s="3">
        <v>11.0</v>
      </c>
      <c r="B152" s="4">
        <v>0.15291666666666667</v>
      </c>
      <c r="C152" s="5" t="s">
        <v>134</v>
      </c>
      <c r="D152" s="5" t="s">
        <v>97</v>
      </c>
      <c r="E152" s="62">
        <v>20.0</v>
      </c>
      <c r="J152" s="5" t="s">
        <v>512</v>
      </c>
    </row>
    <row r="153">
      <c r="A153" s="3">
        <v>11.0</v>
      </c>
      <c r="B153" s="4">
        <v>0.15393518518518517</v>
      </c>
      <c r="C153" s="5" t="s">
        <v>22</v>
      </c>
      <c r="D153" s="5" t="s">
        <v>32</v>
      </c>
      <c r="E153" s="47">
        <v>10.0</v>
      </c>
      <c r="F153" s="31">
        <f>E153-8</f>
        <v>2</v>
      </c>
      <c r="J153" s="5" t="s">
        <v>513</v>
      </c>
    </row>
    <row r="154">
      <c r="A154" s="3">
        <v>11.0</v>
      </c>
      <c r="B154" s="4">
        <v>0.15461805555555555</v>
      </c>
      <c r="C154" s="5" t="s">
        <v>22</v>
      </c>
      <c r="D154" s="5" t="s">
        <v>97</v>
      </c>
      <c r="E154" s="62">
        <v>6.0</v>
      </c>
      <c r="J154" s="5" t="s">
        <v>514</v>
      </c>
    </row>
    <row r="155">
      <c r="A155" s="3">
        <v>11.0</v>
      </c>
      <c r="B155" s="4">
        <v>0.15541666666666668</v>
      </c>
      <c r="C155" s="5" t="s">
        <v>15</v>
      </c>
      <c r="D155" s="5" t="s">
        <v>146</v>
      </c>
      <c r="E155" s="47">
        <v>15.0</v>
      </c>
      <c r="F155" s="31">
        <f>E155-5</f>
        <v>10</v>
      </c>
    </row>
    <row r="156">
      <c r="A156" s="3">
        <v>11.0</v>
      </c>
      <c r="B156" s="4">
        <v>0.155625</v>
      </c>
      <c r="C156" s="5" t="s">
        <v>13</v>
      </c>
      <c r="D156" s="5" t="s">
        <v>146</v>
      </c>
      <c r="E156" s="47">
        <v>22.0</v>
      </c>
      <c r="F156" s="31">
        <f>E156-8</f>
        <v>14</v>
      </c>
    </row>
    <row r="157">
      <c r="A157" s="3">
        <v>11.0</v>
      </c>
      <c r="B157" s="4">
        <v>0.15587962962962962</v>
      </c>
      <c r="C157" s="5" t="s">
        <v>13</v>
      </c>
      <c r="D157" s="5" t="s">
        <v>74</v>
      </c>
      <c r="E157" s="47" t="s">
        <v>37</v>
      </c>
      <c r="F157" s="47">
        <v>20.0</v>
      </c>
      <c r="G157" s="5"/>
    </row>
    <row r="158">
      <c r="A158" s="3">
        <v>11.0</v>
      </c>
      <c r="B158" s="4">
        <v>0.1566898148148148</v>
      </c>
      <c r="C158" s="5" t="s">
        <v>13</v>
      </c>
      <c r="D158" s="5" t="s">
        <v>146</v>
      </c>
      <c r="E158" s="47">
        <v>16.0</v>
      </c>
      <c r="F158" s="31">
        <f>E158-8</f>
        <v>8</v>
      </c>
    </row>
    <row r="159">
      <c r="A159" s="3">
        <v>11.0</v>
      </c>
      <c r="B159" s="4">
        <v>0.1571875</v>
      </c>
      <c r="C159" s="5" t="s">
        <v>13</v>
      </c>
      <c r="D159" s="5" t="s">
        <v>129</v>
      </c>
      <c r="E159" s="47">
        <v>19.0</v>
      </c>
      <c r="F159" s="31">
        <f>E159-0</f>
        <v>19</v>
      </c>
    </row>
    <row r="160">
      <c r="A160" s="3">
        <v>11.0</v>
      </c>
      <c r="B160" s="4">
        <v>0.15768518518518518</v>
      </c>
      <c r="C160" s="5" t="s">
        <v>16</v>
      </c>
      <c r="D160" s="5" t="s">
        <v>24</v>
      </c>
      <c r="E160" s="47" t="s">
        <v>37</v>
      </c>
      <c r="F160" s="47">
        <v>20.0</v>
      </c>
      <c r="G160" s="5"/>
    </row>
    <row r="161">
      <c r="A161" s="3">
        <v>11.0</v>
      </c>
      <c r="B161" s="4">
        <v>0.15990740740740741</v>
      </c>
      <c r="C161" s="5" t="s">
        <v>16</v>
      </c>
      <c r="D161" s="5" t="s">
        <v>14</v>
      </c>
      <c r="E161" s="47">
        <v>25.0</v>
      </c>
      <c r="F161" s="31">
        <f>E161-9</f>
        <v>16</v>
      </c>
    </row>
    <row r="162">
      <c r="A162" s="3">
        <v>11.0</v>
      </c>
      <c r="B162" s="4">
        <v>0.16096064814814814</v>
      </c>
      <c r="C162" s="5" t="s">
        <v>21</v>
      </c>
      <c r="D162" s="5" t="s">
        <v>32</v>
      </c>
      <c r="E162" s="47" t="s">
        <v>30</v>
      </c>
      <c r="F162" s="31" t="s">
        <v>30</v>
      </c>
      <c r="J162" s="5" t="s">
        <v>42</v>
      </c>
    </row>
    <row r="163">
      <c r="A163" s="3">
        <v>11.0</v>
      </c>
      <c r="B163" s="4">
        <v>0.16096064814814814</v>
      </c>
      <c r="C163" s="5" t="s">
        <v>21</v>
      </c>
      <c r="D163" s="5" t="s">
        <v>32</v>
      </c>
      <c r="E163" s="47" t="s">
        <v>30</v>
      </c>
      <c r="F163" s="31" t="s">
        <v>30</v>
      </c>
      <c r="J163" s="5" t="s">
        <v>43</v>
      </c>
    </row>
    <row r="164">
      <c r="A164" s="3">
        <v>11.0</v>
      </c>
      <c r="B164" s="4">
        <v>0.1610300925925926</v>
      </c>
      <c r="C164" s="5" t="s">
        <v>21</v>
      </c>
      <c r="D164" s="5" t="s">
        <v>32</v>
      </c>
      <c r="E164" s="47" t="s">
        <v>30</v>
      </c>
      <c r="F164" s="31" t="s">
        <v>30</v>
      </c>
      <c r="J164" s="5" t="s">
        <v>42</v>
      </c>
    </row>
    <row r="165">
      <c r="A165" s="3">
        <v>11.0</v>
      </c>
      <c r="B165" s="4">
        <v>0.1610300925925926</v>
      </c>
      <c r="C165" s="5" t="s">
        <v>21</v>
      </c>
      <c r="D165" s="5" t="s">
        <v>32</v>
      </c>
      <c r="E165" s="47">
        <v>15.0</v>
      </c>
      <c r="F165" s="31">
        <f>E165-10</f>
        <v>5</v>
      </c>
      <c r="J165" s="5" t="s">
        <v>43</v>
      </c>
    </row>
    <row r="166">
      <c r="A166" s="3">
        <v>11.0</v>
      </c>
      <c r="B166" s="4">
        <v>0.1610763888888889</v>
      </c>
      <c r="C166" s="5" t="s">
        <v>21</v>
      </c>
      <c r="D166" s="5" t="s">
        <v>32</v>
      </c>
      <c r="E166" s="47" t="s">
        <v>30</v>
      </c>
      <c r="F166" s="31" t="s">
        <v>30</v>
      </c>
      <c r="J166" s="5" t="s">
        <v>42</v>
      </c>
    </row>
    <row r="167">
      <c r="A167" s="3">
        <v>11.0</v>
      </c>
      <c r="B167" s="4">
        <v>0.1610763888888889</v>
      </c>
      <c r="C167" s="5" t="s">
        <v>21</v>
      </c>
      <c r="D167" s="5" t="s">
        <v>32</v>
      </c>
      <c r="E167" s="47">
        <v>20.0</v>
      </c>
      <c r="F167" s="31">
        <f>E167-10</f>
        <v>10</v>
      </c>
      <c r="J167" s="5" t="s">
        <v>43</v>
      </c>
    </row>
    <row r="168">
      <c r="A168" s="3">
        <v>11.0</v>
      </c>
      <c r="B168" s="4">
        <v>0.16122685185185184</v>
      </c>
      <c r="C168" s="5" t="s">
        <v>21</v>
      </c>
      <c r="D168" s="5" t="s">
        <v>7</v>
      </c>
      <c r="E168" s="62">
        <v>9.0</v>
      </c>
      <c r="H168" s="5" t="s">
        <v>515</v>
      </c>
      <c r="J168" s="5"/>
    </row>
    <row r="169">
      <c r="A169" s="3">
        <v>11.0</v>
      </c>
      <c r="B169" s="4">
        <v>0.1623726851851852</v>
      </c>
      <c r="C169" s="5" t="s">
        <v>21</v>
      </c>
      <c r="D169" s="5" t="s">
        <v>75</v>
      </c>
      <c r="E169" s="47">
        <v>18.0</v>
      </c>
      <c r="F169" s="31">
        <f>E169-0</f>
        <v>18</v>
      </c>
    </row>
    <row r="170">
      <c r="A170" s="3">
        <v>11.0</v>
      </c>
      <c r="B170" s="4">
        <v>0.1623726851851852</v>
      </c>
      <c r="C170" s="5" t="s">
        <v>10</v>
      </c>
      <c r="D170" s="5" t="s">
        <v>32</v>
      </c>
      <c r="E170" s="47">
        <v>20.0</v>
      </c>
      <c r="F170" s="31">
        <f>E170-11</f>
        <v>9</v>
      </c>
      <c r="J170" s="5" t="s">
        <v>516</v>
      </c>
    </row>
    <row r="171">
      <c r="A171" s="3">
        <v>11.0</v>
      </c>
      <c r="B171" s="4">
        <v>0.16262731481481482</v>
      </c>
      <c r="C171" s="5" t="s">
        <v>10</v>
      </c>
      <c r="D171" s="5" t="s">
        <v>7</v>
      </c>
      <c r="E171" s="62">
        <v>19.0</v>
      </c>
      <c r="H171" s="5" t="s">
        <v>491</v>
      </c>
      <c r="J171" s="5"/>
    </row>
    <row r="172">
      <c r="A172" s="3">
        <v>11.0</v>
      </c>
      <c r="B172" s="4">
        <v>0.16354166666666667</v>
      </c>
      <c r="C172" s="5" t="s">
        <v>10</v>
      </c>
      <c r="D172" s="5" t="s">
        <v>32</v>
      </c>
      <c r="E172" s="47">
        <v>24.0</v>
      </c>
      <c r="F172" s="31">
        <f>E172-11</f>
        <v>13</v>
      </c>
      <c r="J172" s="5" t="s">
        <v>68</v>
      </c>
    </row>
    <row r="173">
      <c r="A173" s="3">
        <v>11.0</v>
      </c>
      <c r="B173" s="4">
        <v>0.16369212962962962</v>
      </c>
      <c r="C173" s="5" t="s">
        <v>10</v>
      </c>
      <c r="D173" s="5" t="s">
        <v>7</v>
      </c>
      <c r="E173" s="62">
        <v>19.0</v>
      </c>
      <c r="H173" s="5" t="s">
        <v>491</v>
      </c>
      <c r="J173" s="5"/>
    </row>
    <row r="174">
      <c r="A174" s="3">
        <v>11.0</v>
      </c>
      <c r="B174" s="4">
        <v>0.1645601851851852</v>
      </c>
      <c r="C174" s="5" t="s">
        <v>13</v>
      </c>
      <c r="D174" s="5" t="s">
        <v>74</v>
      </c>
      <c r="E174" s="47">
        <v>15.0</v>
      </c>
      <c r="F174" s="31">
        <f>E174-8</f>
        <v>7</v>
      </c>
    </row>
    <row r="175">
      <c r="A175" s="3">
        <v>11.0</v>
      </c>
      <c r="B175" s="4">
        <v>0.16475694444444444</v>
      </c>
      <c r="C175" s="5" t="s">
        <v>13</v>
      </c>
      <c r="D175" s="5" t="s">
        <v>35</v>
      </c>
      <c r="E175" s="47">
        <v>17.0</v>
      </c>
      <c r="F175" s="31">
        <f t="shared" ref="F175:F177" si="7">E175-2</f>
        <v>15</v>
      </c>
      <c r="H175" s="5" t="s">
        <v>517</v>
      </c>
    </row>
    <row r="176">
      <c r="A176" s="3">
        <v>11.0</v>
      </c>
      <c r="B176" s="4">
        <v>0.16527777777777777</v>
      </c>
      <c r="C176" s="5" t="s">
        <v>10</v>
      </c>
      <c r="D176" s="5" t="s">
        <v>129</v>
      </c>
      <c r="E176" s="47">
        <v>21.0</v>
      </c>
      <c r="F176" s="31">
        <f t="shared" si="7"/>
        <v>19</v>
      </c>
    </row>
    <row r="177">
      <c r="A177" s="3">
        <v>11.0</v>
      </c>
      <c r="B177" s="4">
        <v>0.1658564814814815</v>
      </c>
      <c r="C177" s="5" t="s">
        <v>13</v>
      </c>
      <c r="D177" s="5" t="s">
        <v>25</v>
      </c>
      <c r="E177" s="47">
        <v>5.0</v>
      </c>
      <c r="F177" s="31">
        <f t="shared" si="7"/>
        <v>3</v>
      </c>
      <c r="H177" s="5" t="s">
        <v>518</v>
      </c>
    </row>
    <row r="178">
      <c r="A178" s="3">
        <v>11.0</v>
      </c>
      <c r="B178" s="4">
        <v>0.1665162037037037</v>
      </c>
      <c r="C178" s="5" t="s">
        <v>13</v>
      </c>
      <c r="D178" s="5" t="s">
        <v>75</v>
      </c>
      <c r="E178" s="47">
        <v>13.0</v>
      </c>
      <c r="F178" s="31">
        <f>E178-9</f>
        <v>4</v>
      </c>
      <c r="H178" s="5" t="s">
        <v>519</v>
      </c>
      <c r="J178" s="5" t="s">
        <v>520</v>
      </c>
    </row>
    <row r="179">
      <c r="A179" s="3">
        <v>11.0</v>
      </c>
      <c r="B179" s="4">
        <v>0.16712962962962963</v>
      </c>
      <c r="C179" s="5" t="s">
        <v>13</v>
      </c>
      <c r="D179" s="5" t="s">
        <v>492</v>
      </c>
      <c r="E179" s="47" t="s">
        <v>37</v>
      </c>
      <c r="F179" s="47">
        <v>20.0</v>
      </c>
      <c r="G179" s="5"/>
    </row>
    <row r="180">
      <c r="A180" s="3">
        <v>11.0</v>
      </c>
      <c r="B180" s="4">
        <v>0.1679861111111111</v>
      </c>
      <c r="C180" s="5" t="s">
        <v>13</v>
      </c>
      <c r="D180" s="5" t="s">
        <v>25</v>
      </c>
      <c r="E180" s="47">
        <v>18.0</v>
      </c>
      <c r="F180" s="31">
        <f>E180-2</f>
        <v>16</v>
      </c>
      <c r="J180" s="5" t="s">
        <v>521</v>
      </c>
    </row>
    <row r="181">
      <c r="A181" s="3">
        <v>11.0</v>
      </c>
      <c r="B181" s="4">
        <v>0.16913194444444443</v>
      </c>
      <c r="C181" s="5" t="s">
        <v>18</v>
      </c>
      <c r="D181" s="5" t="s">
        <v>32</v>
      </c>
      <c r="E181" s="47">
        <v>17.0</v>
      </c>
      <c r="F181" s="31">
        <f>E181-13</f>
        <v>4</v>
      </c>
      <c r="J181" s="5" t="s">
        <v>522</v>
      </c>
    </row>
    <row r="182">
      <c r="A182" s="3">
        <v>11.0</v>
      </c>
      <c r="B182" s="4">
        <v>0.16927083333333334</v>
      </c>
      <c r="C182" s="5" t="s">
        <v>18</v>
      </c>
      <c r="D182" s="5" t="s">
        <v>7</v>
      </c>
      <c r="E182" s="62">
        <v>36.0</v>
      </c>
      <c r="H182" s="5" t="s">
        <v>523</v>
      </c>
      <c r="J182" s="5"/>
    </row>
    <row r="183">
      <c r="A183" s="3">
        <v>11.0</v>
      </c>
      <c r="B183" s="4">
        <v>0.16940972222222223</v>
      </c>
      <c r="C183" s="5" t="s">
        <v>18</v>
      </c>
      <c r="D183" s="5" t="s">
        <v>75</v>
      </c>
      <c r="E183" s="47">
        <v>20.0</v>
      </c>
      <c r="F183" s="31">
        <f>E183-6</f>
        <v>14</v>
      </c>
    </row>
    <row r="184">
      <c r="A184" s="3">
        <v>11.0</v>
      </c>
      <c r="B184" s="4">
        <v>0.17055555555555554</v>
      </c>
      <c r="C184" s="5" t="s">
        <v>18</v>
      </c>
      <c r="D184" s="5" t="s">
        <v>32</v>
      </c>
      <c r="E184" s="47">
        <v>29.0</v>
      </c>
      <c r="F184" s="31">
        <f>E184-12</f>
        <v>17</v>
      </c>
      <c r="J184" s="5" t="s">
        <v>494</v>
      </c>
    </row>
    <row r="185">
      <c r="A185" s="3">
        <v>11.0</v>
      </c>
      <c r="B185" s="4">
        <v>0.17063657407407407</v>
      </c>
      <c r="C185" s="5" t="s">
        <v>18</v>
      </c>
      <c r="D185" s="5" t="s">
        <v>7</v>
      </c>
      <c r="E185" s="62">
        <v>18.0</v>
      </c>
      <c r="H185" s="5" t="s">
        <v>524</v>
      </c>
      <c r="J185" s="5"/>
    </row>
    <row r="186">
      <c r="A186" s="3">
        <v>11.0</v>
      </c>
      <c r="B186" s="4">
        <v>0.17166666666666666</v>
      </c>
      <c r="C186" s="5" t="s">
        <v>134</v>
      </c>
      <c r="D186" s="5" t="s">
        <v>126</v>
      </c>
      <c r="E186" s="47">
        <v>16.0</v>
      </c>
      <c r="F186" s="31">
        <f>E186-4</f>
        <v>12</v>
      </c>
      <c r="J186" s="5" t="s">
        <v>525</v>
      </c>
    </row>
    <row r="187">
      <c r="A187" s="3">
        <v>11.0</v>
      </c>
      <c r="B187" s="4">
        <v>0.17328703703703704</v>
      </c>
      <c r="C187" s="5" t="s">
        <v>134</v>
      </c>
      <c r="D187" s="5" t="s">
        <v>25</v>
      </c>
      <c r="E187" s="47">
        <v>19.0</v>
      </c>
      <c r="F187" s="31">
        <f>E187-0</f>
        <v>19</v>
      </c>
    </row>
    <row r="188">
      <c r="A188" s="3">
        <v>11.0</v>
      </c>
      <c r="B188" s="4">
        <v>0.1742013888888889</v>
      </c>
      <c r="C188" s="5" t="s">
        <v>22</v>
      </c>
      <c r="D188" s="5" t="s">
        <v>32</v>
      </c>
      <c r="E188" s="31">
        <v>19.0</v>
      </c>
      <c r="F188" s="31">
        <f>E188-10</f>
        <v>9</v>
      </c>
      <c r="J188" s="5" t="s">
        <v>526</v>
      </c>
    </row>
    <row r="189">
      <c r="A189" s="3">
        <v>11.0</v>
      </c>
      <c r="B189" s="4">
        <v>0.17444444444444446</v>
      </c>
      <c r="C189" s="5" t="s">
        <v>22</v>
      </c>
      <c r="D189" s="5" t="s">
        <v>97</v>
      </c>
      <c r="E189" s="62">
        <v>6.0</v>
      </c>
      <c r="J189" s="5" t="s">
        <v>527</v>
      </c>
    </row>
    <row r="190">
      <c r="A190" s="3">
        <v>11.0</v>
      </c>
      <c r="B190" s="4">
        <v>0.1749537037037037</v>
      </c>
      <c r="C190" s="5" t="s">
        <v>15</v>
      </c>
      <c r="D190" s="5" t="s">
        <v>74</v>
      </c>
      <c r="E190" s="47">
        <v>23.0</v>
      </c>
      <c r="F190" s="31">
        <f>E190-6</f>
        <v>17</v>
      </c>
    </row>
    <row r="191">
      <c r="A191" s="3">
        <v>11.0</v>
      </c>
      <c r="B191" s="4">
        <v>0.17672453703703703</v>
      </c>
      <c r="C191" s="5" t="s">
        <v>13</v>
      </c>
      <c r="D191" s="5" t="s">
        <v>32</v>
      </c>
      <c r="E191" s="47" t="s">
        <v>28</v>
      </c>
      <c r="F191" s="47">
        <v>1.0</v>
      </c>
      <c r="G191" s="5" t="s">
        <v>48</v>
      </c>
    </row>
    <row r="192">
      <c r="A192" s="3">
        <v>11.0</v>
      </c>
      <c r="B192" s="4">
        <v>0.1779050925925926</v>
      </c>
      <c r="C192" s="5" t="s">
        <v>16</v>
      </c>
      <c r="D192" s="5" t="s">
        <v>32</v>
      </c>
      <c r="E192" s="47" t="s">
        <v>30</v>
      </c>
      <c r="F192" s="31" t="s">
        <v>30</v>
      </c>
      <c r="J192" s="5" t="s">
        <v>528</v>
      </c>
    </row>
    <row r="193">
      <c r="A193" s="3">
        <v>11.0</v>
      </c>
      <c r="B193" s="4">
        <v>0.17859953703703704</v>
      </c>
      <c r="C193" s="5" t="s">
        <v>16</v>
      </c>
      <c r="D193" s="5" t="s">
        <v>32</v>
      </c>
      <c r="E193" s="63">
        <v>29.0</v>
      </c>
      <c r="F193" s="34">
        <f>E193-9</f>
        <v>20</v>
      </c>
      <c r="J193" s="5" t="s">
        <v>529</v>
      </c>
    </row>
    <row r="194">
      <c r="A194" s="3">
        <v>11.0</v>
      </c>
      <c r="B194" s="4">
        <v>0.17884259259259258</v>
      </c>
      <c r="C194" s="5" t="s">
        <v>16</v>
      </c>
      <c r="D194" s="5" t="s">
        <v>7</v>
      </c>
      <c r="E194" s="62">
        <v>4.0</v>
      </c>
      <c r="H194" s="5" t="s">
        <v>530</v>
      </c>
      <c r="J194" s="5"/>
    </row>
    <row r="195">
      <c r="A195" s="3">
        <v>11.0</v>
      </c>
      <c r="B195" s="4">
        <v>0.17929398148148148</v>
      </c>
      <c r="C195" s="5" t="s">
        <v>21</v>
      </c>
      <c r="D195" s="5" t="s">
        <v>32</v>
      </c>
      <c r="E195" s="47">
        <v>26.0</v>
      </c>
      <c r="F195" s="31">
        <f>E195-11</f>
        <v>15</v>
      </c>
      <c r="J195" s="5"/>
    </row>
    <row r="196">
      <c r="A196" s="3">
        <v>11.0</v>
      </c>
      <c r="B196" s="4">
        <v>0.179375</v>
      </c>
      <c r="C196" s="5" t="s">
        <v>21</v>
      </c>
      <c r="D196" s="5" t="s">
        <v>7</v>
      </c>
      <c r="E196" s="62">
        <v>10.0</v>
      </c>
      <c r="H196" s="5" t="s">
        <v>495</v>
      </c>
      <c r="J196" s="5"/>
    </row>
    <row r="197">
      <c r="A197" s="3">
        <v>11.0</v>
      </c>
      <c r="B197" s="4">
        <v>0.17939814814814814</v>
      </c>
      <c r="C197" s="5" t="s">
        <v>21</v>
      </c>
      <c r="D197" s="5" t="s">
        <v>32</v>
      </c>
      <c r="E197" s="48" t="s">
        <v>28</v>
      </c>
      <c r="F197" s="48">
        <v>1.0</v>
      </c>
      <c r="H197" s="5"/>
      <c r="J197" s="5" t="s">
        <v>350</v>
      </c>
    </row>
    <row r="198">
      <c r="A198" s="3">
        <v>11.0</v>
      </c>
      <c r="B198" s="4">
        <v>0.1795138888888889</v>
      </c>
      <c r="C198" s="5" t="s">
        <v>21</v>
      </c>
      <c r="D198" s="5" t="s">
        <v>32</v>
      </c>
      <c r="E198" s="47">
        <v>25.0</v>
      </c>
      <c r="F198" s="31">
        <f>E198-10</f>
        <v>15</v>
      </c>
      <c r="J198" s="5" t="s">
        <v>418</v>
      </c>
    </row>
    <row r="199">
      <c r="A199" s="3">
        <v>11.0</v>
      </c>
      <c r="B199" s="4">
        <v>0.17956018518518518</v>
      </c>
      <c r="C199" s="5" t="s">
        <v>21</v>
      </c>
      <c r="D199" s="5" t="s">
        <v>7</v>
      </c>
      <c r="E199" s="62">
        <v>10.0</v>
      </c>
      <c r="H199" s="5" t="s">
        <v>495</v>
      </c>
      <c r="J199" s="5"/>
    </row>
    <row r="200">
      <c r="A200" s="3">
        <v>11.0</v>
      </c>
      <c r="B200" s="4">
        <v>0.1795949074074074</v>
      </c>
      <c r="C200" s="5" t="s">
        <v>21</v>
      </c>
      <c r="D200" s="5" t="s">
        <v>32</v>
      </c>
      <c r="E200" s="47" t="s">
        <v>28</v>
      </c>
      <c r="F200" s="47">
        <v>1.0</v>
      </c>
      <c r="G200" s="5" t="s">
        <v>48</v>
      </c>
      <c r="J200" s="5"/>
    </row>
    <row r="201">
      <c r="A201" s="3">
        <v>11.0</v>
      </c>
      <c r="B201" s="4">
        <v>0.17988425925925927</v>
      </c>
      <c r="C201" s="5" t="s">
        <v>10</v>
      </c>
      <c r="D201" s="5" t="s">
        <v>32</v>
      </c>
      <c r="E201" s="47">
        <v>14.0</v>
      </c>
      <c r="F201" s="31">
        <f t="shared" ref="F201:F202" si="8">E201-11</f>
        <v>3</v>
      </c>
      <c r="J201" s="5" t="s">
        <v>163</v>
      </c>
    </row>
    <row r="202">
      <c r="A202" s="3">
        <v>11.0</v>
      </c>
      <c r="B202" s="4">
        <v>0.1801273148148148</v>
      </c>
      <c r="C202" s="5" t="s">
        <v>10</v>
      </c>
      <c r="D202" s="5" t="s">
        <v>32</v>
      </c>
      <c r="E202" s="47">
        <v>23.0</v>
      </c>
      <c r="F202" s="31">
        <f t="shared" si="8"/>
        <v>12</v>
      </c>
      <c r="I202" s="5">
        <v>1.0</v>
      </c>
      <c r="J202" s="5" t="s">
        <v>531</v>
      </c>
    </row>
    <row r="203">
      <c r="A203" s="3">
        <v>11.0</v>
      </c>
      <c r="B203" s="4">
        <v>0.1802662037037037</v>
      </c>
      <c r="C203" s="5" t="s">
        <v>10</v>
      </c>
      <c r="D203" s="5" t="s">
        <v>7</v>
      </c>
      <c r="E203" s="62">
        <v>20.0</v>
      </c>
      <c r="H203" s="5" t="s">
        <v>532</v>
      </c>
      <c r="I203" s="5"/>
      <c r="J203" s="5"/>
    </row>
    <row r="204">
      <c r="A204" s="3">
        <v>11.0</v>
      </c>
      <c r="B204" s="4">
        <v>0.18246527777777777</v>
      </c>
      <c r="C204" s="5" t="s">
        <v>21</v>
      </c>
      <c r="D204" s="5" t="s">
        <v>129</v>
      </c>
      <c r="E204" s="47" t="s">
        <v>37</v>
      </c>
      <c r="F204" s="47">
        <v>20.0</v>
      </c>
      <c r="G204" s="5"/>
    </row>
    <row r="205">
      <c r="A205" s="3">
        <v>11.0</v>
      </c>
      <c r="B205" s="4">
        <v>0.1828125</v>
      </c>
      <c r="C205" s="5" t="s">
        <v>134</v>
      </c>
      <c r="D205" s="5" t="s">
        <v>25</v>
      </c>
      <c r="E205" s="47">
        <v>10.0</v>
      </c>
      <c r="F205" s="31">
        <f>E205-0</f>
        <v>10</v>
      </c>
      <c r="H205" s="5" t="s">
        <v>533</v>
      </c>
    </row>
    <row r="206">
      <c r="A206" s="3">
        <v>11.0</v>
      </c>
      <c r="B206" s="4">
        <v>0.1838773148148148</v>
      </c>
      <c r="C206" s="5" t="s">
        <v>18</v>
      </c>
      <c r="D206" s="5" t="s">
        <v>32</v>
      </c>
      <c r="E206" s="31">
        <v>18.0</v>
      </c>
      <c r="F206" s="31">
        <f>E206-12</f>
        <v>6</v>
      </c>
      <c r="J206" s="5" t="s">
        <v>534</v>
      </c>
    </row>
    <row r="207">
      <c r="A207" s="3">
        <v>11.0</v>
      </c>
      <c r="B207" s="4">
        <v>0.18449074074074073</v>
      </c>
      <c r="C207" s="5" t="s">
        <v>134</v>
      </c>
      <c r="D207" s="5" t="s">
        <v>535</v>
      </c>
      <c r="E207" s="62" t="s">
        <v>536</v>
      </c>
      <c r="J207" s="5" t="s">
        <v>537</v>
      </c>
    </row>
    <row r="208">
      <c r="A208" s="3">
        <v>11.0</v>
      </c>
      <c r="B208" s="4">
        <v>0.18564814814814815</v>
      </c>
      <c r="C208" s="5" t="s">
        <v>22</v>
      </c>
      <c r="D208" s="5" t="s">
        <v>7</v>
      </c>
      <c r="E208" s="62">
        <v>30.0</v>
      </c>
      <c r="H208" s="5" t="s">
        <v>538</v>
      </c>
      <c r="J208" s="5" t="s">
        <v>109</v>
      </c>
    </row>
    <row r="209">
      <c r="A209" s="3">
        <v>11.0</v>
      </c>
      <c r="B209" s="4">
        <v>0.18599537037037037</v>
      </c>
      <c r="C209" s="5" t="s">
        <v>22</v>
      </c>
      <c r="D209" s="5" t="s">
        <v>97</v>
      </c>
      <c r="E209" s="62">
        <v>9.0</v>
      </c>
      <c r="J209" s="5" t="s">
        <v>539</v>
      </c>
    </row>
    <row r="210">
      <c r="A210" s="3">
        <v>11.0</v>
      </c>
      <c r="B210" s="4">
        <v>0.18685185185185185</v>
      </c>
      <c r="C210" s="5" t="s">
        <v>15</v>
      </c>
      <c r="D210" s="5" t="s">
        <v>74</v>
      </c>
      <c r="E210" s="47">
        <v>9.0</v>
      </c>
      <c r="F210" s="31">
        <f>E210-6</f>
        <v>3</v>
      </c>
    </row>
    <row r="211">
      <c r="A211" s="3">
        <v>11.0</v>
      </c>
      <c r="B211" s="4">
        <v>0.18748842592592593</v>
      </c>
      <c r="C211" s="5" t="s">
        <v>13</v>
      </c>
      <c r="D211" s="5" t="s">
        <v>74</v>
      </c>
      <c r="E211" s="47">
        <v>10.0</v>
      </c>
      <c r="F211" s="31">
        <f>E211-8</f>
        <v>2</v>
      </c>
      <c r="H211" s="5" t="s">
        <v>540</v>
      </c>
      <c r="J211" s="5" t="s">
        <v>541</v>
      </c>
    </row>
    <row r="212">
      <c r="A212" s="3">
        <v>11.0</v>
      </c>
      <c r="B212" s="4">
        <v>0.18797453703703704</v>
      </c>
      <c r="C212" s="5" t="s">
        <v>13</v>
      </c>
      <c r="D212" s="5" t="s">
        <v>32</v>
      </c>
      <c r="E212" s="47">
        <v>17.0</v>
      </c>
      <c r="F212" s="31">
        <f t="shared" ref="F212:F213" si="9">E212-9</f>
        <v>8</v>
      </c>
      <c r="J212" s="5" t="s">
        <v>542</v>
      </c>
    </row>
    <row r="213">
      <c r="A213" s="3">
        <v>11.0</v>
      </c>
      <c r="B213" s="4">
        <v>0.18806712962962963</v>
      </c>
      <c r="C213" s="5" t="s">
        <v>13</v>
      </c>
      <c r="D213" s="5" t="s">
        <v>32</v>
      </c>
      <c r="E213" s="47">
        <v>26.0</v>
      </c>
      <c r="F213" s="31">
        <f t="shared" si="9"/>
        <v>17</v>
      </c>
      <c r="J213" s="5" t="s">
        <v>543</v>
      </c>
    </row>
    <row r="214">
      <c r="A214" s="3">
        <v>11.0</v>
      </c>
      <c r="B214" s="4">
        <v>0.18814814814814815</v>
      </c>
      <c r="C214" s="5" t="s">
        <v>13</v>
      </c>
      <c r="D214" s="5" t="s">
        <v>7</v>
      </c>
      <c r="E214" s="62">
        <v>15.0</v>
      </c>
      <c r="H214" s="5" t="s">
        <v>510</v>
      </c>
      <c r="J214" s="5"/>
    </row>
    <row r="215">
      <c r="A215" s="3">
        <v>11.0</v>
      </c>
      <c r="B215" s="4">
        <v>0.1892361111111111</v>
      </c>
      <c r="C215" s="5" t="s">
        <v>16</v>
      </c>
      <c r="D215" s="5" t="s">
        <v>7</v>
      </c>
      <c r="E215" s="62">
        <v>40.0</v>
      </c>
      <c r="H215" s="5" t="s">
        <v>544</v>
      </c>
      <c r="I215" s="5">
        <v>1.0</v>
      </c>
      <c r="J215" s="5" t="s">
        <v>545</v>
      </c>
    </row>
    <row r="216">
      <c r="A216" s="3">
        <v>11.0</v>
      </c>
      <c r="B216" s="4">
        <v>0.19025462962962963</v>
      </c>
      <c r="C216" s="5" t="s">
        <v>16</v>
      </c>
      <c r="D216" s="5" t="s">
        <v>391</v>
      </c>
      <c r="E216" s="47">
        <v>26.0</v>
      </c>
      <c r="F216" s="31">
        <f>E216-9</f>
        <v>17</v>
      </c>
      <c r="J216" s="5" t="s">
        <v>546</v>
      </c>
    </row>
  </sheetData>
  <mergeCells count="1">
    <mergeCell ref="K1:N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13"/>
    <col customWidth="1" min="2" max="2" width="6.25"/>
    <col customWidth="1" min="3" max="3" width="8.63"/>
    <col customWidth="1" min="4" max="4" width="13.63"/>
    <col customWidth="1" min="5" max="5" width="9.75"/>
    <col customWidth="1" min="6" max="6" width="11.63"/>
    <col customWidth="1" min="7" max="7" width="4.63"/>
    <col customWidth="1" min="8" max="8" width="38.0"/>
    <col customWidth="1" min="9" max="9" width="5.63"/>
    <col customWidth="1" min="10" max="10" width="39.0"/>
  </cols>
  <sheetData>
    <row r="1">
      <c r="A1" s="9" t="s">
        <v>0</v>
      </c>
      <c r="B1" s="42" t="s">
        <v>1</v>
      </c>
      <c r="C1" s="42" t="s">
        <v>2</v>
      </c>
      <c r="D1" s="9" t="s">
        <v>3</v>
      </c>
      <c r="E1" s="42" t="s">
        <v>4</v>
      </c>
      <c r="F1" s="42" t="s">
        <v>5</v>
      </c>
      <c r="G1" s="42" t="s">
        <v>6</v>
      </c>
      <c r="H1" s="9" t="s">
        <v>4767</v>
      </c>
      <c r="I1" s="42" t="s">
        <v>8</v>
      </c>
      <c r="J1" s="9" t="s">
        <v>9</v>
      </c>
    </row>
    <row r="2">
      <c r="A2" s="3">
        <v>13.0</v>
      </c>
      <c r="B2" s="64">
        <v>0.022997685185185184</v>
      </c>
      <c r="C2" s="19" t="s">
        <v>21</v>
      </c>
      <c r="D2" s="65" t="s">
        <v>11</v>
      </c>
      <c r="E2" s="31">
        <v>20.0</v>
      </c>
      <c r="F2" s="49">
        <f>E2-2</f>
        <v>18</v>
      </c>
      <c r="J2" s="19"/>
    </row>
    <row r="3">
      <c r="A3" s="3">
        <v>13.0</v>
      </c>
      <c r="B3" s="64">
        <v>0.022997685185185184</v>
      </c>
      <c r="C3" s="19" t="s">
        <v>134</v>
      </c>
      <c r="D3" s="39" t="s">
        <v>11</v>
      </c>
      <c r="E3" s="31">
        <v>6.0</v>
      </c>
      <c r="F3" s="49">
        <f>E3-1</f>
        <v>5</v>
      </c>
      <c r="J3" s="19"/>
    </row>
    <row r="4">
      <c r="A4" s="3">
        <v>13.0</v>
      </c>
      <c r="B4" s="64">
        <v>0.022997685185185184</v>
      </c>
      <c r="C4" s="19" t="s">
        <v>13</v>
      </c>
      <c r="D4" s="39" t="s">
        <v>11</v>
      </c>
      <c r="E4" s="31">
        <v>17.0</v>
      </c>
      <c r="F4" s="49">
        <f>E4+2</f>
        <v>19</v>
      </c>
      <c r="J4" s="19"/>
    </row>
    <row r="5">
      <c r="A5" s="3">
        <v>13.0</v>
      </c>
      <c r="B5" s="64">
        <v>0.022997685185185184</v>
      </c>
      <c r="C5" s="19" t="s">
        <v>16</v>
      </c>
      <c r="D5" s="39" t="s">
        <v>11</v>
      </c>
      <c r="E5" s="31" t="s">
        <v>37</v>
      </c>
      <c r="F5" s="49">
        <v>20.0</v>
      </c>
      <c r="J5" s="19"/>
    </row>
    <row r="6">
      <c r="A6" s="3">
        <v>13.0</v>
      </c>
      <c r="B6" s="64">
        <v>0.022997685185185184</v>
      </c>
      <c r="C6" s="19" t="s">
        <v>22</v>
      </c>
      <c r="D6" s="39" t="s">
        <v>11</v>
      </c>
      <c r="E6" s="31">
        <v>12.0</v>
      </c>
      <c r="F6" s="49">
        <f>E6-2</f>
        <v>10</v>
      </c>
      <c r="J6" s="19"/>
    </row>
    <row r="7">
      <c r="A7" s="3">
        <v>13.0</v>
      </c>
      <c r="B7" s="66">
        <v>0.023912037037037037</v>
      </c>
      <c r="C7" s="19" t="s">
        <v>15</v>
      </c>
      <c r="D7" s="65" t="s">
        <v>11</v>
      </c>
      <c r="E7" s="31" t="s">
        <v>30</v>
      </c>
      <c r="F7" s="49" t="s">
        <v>30</v>
      </c>
      <c r="J7" s="19" t="s">
        <v>547</v>
      </c>
    </row>
    <row r="8">
      <c r="A8" s="3">
        <v>13.0</v>
      </c>
      <c r="B8" s="66">
        <v>0.024467592592592593</v>
      </c>
      <c r="C8" s="19" t="s">
        <v>21</v>
      </c>
      <c r="D8" s="65" t="s">
        <v>47</v>
      </c>
      <c r="E8" s="31">
        <v>14.0</v>
      </c>
      <c r="F8" s="49">
        <f t="shared" ref="F8:F9" si="1">E8-5</f>
        <v>9</v>
      </c>
      <c r="J8" s="19"/>
    </row>
    <row r="9">
      <c r="A9" s="3">
        <v>13.0</v>
      </c>
      <c r="B9" s="66">
        <v>0.024467592592592593</v>
      </c>
      <c r="C9" s="67" t="s">
        <v>10</v>
      </c>
      <c r="D9" s="39" t="s">
        <v>47</v>
      </c>
      <c r="E9" s="31">
        <v>21.0</v>
      </c>
      <c r="F9" s="49">
        <f t="shared" si="1"/>
        <v>16</v>
      </c>
      <c r="J9" s="19"/>
    </row>
    <row r="10">
      <c r="A10" s="3">
        <v>13.0</v>
      </c>
      <c r="B10" s="66">
        <v>0.024467592592592593</v>
      </c>
      <c r="C10" s="19" t="s">
        <v>134</v>
      </c>
      <c r="D10" s="39" t="s">
        <v>47</v>
      </c>
      <c r="E10" s="31">
        <v>16.0</v>
      </c>
      <c r="F10" s="49">
        <f>E10-0</f>
        <v>16</v>
      </c>
      <c r="J10" s="19"/>
    </row>
    <row r="11">
      <c r="A11" s="3">
        <v>13.0</v>
      </c>
      <c r="B11" s="66">
        <v>0.024467592592592593</v>
      </c>
      <c r="C11" s="19" t="s">
        <v>13</v>
      </c>
      <c r="D11" s="39" t="s">
        <v>47</v>
      </c>
      <c r="E11" s="31">
        <v>8.0</v>
      </c>
      <c r="F11" s="49">
        <f>E11-2</f>
        <v>6</v>
      </c>
      <c r="J11" s="19"/>
    </row>
    <row r="12">
      <c r="A12" s="3">
        <v>13.0</v>
      </c>
      <c r="B12" s="66">
        <v>0.024467592592592593</v>
      </c>
      <c r="C12" s="19" t="s">
        <v>18</v>
      </c>
      <c r="D12" s="39" t="s">
        <v>47</v>
      </c>
      <c r="E12" s="31">
        <v>17.0</v>
      </c>
      <c r="F12" s="49">
        <f>E12-7</f>
        <v>10</v>
      </c>
      <c r="J12" s="19"/>
    </row>
    <row r="13">
      <c r="A13" s="3">
        <v>13.0</v>
      </c>
      <c r="B13" s="66">
        <v>0.024467592592592593</v>
      </c>
      <c r="C13" s="19" t="s">
        <v>15</v>
      </c>
      <c r="D13" s="65" t="s">
        <v>47</v>
      </c>
      <c r="E13" s="31">
        <v>21.0</v>
      </c>
      <c r="F13" s="49">
        <f>E13-2</f>
        <v>19</v>
      </c>
      <c r="J13" s="19" t="s">
        <v>548</v>
      </c>
    </row>
    <row r="14">
      <c r="A14" s="3">
        <v>13.0</v>
      </c>
      <c r="B14" s="66">
        <v>0.024467592592592593</v>
      </c>
      <c r="C14" s="19" t="s">
        <v>16</v>
      </c>
      <c r="D14" s="39" t="s">
        <v>47</v>
      </c>
      <c r="E14" s="31">
        <v>19.0</v>
      </c>
      <c r="F14" s="49">
        <f>E14-3</f>
        <v>16</v>
      </c>
      <c r="J14" s="19"/>
    </row>
    <row r="15">
      <c r="A15" s="3">
        <v>13.0</v>
      </c>
      <c r="B15" s="66">
        <v>0.024467592592592593</v>
      </c>
      <c r="C15" s="19" t="s">
        <v>22</v>
      </c>
      <c r="D15" s="39" t="s">
        <v>47</v>
      </c>
      <c r="E15" s="31">
        <v>13.0</v>
      </c>
      <c r="F15" s="49">
        <f>E15-0</f>
        <v>13</v>
      </c>
      <c r="J15" s="19"/>
    </row>
    <row r="16">
      <c r="A16" s="3">
        <v>13.0</v>
      </c>
      <c r="B16" s="66">
        <v>0.02537037037037037</v>
      </c>
      <c r="C16" s="67" t="s">
        <v>10</v>
      </c>
      <c r="D16" s="39" t="s">
        <v>32</v>
      </c>
      <c r="E16" s="31">
        <v>19.0</v>
      </c>
      <c r="F16" s="49">
        <f>E16-11</f>
        <v>8</v>
      </c>
      <c r="J16" s="68" t="s">
        <v>549</v>
      </c>
    </row>
    <row r="17">
      <c r="A17" s="3">
        <v>13.0</v>
      </c>
      <c r="B17" s="66">
        <v>0.02537037037037037</v>
      </c>
      <c r="C17" s="68" t="s">
        <v>10</v>
      </c>
      <c r="D17" s="69" t="s">
        <v>7</v>
      </c>
      <c r="E17" s="61">
        <v>39.0</v>
      </c>
      <c r="F17" s="61" t="s">
        <v>550</v>
      </c>
      <c r="G17" s="61" t="s">
        <v>550</v>
      </c>
      <c r="H17" s="5" t="s">
        <v>551</v>
      </c>
    </row>
    <row r="18">
      <c r="A18" s="3">
        <v>13.0</v>
      </c>
      <c r="B18" s="66">
        <v>0.027430555555555555</v>
      </c>
      <c r="C18" s="68" t="s">
        <v>10</v>
      </c>
      <c r="D18" s="39" t="s">
        <v>32</v>
      </c>
      <c r="E18" s="31">
        <v>15.0</v>
      </c>
      <c r="F18" s="49">
        <f>E18-11</f>
        <v>4</v>
      </c>
      <c r="J18" s="68" t="s">
        <v>163</v>
      </c>
    </row>
    <row r="19">
      <c r="A19" s="3">
        <v>13.0</v>
      </c>
      <c r="B19" s="66">
        <v>0.027430555555555555</v>
      </c>
      <c r="C19" s="68" t="s">
        <v>10</v>
      </c>
      <c r="D19" s="69" t="s">
        <v>7</v>
      </c>
      <c r="E19" s="61">
        <v>18.0</v>
      </c>
      <c r="F19" s="61" t="s">
        <v>550</v>
      </c>
      <c r="G19" s="61" t="s">
        <v>550</v>
      </c>
      <c r="H19" s="5" t="s">
        <v>552</v>
      </c>
    </row>
    <row r="20">
      <c r="A20" s="3">
        <v>13.0</v>
      </c>
      <c r="B20" s="66">
        <v>0.02922453703703704</v>
      </c>
      <c r="C20" s="19" t="s">
        <v>15</v>
      </c>
      <c r="D20" s="65" t="s">
        <v>32</v>
      </c>
      <c r="E20" s="31">
        <v>26.0</v>
      </c>
      <c r="F20" s="49">
        <f>E20-8</f>
        <v>18</v>
      </c>
      <c r="J20" s="19" t="s">
        <v>548</v>
      </c>
    </row>
    <row r="21">
      <c r="A21" s="3">
        <v>13.0</v>
      </c>
      <c r="B21" s="70">
        <v>0.02922453703703704</v>
      </c>
      <c r="C21" s="68" t="s">
        <v>15</v>
      </c>
      <c r="D21" s="71" t="s">
        <v>7</v>
      </c>
      <c r="E21" s="61">
        <v>42.0</v>
      </c>
      <c r="F21" s="61" t="s">
        <v>550</v>
      </c>
      <c r="G21" s="61" t="s">
        <v>550</v>
      </c>
      <c r="H21" s="5" t="s">
        <v>553</v>
      </c>
      <c r="J21" s="19"/>
    </row>
    <row r="22">
      <c r="A22" s="3">
        <v>13.0</v>
      </c>
      <c r="B22" s="72">
        <v>0.03167824074074074</v>
      </c>
      <c r="C22" s="19" t="s">
        <v>16</v>
      </c>
      <c r="D22" s="69" t="s">
        <v>32</v>
      </c>
      <c r="E22" s="31">
        <v>23.0</v>
      </c>
      <c r="F22" s="49">
        <f>E22-9</f>
        <v>14</v>
      </c>
      <c r="J22" s="68" t="s">
        <v>554</v>
      </c>
    </row>
    <row r="23">
      <c r="A23" s="3">
        <v>13.0</v>
      </c>
      <c r="B23" s="66">
        <v>0.03300925925925926</v>
      </c>
      <c r="C23" s="19" t="s">
        <v>18</v>
      </c>
      <c r="D23" s="39" t="s">
        <v>32</v>
      </c>
      <c r="E23" s="31">
        <v>21.0</v>
      </c>
      <c r="F23" s="49">
        <f>E23-11</f>
        <v>10</v>
      </c>
      <c r="J23" s="68" t="s">
        <v>347</v>
      </c>
    </row>
    <row r="24">
      <c r="A24" s="3">
        <v>13.0</v>
      </c>
      <c r="B24" s="73">
        <v>0.03300925925925926</v>
      </c>
      <c r="C24" s="19" t="s">
        <v>18</v>
      </c>
      <c r="D24" s="69" t="s">
        <v>7</v>
      </c>
      <c r="E24" s="61">
        <v>25.0</v>
      </c>
      <c r="F24" s="61" t="s">
        <v>550</v>
      </c>
      <c r="G24" s="61" t="s">
        <v>550</v>
      </c>
      <c r="H24" s="5" t="s">
        <v>555</v>
      </c>
    </row>
    <row r="25">
      <c r="A25" s="3">
        <v>13.0</v>
      </c>
      <c r="B25" s="66">
        <v>0.033171296296296296</v>
      </c>
      <c r="C25" s="19" t="s">
        <v>18</v>
      </c>
      <c r="D25" s="39" t="s">
        <v>32</v>
      </c>
      <c r="E25" s="48" t="s">
        <v>863</v>
      </c>
      <c r="F25" s="49">
        <v>19.0</v>
      </c>
      <c r="G25" s="5" t="s">
        <v>48</v>
      </c>
      <c r="J25" s="68" t="s">
        <v>4785</v>
      </c>
    </row>
    <row r="26">
      <c r="A26" s="3">
        <v>13.0</v>
      </c>
      <c r="B26" s="73">
        <v>0.033171296296296296</v>
      </c>
      <c r="C26" s="19" t="s">
        <v>18</v>
      </c>
      <c r="D26" s="69" t="s">
        <v>7</v>
      </c>
      <c r="E26" s="61">
        <v>21.0</v>
      </c>
      <c r="F26" s="61" t="s">
        <v>550</v>
      </c>
      <c r="G26" s="61" t="s">
        <v>550</v>
      </c>
      <c r="H26" s="5" t="s">
        <v>557</v>
      </c>
    </row>
    <row r="27">
      <c r="A27" s="3">
        <v>13.0</v>
      </c>
      <c r="B27" s="72">
        <v>0.03466435185185185</v>
      </c>
      <c r="C27" s="19" t="s">
        <v>134</v>
      </c>
      <c r="D27" s="39" t="s">
        <v>11</v>
      </c>
      <c r="E27" s="31" t="s">
        <v>28</v>
      </c>
      <c r="F27" s="49">
        <v>1.0</v>
      </c>
      <c r="J27" s="19"/>
    </row>
    <row r="28">
      <c r="A28" s="3">
        <v>13.0</v>
      </c>
      <c r="B28" s="64">
        <v>0.03564814814814815</v>
      </c>
      <c r="C28" s="19" t="s">
        <v>21</v>
      </c>
      <c r="D28" s="65" t="s">
        <v>32</v>
      </c>
      <c r="E28" s="31">
        <v>17.0</v>
      </c>
      <c r="F28" s="49">
        <f>E28-11</f>
        <v>6</v>
      </c>
      <c r="J28" s="19"/>
    </row>
    <row r="29">
      <c r="A29" s="3">
        <v>13.0</v>
      </c>
      <c r="B29" s="64">
        <v>0.035659722222222225</v>
      </c>
      <c r="C29" s="19" t="s">
        <v>21</v>
      </c>
      <c r="D29" s="65" t="s">
        <v>32</v>
      </c>
      <c r="E29" s="31">
        <v>26.0</v>
      </c>
      <c r="F29" s="49">
        <f>E29-10</f>
        <v>16</v>
      </c>
      <c r="J29" s="68" t="s">
        <v>558</v>
      </c>
    </row>
    <row r="30">
      <c r="A30" s="3">
        <v>13.0</v>
      </c>
      <c r="B30" s="64">
        <v>0.035659722222222225</v>
      </c>
      <c r="C30" s="19" t="s">
        <v>21</v>
      </c>
      <c r="D30" s="71" t="s">
        <v>7</v>
      </c>
      <c r="E30" s="61">
        <v>10.0</v>
      </c>
      <c r="F30" s="61" t="s">
        <v>550</v>
      </c>
      <c r="G30" s="61" t="s">
        <v>550</v>
      </c>
      <c r="H30" s="5" t="s">
        <v>559</v>
      </c>
    </row>
    <row r="31">
      <c r="A31" s="3">
        <v>13.0</v>
      </c>
      <c r="B31" s="64">
        <v>0.03643518518518519</v>
      </c>
      <c r="C31" s="19" t="s">
        <v>21</v>
      </c>
      <c r="D31" s="65" t="s">
        <v>32</v>
      </c>
      <c r="E31" s="31">
        <v>14.0</v>
      </c>
      <c r="F31" s="49">
        <f>E31-10</f>
        <v>4</v>
      </c>
      <c r="J31" s="19"/>
    </row>
    <row r="32">
      <c r="A32" s="3">
        <v>13.0</v>
      </c>
      <c r="B32" s="64">
        <v>0.038078703703703705</v>
      </c>
      <c r="C32" s="19" t="s">
        <v>21</v>
      </c>
      <c r="D32" s="71" t="s">
        <v>115</v>
      </c>
      <c r="E32" s="31" t="s">
        <v>37</v>
      </c>
      <c r="F32" s="49">
        <v>20.0</v>
      </c>
      <c r="G32" s="5"/>
      <c r="J32" s="19"/>
    </row>
    <row r="33">
      <c r="A33" s="3">
        <v>13.0</v>
      </c>
      <c r="B33" s="64">
        <v>0.03847222222222222</v>
      </c>
      <c r="C33" s="19" t="s">
        <v>21</v>
      </c>
      <c r="D33" s="71" t="s">
        <v>115</v>
      </c>
      <c r="E33" s="31">
        <v>19.0</v>
      </c>
      <c r="F33" s="49">
        <f>E33-7</f>
        <v>12</v>
      </c>
      <c r="J33" s="19"/>
    </row>
    <row r="34">
      <c r="A34" s="3">
        <v>13.0</v>
      </c>
      <c r="B34" s="66">
        <v>0.03871527777777778</v>
      </c>
      <c r="C34" s="19" t="s">
        <v>22</v>
      </c>
      <c r="D34" s="69" t="s">
        <v>115</v>
      </c>
      <c r="E34" s="31" t="s">
        <v>37</v>
      </c>
      <c r="F34" s="49">
        <v>20.0</v>
      </c>
      <c r="G34" s="5"/>
      <c r="J34" s="19"/>
    </row>
    <row r="35">
      <c r="A35" s="3">
        <v>13.0</v>
      </c>
      <c r="B35" s="66">
        <v>0.0390625</v>
      </c>
      <c r="C35" s="19" t="s">
        <v>22</v>
      </c>
      <c r="D35" s="69" t="s">
        <v>115</v>
      </c>
      <c r="E35" s="31">
        <v>9.0</v>
      </c>
      <c r="F35" s="49">
        <f>E35-2</f>
        <v>7</v>
      </c>
      <c r="J35" s="19"/>
    </row>
    <row r="36">
      <c r="A36" s="3">
        <v>13.0</v>
      </c>
      <c r="B36" s="72">
        <v>0.039699074074074074</v>
      </c>
      <c r="C36" s="19" t="s">
        <v>13</v>
      </c>
      <c r="D36" s="39" t="s">
        <v>74</v>
      </c>
      <c r="E36" s="31" t="s">
        <v>28</v>
      </c>
      <c r="F36" s="49">
        <v>1.0</v>
      </c>
      <c r="J36" s="19"/>
    </row>
    <row r="37">
      <c r="A37" s="3">
        <v>13.0</v>
      </c>
      <c r="B37" s="72">
        <v>0.04056712962962963</v>
      </c>
      <c r="C37" s="19" t="s">
        <v>13</v>
      </c>
      <c r="D37" s="39" t="s">
        <v>32</v>
      </c>
      <c r="E37" s="31">
        <v>22.0</v>
      </c>
      <c r="F37" s="49">
        <f>E37-8</f>
        <v>14</v>
      </c>
      <c r="J37" s="68" t="s">
        <v>560</v>
      </c>
    </row>
    <row r="38">
      <c r="A38" s="3">
        <v>13.0</v>
      </c>
      <c r="B38" s="72">
        <v>0.04056712962962963</v>
      </c>
      <c r="C38" s="19" t="s">
        <v>13</v>
      </c>
      <c r="D38" s="69" t="s">
        <v>7</v>
      </c>
      <c r="E38" s="61">
        <v>14.0</v>
      </c>
      <c r="F38" s="61" t="s">
        <v>550</v>
      </c>
      <c r="G38" s="61" t="s">
        <v>550</v>
      </c>
      <c r="H38" s="5" t="s">
        <v>561</v>
      </c>
    </row>
    <row r="39">
      <c r="A39" s="3">
        <v>13.0</v>
      </c>
      <c r="B39" s="72">
        <v>0.04106481481481482</v>
      </c>
      <c r="C39" s="19" t="s">
        <v>13</v>
      </c>
      <c r="D39" s="69" t="s">
        <v>74</v>
      </c>
      <c r="E39" s="31">
        <v>18.0</v>
      </c>
      <c r="F39" s="49">
        <f>E39-8</f>
        <v>10</v>
      </c>
      <c r="J39" s="19"/>
    </row>
    <row r="40">
      <c r="A40" s="3">
        <v>13.0</v>
      </c>
      <c r="B40" s="66">
        <v>0.04212962962962963</v>
      </c>
      <c r="C40" s="67" t="s">
        <v>10</v>
      </c>
      <c r="D40" s="39" t="s">
        <v>32</v>
      </c>
      <c r="E40" s="31">
        <v>14.0</v>
      </c>
      <c r="F40" s="49">
        <f t="shared" ref="F40:F41" si="2">E40-11</f>
        <v>3</v>
      </c>
      <c r="J40" s="19" t="s">
        <v>17</v>
      </c>
    </row>
    <row r="41">
      <c r="A41" s="3">
        <v>13.0</v>
      </c>
      <c r="B41" s="66">
        <v>0.04238425925925926</v>
      </c>
      <c r="C41" s="68" t="s">
        <v>10</v>
      </c>
      <c r="D41" s="39" t="s">
        <v>32</v>
      </c>
      <c r="E41" s="31">
        <v>22.0</v>
      </c>
      <c r="F41" s="49">
        <f t="shared" si="2"/>
        <v>11</v>
      </c>
      <c r="J41" s="68" t="s">
        <v>562</v>
      </c>
    </row>
    <row r="42">
      <c r="A42" s="3">
        <v>13.0</v>
      </c>
      <c r="B42" s="66">
        <v>0.04238425925925926</v>
      </c>
      <c r="C42" s="68" t="s">
        <v>10</v>
      </c>
      <c r="D42" s="69" t="s">
        <v>7</v>
      </c>
      <c r="E42" s="61">
        <v>14.0</v>
      </c>
      <c r="F42" s="61" t="s">
        <v>550</v>
      </c>
      <c r="G42" s="61" t="s">
        <v>550</v>
      </c>
      <c r="H42" s="5" t="s">
        <v>563</v>
      </c>
      <c r="J42" s="68"/>
    </row>
    <row r="43">
      <c r="A43" s="3">
        <v>13.0</v>
      </c>
      <c r="B43" s="66">
        <v>0.04283564814814815</v>
      </c>
      <c r="C43" s="68" t="s">
        <v>10</v>
      </c>
      <c r="D43" s="39" t="s">
        <v>32</v>
      </c>
      <c r="E43" s="31" t="s">
        <v>30</v>
      </c>
      <c r="F43" s="49" t="s">
        <v>30</v>
      </c>
      <c r="J43" s="19" t="s">
        <v>17</v>
      </c>
    </row>
    <row r="44">
      <c r="A44" s="3">
        <v>13.0</v>
      </c>
      <c r="B44" s="66">
        <v>0.04283564814814815</v>
      </c>
      <c r="C44" s="68" t="s">
        <v>10</v>
      </c>
      <c r="D44" s="39" t="s">
        <v>32</v>
      </c>
      <c r="E44" s="31">
        <v>18.0</v>
      </c>
      <c r="F44" s="49">
        <f>E44-11</f>
        <v>7</v>
      </c>
      <c r="J44" s="68" t="s">
        <v>562</v>
      </c>
    </row>
    <row r="45">
      <c r="A45" s="3">
        <v>13.0</v>
      </c>
      <c r="B45" s="66">
        <v>0.04283564814814815</v>
      </c>
      <c r="C45" s="68" t="s">
        <v>10</v>
      </c>
      <c r="D45" s="69" t="s">
        <v>7</v>
      </c>
      <c r="E45" s="61">
        <v>19.0</v>
      </c>
      <c r="F45" s="61" t="s">
        <v>550</v>
      </c>
      <c r="G45" s="61" t="s">
        <v>550</v>
      </c>
      <c r="H45" s="5" t="s">
        <v>564</v>
      </c>
      <c r="J45" s="68"/>
    </row>
    <row r="46">
      <c r="A46" s="3">
        <v>13.0</v>
      </c>
      <c r="B46" s="66">
        <v>0.044502314814814814</v>
      </c>
      <c r="C46" s="19" t="s">
        <v>15</v>
      </c>
      <c r="D46" s="65" t="s">
        <v>32</v>
      </c>
      <c r="E46" s="31">
        <v>16.0</v>
      </c>
      <c r="F46" s="49">
        <f>E46-8</f>
        <v>8</v>
      </c>
      <c r="J46" s="19" t="s">
        <v>548</v>
      </c>
    </row>
    <row r="47">
      <c r="A47" s="3">
        <v>13.0</v>
      </c>
      <c r="B47" s="74">
        <v>0.044502314814814814</v>
      </c>
      <c r="C47" s="19" t="s">
        <v>15</v>
      </c>
      <c r="D47" s="71" t="s">
        <v>7</v>
      </c>
      <c r="E47" s="61">
        <v>20.0</v>
      </c>
      <c r="F47" s="61" t="s">
        <v>550</v>
      </c>
      <c r="G47" s="61" t="s">
        <v>550</v>
      </c>
      <c r="H47" s="5" t="s">
        <v>565</v>
      </c>
      <c r="J47" s="19"/>
    </row>
    <row r="48">
      <c r="A48" s="3">
        <v>13.0</v>
      </c>
      <c r="B48" s="66">
        <v>0.04584490740740741</v>
      </c>
      <c r="C48" s="19" t="s">
        <v>15</v>
      </c>
      <c r="D48" s="65" t="s">
        <v>32</v>
      </c>
      <c r="E48" s="31">
        <v>22.0</v>
      </c>
      <c r="F48" s="49">
        <f>E48-8</f>
        <v>14</v>
      </c>
      <c r="J48" s="19" t="s">
        <v>548</v>
      </c>
    </row>
    <row r="49">
      <c r="A49" s="3">
        <v>13.0</v>
      </c>
      <c r="B49" s="73">
        <v>0.04584490740740741</v>
      </c>
      <c r="C49" s="19" t="s">
        <v>15</v>
      </c>
      <c r="D49" s="71" t="s">
        <v>7</v>
      </c>
      <c r="E49" s="61">
        <v>18.0</v>
      </c>
      <c r="F49" s="61" t="s">
        <v>550</v>
      </c>
      <c r="G49" s="61" t="s">
        <v>550</v>
      </c>
      <c r="H49" s="5" t="s">
        <v>566</v>
      </c>
      <c r="J49" s="19"/>
    </row>
    <row r="50">
      <c r="A50" s="3">
        <v>13.0</v>
      </c>
      <c r="B50" s="66">
        <v>0.048854166666666664</v>
      </c>
      <c r="C50" s="19" t="s">
        <v>18</v>
      </c>
      <c r="D50" s="39" t="s">
        <v>32</v>
      </c>
      <c r="E50" s="31">
        <v>19.0</v>
      </c>
      <c r="F50" s="49">
        <f>E50-11</f>
        <v>8</v>
      </c>
      <c r="J50" s="68" t="s">
        <v>347</v>
      </c>
    </row>
    <row r="51">
      <c r="A51" s="3">
        <v>13.0</v>
      </c>
      <c r="B51" s="66">
        <v>0.048854166666666664</v>
      </c>
      <c r="C51" s="19" t="s">
        <v>18</v>
      </c>
      <c r="D51" s="69" t="s">
        <v>7</v>
      </c>
      <c r="E51" s="61">
        <v>22.0</v>
      </c>
      <c r="F51" s="61" t="s">
        <v>550</v>
      </c>
      <c r="G51" s="61" t="s">
        <v>550</v>
      </c>
      <c r="H51" s="5" t="s">
        <v>567</v>
      </c>
      <c r="I51" s="5">
        <v>1.0</v>
      </c>
    </row>
    <row r="52">
      <c r="A52" s="3">
        <v>13.0</v>
      </c>
      <c r="B52" s="66">
        <v>0.04966435185185185</v>
      </c>
      <c r="C52" s="19" t="s">
        <v>18</v>
      </c>
      <c r="D52" s="39" t="s">
        <v>32</v>
      </c>
      <c r="E52" s="48" t="s">
        <v>568</v>
      </c>
      <c r="F52" s="49">
        <v>17.0</v>
      </c>
      <c r="J52" s="68" t="s">
        <v>347</v>
      </c>
    </row>
    <row r="53">
      <c r="A53" s="3">
        <v>13.0</v>
      </c>
      <c r="B53" s="75">
        <v>0.04987268518518519</v>
      </c>
      <c r="C53" s="68" t="s">
        <v>18</v>
      </c>
      <c r="D53" s="69" t="s">
        <v>7</v>
      </c>
      <c r="E53" s="48">
        <v>18.0</v>
      </c>
      <c r="F53" s="49"/>
      <c r="H53" s="5" t="s">
        <v>569</v>
      </c>
      <c r="J53" s="68"/>
    </row>
    <row r="54">
      <c r="A54" s="3">
        <v>13.0</v>
      </c>
      <c r="B54" s="66">
        <v>0.05085648148148148</v>
      </c>
      <c r="C54" s="19" t="s">
        <v>134</v>
      </c>
      <c r="D54" s="69" t="s">
        <v>115</v>
      </c>
      <c r="E54" s="31">
        <v>7.0</v>
      </c>
      <c r="F54" s="49">
        <f>E54-1</f>
        <v>6</v>
      </c>
      <c r="J54" s="19"/>
    </row>
    <row r="55">
      <c r="A55" s="3">
        <v>13.0</v>
      </c>
      <c r="B55" s="64">
        <v>0.052002314814814814</v>
      </c>
      <c r="C55" s="19" t="s">
        <v>21</v>
      </c>
      <c r="D55" s="65" t="s">
        <v>32</v>
      </c>
      <c r="E55" s="31">
        <v>15.0</v>
      </c>
      <c r="F55" s="49">
        <f>E55-11</f>
        <v>4</v>
      </c>
      <c r="J55" s="68" t="s">
        <v>181</v>
      </c>
    </row>
    <row r="56">
      <c r="A56" s="3">
        <v>13.0</v>
      </c>
      <c r="B56" s="64">
        <v>0.052002314814814814</v>
      </c>
      <c r="C56" s="19" t="s">
        <v>21</v>
      </c>
      <c r="D56" s="71" t="s">
        <v>7</v>
      </c>
      <c r="E56" s="61">
        <v>33.0</v>
      </c>
      <c r="F56" s="61" t="s">
        <v>550</v>
      </c>
      <c r="G56" s="61" t="s">
        <v>550</v>
      </c>
      <c r="H56" s="5" t="s">
        <v>570</v>
      </c>
    </row>
    <row r="57">
      <c r="A57" s="3">
        <v>13.0</v>
      </c>
      <c r="B57" s="64">
        <v>0.052569444444444446</v>
      </c>
      <c r="C57" s="19" t="s">
        <v>21</v>
      </c>
      <c r="D57" s="65" t="s">
        <v>20</v>
      </c>
      <c r="E57" s="31">
        <v>24.0</v>
      </c>
      <c r="F57" s="49">
        <f>E57-13</f>
        <v>11</v>
      </c>
      <c r="J57" s="19"/>
    </row>
    <row r="58">
      <c r="A58" s="3">
        <v>13.0</v>
      </c>
      <c r="B58" s="64">
        <v>0.053321759259259256</v>
      </c>
      <c r="C58" s="19" t="s">
        <v>21</v>
      </c>
      <c r="D58" s="65" t="s">
        <v>32</v>
      </c>
      <c r="E58" s="31">
        <v>24.0</v>
      </c>
      <c r="F58" s="49">
        <f>E58-10</f>
        <v>14</v>
      </c>
      <c r="J58" s="68" t="s">
        <v>102</v>
      </c>
    </row>
    <row r="59">
      <c r="A59" s="3">
        <v>13.0</v>
      </c>
      <c r="B59" s="64">
        <v>0.053321759259259256</v>
      </c>
      <c r="C59" s="19" t="s">
        <v>21</v>
      </c>
      <c r="D59" s="71" t="s">
        <v>7</v>
      </c>
      <c r="E59" s="61">
        <v>8.0</v>
      </c>
      <c r="F59" s="61" t="s">
        <v>550</v>
      </c>
      <c r="G59" s="61" t="s">
        <v>550</v>
      </c>
      <c r="H59" s="5" t="s">
        <v>145</v>
      </c>
    </row>
    <row r="60">
      <c r="A60" s="3">
        <v>13.0</v>
      </c>
      <c r="B60" s="64">
        <v>0.053495370370370374</v>
      </c>
      <c r="C60" s="19" t="s">
        <v>21</v>
      </c>
      <c r="D60" s="65" t="s">
        <v>32</v>
      </c>
      <c r="E60" s="31">
        <v>26.0</v>
      </c>
      <c r="F60" s="49">
        <f>E60-10</f>
        <v>16</v>
      </c>
      <c r="J60" s="68" t="s">
        <v>558</v>
      </c>
    </row>
    <row r="61">
      <c r="A61" s="3">
        <v>13.0</v>
      </c>
      <c r="B61" s="64">
        <v>0.053495370370370374</v>
      </c>
      <c r="C61" s="19" t="s">
        <v>21</v>
      </c>
      <c r="D61" s="71" t="s">
        <v>7</v>
      </c>
      <c r="E61" s="61">
        <v>8.0</v>
      </c>
      <c r="F61" s="61" t="s">
        <v>550</v>
      </c>
      <c r="G61" s="61" t="s">
        <v>550</v>
      </c>
      <c r="H61" s="5" t="s">
        <v>145</v>
      </c>
      <c r="I61" s="5">
        <v>1.0</v>
      </c>
    </row>
    <row r="62">
      <c r="A62" s="3">
        <v>13.0</v>
      </c>
      <c r="B62" s="66">
        <v>0.054872685185185184</v>
      </c>
      <c r="C62" s="19" t="s">
        <v>15</v>
      </c>
      <c r="D62" s="65" t="s">
        <v>11</v>
      </c>
      <c r="E62" s="31">
        <v>18.0</v>
      </c>
      <c r="F62" s="49">
        <f>E62-6</f>
        <v>12</v>
      </c>
      <c r="J62" s="19" t="s">
        <v>548</v>
      </c>
    </row>
    <row r="63">
      <c r="A63" s="3">
        <v>13.0</v>
      </c>
      <c r="B63" s="66">
        <v>0.05527777777777778</v>
      </c>
      <c r="C63" s="19" t="s">
        <v>18</v>
      </c>
      <c r="D63" s="39" t="s">
        <v>11</v>
      </c>
      <c r="E63" s="31">
        <v>8.0</v>
      </c>
      <c r="F63" s="49">
        <f>E63-3</f>
        <v>5</v>
      </c>
      <c r="J63" s="19"/>
    </row>
    <row r="64">
      <c r="A64" s="3">
        <v>13.0</v>
      </c>
      <c r="B64" s="66">
        <v>0.05755787037037037</v>
      </c>
      <c r="C64" s="19" t="s">
        <v>13</v>
      </c>
      <c r="D64" s="39" t="s">
        <v>74</v>
      </c>
      <c r="E64" s="31">
        <v>18.0</v>
      </c>
      <c r="F64" s="49">
        <f t="shared" ref="F64:F65" si="3">E64-8</f>
        <v>10</v>
      </c>
      <c r="J64" s="19"/>
    </row>
    <row r="65">
      <c r="A65" s="3">
        <v>13.0</v>
      </c>
      <c r="B65" s="72">
        <v>0.05869212962962963</v>
      </c>
      <c r="C65" s="19" t="s">
        <v>13</v>
      </c>
      <c r="D65" s="39" t="s">
        <v>74</v>
      </c>
      <c r="E65" s="31">
        <v>17.0</v>
      </c>
      <c r="F65" s="49">
        <f t="shared" si="3"/>
        <v>9</v>
      </c>
      <c r="J65" s="19"/>
    </row>
    <row r="66">
      <c r="A66" s="3">
        <v>13.0</v>
      </c>
      <c r="B66" s="66">
        <v>0.05982638888888889</v>
      </c>
      <c r="C66" s="68" t="s">
        <v>10</v>
      </c>
      <c r="D66" s="39" t="s">
        <v>32</v>
      </c>
      <c r="E66" s="31">
        <v>27.0</v>
      </c>
      <c r="F66" s="49">
        <f>E66-11</f>
        <v>16</v>
      </c>
      <c r="J66" s="68" t="s">
        <v>571</v>
      </c>
    </row>
    <row r="67">
      <c r="A67" s="3">
        <v>13.0</v>
      </c>
      <c r="B67" s="66">
        <v>0.05982638888888889</v>
      </c>
      <c r="C67" s="67" t="s">
        <v>10</v>
      </c>
      <c r="D67" s="69" t="s">
        <v>7</v>
      </c>
      <c r="E67" s="61">
        <v>24.0</v>
      </c>
      <c r="F67" s="61" t="s">
        <v>550</v>
      </c>
      <c r="G67" s="61" t="s">
        <v>550</v>
      </c>
      <c r="H67" s="5" t="s">
        <v>572</v>
      </c>
    </row>
    <row r="68">
      <c r="A68" s="3">
        <v>13.0</v>
      </c>
      <c r="B68" s="66">
        <v>0.06087962962962963</v>
      </c>
      <c r="C68" s="67" t="s">
        <v>10</v>
      </c>
      <c r="D68" s="39" t="s">
        <v>32</v>
      </c>
      <c r="E68" s="31">
        <v>17.0</v>
      </c>
      <c r="F68" s="49">
        <f>E68-11</f>
        <v>6</v>
      </c>
      <c r="J68" s="19"/>
    </row>
    <row r="69">
      <c r="A69" s="3">
        <v>13.0</v>
      </c>
      <c r="B69" s="66">
        <v>0.06188657407407407</v>
      </c>
      <c r="C69" s="19" t="s">
        <v>15</v>
      </c>
      <c r="D69" s="65" t="s">
        <v>32</v>
      </c>
      <c r="E69" s="31">
        <v>23.0</v>
      </c>
      <c r="F69" s="49">
        <f>E69-8</f>
        <v>15</v>
      </c>
      <c r="J69" s="19" t="s">
        <v>548</v>
      </c>
    </row>
    <row r="70">
      <c r="A70" s="3">
        <v>13.0</v>
      </c>
      <c r="B70" s="74">
        <v>0.06188657407407407</v>
      </c>
      <c r="C70" s="19" t="s">
        <v>15</v>
      </c>
      <c r="D70" s="71" t="s">
        <v>7</v>
      </c>
      <c r="E70" s="61">
        <v>11.0</v>
      </c>
      <c r="F70" s="61" t="s">
        <v>550</v>
      </c>
      <c r="G70" s="61" t="s">
        <v>550</v>
      </c>
      <c r="H70" s="76" t="s">
        <v>573</v>
      </c>
      <c r="J70" s="19"/>
    </row>
    <row r="71">
      <c r="A71" s="3">
        <v>13.0</v>
      </c>
      <c r="B71" s="66">
        <v>0.062233796296296294</v>
      </c>
      <c r="C71" s="19" t="s">
        <v>15</v>
      </c>
      <c r="D71" s="65" t="s">
        <v>146</v>
      </c>
      <c r="E71" s="31">
        <v>14.0</v>
      </c>
      <c r="F71" s="49">
        <f>E71-5</f>
        <v>9</v>
      </c>
      <c r="J71" s="19" t="s">
        <v>548</v>
      </c>
    </row>
    <row r="72">
      <c r="A72" s="3">
        <v>13.0</v>
      </c>
      <c r="B72" s="66">
        <v>0.06253472222222223</v>
      </c>
      <c r="C72" s="19" t="s">
        <v>15</v>
      </c>
      <c r="D72" s="65" t="s">
        <v>32</v>
      </c>
      <c r="E72" s="31">
        <v>21.0</v>
      </c>
      <c r="F72" s="49">
        <f>E72-8</f>
        <v>13</v>
      </c>
      <c r="J72" s="19" t="s">
        <v>548</v>
      </c>
    </row>
    <row r="73">
      <c r="A73" s="3">
        <v>13.0</v>
      </c>
      <c r="B73" s="73">
        <v>0.06253472222222223</v>
      </c>
      <c r="C73" s="19" t="s">
        <v>15</v>
      </c>
      <c r="D73" s="71" t="s">
        <v>7</v>
      </c>
      <c r="E73" s="61">
        <v>16.0</v>
      </c>
      <c r="F73" s="61" t="s">
        <v>550</v>
      </c>
      <c r="G73" s="61" t="s">
        <v>550</v>
      </c>
      <c r="H73" s="5" t="s">
        <v>574</v>
      </c>
      <c r="J73" s="19"/>
    </row>
    <row r="74">
      <c r="A74" s="3">
        <v>13.0</v>
      </c>
      <c r="B74" s="66">
        <v>0.06273148148148149</v>
      </c>
      <c r="C74" s="19" t="s">
        <v>15</v>
      </c>
      <c r="D74" s="65" t="s">
        <v>146</v>
      </c>
      <c r="E74" s="31">
        <v>8.0</v>
      </c>
      <c r="F74" s="49">
        <f>E74-5</f>
        <v>3</v>
      </c>
      <c r="J74" s="19" t="s">
        <v>548</v>
      </c>
    </row>
    <row r="75">
      <c r="A75" s="3">
        <v>13.0</v>
      </c>
      <c r="B75" s="72">
        <v>0.06502314814814815</v>
      </c>
      <c r="C75" s="19" t="s">
        <v>134</v>
      </c>
      <c r="D75" s="69" t="s">
        <v>115</v>
      </c>
      <c r="E75" s="31">
        <v>19.0</v>
      </c>
      <c r="F75" s="49">
        <f>E75-1</f>
        <v>18</v>
      </c>
      <c r="J75" s="19"/>
    </row>
    <row r="76">
      <c r="A76" s="3">
        <v>13.0</v>
      </c>
      <c r="B76" s="64">
        <v>0.06724537037037037</v>
      </c>
      <c r="C76" s="19" t="s">
        <v>21</v>
      </c>
      <c r="D76" s="65" t="s">
        <v>32</v>
      </c>
      <c r="E76" s="31" t="s">
        <v>30</v>
      </c>
      <c r="F76" s="49" t="s">
        <v>30</v>
      </c>
      <c r="J76" s="19" t="s">
        <v>185</v>
      </c>
    </row>
    <row r="77">
      <c r="A77" s="3">
        <v>13.0</v>
      </c>
      <c r="B77" s="64">
        <v>0.06726851851851852</v>
      </c>
      <c r="C77" s="19" t="s">
        <v>21</v>
      </c>
      <c r="D77" s="65" t="s">
        <v>32</v>
      </c>
      <c r="E77" s="31">
        <v>25.0</v>
      </c>
      <c r="F77" s="49">
        <f>E77-10</f>
        <v>15</v>
      </c>
      <c r="J77" s="68" t="s">
        <v>46</v>
      </c>
    </row>
    <row r="78">
      <c r="A78" s="3">
        <v>13.0</v>
      </c>
      <c r="B78" s="64">
        <v>0.06726851851851852</v>
      </c>
      <c r="C78" s="19" t="s">
        <v>21</v>
      </c>
      <c r="D78" s="71" t="s">
        <v>7</v>
      </c>
      <c r="E78" s="61" t="s">
        <v>550</v>
      </c>
      <c r="F78" s="61" t="s">
        <v>550</v>
      </c>
      <c r="G78" s="61" t="s">
        <v>550</v>
      </c>
      <c r="H78" s="5" t="s">
        <v>575</v>
      </c>
    </row>
    <row r="79">
      <c r="A79" s="3">
        <v>13.0</v>
      </c>
      <c r="B79" s="64">
        <v>0.06739583333333334</v>
      </c>
      <c r="C79" s="19" t="s">
        <v>21</v>
      </c>
      <c r="D79" s="65" t="s">
        <v>32</v>
      </c>
      <c r="E79" s="31">
        <v>13.0</v>
      </c>
      <c r="F79" s="49">
        <f>E79-10</f>
        <v>3</v>
      </c>
      <c r="J79" s="68" t="s">
        <v>46</v>
      </c>
    </row>
    <row r="80">
      <c r="A80" s="3">
        <v>13.0</v>
      </c>
      <c r="B80" s="66">
        <v>0.06800925925925926</v>
      </c>
      <c r="C80" s="19" t="s">
        <v>18</v>
      </c>
      <c r="D80" s="39" t="s">
        <v>32</v>
      </c>
      <c r="E80" s="31">
        <v>16.0</v>
      </c>
      <c r="F80" s="49">
        <f t="shared" ref="F80:F81" si="4">E80-11</f>
        <v>5</v>
      </c>
      <c r="J80" s="19"/>
    </row>
    <row r="81">
      <c r="A81" s="3">
        <v>13.0</v>
      </c>
      <c r="B81" s="66">
        <v>0.0681712962962963</v>
      </c>
      <c r="C81" s="19" t="s">
        <v>18</v>
      </c>
      <c r="D81" s="39" t="s">
        <v>32</v>
      </c>
      <c r="E81" s="31">
        <v>19.0</v>
      </c>
      <c r="F81" s="49">
        <f t="shared" si="4"/>
        <v>8</v>
      </c>
      <c r="J81" s="68" t="s">
        <v>99</v>
      </c>
    </row>
    <row r="82">
      <c r="A82" s="3">
        <v>13.0</v>
      </c>
      <c r="B82" s="75">
        <v>0.0681712962962963</v>
      </c>
      <c r="C82" s="19" t="s">
        <v>18</v>
      </c>
      <c r="D82" s="69" t="s">
        <v>7</v>
      </c>
      <c r="E82" s="61">
        <v>15.0</v>
      </c>
      <c r="F82" s="61" t="s">
        <v>550</v>
      </c>
      <c r="G82" s="61" t="s">
        <v>550</v>
      </c>
      <c r="H82" s="5" t="s">
        <v>576</v>
      </c>
    </row>
    <row r="83">
      <c r="A83" s="3">
        <v>13.0</v>
      </c>
      <c r="B83" s="72">
        <v>0.07068287037037037</v>
      </c>
      <c r="C83" s="19" t="s">
        <v>134</v>
      </c>
      <c r="D83" s="69" t="s">
        <v>115</v>
      </c>
      <c r="E83" s="31">
        <v>14.0</v>
      </c>
      <c r="F83" s="49">
        <f>E83-1</f>
        <v>13</v>
      </c>
      <c r="J83" s="19"/>
    </row>
    <row r="84">
      <c r="A84" s="3">
        <v>13.0</v>
      </c>
      <c r="B84" s="72">
        <v>0.07068287037037037</v>
      </c>
      <c r="C84" s="19" t="s">
        <v>22</v>
      </c>
      <c r="D84" s="69" t="s">
        <v>115</v>
      </c>
      <c r="E84" s="31">
        <v>20.0</v>
      </c>
      <c r="F84" s="49">
        <f>E84-2</f>
        <v>18</v>
      </c>
      <c r="J84" s="19"/>
    </row>
    <row r="85">
      <c r="A85" s="3">
        <v>13.0</v>
      </c>
      <c r="B85" s="66">
        <v>0.07304398148148149</v>
      </c>
      <c r="C85" s="19" t="s">
        <v>22</v>
      </c>
      <c r="D85" s="39" t="s">
        <v>32</v>
      </c>
      <c r="E85" s="31">
        <v>18.0</v>
      </c>
      <c r="F85" s="49" t="s">
        <v>30</v>
      </c>
      <c r="J85" s="19" t="s">
        <v>577</v>
      </c>
    </row>
    <row r="86">
      <c r="A86" s="71">
        <v>13.0</v>
      </c>
      <c r="B86" s="77">
        <v>0.07304398148148149</v>
      </c>
      <c r="C86" s="68" t="s">
        <v>22</v>
      </c>
      <c r="D86" s="71" t="s">
        <v>7</v>
      </c>
      <c r="E86" s="61">
        <v>16.0</v>
      </c>
      <c r="F86" s="61" t="s">
        <v>550</v>
      </c>
      <c r="G86" s="61" t="s">
        <v>550</v>
      </c>
      <c r="H86" s="71" t="s">
        <v>578</v>
      </c>
      <c r="I86" s="49"/>
      <c r="J86" s="78" t="s">
        <v>579</v>
      </c>
    </row>
    <row r="87">
      <c r="A87" s="3">
        <v>13.0</v>
      </c>
      <c r="B87" s="79">
        <v>0.07479166666666667</v>
      </c>
      <c r="C87" s="68" t="s">
        <v>22</v>
      </c>
      <c r="D87" s="69" t="s">
        <v>97</v>
      </c>
      <c r="E87" s="61">
        <v>30.0</v>
      </c>
      <c r="F87" s="61">
        <v>22.0</v>
      </c>
      <c r="G87" s="61"/>
      <c r="H87" s="5"/>
      <c r="J87" s="68" t="s">
        <v>580</v>
      </c>
    </row>
    <row r="88">
      <c r="A88" s="3">
        <v>13.0</v>
      </c>
      <c r="B88" s="75">
        <v>0.07567129629629629</v>
      </c>
      <c r="C88" s="67" t="s">
        <v>10</v>
      </c>
      <c r="D88" s="69" t="s">
        <v>7</v>
      </c>
      <c r="E88" s="61">
        <v>19.0</v>
      </c>
      <c r="F88" s="61" t="s">
        <v>550</v>
      </c>
      <c r="G88" s="61" t="s">
        <v>550</v>
      </c>
      <c r="H88" s="5" t="s">
        <v>581</v>
      </c>
      <c r="J88" s="68" t="s">
        <v>319</v>
      </c>
    </row>
    <row r="89">
      <c r="A89" s="3">
        <v>13.0</v>
      </c>
      <c r="B89" s="75">
        <v>0.07567129629629629</v>
      </c>
      <c r="C89" s="68" t="s">
        <v>10</v>
      </c>
      <c r="D89" s="69" t="s">
        <v>7</v>
      </c>
      <c r="E89" s="61">
        <v>3.0</v>
      </c>
      <c r="F89" s="61" t="s">
        <v>550</v>
      </c>
      <c r="G89" s="61" t="s">
        <v>550</v>
      </c>
      <c r="H89" s="5" t="s">
        <v>582</v>
      </c>
      <c r="J89" s="68" t="s">
        <v>73</v>
      </c>
    </row>
    <row r="90">
      <c r="A90" s="3">
        <v>13.0</v>
      </c>
      <c r="B90" s="66">
        <v>0.07636574074074073</v>
      </c>
      <c r="C90" s="68" t="s">
        <v>10</v>
      </c>
      <c r="D90" s="39" t="s">
        <v>32</v>
      </c>
      <c r="E90" s="31">
        <v>20.0</v>
      </c>
      <c r="F90" s="49">
        <f>E90-11</f>
        <v>9</v>
      </c>
      <c r="J90" s="68" t="s">
        <v>549</v>
      </c>
    </row>
    <row r="91">
      <c r="A91" s="3">
        <v>13.0</v>
      </c>
      <c r="B91" s="66">
        <v>0.07636574074074073</v>
      </c>
      <c r="C91" s="68" t="s">
        <v>10</v>
      </c>
      <c r="D91" s="69" t="s">
        <v>7</v>
      </c>
      <c r="E91" s="61">
        <v>13.0</v>
      </c>
      <c r="F91" s="61" t="s">
        <v>550</v>
      </c>
      <c r="G91" s="61" t="s">
        <v>550</v>
      </c>
      <c r="H91" s="5" t="s">
        <v>583</v>
      </c>
    </row>
    <row r="92">
      <c r="A92" s="3">
        <v>13.0</v>
      </c>
      <c r="B92" s="66">
        <v>0.07743055555555556</v>
      </c>
      <c r="C92" s="19" t="s">
        <v>15</v>
      </c>
      <c r="D92" s="39" t="s">
        <v>92</v>
      </c>
      <c r="E92" s="31">
        <v>10.0</v>
      </c>
      <c r="F92" s="49">
        <f>E92-6</f>
        <v>4</v>
      </c>
      <c r="J92" s="19"/>
    </row>
    <row r="93">
      <c r="A93" s="3">
        <v>13.0</v>
      </c>
      <c r="B93" s="66">
        <v>0.0778125</v>
      </c>
      <c r="C93" s="19" t="s">
        <v>15</v>
      </c>
      <c r="D93" s="39" t="s">
        <v>126</v>
      </c>
      <c r="E93" s="31">
        <v>23.0</v>
      </c>
      <c r="F93" s="49">
        <f>E93-10</f>
        <v>13</v>
      </c>
      <c r="J93" s="19"/>
    </row>
    <row r="94">
      <c r="A94" s="3">
        <v>13.0</v>
      </c>
      <c r="B94" s="73">
        <v>0.0778125</v>
      </c>
      <c r="C94" s="68" t="s">
        <v>15</v>
      </c>
      <c r="D94" s="69" t="s">
        <v>7</v>
      </c>
      <c r="E94" s="48">
        <v>16.0</v>
      </c>
      <c r="F94" s="31" t="s">
        <v>550</v>
      </c>
      <c r="G94" s="31" t="s">
        <v>550</v>
      </c>
      <c r="H94" s="5" t="s">
        <v>574</v>
      </c>
      <c r="J94" s="68" t="s">
        <v>584</v>
      </c>
    </row>
    <row r="95">
      <c r="A95" s="3">
        <v>13.0</v>
      </c>
      <c r="B95" s="4">
        <v>0.07934027777777777</v>
      </c>
      <c r="C95" s="68" t="s">
        <v>16</v>
      </c>
      <c r="D95" s="69" t="s">
        <v>7</v>
      </c>
      <c r="E95" s="61">
        <v>40.0</v>
      </c>
      <c r="F95" s="61" t="s">
        <v>550</v>
      </c>
      <c r="G95" s="61" t="s">
        <v>550</v>
      </c>
      <c r="H95" s="5" t="s">
        <v>585</v>
      </c>
      <c r="I95" s="5">
        <v>2.0</v>
      </c>
      <c r="J95" s="68" t="s">
        <v>52</v>
      </c>
    </row>
    <row r="96">
      <c r="A96" s="3">
        <v>13.0</v>
      </c>
      <c r="B96" s="72">
        <v>0.08012731481481482</v>
      </c>
      <c r="C96" s="19" t="s">
        <v>134</v>
      </c>
      <c r="D96" s="69" t="s">
        <v>115</v>
      </c>
      <c r="E96" s="31">
        <v>16.0</v>
      </c>
      <c r="F96" s="49">
        <f>E96-1</f>
        <v>15</v>
      </c>
      <c r="J96" s="19"/>
    </row>
    <row r="97">
      <c r="A97" s="3">
        <v>13.0</v>
      </c>
      <c r="B97" s="64">
        <v>0.08065972222222222</v>
      </c>
      <c r="C97" s="19" t="s">
        <v>21</v>
      </c>
      <c r="D97" s="65" t="s">
        <v>32</v>
      </c>
      <c r="E97" s="31" t="s">
        <v>30</v>
      </c>
      <c r="F97" s="49" t="s">
        <v>30</v>
      </c>
      <c r="J97" s="19" t="s">
        <v>42</v>
      </c>
    </row>
    <row r="98">
      <c r="A98" s="3">
        <v>13.0</v>
      </c>
      <c r="B98" s="64">
        <v>0.08065972222222222</v>
      </c>
      <c r="C98" s="19" t="s">
        <v>21</v>
      </c>
      <c r="D98" s="65" t="s">
        <v>32</v>
      </c>
      <c r="E98" s="31">
        <v>17.0</v>
      </c>
      <c r="F98" s="49">
        <f>E98-11</f>
        <v>6</v>
      </c>
      <c r="J98" s="68" t="s">
        <v>40</v>
      </c>
    </row>
    <row r="99">
      <c r="A99" s="3">
        <v>13.0</v>
      </c>
      <c r="B99" s="64">
        <v>0.08078703703703703</v>
      </c>
      <c r="C99" s="19" t="s">
        <v>21</v>
      </c>
      <c r="D99" s="65" t="s">
        <v>32</v>
      </c>
      <c r="E99" s="31" t="s">
        <v>30</v>
      </c>
      <c r="F99" s="49" t="s">
        <v>30</v>
      </c>
      <c r="J99" s="19" t="s">
        <v>185</v>
      </c>
    </row>
    <row r="100">
      <c r="A100" s="3">
        <v>13.0</v>
      </c>
      <c r="B100" s="64">
        <v>0.08078703703703703</v>
      </c>
      <c r="C100" s="19" t="s">
        <v>21</v>
      </c>
      <c r="D100" s="65" t="s">
        <v>32</v>
      </c>
      <c r="E100" s="31" t="s">
        <v>30</v>
      </c>
      <c r="F100" s="49" t="s">
        <v>30</v>
      </c>
      <c r="J100" s="19" t="s">
        <v>586</v>
      </c>
    </row>
    <row r="101">
      <c r="A101" s="3">
        <v>13.0</v>
      </c>
      <c r="B101" s="64">
        <v>0.08078703703703703</v>
      </c>
      <c r="C101" s="19" t="s">
        <v>21</v>
      </c>
      <c r="D101" s="65" t="s">
        <v>32</v>
      </c>
      <c r="E101" s="31" t="s">
        <v>30</v>
      </c>
      <c r="F101" s="49" t="s">
        <v>30</v>
      </c>
      <c r="J101" s="19" t="s">
        <v>185</v>
      </c>
    </row>
    <row r="102">
      <c r="A102" s="3">
        <v>13.0</v>
      </c>
      <c r="B102" s="64">
        <v>0.08078703703703703</v>
      </c>
      <c r="C102" s="19" t="s">
        <v>21</v>
      </c>
      <c r="D102" s="65" t="s">
        <v>32</v>
      </c>
      <c r="E102" s="31" t="s">
        <v>30</v>
      </c>
      <c r="F102" s="49" t="s">
        <v>30</v>
      </c>
      <c r="J102" s="19" t="s">
        <v>586</v>
      </c>
    </row>
    <row r="103">
      <c r="A103" s="3">
        <v>13.0</v>
      </c>
      <c r="B103" s="66">
        <v>0.08160879629629629</v>
      </c>
      <c r="C103" s="19" t="s">
        <v>18</v>
      </c>
      <c r="D103" s="39" t="s">
        <v>32</v>
      </c>
      <c r="E103" s="31">
        <v>21.0</v>
      </c>
      <c r="F103" s="49" t="s">
        <v>30</v>
      </c>
      <c r="J103" s="68" t="s">
        <v>587</v>
      </c>
    </row>
    <row r="104">
      <c r="A104" s="3">
        <v>13.0</v>
      </c>
      <c r="B104" s="66">
        <v>0.08160879629629629</v>
      </c>
      <c r="C104" s="19" t="s">
        <v>18</v>
      </c>
      <c r="D104" s="69" t="s">
        <v>7</v>
      </c>
      <c r="E104" s="61">
        <v>25.0</v>
      </c>
      <c r="F104" s="61" t="s">
        <v>550</v>
      </c>
      <c r="G104" s="61" t="s">
        <v>550</v>
      </c>
      <c r="H104" s="5" t="s">
        <v>555</v>
      </c>
      <c r="J104" s="68"/>
    </row>
    <row r="105">
      <c r="A105" s="3">
        <v>13.0</v>
      </c>
      <c r="B105" s="66">
        <v>0.08456018518518518</v>
      </c>
      <c r="C105" s="68" t="s">
        <v>10</v>
      </c>
      <c r="D105" s="69" t="s">
        <v>115</v>
      </c>
      <c r="E105" s="31">
        <v>13.0</v>
      </c>
      <c r="F105" s="49">
        <f>E105-2</f>
        <v>11</v>
      </c>
      <c r="J105" s="19"/>
    </row>
    <row r="106">
      <c r="A106" s="3">
        <v>13.0</v>
      </c>
      <c r="B106" s="77">
        <v>0.08456018518518518</v>
      </c>
      <c r="C106" s="19" t="s">
        <v>273</v>
      </c>
      <c r="D106" s="71" t="s">
        <v>115</v>
      </c>
      <c r="E106" s="49">
        <v>9.0</v>
      </c>
      <c r="F106" s="49">
        <v>12.0</v>
      </c>
      <c r="J106" s="19"/>
    </row>
    <row r="107">
      <c r="A107" s="3">
        <v>13.0</v>
      </c>
      <c r="B107" s="66">
        <v>0.09078703703703704</v>
      </c>
      <c r="C107" s="19" t="s">
        <v>21</v>
      </c>
      <c r="D107" s="65" t="s">
        <v>24</v>
      </c>
      <c r="E107" s="31">
        <v>24.0</v>
      </c>
      <c r="F107" s="49">
        <f>E107-10</f>
        <v>14</v>
      </c>
      <c r="J107" s="19"/>
    </row>
    <row r="108">
      <c r="A108" s="3">
        <v>13.0</v>
      </c>
      <c r="B108" s="72">
        <v>0.09100694444444445</v>
      </c>
      <c r="C108" s="19" t="s">
        <v>21</v>
      </c>
      <c r="D108" s="65" t="s">
        <v>256</v>
      </c>
      <c r="E108" s="31">
        <v>32.0</v>
      </c>
      <c r="F108" s="49">
        <f t="shared" ref="F108:F109" si="5">E108-13</f>
        <v>19</v>
      </c>
      <c r="J108" s="19"/>
    </row>
    <row r="109">
      <c r="A109" s="3">
        <v>13.0</v>
      </c>
      <c r="B109" s="72">
        <v>0.09131944444444444</v>
      </c>
      <c r="C109" s="19" t="s">
        <v>21</v>
      </c>
      <c r="D109" s="65" t="s">
        <v>20</v>
      </c>
      <c r="E109" s="31">
        <v>32.0</v>
      </c>
      <c r="F109" s="49">
        <f t="shared" si="5"/>
        <v>19</v>
      </c>
      <c r="J109" s="19"/>
    </row>
    <row r="110">
      <c r="A110" s="3">
        <v>13.0</v>
      </c>
      <c r="B110" s="66">
        <v>0.09331018518518519</v>
      </c>
      <c r="C110" s="68" t="s">
        <v>10</v>
      </c>
      <c r="D110" s="39" t="s">
        <v>14</v>
      </c>
      <c r="E110" s="31">
        <v>25.0</v>
      </c>
      <c r="F110" s="49">
        <f>E110-7</f>
        <v>18</v>
      </c>
      <c r="J110" s="19"/>
    </row>
    <row r="111">
      <c r="A111" s="3">
        <v>13.0</v>
      </c>
      <c r="B111" s="66">
        <v>0.12565972222222221</v>
      </c>
      <c r="C111" s="68" t="s">
        <v>10</v>
      </c>
      <c r="D111" s="39" t="s">
        <v>19</v>
      </c>
      <c r="E111" s="31">
        <v>19.0</v>
      </c>
      <c r="F111" s="49">
        <f>E111-6</f>
        <v>13</v>
      </c>
      <c r="J111" s="19"/>
    </row>
    <row r="112">
      <c r="A112" s="3">
        <v>13.0</v>
      </c>
      <c r="B112" s="72">
        <v>0.12887731481481482</v>
      </c>
      <c r="C112" s="19" t="s">
        <v>134</v>
      </c>
      <c r="D112" s="39" t="s">
        <v>125</v>
      </c>
      <c r="E112" s="31" t="s">
        <v>30</v>
      </c>
      <c r="F112" s="49" t="s">
        <v>30</v>
      </c>
      <c r="J112" s="19" t="s">
        <v>133</v>
      </c>
    </row>
    <row r="113">
      <c r="A113" s="3">
        <v>13.0</v>
      </c>
      <c r="B113" s="66">
        <v>0.12887731481481482</v>
      </c>
      <c r="C113" s="19" t="s">
        <v>18</v>
      </c>
      <c r="D113" s="39" t="s">
        <v>123</v>
      </c>
      <c r="E113" s="31">
        <v>22.0</v>
      </c>
      <c r="F113" s="49">
        <f>E113-7</f>
        <v>15</v>
      </c>
      <c r="J113" s="19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13"/>
    <col customWidth="1" min="2" max="2" width="6.25"/>
    <col customWidth="1" min="3" max="3" width="8.63"/>
    <col customWidth="1" min="4" max="4" width="10.13"/>
    <col customWidth="1" min="5" max="5" width="9.75"/>
    <col customWidth="1" min="6" max="6" width="11.63"/>
    <col customWidth="1" min="7" max="7" width="4.63"/>
    <col customWidth="1" min="8" max="8" width="60.25"/>
  </cols>
  <sheetData>
    <row r="1">
      <c r="A1" s="80" t="s">
        <v>0</v>
      </c>
      <c r="B1" s="81" t="s">
        <v>1</v>
      </c>
      <c r="C1" s="81" t="s">
        <v>2</v>
      </c>
      <c r="D1" s="81" t="s">
        <v>3</v>
      </c>
      <c r="E1" s="81" t="s">
        <v>4</v>
      </c>
      <c r="F1" s="81" t="s">
        <v>5</v>
      </c>
      <c r="G1" s="81" t="s">
        <v>6</v>
      </c>
      <c r="H1" s="81" t="s">
        <v>9</v>
      </c>
    </row>
    <row r="2">
      <c r="A2" s="3">
        <v>14.0</v>
      </c>
      <c r="B2" s="4">
        <v>0.028171296296296295</v>
      </c>
      <c r="C2" s="5" t="s">
        <v>21</v>
      </c>
      <c r="D2" s="5" t="s">
        <v>19</v>
      </c>
      <c r="E2" s="5">
        <v>18.0</v>
      </c>
      <c r="F2" s="31">
        <f t="shared" ref="F2:F3" si="1">E2-2</f>
        <v>16</v>
      </c>
    </row>
    <row r="3">
      <c r="A3" s="3">
        <v>14.0</v>
      </c>
      <c r="B3" s="4">
        <v>0.04902777777777778</v>
      </c>
      <c r="C3" s="5" t="s">
        <v>21</v>
      </c>
      <c r="D3" s="5" t="s">
        <v>19</v>
      </c>
      <c r="E3" s="5">
        <v>10.0</v>
      </c>
      <c r="F3" s="31">
        <f t="shared" si="1"/>
        <v>8</v>
      </c>
    </row>
    <row r="4">
      <c r="A4" s="3">
        <v>14.0</v>
      </c>
      <c r="B4" s="4">
        <v>0.04909722222222222</v>
      </c>
      <c r="C4" s="5" t="s">
        <v>134</v>
      </c>
      <c r="D4" s="5" t="s">
        <v>19</v>
      </c>
      <c r="E4" s="5">
        <v>13.0</v>
      </c>
      <c r="F4" s="31">
        <f>E4-4</f>
        <v>9</v>
      </c>
    </row>
    <row r="5">
      <c r="A5" s="3">
        <v>14.0</v>
      </c>
      <c r="B5" s="4">
        <v>0.04922453703703704</v>
      </c>
      <c r="C5" s="5" t="s">
        <v>18</v>
      </c>
      <c r="D5" s="5" t="s">
        <v>19</v>
      </c>
      <c r="E5" s="62" t="s">
        <v>28</v>
      </c>
      <c r="F5" s="47">
        <v>1.0</v>
      </c>
      <c r="G5" s="5"/>
    </row>
    <row r="6">
      <c r="A6" s="3">
        <v>14.0</v>
      </c>
      <c r="B6" s="4">
        <v>0.04960648148148148</v>
      </c>
      <c r="C6" s="5" t="s">
        <v>10</v>
      </c>
      <c r="D6" s="5" t="s">
        <v>19</v>
      </c>
      <c r="E6" s="5">
        <v>17.0</v>
      </c>
      <c r="F6" s="31">
        <f>E6-6</f>
        <v>11</v>
      </c>
    </row>
    <row r="7">
      <c r="A7" s="3">
        <v>14.0</v>
      </c>
      <c r="B7" s="4">
        <v>0.05689814814814815</v>
      </c>
      <c r="C7" s="5" t="s">
        <v>15</v>
      </c>
      <c r="D7" s="5" t="s">
        <v>19</v>
      </c>
      <c r="E7" s="5">
        <v>13.0</v>
      </c>
      <c r="F7" s="31">
        <v>3.0</v>
      </c>
    </row>
    <row r="8">
      <c r="A8" s="3">
        <v>14.0</v>
      </c>
      <c r="B8" s="4">
        <v>0.06048611111111111</v>
      </c>
      <c r="C8" s="5" t="s">
        <v>18</v>
      </c>
      <c r="D8" s="5" t="s">
        <v>588</v>
      </c>
      <c r="E8" s="62" t="s">
        <v>37</v>
      </c>
      <c r="F8" s="47">
        <v>20.0</v>
      </c>
      <c r="G8" s="5"/>
      <c r="H8" s="5" t="s">
        <v>589</v>
      </c>
    </row>
    <row r="9">
      <c r="A9" s="3">
        <v>14.0</v>
      </c>
      <c r="B9" s="4">
        <v>0.09351851851851851</v>
      </c>
      <c r="C9" s="5" t="s">
        <v>10</v>
      </c>
      <c r="D9" s="5" t="s">
        <v>14</v>
      </c>
      <c r="E9" s="5">
        <v>14.0</v>
      </c>
      <c r="F9" s="31">
        <f t="shared" ref="F9:F10" si="2">E9-7</f>
        <v>7</v>
      </c>
    </row>
    <row r="10">
      <c r="A10" s="3">
        <v>14.0</v>
      </c>
      <c r="B10" s="4">
        <v>0.0954861111111111</v>
      </c>
      <c r="C10" s="5" t="s">
        <v>10</v>
      </c>
      <c r="D10" s="5" t="s">
        <v>14</v>
      </c>
      <c r="E10" s="5">
        <v>21.0</v>
      </c>
      <c r="F10" s="31">
        <f t="shared" si="2"/>
        <v>14</v>
      </c>
    </row>
    <row r="11">
      <c r="A11" s="3">
        <v>14.0</v>
      </c>
      <c r="B11" s="4">
        <v>0.11136574074074074</v>
      </c>
      <c r="C11" s="5" t="s">
        <v>13</v>
      </c>
      <c r="D11" s="5" t="s">
        <v>14</v>
      </c>
      <c r="E11" s="5">
        <v>10.0</v>
      </c>
      <c r="F11" s="31">
        <f>E11-1</f>
        <v>9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13"/>
    <col customWidth="1" min="2" max="2" width="6.25"/>
    <col customWidth="1" min="3" max="3" width="8.63"/>
    <col customWidth="1" min="4" max="4" width="13.75"/>
    <col customWidth="1" min="5" max="5" width="9.75"/>
    <col customWidth="1" min="6" max="6" width="11.63"/>
    <col customWidth="1" min="7" max="7" width="4.63"/>
    <col customWidth="1" min="8" max="8" width="20.0"/>
    <col customWidth="1" min="9" max="9" width="4.88"/>
    <col customWidth="1" min="10" max="10" width="37.0"/>
    <col customWidth="1" min="12" max="12" width="11.63"/>
    <col customWidth="1" min="13" max="13" width="6.25"/>
    <col customWidth="1" min="14" max="14" width="7.88"/>
    <col customWidth="1" min="15" max="15" width="1.75"/>
    <col customWidth="1" min="16" max="16" width="7.75"/>
  </cols>
  <sheetData>
    <row r="1">
      <c r="A1" s="80" t="s">
        <v>0</v>
      </c>
      <c r="B1" s="81" t="s">
        <v>1</v>
      </c>
      <c r="C1" s="81" t="s">
        <v>2</v>
      </c>
      <c r="D1" s="81" t="s">
        <v>3</v>
      </c>
      <c r="E1" s="82" t="s">
        <v>4</v>
      </c>
      <c r="F1" s="81" t="s">
        <v>5</v>
      </c>
      <c r="G1" s="81" t="s">
        <v>6</v>
      </c>
      <c r="H1" s="81" t="s">
        <v>7</v>
      </c>
      <c r="I1" s="81" t="s">
        <v>4786</v>
      </c>
      <c r="J1" s="81" t="s">
        <v>9</v>
      </c>
      <c r="K1" s="83"/>
      <c r="L1" s="84" t="s">
        <v>4768</v>
      </c>
      <c r="P1" s="83"/>
    </row>
    <row r="2">
      <c r="A2" s="3">
        <v>15.0</v>
      </c>
      <c r="B2" s="4">
        <v>0.013981481481481482</v>
      </c>
      <c r="C2" s="5" t="s">
        <v>13</v>
      </c>
      <c r="D2" s="5" t="s">
        <v>24</v>
      </c>
      <c r="E2" s="62">
        <v>15.0</v>
      </c>
      <c r="F2" s="31">
        <f>E2-0</f>
        <v>15</v>
      </c>
      <c r="L2" s="43" t="s">
        <v>0</v>
      </c>
      <c r="M2" s="43" t="s">
        <v>1</v>
      </c>
      <c r="N2" s="43" t="s">
        <v>2</v>
      </c>
      <c r="O2" s="43" t="s">
        <v>4769</v>
      </c>
    </row>
    <row r="3">
      <c r="A3" s="3">
        <v>15.0</v>
      </c>
      <c r="B3" s="4">
        <v>0.01840277777777778</v>
      </c>
      <c r="C3" s="5" t="s">
        <v>22</v>
      </c>
      <c r="D3" s="5" t="s">
        <v>14</v>
      </c>
      <c r="E3" s="62">
        <v>21.0</v>
      </c>
      <c r="F3" s="31">
        <f>E3-13</f>
        <v>8</v>
      </c>
      <c r="L3" s="5">
        <v>15.0</v>
      </c>
      <c r="M3" s="4">
        <v>0.0978125</v>
      </c>
      <c r="N3" s="5" t="s">
        <v>15</v>
      </c>
      <c r="O3" s="5">
        <v>1.0</v>
      </c>
      <c r="P3" s="5" t="s">
        <v>4787</v>
      </c>
    </row>
    <row r="4">
      <c r="A4" s="3">
        <v>15.0</v>
      </c>
      <c r="B4" s="4">
        <v>0.018958333333333334</v>
      </c>
      <c r="C4" s="5" t="s">
        <v>22</v>
      </c>
      <c r="D4" s="5" t="s">
        <v>19</v>
      </c>
      <c r="E4" s="62">
        <v>11.0</v>
      </c>
      <c r="F4" s="31">
        <f>E4-0</f>
        <v>11</v>
      </c>
      <c r="J4" s="5" t="s">
        <v>590</v>
      </c>
      <c r="L4" s="5">
        <v>15.0</v>
      </c>
      <c r="M4" s="4">
        <v>0.13074074074074074</v>
      </c>
      <c r="N4" s="5" t="s">
        <v>4788</v>
      </c>
      <c r="O4" s="5">
        <v>1.0</v>
      </c>
      <c r="P4" s="5" t="s">
        <v>4789</v>
      </c>
    </row>
    <row r="5">
      <c r="A5" s="3">
        <v>15.0</v>
      </c>
      <c r="B5" s="4">
        <v>0.021458333333333333</v>
      </c>
      <c r="C5" s="5" t="s">
        <v>15</v>
      </c>
      <c r="D5" s="5" t="s">
        <v>88</v>
      </c>
      <c r="E5" s="62">
        <v>18.0</v>
      </c>
      <c r="F5" s="31">
        <f t="shared" ref="F5:F6" si="1">E5-2</f>
        <v>16</v>
      </c>
    </row>
    <row r="6">
      <c r="A6" s="3">
        <v>15.0</v>
      </c>
      <c r="B6" s="4">
        <v>0.023055555555555555</v>
      </c>
      <c r="C6" s="5" t="s">
        <v>10</v>
      </c>
      <c r="D6" s="5" t="s">
        <v>88</v>
      </c>
      <c r="E6" s="62">
        <v>20.0</v>
      </c>
      <c r="F6" s="31">
        <f t="shared" si="1"/>
        <v>18</v>
      </c>
    </row>
    <row r="7">
      <c r="A7" s="3">
        <v>15.0</v>
      </c>
      <c r="B7" s="4">
        <v>0.025069444444444443</v>
      </c>
      <c r="C7" s="5" t="s">
        <v>10</v>
      </c>
      <c r="D7" s="5" t="s">
        <v>14</v>
      </c>
      <c r="E7" s="62">
        <v>9.0</v>
      </c>
      <c r="F7" s="31">
        <f t="shared" ref="F7:F8" si="2">E7-7</f>
        <v>2</v>
      </c>
    </row>
    <row r="8">
      <c r="A8" s="3">
        <v>15.0</v>
      </c>
      <c r="B8" s="4">
        <v>0.02802083333333333</v>
      </c>
      <c r="C8" s="5" t="s">
        <v>10</v>
      </c>
      <c r="D8" s="5" t="s">
        <v>14</v>
      </c>
      <c r="E8" s="62">
        <v>26.0</v>
      </c>
      <c r="F8" s="31">
        <f t="shared" si="2"/>
        <v>19</v>
      </c>
    </row>
    <row r="9">
      <c r="A9" s="3">
        <v>15.0</v>
      </c>
      <c r="B9" s="4">
        <v>0.029907407407407407</v>
      </c>
      <c r="C9" s="5" t="s">
        <v>18</v>
      </c>
      <c r="D9" s="5" t="s">
        <v>93</v>
      </c>
      <c r="E9" s="62">
        <v>13.0</v>
      </c>
      <c r="F9" s="31">
        <f t="shared" ref="F9:F11" si="3">E9-9</f>
        <v>4</v>
      </c>
    </row>
    <row r="10">
      <c r="A10" s="3">
        <v>15.0</v>
      </c>
      <c r="B10" s="4">
        <v>0.030428240740740742</v>
      </c>
      <c r="C10" s="5" t="s">
        <v>18</v>
      </c>
      <c r="D10" s="5" t="s">
        <v>93</v>
      </c>
      <c r="E10" s="62">
        <v>12.0</v>
      </c>
      <c r="F10" s="31">
        <f t="shared" si="3"/>
        <v>3</v>
      </c>
    </row>
    <row r="11">
      <c r="A11" s="3">
        <v>15.0</v>
      </c>
      <c r="B11" s="4">
        <v>0.03138888888888889</v>
      </c>
      <c r="C11" s="5" t="s">
        <v>18</v>
      </c>
      <c r="D11" s="5" t="s">
        <v>93</v>
      </c>
      <c r="E11" s="62">
        <v>18.0</v>
      </c>
      <c r="F11" s="31">
        <f t="shared" si="3"/>
        <v>9</v>
      </c>
      <c r="J11" s="5" t="s">
        <v>591</v>
      </c>
    </row>
    <row r="12">
      <c r="A12" s="3">
        <v>15.0</v>
      </c>
      <c r="B12" s="4">
        <v>0.032916666666666664</v>
      </c>
      <c r="C12" s="5" t="s">
        <v>134</v>
      </c>
      <c r="D12" s="5" t="s">
        <v>126</v>
      </c>
      <c r="E12" s="62">
        <v>22.0</v>
      </c>
      <c r="F12" s="5">
        <v>18.0</v>
      </c>
    </row>
    <row r="13">
      <c r="A13" s="3">
        <v>15.0</v>
      </c>
      <c r="B13" s="4">
        <v>0.035208333333333335</v>
      </c>
      <c r="C13" s="5" t="s">
        <v>134</v>
      </c>
      <c r="D13" s="5" t="s">
        <v>97</v>
      </c>
      <c r="E13" s="62">
        <v>30.0</v>
      </c>
    </row>
    <row r="14">
      <c r="A14" s="3">
        <v>15.0</v>
      </c>
      <c r="B14" s="4">
        <v>0.03575231481481481</v>
      </c>
      <c r="C14" s="5" t="s">
        <v>134</v>
      </c>
      <c r="D14" s="5" t="s">
        <v>122</v>
      </c>
      <c r="E14" s="62">
        <v>24.0</v>
      </c>
      <c r="F14" s="31">
        <f>E14-8</f>
        <v>16</v>
      </c>
      <c r="J14" s="5" t="s">
        <v>592</v>
      </c>
    </row>
    <row r="15">
      <c r="A15" s="3">
        <v>15.0</v>
      </c>
      <c r="B15" s="4">
        <v>0.03684027777777778</v>
      </c>
      <c r="C15" s="5" t="s">
        <v>18</v>
      </c>
      <c r="D15" s="5" t="s">
        <v>93</v>
      </c>
      <c r="E15" s="62">
        <v>18.0</v>
      </c>
      <c r="F15" s="31">
        <f t="shared" ref="F15:F16" si="4">E15-9</f>
        <v>9</v>
      </c>
      <c r="J15" s="5" t="s">
        <v>197</v>
      </c>
    </row>
    <row r="16">
      <c r="A16" s="3">
        <v>15.0</v>
      </c>
      <c r="B16" s="4">
        <v>0.03704861111111111</v>
      </c>
      <c r="C16" s="5" t="s">
        <v>18</v>
      </c>
      <c r="D16" s="5" t="s">
        <v>93</v>
      </c>
      <c r="E16" s="62">
        <v>15.0</v>
      </c>
      <c r="F16" s="31">
        <f t="shared" si="4"/>
        <v>6</v>
      </c>
      <c r="J16" s="5" t="s">
        <v>197</v>
      </c>
    </row>
    <row r="17">
      <c r="A17" s="3">
        <v>15.0</v>
      </c>
      <c r="B17" s="4">
        <v>0.03715277777777778</v>
      </c>
      <c r="C17" s="5" t="s">
        <v>18</v>
      </c>
      <c r="D17" s="5" t="s">
        <v>93</v>
      </c>
      <c r="E17" s="62" t="s">
        <v>37</v>
      </c>
      <c r="F17" s="47">
        <v>20.0</v>
      </c>
      <c r="G17" s="5" t="s">
        <v>48</v>
      </c>
      <c r="J17" s="5" t="s">
        <v>593</v>
      </c>
    </row>
    <row r="18">
      <c r="A18" s="3">
        <v>15.0</v>
      </c>
      <c r="B18" s="4">
        <v>0.03850694444444445</v>
      </c>
      <c r="C18" s="5" t="s">
        <v>13</v>
      </c>
      <c r="D18" s="5" t="s">
        <v>14</v>
      </c>
      <c r="E18" s="62">
        <v>4.0</v>
      </c>
      <c r="F18" s="31">
        <f>E18-1</f>
        <v>3</v>
      </c>
    </row>
    <row r="19">
      <c r="A19" s="3">
        <v>15.0</v>
      </c>
      <c r="B19" s="4">
        <v>0.039108796296296294</v>
      </c>
      <c r="C19" s="5" t="s">
        <v>22</v>
      </c>
      <c r="D19" s="5" t="s">
        <v>26</v>
      </c>
      <c r="E19" s="62">
        <v>28.0</v>
      </c>
      <c r="F19" s="31">
        <f>E19-13</f>
        <v>15</v>
      </c>
    </row>
    <row r="20">
      <c r="A20" s="3">
        <v>15.0</v>
      </c>
      <c r="B20" s="4">
        <v>0.04142361111111111</v>
      </c>
      <c r="C20" s="5" t="s">
        <v>13</v>
      </c>
      <c r="D20" s="5" t="s">
        <v>594</v>
      </c>
      <c r="E20" s="62">
        <v>60.0</v>
      </c>
      <c r="J20" s="5" t="s">
        <v>595</v>
      </c>
    </row>
    <row r="21">
      <c r="A21" s="3">
        <v>15.0</v>
      </c>
      <c r="B21" s="4">
        <v>0.08496527777777778</v>
      </c>
      <c r="C21" s="5" t="s">
        <v>10</v>
      </c>
      <c r="D21" s="5" t="s">
        <v>24</v>
      </c>
      <c r="E21" s="62">
        <v>19.0</v>
      </c>
      <c r="F21" s="31">
        <f>E21-6</f>
        <v>13</v>
      </c>
    </row>
    <row r="22">
      <c r="A22" s="3">
        <v>15.0</v>
      </c>
      <c r="B22" s="4">
        <v>0.08505787037037037</v>
      </c>
      <c r="C22" s="5" t="s">
        <v>21</v>
      </c>
      <c r="D22" s="5" t="s">
        <v>24</v>
      </c>
      <c r="E22" s="62">
        <v>26.0</v>
      </c>
      <c r="F22" s="31">
        <f>E22-10</f>
        <v>16</v>
      </c>
    </row>
    <row r="23">
      <c r="A23" s="3">
        <v>15.0</v>
      </c>
      <c r="B23" s="4">
        <v>0.0867824074074074</v>
      </c>
      <c r="C23" s="5" t="s">
        <v>10</v>
      </c>
      <c r="D23" s="5" t="s">
        <v>47</v>
      </c>
      <c r="E23" s="62">
        <v>22.0</v>
      </c>
      <c r="F23" s="31">
        <f t="shared" ref="F23:F24" si="5">E23-5</f>
        <v>17</v>
      </c>
    </row>
    <row r="24">
      <c r="A24" s="3">
        <v>15.0</v>
      </c>
      <c r="B24" s="4">
        <v>0.08681712962962963</v>
      </c>
      <c r="C24" s="5" t="s">
        <v>21</v>
      </c>
      <c r="D24" s="5" t="s">
        <v>47</v>
      </c>
      <c r="E24" s="62">
        <v>20.0</v>
      </c>
      <c r="F24" s="31">
        <f t="shared" si="5"/>
        <v>15</v>
      </c>
    </row>
    <row r="25">
      <c r="A25" s="3">
        <v>15.0</v>
      </c>
      <c r="B25" s="4">
        <v>0.08695601851851852</v>
      </c>
      <c r="C25" s="5" t="s">
        <v>16</v>
      </c>
      <c r="D25" s="5" t="s">
        <v>47</v>
      </c>
      <c r="E25" s="62">
        <v>19.0</v>
      </c>
      <c r="F25" s="31">
        <f>E25-3</f>
        <v>16</v>
      </c>
    </row>
    <row r="26">
      <c r="A26" s="3">
        <v>15.0</v>
      </c>
      <c r="B26" s="4">
        <v>0.0869675925925926</v>
      </c>
      <c r="C26" s="5" t="s">
        <v>13</v>
      </c>
      <c r="D26" s="5" t="s">
        <v>47</v>
      </c>
      <c r="E26" s="62">
        <v>19.0</v>
      </c>
      <c r="F26" s="31">
        <f t="shared" ref="F26:F27" si="6">E26-2</f>
        <v>17</v>
      </c>
    </row>
    <row r="27">
      <c r="A27" s="3">
        <v>15.0</v>
      </c>
      <c r="B27" s="4">
        <v>0.08702546296296296</v>
      </c>
      <c r="C27" s="5" t="s">
        <v>15</v>
      </c>
      <c r="D27" s="5" t="s">
        <v>47</v>
      </c>
      <c r="E27" s="62">
        <v>17.0</v>
      </c>
      <c r="F27" s="31">
        <f t="shared" si="6"/>
        <v>15</v>
      </c>
    </row>
    <row r="28">
      <c r="A28" s="3">
        <v>15.0</v>
      </c>
      <c r="B28" s="4">
        <v>0.08725694444444444</v>
      </c>
      <c r="C28" s="5" t="s">
        <v>18</v>
      </c>
      <c r="D28" s="5" t="s">
        <v>47</v>
      </c>
      <c r="E28" s="62">
        <v>9.0</v>
      </c>
      <c r="F28" s="31">
        <f>E28-7</f>
        <v>2</v>
      </c>
    </row>
    <row r="29">
      <c r="A29" s="3">
        <v>15.0</v>
      </c>
      <c r="B29" s="4">
        <v>0.08725694444444444</v>
      </c>
      <c r="C29" s="5" t="s">
        <v>22</v>
      </c>
      <c r="D29" s="5" t="s">
        <v>47</v>
      </c>
      <c r="E29" s="62">
        <v>8.0</v>
      </c>
      <c r="F29" s="31">
        <f t="shared" ref="F29:F30" si="7">E29-0</f>
        <v>8</v>
      </c>
    </row>
    <row r="30">
      <c r="A30" s="3">
        <v>15.0</v>
      </c>
      <c r="B30" s="4">
        <v>0.08730324074074074</v>
      </c>
      <c r="C30" s="5" t="s">
        <v>134</v>
      </c>
      <c r="D30" s="5" t="s">
        <v>47</v>
      </c>
      <c r="E30" s="62">
        <v>4.0</v>
      </c>
      <c r="F30" s="31">
        <f t="shared" si="7"/>
        <v>4</v>
      </c>
    </row>
    <row r="31">
      <c r="A31" s="3">
        <v>15.0</v>
      </c>
      <c r="B31" s="4">
        <v>0.08901620370370371</v>
      </c>
      <c r="C31" s="5" t="s">
        <v>10</v>
      </c>
      <c r="D31" s="5" t="s">
        <v>32</v>
      </c>
      <c r="E31" s="62">
        <v>17.0</v>
      </c>
      <c r="F31" s="85">
        <f>E31-11</f>
        <v>6</v>
      </c>
      <c r="I31" s="5"/>
      <c r="J31" s="5" t="s">
        <v>163</v>
      </c>
    </row>
    <row r="32">
      <c r="A32" s="3">
        <v>15.0</v>
      </c>
      <c r="B32" s="4">
        <v>0.08930555555555555</v>
      </c>
      <c r="C32" s="5" t="s">
        <v>10</v>
      </c>
      <c r="D32" s="5" t="s">
        <v>7</v>
      </c>
      <c r="E32" s="62">
        <v>23.0</v>
      </c>
      <c r="H32" s="5" t="s">
        <v>596</v>
      </c>
      <c r="I32" s="5"/>
      <c r="J32" s="5"/>
    </row>
    <row r="33">
      <c r="A33" s="3">
        <v>15.0</v>
      </c>
      <c r="B33" s="4">
        <v>0.09019675925925925</v>
      </c>
      <c r="C33" s="5" t="s">
        <v>10</v>
      </c>
      <c r="D33" s="5" t="s">
        <v>32</v>
      </c>
      <c r="E33" s="62">
        <v>24.0</v>
      </c>
      <c r="F33" s="85">
        <f>E33-11</f>
        <v>13</v>
      </c>
      <c r="I33" s="5"/>
      <c r="J33" s="5" t="s">
        <v>45</v>
      </c>
    </row>
    <row r="34">
      <c r="A34" s="3">
        <v>15.0</v>
      </c>
      <c r="B34" s="4">
        <v>0.09026620370370371</v>
      </c>
      <c r="C34" s="5" t="s">
        <v>10</v>
      </c>
      <c r="D34" s="5" t="s">
        <v>7</v>
      </c>
      <c r="E34" s="62">
        <v>10.0</v>
      </c>
      <c r="H34" s="5" t="s">
        <v>597</v>
      </c>
      <c r="I34" s="5"/>
      <c r="J34" s="5"/>
    </row>
    <row r="35">
      <c r="A35" s="3">
        <v>15.0</v>
      </c>
      <c r="B35" s="4">
        <v>0.09144675925925926</v>
      </c>
      <c r="C35" s="5" t="s">
        <v>21</v>
      </c>
      <c r="D35" s="5" t="s">
        <v>32</v>
      </c>
      <c r="E35" s="62">
        <v>19.0</v>
      </c>
      <c r="F35" s="85">
        <f>E35-10</f>
        <v>9</v>
      </c>
      <c r="G35" s="5" t="s">
        <v>48</v>
      </c>
      <c r="I35" s="5"/>
      <c r="J35" s="5" t="s">
        <v>598</v>
      </c>
    </row>
    <row r="36">
      <c r="A36" s="3">
        <v>15.0</v>
      </c>
      <c r="B36" s="4">
        <v>0.0920138888888889</v>
      </c>
      <c r="C36" s="5" t="s">
        <v>21</v>
      </c>
      <c r="D36" s="5" t="s">
        <v>7</v>
      </c>
      <c r="E36" s="62">
        <v>20.0</v>
      </c>
      <c r="G36" s="5"/>
      <c r="H36" s="5" t="s">
        <v>599</v>
      </c>
      <c r="I36" s="5"/>
      <c r="J36" s="5"/>
    </row>
    <row r="37">
      <c r="A37" s="3">
        <v>15.0</v>
      </c>
      <c r="B37" s="4">
        <v>0.09222222222222222</v>
      </c>
      <c r="C37" s="5" t="s">
        <v>21</v>
      </c>
      <c r="D37" s="5" t="s">
        <v>32</v>
      </c>
      <c r="E37" s="62">
        <v>14.0</v>
      </c>
      <c r="F37" s="86">
        <v>4.0</v>
      </c>
      <c r="J37" s="5" t="s">
        <v>293</v>
      </c>
    </row>
    <row r="38">
      <c r="A38" s="3">
        <v>15.0</v>
      </c>
      <c r="B38" s="4">
        <v>0.09246527777777777</v>
      </c>
      <c r="C38" s="5" t="s">
        <v>21</v>
      </c>
      <c r="D38" s="5" t="s">
        <v>32</v>
      </c>
      <c r="E38" s="62">
        <v>20.0</v>
      </c>
      <c r="F38" s="5">
        <v>10.0</v>
      </c>
      <c r="J38" s="5" t="s">
        <v>46</v>
      </c>
    </row>
    <row r="39">
      <c r="A39" s="3">
        <v>15.0</v>
      </c>
      <c r="B39" s="4">
        <v>0.0925</v>
      </c>
      <c r="C39" s="5" t="s">
        <v>21</v>
      </c>
      <c r="D39" s="5" t="s">
        <v>7</v>
      </c>
      <c r="E39" s="62">
        <v>8.0</v>
      </c>
      <c r="H39" s="5" t="s">
        <v>600</v>
      </c>
      <c r="J39" s="5"/>
    </row>
    <row r="40">
      <c r="A40" s="3">
        <v>15.0</v>
      </c>
      <c r="B40" s="4">
        <v>0.09260416666666667</v>
      </c>
      <c r="C40" s="5" t="s">
        <v>21</v>
      </c>
      <c r="D40" s="5" t="s">
        <v>32</v>
      </c>
      <c r="E40" s="62" t="s">
        <v>30</v>
      </c>
      <c r="F40" s="5" t="s">
        <v>30</v>
      </c>
      <c r="I40" s="5"/>
      <c r="J40" s="5" t="s">
        <v>293</v>
      </c>
    </row>
    <row r="41">
      <c r="A41" s="3">
        <v>15.0</v>
      </c>
      <c r="B41" s="4">
        <v>0.09260416666666667</v>
      </c>
      <c r="C41" s="5" t="s">
        <v>21</v>
      </c>
      <c r="D41" s="5" t="s">
        <v>32</v>
      </c>
      <c r="E41" s="62">
        <v>27.0</v>
      </c>
      <c r="F41" s="85">
        <f>E41-10</f>
        <v>17</v>
      </c>
      <c r="I41" s="5"/>
      <c r="J41" s="5" t="s">
        <v>258</v>
      </c>
    </row>
    <row r="42">
      <c r="A42" s="3">
        <v>15.0</v>
      </c>
      <c r="B42" s="4">
        <v>0.09267361111111111</v>
      </c>
      <c r="C42" s="5" t="s">
        <v>21</v>
      </c>
      <c r="D42" s="5" t="s">
        <v>7</v>
      </c>
      <c r="E42" s="62">
        <v>10.0</v>
      </c>
      <c r="H42" s="5" t="s">
        <v>601</v>
      </c>
      <c r="I42" s="5"/>
      <c r="J42" s="5"/>
    </row>
    <row r="43">
      <c r="A43" s="3">
        <v>15.0</v>
      </c>
      <c r="B43" s="4">
        <v>0.0946412037037037</v>
      </c>
      <c r="C43" s="5" t="s">
        <v>16</v>
      </c>
      <c r="D43" s="5" t="s">
        <v>32</v>
      </c>
      <c r="E43" s="62">
        <v>19.0</v>
      </c>
      <c r="F43" s="31">
        <f>E43-9</f>
        <v>10</v>
      </c>
      <c r="H43" s="5"/>
      <c r="I43" s="5"/>
      <c r="J43" s="5" t="s">
        <v>391</v>
      </c>
    </row>
    <row r="44">
      <c r="A44" s="3">
        <v>15.0</v>
      </c>
      <c r="B44" s="4">
        <v>0.10233796296296296</v>
      </c>
      <c r="C44" s="5" t="s">
        <v>16</v>
      </c>
      <c r="D44" s="5" t="s">
        <v>602</v>
      </c>
      <c r="E44" s="62">
        <v>8.0</v>
      </c>
      <c r="F44" s="31">
        <f>E44+3</f>
        <v>11</v>
      </c>
    </row>
    <row r="45">
      <c r="A45" s="3">
        <v>15.0</v>
      </c>
      <c r="B45" s="4">
        <v>0.10099537037037037</v>
      </c>
      <c r="C45" s="5" t="s">
        <v>10</v>
      </c>
      <c r="D45" s="5" t="s">
        <v>75</v>
      </c>
      <c r="E45" s="62" t="s">
        <v>4790</v>
      </c>
      <c r="F45" s="31" t="s">
        <v>30</v>
      </c>
    </row>
    <row r="46">
      <c r="A46" s="3">
        <v>15.0</v>
      </c>
      <c r="B46" s="4">
        <v>0.10260416666666666</v>
      </c>
      <c r="C46" s="5" t="s">
        <v>18</v>
      </c>
      <c r="D46" s="5" t="s">
        <v>32</v>
      </c>
      <c r="E46" s="62">
        <v>18.0</v>
      </c>
      <c r="F46" s="31">
        <f>E46-12</f>
        <v>6</v>
      </c>
      <c r="I46" s="5"/>
      <c r="J46" s="5" t="s">
        <v>603</v>
      </c>
    </row>
    <row r="47">
      <c r="A47" s="3">
        <v>15.0</v>
      </c>
      <c r="B47" s="4">
        <v>0.1028125</v>
      </c>
      <c r="C47" s="5" t="s">
        <v>18</v>
      </c>
      <c r="D47" s="5" t="s">
        <v>7</v>
      </c>
      <c r="E47" s="62">
        <v>14.0</v>
      </c>
      <c r="H47" s="5" t="s">
        <v>604</v>
      </c>
      <c r="I47" s="5"/>
      <c r="J47" s="5"/>
    </row>
    <row r="48">
      <c r="A48" s="3">
        <v>15.0</v>
      </c>
      <c r="B48" s="4">
        <v>0.10383101851851852</v>
      </c>
      <c r="C48" s="5" t="s">
        <v>22</v>
      </c>
      <c r="D48" s="5" t="s">
        <v>32</v>
      </c>
      <c r="E48" s="62">
        <v>24.0</v>
      </c>
      <c r="F48" s="85">
        <f>E48-10</f>
        <v>14</v>
      </c>
      <c r="I48" s="5"/>
      <c r="J48" s="5" t="s">
        <v>605</v>
      </c>
    </row>
    <row r="49">
      <c r="A49" s="3">
        <v>15.0</v>
      </c>
      <c r="B49" s="4">
        <v>0.104375</v>
      </c>
      <c r="C49" s="5" t="s">
        <v>22</v>
      </c>
      <c r="D49" s="5" t="s">
        <v>7</v>
      </c>
      <c r="E49" s="62">
        <v>9.0</v>
      </c>
      <c r="H49" s="5" t="s">
        <v>606</v>
      </c>
      <c r="I49" s="5"/>
      <c r="J49" s="5" t="s">
        <v>607</v>
      </c>
    </row>
    <row r="50">
      <c r="A50" s="3">
        <v>15.0</v>
      </c>
      <c r="B50" s="4">
        <v>0.10659722222222222</v>
      </c>
      <c r="C50" s="5" t="s">
        <v>134</v>
      </c>
      <c r="D50" s="5" t="s">
        <v>32</v>
      </c>
      <c r="E50" s="62" t="s">
        <v>28</v>
      </c>
      <c r="F50" s="5">
        <v>1.0</v>
      </c>
      <c r="G50" s="5" t="s">
        <v>48</v>
      </c>
      <c r="J50" s="5" t="s">
        <v>157</v>
      </c>
    </row>
    <row r="51">
      <c r="A51" s="3">
        <v>15.0</v>
      </c>
      <c r="B51" s="4">
        <v>0.10858796296296297</v>
      </c>
      <c r="C51" s="5" t="s">
        <v>10</v>
      </c>
      <c r="D51" s="5" t="s">
        <v>32</v>
      </c>
      <c r="E51" s="62">
        <v>25.0</v>
      </c>
      <c r="F51" s="85">
        <f>E51-11</f>
        <v>14</v>
      </c>
      <c r="I51" s="5"/>
      <c r="J51" s="5" t="s">
        <v>55</v>
      </c>
    </row>
    <row r="52">
      <c r="A52" s="3">
        <v>15.0</v>
      </c>
      <c r="B52" s="4">
        <v>0.10873842592592593</v>
      </c>
      <c r="C52" s="5" t="s">
        <v>10</v>
      </c>
      <c r="D52" s="5" t="s">
        <v>7</v>
      </c>
      <c r="E52" s="62">
        <v>15.0</v>
      </c>
      <c r="H52" s="5" t="s">
        <v>608</v>
      </c>
      <c r="I52" s="5"/>
      <c r="J52" s="5"/>
    </row>
    <row r="53">
      <c r="A53" s="3">
        <v>15.0</v>
      </c>
      <c r="B53" s="4">
        <v>0.10965277777777778</v>
      </c>
      <c r="C53" s="5" t="s">
        <v>273</v>
      </c>
      <c r="D53" s="5" t="s">
        <v>32</v>
      </c>
      <c r="E53" s="62" t="s">
        <v>28</v>
      </c>
      <c r="F53" s="5">
        <v>1.0</v>
      </c>
      <c r="G53" s="5" t="s">
        <v>48</v>
      </c>
    </row>
    <row r="54">
      <c r="A54" s="3">
        <v>15.0</v>
      </c>
      <c r="B54" s="4">
        <v>0.1109375</v>
      </c>
      <c r="C54" s="5" t="s">
        <v>21</v>
      </c>
      <c r="D54" s="5" t="s">
        <v>32</v>
      </c>
      <c r="E54" s="62">
        <v>23.0</v>
      </c>
      <c r="F54" s="85">
        <f>E54-11</f>
        <v>12</v>
      </c>
      <c r="I54" s="5"/>
      <c r="J54" s="5" t="s">
        <v>271</v>
      </c>
    </row>
    <row r="55">
      <c r="A55" s="3">
        <v>15.0</v>
      </c>
      <c r="B55" s="4">
        <v>0.11099537037037037</v>
      </c>
      <c r="C55" s="5" t="s">
        <v>21</v>
      </c>
      <c r="D55" s="5" t="s">
        <v>7</v>
      </c>
      <c r="E55" s="62">
        <v>24.0</v>
      </c>
      <c r="H55" s="5" t="s">
        <v>609</v>
      </c>
      <c r="I55" s="5"/>
      <c r="J55" s="5"/>
    </row>
    <row r="56">
      <c r="A56" s="3">
        <v>15.0</v>
      </c>
      <c r="B56" s="4">
        <v>0.11126157407407407</v>
      </c>
      <c r="C56" s="5" t="s">
        <v>21</v>
      </c>
      <c r="D56" s="5" t="s">
        <v>32</v>
      </c>
      <c r="E56" s="62">
        <v>26.0</v>
      </c>
      <c r="F56" s="85">
        <f>E56-10</f>
        <v>16</v>
      </c>
      <c r="I56" s="5"/>
      <c r="J56" s="5" t="s">
        <v>46</v>
      </c>
    </row>
    <row r="57">
      <c r="A57" s="3">
        <v>15.0</v>
      </c>
      <c r="B57" s="4">
        <v>0.11133101851851852</v>
      </c>
      <c r="C57" s="5" t="s">
        <v>21</v>
      </c>
      <c r="D57" s="5" t="s">
        <v>7</v>
      </c>
      <c r="E57" s="62">
        <v>10.0</v>
      </c>
      <c r="H57" s="5" t="s">
        <v>601</v>
      </c>
      <c r="I57" s="5"/>
      <c r="J57" s="5"/>
    </row>
    <row r="58">
      <c r="A58" s="3">
        <v>15.0</v>
      </c>
      <c r="B58" s="4">
        <v>0.11137731481481482</v>
      </c>
      <c r="C58" s="5" t="s">
        <v>21</v>
      </c>
      <c r="D58" s="5" t="s">
        <v>32</v>
      </c>
      <c r="E58" s="62">
        <v>16.0</v>
      </c>
      <c r="F58" s="85">
        <f>E58-10</f>
        <v>6</v>
      </c>
      <c r="I58" s="5"/>
      <c r="J58" s="5" t="s">
        <v>46</v>
      </c>
    </row>
    <row r="59">
      <c r="A59" s="3">
        <v>15.0</v>
      </c>
      <c r="B59" s="4">
        <v>0.1114699074074074</v>
      </c>
      <c r="C59" s="5" t="s">
        <v>21</v>
      </c>
      <c r="D59" s="5" t="s">
        <v>7</v>
      </c>
      <c r="E59" s="62">
        <v>8.0</v>
      </c>
      <c r="H59" s="5" t="s">
        <v>600</v>
      </c>
      <c r="I59" s="5"/>
      <c r="J59" s="5"/>
    </row>
    <row r="60">
      <c r="A60" s="3">
        <v>15.0</v>
      </c>
      <c r="B60" s="4">
        <v>0.11261574074074074</v>
      </c>
      <c r="C60" s="5" t="s">
        <v>15</v>
      </c>
      <c r="D60" s="5" t="s">
        <v>35</v>
      </c>
      <c r="E60" s="62">
        <v>15.0</v>
      </c>
      <c r="F60" s="85">
        <f>E60-2</f>
        <v>13</v>
      </c>
      <c r="J60" s="5" t="s">
        <v>610</v>
      </c>
    </row>
    <row r="61">
      <c r="A61" s="3">
        <v>15.0</v>
      </c>
      <c r="B61" s="4">
        <v>0.11418981481481481</v>
      </c>
      <c r="C61" s="5" t="s">
        <v>16</v>
      </c>
      <c r="D61" s="5" t="s">
        <v>32</v>
      </c>
      <c r="E61" s="62" t="s">
        <v>37</v>
      </c>
      <c r="F61" s="5">
        <v>20.0</v>
      </c>
      <c r="G61" s="5" t="s">
        <v>48</v>
      </c>
      <c r="I61" s="5"/>
      <c r="J61" s="5" t="s">
        <v>391</v>
      </c>
    </row>
    <row r="62">
      <c r="A62" s="3">
        <v>15.0</v>
      </c>
      <c r="B62" s="4">
        <v>0.11452546296296297</v>
      </c>
      <c r="C62" s="5" t="s">
        <v>16</v>
      </c>
      <c r="D62" s="5" t="s">
        <v>7</v>
      </c>
      <c r="E62" s="62">
        <v>7.0</v>
      </c>
      <c r="F62" s="5"/>
      <c r="G62" s="5"/>
      <c r="H62" s="5" t="s">
        <v>611</v>
      </c>
      <c r="I62" s="5"/>
      <c r="J62" s="5" t="s">
        <v>607</v>
      </c>
    </row>
    <row r="63">
      <c r="A63" s="3">
        <v>15.0</v>
      </c>
      <c r="B63" s="4">
        <v>0.11535879629629629</v>
      </c>
      <c r="C63" s="5" t="s">
        <v>13</v>
      </c>
      <c r="D63" s="5" t="s">
        <v>32</v>
      </c>
      <c r="E63" s="62">
        <v>23.0</v>
      </c>
      <c r="F63" s="85">
        <f>E63-8</f>
        <v>15</v>
      </c>
      <c r="I63" s="5"/>
      <c r="J63" s="5" t="s">
        <v>59</v>
      </c>
    </row>
    <row r="64">
      <c r="A64" s="3">
        <v>15.0</v>
      </c>
      <c r="B64" s="4">
        <v>0.11541666666666667</v>
      </c>
      <c r="C64" s="5" t="s">
        <v>13</v>
      </c>
      <c r="D64" s="5" t="s">
        <v>32</v>
      </c>
      <c r="E64" s="62" t="s">
        <v>37</v>
      </c>
      <c r="F64" s="5">
        <v>20.0</v>
      </c>
      <c r="G64" s="5" t="s">
        <v>48</v>
      </c>
      <c r="I64" s="5"/>
      <c r="J64" s="5" t="s">
        <v>59</v>
      </c>
    </row>
    <row r="65">
      <c r="A65" s="3">
        <v>15.0</v>
      </c>
      <c r="B65" s="4">
        <v>0.11550925925925926</v>
      </c>
      <c r="C65" s="5" t="s">
        <v>13</v>
      </c>
      <c r="D65" s="5" t="s">
        <v>32</v>
      </c>
      <c r="E65" s="62">
        <v>18.0</v>
      </c>
      <c r="F65" s="85">
        <f>E65-8</f>
        <v>10</v>
      </c>
      <c r="I65" s="5"/>
      <c r="J65" s="5" t="s">
        <v>59</v>
      </c>
    </row>
    <row r="66">
      <c r="A66" s="3">
        <v>15.0</v>
      </c>
      <c r="B66" s="4">
        <v>0.11561342592592593</v>
      </c>
      <c r="C66" s="5" t="s">
        <v>13</v>
      </c>
      <c r="D66" s="5" t="s">
        <v>7</v>
      </c>
      <c r="E66" s="62">
        <v>8.0</v>
      </c>
      <c r="H66" s="5" t="s">
        <v>600</v>
      </c>
      <c r="I66" s="5"/>
      <c r="J66" s="5"/>
    </row>
    <row r="67">
      <c r="A67" s="3">
        <v>15.0</v>
      </c>
      <c r="B67" s="4">
        <v>0.11578703703703704</v>
      </c>
      <c r="C67" s="5" t="s">
        <v>13</v>
      </c>
      <c r="D67" s="5" t="s">
        <v>7</v>
      </c>
      <c r="E67" s="62">
        <v>31.0</v>
      </c>
      <c r="H67" s="5" t="s">
        <v>612</v>
      </c>
      <c r="I67" s="5"/>
      <c r="J67" s="5"/>
    </row>
    <row r="68">
      <c r="A68" s="3">
        <v>15.0</v>
      </c>
      <c r="B68" s="4">
        <v>0.11599537037037037</v>
      </c>
      <c r="C68" s="5" t="s">
        <v>13</v>
      </c>
      <c r="D68" s="5" t="s">
        <v>7</v>
      </c>
      <c r="E68" s="62">
        <v>16.0</v>
      </c>
      <c r="H68" s="5" t="s">
        <v>613</v>
      </c>
      <c r="I68" s="5"/>
      <c r="J68" s="5"/>
    </row>
    <row r="69">
      <c r="A69" s="3">
        <v>15.0</v>
      </c>
      <c r="B69" s="4">
        <v>0.11835648148148148</v>
      </c>
      <c r="C69" s="5" t="s">
        <v>15</v>
      </c>
      <c r="D69" s="5" t="s">
        <v>7</v>
      </c>
      <c r="E69" s="62">
        <v>10.0</v>
      </c>
      <c r="G69" s="5"/>
      <c r="H69" s="5" t="s">
        <v>614</v>
      </c>
      <c r="I69" s="5">
        <v>1.0</v>
      </c>
      <c r="J69" s="5" t="s">
        <v>615</v>
      </c>
    </row>
    <row r="70">
      <c r="A70" s="3">
        <v>15.0</v>
      </c>
      <c r="B70" s="4">
        <v>0.120625</v>
      </c>
      <c r="C70" s="5" t="s">
        <v>21</v>
      </c>
      <c r="D70" s="5" t="s">
        <v>75</v>
      </c>
      <c r="E70" s="62">
        <v>5.0</v>
      </c>
      <c r="F70" s="85">
        <f>E70-0</f>
        <v>5</v>
      </c>
    </row>
    <row r="71">
      <c r="A71" s="3">
        <v>15.0</v>
      </c>
      <c r="B71" s="4">
        <v>0.12168981481481482</v>
      </c>
      <c r="C71" s="5" t="s">
        <v>16</v>
      </c>
      <c r="D71" s="5" t="s">
        <v>35</v>
      </c>
      <c r="E71" s="62" t="s">
        <v>616</v>
      </c>
      <c r="F71" s="5">
        <v>1.0</v>
      </c>
      <c r="G71" s="5" t="s">
        <v>48</v>
      </c>
    </row>
    <row r="72">
      <c r="A72" s="3">
        <v>15.0</v>
      </c>
      <c r="B72" s="4">
        <v>0.12224537037037037</v>
      </c>
      <c r="C72" s="5" t="s">
        <v>13</v>
      </c>
      <c r="D72" s="5" t="s">
        <v>25</v>
      </c>
      <c r="E72" s="62">
        <v>21.0</v>
      </c>
      <c r="F72" s="31">
        <f>E72-2</f>
        <v>19</v>
      </c>
    </row>
    <row r="73">
      <c r="A73" s="3">
        <v>15.0</v>
      </c>
      <c r="B73" s="4">
        <v>0.12238425925925926</v>
      </c>
      <c r="C73" s="5" t="s">
        <v>10</v>
      </c>
      <c r="D73" s="5" t="s">
        <v>25</v>
      </c>
      <c r="E73" s="62">
        <v>29.0</v>
      </c>
      <c r="F73" s="34">
        <f>E73-9</f>
        <v>20</v>
      </c>
      <c r="J73" s="5" t="s">
        <v>617</v>
      </c>
    </row>
    <row r="74">
      <c r="A74" s="3">
        <v>15.0</v>
      </c>
      <c r="B74" s="4">
        <v>0.12365740740740741</v>
      </c>
      <c r="C74" s="5" t="s">
        <v>18</v>
      </c>
      <c r="D74" s="5" t="s">
        <v>32</v>
      </c>
      <c r="E74" s="62">
        <v>29.0</v>
      </c>
      <c r="F74" s="85">
        <f>E74-11</f>
        <v>18</v>
      </c>
      <c r="I74" s="5"/>
      <c r="J74" s="5" t="s">
        <v>618</v>
      </c>
    </row>
    <row r="75">
      <c r="A75" s="3">
        <v>15.0</v>
      </c>
      <c r="B75" s="4">
        <v>0.12380787037037037</v>
      </c>
      <c r="C75" s="5" t="s">
        <v>18</v>
      </c>
      <c r="D75" s="5" t="s">
        <v>7</v>
      </c>
      <c r="E75" s="62">
        <v>9.0</v>
      </c>
      <c r="H75" s="5" t="s">
        <v>619</v>
      </c>
      <c r="I75" s="5"/>
      <c r="J75" s="5"/>
    </row>
    <row r="76">
      <c r="A76" s="3">
        <v>15.0</v>
      </c>
      <c r="B76" s="4">
        <v>0.12425925925925926</v>
      </c>
      <c r="C76" s="5" t="s">
        <v>18</v>
      </c>
      <c r="D76" s="5" t="s">
        <v>32</v>
      </c>
      <c r="E76" s="62">
        <v>16.0</v>
      </c>
      <c r="F76" s="31">
        <f>E76-11</f>
        <v>5</v>
      </c>
      <c r="J76" s="5" t="s">
        <v>620</v>
      </c>
    </row>
    <row r="77">
      <c r="A77" s="3">
        <v>15.0</v>
      </c>
      <c r="B77" s="4">
        <v>0.1255324074074074</v>
      </c>
      <c r="C77" s="5" t="s">
        <v>22</v>
      </c>
      <c r="D77" s="5" t="s">
        <v>32</v>
      </c>
      <c r="E77" s="62">
        <v>14.0</v>
      </c>
      <c r="F77" s="31">
        <f>E77-10</f>
        <v>4</v>
      </c>
      <c r="G77" s="5"/>
      <c r="I77" s="5">
        <v>1.0</v>
      </c>
      <c r="J77" s="5" t="s">
        <v>621</v>
      </c>
    </row>
    <row r="78">
      <c r="A78" s="3">
        <v>15.0</v>
      </c>
      <c r="B78" s="4">
        <v>0.12635416666666666</v>
      </c>
      <c r="C78" s="5" t="s">
        <v>22</v>
      </c>
      <c r="D78" s="5" t="s">
        <v>97</v>
      </c>
      <c r="E78" s="62">
        <v>7.0</v>
      </c>
      <c r="J78" s="5" t="s">
        <v>622</v>
      </c>
    </row>
    <row r="79">
      <c r="A79" s="3">
        <v>15.0</v>
      </c>
      <c r="B79" s="4">
        <v>0.1273263888888889</v>
      </c>
      <c r="C79" s="5" t="s">
        <v>134</v>
      </c>
      <c r="D79" s="5" t="s">
        <v>32</v>
      </c>
      <c r="E79" s="62">
        <v>18.0</v>
      </c>
      <c r="F79" s="85">
        <f>E79-8</f>
        <v>10</v>
      </c>
      <c r="I79" s="5"/>
      <c r="J79" s="5" t="s">
        <v>252</v>
      </c>
    </row>
    <row r="80">
      <c r="A80" s="3">
        <v>15.0</v>
      </c>
      <c r="B80" s="4">
        <v>0.12761574074074075</v>
      </c>
      <c r="C80" s="5" t="s">
        <v>134</v>
      </c>
      <c r="D80" s="5" t="s">
        <v>7</v>
      </c>
      <c r="E80" s="62">
        <v>15.0</v>
      </c>
      <c r="H80" s="5" t="s">
        <v>623</v>
      </c>
      <c r="I80" s="5"/>
      <c r="J80" s="5"/>
    </row>
    <row r="81">
      <c r="A81" s="3">
        <v>15.0</v>
      </c>
      <c r="B81" s="4">
        <v>0.12924768518518517</v>
      </c>
      <c r="C81" s="5" t="s">
        <v>10</v>
      </c>
      <c r="D81" s="5" t="s">
        <v>32</v>
      </c>
      <c r="E81" s="62">
        <v>26.0</v>
      </c>
      <c r="F81" s="85">
        <f>E81-11</f>
        <v>15</v>
      </c>
      <c r="I81" s="5"/>
      <c r="J81" s="5" t="s">
        <v>591</v>
      </c>
    </row>
    <row r="82">
      <c r="A82" s="3">
        <v>15.0</v>
      </c>
      <c r="B82" s="4">
        <v>0.12952546296296297</v>
      </c>
      <c r="C82" s="5" t="s">
        <v>10</v>
      </c>
      <c r="D82" s="5" t="s">
        <v>7</v>
      </c>
      <c r="E82" s="62">
        <v>14.0</v>
      </c>
      <c r="H82" s="5" t="s">
        <v>624</v>
      </c>
      <c r="I82" s="5"/>
      <c r="J82" s="5"/>
    </row>
    <row r="83">
      <c r="A83" s="3">
        <v>15.0</v>
      </c>
      <c r="B83" s="4">
        <v>0.12997685185185184</v>
      </c>
      <c r="C83" s="5" t="s">
        <v>10</v>
      </c>
      <c r="D83" s="5" t="s">
        <v>74</v>
      </c>
      <c r="E83" s="62">
        <v>16.0</v>
      </c>
      <c r="F83" s="87">
        <v>21.0</v>
      </c>
      <c r="J83" s="5" t="s">
        <v>625</v>
      </c>
    </row>
    <row r="84">
      <c r="A84" s="3">
        <v>15.0</v>
      </c>
      <c r="B84" s="4">
        <v>0.1300462962962963</v>
      </c>
      <c r="C84" s="5" t="s">
        <v>10</v>
      </c>
      <c r="D84" s="5" t="s">
        <v>86</v>
      </c>
      <c r="E84" s="62">
        <v>7.0</v>
      </c>
      <c r="J84" s="5"/>
    </row>
    <row r="85">
      <c r="A85" s="3">
        <v>15.0</v>
      </c>
      <c r="B85" s="4">
        <v>0.13201388888888888</v>
      </c>
      <c r="C85" s="5" t="s">
        <v>21</v>
      </c>
      <c r="D85" s="5" t="s">
        <v>32</v>
      </c>
      <c r="E85" s="62">
        <v>20.0</v>
      </c>
      <c r="F85" s="85">
        <f>E85-11</f>
        <v>9</v>
      </c>
      <c r="I85" s="5"/>
      <c r="J85" s="5" t="s">
        <v>226</v>
      </c>
    </row>
    <row r="86">
      <c r="A86" s="3">
        <v>15.0</v>
      </c>
      <c r="B86" s="4">
        <v>0.1320601851851852</v>
      </c>
      <c r="C86" s="5" t="s">
        <v>21</v>
      </c>
      <c r="D86" s="5" t="s">
        <v>7</v>
      </c>
      <c r="E86" s="62">
        <v>10.0</v>
      </c>
      <c r="G86" s="5"/>
      <c r="H86" s="5" t="s">
        <v>601</v>
      </c>
      <c r="I86" s="5"/>
      <c r="J86" s="5"/>
    </row>
    <row r="87">
      <c r="A87" s="3">
        <v>15.0</v>
      </c>
      <c r="B87" s="4">
        <v>0.1320949074074074</v>
      </c>
      <c r="C87" s="5" t="s">
        <v>21</v>
      </c>
      <c r="D87" s="5" t="s">
        <v>32</v>
      </c>
      <c r="E87" s="62">
        <v>25.0</v>
      </c>
      <c r="F87" s="85">
        <f>E87-10</f>
        <v>15</v>
      </c>
      <c r="I87" s="5"/>
      <c r="J87" s="5" t="s">
        <v>46</v>
      </c>
    </row>
    <row r="88">
      <c r="A88" s="3">
        <v>15.0</v>
      </c>
      <c r="B88" s="4">
        <v>0.1321412037037037</v>
      </c>
      <c r="C88" s="5" t="s">
        <v>21</v>
      </c>
      <c r="D88" s="5" t="s">
        <v>7</v>
      </c>
      <c r="E88" s="62">
        <v>7.0</v>
      </c>
      <c r="G88" s="5"/>
      <c r="H88" s="5" t="s">
        <v>626</v>
      </c>
      <c r="I88" s="5"/>
      <c r="J88" s="5"/>
    </row>
    <row r="89">
      <c r="A89" s="3">
        <v>15.0</v>
      </c>
      <c r="B89" s="4">
        <v>0.13219907407407408</v>
      </c>
      <c r="C89" s="5" t="s">
        <v>21</v>
      </c>
      <c r="D89" s="5" t="s">
        <v>32</v>
      </c>
      <c r="E89" s="62">
        <v>20.0</v>
      </c>
      <c r="F89" s="85">
        <f>E89-10</f>
        <v>10</v>
      </c>
      <c r="G89" s="5"/>
      <c r="I89" s="5">
        <v>1.0</v>
      </c>
      <c r="J89" s="5" t="s">
        <v>46</v>
      </c>
    </row>
    <row r="90">
      <c r="A90" s="3">
        <v>15.0</v>
      </c>
      <c r="B90" s="4">
        <v>0.1322800925925926</v>
      </c>
      <c r="C90" s="5" t="s">
        <v>21</v>
      </c>
      <c r="D90" s="5" t="s">
        <v>7</v>
      </c>
      <c r="E90" s="62">
        <v>10.0</v>
      </c>
      <c r="G90" s="5"/>
      <c r="H90" s="5" t="s">
        <v>601</v>
      </c>
      <c r="I90" s="5"/>
      <c r="J90" s="5"/>
    </row>
    <row r="91">
      <c r="A91" s="3">
        <v>15.0</v>
      </c>
      <c r="B91" s="4">
        <v>0.13398148148148148</v>
      </c>
      <c r="C91" s="5" t="s">
        <v>16</v>
      </c>
      <c r="D91" s="5" t="s">
        <v>32</v>
      </c>
      <c r="E91" s="62">
        <v>22.0</v>
      </c>
      <c r="F91" s="85">
        <f>E91-9</f>
        <v>13</v>
      </c>
      <c r="I91" s="5"/>
      <c r="J91" s="5" t="s">
        <v>391</v>
      </c>
    </row>
    <row r="92">
      <c r="A92" s="3">
        <v>15.0</v>
      </c>
      <c r="B92" s="4">
        <v>0.13420138888888888</v>
      </c>
      <c r="C92" s="5" t="s">
        <v>16</v>
      </c>
      <c r="D92" s="5" t="s">
        <v>7</v>
      </c>
      <c r="E92" s="62">
        <v>10.0</v>
      </c>
      <c r="H92" s="5" t="s">
        <v>627</v>
      </c>
      <c r="I92" s="5"/>
      <c r="J92" s="5"/>
    </row>
    <row r="93">
      <c r="A93" s="3">
        <v>15.0</v>
      </c>
      <c r="B93" s="4">
        <v>0.13528935185185184</v>
      </c>
      <c r="C93" s="5" t="s">
        <v>16</v>
      </c>
      <c r="D93" s="5" t="s">
        <v>32</v>
      </c>
      <c r="E93" s="62">
        <v>25.0</v>
      </c>
      <c r="F93" s="31">
        <f t="shared" ref="F93:F96" si="8">E93-9</f>
        <v>16</v>
      </c>
      <c r="J93" s="5" t="s">
        <v>628</v>
      </c>
    </row>
    <row r="94">
      <c r="A94" s="3">
        <v>15.0</v>
      </c>
      <c r="B94" s="4">
        <v>0.13541666666666666</v>
      </c>
      <c r="C94" s="5" t="s">
        <v>16</v>
      </c>
      <c r="D94" s="5" t="s">
        <v>32</v>
      </c>
      <c r="E94" s="62">
        <v>31.0</v>
      </c>
      <c r="F94" s="31">
        <f t="shared" si="8"/>
        <v>22</v>
      </c>
      <c r="J94" s="5" t="s">
        <v>628</v>
      </c>
    </row>
    <row r="95">
      <c r="A95" s="3">
        <v>15.0</v>
      </c>
      <c r="B95" s="4">
        <v>0.13552083333333334</v>
      </c>
      <c r="C95" s="5" t="s">
        <v>16</v>
      </c>
      <c r="D95" s="5" t="s">
        <v>32</v>
      </c>
      <c r="E95" s="62">
        <v>20.0</v>
      </c>
      <c r="F95" s="31">
        <f t="shared" si="8"/>
        <v>11</v>
      </c>
      <c r="J95" s="5" t="s">
        <v>628</v>
      </c>
    </row>
    <row r="96">
      <c r="A96" s="3">
        <v>15.0</v>
      </c>
      <c r="B96" s="4">
        <v>0.13556712962962963</v>
      </c>
      <c r="C96" s="5" t="s">
        <v>16</v>
      </c>
      <c r="D96" s="5" t="s">
        <v>32</v>
      </c>
      <c r="E96" s="62">
        <v>17.0</v>
      </c>
      <c r="F96" s="85">
        <f t="shared" si="8"/>
        <v>8</v>
      </c>
      <c r="I96" s="5"/>
      <c r="J96" s="5" t="s">
        <v>628</v>
      </c>
    </row>
    <row r="97">
      <c r="A97" s="3">
        <v>15.0</v>
      </c>
      <c r="B97" s="4">
        <v>0.1361689814814815</v>
      </c>
      <c r="C97" s="5" t="s">
        <v>16</v>
      </c>
      <c r="D97" s="5" t="s">
        <v>7</v>
      </c>
      <c r="E97" s="62">
        <v>28.0</v>
      </c>
      <c r="F97" s="5">
        <v>8.0</v>
      </c>
      <c r="H97" s="5" t="s">
        <v>629</v>
      </c>
      <c r="I97" s="5"/>
      <c r="J97" s="5"/>
    </row>
    <row r="98">
      <c r="A98" s="3">
        <v>15.0</v>
      </c>
      <c r="B98" s="4">
        <v>0.13697916666666668</v>
      </c>
      <c r="C98" s="5" t="s">
        <v>13</v>
      </c>
      <c r="D98" s="5" t="s">
        <v>74</v>
      </c>
      <c r="E98" s="62">
        <v>23.0</v>
      </c>
      <c r="F98" s="31">
        <f t="shared" ref="F98:F99" si="9">E98-8</f>
        <v>15</v>
      </c>
    </row>
    <row r="99">
      <c r="A99" s="3">
        <v>15.0</v>
      </c>
      <c r="B99" s="4">
        <v>0.13702546296296297</v>
      </c>
      <c r="C99" s="5" t="s">
        <v>13</v>
      </c>
      <c r="D99" s="5" t="s">
        <v>74</v>
      </c>
      <c r="E99" s="62">
        <v>19.0</v>
      </c>
      <c r="F99" s="31">
        <f t="shared" si="9"/>
        <v>11</v>
      </c>
    </row>
    <row r="100">
      <c r="A100" s="3">
        <v>15.0</v>
      </c>
      <c r="B100" s="4">
        <v>0.13755787037037037</v>
      </c>
      <c r="C100" s="5" t="s">
        <v>13</v>
      </c>
      <c r="D100" s="5" t="s">
        <v>74</v>
      </c>
      <c r="E100" s="62" t="s">
        <v>30</v>
      </c>
      <c r="F100" s="31" t="s">
        <v>30</v>
      </c>
      <c r="J100" s="5" t="s">
        <v>293</v>
      </c>
    </row>
    <row r="101">
      <c r="A101" s="3">
        <v>15.0</v>
      </c>
      <c r="B101" s="4">
        <v>0.13755787037037037</v>
      </c>
      <c r="C101" s="5" t="s">
        <v>13</v>
      </c>
      <c r="D101" s="5" t="s">
        <v>74</v>
      </c>
      <c r="E101" s="62">
        <v>24.0</v>
      </c>
      <c r="F101" s="31">
        <f>E101-8</f>
        <v>16</v>
      </c>
      <c r="G101" s="5"/>
      <c r="I101" s="5">
        <v>1.0</v>
      </c>
      <c r="J101" s="5" t="s">
        <v>31</v>
      </c>
    </row>
    <row r="102">
      <c r="A102" s="3">
        <v>15.0</v>
      </c>
      <c r="B102" s="4">
        <v>0.13864583333333333</v>
      </c>
      <c r="C102" s="5" t="s">
        <v>15</v>
      </c>
      <c r="D102" s="5" t="s">
        <v>74</v>
      </c>
      <c r="E102" s="62">
        <v>8.0</v>
      </c>
      <c r="F102" s="31">
        <f>E102-6</f>
        <v>2</v>
      </c>
    </row>
    <row r="103">
      <c r="A103" s="3">
        <v>15.0</v>
      </c>
      <c r="B103" s="4">
        <v>0.1401851851851852</v>
      </c>
      <c r="C103" s="5" t="s">
        <v>22</v>
      </c>
      <c r="D103" s="5" t="s">
        <v>95</v>
      </c>
      <c r="E103" s="62">
        <v>10.0</v>
      </c>
    </row>
    <row r="104">
      <c r="A104" s="3">
        <v>15.0</v>
      </c>
      <c r="B104" s="4">
        <v>0.1412152777777778</v>
      </c>
      <c r="C104" s="5" t="s">
        <v>18</v>
      </c>
      <c r="D104" s="5" t="s">
        <v>32</v>
      </c>
      <c r="E104" s="62">
        <v>10.0</v>
      </c>
      <c r="F104" s="31">
        <f t="shared" ref="F104:F105" si="10">E104-11+5</f>
        <v>4</v>
      </c>
      <c r="J104" s="5" t="s">
        <v>347</v>
      </c>
    </row>
    <row r="105">
      <c r="A105" s="3">
        <v>15.0</v>
      </c>
      <c r="B105" s="4">
        <v>0.14126157407407408</v>
      </c>
      <c r="C105" s="5" t="s">
        <v>18</v>
      </c>
      <c r="D105" s="5" t="s">
        <v>32</v>
      </c>
      <c r="E105" s="62">
        <v>22.0</v>
      </c>
      <c r="F105" s="31">
        <f t="shared" si="10"/>
        <v>16</v>
      </c>
      <c r="I105" s="5"/>
      <c r="J105" s="5" t="s">
        <v>347</v>
      </c>
    </row>
    <row r="106">
      <c r="A106" s="3">
        <v>15.0</v>
      </c>
      <c r="B106" s="4">
        <v>0.1413888888888889</v>
      </c>
      <c r="C106" s="5" t="s">
        <v>18</v>
      </c>
      <c r="D106" s="5" t="s">
        <v>32</v>
      </c>
      <c r="E106" s="62" t="s">
        <v>30</v>
      </c>
      <c r="F106" s="31" t="s">
        <v>30</v>
      </c>
      <c r="J106" s="5" t="s">
        <v>347</v>
      </c>
    </row>
    <row r="107">
      <c r="A107" s="3">
        <v>15.0</v>
      </c>
      <c r="B107" s="4">
        <v>0.14141203703703703</v>
      </c>
      <c r="C107" s="5" t="s">
        <v>18</v>
      </c>
      <c r="D107" s="5" t="s">
        <v>32</v>
      </c>
      <c r="E107" s="62">
        <v>19.0</v>
      </c>
      <c r="F107" s="5">
        <v>13.0</v>
      </c>
      <c r="G107" s="5"/>
      <c r="I107" s="5">
        <v>1.0</v>
      </c>
      <c r="J107" s="5" t="s">
        <v>630</v>
      </c>
    </row>
    <row r="108">
      <c r="A108" s="3">
        <v>15.0</v>
      </c>
      <c r="B108" s="4">
        <v>0.14157407407407407</v>
      </c>
      <c r="C108" s="5" t="s">
        <v>18</v>
      </c>
      <c r="D108" s="5" t="s">
        <v>7</v>
      </c>
      <c r="E108" s="62">
        <v>21.0</v>
      </c>
      <c r="H108" s="5" t="s">
        <v>631</v>
      </c>
      <c r="I108" s="5"/>
      <c r="J108" s="5"/>
    </row>
    <row r="109">
      <c r="A109" s="3">
        <v>15.0</v>
      </c>
      <c r="B109" s="4">
        <v>0.14173611111111112</v>
      </c>
      <c r="C109" s="5" t="s">
        <v>18</v>
      </c>
      <c r="D109" s="5" t="s">
        <v>7</v>
      </c>
      <c r="E109" s="62">
        <v>26.0</v>
      </c>
      <c r="G109" s="5"/>
      <c r="H109" s="5" t="s">
        <v>632</v>
      </c>
      <c r="I109" s="5"/>
      <c r="J109" s="5"/>
    </row>
    <row r="110">
      <c r="A110" s="3">
        <v>15.0</v>
      </c>
      <c r="B110" s="4">
        <v>0.1425462962962963</v>
      </c>
      <c r="C110" s="5" t="s">
        <v>15</v>
      </c>
      <c r="D110" s="5" t="s">
        <v>74</v>
      </c>
      <c r="E110" s="62">
        <v>12.0</v>
      </c>
      <c r="F110" s="85">
        <f>E110-6</f>
        <v>6</v>
      </c>
    </row>
    <row r="111">
      <c r="A111" s="3">
        <v>15.0</v>
      </c>
      <c r="B111" s="4">
        <v>0.14394675925925926</v>
      </c>
      <c r="C111" s="5" t="s">
        <v>13</v>
      </c>
      <c r="D111" s="5" t="s">
        <v>26</v>
      </c>
      <c r="E111" s="62" t="s">
        <v>30</v>
      </c>
      <c r="F111" s="31" t="s">
        <v>30</v>
      </c>
      <c r="J111" s="5" t="s">
        <v>293</v>
      </c>
    </row>
    <row r="112">
      <c r="A112" s="3">
        <v>15.0</v>
      </c>
      <c r="B112" s="4">
        <v>0.14394675925925926</v>
      </c>
      <c r="C112" s="5" t="s">
        <v>13</v>
      </c>
      <c r="D112" s="5" t="s">
        <v>26</v>
      </c>
      <c r="E112" s="62">
        <v>16.0</v>
      </c>
      <c r="F112" s="31">
        <f>E112-5</f>
        <v>11</v>
      </c>
      <c r="J112" s="5" t="s">
        <v>31</v>
      </c>
    </row>
    <row r="113">
      <c r="A113" s="3">
        <v>15.0</v>
      </c>
      <c r="B113" s="4">
        <v>0.14503472222222222</v>
      </c>
      <c r="C113" s="5" t="s">
        <v>10</v>
      </c>
      <c r="D113" s="5" t="s">
        <v>19</v>
      </c>
      <c r="E113" s="62">
        <v>20.0</v>
      </c>
      <c r="F113" s="31">
        <f>E113-6</f>
        <v>14</v>
      </c>
    </row>
    <row r="114">
      <c r="A114" s="3">
        <v>15.0</v>
      </c>
      <c r="B114" s="4">
        <v>0.14503472222222222</v>
      </c>
      <c r="C114" s="5" t="s">
        <v>21</v>
      </c>
      <c r="D114" s="5" t="s">
        <v>19</v>
      </c>
      <c r="E114" s="62">
        <v>16.0</v>
      </c>
      <c r="F114" s="31">
        <f>E114-2</f>
        <v>14</v>
      </c>
    </row>
  </sheetData>
  <mergeCells count="1">
    <mergeCell ref="L1:O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13"/>
    <col customWidth="1" min="2" max="2" width="6.25"/>
    <col customWidth="1" min="3" max="3" width="8.5"/>
    <col customWidth="1" min="4" max="4" width="13.75"/>
    <col customWidth="1" min="5" max="5" width="9.5"/>
    <col customWidth="1" min="6" max="6" width="11.25"/>
    <col customWidth="1" min="7" max="7" width="4.63"/>
    <col customWidth="1" min="8" max="8" width="35.75"/>
    <col customWidth="1" min="9" max="9" width="4.75"/>
    <col customWidth="1" min="10" max="10" width="35.5"/>
  </cols>
  <sheetData>
    <row r="1">
      <c r="A1" s="80" t="s">
        <v>0</v>
      </c>
      <c r="B1" s="81" t="s">
        <v>1</v>
      </c>
      <c r="C1" s="81" t="s">
        <v>2</v>
      </c>
      <c r="D1" s="81" t="s">
        <v>3</v>
      </c>
      <c r="E1" s="82" t="s">
        <v>4</v>
      </c>
      <c r="F1" s="81" t="s">
        <v>5</v>
      </c>
      <c r="G1" s="81" t="s">
        <v>6</v>
      </c>
      <c r="H1" s="81" t="s">
        <v>7</v>
      </c>
      <c r="I1" s="81" t="s">
        <v>4786</v>
      </c>
      <c r="J1" s="81" t="s">
        <v>9</v>
      </c>
    </row>
    <row r="2">
      <c r="A2" s="3">
        <v>16.0</v>
      </c>
      <c r="B2" s="4">
        <v>0.00837962962962963</v>
      </c>
      <c r="C2" s="5" t="s">
        <v>13</v>
      </c>
      <c r="D2" s="5" t="s">
        <v>594</v>
      </c>
      <c r="E2" s="62">
        <v>38.0</v>
      </c>
      <c r="J2" s="5" t="s">
        <v>633</v>
      </c>
    </row>
    <row r="3">
      <c r="A3" s="3">
        <v>16.0</v>
      </c>
      <c r="B3" s="4">
        <v>0.010358796296296297</v>
      </c>
      <c r="C3" s="5" t="s">
        <v>13</v>
      </c>
      <c r="D3" s="5" t="s">
        <v>24</v>
      </c>
      <c r="E3" s="62" t="s">
        <v>30</v>
      </c>
      <c r="F3" s="31" t="s">
        <v>30</v>
      </c>
      <c r="J3" s="5" t="s">
        <v>42</v>
      </c>
    </row>
    <row r="4">
      <c r="A4" s="3">
        <v>16.0</v>
      </c>
      <c r="B4" s="4">
        <v>0.010358796296296297</v>
      </c>
      <c r="C4" s="5" t="s">
        <v>13</v>
      </c>
      <c r="D4" s="5" t="s">
        <v>24</v>
      </c>
      <c r="E4" s="62" t="s">
        <v>28</v>
      </c>
      <c r="F4" s="47">
        <v>1.0</v>
      </c>
      <c r="G4" s="5" t="s">
        <v>48</v>
      </c>
      <c r="J4" s="5" t="s">
        <v>473</v>
      </c>
    </row>
    <row r="5">
      <c r="A5" s="3">
        <v>16.0</v>
      </c>
      <c r="B5" s="4">
        <v>0.011203703703703704</v>
      </c>
      <c r="C5" s="5" t="s">
        <v>15</v>
      </c>
      <c r="D5" s="5" t="s">
        <v>184</v>
      </c>
      <c r="E5" s="62">
        <v>20.0</v>
      </c>
      <c r="F5" s="31">
        <f>E5-6</f>
        <v>14</v>
      </c>
    </row>
    <row r="6">
      <c r="A6" s="3">
        <v>16.0</v>
      </c>
      <c r="B6" s="4">
        <v>0.024421296296296295</v>
      </c>
      <c r="C6" s="5" t="s">
        <v>21</v>
      </c>
      <c r="D6" s="5" t="s">
        <v>19</v>
      </c>
      <c r="E6" s="62">
        <v>18.0</v>
      </c>
      <c r="F6" s="31">
        <f>E6-2</f>
        <v>16</v>
      </c>
    </row>
    <row r="7">
      <c r="A7" s="3">
        <v>16.0</v>
      </c>
      <c r="B7" s="4">
        <v>0.02693287037037037</v>
      </c>
      <c r="C7" s="5" t="s">
        <v>134</v>
      </c>
      <c r="D7" s="5" t="s">
        <v>19</v>
      </c>
      <c r="E7" s="62">
        <v>15.0</v>
      </c>
      <c r="F7" s="31">
        <f>E7-4</f>
        <v>11</v>
      </c>
    </row>
    <row r="8">
      <c r="A8" s="3">
        <v>16.0</v>
      </c>
      <c r="B8" s="4">
        <v>0.026898148148148147</v>
      </c>
      <c r="C8" s="5" t="s">
        <v>21</v>
      </c>
      <c r="D8" s="5" t="s">
        <v>19</v>
      </c>
      <c r="E8" s="62">
        <v>13.0</v>
      </c>
      <c r="F8" s="31">
        <f>E8-2</f>
        <v>11</v>
      </c>
    </row>
    <row r="9">
      <c r="A9" s="3">
        <v>16.0</v>
      </c>
      <c r="B9" s="4">
        <v>0.030150462962962962</v>
      </c>
      <c r="C9" s="5" t="s">
        <v>21</v>
      </c>
      <c r="D9" s="5" t="s">
        <v>20</v>
      </c>
      <c r="E9" s="62">
        <v>23.0</v>
      </c>
      <c r="F9" s="31">
        <f>E9-13</f>
        <v>10</v>
      </c>
    </row>
    <row r="10">
      <c r="A10" s="3">
        <v>16.0</v>
      </c>
      <c r="B10" s="4">
        <v>0.030266203703703705</v>
      </c>
      <c r="C10" s="5" t="s">
        <v>10</v>
      </c>
      <c r="D10" s="5" t="s">
        <v>20</v>
      </c>
      <c r="E10" s="62" t="s">
        <v>28</v>
      </c>
      <c r="F10" s="47">
        <v>1.0</v>
      </c>
      <c r="G10" s="5" t="s">
        <v>48</v>
      </c>
    </row>
    <row r="11">
      <c r="A11" s="3">
        <v>16.0</v>
      </c>
      <c r="B11" s="4">
        <v>0.03587962962962963</v>
      </c>
      <c r="C11" s="5" t="s">
        <v>15</v>
      </c>
      <c r="D11" s="5" t="s">
        <v>24</v>
      </c>
      <c r="E11" s="62">
        <v>20.0</v>
      </c>
      <c r="F11" s="31">
        <f>E11-10</f>
        <v>10</v>
      </c>
    </row>
    <row r="12">
      <c r="A12" s="3">
        <v>16.0</v>
      </c>
      <c r="B12" s="4">
        <v>0.037453703703703704</v>
      </c>
      <c r="C12" s="5" t="s">
        <v>15</v>
      </c>
      <c r="D12" s="5" t="s">
        <v>24</v>
      </c>
      <c r="E12" s="62" t="s">
        <v>37</v>
      </c>
      <c r="F12" s="47">
        <v>20.0</v>
      </c>
      <c r="G12" s="5" t="s">
        <v>48</v>
      </c>
    </row>
    <row r="13">
      <c r="A13" s="3">
        <v>16.0</v>
      </c>
      <c r="B13" s="4">
        <v>0.03935185185185185</v>
      </c>
      <c r="C13" s="5" t="s">
        <v>15</v>
      </c>
      <c r="D13" s="5" t="s">
        <v>14</v>
      </c>
      <c r="E13" s="62">
        <v>6.0</v>
      </c>
      <c r="F13" s="31">
        <f>E13-0</f>
        <v>6</v>
      </c>
      <c r="J13" s="5" t="s">
        <v>634</v>
      </c>
    </row>
    <row r="14">
      <c r="A14" s="3">
        <v>16.0</v>
      </c>
      <c r="B14" s="4">
        <v>0.052141203703703703</v>
      </c>
      <c r="C14" s="5" t="s">
        <v>22</v>
      </c>
      <c r="D14" s="5" t="s">
        <v>588</v>
      </c>
      <c r="E14" s="62">
        <v>30.0</v>
      </c>
      <c r="F14" s="31">
        <f>E14-13</f>
        <v>17</v>
      </c>
    </row>
    <row r="15">
      <c r="A15" s="3">
        <v>16.0</v>
      </c>
      <c r="B15" s="4">
        <v>0.0546875</v>
      </c>
      <c r="C15" s="5" t="s">
        <v>10</v>
      </c>
      <c r="D15" s="5" t="s">
        <v>14</v>
      </c>
      <c r="E15" s="62">
        <v>19.0</v>
      </c>
      <c r="F15" s="31">
        <f>E15-6</f>
        <v>13</v>
      </c>
    </row>
    <row r="16">
      <c r="A16" s="3">
        <v>16.0</v>
      </c>
      <c r="B16" s="4">
        <v>0.056226851851851854</v>
      </c>
      <c r="C16" s="5" t="s">
        <v>21</v>
      </c>
      <c r="D16" s="5" t="s">
        <v>24</v>
      </c>
      <c r="E16" s="62">
        <v>26.0</v>
      </c>
      <c r="F16" s="31">
        <f>E16-10</f>
        <v>16</v>
      </c>
    </row>
    <row r="17">
      <c r="A17" s="3">
        <v>16.0</v>
      </c>
      <c r="B17" s="4">
        <v>0.05630787037037037</v>
      </c>
      <c r="C17" s="5" t="s">
        <v>10</v>
      </c>
      <c r="D17" s="5" t="s">
        <v>24</v>
      </c>
      <c r="E17" s="62">
        <v>25.0</v>
      </c>
      <c r="F17" s="31">
        <f>E17-6</f>
        <v>19</v>
      </c>
    </row>
    <row r="18">
      <c r="A18" s="3">
        <v>16.0</v>
      </c>
      <c r="B18" s="4">
        <v>0.05787037037037037</v>
      </c>
      <c r="C18" s="5" t="s">
        <v>21</v>
      </c>
      <c r="D18" s="5" t="s">
        <v>24</v>
      </c>
      <c r="E18" s="62" t="s">
        <v>28</v>
      </c>
      <c r="F18" s="47">
        <v>1.0</v>
      </c>
      <c r="G18" s="5" t="s">
        <v>48</v>
      </c>
    </row>
    <row r="19">
      <c r="A19" s="3">
        <v>16.0</v>
      </c>
      <c r="B19" s="4">
        <v>0.058472222222222224</v>
      </c>
      <c r="C19" s="5" t="s">
        <v>16</v>
      </c>
      <c r="D19" s="5" t="s">
        <v>25</v>
      </c>
      <c r="E19" s="62">
        <v>18.0</v>
      </c>
      <c r="F19" s="31">
        <f>E19-3</f>
        <v>15</v>
      </c>
      <c r="H19" s="5" t="s">
        <v>635</v>
      </c>
    </row>
    <row r="20">
      <c r="A20" s="3">
        <v>16.0</v>
      </c>
      <c r="B20" s="4">
        <v>0.058541666666666665</v>
      </c>
      <c r="C20" s="5" t="s">
        <v>22</v>
      </c>
      <c r="D20" s="5" t="s">
        <v>25</v>
      </c>
      <c r="E20" s="62">
        <v>13.0</v>
      </c>
      <c r="F20" s="31">
        <f>E20-4</f>
        <v>9</v>
      </c>
      <c r="H20" s="5" t="s">
        <v>636</v>
      </c>
    </row>
    <row r="21">
      <c r="A21" s="3">
        <v>16.0</v>
      </c>
      <c r="B21" s="4">
        <v>0.058576388888888886</v>
      </c>
      <c r="C21" s="5" t="s">
        <v>134</v>
      </c>
      <c r="D21" s="5" t="s">
        <v>25</v>
      </c>
      <c r="E21" s="62">
        <v>3.0</v>
      </c>
      <c r="F21" s="31">
        <f>E21-0</f>
        <v>3</v>
      </c>
      <c r="H21" s="5" t="s">
        <v>637</v>
      </c>
    </row>
    <row r="22">
      <c r="A22" s="3">
        <v>16.0</v>
      </c>
      <c r="B22" s="4">
        <v>0.05859953703703704</v>
      </c>
      <c r="C22" s="5" t="s">
        <v>21</v>
      </c>
      <c r="D22" s="5" t="s">
        <v>25</v>
      </c>
      <c r="E22" s="62">
        <v>26.0</v>
      </c>
      <c r="F22" s="31">
        <f>E22-9</f>
        <v>17</v>
      </c>
    </row>
    <row r="23">
      <c r="A23" s="3">
        <v>16.0</v>
      </c>
      <c r="B23" s="4">
        <v>0.05863425925925926</v>
      </c>
      <c r="C23" s="5" t="s">
        <v>15</v>
      </c>
      <c r="D23" s="5" t="s">
        <v>25</v>
      </c>
      <c r="E23" s="62">
        <v>13.0</v>
      </c>
      <c r="F23" s="31">
        <f>E23-2</f>
        <v>11</v>
      </c>
      <c r="H23" s="5" t="s">
        <v>638</v>
      </c>
    </row>
    <row r="24">
      <c r="A24" s="3">
        <v>16.0</v>
      </c>
      <c r="B24" s="4">
        <v>0.06091435185185185</v>
      </c>
      <c r="C24" s="5" t="s">
        <v>10</v>
      </c>
      <c r="D24" s="5" t="s">
        <v>24</v>
      </c>
      <c r="E24" s="62">
        <v>16.0</v>
      </c>
      <c r="F24" s="31">
        <f>E24-6</f>
        <v>10</v>
      </c>
    </row>
    <row r="25">
      <c r="A25" s="3">
        <v>16.0</v>
      </c>
      <c r="B25" s="4">
        <v>0.060960648148148146</v>
      </c>
      <c r="C25" s="5" t="s">
        <v>21</v>
      </c>
      <c r="D25" s="5" t="s">
        <v>24</v>
      </c>
      <c r="E25" s="62">
        <v>29.0</v>
      </c>
      <c r="F25" s="31">
        <f>E25-10</f>
        <v>19</v>
      </c>
    </row>
    <row r="26">
      <c r="A26" s="3">
        <v>16.0</v>
      </c>
      <c r="B26" s="4">
        <v>0.06193287037037037</v>
      </c>
      <c r="C26" s="5" t="s">
        <v>21</v>
      </c>
      <c r="D26" s="5" t="s">
        <v>35</v>
      </c>
      <c r="E26" s="62">
        <v>22.0</v>
      </c>
      <c r="F26" s="31">
        <f>E26-13</f>
        <v>9</v>
      </c>
    </row>
    <row r="27">
      <c r="A27" s="3">
        <v>16.0</v>
      </c>
      <c r="B27" s="4">
        <v>0.06233796296296296</v>
      </c>
      <c r="C27" s="5" t="s">
        <v>21</v>
      </c>
      <c r="D27" s="5" t="s">
        <v>25</v>
      </c>
      <c r="E27" s="62" t="s">
        <v>30</v>
      </c>
      <c r="F27" s="31" t="s">
        <v>30</v>
      </c>
      <c r="J27" s="5" t="s">
        <v>350</v>
      </c>
    </row>
    <row r="28">
      <c r="A28" s="3">
        <v>16.0</v>
      </c>
      <c r="B28" s="4">
        <v>0.06233796296296296</v>
      </c>
      <c r="C28" s="5" t="s">
        <v>21</v>
      </c>
      <c r="D28" s="5" t="s">
        <v>25</v>
      </c>
      <c r="E28" s="62" t="s">
        <v>37</v>
      </c>
      <c r="F28" s="47">
        <v>20.0</v>
      </c>
      <c r="G28" s="5" t="s">
        <v>48</v>
      </c>
      <c r="J28" s="5" t="s">
        <v>418</v>
      </c>
    </row>
    <row r="29">
      <c r="A29" s="3">
        <v>16.0</v>
      </c>
      <c r="B29" s="4">
        <v>0.0629050925925926</v>
      </c>
      <c r="C29" s="5" t="s">
        <v>21</v>
      </c>
      <c r="D29" s="5" t="s">
        <v>35</v>
      </c>
      <c r="E29" s="62" t="s">
        <v>30</v>
      </c>
      <c r="F29" s="31" t="s">
        <v>30</v>
      </c>
      <c r="J29" s="5" t="s">
        <v>350</v>
      </c>
    </row>
    <row r="30">
      <c r="A30" s="3">
        <v>16.0</v>
      </c>
      <c r="B30" s="4">
        <v>0.0629050925925926</v>
      </c>
      <c r="C30" s="5" t="s">
        <v>21</v>
      </c>
      <c r="D30" s="5" t="s">
        <v>35</v>
      </c>
      <c r="E30" s="62">
        <v>18.0</v>
      </c>
      <c r="F30" s="31">
        <f>E30-13</f>
        <v>5</v>
      </c>
      <c r="J30" s="5" t="s">
        <v>418</v>
      </c>
    </row>
    <row r="31">
      <c r="A31" s="3">
        <v>16.0</v>
      </c>
      <c r="B31" s="4">
        <v>0.06319444444444444</v>
      </c>
      <c r="C31" s="5" t="s">
        <v>21</v>
      </c>
      <c r="D31" s="5" t="s">
        <v>25</v>
      </c>
      <c r="E31" s="62">
        <v>15.0</v>
      </c>
      <c r="F31" s="31">
        <f>E31-9</f>
        <v>6</v>
      </c>
      <c r="H31" s="5" t="s">
        <v>639</v>
      </c>
    </row>
    <row r="32">
      <c r="A32" s="3">
        <v>16.0</v>
      </c>
      <c r="B32" s="4">
        <v>0.06366898148148148</v>
      </c>
      <c r="C32" s="5" t="s">
        <v>21</v>
      </c>
      <c r="D32" s="5" t="s">
        <v>35</v>
      </c>
      <c r="E32" s="62">
        <v>23.0</v>
      </c>
      <c r="F32" s="31">
        <f t="shared" ref="F32:F33" si="1">E32-13</f>
        <v>10</v>
      </c>
    </row>
    <row r="33">
      <c r="A33" s="3">
        <v>16.0</v>
      </c>
      <c r="B33" s="4">
        <v>0.06420138888888889</v>
      </c>
      <c r="C33" s="5" t="s">
        <v>21</v>
      </c>
      <c r="D33" s="5" t="s">
        <v>24</v>
      </c>
      <c r="E33" s="62">
        <v>25.0</v>
      </c>
      <c r="F33" s="31">
        <f t="shared" si="1"/>
        <v>12</v>
      </c>
    </row>
    <row r="34">
      <c r="A34" s="3">
        <v>16.0</v>
      </c>
      <c r="B34" s="4">
        <v>0.06646990740740741</v>
      </c>
      <c r="C34" s="5" t="s">
        <v>10</v>
      </c>
      <c r="D34" s="5" t="s">
        <v>32</v>
      </c>
      <c r="E34" s="62">
        <v>35.0</v>
      </c>
      <c r="F34" s="31" t="s">
        <v>30</v>
      </c>
      <c r="J34" s="5" t="s">
        <v>640</v>
      </c>
    </row>
    <row r="35">
      <c r="A35" s="3">
        <v>16.0</v>
      </c>
      <c r="B35" s="4">
        <v>0.06693287037037036</v>
      </c>
      <c r="C35" s="5" t="s">
        <v>16</v>
      </c>
      <c r="D35" s="5" t="s">
        <v>32</v>
      </c>
      <c r="E35" s="62">
        <v>17.0</v>
      </c>
      <c r="F35" s="31">
        <f>E35-9</f>
        <v>8</v>
      </c>
      <c r="J35" s="5" t="s">
        <v>391</v>
      </c>
    </row>
    <row r="36">
      <c r="A36" s="3">
        <v>16.0</v>
      </c>
      <c r="B36" s="4">
        <v>0.08371527777777778</v>
      </c>
      <c r="C36" s="5" t="s">
        <v>10</v>
      </c>
      <c r="D36" s="5" t="s">
        <v>20</v>
      </c>
      <c r="E36" s="62">
        <v>31.0</v>
      </c>
      <c r="F36" s="31">
        <f>E36-9-10</f>
        <v>12</v>
      </c>
      <c r="J36" s="5" t="s">
        <v>137</v>
      </c>
    </row>
    <row r="37">
      <c r="A37" s="3">
        <v>16.0</v>
      </c>
      <c r="B37" s="4">
        <v>0.08375</v>
      </c>
      <c r="C37" s="5" t="s">
        <v>21</v>
      </c>
      <c r="D37" s="5" t="s">
        <v>20</v>
      </c>
      <c r="E37" s="62">
        <v>34.0</v>
      </c>
      <c r="F37" s="31">
        <f>E37-13-10</f>
        <v>11</v>
      </c>
      <c r="J37" s="5" t="s">
        <v>137</v>
      </c>
    </row>
    <row r="38">
      <c r="A38" s="3">
        <v>16.0</v>
      </c>
      <c r="B38" s="4">
        <v>0.08685185185185185</v>
      </c>
      <c r="C38" s="5" t="s">
        <v>134</v>
      </c>
      <c r="D38" s="5" t="s">
        <v>47</v>
      </c>
      <c r="E38" s="62" t="s">
        <v>37</v>
      </c>
      <c r="F38" s="31">
        <v>20.0</v>
      </c>
    </row>
    <row r="39">
      <c r="A39" s="3">
        <v>16.0</v>
      </c>
      <c r="B39" s="4">
        <v>0.08694444444444445</v>
      </c>
      <c r="C39" s="5" t="s">
        <v>10</v>
      </c>
      <c r="D39" s="5" t="s">
        <v>47</v>
      </c>
      <c r="E39" s="62">
        <v>23.0</v>
      </c>
      <c r="F39" s="31">
        <f>E39-5</f>
        <v>18</v>
      </c>
    </row>
    <row r="40">
      <c r="A40" s="3">
        <v>16.0</v>
      </c>
      <c r="B40" s="4">
        <v>0.08695601851851852</v>
      </c>
      <c r="C40" s="5" t="s">
        <v>13</v>
      </c>
      <c r="D40" s="5" t="s">
        <v>47</v>
      </c>
      <c r="E40" s="62">
        <v>21.0</v>
      </c>
      <c r="F40" s="47">
        <v>20.0</v>
      </c>
      <c r="G40" s="5" t="s">
        <v>48</v>
      </c>
    </row>
    <row r="41">
      <c r="A41" s="3">
        <v>16.0</v>
      </c>
      <c r="B41" s="4">
        <v>0.08711805555555556</v>
      </c>
      <c r="C41" s="5" t="s">
        <v>15</v>
      </c>
      <c r="D41" s="5" t="s">
        <v>47</v>
      </c>
      <c r="E41" s="62">
        <v>17.0</v>
      </c>
      <c r="F41" s="31">
        <f>E41-2</f>
        <v>15</v>
      </c>
    </row>
    <row r="42">
      <c r="A42" s="3">
        <v>16.0</v>
      </c>
      <c r="B42" s="4">
        <v>0.08715277777777777</v>
      </c>
      <c r="C42" s="5" t="s">
        <v>16</v>
      </c>
      <c r="D42" s="5" t="s">
        <v>47</v>
      </c>
      <c r="E42" s="62">
        <v>15.0</v>
      </c>
      <c r="F42" s="31">
        <f>E42-3</f>
        <v>12</v>
      </c>
    </row>
    <row r="43">
      <c r="A43" s="3">
        <v>16.0</v>
      </c>
      <c r="B43" s="4">
        <v>0.08715277777777777</v>
      </c>
      <c r="C43" s="5" t="s">
        <v>18</v>
      </c>
      <c r="D43" s="5" t="s">
        <v>47</v>
      </c>
      <c r="E43" s="62">
        <v>16.0</v>
      </c>
      <c r="F43" s="31">
        <f>E43-8</f>
        <v>8</v>
      </c>
    </row>
    <row r="44">
      <c r="A44" s="3">
        <v>16.0</v>
      </c>
      <c r="B44" s="4">
        <v>0.08738425925925926</v>
      </c>
      <c r="C44" s="5" t="s">
        <v>22</v>
      </c>
      <c r="D44" s="5" t="s">
        <v>47</v>
      </c>
      <c r="E44" s="62">
        <v>7.0</v>
      </c>
      <c r="F44" s="31">
        <f>E44-0</f>
        <v>7</v>
      </c>
    </row>
    <row r="45">
      <c r="A45" s="3">
        <v>16.0</v>
      </c>
      <c r="B45" s="4">
        <v>0.08755787037037037</v>
      </c>
      <c r="C45" s="5" t="s">
        <v>21</v>
      </c>
      <c r="D45" s="5" t="s">
        <v>47</v>
      </c>
      <c r="E45" s="5">
        <v>16.0</v>
      </c>
      <c r="F45" s="31">
        <f>E45-5</f>
        <v>11</v>
      </c>
    </row>
    <row r="46">
      <c r="A46" s="3">
        <v>16.0</v>
      </c>
      <c r="B46" s="4">
        <v>0.0884837962962963</v>
      </c>
      <c r="C46" s="5" t="s">
        <v>10</v>
      </c>
      <c r="D46" s="5" t="s">
        <v>7</v>
      </c>
      <c r="E46" s="62">
        <v>15.0</v>
      </c>
      <c r="H46" s="5" t="s">
        <v>641</v>
      </c>
      <c r="J46" s="5" t="s">
        <v>319</v>
      </c>
    </row>
    <row r="47">
      <c r="A47" s="3">
        <v>16.0</v>
      </c>
      <c r="B47" s="4">
        <v>0.09010416666666667</v>
      </c>
      <c r="C47" s="5" t="s">
        <v>134</v>
      </c>
      <c r="D47" s="5" t="s">
        <v>32</v>
      </c>
      <c r="E47" s="62">
        <v>12.0</v>
      </c>
      <c r="F47" s="85">
        <f>E47-8</f>
        <v>4</v>
      </c>
      <c r="J47" s="5" t="s">
        <v>642</v>
      </c>
    </row>
    <row r="48">
      <c r="A48" s="3">
        <v>16.0</v>
      </c>
      <c r="B48" s="4">
        <v>0.09135416666666667</v>
      </c>
      <c r="C48" s="5" t="s">
        <v>15</v>
      </c>
      <c r="D48" s="5" t="s">
        <v>7</v>
      </c>
      <c r="E48" s="62">
        <v>7.0</v>
      </c>
      <c r="H48" s="5" t="s">
        <v>643</v>
      </c>
      <c r="J48" s="5" t="s">
        <v>644</v>
      </c>
    </row>
    <row r="49">
      <c r="A49" s="3">
        <v>16.0</v>
      </c>
      <c r="B49" s="4">
        <v>0.09215277777777778</v>
      </c>
      <c r="C49" s="5" t="s">
        <v>21</v>
      </c>
      <c r="D49" s="5" t="s">
        <v>32</v>
      </c>
      <c r="E49" s="62">
        <v>16.0</v>
      </c>
      <c r="F49" s="85">
        <f>E49-10</f>
        <v>6</v>
      </c>
      <c r="J49" s="5" t="s">
        <v>645</v>
      </c>
    </row>
    <row r="50">
      <c r="A50" s="3">
        <v>16.0</v>
      </c>
      <c r="B50" s="4">
        <v>0.0922337962962963</v>
      </c>
      <c r="C50" s="5" t="s">
        <v>21</v>
      </c>
      <c r="D50" s="5" t="s">
        <v>7</v>
      </c>
      <c r="E50" s="5">
        <v>10.0</v>
      </c>
      <c r="H50" s="5" t="s">
        <v>646</v>
      </c>
      <c r="I50" s="5">
        <v>1.0</v>
      </c>
    </row>
    <row r="51">
      <c r="A51" s="3">
        <v>16.0</v>
      </c>
      <c r="B51" s="4">
        <v>0.09231481481481481</v>
      </c>
      <c r="C51" s="5" t="s">
        <v>21</v>
      </c>
      <c r="D51" s="5" t="s">
        <v>32</v>
      </c>
      <c r="E51" s="62">
        <v>27.0</v>
      </c>
      <c r="F51" s="85">
        <f>E51-11</f>
        <v>16</v>
      </c>
      <c r="I51" s="5"/>
      <c r="J51" s="5" t="s">
        <v>226</v>
      </c>
    </row>
    <row r="52">
      <c r="A52" s="3">
        <v>16.0</v>
      </c>
      <c r="B52" s="4">
        <v>0.09234953703703704</v>
      </c>
      <c r="C52" s="5" t="s">
        <v>21</v>
      </c>
      <c r="D52" s="5" t="s">
        <v>7</v>
      </c>
      <c r="E52" s="62">
        <v>10.0</v>
      </c>
      <c r="H52" s="5" t="s">
        <v>647</v>
      </c>
      <c r="I52" s="5">
        <v>1.0</v>
      </c>
      <c r="J52" s="5"/>
    </row>
    <row r="53">
      <c r="A53" s="3">
        <v>16.0</v>
      </c>
      <c r="B53" s="4">
        <v>0.09296296296296297</v>
      </c>
      <c r="C53" s="5" t="s">
        <v>15</v>
      </c>
      <c r="D53" s="5" t="s">
        <v>184</v>
      </c>
      <c r="E53" s="62" t="s">
        <v>37</v>
      </c>
      <c r="F53" s="5">
        <v>20.0</v>
      </c>
      <c r="G53" s="5" t="s">
        <v>48</v>
      </c>
    </row>
    <row r="54">
      <c r="A54" s="3">
        <v>16.0</v>
      </c>
      <c r="B54" s="4">
        <v>0.09302083333333333</v>
      </c>
      <c r="C54" s="5" t="s">
        <v>10</v>
      </c>
      <c r="D54" s="5" t="s">
        <v>184</v>
      </c>
      <c r="E54" s="62">
        <v>8.0</v>
      </c>
      <c r="F54" s="85">
        <f>E54-2</f>
        <v>6</v>
      </c>
    </row>
    <row r="55">
      <c r="A55" s="3">
        <v>16.0</v>
      </c>
      <c r="B55" s="4">
        <v>0.09402777777777778</v>
      </c>
      <c r="C55" s="5" t="s">
        <v>18</v>
      </c>
      <c r="D55" s="5" t="s">
        <v>32</v>
      </c>
      <c r="E55" s="62">
        <v>24.0</v>
      </c>
      <c r="F55" s="85">
        <f>E55-12+5</f>
        <v>17</v>
      </c>
      <c r="J55" s="5" t="s">
        <v>414</v>
      </c>
    </row>
    <row r="56">
      <c r="A56" s="3">
        <v>16.0</v>
      </c>
      <c r="B56" s="4">
        <v>0.09413194444444445</v>
      </c>
      <c r="C56" s="5" t="s">
        <v>18</v>
      </c>
      <c r="D56" s="5" t="s">
        <v>7</v>
      </c>
      <c r="E56" s="62">
        <v>18.0</v>
      </c>
      <c r="H56" s="5" t="s">
        <v>648</v>
      </c>
      <c r="J56" s="5"/>
    </row>
    <row r="57">
      <c r="A57" s="3">
        <v>16.0</v>
      </c>
      <c r="B57" s="4">
        <v>0.09435185185185185</v>
      </c>
      <c r="C57" s="5" t="s">
        <v>18</v>
      </c>
      <c r="D57" s="5" t="s">
        <v>32</v>
      </c>
      <c r="E57" s="62">
        <v>16.0</v>
      </c>
      <c r="F57" s="85">
        <f>E57-12+5</f>
        <v>9</v>
      </c>
      <c r="J57" s="5" t="s">
        <v>649</v>
      </c>
    </row>
    <row r="58">
      <c r="A58" s="3">
        <v>16.0</v>
      </c>
      <c r="B58" s="4">
        <v>0.09446759259259259</v>
      </c>
      <c r="C58" s="5" t="s">
        <v>18</v>
      </c>
      <c r="D58" s="5" t="s">
        <v>7</v>
      </c>
      <c r="E58" s="62">
        <v>20.0</v>
      </c>
      <c r="H58" s="5" t="s">
        <v>650</v>
      </c>
      <c r="I58" s="5">
        <v>1.0</v>
      </c>
      <c r="J58" s="5"/>
    </row>
    <row r="59">
      <c r="A59" s="3">
        <v>16.0</v>
      </c>
      <c r="B59" s="4">
        <v>0.09532407407407407</v>
      </c>
      <c r="C59" s="5" t="s">
        <v>10</v>
      </c>
      <c r="D59" s="5" t="s">
        <v>75</v>
      </c>
      <c r="E59" s="62">
        <v>19.0</v>
      </c>
      <c r="F59" s="31">
        <f>E59-0</f>
        <v>19</v>
      </c>
      <c r="H59" s="5"/>
    </row>
    <row r="60">
      <c r="A60" s="3">
        <v>16.0</v>
      </c>
      <c r="B60" s="4">
        <v>0.09543981481481481</v>
      </c>
      <c r="C60" s="5" t="s">
        <v>18</v>
      </c>
      <c r="D60" s="5" t="s">
        <v>75</v>
      </c>
      <c r="E60" s="62" t="s">
        <v>28</v>
      </c>
      <c r="F60" s="47">
        <v>1.0</v>
      </c>
      <c r="G60" s="5" t="s">
        <v>48</v>
      </c>
      <c r="H60" s="5" t="s">
        <v>651</v>
      </c>
    </row>
    <row r="61">
      <c r="A61" s="3">
        <v>16.0</v>
      </c>
      <c r="B61" s="4">
        <v>0.09672453703703704</v>
      </c>
      <c r="C61" s="5" t="s">
        <v>16</v>
      </c>
      <c r="D61" s="5" t="s">
        <v>32</v>
      </c>
      <c r="E61" s="62">
        <v>21.0</v>
      </c>
      <c r="F61" s="85">
        <f>E61-9</f>
        <v>12</v>
      </c>
      <c r="H61" s="5" t="s">
        <v>652</v>
      </c>
      <c r="I61" s="5">
        <v>2.0</v>
      </c>
      <c r="J61" s="5" t="s">
        <v>653</v>
      </c>
    </row>
    <row r="62">
      <c r="A62" s="3">
        <v>16.0</v>
      </c>
      <c r="B62" s="4">
        <v>0.09769675925925926</v>
      </c>
      <c r="C62" s="5" t="s">
        <v>15</v>
      </c>
      <c r="D62" s="5" t="s">
        <v>184</v>
      </c>
      <c r="E62" s="62" t="s">
        <v>30</v>
      </c>
      <c r="F62" s="31" t="s">
        <v>30</v>
      </c>
      <c r="J62" s="5" t="s">
        <v>17</v>
      </c>
    </row>
    <row r="63">
      <c r="A63" s="3">
        <v>16.0</v>
      </c>
      <c r="B63" s="4">
        <v>0.09769675925925926</v>
      </c>
      <c r="C63" s="5" t="s">
        <v>15</v>
      </c>
      <c r="D63" s="5" t="s">
        <v>184</v>
      </c>
      <c r="E63" s="62">
        <v>24.0</v>
      </c>
      <c r="F63" s="31">
        <f>E63-6</f>
        <v>18</v>
      </c>
      <c r="J63" s="5" t="s">
        <v>40</v>
      </c>
    </row>
    <row r="64">
      <c r="A64" s="3">
        <v>16.0</v>
      </c>
      <c r="B64" s="4">
        <v>0.09903935185185185</v>
      </c>
      <c r="C64" s="5" t="s">
        <v>22</v>
      </c>
      <c r="D64" s="5" t="s">
        <v>20</v>
      </c>
      <c r="E64" s="62">
        <v>9.0</v>
      </c>
      <c r="F64" s="31">
        <f>E64-2</f>
        <v>7</v>
      </c>
    </row>
    <row r="65">
      <c r="A65" s="3">
        <v>16.0</v>
      </c>
      <c r="B65" s="4">
        <v>0.09991898148148148</v>
      </c>
      <c r="C65" s="5" t="s">
        <v>21</v>
      </c>
      <c r="D65" s="5" t="s">
        <v>24</v>
      </c>
      <c r="E65" s="62">
        <v>14.0</v>
      </c>
      <c r="F65" s="31">
        <f>E65-10</f>
        <v>4</v>
      </c>
    </row>
    <row r="66">
      <c r="A66" s="3">
        <v>16.0</v>
      </c>
      <c r="B66" s="4">
        <v>0.09998842592592593</v>
      </c>
      <c r="C66" s="5" t="s">
        <v>16</v>
      </c>
      <c r="D66" s="5" t="s">
        <v>92</v>
      </c>
      <c r="E66" s="62">
        <v>25.0</v>
      </c>
      <c r="F66" s="31">
        <f>E66-6</f>
        <v>19</v>
      </c>
    </row>
    <row r="67">
      <c r="A67" s="3">
        <v>16.0</v>
      </c>
      <c r="B67" s="4">
        <v>0.10001157407407407</v>
      </c>
      <c r="C67" s="5" t="s">
        <v>18</v>
      </c>
      <c r="D67" s="5" t="s">
        <v>24</v>
      </c>
      <c r="E67" s="62">
        <v>21.0</v>
      </c>
      <c r="F67" s="31">
        <f>E67-7</f>
        <v>14</v>
      </c>
    </row>
    <row r="68">
      <c r="A68" s="3">
        <v>16.0</v>
      </c>
      <c r="B68" s="4">
        <v>0.1004513888888889</v>
      </c>
      <c r="C68" s="5" t="s">
        <v>10</v>
      </c>
      <c r="D68" s="5" t="s">
        <v>24</v>
      </c>
      <c r="E68" s="62">
        <v>8.0</v>
      </c>
      <c r="F68" s="31">
        <f>E68-6</f>
        <v>2</v>
      </c>
    </row>
    <row r="69">
      <c r="A69" s="3">
        <v>16.0</v>
      </c>
      <c r="B69" s="4">
        <v>0.10072916666666666</v>
      </c>
      <c r="C69" s="5" t="s">
        <v>10</v>
      </c>
      <c r="D69" s="5" t="s">
        <v>20</v>
      </c>
      <c r="E69" s="62">
        <v>19.0</v>
      </c>
      <c r="F69" s="31">
        <f>E69-9</f>
        <v>10</v>
      </c>
    </row>
    <row r="70">
      <c r="A70" s="3">
        <v>16.0</v>
      </c>
      <c r="B70" s="4">
        <v>0.1025462962962963</v>
      </c>
      <c r="C70" s="5" t="s">
        <v>13</v>
      </c>
      <c r="D70" s="5" t="s">
        <v>20</v>
      </c>
      <c r="E70" s="62" t="s">
        <v>37</v>
      </c>
      <c r="F70" s="47">
        <v>20.0</v>
      </c>
      <c r="G70" s="5" t="s">
        <v>48</v>
      </c>
    </row>
    <row r="71">
      <c r="A71" s="3">
        <v>16.0</v>
      </c>
      <c r="B71" s="4">
        <v>0.10390046296296296</v>
      </c>
      <c r="C71" s="5" t="s">
        <v>22</v>
      </c>
      <c r="D71" s="5" t="s">
        <v>20</v>
      </c>
      <c r="E71" s="62">
        <v>17.0</v>
      </c>
      <c r="F71" s="31">
        <f>E71-2</f>
        <v>15</v>
      </c>
    </row>
    <row r="72">
      <c r="A72" s="3">
        <v>16.0</v>
      </c>
      <c r="B72" s="4">
        <v>0.10707175925925926</v>
      </c>
      <c r="C72" s="5" t="s">
        <v>16</v>
      </c>
      <c r="D72" s="5" t="s">
        <v>20</v>
      </c>
      <c r="E72" s="62">
        <v>17.0</v>
      </c>
      <c r="F72" s="31">
        <f>E72-3</f>
        <v>14</v>
      </c>
    </row>
    <row r="73">
      <c r="A73" s="3">
        <v>16.0</v>
      </c>
      <c r="B73" s="4">
        <v>0.10721064814814815</v>
      </c>
      <c r="C73" s="5" t="s">
        <v>134</v>
      </c>
      <c r="D73" s="5" t="s">
        <v>20</v>
      </c>
      <c r="E73" s="62">
        <v>3.0</v>
      </c>
      <c r="F73" s="31">
        <f>E73-0</f>
        <v>3</v>
      </c>
    </row>
    <row r="74">
      <c r="A74" s="3">
        <v>16.0</v>
      </c>
      <c r="B74" s="4">
        <v>0.1091550925925926</v>
      </c>
      <c r="C74" s="5" t="s">
        <v>10</v>
      </c>
      <c r="D74" s="5" t="s">
        <v>7</v>
      </c>
      <c r="E74" s="62">
        <v>22.0</v>
      </c>
      <c r="H74" s="5" t="s">
        <v>654</v>
      </c>
      <c r="J74" s="5" t="s">
        <v>655</v>
      </c>
    </row>
    <row r="75">
      <c r="A75" s="3">
        <v>16.0</v>
      </c>
      <c r="B75" s="4">
        <v>0.11034722222222222</v>
      </c>
      <c r="C75" s="5" t="s">
        <v>16</v>
      </c>
      <c r="D75" s="69" t="s">
        <v>41</v>
      </c>
      <c r="E75" s="47">
        <v>13.0</v>
      </c>
      <c r="F75" s="31">
        <f>E75-3</f>
        <v>10</v>
      </c>
    </row>
    <row r="76">
      <c r="A76" s="3">
        <v>16.0</v>
      </c>
      <c r="B76" s="4">
        <v>0.11039351851851852</v>
      </c>
      <c r="C76" s="5" t="s">
        <v>13</v>
      </c>
      <c r="D76" s="69" t="s">
        <v>41</v>
      </c>
      <c r="E76" s="47">
        <v>10.0</v>
      </c>
      <c r="F76" s="31">
        <f>E76-2</f>
        <v>8</v>
      </c>
    </row>
    <row r="77">
      <c r="A77" s="3">
        <v>16.0</v>
      </c>
      <c r="B77" s="4">
        <v>0.11046296296296296</v>
      </c>
      <c r="C77" s="5" t="s">
        <v>134</v>
      </c>
      <c r="D77" s="69" t="s">
        <v>25</v>
      </c>
      <c r="E77" s="47">
        <v>14.0</v>
      </c>
      <c r="F77" s="31">
        <f>E77-0</f>
        <v>14</v>
      </c>
    </row>
    <row r="78">
      <c r="A78" s="3">
        <v>16.0</v>
      </c>
      <c r="B78" s="4">
        <v>0.11042824074074074</v>
      </c>
      <c r="C78" s="5" t="s">
        <v>10</v>
      </c>
      <c r="D78" s="69" t="s">
        <v>25</v>
      </c>
      <c r="E78" s="62" t="s">
        <v>656</v>
      </c>
      <c r="F78" s="31" t="s">
        <v>30</v>
      </c>
    </row>
    <row r="79">
      <c r="A79" s="3">
        <v>16.0</v>
      </c>
      <c r="B79" s="4">
        <v>0.11042824074074074</v>
      </c>
      <c r="C79" s="5" t="s">
        <v>18</v>
      </c>
      <c r="D79" s="69" t="s">
        <v>25</v>
      </c>
      <c r="E79" s="62" t="s">
        <v>656</v>
      </c>
      <c r="F79" s="31" t="s">
        <v>30</v>
      </c>
    </row>
    <row r="80">
      <c r="A80" s="3">
        <v>16.0</v>
      </c>
      <c r="B80" s="4">
        <v>0.11042824074074074</v>
      </c>
      <c r="C80" s="5" t="s">
        <v>15</v>
      </c>
      <c r="D80" s="69" t="s">
        <v>25</v>
      </c>
      <c r="E80" s="62" t="s">
        <v>656</v>
      </c>
      <c r="F80" s="31" t="s">
        <v>30</v>
      </c>
    </row>
    <row r="81">
      <c r="A81" s="3">
        <v>16.0</v>
      </c>
      <c r="B81" s="73">
        <v>0.11042824074074074</v>
      </c>
      <c r="C81" s="5" t="s">
        <v>22</v>
      </c>
      <c r="D81" s="69" t="s">
        <v>25</v>
      </c>
      <c r="E81" s="62" t="s">
        <v>656</v>
      </c>
      <c r="F81" s="31" t="s">
        <v>30</v>
      </c>
    </row>
    <row r="82">
      <c r="A82" s="3">
        <v>16.0</v>
      </c>
      <c r="B82" s="4">
        <v>0.11134259259259259</v>
      </c>
      <c r="C82" s="5" t="s">
        <v>16</v>
      </c>
      <c r="D82" s="69" t="s">
        <v>25</v>
      </c>
      <c r="E82" s="47">
        <v>21.0</v>
      </c>
      <c r="F82" s="31">
        <f>E82-3</f>
        <v>18</v>
      </c>
      <c r="J82" s="5" t="s">
        <v>657</v>
      </c>
    </row>
    <row r="83">
      <c r="A83" s="3">
        <v>16.0</v>
      </c>
      <c r="B83" s="4">
        <v>0.11135416666666667</v>
      </c>
      <c r="C83" s="5" t="s">
        <v>10</v>
      </c>
      <c r="D83" s="69" t="s">
        <v>25</v>
      </c>
      <c r="E83" s="47">
        <v>25.0</v>
      </c>
      <c r="F83" s="31">
        <f>E83-9</f>
        <v>16</v>
      </c>
    </row>
    <row r="84">
      <c r="A84" s="3">
        <v>16.0</v>
      </c>
      <c r="B84" s="4">
        <v>0.11136574074074074</v>
      </c>
      <c r="C84" s="5" t="s">
        <v>18</v>
      </c>
      <c r="D84" s="69" t="s">
        <v>25</v>
      </c>
      <c r="E84" s="47">
        <v>22.0</v>
      </c>
      <c r="F84" s="31">
        <f>E84-6</f>
        <v>16</v>
      </c>
    </row>
    <row r="85">
      <c r="A85" s="3">
        <v>16.0</v>
      </c>
      <c r="B85" s="4">
        <v>0.11138888888888888</v>
      </c>
      <c r="C85" s="5" t="s">
        <v>658</v>
      </c>
      <c r="D85" s="69" t="s">
        <v>25</v>
      </c>
      <c r="E85" s="47">
        <v>17.0</v>
      </c>
      <c r="F85" s="31">
        <f>E85-0</f>
        <v>17</v>
      </c>
    </row>
    <row r="86">
      <c r="A86" s="3">
        <v>16.0</v>
      </c>
      <c r="B86" s="4">
        <v>0.11138888888888888</v>
      </c>
      <c r="C86" s="5" t="s">
        <v>21</v>
      </c>
      <c r="D86" s="69" t="s">
        <v>25</v>
      </c>
      <c r="E86" s="47">
        <v>26.0</v>
      </c>
      <c r="F86" s="31">
        <f>E86-9</f>
        <v>17</v>
      </c>
    </row>
    <row r="87">
      <c r="A87" s="3">
        <v>16.0</v>
      </c>
      <c r="B87" s="4">
        <v>0.11140046296296297</v>
      </c>
      <c r="C87" s="5" t="s">
        <v>15</v>
      </c>
      <c r="D87" s="69" t="s">
        <v>25</v>
      </c>
      <c r="E87" s="47">
        <v>11.0</v>
      </c>
      <c r="F87" s="31">
        <f t="shared" ref="F87:F88" si="2">E87-2</f>
        <v>9</v>
      </c>
    </row>
    <row r="88">
      <c r="A88" s="3">
        <v>16.0</v>
      </c>
      <c r="B88" s="4">
        <v>0.11140046296296297</v>
      </c>
      <c r="C88" s="5" t="s">
        <v>13</v>
      </c>
      <c r="D88" s="69" t="s">
        <v>25</v>
      </c>
      <c r="E88" s="47">
        <v>21.0</v>
      </c>
      <c r="F88" s="31">
        <f t="shared" si="2"/>
        <v>19</v>
      </c>
    </row>
    <row r="89">
      <c r="A89" s="3">
        <v>16.0</v>
      </c>
      <c r="B89" s="4">
        <v>0.11143518518518518</v>
      </c>
      <c r="C89" s="5" t="s">
        <v>22</v>
      </c>
      <c r="D89" s="69" t="s">
        <v>25</v>
      </c>
      <c r="E89" s="47">
        <v>20.0</v>
      </c>
      <c r="F89" s="31">
        <f>E89-4</f>
        <v>16</v>
      </c>
    </row>
    <row r="90">
      <c r="A90" s="3">
        <v>16.0</v>
      </c>
      <c r="B90" s="4">
        <v>0.1130324074074074</v>
      </c>
      <c r="C90" s="5" t="s">
        <v>134</v>
      </c>
      <c r="D90" s="5" t="s">
        <v>126</v>
      </c>
      <c r="E90" s="62" t="s">
        <v>37</v>
      </c>
      <c r="F90" s="47">
        <v>20.0</v>
      </c>
      <c r="G90" s="5" t="s">
        <v>48</v>
      </c>
    </row>
    <row r="91">
      <c r="A91" s="3">
        <v>16.0</v>
      </c>
      <c r="B91" s="4">
        <v>0.11309027777777778</v>
      </c>
      <c r="C91" s="5" t="s">
        <v>16</v>
      </c>
      <c r="D91" s="5" t="s">
        <v>126</v>
      </c>
      <c r="E91" s="62">
        <v>12.0</v>
      </c>
      <c r="F91" s="31">
        <f>E91+3</f>
        <v>15</v>
      </c>
    </row>
    <row r="92">
      <c r="A92" s="3">
        <v>16.0</v>
      </c>
      <c r="B92" s="4">
        <v>0.11313657407407407</v>
      </c>
      <c r="C92" s="5" t="s">
        <v>15</v>
      </c>
      <c r="D92" s="5" t="s">
        <v>126</v>
      </c>
      <c r="E92" s="62">
        <v>16.0</v>
      </c>
      <c r="F92" s="31">
        <f>E92-6</f>
        <v>10</v>
      </c>
    </row>
    <row r="93">
      <c r="A93" s="3">
        <v>16.0</v>
      </c>
      <c r="B93" s="4">
        <v>0.11314814814814815</v>
      </c>
      <c r="C93" s="5" t="s">
        <v>22</v>
      </c>
      <c r="D93" s="5" t="s">
        <v>126</v>
      </c>
      <c r="E93" s="62">
        <v>10.0</v>
      </c>
      <c r="F93" s="31">
        <f>E93+2</f>
        <v>12</v>
      </c>
    </row>
    <row r="94">
      <c r="A94" s="3">
        <v>16.0</v>
      </c>
      <c r="B94" s="4">
        <v>0.11314814814814815</v>
      </c>
      <c r="C94" s="5" t="s">
        <v>13</v>
      </c>
      <c r="D94" s="5" t="s">
        <v>126</v>
      </c>
      <c r="E94" s="62">
        <v>2.0</v>
      </c>
      <c r="F94" s="31">
        <f>E94-0</f>
        <v>2</v>
      </c>
    </row>
    <row r="95">
      <c r="A95" s="3">
        <v>16.0</v>
      </c>
      <c r="B95" s="4">
        <v>0.1131712962962963</v>
      </c>
      <c r="C95" s="5" t="s">
        <v>18</v>
      </c>
      <c r="D95" s="5" t="s">
        <v>126</v>
      </c>
      <c r="E95" s="62">
        <v>14.0</v>
      </c>
      <c r="F95" s="31">
        <f>E95-3</f>
        <v>11</v>
      </c>
    </row>
    <row r="96">
      <c r="A96" s="3">
        <v>16.0</v>
      </c>
      <c r="B96" s="4">
        <v>0.11319444444444444</v>
      </c>
      <c r="C96" s="5" t="s">
        <v>10</v>
      </c>
      <c r="D96" s="5" t="s">
        <v>126</v>
      </c>
      <c r="E96" s="62">
        <v>13.0</v>
      </c>
      <c r="F96" s="31">
        <f t="shared" ref="F96:F98" si="3">E96-2</f>
        <v>11</v>
      </c>
    </row>
    <row r="97">
      <c r="A97" s="3">
        <v>16.0</v>
      </c>
      <c r="B97" s="4">
        <v>0.11320601851851853</v>
      </c>
      <c r="C97" s="5" t="s">
        <v>21</v>
      </c>
      <c r="D97" s="5" t="s">
        <v>126</v>
      </c>
      <c r="E97" s="62">
        <v>9.0</v>
      </c>
      <c r="F97" s="31">
        <f t="shared" si="3"/>
        <v>7</v>
      </c>
    </row>
    <row r="98">
      <c r="A98" s="3">
        <v>16.0</v>
      </c>
      <c r="B98" s="4">
        <v>0.11366898148148148</v>
      </c>
      <c r="C98" s="5" t="s">
        <v>13</v>
      </c>
      <c r="D98" s="5" t="s">
        <v>25</v>
      </c>
      <c r="E98" s="62">
        <v>12.0</v>
      </c>
      <c r="F98" s="31">
        <f t="shared" si="3"/>
        <v>10</v>
      </c>
      <c r="H98" s="5" t="s">
        <v>659</v>
      </c>
      <c r="J98" s="5" t="s">
        <v>660</v>
      </c>
    </row>
    <row r="99">
      <c r="A99" s="3">
        <v>16.0</v>
      </c>
      <c r="B99" s="4">
        <v>0.11540509259259259</v>
      </c>
      <c r="C99" s="5" t="s">
        <v>134</v>
      </c>
      <c r="D99" s="5" t="s">
        <v>97</v>
      </c>
      <c r="E99" s="62">
        <v>25.0</v>
      </c>
      <c r="J99" s="5" t="s">
        <v>661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5.5"/>
    <col customWidth="1" min="5" max="5" width="9.63"/>
    <col customWidth="1" min="6" max="6" width="11.25"/>
    <col customWidth="1" min="7" max="7" width="4.63"/>
    <col customWidth="1" min="8" max="8" width="33.0"/>
    <col customWidth="1" min="9" max="9" width="4.88"/>
    <col customWidth="1" min="10" max="10" width="33.63"/>
  </cols>
  <sheetData>
    <row r="1">
      <c r="A1" s="80" t="s">
        <v>0</v>
      </c>
      <c r="B1" s="81" t="s">
        <v>1</v>
      </c>
      <c r="C1" s="81" t="s">
        <v>2</v>
      </c>
      <c r="D1" s="80" t="s">
        <v>3</v>
      </c>
      <c r="E1" s="82" t="s">
        <v>4</v>
      </c>
      <c r="F1" s="81" t="s">
        <v>5</v>
      </c>
      <c r="G1" s="81" t="s">
        <v>6</v>
      </c>
      <c r="H1" s="80" t="s">
        <v>7</v>
      </c>
      <c r="I1" s="81" t="s">
        <v>4786</v>
      </c>
      <c r="J1" s="81" t="s">
        <v>9</v>
      </c>
    </row>
    <row r="2">
      <c r="A2" s="3">
        <v>17.0</v>
      </c>
      <c r="B2" s="4">
        <v>0.016006944444444445</v>
      </c>
      <c r="C2" s="5" t="s">
        <v>21</v>
      </c>
      <c r="D2" s="3" t="s">
        <v>125</v>
      </c>
      <c r="E2" s="47" t="s">
        <v>30</v>
      </c>
      <c r="F2" s="31" t="s">
        <v>30</v>
      </c>
      <c r="H2" s="7"/>
    </row>
    <row r="3">
      <c r="A3" s="3">
        <v>17.0</v>
      </c>
      <c r="B3" s="4">
        <v>0.016006944444444445</v>
      </c>
      <c r="C3" s="5" t="s">
        <v>10</v>
      </c>
      <c r="D3" s="3" t="s">
        <v>125</v>
      </c>
      <c r="E3" s="47" t="s">
        <v>30</v>
      </c>
      <c r="F3" s="31" t="s">
        <v>30</v>
      </c>
      <c r="H3" s="7"/>
    </row>
    <row r="4">
      <c r="A4" s="3">
        <v>17.0</v>
      </c>
      <c r="B4" s="4">
        <v>0.016006944444444445</v>
      </c>
      <c r="C4" s="5" t="s">
        <v>13</v>
      </c>
      <c r="D4" s="3" t="s">
        <v>125</v>
      </c>
      <c r="E4" s="47">
        <v>4.0</v>
      </c>
      <c r="F4" s="31">
        <f>E4+2</f>
        <v>6</v>
      </c>
      <c r="H4" s="7"/>
    </row>
    <row r="5">
      <c r="A5" s="3">
        <v>17.0</v>
      </c>
      <c r="B5" s="4">
        <v>0.016006944444444445</v>
      </c>
      <c r="C5" s="5" t="s">
        <v>18</v>
      </c>
      <c r="D5" s="3" t="s">
        <v>125</v>
      </c>
      <c r="E5" s="47" t="s">
        <v>37</v>
      </c>
      <c r="F5" s="47">
        <v>20.0</v>
      </c>
      <c r="G5" s="5" t="s">
        <v>48</v>
      </c>
      <c r="H5" s="7"/>
    </row>
    <row r="6">
      <c r="A6" s="3">
        <v>17.0</v>
      </c>
      <c r="B6" s="4">
        <v>0.016006944444444445</v>
      </c>
      <c r="C6" s="5" t="s">
        <v>15</v>
      </c>
      <c r="D6" s="3" t="s">
        <v>125</v>
      </c>
      <c r="E6" s="47">
        <v>18.0</v>
      </c>
      <c r="F6" s="31">
        <f>E6-2</f>
        <v>16</v>
      </c>
      <c r="H6" s="7"/>
    </row>
    <row r="7">
      <c r="A7" s="3">
        <v>17.0</v>
      </c>
      <c r="B7" s="4">
        <v>0.016006944444444445</v>
      </c>
      <c r="C7" s="5" t="s">
        <v>662</v>
      </c>
      <c r="D7" s="3" t="s">
        <v>125</v>
      </c>
      <c r="E7" s="47" t="s">
        <v>37</v>
      </c>
      <c r="F7" s="47">
        <v>20.0</v>
      </c>
      <c r="G7" s="5" t="s">
        <v>48</v>
      </c>
      <c r="H7" s="7"/>
    </row>
    <row r="8">
      <c r="A8" s="3">
        <v>17.0</v>
      </c>
      <c r="B8" s="4">
        <v>0.016006944444444445</v>
      </c>
      <c r="C8" s="5" t="s">
        <v>22</v>
      </c>
      <c r="D8" s="3" t="s">
        <v>125</v>
      </c>
      <c r="E8" s="47" t="s">
        <v>30</v>
      </c>
      <c r="F8" s="31" t="s">
        <v>30</v>
      </c>
      <c r="H8" s="7"/>
    </row>
    <row r="9">
      <c r="A9" s="3">
        <v>17.0</v>
      </c>
      <c r="B9" s="4">
        <v>0.03211805555555555</v>
      </c>
      <c r="C9" s="5" t="s">
        <v>22</v>
      </c>
      <c r="D9" s="3" t="s">
        <v>20</v>
      </c>
      <c r="E9" s="47">
        <v>6.0</v>
      </c>
      <c r="F9" s="31">
        <f t="shared" ref="F9:F10" si="1">E9-2</f>
        <v>4</v>
      </c>
      <c r="H9" s="7"/>
    </row>
    <row r="10">
      <c r="A10" s="3">
        <v>17.0</v>
      </c>
      <c r="B10" s="4">
        <v>0.033125</v>
      </c>
      <c r="C10" s="5" t="s">
        <v>13</v>
      </c>
      <c r="D10" s="3" t="s">
        <v>47</v>
      </c>
      <c r="E10" s="47">
        <v>20.0</v>
      </c>
      <c r="F10" s="31">
        <f t="shared" si="1"/>
        <v>18</v>
      </c>
      <c r="H10" s="7"/>
    </row>
    <row r="11">
      <c r="A11" s="3">
        <v>17.0</v>
      </c>
      <c r="B11" s="4">
        <v>0.03501157407407408</v>
      </c>
      <c r="C11" s="5" t="s">
        <v>13</v>
      </c>
      <c r="D11" s="3" t="s">
        <v>32</v>
      </c>
      <c r="E11" s="47">
        <v>2.0</v>
      </c>
      <c r="F11" s="31">
        <v>2.0</v>
      </c>
      <c r="H11" s="7"/>
    </row>
    <row r="12">
      <c r="A12" s="3">
        <v>17.0</v>
      </c>
      <c r="B12" s="4">
        <v>0.03501157407407408</v>
      </c>
      <c r="C12" s="5" t="s">
        <v>13</v>
      </c>
      <c r="D12" s="3" t="s">
        <v>32</v>
      </c>
      <c r="E12" s="47">
        <v>19.0</v>
      </c>
      <c r="F12" s="31">
        <f t="shared" ref="F12:F13" si="2">E12-8</f>
        <v>11</v>
      </c>
      <c r="H12" s="7"/>
    </row>
    <row r="13">
      <c r="A13" s="3">
        <v>17.0</v>
      </c>
      <c r="B13" s="4">
        <v>0.03501157407407408</v>
      </c>
      <c r="C13" s="5" t="s">
        <v>13</v>
      </c>
      <c r="D13" s="3" t="s">
        <v>32</v>
      </c>
      <c r="E13" s="47">
        <v>19.0</v>
      </c>
      <c r="F13" s="31">
        <f t="shared" si="2"/>
        <v>11</v>
      </c>
      <c r="H13" s="7"/>
    </row>
    <row r="14">
      <c r="A14" s="3">
        <v>17.0</v>
      </c>
      <c r="B14" s="4">
        <v>0.03530092592592592</v>
      </c>
      <c r="C14" s="5" t="s">
        <v>13</v>
      </c>
      <c r="D14" s="3" t="s">
        <v>7</v>
      </c>
      <c r="E14" s="62">
        <v>6.0</v>
      </c>
      <c r="H14" s="3" t="s">
        <v>663</v>
      </c>
    </row>
    <row r="15">
      <c r="A15" s="3">
        <v>17.0</v>
      </c>
      <c r="B15" s="4">
        <v>0.03530092592592592</v>
      </c>
      <c r="C15" s="5" t="s">
        <v>13</v>
      </c>
      <c r="D15" s="3" t="s">
        <v>7</v>
      </c>
      <c r="E15" s="62">
        <v>5.0</v>
      </c>
      <c r="H15" s="3" t="s">
        <v>664</v>
      </c>
    </row>
    <row r="16">
      <c r="A16" s="3">
        <v>17.0</v>
      </c>
      <c r="B16" s="4">
        <v>0.03706018518518518</v>
      </c>
      <c r="C16" s="5" t="s">
        <v>13</v>
      </c>
      <c r="D16" s="3" t="s">
        <v>74</v>
      </c>
      <c r="E16" s="47">
        <v>22.0</v>
      </c>
      <c r="F16" s="31">
        <f t="shared" ref="F16:F17" si="3">E16-8</f>
        <v>14</v>
      </c>
      <c r="H16" s="7"/>
      <c r="J16" s="5" t="s">
        <v>665</v>
      </c>
    </row>
    <row r="17">
      <c r="A17" s="3">
        <v>17.0</v>
      </c>
      <c r="B17" s="4">
        <v>0.037280092592592594</v>
      </c>
      <c r="C17" s="5" t="s">
        <v>13</v>
      </c>
      <c r="D17" s="3" t="s">
        <v>32</v>
      </c>
      <c r="E17" s="47">
        <v>24.0</v>
      </c>
      <c r="F17" s="31">
        <f t="shared" si="3"/>
        <v>16</v>
      </c>
      <c r="H17" s="7"/>
    </row>
    <row r="18">
      <c r="A18" s="3">
        <v>17.0</v>
      </c>
      <c r="B18" s="4">
        <v>0.03760416666666667</v>
      </c>
      <c r="C18" s="5" t="s">
        <v>13</v>
      </c>
      <c r="D18" s="3" t="s">
        <v>7</v>
      </c>
      <c r="E18" s="62">
        <v>6.0</v>
      </c>
      <c r="H18" s="3" t="s">
        <v>663</v>
      </c>
    </row>
    <row r="19">
      <c r="A19" s="3">
        <v>17.0</v>
      </c>
      <c r="B19" s="4">
        <v>0.038425925925925926</v>
      </c>
      <c r="C19" s="5" t="s">
        <v>13</v>
      </c>
      <c r="D19" s="3" t="s">
        <v>32</v>
      </c>
      <c r="E19" s="47">
        <v>25.0</v>
      </c>
      <c r="F19" s="31">
        <f t="shared" ref="F19:F21" si="4">E19-8</f>
        <v>17</v>
      </c>
      <c r="H19" s="7"/>
    </row>
    <row r="20">
      <c r="A20" s="3">
        <v>17.0</v>
      </c>
      <c r="B20" s="4">
        <v>0.038425925925925926</v>
      </c>
      <c r="C20" s="5" t="s">
        <v>13</v>
      </c>
      <c r="D20" s="3" t="s">
        <v>32</v>
      </c>
      <c r="E20" s="47">
        <v>22.0</v>
      </c>
      <c r="F20" s="31">
        <f t="shared" si="4"/>
        <v>14</v>
      </c>
      <c r="H20" s="7"/>
    </row>
    <row r="21">
      <c r="A21" s="3">
        <v>17.0</v>
      </c>
      <c r="B21" s="4">
        <v>0.038425925925925926</v>
      </c>
      <c r="C21" s="5" t="s">
        <v>13</v>
      </c>
      <c r="D21" s="3" t="s">
        <v>32</v>
      </c>
      <c r="E21" s="47">
        <v>17.0</v>
      </c>
      <c r="F21" s="31">
        <f t="shared" si="4"/>
        <v>9</v>
      </c>
      <c r="H21" s="7"/>
    </row>
    <row r="22">
      <c r="A22" s="3">
        <v>17.0</v>
      </c>
      <c r="B22" s="4">
        <v>0.038668981481481485</v>
      </c>
      <c r="C22" s="5" t="s">
        <v>13</v>
      </c>
      <c r="D22" s="3" t="s">
        <v>7</v>
      </c>
      <c r="E22" s="62">
        <v>6.0</v>
      </c>
      <c r="H22" s="3" t="s">
        <v>663</v>
      </c>
    </row>
    <row r="23">
      <c r="A23" s="3">
        <v>17.0</v>
      </c>
      <c r="B23" s="4">
        <v>0.03871527777777778</v>
      </c>
      <c r="C23" s="5" t="s">
        <v>13</v>
      </c>
      <c r="D23" s="3" t="s">
        <v>7</v>
      </c>
      <c r="E23" s="62">
        <v>6.0</v>
      </c>
      <c r="H23" s="3" t="s">
        <v>663</v>
      </c>
    </row>
    <row r="24">
      <c r="A24" s="3">
        <v>17.0</v>
      </c>
      <c r="B24" s="4">
        <v>0.03916666666666667</v>
      </c>
      <c r="C24" s="5" t="s">
        <v>13</v>
      </c>
      <c r="D24" s="3" t="s">
        <v>4791</v>
      </c>
      <c r="E24" s="47">
        <v>12.0</v>
      </c>
      <c r="F24" s="31">
        <f t="shared" ref="F24:F27" si="5">E24-8</f>
        <v>4</v>
      </c>
      <c r="H24" s="7"/>
    </row>
    <row r="25">
      <c r="A25" s="3">
        <v>17.0</v>
      </c>
      <c r="B25" s="4">
        <v>0.03988425925925926</v>
      </c>
      <c r="C25" s="5" t="s">
        <v>13</v>
      </c>
      <c r="D25" s="3" t="s">
        <v>32</v>
      </c>
      <c r="E25" s="47">
        <v>19.0</v>
      </c>
      <c r="F25" s="31">
        <f t="shared" si="5"/>
        <v>11</v>
      </c>
      <c r="H25" s="7"/>
    </row>
    <row r="26">
      <c r="A26" s="3">
        <v>17.0</v>
      </c>
      <c r="B26" s="4">
        <v>0.03988425925925926</v>
      </c>
      <c r="C26" s="5" t="s">
        <v>13</v>
      </c>
      <c r="D26" s="3" t="s">
        <v>32</v>
      </c>
      <c r="E26" s="47">
        <v>21.0</v>
      </c>
      <c r="F26" s="31">
        <f t="shared" si="5"/>
        <v>13</v>
      </c>
      <c r="H26" s="7"/>
    </row>
    <row r="27">
      <c r="A27" s="3">
        <v>17.0</v>
      </c>
      <c r="B27" s="4">
        <v>0.03988425925925926</v>
      </c>
      <c r="C27" s="5" t="s">
        <v>13</v>
      </c>
      <c r="D27" s="3" t="s">
        <v>32</v>
      </c>
      <c r="E27" s="47">
        <v>22.0</v>
      </c>
      <c r="F27" s="31">
        <f t="shared" si="5"/>
        <v>14</v>
      </c>
      <c r="H27" s="7"/>
    </row>
    <row r="28">
      <c r="A28" s="3">
        <v>17.0</v>
      </c>
      <c r="B28" s="4">
        <v>0.04016203703703704</v>
      </c>
      <c r="C28" s="5" t="s">
        <v>13</v>
      </c>
      <c r="D28" s="3" t="s">
        <v>7</v>
      </c>
      <c r="E28" s="62">
        <v>4.0</v>
      </c>
      <c r="H28" s="3" t="s">
        <v>666</v>
      </c>
    </row>
    <row r="29">
      <c r="A29" s="3">
        <v>17.0</v>
      </c>
      <c r="B29" s="4">
        <v>0.040185185185185185</v>
      </c>
      <c r="C29" s="5" t="s">
        <v>13</v>
      </c>
      <c r="D29" s="3" t="s">
        <v>7</v>
      </c>
      <c r="E29" s="62">
        <v>6.0</v>
      </c>
      <c r="H29" s="3" t="s">
        <v>663</v>
      </c>
    </row>
    <row r="30">
      <c r="A30" s="3">
        <v>17.0</v>
      </c>
      <c r="B30" s="4">
        <v>0.040219907407407406</v>
      </c>
      <c r="C30" s="5" t="s">
        <v>13</v>
      </c>
      <c r="D30" s="3" t="s">
        <v>7</v>
      </c>
      <c r="E30" s="62">
        <v>6.0</v>
      </c>
      <c r="H30" s="3" t="s">
        <v>663</v>
      </c>
    </row>
    <row r="31">
      <c r="A31" s="3">
        <v>17.0</v>
      </c>
      <c r="B31" s="4">
        <v>0.04150462962962963</v>
      </c>
      <c r="C31" s="5" t="s">
        <v>22</v>
      </c>
      <c r="D31" s="3" t="s">
        <v>588</v>
      </c>
      <c r="E31" s="47">
        <v>18.0</v>
      </c>
      <c r="F31" s="31">
        <f>E31-13</f>
        <v>5</v>
      </c>
      <c r="H31" s="7"/>
    </row>
    <row r="32">
      <c r="A32" s="3">
        <v>17.0</v>
      </c>
      <c r="B32" s="4">
        <v>0.041979166666666665</v>
      </c>
      <c r="C32" s="5" t="s">
        <v>13</v>
      </c>
      <c r="D32" s="3" t="s">
        <v>32</v>
      </c>
      <c r="E32" s="47">
        <v>26.0</v>
      </c>
      <c r="F32" s="31">
        <f>E32-8</f>
        <v>18</v>
      </c>
      <c r="H32" s="7"/>
    </row>
    <row r="33">
      <c r="A33" s="3">
        <v>17.0</v>
      </c>
      <c r="B33" s="4">
        <v>0.04252314814814815</v>
      </c>
      <c r="C33" s="5" t="s">
        <v>13</v>
      </c>
      <c r="D33" s="3" t="s">
        <v>32</v>
      </c>
      <c r="E33" s="47" t="s">
        <v>30</v>
      </c>
      <c r="F33" s="31" t="s">
        <v>30</v>
      </c>
      <c r="H33" s="7"/>
      <c r="J33" s="5" t="s">
        <v>17</v>
      </c>
    </row>
    <row r="34">
      <c r="A34" s="3">
        <v>17.0</v>
      </c>
      <c r="B34" s="4">
        <v>0.04252314814814815</v>
      </c>
      <c r="C34" s="5" t="s">
        <v>13</v>
      </c>
      <c r="D34" s="3" t="s">
        <v>32</v>
      </c>
      <c r="E34" s="47">
        <v>25.0</v>
      </c>
      <c r="F34" s="31">
        <f>E34-8</f>
        <v>17</v>
      </c>
      <c r="H34" s="7"/>
      <c r="J34" s="5" t="s">
        <v>40</v>
      </c>
    </row>
    <row r="35">
      <c r="A35" s="3">
        <v>17.0</v>
      </c>
      <c r="B35" s="4">
        <v>0.04271990740740741</v>
      </c>
      <c r="C35" s="5" t="s">
        <v>13</v>
      </c>
      <c r="D35" s="3" t="s">
        <v>7</v>
      </c>
      <c r="E35" s="62">
        <v>11.0</v>
      </c>
      <c r="H35" s="3" t="s">
        <v>667</v>
      </c>
    </row>
    <row r="36">
      <c r="A36" s="3">
        <v>17.0</v>
      </c>
      <c r="B36" s="4">
        <v>0.04483796296296296</v>
      </c>
      <c r="C36" s="5" t="s">
        <v>13</v>
      </c>
      <c r="D36" s="3" t="s">
        <v>32</v>
      </c>
      <c r="E36" s="47">
        <v>21.0</v>
      </c>
      <c r="F36" s="31">
        <f t="shared" ref="F36:F38" si="6">E36-8</f>
        <v>13</v>
      </c>
      <c r="H36" s="7"/>
    </row>
    <row r="37">
      <c r="A37" s="3">
        <v>17.0</v>
      </c>
      <c r="B37" s="4">
        <v>0.04483796296296296</v>
      </c>
      <c r="C37" s="5" t="s">
        <v>13</v>
      </c>
      <c r="D37" s="3" t="s">
        <v>32</v>
      </c>
      <c r="E37" s="47">
        <v>20.0</v>
      </c>
      <c r="F37" s="31">
        <f t="shared" si="6"/>
        <v>12</v>
      </c>
      <c r="H37" s="7"/>
    </row>
    <row r="38">
      <c r="A38" s="3">
        <v>17.0</v>
      </c>
      <c r="B38" s="4">
        <v>0.04483796296296296</v>
      </c>
      <c r="C38" s="5" t="s">
        <v>13</v>
      </c>
      <c r="D38" s="3" t="s">
        <v>32</v>
      </c>
      <c r="E38" s="47">
        <v>24.0</v>
      </c>
      <c r="F38" s="31">
        <f t="shared" si="6"/>
        <v>16</v>
      </c>
      <c r="H38" s="7"/>
    </row>
    <row r="39">
      <c r="A39" s="3">
        <v>17.0</v>
      </c>
      <c r="B39" s="4">
        <v>0.045300925925925925</v>
      </c>
      <c r="C39" s="5" t="s">
        <v>13</v>
      </c>
      <c r="D39" s="3" t="s">
        <v>7</v>
      </c>
      <c r="E39" s="62">
        <v>6.0</v>
      </c>
      <c r="H39" s="3" t="s">
        <v>663</v>
      </c>
    </row>
    <row r="40">
      <c r="A40" s="3">
        <v>17.0</v>
      </c>
      <c r="B40" s="4">
        <v>0.04552083333333334</v>
      </c>
      <c r="C40" s="5" t="s">
        <v>13</v>
      </c>
      <c r="D40" s="3" t="s">
        <v>7</v>
      </c>
      <c r="E40" s="62">
        <v>5.0</v>
      </c>
      <c r="H40" s="3" t="s">
        <v>664</v>
      </c>
    </row>
    <row r="41">
      <c r="A41" s="3">
        <v>17.0</v>
      </c>
      <c r="B41" s="4">
        <v>0.04601851851851852</v>
      </c>
      <c r="C41" s="5" t="s">
        <v>13</v>
      </c>
      <c r="D41" s="3" t="s">
        <v>7</v>
      </c>
      <c r="E41" s="62">
        <v>6.0</v>
      </c>
      <c r="H41" s="3" t="s">
        <v>663</v>
      </c>
    </row>
    <row r="42">
      <c r="A42" s="3">
        <v>17.0</v>
      </c>
      <c r="B42" s="4">
        <v>0.04649305555555556</v>
      </c>
      <c r="C42" s="5" t="s">
        <v>13</v>
      </c>
      <c r="D42" s="3" t="s">
        <v>25</v>
      </c>
      <c r="E42" s="47">
        <v>10.0</v>
      </c>
      <c r="F42" s="31">
        <f>E42-2</f>
        <v>8</v>
      </c>
      <c r="H42" s="7"/>
      <c r="J42" s="5" t="s">
        <v>668</v>
      </c>
    </row>
    <row r="43">
      <c r="A43" s="3">
        <v>17.0</v>
      </c>
      <c r="B43" s="4">
        <v>0.04717592592592593</v>
      </c>
      <c r="C43" s="5" t="s">
        <v>13</v>
      </c>
      <c r="D43" s="3" t="s">
        <v>32</v>
      </c>
      <c r="E43" s="47">
        <v>24.0</v>
      </c>
      <c r="F43" s="31">
        <f t="shared" ref="F43:F45" si="7">E43-8</f>
        <v>16</v>
      </c>
      <c r="H43" s="7"/>
    </row>
    <row r="44">
      <c r="A44" s="3">
        <v>17.0</v>
      </c>
      <c r="B44" s="4">
        <v>0.04717592592592593</v>
      </c>
      <c r="C44" s="5" t="s">
        <v>13</v>
      </c>
      <c r="D44" s="3" t="s">
        <v>32</v>
      </c>
      <c r="E44" s="47">
        <v>17.0</v>
      </c>
      <c r="F44" s="31">
        <f t="shared" si="7"/>
        <v>9</v>
      </c>
      <c r="H44" s="7"/>
    </row>
    <row r="45">
      <c r="A45" s="3">
        <v>17.0</v>
      </c>
      <c r="B45" s="4">
        <v>0.04717592592592593</v>
      </c>
      <c r="C45" s="5" t="s">
        <v>13</v>
      </c>
      <c r="D45" s="3" t="s">
        <v>32</v>
      </c>
      <c r="E45" s="47">
        <v>22.0</v>
      </c>
      <c r="F45" s="31">
        <f t="shared" si="7"/>
        <v>14</v>
      </c>
      <c r="H45" s="7"/>
    </row>
    <row r="46">
      <c r="A46" s="3">
        <v>17.0</v>
      </c>
      <c r="B46" s="4">
        <v>0.04738425925925926</v>
      </c>
      <c r="C46" s="5" t="s">
        <v>13</v>
      </c>
      <c r="D46" s="3" t="s">
        <v>7</v>
      </c>
      <c r="E46" s="62">
        <v>6.0</v>
      </c>
      <c r="H46" s="3" t="s">
        <v>663</v>
      </c>
    </row>
    <row r="47">
      <c r="A47" s="3">
        <v>17.0</v>
      </c>
      <c r="B47" s="4">
        <v>0.04775462962962963</v>
      </c>
      <c r="C47" s="5" t="s">
        <v>13</v>
      </c>
      <c r="D47" s="3" t="s">
        <v>7</v>
      </c>
      <c r="E47" s="62">
        <v>5.0</v>
      </c>
      <c r="H47" s="3" t="s">
        <v>664</v>
      </c>
    </row>
    <row r="48">
      <c r="A48" s="3">
        <v>17.0</v>
      </c>
      <c r="B48" s="4">
        <v>0.04883101851851852</v>
      </c>
      <c r="C48" s="5" t="s">
        <v>13</v>
      </c>
      <c r="D48" s="3" t="s">
        <v>32</v>
      </c>
      <c r="E48" s="47" t="s">
        <v>30</v>
      </c>
      <c r="F48" s="31" t="s">
        <v>30</v>
      </c>
      <c r="H48" s="7"/>
    </row>
    <row r="49">
      <c r="A49" s="3">
        <v>17.0</v>
      </c>
      <c r="B49" s="4">
        <v>0.04883101851851852</v>
      </c>
      <c r="C49" s="5" t="s">
        <v>13</v>
      </c>
      <c r="D49" s="3" t="s">
        <v>32</v>
      </c>
      <c r="E49" s="47">
        <v>12.0</v>
      </c>
      <c r="F49" s="31">
        <f t="shared" ref="F49:F50" si="8">E49-8</f>
        <v>4</v>
      </c>
      <c r="H49" s="7"/>
    </row>
    <row r="50">
      <c r="A50" s="3">
        <v>17.0</v>
      </c>
      <c r="B50" s="4">
        <v>0.04883101851851852</v>
      </c>
      <c r="C50" s="5" t="s">
        <v>13</v>
      </c>
      <c r="D50" s="3" t="s">
        <v>32</v>
      </c>
      <c r="E50" s="47">
        <v>24.0</v>
      </c>
      <c r="F50" s="31">
        <f t="shared" si="8"/>
        <v>16</v>
      </c>
      <c r="H50" s="7"/>
    </row>
    <row r="51">
      <c r="A51" s="3">
        <v>17.0</v>
      </c>
      <c r="B51" s="4">
        <v>0.04982638888888889</v>
      </c>
      <c r="C51" s="5" t="s">
        <v>13</v>
      </c>
      <c r="D51" s="3" t="s">
        <v>7</v>
      </c>
      <c r="E51" s="62">
        <v>6.0</v>
      </c>
      <c r="H51" s="3" t="s">
        <v>663</v>
      </c>
    </row>
    <row r="52">
      <c r="A52" s="3">
        <v>17.0</v>
      </c>
      <c r="B52" s="4">
        <v>0.05085648148148148</v>
      </c>
      <c r="C52" s="5" t="s">
        <v>13</v>
      </c>
      <c r="D52" s="3" t="s">
        <v>32</v>
      </c>
      <c r="E52" s="47">
        <v>24.0</v>
      </c>
      <c r="F52" s="31">
        <f t="shared" ref="F52:F54" si="9">E52-8</f>
        <v>16</v>
      </c>
      <c r="H52" s="7"/>
    </row>
    <row r="53">
      <c r="A53" s="3">
        <v>17.0</v>
      </c>
      <c r="B53" s="4">
        <v>0.05085648148148148</v>
      </c>
      <c r="C53" s="5" t="s">
        <v>13</v>
      </c>
      <c r="D53" s="3" t="s">
        <v>32</v>
      </c>
      <c r="E53" s="47">
        <v>22.0</v>
      </c>
      <c r="F53" s="31">
        <f t="shared" si="9"/>
        <v>14</v>
      </c>
      <c r="H53" s="7"/>
    </row>
    <row r="54">
      <c r="A54" s="3">
        <v>17.0</v>
      </c>
      <c r="B54" s="4">
        <v>0.05085648148148148</v>
      </c>
      <c r="C54" s="5" t="s">
        <v>13</v>
      </c>
      <c r="D54" s="3" t="s">
        <v>32</v>
      </c>
      <c r="E54" s="47">
        <v>19.0</v>
      </c>
      <c r="F54" s="31">
        <f t="shared" si="9"/>
        <v>11</v>
      </c>
      <c r="H54" s="7"/>
    </row>
    <row r="55">
      <c r="A55" s="3">
        <v>17.0</v>
      </c>
      <c r="B55" s="4">
        <v>0.051099537037037034</v>
      </c>
      <c r="C55" s="5" t="s">
        <v>13</v>
      </c>
      <c r="D55" s="3" t="s">
        <v>7</v>
      </c>
      <c r="E55" s="62">
        <v>5.0</v>
      </c>
      <c r="H55" s="3" t="s">
        <v>664</v>
      </c>
    </row>
    <row r="56">
      <c r="A56" s="3">
        <v>17.0</v>
      </c>
      <c r="B56" s="4">
        <v>0.05112268518518519</v>
      </c>
      <c r="C56" s="5" t="s">
        <v>13</v>
      </c>
      <c r="D56" s="3" t="s">
        <v>7</v>
      </c>
      <c r="E56" s="62">
        <v>6.0</v>
      </c>
      <c r="H56" s="3" t="s">
        <v>663</v>
      </c>
    </row>
    <row r="57">
      <c r="A57" s="3">
        <v>17.0</v>
      </c>
      <c r="B57" s="4">
        <v>0.05113425925925926</v>
      </c>
      <c r="C57" s="5" t="s">
        <v>13</v>
      </c>
      <c r="D57" s="3" t="s">
        <v>7</v>
      </c>
      <c r="E57" s="62">
        <v>6.0</v>
      </c>
      <c r="H57" s="3" t="s">
        <v>663</v>
      </c>
    </row>
    <row r="58">
      <c r="A58" s="3">
        <v>17.0</v>
      </c>
      <c r="B58" s="4">
        <v>0.054375</v>
      </c>
      <c r="C58" s="5" t="s">
        <v>22</v>
      </c>
      <c r="D58" s="3" t="s">
        <v>588</v>
      </c>
      <c r="E58" s="47">
        <v>16.0</v>
      </c>
      <c r="F58" s="31">
        <f>E58-2</f>
        <v>14</v>
      </c>
      <c r="H58" s="7"/>
    </row>
    <row r="59">
      <c r="A59" s="3">
        <v>17.0</v>
      </c>
      <c r="B59" s="4">
        <v>0.07722222222222222</v>
      </c>
      <c r="C59" s="5" t="s">
        <v>13</v>
      </c>
      <c r="D59" s="3" t="s">
        <v>737</v>
      </c>
      <c r="E59" s="62">
        <v>99.0</v>
      </c>
      <c r="H59" s="7"/>
    </row>
    <row r="60">
      <c r="A60" s="3">
        <v>17.0</v>
      </c>
      <c r="B60" s="4">
        <v>0.086875</v>
      </c>
      <c r="C60" s="5" t="s">
        <v>10</v>
      </c>
      <c r="D60" s="3" t="s">
        <v>127</v>
      </c>
      <c r="E60" s="62" t="s">
        <v>37</v>
      </c>
      <c r="F60" s="5">
        <v>20.0</v>
      </c>
      <c r="G60" s="5" t="s">
        <v>48</v>
      </c>
      <c r="H60" s="7"/>
    </row>
    <row r="61">
      <c r="A61" s="3">
        <v>17.0</v>
      </c>
      <c r="B61" s="4">
        <v>0.08744212962962963</v>
      </c>
      <c r="C61" s="5" t="s">
        <v>18</v>
      </c>
      <c r="D61" s="3" t="s">
        <v>88</v>
      </c>
      <c r="E61" s="47">
        <v>13.0</v>
      </c>
      <c r="F61" s="31">
        <f>E61-3</f>
        <v>10</v>
      </c>
      <c r="H61" s="7"/>
    </row>
    <row r="62">
      <c r="A62" s="3">
        <v>17.0</v>
      </c>
      <c r="B62" s="4">
        <v>0.08811342592592593</v>
      </c>
      <c r="C62" s="5" t="s">
        <v>15</v>
      </c>
      <c r="D62" s="3" t="s">
        <v>184</v>
      </c>
      <c r="E62" s="47">
        <v>21.0</v>
      </c>
      <c r="F62" s="31">
        <f>E62-6</f>
        <v>15</v>
      </c>
      <c r="H62" s="7"/>
    </row>
    <row r="63">
      <c r="A63" s="3">
        <v>17.0</v>
      </c>
      <c r="B63" s="4">
        <v>0.0894675925925926</v>
      </c>
      <c r="C63" s="5" t="s">
        <v>21</v>
      </c>
      <c r="D63" s="3" t="s">
        <v>24</v>
      </c>
      <c r="E63" s="47">
        <v>21.0</v>
      </c>
      <c r="F63" s="31">
        <f>E63-10</f>
        <v>11</v>
      </c>
      <c r="H63" s="7"/>
    </row>
    <row r="64">
      <c r="A64" s="3">
        <v>17.0</v>
      </c>
      <c r="B64" s="4">
        <v>0.0894675925925926</v>
      </c>
      <c r="C64" s="5" t="s">
        <v>10</v>
      </c>
      <c r="D64" s="3" t="s">
        <v>24</v>
      </c>
      <c r="E64" s="47">
        <v>25.0</v>
      </c>
      <c r="F64" s="31">
        <f t="shared" ref="F64:F66" si="10">E64-6</f>
        <v>19</v>
      </c>
      <c r="H64" s="7"/>
    </row>
    <row r="65">
      <c r="A65" s="3">
        <v>17.0</v>
      </c>
      <c r="B65" s="4">
        <v>0.09070601851851852</v>
      </c>
      <c r="C65" s="5" t="s">
        <v>10</v>
      </c>
      <c r="D65" s="3" t="s">
        <v>670</v>
      </c>
      <c r="E65" s="47">
        <v>18.0</v>
      </c>
      <c r="F65" s="31">
        <f t="shared" si="10"/>
        <v>12</v>
      </c>
      <c r="H65" s="7"/>
    </row>
    <row r="66">
      <c r="A66" s="3">
        <v>17.0</v>
      </c>
      <c r="B66" s="4">
        <v>0.09134259259259259</v>
      </c>
      <c r="C66" s="5" t="s">
        <v>10</v>
      </c>
      <c r="D66" s="3" t="s">
        <v>24</v>
      </c>
      <c r="E66" s="47">
        <v>18.0</v>
      </c>
      <c r="F66" s="31">
        <f t="shared" si="10"/>
        <v>12</v>
      </c>
      <c r="H66" s="7"/>
    </row>
    <row r="67">
      <c r="A67" s="3">
        <v>17.0</v>
      </c>
      <c r="B67" s="4">
        <v>0.09134259259259259</v>
      </c>
      <c r="C67" s="5" t="s">
        <v>18</v>
      </c>
      <c r="D67" s="3" t="s">
        <v>24</v>
      </c>
      <c r="E67" s="47">
        <v>21.0</v>
      </c>
      <c r="F67" s="31">
        <f t="shared" ref="F67:F68" si="11">E67-7</f>
        <v>14</v>
      </c>
      <c r="H67" s="7"/>
    </row>
    <row r="68">
      <c r="A68" s="3">
        <v>17.0</v>
      </c>
      <c r="B68" s="4">
        <v>0.09134259259259259</v>
      </c>
      <c r="C68" s="5" t="s">
        <v>13</v>
      </c>
      <c r="D68" s="3" t="s">
        <v>24</v>
      </c>
      <c r="E68" s="47">
        <v>12.0</v>
      </c>
      <c r="F68" s="31">
        <f t="shared" si="11"/>
        <v>5</v>
      </c>
      <c r="H68" s="7"/>
    </row>
    <row r="69">
      <c r="A69" s="3">
        <v>17.0</v>
      </c>
      <c r="B69" s="4">
        <v>0.09340277777777778</v>
      </c>
      <c r="C69" s="5" t="s">
        <v>21</v>
      </c>
      <c r="D69" s="3" t="s">
        <v>20</v>
      </c>
      <c r="E69" s="47" t="s">
        <v>30</v>
      </c>
      <c r="F69" s="31" t="s">
        <v>30</v>
      </c>
      <c r="H69" s="7"/>
      <c r="J69" s="5" t="s">
        <v>17</v>
      </c>
    </row>
    <row r="70">
      <c r="A70" s="3">
        <v>17.0</v>
      </c>
      <c r="B70" s="4">
        <v>0.09340277777777778</v>
      </c>
      <c r="C70" s="5" t="s">
        <v>21</v>
      </c>
      <c r="D70" s="3" t="s">
        <v>20</v>
      </c>
      <c r="E70" s="47">
        <v>30.0</v>
      </c>
      <c r="F70" s="31">
        <f>E70-13</f>
        <v>17</v>
      </c>
      <c r="H70" s="7"/>
      <c r="J70" s="5" t="s">
        <v>40</v>
      </c>
    </row>
    <row r="71">
      <c r="A71" s="3">
        <v>17.0</v>
      </c>
      <c r="B71" s="4">
        <v>0.09340277777777778</v>
      </c>
      <c r="C71" s="5" t="s">
        <v>10</v>
      </c>
      <c r="D71" s="3" t="s">
        <v>20</v>
      </c>
      <c r="E71" s="47" t="s">
        <v>30</v>
      </c>
      <c r="F71" s="31" t="s">
        <v>30</v>
      </c>
      <c r="H71" s="7"/>
      <c r="J71" s="5" t="s">
        <v>17</v>
      </c>
    </row>
    <row r="72">
      <c r="A72" s="3">
        <v>17.0</v>
      </c>
      <c r="B72" s="4">
        <v>0.09340277777777778</v>
      </c>
      <c r="C72" s="5" t="s">
        <v>10</v>
      </c>
      <c r="D72" s="3" t="s">
        <v>20</v>
      </c>
      <c r="E72" s="47" t="s">
        <v>37</v>
      </c>
      <c r="F72" s="47">
        <v>20.0</v>
      </c>
      <c r="G72" s="5" t="s">
        <v>48</v>
      </c>
      <c r="H72" s="7"/>
      <c r="J72" s="5" t="s">
        <v>40</v>
      </c>
    </row>
    <row r="73">
      <c r="A73" s="3">
        <v>17.0</v>
      </c>
      <c r="B73" s="4">
        <v>0.09340277777777778</v>
      </c>
      <c r="C73" s="5" t="s">
        <v>13</v>
      </c>
      <c r="D73" s="3" t="s">
        <v>20</v>
      </c>
      <c r="E73" s="47" t="s">
        <v>30</v>
      </c>
      <c r="F73" s="31" t="s">
        <v>30</v>
      </c>
      <c r="H73" s="7"/>
      <c r="J73" s="5" t="s">
        <v>17</v>
      </c>
    </row>
    <row r="74">
      <c r="A74" s="3">
        <v>17.0</v>
      </c>
      <c r="B74" s="4">
        <v>0.09340277777777778</v>
      </c>
      <c r="C74" s="5" t="s">
        <v>13</v>
      </c>
      <c r="D74" s="3" t="s">
        <v>20</v>
      </c>
      <c r="E74" s="47">
        <v>15.0</v>
      </c>
      <c r="F74" s="31">
        <f>E74-2</f>
        <v>13</v>
      </c>
      <c r="H74" s="7"/>
      <c r="J74" s="5" t="s">
        <v>40</v>
      </c>
    </row>
    <row r="75">
      <c r="A75" s="3">
        <v>17.0</v>
      </c>
      <c r="B75" s="4">
        <v>0.09340277777777778</v>
      </c>
      <c r="C75" s="5" t="s">
        <v>18</v>
      </c>
      <c r="D75" s="3" t="s">
        <v>20</v>
      </c>
      <c r="E75" s="47" t="s">
        <v>30</v>
      </c>
      <c r="F75" s="31" t="s">
        <v>30</v>
      </c>
      <c r="H75" s="7"/>
      <c r="J75" s="5" t="s">
        <v>17</v>
      </c>
    </row>
    <row r="76">
      <c r="A76" s="3">
        <v>17.0</v>
      </c>
      <c r="B76" s="4">
        <v>0.09340277777777778</v>
      </c>
      <c r="C76" s="5" t="s">
        <v>18</v>
      </c>
      <c r="D76" s="3" t="s">
        <v>20</v>
      </c>
      <c r="E76" s="47">
        <v>15.0</v>
      </c>
      <c r="F76" s="31">
        <f>E76-6</f>
        <v>9</v>
      </c>
      <c r="H76" s="7"/>
      <c r="J76" s="5" t="s">
        <v>17</v>
      </c>
    </row>
    <row r="77">
      <c r="A77" s="3">
        <v>17.0</v>
      </c>
      <c r="B77" s="4">
        <v>0.09340277777777778</v>
      </c>
      <c r="C77" s="5" t="s">
        <v>15</v>
      </c>
      <c r="D77" s="3" t="s">
        <v>20</v>
      </c>
      <c r="E77" s="47" t="s">
        <v>30</v>
      </c>
      <c r="F77" s="31" t="s">
        <v>30</v>
      </c>
      <c r="H77" s="7"/>
      <c r="J77" s="5" t="s">
        <v>17</v>
      </c>
    </row>
    <row r="78">
      <c r="A78" s="3">
        <v>17.0</v>
      </c>
      <c r="B78" s="4">
        <v>0.09340277777777778</v>
      </c>
      <c r="C78" s="5" t="s">
        <v>15</v>
      </c>
      <c r="D78" s="3" t="s">
        <v>20</v>
      </c>
      <c r="E78" s="47">
        <v>25.0</v>
      </c>
      <c r="F78" s="31">
        <f>E78-7</f>
        <v>18</v>
      </c>
      <c r="H78" s="7"/>
      <c r="J78" s="5" t="s">
        <v>40</v>
      </c>
    </row>
    <row r="79">
      <c r="A79" s="3">
        <v>17.0</v>
      </c>
      <c r="B79" s="4">
        <v>0.09340277777777778</v>
      </c>
      <c r="C79" s="5" t="s">
        <v>662</v>
      </c>
      <c r="D79" s="3" t="s">
        <v>20</v>
      </c>
      <c r="E79" s="47" t="s">
        <v>30</v>
      </c>
      <c r="F79" s="31" t="s">
        <v>30</v>
      </c>
      <c r="H79" s="7"/>
      <c r="J79" s="5" t="s">
        <v>17</v>
      </c>
    </row>
    <row r="80">
      <c r="A80" s="3">
        <v>17.0</v>
      </c>
      <c r="B80" s="4">
        <v>0.09340277777777778</v>
      </c>
      <c r="C80" s="5" t="s">
        <v>662</v>
      </c>
      <c r="D80" s="3" t="s">
        <v>20</v>
      </c>
      <c r="E80" s="47">
        <v>18.0</v>
      </c>
      <c r="F80" s="31">
        <f>E80-9</f>
        <v>9</v>
      </c>
      <c r="H80" s="7"/>
      <c r="J80" s="5" t="s">
        <v>40</v>
      </c>
    </row>
    <row r="81">
      <c r="A81" s="3">
        <v>17.0</v>
      </c>
      <c r="B81" s="4">
        <v>0.09340277777777778</v>
      </c>
      <c r="C81" s="5" t="s">
        <v>22</v>
      </c>
      <c r="D81" s="3" t="s">
        <v>20</v>
      </c>
      <c r="E81" s="47" t="s">
        <v>30</v>
      </c>
      <c r="F81" s="31" t="s">
        <v>30</v>
      </c>
      <c r="H81" s="7"/>
      <c r="J81" s="5" t="s">
        <v>17</v>
      </c>
    </row>
    <row r="82">
      <c r="A82" s="3">
        <v>17.0</v>
      </c>
      <c r="B82" s="4">
        <v>0.09340277777777778</v>
      </c>
      <c r="C82" s="5" t="s">
        <v>22</v>
      </c>
      <c r="D82" s="3" t="s">
        <v>20</v>
      </c>
      <c r="E82" s="47">
        <v>16.0</v>
      </c>
      <c r="F82" s="31">
        <f>E82-6</f>
        <v>10</v>
      </c>
      <c r="H82" s="7"/>
      <c r="J82" s="5" t="s">
        <v>40</v>
      </c>
    </row>
    <row r="83">
      <c r="A83" s="3">
        <v>17.0</v>
      </c>
      <c r="B83" s="4">
        <v>0.09340277777777778</v>
      </c>
      <c r="C83" s="5" t="s">
        <v>273</v>
      </c>
      <c r="D83" s="3" t="s">
        <v>20</v>
      </c>
      <c r="E83" s="47" t="s">
        <v>30</v>
      </c>
      <c r="F83" s="31" t="s">
        <v>30</v>
      </c>
      <c r="H83" s="7"/>
      <c r="J83" s="5" t="s">
        <v>17</v>
      </c>
    </row>
    <row r="84">
      <c r="A84" s="3">
        <v>17.0</v>
      </c>
      <c r="B84" s="4">
        <v>0.09340277777777778</v>
      </c>
      <c r="C84" s="5" t="s">
        <v>273</v>
      </c>
      <c r="D84" s="3" t="s">
        <v>20</v>
      </c>
      <c r="E84" s="47">
        <v>18.0</v>
      </c>
      <c r="F84" s="31">
        <f>E84-0</f>
        <v>18</v>
      </c>
      <c r="H84" s="7"/>
      <c r="J84" s="5" t="s">
        <v>40</v>
      </c>
    </row>
    <row r="85">
      <c r="A85" s="3">
        <v>17.0</v>
      </c>
      <c r="B85" s="4">
        <v>0.096875</v>
      </c>
      <c r="C85" s="5" t="s">
        <v>662</v>
      </c>
      <c r="D85" s="3" t="s">
        <v>88</v>
      </c>
      <c r="E85" s="47">
        <v>21.0</v>
      </c>
      <c r="F85" s="31">
        <f>E85-2</f>
        <v>19</v>
      </c>
      <c r="H85" s="7"/>
    </row>
    <row r="86">
      <c r="A86" s="3">
        <v>17.0</v>
      </c>
      <c r="B86" s="4">
        <v>0.09892361111111111</v>
      </c>
      <c r="C86" s="5" t="s">
        <v>21</v>
      </c>
      <c r="D86" s="3" t="s">
        <v>32</v>
      </c>
      <c r="E86" s="47">
        <v>17.0</v>
      </c>
      <c r="F86" s="31">
        <f>E86-11</f>
        <v>6</v>
      </c>
      <c r="H86" s="7"/>
      <c r="J86" s="5" t="s">
        <v>46</v>
      </c>
    </row>
    <row r="87">
      <c r="A87" s="3">
        <v>17.0</v>
      </c>
      <c r="B87" s="4">
        <v>0.09892361111111111</v>
      </c>
      <c r="C87" s="5" t="s">
        <v>21</v>
      </c>
      <c r="D87" s="3" t="s">
        <v>32</v>
      </c>
      <c r="E87" s="47" t="s">
        <v>28</v>
      </c>
      <c r="F87" s="47">
        <v>1.0</v>
      </c>
      <c r="G87" s="5" t="s">
        <v>48</v>
      </c>
      <c r="H87" s="7"/>
      <c r="J87" s="5" t="s">
        <v>46</v>
      </c>
    </row>
    <row r="88">
      <c r="A88" s="3">
        <v>17.0</v>
      </c>
      <c r="B88" s="4">
        <v>0.09892361111111111</v>
      </c>
      <c r="C88" s="5" t="s">
        <v>21</v>
      </c>
      <c r="D88" s="3" t="s">
        <v>32</v>
      </c>
      <c r="E88" s="47">
        <v>27.0</v>
      </c>
      <c r="F88" s="31">
        <f>E88-10</f>
        <v>17</v>
      </c>
      <c r="H88" s="7"/>
      <c r="J88" s="5" t="s">
        <v>671</v>
      </c>
    </row>
    <row r="89">
      <c r="A89" s="3">
        <v>17.0</v>
      </c>
      <c r="B89" s="88">
        <v>0.09900462962962962</v>
      </c>
      <c r="C89" s="68" t="s">
        <v>21</v>
      </c>
      <c r="D89" s="71" t="s">
        <v>7</v>
      </c>
      <c r="E89" s="61">
        <v>42.0</v>
      </c>
      <c r="F89" s="49"/>
      <c r="G89" s="49"/>
      <c r="H89" s="71" t="s">
        <v>672</v>
      </c>
      <c r="I89" s="49"/>
      <c r="J89" s="68"/>
    </row>
    <row r="90">
      <c r="A90" s="3">
        <v>17.0</v>
      </c>
      <c r="B90" s="4">
        <v>0.10268518518518518</v>
      </c>
      <c r="C90" s="5" t="s">
        <v>10</v>
      </c>
      <c r="D90" s="3" t="s">
        <v>32</v>
      </c>
      <c r="E90" s="47">
        <v>16.0</v>
      </c>
      <c r="F90" s="31">
        <f t="shared" ref="F90:F91" si="12">E90-11</f>
        <v>5</v>
      </c>
      <c r="H90" s="7"/>
      <c r="J90" s="5" t="s">
        <v>163</v>
      </c>
    </row>
    <row r="91">
      <c r="A91" s="3">
        <v>17.0</v>
      </c>
      <c r="B91" s="4">
        <v>0.103125</v>
      </c>
      <c r="C91" s="5" t="s">
        <v>10</v>
      </c>
      <c r="D91" s="3" t="s">
        <v>32</v>
      </c>
      <c r="E91" s="47">
        <v>17.0</v>
      </c>
      <c r="F91" s="31">
        <f t="shared" si="12"/>
        <v>6</v>
      </c>
      <c r="H91" s="7"/>
      <c r="J91" s="5" t="s">
        <v>673</v>
      </c>
    </row>
    <row r="92">
      <c r="A92" s="3">
        <v>17.0</v>
      </c>
      <c r="B92" s="4">
        <v>0.10336805555555556</v>
      </c>
      <c r="C92" s="5" t="s">
        <v>10</v>
      </c>
      <c r="D92" s="3" t="s">
        <v>74</v>
      </c>
      <c r="E92" s="47">
        <v>6.0</v>
      </c>
      <c r="F92" s="31">
        <f>E92-2</f>
        <v>4</v>
      </c>
      <c r="H92" s="7"/>
    </row>
    <row r="93">
      <c r="A93" s="3">
        <v>17.0</v>
      </c>
      <c r="B93" s="4">
        <v>0.10402777777777777</v>
      </c>
      <c r="C93" s="5" t="s">
        <v>22</v>
      </c>
      <c r="D93" s="5" t="s">
        <v>7</v>
      </c>
      <c r="E93" s="5">
        <v>19.0</v>
      </c>
      <c r="H93" s="3" t="s">
        <v>674</v>
      </c>
      <c r="J93" s="5" t="s">
        <v>675</v>
      </c>
    </row>
    <row r="94">
      <c r="A94" s="3">
        <v>17.0</v>
      </c>
      <c r="B94" s="4">
        <v>0.10504629629629629</v>
      </c>
      <c r="C94" s="5" t="s">
        <v>18</v>
      </c>
      <c r="D94" s="3" t="s">
        <v>32</v>
      </c>
      <c r="E94" s="47" t="s">
        <v>30</v>
      </c>
      <c r="F94" s="31" t="s">
        <v>30</v>
      </c>
      <c r="H94" s="7"/>
      <c r="J94" s="5" t="s">
        <v>100</v>
      </c>
    </row>
    <row r="95">
      <c r="A95" s="3">
        <v>17.0</v>
      </c>
      <c r="B95" s="4">
        <v>0.10565972222222222</v>
      </c>
      <c r="C95" s="5" t="s">
        <v>13</v>
      </c>
      <c r="D95" s="3" t="s">
        <v>32</v>
      </c>
      <c r="E95" s="47">
        <v>24.0</v>
      </c>
      <c r="F95" s="31">
        <f t="shared" ref="F95:F96" si="13">E95-8</f>
        <v>16</v>
      </c>
      <c r="H95" s="7"/>
      <c r="J95" s="5" t="s">
        <v>103</v>
      </c>
    </row>
    <row r="96">
      <c r="A96" s="3">
        <v>17.0</v>
      </c>
      <c r="B96" s="4">
        <v>0.10565972222222222</v>
      </c>
      <c r="C96" s="5" t="s">
        <v>13</v>
      </c>
      <c r="D96" s="3" t="s">
        <v>32</v>
      </c>
      <c r="E96" s="47">
        <v>16.0</v>
      </c>
      <c r="F96" s="31">
        <f t="shared" si="13"/>
        <v>8</v>
      </c>
      <c r="H96" s="7"/>
      <c r="J96" s="5" t="s">
        <v>103</v>
      </c>
    </row>
    <row r="97">
      <c r="A97" s="3">
        <v>17.0</v>
      </c>
      <c r="B97" s="4">
        <v>0.10587962962962963</v>
      </c>
      <c r="C97" s="5" t="s">
        <v>13</v>
      </c>
      <c r="D97" s="3" t="s">
        <v>7</v>
      </c>
      <c r="E97" s="62">
        <v>17.0</v>
      </c>
      <c r="H97" s="3" t="s">
        <v>676</v>
      </c>
    </row>
    <row r="98">
      <c r="A98" s="3">
        <v>17.0</v>
      </c>
      <c r="B98" s="4">
        <v>0.10616898148148148</v>
      </c>
      <c r="C98" s="5" t="s">
        <v>662</v>
      </c>
      <c r="D98" s="3" t="s">
        <v>47</v>
      </c>
      <c r="E98" s="47">
        <v>22.0</v>
      </c>
      <c r="F98" s="31">
        <f>E98-3</f>
        <v>19</v>
      </c>
      <c r="H98" s="7"/>
    </row>
    <row r="99">
      <c r="A99" s="3">
        <v>17.0</v>
      </c>
      <c r="B99" s="4">
        <v>0.10627314814814814</v>
      </c>
      <c r="C99" s="5" t="s">
        <v>10</v>
      </c>
      <c r="D99" s="3" t="s">
        <v>47</v>
      </c>
      <c r="E99" s="47">
        <v>19.0</v>
      </c>
      <c r="F99" s="31">
        <f>E99-5</f>
        <v>14</v>
      </c>
      <c r="H99" s="7"/>
    </row>
    <row r="100">
      <c r="A100" s="3">
        <v>17.0</v>
      </c>
      <c r="B100" s="4">
        <v>0.10628472222222222</v>
      </c>
      <c r="C100" s="5" t="s">
        <v>22</v>
      </c>
      <c r="D100" s="3" t="s">
        <v>47</v>
      </c>
      <c r="E100" s="47">
        <v>16.0</v>
      </c>
      <c r="F100" s="31">
        <f>E100-0</f>
        <v>16</v>
      </c>
      <c r="H100" s="7"/>
    </row>
    <row r="101">
      <c r="A101" s="3">
        <v>17.0</v>
      </c>
      <c r="B101" s="4">
        <v>0.10637731481481481</v>
      </c>
      <c r="C101" s="5" t="s">
        <v>18</v>
      </c>
      <c r="D101" s="3" t="s">
        <v>47</v>
      </c>
      <c r="E101" s="47">
        <v>13.0</v>
      </c>
      <c r="F101" s="31">
        <f>E101-8</f>
        <v>5</v>
      </c>
      <c r="H101" s="7"/>
    </row>
    <row r="102">
      <c r="A102" s="3">
        <v>17.0</v>
      </c>
      <c r="B102" s="4">
        <v>0.10637731481481481</v>
      </c>
      <c r="C102" s="5" t="s">
        <v>13</v>
      </c>
      <c r="D102" s="3" t="s">
        <v>47</v>
      </c>
      <c r="E102" s="47">
        <v>13.0</v>
      </c>
      <c r="F102" s="31">
        <f>E102-2</f>
        <v>11</v>
      </c>
      <c r="H102" s="7"/>
    </row>
    <row r="103">
      <c r="A103" s="3">
        <v>17.0</v>
      </c>
      <c r="B103" s="4">
        <v>0.10648148148148148</v>
      </c>
      <c r="C103" s="5" t="s">
        <v>21</v>
      </c>
      <c r="D103" s="3" t="s">
        <v>47</v>
      </c>
      <c r="E103" s="47">
        <v>12.0</v>
      </c>
      <c r="F103" s="31">
        <f>E103-5</f>
        <v>7</v>
      </c>
      <c r="H103" s="7"/>
    </row>
    <row r="104">
      <c r="A104" s="3">
        <v>17.0</v>
      </c>
      <c r="B104" s="4">
        <v>0.10648148148148148</v>
      </c>
      <c r="C104" s="5" t="s">
        <v>15</v>
      </c>
      <c r="D104" s="3" t="s">
        <v>47</v>
      </c>
      <c r="E104" s="47">
        <v>4.0</v>
      </c>
      <c r="F104" s="31">
        <f>E104-2</f>
        <v>2</v>
      </c>
      <c r="H104" s="7"/>
    </row>
    <row r="105">
      <c r="A105" s="3">
        <v>17.0</v>
      </c>
      <c r="B105" s="4">
        <v>0.10783564814814815</v>
      </c>
      <c r="C105" s="5" t="s">
        <v>662</v>
      </c>
      <c r="D105" s="3" t="s">
        <v>92</v>
      </c>
      <c r="E105" s="47">
        <v>14.0</v>
      </c>
      <c r="F105" s="31">
        <f>E105-6</f>
        <v>8</v>
      </c>
      <c r="H105" s="7"/>
    </row>
    <row r="106">
      <c r="A106" s="3">
        <v>17.0</v>
      </c>
      <c r="B106" s="4">
        <v>0.10804398148148148</v>
      </c>
      <c r="C106" s="5" t="s">
        <v>662</v>
      </c>
      <c r="D106" s="3" t="s">
        <v>92</v>
      </c>
      <c r="E106" s="47" t="s">
        <v>37</v>
      </c>
      <c r="F106" s="47">
        <v>20.0</v>
      </c>
      <c r="G106" s="5" t="s">
        <v>48</v>
      </c>
      <c r="H106" s="3" t="s">
        <v>677</v>
      </c>
      <c r="J106" s="5" t="s">
        <v>678</v>
      </c>
    </row>
    <row r="107">
      <c r="A107" s="3">
        <v>17.0</v>
      </c>
      <c r="B107" s="4">
        <v>0.11059027777777777</v>
      </c>
      <c r="C107" s="5" t="s">
        <v>10</v>
      </c>
      <c r="D107" s="3" t="s">
        <v>32</v>
      </c>
      <c r="E107" s="47" t="s">
        <v>28</v>
      </c>
      <c r="F107" s="47">
        <v>1.0</v>
      </c>
      <c r="G107" s="5" t="s">
        <v>48</v>
      </c>
      <c r="H107" s="7"/>
      <c r="J107" s="5" t="s">
        <v>197</v>
      </c>
    </row>
    <row r="108">
      <c r="A108" s="3">
        <v>17.0</v>
      </c>
      <c r="B108" s="4">
        <v>0.11106481481481481</v>
      </c>
      <c r="C108" s="5" t="s">
        <v>10</v>
      </c>
      <c r="D108" s="3" t="s">
        <v>25</v>
      </c>
      <c r="E108" s="47" t="s">
        <v>37</v>
      </c>
      <c r="F108" s="47">
        <v>20.0</v>
      </c>
      <c r="G108" s="5" t="s">
        <v>48</v>
      </c>
      <c r="H108" s="3" t="s">
        <v>679</v>
      </c>
    </row>
    <row r="109">
      <c r="A109" s="3">
        <v>17.0</v>
      </c>
      <c r="B109" s="4">
        <v>0.11204861111111111</v>
      </c>
      <c r="C109" s="5" t="s">
        <v>273</v>
      </c>
      <c r="D109" s="3" t="s">
        <v>32</v>
      </c>
      <c r="E109" s="47">
        <v>16.0</v>
      </c>
      <c r="F109" s="31">
        <f t="shared" ref="F109:F110" si="14">E109-9</f>
        <v>7</v>
      </c>
      <c r="H109" s="7"/>
      <c r="J109" s="5" t="s">
        <v>101</v>
      </c>
    </row>
    <row r="110">
      <c r="A110" s="3">
        <v>17.0</v>
      </c>
      <c r="B110" s="4">
        <v>0.11204861111111111</v>
      </c>
      <c r="C110" s="5" t="s">
        <v>273</v>
      </c>
      <c r="D110" s="3" t="s">
        <v>32</v>
      </c>
      <c r="E110" s="47">
        <v>19.0</v>
      </c>
      <c r="F110" s="31">
        <f t="shared" si="14"/>
        <v>10</v>
      </c>
      <c r="H110" s="7"/>
      <c r="J110" s="5" t="s">
        <v>279</v>
      </c>
    </row>
    <row r="111">
      <c r="A111" s="3">
        <v>17.0</v>
      </c>
      <c r="B111" s="4">
        <v>0.11231481481481481</v>
      </c>
      <c r="C111" s="5" t="s">
        <v>273</v>
      </c>
      <c r="D111" s="3" t="s">
        <v>7</v>
      </c>
      <c r="E111" s="62">
        <v>13.0</v>
      </c>
      <c r="H111" s="3" t="s">
        <v>680</v>
      </c>
    </row>
    <row r="112">
      <c r="A112" s="3">
        <v>17.0</v>
      </c>
      <c r="B112" s="4">
        <v>0.11241898148148148</v>
      </c>
      <c r="C112" s="5" t="s">
        <v>273</v>
      </c>
      <c r="D112" s="3" t="s">
        <v>7</v>
      </c>
      <c r="E112" s="62">
        <v>5.0</v>
      </c>
      <c r="H112" s="3" t="s">
        <v>681</v>
      </c>
      <c r="J112" s="5" t="s">
        <v>73</v>
      </c>
    </row>
    <row r="113">
      <c r="A113" s="3">
        <v>17.0</v>
      </c>
      <c r="B113" s="4">
        <v>0.11319444444444444</v>
      </c>
      <c r="C113" s="5" t="s">
        <v>22</v>
      </c>
      <c r="D113" s="3" t="s">
        <v>32</v>
      </c>
      <c r="E113" s="47">
        <v>21.0</v>
      </c>
      <c r="F113" s="31">
        <f>E113-10</f>
        <v>11</v>
      </c>
      <c r="H113" s="7"/>
      <c r="J113" s="5" t="s">
        <v>621</v>
      </c>
    </row>
    <row r="114">
      <c r="A114" s="3">
        <v>17.0</v>
      </c>
      <c r="B114" s="4">
        <v>0.11332175925925926</v>
      </c>
      <c r="C114" s="5" t="s">
        <v>22</v>
      </c>
      <c r="D114" s="3" t="s">
        <v>7</v>
      </c>
      <c r="E114" s="62">
        <v>23.0</v>
      </c>
      <c r="H114" s="3" t="s">
        <v>682</v>
      </c>
    </row>
    <row r="115">
      <c r="A115" s="3">
        <v>17.0</v>
      </c>
      <c r="B115" s="4">
        <v>0.11512731481481482</v>
      </c>
      <c r="C115" s="5" t="s">
        <v>18</v>
      </c>
      <c r="D115" s="3" t="s">
        <v>129</v>
      </c>
      <c r="E115" s="47" t="s">
        <v>28</v>
      </c>
      <c r="F115" s="47">
        <v>1.0</v>
      </c>
      <c r="G115" s="5" t="s">
        <v>48</v>
      </c>
      <c r="H115" s="7"/>
    </row>
    <row r="116">
      <c r="A116" s="3">
        <v>17.0</v>
      </c>
      <c r="B116" s="4">
        <v>0.11702546296296296</v>
      </c>
      <c r="C116" s="5" t="s">
        <v>18</v>
      </c>
      <c r="D116" s="3" t="s">
        <v>129</v>
      </c>
      <c r="E116" s="47" t="s">
        <v>37</v>
      </c>
      <c r="F116" s="47">
        <v>20.0</v>
      </c>
      <c r="G116" s="5" t="s">
        <v>48</v>
      </c>
      <c r="H116" s="7"/>
    </row>
    <row r="117">
      <c r="A117" s="3">
        <v>17.0</v>
      </c>
      <c r="B117" s="4">
        <v>0.11730324074074074</v>
      </c>
      <c r="C117" s="5" t="s">
        <v>13</v>
      </c>
      <c r="D117" s="3" t="s">
        <v>32</v>
      </c>
      <c r="E117" s="47">
        <v>24.0</v>
      </c>
      <c r="F117" s="31">
        <f t="shared" ref="F117:F118" si="15">E117-8</f>
        <v>16</v>
      </c>
      <c r="H117" s="7"/>
      <c r="J117" s="5" t="s">
        <v>103</v>
      </c>
    </row>
    <row r="118">
      <c r="A118" s="3">
        <v>17.0</v>
      </c>
      <c r="B118" s="4">
        <v>0.11730324074074074</v>
      </c>
      <c r="C118" s="5" t="s">
        <v>13</v>
      </c>
      <c r="D118" s="3" t="s">
        <v>32</v>
      </c>
      <c r="E118" s="47">
        <v>20.0</v>
      </c>
      <c r="F118" s="31">
        <f t="shared" si="15"/>
        <v>12</v>
      </c>
      <c r="H118" s="7"/>
      <c r="J118" s="5" t="s">
        <v>103</v>
      </c>
    </row>
    <row r="119">
      <c r="A119" s="3">
        <v>17.0</v>
      </c>
      <c r="B119" s="4">
        <v>0.11744212962962963</v>
      </c>
      <c r="C119" s="5" t="s">
        <v>13</v>
      </c>
      <c r="D119" s="3" t="s">
        <v>7</v>
      </c>
      <c r="E119" s="62">
        <v>19.0</v>
      </c>
      <c r="H119" s="3" t="s">
        <v>683</v>
      </c>
    </row>
    <row r="120">
      <c r="A120" s="3">
        <v>17.0</v>
      </c>
      <c r="B120" s="4">
        <v>0.11751157407407407</v>
      </c>
      <c r="C120" s="5" t="s">
        <v>13</v>
      </c>
      <c r="D120" s="3" t="s">
        <v>7</v>
      </c>
      <c r="E120" s="62">
        <v>11.0</v>
      </c>
      <c r="H120" s="3" t="s">
        <v>684</v>
      </c>
    </row>
    <row r="121">
      <c r="A121" s="3">
        <v>17.0</v>
      </c>
      <c r="B121" s="4">
        <v>0.11822916666666666</v>
      </c>
      <c r="C121" s="5" t="s">
        <v>21</v>
      </c>
      <c r="D121" s="3" t="s">
        <v>32</v>
      </c>
      <c r="E121" s="47">
        <v>28.0</v>
      </c>
      <c r="F121" s="31">
        <f>E121-11</f>
        <v>17</v>
      </c>
      <c r="H121" s="7"/>
      <c r="J121" s="5" t="s">
        <v>226</v>
      </c>
    </row>
    <row r="122">
      <c r="A122" s="3">
        <v>17.0</v>
      </c>
      <c r="B122" s="4">
        <v>0.11835648148148148</v>
      </c>
      <c r="C122" s="5" t="s">
        <v>21</v>
      </c>
      <c r="D122" s="3" t="s">
        <v>7</v>
      </c>
      <c r="E122" s="62">
        <v>33.0</v>
      </c>
      <c r="H122" s="3" t="s">
        <v>685</v>
      </c>
    </row>
    <row r="123">
      <c r="A123" s="3">
        <v>17.0</v>
      </c>
      <c r="B123" s="4">
        <v>0.11857638888888888</v>
      </c>
      <c r="C123" s="5" t="s">
        <v>21</v>
      </c>
      <c r="D123" s="3" t="s">
        <v>32</v>
      </c>
      <c r="E123" s="47">
        <v>19.0</v>
      </c>
      <c r="F123" s="31">
        <f>E123-10</f>
        <v>9</v>
      </c>
      <c r="H123" s="7"/>
      <c r="J123" s="5" t="s">
        <v>102</v>
      </c>
    </row>
    <row r="124">
      <c r="A124" s="3">
        <v>17.0</v>
      </c>
      <c r="B124" s="4">
        <v>0.11868055555555555</v>
      </c>
      <c r="C124" s="5" t="s">
        <v>21</v>
      </c>
      <c r="D124" s="5" t="s">
        <v>7</v>
      </c>
      <c r="E124" s="5">
        <v>10.0</v>
      </c>
      <c r="H124" s="3" t="s">
        <v>686</v>
      </c>
    </row>
    <row r="125">
      <c r="A125" s="3">
        <v>17.0</v>
      </c>
      <c r="B125" s="4">
        <v>0.11822916666666666</v>
      </c>
      <c r="C125" s="5" t="s">
        <v>21</v>
      </c>
      <c r="D125" s="3" t="s">
        <v>32</v>
      </c>
      <c r="E125" s="47">
        <v>26.0</v>
      </c>
      <c r="F125" s="31">
        <f>E125-10</f>
        <v>16</v>
      </c>
      <c r="H125" s="7"/>
      <c r="J125" s="5" t="s">
        <v>687</v>
      </c>
    </row>
    <row r="126">
      <c r="A126" s="3">
        <v>17.0</v>
      </c>
      <c r="B126" s="4">
        <v>0.11878472222222222</v>
      </c>
      <c r="C126" s="5" t="s">
        <v>21</v>
      </c>
      <c r="D126" s="5" t="s">
        <v>7</v>
      </c>
      <c r="E126" s="5">
        <v>10.0</v>
      </c>
      <c r="H126" s="3" t="s">
        <v>688</v>
      </c>
    </row>
    <row r="127">
      <c r="A127" s="3">
        <v>17.0</v>
      </c>
      <c r="B127" s="4">
        <v>0.12</v>
      </c>
      <c r="C127" s="5" t="s">
        <v>15</v>
      </c>
      <c r="D127" s="3" t="s">
        <v>7</v>
      </c>
      <c r="E127" s="62">
        <v>21.0</v>
      </c>
      <c r="H127" s="3" t="s">
        <v>689</v>
      </c>
      <c r="J127" s="5" t="s">
        <v>110</v>
      </c>
    </row>
    <row r="128">
      <c r="A128" s="3">
        <v>17.0</v>
      </c>
      <c r="B128" s="4">
        <v>0.12118055555555556</v>
      </c>
      <c r="C128" s="5" t="s">
        <v>662</v>
      </c>
      <c r="D128" s="3" t="s">
        <v>7</v>
      </c>
      <c r="E128" s="62">
        <v>41.0</v>
      </c>
      <c r="H128" s="3" t="s">
        <v>690</v>
      </c>
      <c r="J128" s="5" t="s">
        <v>52</v>
      </c>
    </row>
    <row r="129">
      <c r="A129" s="3">
        <v>17.0</v>
      </c>
      <c r="B129" s="4">
        <v>0.1213888888888889</v>
      </c>
      <c r="C129" s="5" t="s">
        <v>662</v>
      </c>
      <c r="D129" s="3" t="s">
        <v>7</v>
      </c>
      <c r="E129" s="62">
        <v>39.0</v>
      </c>
      <c r="H129" s="3" t="s">
        <v>691</v>
      </c>
      <c r="I129" s="5">
        <v>1.0</v>
      </c>
      <c r="J129" s="5" t="s">
        <v>52</v>
      </c>
    </row>
    <row r="130">
      <c r="A130" s="3">
        <v>17.0</v>
      </c>
      <c r="B130" s="4">
        <v>0.12188657407407408</v>
      </c>
      <c r="C130" s="5" t="s">
        <v>21</v>
      </c>
      <c r="D130" s="3" t="s">
        <v>25</v>
      </c>
      <c r="E130" s="47">
        <v>17.0</v>
      </c>
      <c r="F130" s="31">
        <f>E130-9</f>
        <v>8</v>
      </c>
      <c r="H130" s="7"/>
      <c r="J130" s="5" t="s">
        <v>692</v>
      </c>
    </row>
    <row r="131">
      <c r="A131" s="3">
        <v>17.0</v>
      </c>
      <c r="B131" s="4">
        <v>0.1220138888888889</v>
      </c>
      <c r="C131" s="5" t="s">
        <v>21</v>
      </c>
      <c r="D131" s="3" t="s">
        <v>25</v>
      </c>
      <c r="E131" s="47" t="s">
        <v>30</v>
      </c>
      <c r="F131" s="31" t="s">
        <v>30</v>
      </c>
      <c r="H131" s="3" t="s">
        <v>693</v>
      </c>
    </row>
    <row r="132">
      <c r="A132" s="3">
        <v>17.0</v>
      </c>
      <c r="B132" s="4">
        <v>0.12320601851851852</v>
      </c>
      <c r="C132" s="5" t="s">
        <v>13</v>
      </c>
      <c r="D132" s="5" t="s">
        <v>25</v>
      </c>
      <c r="E132" s="47">
        <v>18.0</v>
      </c>
      <c r="F132" s="47">
        <v>16.0</v>
      </c>
      <c r="H132" s="3" t="s">
        <v>694</v>
      </c>
    </row>
    <row r="133">
      <c r="A133" s="3">
        <v>17.0</v>
      </c>
      <c r="B133" s="4">
        <v>0.12318287037037037</v>
      </c>
      <c r="C133" s="5" t="s">
        <v>13</v>
      </c>
      <c r="D133" s="5" t="s">
        <v>86</v>
      </c>
      <c r="E133" s="5">
        <v>2.0</v>
      </c>
      <c r="F133" s="5"/>
      <c r="H133" s="3"/>
    </row>
    <row r="134">
      <c r="A134" s="3">
        <v>17.0</v>
      </c>
      <c r="B134" s="4">
        <v>0.12335648148148148</v>
      </c>
      <c r="C134" s="5" t="s">
        <v>13</v>
      </c>
      <c r="D134" s="3" t="s">
        <v>25</v>
      </c>
      <c r="E134" s="47">
        <v>9.0</v>
      </c>
      <c r="F134" s="47">
        <v>7.0</v>
      </c>
      <c r="H134" s="3" t="s">
        <v>695</v>
      </c>
    </row>
    <row r="135">
      <c r="A135" s="3">
        <v>17.0</v>
      </c>
      <c r="B135" s="4">
        <v>0.12375</v>
      </c>
      <c r="C135" s="5" t="s">
        <v>273</v>
      </c>
      <c r="D135" s="3" t="s">
        <v>25</v>
      </c>
      <c r="E135" s="47">
        <v>17.0</v>
      </c>
      <c r="F135" s="31">
        <f t="shared" ref="F135:F136" si="16">E135-0</f>
        <v>17</v>
      </c>
      <c r="H135" s="3" t="s">
        <v>696</v>
      </c>
    </row>
    <row r="136">
      <c r="A136" s="3">
        <v>17.0</v>
      </c>
      <c r="B136" s="4">
        <v>0.12403935185185185</v>
      </c>
      <c r="C136" s="5" t="s">
        <v>273</v>
      </c>
      <c r="D136" s="3" t="s">
        <v>25</v>
      </c>
      <c r="E136" s="47">
        <v>7.0</v>
      </c>
      <c r="F136" s="31">
        <f t="shared" si="16"/>
        <v>7</v>
      </c>
      <c r="H136" s="3" t="s">
        <v>697</v>
      </c>
      <c r="J136" s="5" t="s">
        <v>698</v>
      </c>
    </row>
    <row r="137">
      <c r="A137" s="3">
        <v>17.0</v>
      </c>
      <c r="B137" s="4">
        <v>0.12434027777777777</v>
      </c>
      <c r="C137" s="5" t="s">
        <v>699</v>
      </c>
      <c r="D137" s="3" t="s">
        <v>25</v>
      </c>
      <c r="E137" s="89"/>
      <c r="H137" s="3" t="s">
        <v>700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63"/>
    <col customWidth="1" min="6" max="6" width="11.25"/>
    <col customWidth="1" min="7" max="7" width="4.63"/>
    <col customWidth="1" min="8" max="8" width="18.88"/>
    <col customWidth="1" min="9" max="9" width="6.75"/>
    <col customWidth="1" min="10" max="10" width="36.0"/>
    <col customWidth="1" min="11" max="11" width="13.88"/>
    <col customWidth="1" min="12" max="14" width="10.63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10" t="s">
        <v>4</v>
      </c>
      <c r="F1" s="10" t="s">
        <v>5</v>
      </c>
      <c r="G1" s="9" t="s">
        <v>6</v>
      </c>
      <c r="H1" s="9" t="s">
        <v>4767</v>
      </c>
      <c r="I1" s="42" t="s">
        <v>8</v>
      </c>
      <c r="J1" s="9" t="s">
        <v>9</v>
      </c>
      <c r="K1" s="42" t="s">
        <v>4768</v>
      </c>
    </row>
    <row r="2">
      <c r="A2" s="13">
        <v>18.0</v>
      </c>
      <c r="B2" s="12">
        <v>0.009768518870259868</v>
      </c>
      <c r="C2" s="13" t="s">
        <v>18</v>
      </c>
      <c r="D2" s="11" t="s">
        <v>88</v>
      </c>
      <c r="E2" s="32">
        <v>16.0</v>
      </c>
      <c r="F2" s="30">
        <f>E2-3</f>
        <v>13</v>
      </c>
      <c r="G2" s="13"/>
      <c r="H2" s="13"/>
      <c r="I2" s="43"/>
      <c r="J2" s="11"/>
      <c r="K2" s="13" t="s">
        <v>0</v>
      </c>
      <c r="L2" s="11" t="s">
        <v>1</v>
      </c>
      <c r="M2" s="13" t="s">
        <v>2</v>
      </c>
      <c r="N2" s="13" t="s">
        <v>4769</v>
      </c>
    </row>
    <row r="3">
      <c r="A3" s="13">
        <v>18.0</v>
      </c>
      <c r="B3" s="12">
        <v>0.010081018874188885</v>
      </c>
      <c r="C3" s="13" t="s">
        <v>18</v>
      </c>
      <c r="D3" s="13" t="s">
        <v>86</v>
      </c>
      <c r="E3" s="23">
        <v>3.0</v>
      </c>
      <c r="F3" s="35" t="s">
        <v>550</v>
      </c>
      <c r="G3" s="13"/>
      <c r="H3" s="13"/>
      <c r="I3" s="43"/>
      <c r="J3" s="13"/>
      <c r="K3" s="11">
        <v>18.0</v>
      </c>
      <c r="L3" s="20" t="s">
        <v>4792</v>
      </c>
      <c r="M3" s="11" t="s">
        <v>13</v>
      </c>
      <c r="N3" s="11">
        <v>1.0</v>
      </c>
    </row>
    <row r="4">
      <c r="A4" s="13">
        <v>18.0</v>
      </c>
      <c r="B4" s="12">
        <v>0.011331018788041547</v>
      </c>
      <c r="C4" s="13" t="s">
        <v>18</v>
      </c>
      <c r="D4" s="11" t="s">
        <v>93</v>
      </c>
      <c r="E4" s="32">
        <v>29.0</v>
      </c>
      <c r="F4" s="47">
        <f>E4-10</f>
        <v>19</v>
      </c>
      <c r="G4" s="13"/>
      <c r="H4" s="13"/>
      <c r="I4" s="43"/>
      <c r="J4" s="11" t="s">
        <v>701</v>
      </c>
      <c r="K4" s="43"/>
      <c r="L4" s="43"/>
      <c r="M4" s="43"/>
      <c r="N4" s="43"/>
    </row>
    <row r="5">
      <c r="A5" s="13">
        <v>18.0</v>
      </c>
      <c r="B5" s="12">
        <v>0.015706018544733524</v>
      </c>
      <c r="C5" s="13" t="s">
        <v>18</v>
      </c>
      <c r="D5" s="11" t="s">
        <v>19</v>
      </c>
      <c r="E5" s="32">
        <v>10.0</v>
      </c>
      <c r="F5" s="32">
        <f>E5-3</f>
        <v>7</v>
      </c>
      <c r="G5" s="13"/>
      <c r="H5" s="13"/>
      <c r="I5" s="43"/>
      <c r="J5" s="11"/>
      <c r="K5" s="43"/>
      <c r="L5" s="43"/>
      <c r="M5" s="43"/>
      <c r="N5" s="43"/>
    </row>
    <row r="6">
      <c r="A6" s="13">
        <v>18.0</v>
      </c>
      <c r="B6" s="12">
        <v>0.03182870370801538</v>
      </c>
      <c r="C6" s="13" t="s">
        <v>13</v>
      </c>
      <c r="D6" s="13" t="s">
        <v>702</v>
      </c>
      <c r="E6" s="23">
        <v>33.0</v>
      </c>
      <c r="F6" s="23"/>
      <c r="G6" s="13"/>
      <c r="H6" s="13"/>
      <c r="I6" s="43"/>
      <c r="J6" s="11" t="s">
        <v>703</v>
      </c>
      <c r="K6" s="43"/>
      <c r="L6" s="43"/>
      <c r="M6" s="43"/>
      <c r="N6" s="43"/>
    </row>
    <row r="7">
      <c r="A7" s="13">
        <v>18.0</v>
      </c>
      <c r="B7" s="12">
        <v>0.034490740566980094</v>
      </c>
      <c r="C7" s="13" t="s">
        <v>13</v>
      </c>
      <c r="D7" s="11" t="s">
        <v>125</v>
      </c>
      <c r="E7" s="30" t="s">
        <v>30</v>
      </c>
      <c r="F7" s="30" t="s">
        <v>30</v>
      </c>
      <c r="G7" s="13"/>
      <c r="H7" s="13"/>
      <c r="I7" s="43"/>
      <c r="J7" s="11" t="s">
        <v>704</v>
      </c>
      <c r="K7" s="43"/>
      <c r="L7" s="43"/>
      <c r="M7" s="43"/>
      <c r="N7" s="43"/>
    </row>
    <row r="8">
      <c r="A8" s="13">
        <v>18.0</v>
      </c>
      <c r="B8" s="21">
        <v>0.03449074074074074</v>
      </c>
      <c r="C8" s="13" t="s">
        <v>705</v>
      </c>
      <c r="D8" s="11" t="s">
        <v>125</v>
      </c>
      <c r="E8" s="30" t="s">
        <v>30</v>
      </c>
      <c r="F8" s="47" t="s">
        <v>30</v>
      </c>
      <c r="G8" s="13"/>
      <c r="H8" s="13"/>
      <c r="I8" s="43"/>
      <c r="J8" s="11" t="s">
        <v>704</v>
      </c>
      <c r="K8" s="43"/>
      <c r="L8" s="43"/>
      <c r="M8" s="43"/>
      <c r="N8" s="43"/>
    </row>
    <row r="9">
      <c r="A9" s="13">
        <v>18.0</v>
      </c>
      <c r="B9" s="21">
        <v>0.03449074074074074</v>
      </c>
      <c r="C9" s="13" t="s">
        <v>18</v>
      </c>
      <c r="D9" s="11" t="s">
        <v>125</v>
      </c>
      <c r="E9" s="30">
        <v>22.0</v>
      </c>
      <c r="F9" s="47">
        <f>E9-3</f>
        <v>19</v>
      </c>
      <c r="G9" s="13"/>
      <c r="H9" s="13"/>
      <c r="I9" s="43"/>
      <c r="J9" s="11"/>
      <c r="K9" s="43"/>
      <c r="L9" s="43"/>
      <c r="M9" s="43"/>
      <c r="N9" s="43"/>
    </row>
    <row r="10">
      <c r="A10" s="13">
        <v>18.0</v>
      </c>
      <c r="B10" s="21">
        <v>0.03449074074074074</v>
      </c>
      <c r="C10" s="13" t="s">
        <v>22</v>
      </c>
      <c r="D10" s="11" t="s">
        <v>125</v>
      </c>
      <c r="E10" s="32">
        <v>23.0</v>
      </c>
      <c r="F10" s="32">
        <f>E10-4</f>
        <v>19</v>
      </c>
      <c r="G10" s="13"/>
      <c r="H10" s="13"/>
      <c r="I10" s="43"/>
      <c r="J10" s="11"/>
      <c r="K10" s="43"/>
      <c r="L10" s="43"/>
      <c r="M10" s="43"/>
      <c r="N10" s="43"/>
    </row>
    <row r="11">
      <c r="A11" s="13">
        <v>18.0</v>
      </c>
      <c r="B11" s="21">
        <v>0.03449074074074074</v>
      </c>
      <c r="C11" s="13" t="s">
        <v>10</v>
      </c>
      <c r="D11" s="11" t="s">
        <v>125</v>
      </c>
      <c r="E11" s="32">
        <v>13.0</v>
      </c>
      <c r="F11" s="32">
        <f>E11-2</f>
        <v>11</v>
      </c>
      <c r="G11" s="13"/>
      <c r="H11" s="13"/>
      <c r="I11" s="43"/>
      <c r="J11" s="11"/>
      <c r="K11" s="43"/>
      <c r="L11" s="43"/>
      <c r="M11" s="43"/>
      <c r="N11" s="43"/>
    </row>
    <row r="12">
      <c r="A12" s="13">
        <v>18.0</v>
      </c>
      <c r="B12" s="21">
        <v>0.03449074074074074</v>
      </c>
      <c r="C12" s="13" t="s">
        <v>706</v>
      </c>
      <c r="D12" s="11" t="s">
        <v>125</v>
      </c>
      <c r="E12" s="30" t="s">
        <v>30</v>
      </c>
      <c r="F12" s="47" t="s">
        <v>30</v>
      </c>
      <c r="G12" s="50"/>
      <c r="H12" s="13"/>
      <c r="I12" s="43"/>
      <c r="J12" s="11" t="s">
        <v>704</v>
      </c>
      <c r="K12" s="43"/>
      <c r="L12" s="43"/>
      <c r="M12" s="43"/>
      <c r="N12" s="43"/>
    </row>
    <row r="13">
      <c r="A13" s="13">
        <v>18.0</v>
      </c>
      <c r="B13" s="12">
        <v>0.03530092758592218</v>
      </c>
      <c r="C13" s="13" t="s">
        <v>13</v>
      </c>
      <c r="D13" s="11" t="s">
        <v>88</v>
      </c>
      <c r="E13" s="32">
        <v>6.0</v>
      </c>
      <c r="F13" s="30">
        <f>E13+2</f>
        <v>8</v>
      </c>
      <c r="G13" s="13"/>
      <c r="H13" s="13"/>
      <c r="I13" s="43"/>
      <c r="J13" s="11"/>
      <c r="K13" s="43"/>
      <c r="L13" s="43"/>
      <c r="M13" s="43"/>
      <c r="N13" s="43"/>
    </row>
    <row r="14">
      <c r="A14" s="13">
        <v>18.0</v>
      </c>
      <c r="B14" s="12">
        <v>0.03530092758592218</v>
      </c>
      <c r="C14" s="13" t="s">
        <v>705</v>
      </c>
      <c r="D14" s="11" t="s">
        <v>88</v>
      </c>
      <c r="E14" s="32">
        <v>21.0</v>
      </c>
      <c r="F14" s="31">
        <f>E14-5</f>
        <v>16</v>
      </c>
      <c r="G14" s="13"/>
      <c r="H14" s="13"/>
      <c r="I14" s="43"/>
      <c r="J14" s="11"/>
      <c r="K14" s="43"/>
      <c r="L14" s="43"/>
      <c r="M14" s="43"/>
      <c r="N14" s="43"/>
    </row>
    <row r="15">
      <c r="A15" s="13">
        <v>18.0</v>
      </c>
      <c r="B15" s="12">
        <v>0.03530092758592218</v>
      </c>
      <c r="C15" s="13" t="s">
        <v>18</v>
      </c>
      <c r="D15" s="11" t="s">
        <v>88</v>
      </c>
      <c r="E15" s="32">
        <v>17.0</v>
      </c>
      <c r="F15" s="47">
        <f>E15-3</f>
        <v>14</v>
      </c>
      <c r="G15" s="13"/>
      <c r="H15" s="13"/>
      <c r="I15" s="43"/>
      <c r="J15" s="11"/>
      <c r="K15" s="43"/>
      <c r="L15" s="43"/>
      <c r="M15" s="43"/>
      <c r="N15" s="43"/>
    </row>
    <row r="16">
      <c r="A16" s="13">
        <v>18.0</v>
      </c>
      <c r="B16" s="12">
        <v>0.03530092758592218</v>
      </c>
      <c r="C16" s="13" t="s">
        <v>22</v>
      </c>
      <c r="D16" s="11" t="s">
        <v>88</v>
      </c>
      <c r="E16" s="32">
        <v>22.0</v>
      </c>
      <c r="F16" s="31">
        <f>E16-6</f>
        <v>16</v>
      </c>
      <c r="G16" s="13"/>
      <c r="H16" s="13"/>
      <c r="I16" s="43"/>
      <c r="J16" s="11"/>
      <c r="K16" s="43"/>
      <c r="L16" s="43"/>
      <c r="M16" s="43"/>
      <c r="N16" s="43"/>
    </row>
    <row r="17">
      <c r="A17" s="13">
        <v>18.0</v>
      </c>
      <c r="B17" s="12">
        <v>0.03530092758592218</v>
      </c>
      <c r="C17" s="13" t="s">
        <v>10</v>
      </c>
      <c r="D17" s="11" t="s">
        <v>88</v>
      </c>
      <c r="E17" s="32">
        <v>20.0</v>
      </c>
      <c r="F17" s="32">
        <f t="shared" ref="F17:F18" si="1">E17-2</f>
        <v>18</v>
      </c>
      <c r="G17" s="13"/>
      <c r="H17" s="13"/>
      <c r="I17" s="43"/>
      <c r="J17" s="11"/>
      <c r="K17" s="43"/>
      <c r="L17" s="43"/>
      <c r="M17" s="43"/>
      <c r="N17" s="43"/>
    </row>
    <row r="18">
      <c r="A18" s="13">
        <v>18.0</v>
      </c>
      <c r="B18" s="12">
        <v>0.03530092758592218</v>
      </c>
      <c r="C18" s="13" t="s">
        <v>706</v>
      </c>
      <c r="D18" s="11" t="s">
        <v>88</v>
      </c>
      <c r="E18" s="32">
        <v>17.0</v>
      </c>
      <c r="F18" s="32">
        <f t="shared" si="1"/>
        <v>15</v>
      </c>
      <c r="G18" s="13"/>
      <c r="H18" s="13"/>
      <c r="I18" s="43"/>
      <c r="J18" s="11"/>
      <c r="K18" s="43"/>
      <c r="L18" s="43"/>
      <c r="M18" s="43"/>
      <c r="N18" s="43"/>
    </row>
    <row r="19">
      <c r="A19" s="13">
        <v>18.0</v>
      </c>
      <c r="B19" s="12">
        <v>0.03965277728275396</v>
      </c>
      <c r="C19" s="13" t="s">
        <v>10</v>
      </c>
      <c r="D19" s="11" t="s">
        <v>19</v>
      </c>
      <c r="E19" s="32">
        <v>17.0</v>
      </c>
      <c r="F19" s="30">
        <f t="shared" ref="F19:F20" si="2">E19-6</f>
        <v>11</v>
      </c>
      <c r="G19" s="13"/>
      <c r="H19" s="13"/>
      <c r="I19" s="43"/>
      <c r="J19" s="11"/>
      <c r="K19" s="43"/>
      <c r="L19" s="43"/>
      <c r="M19" s="43"/>
      <c r="N19" s="43"/>
    </row>
    <row r="20">
      <c r="A20" s="13">
        <v>18.0</v>
      </c>
      <c r="B20" s="12">
        <v>0.04038194577151444</v>
      </c>
      <c r="C20" s="13" t="s">
        <v>10</v>
      </c>
      <c r="D20" s="11" t="s">
        <v>24</v>
      </c>
      <c r="E20" s="32">
        <v>24.0</v>
      </c>
      <c r="F20" s="30">
        <f t="shared" si="2"/>
        <v>18</v>
      </c>
      <c r="G20" s="13"/>
      <c r="H20" s="13"/>
      <c r="I20" s="43"/>
      <c r="J20" s="11"/>
      <c r="K20" s="43"/>
      <c r="L20" s="43"/>
      <c r="M20" s="43"/>
      <c r="N20" s="43"/>
    </row>
    <row r="21">
      <c r="A21" s="13">
        <v>18.0</v>
      </c>
      <c r="B21" s="12">
        <v>0.05189814971527085</v>
      </c>
      <c r="C21" s="13" t="s">
        <v>13</v>
      </c>
      <c r="D21" s="11" t="s">
        <v>74</v>
      </c>
      <c r="E21" s="32">
        <v>16.0</v>
      </c>
      <c r="F21" s="30">
        <f>E21-8</f>
        <v>8</v>
      </c>
      <c r="G21" s="13"/>
      <c r="H21" s="13"/>
      <c r="I21" s="43"/>
      <c r="J21" s="11"/>
      <c r="K21" s="43"/>
      <c r="L21" s="43"/>
      <c r="M21" s="43"/>
      <c r="N21" s="43"/>
    </row>
    <row r="22">
      <c r="A22" s="13">
        <v>18.0</v>
      </c>
      <c r="B22" s="12">
        <v>0.0568055568728596</v>
      </c>
      <c r="C22" s="13" t="s">
        <v>13</v>
      </c>
      <c r="D22" s="11" t="s">
        <v>24</v>
      </c>
      <c r="E22" s="32">
        <v>16.0</v>
      </c>
      <c r="F22" s="30">
        <f>E22-0</f>
        <v>16</v>
      </c>
      <c r="G22" s="13"/>
      <c r="H22" s="13"/>
      <c r="I22" s="43"/>
      <c r="J22" s="11"/>
      <c r="K22" s="43"/>
      <c r="L22" s="43"/>
      <c r="M22" s="43"/>
      <c r="N22" s="43"/>
    </row>
    <row r="23">
      <c r="A23" s="13">
        <v>18.0</v>
      </c>
      <c r="B23" s="12">
        <v>0.06585648318286985</v>
      </c>
      <c r="C23" s="13" t="s">
        <v>13</v>
      </c>
      <c r="D23" s="13" t="s">
        <v>47</v>
      </c>
      <c r="E23" s="32">
        <v>16.0</v>
      </c>
      <c r="F23" s="30">
        <f>E23-2</f>
        <v>14</v>
      </c>
      <c r="G23" s="13"/>
      <c r="H23" s="13"/>
      <c r="I23" s="43"/>
      <c r="J23" s="11"/>
      <c r="K23" s="43"/>
      <c r="L23" s="43"/>
      <c r="M23" s="43"/>
      <c r="N23" s="43"/>
    </row>
    <row r="24">
      <c r="A24" s="13">
        <v>18.0</v>
      </c>
      <c r="B24" s="12">
        <v>0.06585648318286985</v>
      </c>
      <c r="C24" s="13" t="s">
        <v>705</v>
      </c>
      <c r="D24" s="13" t="s">
        <v>47</v>
      </c>
      <c r="E24" s="32">
        <v>4.0</v>
      </c>
      <c r="F24" s="47">
        <f>E24+2</f>
        <v>6</v>
      </c>
      <c r="G24" s="13"/>
      <c r="H24" s="13"/>
      <c r="I24" s="43"/>
      <c r="J24" s="11"/>
      <c r="K24" s="43"/>
      <c r="L24" s="43"/>
      <c r="M24" s="43"/>
      <c r="N24" s="43"/>
    </row>
    <row r="25">
      <c r="A25" s="13">
        <v>18.0</v>
      </c>
      <c r="B25" s="12">
        <v>0.06585648318286985</v>
      </c>
      <c r="C25" s="13" t="s">
        <v>18</v>
      </c>
      <c r="D25" s="13" t="s">
        <v>47</v>
      </c>
      <c r="E25" s="32">
        <v>16.0</v>
      </c>
      <c r="F25" s="30">
        <f>E25-8</f>
        <v>8</v>
      </c>
      <c r="G25" s="13"/>
      <c r="H25" s="13"/>
      <c r="I25" s="43"/>
      <c r="J25" s="11"/>
      <c r="K25" s="43"/>
      <c r="L25" s="43"/>
      <c r="M25" s="43"/>
      <c r="N25" s="43"/>
    </row>
    <row r="26">
      <c r="A26" s="13">
        <v>18.0</v>
      </c>
      <c r="B26" s="12">
        <v>0.06585648318286985</v>
      </c>
      <c r="C26" s="13" t="s">
        <v>22</v>
      </c>
      <c r="D26" s="13" t="s">
        <v>47</v>
      </c>
      <c r="E26" s="32">
        <v>8.0</v>
      </c>
      <c r="F26" s="32">
        <f>E26-0</f>
        <v>8</v>
      </c>
      <c r="G26" s="13"/>
      <c r="H26" s="13"/>
      <c r="I26" s="43"/>
      <c r="J26" s="11"/>
      <c r="K26" s="43"/>
      <c r="L26" s="43"/>
      <c r="M26" s="43"/>
      <c r="N26" s="43"/>
    </row>
    <row r="27">
      <c r="A27" s="13">
        <v>18.0</v>
      </c>
      <c r="B27" s="12">
        <v>0.06585648318286985</v>
      </c>
      <c r="C27" s="13" t="s">
        <v>10</v>
      </c>
      <c r="D27" s="13" t="s">
        <v>47</v>
      </c>
      <c r="E27" s="32">
        <v>8.0</v>
      </c>
      <c r="F27" s="47">
        <f>E27-5</f>
        <v>3</v>
      </c>
      <c r="G27" s="13"/>
      <c r="H27" s="13"/>
      <c r="I27" s="43"/>
      <c r="J27" s="11"/>
      <c r="K27" s="43"/>
      <c r="L27" s="43"/>
      <c r="M27" s="43"/>
      <c r="N27" s="43"/>
    </row>
    <row r="28">
      <c r="A28" s="13">
        <v>18.0</v>
      </c>
      <c r="B28" s="12">
        <v>0.06585648318286985</v>
      </c>
      <c r="C28" s="13" t="s">
        <v>706</v>
      </c>
      <c r="D28" s="13" t="s">
        <v>47</v>
      </c>
      <c r="E28" s="32">
        <v>5.0</v>
      </c>
      <c r="F28" s="47">
        <f>E28-0</f>
        <v>5</v>
      </c>
      <c r="G28" s="13"/>
      <c r="H28" s="13"/>
      <c r="I28" s="43"/>
      <c r="J28" s="11"/>
      <c r="K28" s="43"/>
      <c r="L28" s="43"/>
      <c r="M28" s="43"/>
      <c r="N28" s="43"/>
    </row>
    <row r="29">
      <c r="A29" s="13">
        <v>18.0</v>
      </c>
      <c r="B29" s="12">
        <v>0.06773148305364884</v>
      </c>
      <c r="C29" s="13" t="s">
        <v>13</v>
      </c>
      <c r="D29" s="13" t="s">
        <v>32</v>
      </c>
      <c r="E29" s="32">
        <v>26.0</v>
      </c>
      <c r="F29" s="47">
        <f t="shared" ref="F29:F30" si="3">E29-8</f>
        <v>18</v>
      </c>
      <c r="G29" s="13"/>
      <c r="H29" s="13"/>
      <c r="I29" s="43"/>
      <c r="J29" s="11" t="s">
        <v>103</v>
      </c>
      <c r="K29" s="43"/>
      <c r="L29" s="43"/>
      <c r="M29" s="43"/>
      <c r="N29" s="43"/>
    </row>
    <row r="30">
      <c r="A30" s="13">
        <v>18.0</v>
      </c>
      <c r="B30" s="12">
        <v>0.06773148305364884</v>
      </c>
      <c r="C30" s="13" t="s">
        <v>13</v>
      </c>
      <c r="D30" s="13" t="s">
        <v>32</v>
      </c>
      <c r="E30" s="32">
        <v>25.0</v>
      </c>
      <c r="F30" s="32">
        <f t="shared" si="3"/>
        <v>17</v>
      </c>
      <c r="G30" s="13"/>
      <c r="H30" s="13"/>
      <c r="I30" s="43"/>
      <c r="J30" s="11" t="s">
        <v>103</v>
      </c>
      <c r="K30" s="43"/>
      <c r="L30" s="43"/>
      <c r="M30" s="43"/>
      <c r="N30" s="43"/>
    </row>
    <row r="31">
      <c r="A31" s="13">
        <v>18.0</v>
      </c>
      <c r="B31" s="12">
        <v>0.06783564970828593</v>
      </c>
      <c r="C31" s="13" t="s">
        <v>13</v>
      </c>
      <c r="D31" s="13" t="s">
        <v>7</v>
      </c>
      <c r="E31" s="35">
        <v>10.0</v>
      </c>
      <c r="F31" s="35" t="s">
        <v>550</v>
      </c>
      <c r="G31" s="13"/>
      <c r="H31" s="11" t="s">
        <v>707</v>
      </c>
      <c r="I31" s="43"/>
      <c r="J31" s="13"/>
      <c r="K31" s="43"/>
      <c r="L31" s="43"/>
      <c r="M31" s="43"/>
      <c r="N31" s="43"/>
    </row>
    <row r="32">
      <c r="A32" s="11">
        <v>18.0</v>
      </c>
      <c r="B32" s="21">
        <v>0.06783564814814814</v>
      </c>
      <c r="C32" s="11" t="s">
        <v>13</v>
      </c>
      <c r="D32" s="11" t="s">
        <v>7</v>
      </c>
      <c r="E32" s="35">
        <v>18.0</v>
      </c>
      <c r="F32" s="35"/>
      <c r="G32" s="13"/>
      <c r="H32" s="11" t="s">
        <v>708</v>
      </c>
      <c r="I32" s="43"/>
      <c r="J32" s="13"/>
      <c r="K32" s="43"/>
      <c r="L32" s="43"/>
      <c r="M32" s="43"/>
      <c r="N32" s="43"/>
    </row>
    <row r="33">
      <c r="A33" s="13">
        <v>18.0</v>
      </c>
      <c r="B33" s="12">
        <v>0.06984953847131692</v>
      </c>
      <c r="C33" s="13" t="s">
        <v>22</v>
      </c>
      <c r="D33" s="13" t="s">
        <v>709</v>
      </c>
      <c r="E33" s="23">
        <v>2.0</v>
      </c>
      <c r="F33" s="23"/>
      <c r="G33" s="13"/>
      <c r="H33" s="13"/>
      <c r="I33" s="43"/>
      <c r="J33" s="13" t="s">
        <v>710</v>
      </c>
      <c r="K33" s="43"/>
      <c r="L33" s="43"/>
      <c r="M33" s="43"/>
      <c r="N33" s="43"/>
    </row>
    <row r="34">
      <c r="A34" s="13">
        <v>18.0</v>
      </c>
      <c r="B34" s="12">
        <v>0.07164351984101813</v>
      </c>
      <c r="C34" s="13" t="s">
        <v>18</v>
      </c>
      <c r="D34" s="13" t="s">
        <v>32</v>
      </c>
      <c r="E34" s="32">
        <v>28.0</v>
      </c>
      <c r="F34" s="32">
        <f>E34-12</f>
        <v>16</v>
      </c>
      <c r="G34" s="13"/>
      <c r="H34" s="13"/>
      <c r="I34" s="43"/>
      <c r="J34" s="11" t="s">
        <v>711</v>
      </c>
      <c r="K34" s="43"/>
      <c r="L34" s="43"/>
      <c r="M34" s="43"/>
      <c r="N34" s="43"/>
    </row>
    <row r="35">
      <c r="A35" s="13">
        <v>18.0</v>
      </c>
      <c r="B35" s="12">
        <v>0.0721412050188519</v>
      </c>
      <c r="C35" s="13" t="s">
        <v>18</v>
      </c>
      <c r="D35" s="13" t="s">
        <v>7</v>
      </c>
      <c r="E35" s="23">
        <v>15.0</v>
      </c>
      <c r="F35" s="35" t="s">
        <v>550</v>
      </c>
      <c r="G35" s="13"/>
      <c r="H35" s="11" t="s">
        <v>712</v>
      </c>
      <c r="I35" s="43"/>
      <c r="J35" s="13"/>
      <c r="K35" s="43"/>
      <c r="L35" s="43"/>
      <c r="M35" s="43"/>
      <c r="N35" s="43"/>
    </row>
    <row r="36">
      <c r="A36" s="13">
        <v>18.0</v>
      </c>
      <c r="B36" s="12">
        <v>0.07237268646713346</v>
      </c>
      <c r="C36" s="13" t="s">
        <v>18</v>
      </c>
      <c r="D36" s="13" t="s">
        <v>32</v>
      </c>
      <c r="E36" s="23" t="s">
        <v>37</v>
      </c>
      <c r="F36" s="23">
        <v>20.0</v>
      </c>
      <c r="G36" s="13" t="s">
        <v>48</v>
      </c>
      <c r="H36" s="13"/>
      <c r="I36" s="43"/>
      <c r="J36" s="11" t="s">
        <v>713</v>
      </c>
      <c r="K36" s="43"/>
      <c r="L36" s="43"/>
      <c r="M36" s="43"/>
      <c r="N36" s="43"/>
    </row>
    <row r="37">
      <c r="A37" s="13">
        <v>18.0</v>
      </c>
      <c r="B37" s="12">
        <v>0.07237268646713346</v>
      </c>
      <c r="C37" s="13" t="s">
        <v>18</v>
      </c>
      <c r="D37" s="13" t="s">
        <v>32</v>
      </c>
      <c r="E37" s="35" t="s">
        <v>30</v>
      </c>
      <c r="F37" s="35" t="s">
        <v>30</v>
      </c>
      <c r="G37" s="13"/>
      <c r="H37" s="13"/>
      <c r="I37" s="43"/>
      <c r="J37" s="11" t="s">
        <v>17</v>
      </c>
      <c r="K37" s="43"/>
      <c r="L37" s="43"/>
      <c r="M37" s="43"/>
      <c r="N37" s="43"/>
    </row>
    <row r="38">
      <c r="A38" s="13">
        <v>18.0</v>
      </c>
      <c r="B38" s="12">
        <v>0.07280092721339315</v>
      </c>
      <c r="C38" s="13" t="s">
        <v>18</v>
      </c>
      <c r="D38" s="13" t="s">
        <v>7</v>
      </c>
      <c r="E38" s="23">
        <v>30.0</v>
      </c>
      <c r="F38" s="35" t="s">
        <v>550</v>
      </c>
      <c r="G38" s="13"/>
      <c r="H38" s="11" t="s">
        <v>714</v>
      </c>
      <c r="I38" s="43"/>
      <c r="J38" s="13"/>
      <c r="K38" s="43"/>
      <c r="L38" s="43"/>
      <c r="M38" s="43"/>
      <c r="N38" s="43"/>
    </row>
    <row r="39">
      <c r="A39" s="11">
        <v>18.0</v>
      </c>
      <c r="B39" s="21">
        <v>0.07365740740740741</v>
      </c>
      <c r="C39" s="11" t="s">
        <v>18</v>
      </c>
      <c r="D39" s="11" t="s">
        <v>32</v>
      </c>
      <c r="E39" s="30" t="s">
        <v>30</v>
      </c>
      <c r="F39" s="31" t="s">
        <v>30</v>
      </c>
      <c r="G39" s="13"/>
      <c r="H39" s="13"/>
      <c r="I39" s="43"/>
      <c r="J39" s="11" t="s">
        <v>17</v>
      </c>
      <c r="K39" s="43"/>
      <c r="L39" s="43"/>
      <c r="M39" s="43"/>
      <c r="N39" s="43"/>
    </row>
    <row r="40">
      <c r="A40" s="13">
        <v>18.0</v>
      </c>
      <c r="B40" s="21">
        <v>0.07365740740740741</v>
      </c>
      <c r="C40" s="13" t="s">
        <v>18</v>
      </c>
      <c r="D40" s="13" t="s">
        <v>32</v>
      </c>
      <c r="E40" s="32">
        <v>23.0</v>
      </c>
      <c r="F40" s="31">
        <f>E40-12+5</f>
        <v>16</v>
      </c>
      <c r="G40" s="13"/>
      <c r="H40" s="13"/>
      <c r="I40" s="43"/>
      <c r="J40" s="11" t="s">
        <v>715</v>
      </c>
      <c r="K40" s="43"/>
      <c r="L40" s="43"/>
      <c r="M40" s="43"/>
      <c r="N40" s="43"/>
    </row>
    <row r="41">
      <c r="A41" s="13">
        <v>18.0</v>
      </c>
      <c r="B41" s="12">
        <v>0.07373842898232397</v>
      </c>
      <c r="C41" s="13" t="s">
        <v>18</v>
      </c>
      <c r="D41" s="13" t="s">
        <v>7</v>
      </c>
      <c r="E41" s="23">
        <v>21.0</v>
      </c>
      <c r="F41" s="35" t="s">
        <v>550</v>
      </c>
      <c r="G41" s="13"/>
      <c r="H41" s="11" t="s">
        <v>716</v>
      </c>
      <c r="I41" s="43">
        <v>1.0</v>
      </c>
      <c r="J41" s="13"/>
      <c r="K41" s="43"/>
      <c r="L41" s="43"/>
      <c r="M41" s="43"/>
      <c r="N41" s="43"/>
    </row>
    <row r="42">
      <c r="A42" s="13">
        <v>18.0</v>
      </c>
      <c r="B42" s="12">
        <v>0.07418981788214296</v>
      </c>
      <c r="C42" s="13" t="s">
        <v>18</v>
      </c>
      <c r="D42" s="13" t="s">
        <v>32</v>
      </c>
      <c r="E42" s="23" t="s">
        <v>37</v>
      </c>
      <c r="F42" s="23">
        <v>20.0</v>
      </c>
      <c r="G42" s="13" t="s">
        <v>48</v>
      </c>
      <c r="H42" s="13"/>
      <c r="I42" s="43"/>
      <c r="J42" s="13"/>
      <c r="K42" s="43"/>
      <c r="L42" s="43"/>
      <c r="M42" s="43"/>
      <c r="N42" s="43"/>
    </row>
    <row r="43">
      <c r="A43" s="13">
        <v>18.0</v>
      </c>
      <c r="B43" s="12">
        <v>0.07457176042953506</v>
      </c>
      <c r="C43" s="13" t="s">
        <v>18</v>
      </c>
      <c r="D43" s="13" t="s">
        <v>7</v>
      </c>
      <c r="E43" s="23">
        <v>32.0</v>
      </c>
      <c r="F43" s="35" t="s">
        <v>550</v>
      </c>
      <c r="G43" s="13"/>
      <c r="H43" s="11" t="s">
        <v>717</v>
      </c>
      <c r="I43" s="43"/>
      <c r="J43" s="13"/>
      <c r="K43" s="43"/>
      <c r="L43" s="43"/>
      <c r="M43" s="43"/>
      <c r="N43" s="43"/>
    </row>
    <row r="44">
      <c r="A44" s="13">
        <v>18.0</v>
      </c>
      <c r="B44" s="12">
        <v>0.07531250297324732</v>
      </c>
      <c r="C44" s="13" t="s">
        <v>13</v>
      </c>
      <c r="D44" s="13" t="s">
        <v>32</v>
      </c>
      <c r="E44" s="32">
        <v>22.0</v>
      </c>
      <c r="F44" s="31">
        <f t="shared" ref="F44:F46" si="4">E44-8</f>
        <v>14</v>
      </c>
      <c r="G44" s="13"/>
      <c r="H44" s="13"/>
      <c r="I44" s="43"/>
      <c r="J44" s="11" t="s">
        <v>103</v>
      </c>
      <c r="K44" s="43"/>
      <c r="L44" s="43"/>
      <c r="M44" s="43"/>
      <c r="N44" s="43"/>
    </row>
    <row r="45">
      <c r="A45" s="13">
        <v>18.0</v>
      </c>
      <c r="B45" s="12">
        <v>0.07531250297324732</v>
      </c>
      <c r="C45" s="13" t="s">
        <v>13</v>
      </c>
      <c r="D45" s="13" t="s">
        <v>32</v>
      </c>
      <c r="E45" s="32">
        <v>23.0</v>
      </c>
      <c r="F45" s="32">
        <f t="shared" si="4"/>
        <v>15</v>
      </c>
      <c r="G45" s="13"/>
      <c r="H45" s="13"/>
      <c r="I45" s="43"/>
      <c r="J45" s="11" t="s">
        <v>103</v>
      </c>
      <c r="K45" s="43"/>
      <c r="L45" s="43"/>
      <c r="M45" s="43"/>
      <c r="N45" s="43"/>
    </row>
    <row r="46">
      <c r="A46" s="13">
        <v>18.0</v>
      </c>
      <c r="B46" s="12">
        <v>0.07531250297324732</v>
      </c>
      <c r="C46" s="13" t="s">
        <v>13</v>
      </c>
      <c r="D46" s="13" t="s">
        <v>32</v>
      </c>
      <c r="E46" s="32">
        <v>26.0</v>
      </c>
      <c r="F46" s="31">
        <f t="shared" si="4"/>
        <v>18</v>
      </c>
      <c r="G46" s="13"/>
      <c r="H46" s="13"/>
      <c r="I46" s="43"/>
      <c r="J46" s="11" t="s">
        <v>103</v>
      </c>
      <c r="K46" s="43"/>
      <c r="L46" s="43"/>
      <c r="M46" s="43"/>
      <c r="N46" s="43"/>
    </row>
    <row r="47">
      <c r="A47" s="13">
        <v>18.0</v>
      </c>
      <c r="B47" s="12">
        <v>0.07546296593500301</v>
      </c>
      <c r="C47" s="13" t="s">
        <v>13</v>
      </c>
      <c r="D47" s="13" t="s">
        <v>7</v>
      </c>
      <c r="E47" s="23">
        <v>15.0</v>
      </c>
      <c r="F47" s="35" t="s">
        <v>550</v>
      </c>
      <c r="G47" s="13"/>
      <c r="H47" s="11" t="s">
        <v>718</v>
      </c>
      <c r="I47" s="43"/>
      <c r="J47" s="13"/>
      <c r="K47" s="43"/>
      <c r="L47" s="43"/>
      <c r="M47" s="43"/>
      <c r="N47" s="43"/>
    </row>
    <row r="48">
      <c r="A48" s="13">
        <v>18.0</v>
      </c>
      <c r="B48" s="12">
        <v>0.07546296593500301</v>
      </c>
      <c r="C48" s="13" t="s">
        <v>13</v>
      </c>
      <c r="D48" s="13" t="s">
        <v>7</v>
      </c>
      <c r="E48" s="23">
        <v>12.0</v>
      </c>
      <c r="F48" s="35" t="s">
        <v>550</v>
      </c>
      <c r="G48" s="13"/>
      <c r="H48" s="11" t="s">
        <v>719</v>
      </c>
      <c r="I48" s="43">
        <v>1.0</v>
      </c>
      <c r="J48" s="13"/>
      <c r="K48" s="43"/>
      <c r="L48" s="43"/>
      <c r="M48" s="43"/>
      <c r="N48" s="43"/>
    </row>
    <row r="49">
      <c r="A49" s="13">
        <v>18.0</v>
      </c>
      <c r="B49" s="12">
        <v>0.07546296593500301</v>
      </c>
      <c r="C49" s="13" t="s">
        <v>13</v>
      </c>
      <c r="D49" s="13" t="s">
        <v>7</v>
      </c>
      <c r="E49" s="23">
        <v>17.0</v>
      </c>
      <c r="F49" s="35" t="s">
        <v>550</v>
      </c>
      <c r="G49" s="13"/>
      <c r="H49" s="11" t="s">
        <v>720</v>
      </c>
      <c r="I49" s="43"/>
      <c r="J49" s="13"/>
      <c r="K49" s="43"/>
      <c r="L49" s="43"/>
      <c r="M49" s="43"/>
      <c r="N49" s="43"/>
    </row>
    <row r="50">
      <c r="A50" s="13">
        <v>18.0</v>
      </c>
      <c r="B50" s="12">
        <v>0.07980324345408008</v>
      </c>
      <c r="C50" s="13" t="s">
        <v>10</v>
      </c>
      <c r="D50" s="13" t="s">
        <v>32</v>
      </c>
      <c r="E50" s="32">
        <v>19.0</v>
      </c>
      <c r="F50" s="32">
        <f>E50-11</f>
        <v>8</v>
      </c>
      <c r="G50" s="13"/>
      <c r="H50" s="13"/>
      <c r="I50" s="43"/>
      <c r="J50" s="13"/>
      <c r="K50" s="43"/>
      <c r="L50" s="43"/>
      <c r="M50" s="43"/>
      <c r="N50" s="43"/>
    </row>
    <row r="51">
      <c r="A51" s="13">
        <v>18.0</v>
      </c>
      <c r="B51" s="12">
        <v>0.0801041675003944</v>
      </c>
      <c r="C51" s="13" t="s">
        <v>10</v>
      </c>
      <c r="D51" s="13" t="s">
        <v>7</v>
      </c>
      <c r="E51" s="23">
        <v>17.0</v>
      </c>
      <c r="F51" s="35" t="s">
        <v>550</v>
      </c>
      <c r="G51" s="13"/>
      <c r="H51" s="11" t="s">
        <v>721</v>
      </c>
      <c r="I51" s="43"/>
      <c r="J51" s="11" t="s">
        <v>68</v>
      </c>
      <c r="K51" s="43"/>
      <c r="L51" s="43"/>
      <c r="M51" s="43"/>
      <c r="N51" s="43"/>
    </row>
    <row r="52">
      <c r="A52" s="13">
        <v>18.0</v>
      </c>
      <c r="B52" s="12">
        <v>0.08057870635275322</v>
      </c>
      <c r="C52" s="13" t="s">
        <v>273</v>
      </c>
      <c r="D52" s="13" t="s">
        <v>32</v>
      </c>
      <c r="E52" s="32">
        <v>22.0</v>
      </c>
      <c r="F52" s="32">
        <f t="shared" ref="F52:F53" si="5">E52-9</f>
        <v>13</v>
      </c>
      <c r="G52" s="13"/>
      <c r="H52" s="13"/>
      <c r="I52" s="43"/>
      <c r="J52" s="11" t="s">
        <v>101</v>
      </c>
      <c r="K52" s="43"/>
      <c r="L52" s="43"/>
      <c r="M52" s="43"/>
      <c r="N52" s="43"/>
    </row>
    <row r="53">
      <c r="A53" s="13">
        <v>18.0</v>
      </c>
      <c r="B53" s="12">
        <v>0.08057870635275322</v>
      </c>
      <c r="C53" s="13" t="s">
        <v>273</v>
      </c>
      <c r="D53" s="13" t="s">
        <v>32</v>
      </c>
      <c r="E53" s="32">
        <v>16.0</v>
      </c>
      <c r="F53" s="32">
        <f t="shared" si="5"/>
        <v>7</v>
      </c>
      <c r="G53" s="13"/>
      <c r="H53" s="13"/>
      <c r="I53" s="43"/>
      <c r="J53" s="11" t="s">
        <v>279</v>
      </c>
      <c r="K53" s="43"/>
      <c r="L53" s="43"/>
      <c r="M53" s="43"/>
      <c r="N53" s="43"/>
    </row>
    <row r="54">
      <c r="A54" s="13">
        <v>18.0</v>
      </c>
      <c r="B54" s="12">
        <v>0.08101852115942165</v>
      </c>
      <c r="C54" s="13" t="s">
        <v>10</v>
      </c>
      <c r="D54" s="13" t="s">
        <v>7</v>
      </c>
      <c r="E54" s="23">
        <v>4.0</v>
      </c>
      <c r="F54" s="35" t="s">
        <v>550</v>
      </c>
      <c r="G54" s="13"/>
      <c r="H54" s="11" t="s">
        <v>722</v>
      </c>
      <c r="I54" s="43"/>
      <c r="J54" s="11" t="s">
        <v>73</v>
      </c>
      <c r="K54" s="43"/>
      <c r="L54" s="43"/>
      <c r="M54" s="43"/>
      <c r="N54" s="43"/>
    </row>
    <row r="55">
      <c r="A55" s="13">
        <v>18.0</v>
      </c>
      <c r="B55" s="12">
        <v>0.08107639156514779</v>
      </c>
      <c r="C55" s="13" t="s">
        <v>273</v>
      </c>
      <c r="D55" s="13" t="s">
        <v>7</v>
      </c>
      <c r="E55" s="23">
        <v>11.0</v>
      </c>
      <c r="F55" s="35" t="s">
        <v>550</v>
      </c>
      <c r="G55" s="13"/>
      <c r="H55" s="11" t="s">
        <v>723</v>
      </c>
      <c r="I55" s="43"/>
      <c r="J55" s="11"/>
      <c r="K55" s="43"/>
      <c r="L55" s="43"/>
      <c r="M55" s="43"/>
      <c r="N55" s="43"/>
    </row>
    <row r="56">
      <c r="A56" s="13">
        <v>18.0</v>
      </c>
      <c r="B56" s="12">
        <v>0.08107639156514779</v>
      </c>
      <c r="C56" s="13" t="s">
        <v>273</v>
      </c>
      <c r="D56" s="13" t="s">
        <v>7</v>
      </c>
      <c r="E56" s="23">
        <v>12.0</v>
      </c>
      <c r="F56" s="35" t="s">
        <v>550</v>
      </c>
      <c r="G56" s="13"/>
      <c r="H56" s="11" t="s">
        <v>724</v>
      </c>
      <c r="I56" s="43">
        <v>1.0</v>
      </c>
      <c r="J56" s="11"/>
      <c r="K56" s="43"/>
      <c r="L56" s="43"/>
      <c r="M56" s="43"/>
      <c r="N56" s="43"/>
    </row>
    <row r="57">
      <c r="A57" s="13">
        <v>18.0</v>
      </c>
      <c r="B57" s="12">
        <v>0.08276620435935911</v>
      </c>
      <c r="C57" s="13" t="s">
        <v>706</v>
      </c>
      <c r="D57" s="13" t="s">
        <v>32</v>
      </c>
      <c r="E57" s="32">
        <v>24.0</v>
      </c>
      <c r="F57" s="47">
        <f t="shared" ref="F57:F59" si="6">E57-11</f>
        <v>13</v>
      </c>
      <c r="G57" s="13"/>
      <c r="H57" s="13"/>
      <c r="I57" s="43"/>
      <c r="J57" s="11" t="s">
        <v>725</v>
      </c>
      <c r="K57" s="43"/>
      <c r="L57" s="43"/>
      <c r="M57" s="43"/>
      <c r="N57" s="43"/>
    </row>
    <row r="58">
      <c r="A58" s="13">
        <v>18.0</v>
      </c>
      <c r="B58" s="12">
        <v>0.08276620435935911</v>
      </c>
      <c r="C58" s="13" t="s">
        <v>706</v>
      </c>
      <c r="D58" s="13" t="s">
        <v>32</v>
      </c>
      <c r="E58" s="32">
        <v>30.0</v>
      </c>
      <c r="F58" s="47">
        <f t="shared" si="6"/>
        <v>19</v>
      </c>
      <c r="G58" s="13"/>
      <c r="H58" s="13"/>
      <c r="I58" s="43"/>
      <c r="J58" s="11" t="s">
        <v>725</v>
      </c>
      <c r="K58" s="43"/>
      <c r="L58" s="43"/>
      <c r="M58" s="43"/>
      <c r="N58" s="43"/>
    </row>
    <row r="59">
      <c r="A59" s="13">
        <v>18.0</v>
      </c>
      <c r="B59" s="12">
        <v>0.08276620435935911</v>
      </c>
      <c r="C59" s="13" t="s">
        <v>706</v>
      </c>
      <c r="D59" s="13" t="s">
        <v>32</v>
      </c>
      <c r="E59" s="32">
        <v>21.0</v>
      </c>
      <c r="F59" s="47">
        <f t="shared" si="6"/>
        <v>10</v>
      </c>
      <c r="G59" s="13"/>
      <c r="H59" s="13"/>
      <c r="I59" s="43"/>
      <c r="J59" s="11" t="s">
        <v>725</v>
      </c>
      <c r="K59" s="43"/>
      <c r="L59" s="43"/>
      <c r="M59" s="43"/>
      <c r="N59" s="43"/>
    </row>
    <row r="60">
      <c r="A60" s="13">
        <v>18.0</v>
      </c>
      <c r="B60" s="12">
        <v>0.0833333358168602</v>
      </c>
      <c r="C60" s="13" t="s">
        <v>706</v>
      </c>
      <c r="D60" s="13" t="s">
        <v>7</v>
      </c>
      <c r="E60" s="23">
        <v>9.0</v>
      </c>
      <c r="F60" s="35" t="s">
        <v>550</v>
      </c>
      <c r="G60" s="13"/>
      <c r="H60" s="11" t="s">
        <v>726</v>
      </c>
      <c r="I60" s="43"/>
      <c r="J60" s="13"/>
      <c r="K60" s="43"/>
      <c r="L60" s="43"/>
      <c r="M60" s="43"/>
      <c r="N60" s="43"/>
    </row>
    <row r="61">
      <c r="A61" s="13">
        <v>18.0</v>
      </c>
      <c r="B61" s="12">
        <v>0.0833333358168602</v>
      </c>
      <c r="C61" s="13" t="s">
        <v>706</v>
      </c>
      <c r="D61" s="13" t="s">
        <v>7</v>
      </c>
      <c r="E61" s="23">
        <v>17.0</v>
      </c>
      <c r="F61" s="35" t="s">
        <v>550</v>
      </c>
      <c r="G61" s="13"/>
      <c r="H61" s="11" t="s">
        <v>727</v>
      </c>
      <c r="I61" s="43"/>
      <c r="J61" s="13"/>
      <c r="K61" s="43"/>
      <c r="L61" s="43"/>
      <c r="M61" s="43"/>
      <c r="N61" s="43"/>
    </row>
    <row r="62">
      <c r="A62" s="13">
        <v>18.0</v>
      </c>
      <c r="B62" s="12">
        <v>0.0833333358168602</v>
      </c>
      <c r="C62" s="13" t="s">
        <v>706</v>
      </c>
      <c r="D62" s="13" t="s">
        <v>7</v>
      </c>
      <c r="E62" s="23">
        <v>12.0</v>
      </c>
      <c r="F62" s="35" t="s">
        <v>550</v>
      </c>
      <c r="G62" s="13"/>
      <c r="H62" s="11" t="s">
        <v>728</v>
      </c>
      <c r="I62" s="43"/>
      <c r="J62" s="13"/>
      <c r="K62" s="43"/>
      <c r="L62" s="43"/>
      <c r="M62" s="43"/>
      <c r="N62" s="43"/>
    </row>
    <row r="63">
      <c r="A63" s="13">
        <v>18.0</v>
      </c>
      <c r="B63" s="12">
        <v>0.0833333358168602</v>
      </c>
      <c r="C63" s="13" t="s">
        <v>706</v>
      </c>
      <c r="D63" s="13" t="s">
        <v>7</v>
      </c>
      <c r="E63" s="23">
        <v>2.0</v>
      </c>
      <c r="F63" s="35" t="s">
        <v>550</v>
      </c>
      <c r="G63" s="13"/>
      <c r="H63" s="11" t="s">
        <v>729</v>
      </c>
      <c r="I63" s="43"/>
      <c r="J63" s="13"/>
      <c r="K63" s="43"/>
      <c r="L63" s="43"/>
      <c r="M63" s="43"/>
      <c r="N63" s="43"/>
    </row>
    <row r="64">
      <c r="A64" s="13">
        <v>18.0</v>
      </c>
      <c r="B64" s="12">
        <v>0.0833333358168602</v>
      </c>
      <c r="C64" s="13" t="s">
        <v>706</v>
      </c>
      <c r="D64" s="13" t="s">
        <v>7</v>
      </c>
      <c r="E64" s="23">
        <v>6.0</v>
      </c>
      <c r="F64" s="35" t="s">
        <v>550</v>
      </c>
      <c r="G64" s="13"/>
      <c r="H64" s="11" t="s">
        <v>730</v>
      </c>
      <c r="I64" s="43"/>
      <c r="J64" s="13"/>
      <c r="K64" s="43"/>
      <c r="L64" s="43"/>
      <c r="M64" s="43"/>
      <c r="N64" s="43"/>
    </row>
    <row r="65">
      <c r="A65" s="13">
        <v>18.0</v>
      </c>
      <c r="B65" s="12">
        <v>0.0833333358168602</v>
      </c>
      <c r="C65" s="13" t="s">
        <v>706</v>
      </c>
      <c r="D65" s="13" t="s">
        <v>7</v>
      </c>
      <c r="E65" s="23">
        <v>5.0</v>
      </c>
      <c r="F65" s="35" t="s">
        <v>550</v>
      </c>
      <c r="G65" s="13"/>
      <c r="H65" s="11" t="s">
        <v>731</v>
      </c>
      <c r="I65" s="43">
        <v>1.0</v>
      </c>
      <c r="J65" s="13"/>
      <c r="K65" s="43"/>
      <c r="L65" s="43"/>
      <c r="M65" s="43"/>
      <c r="N65" s="43"/>
    </row>
    <row r="66">
      <c r="A66" s="13">
        <v>18.0</v>
      </c>
      <c r="B66" s="12">
        <v>0.08510416917852126</v>
      </c>
      <c r="C66" s="13" t="s">
        <v>705</v>
      </c>
      <c r="D66" s="13" t="s">
        <v>7</v>
      </c>
      <c r="E66" s="23">
        <v>45.0</v>
      </c>
      <c r="F66" s="35" t="s">
        <v>550</v>
      </c>
      <c r="G66" s="13"/>
      <c r="H66" s="11" t="s">
        <v>732</v>
      </c>
      <c r="I66" s="43">
        <v>1.0</v>
      </c>
      <c r="J66" s="11" t="s">
        <v>733</v>
      </c>
      <c r="K66" s="43"/>
      <c r="L66" s="43"/>
      <c r="M66" s="43"/>
      <c r="N66" s="43"/>
    </row>
    <row r="67">
      <c r="A67" s="13">
        <v>18.0</v>
      </c>
      <c r="B67" s="12">
        <v>0.08663194702239707</v>
      </c>
      <c r="C67" s="13" t="s">
        <v>18</v>
      </c>
      <c r="D67" s="13" t="s">
        <v>32</v>
      </c>
      <c r="E67" s="32">
        <v>16.0</v>
      </c>
      <c r="F67" s="32">
        <f>E67-12</f>
        <v>4</v>
      </c>
      <c r="G67" s="13"/>
      <c r="H67" s="13"/>
      <c r="I67" s="43"/>
      <c r="J67" s="11" t="s">
        <v>44</v>
      </c>
      <c r="K67" s="43"/>
      <c r="L67" s="43"/>
      <c r="M67" s="43"/>
      <c r="N67" s="43"/>
    </row>
    <row r="68">
      <c r="A68" s="13">
        <v>18.0</v>
      </c>
      <c r="B68" s="12">
        <v>0.08663194702239707</v>
      </c>
      <c r="C68" s="13" t="s">
        <v>18</v>
      </c>
      <c r="D68" s="13" t="s">
        <v>32</v>
      </c>
      <c r="E68" s="32" t="s">
        <v>37</v>
      </c>
      <c r="F68" s="32">
        <v>20.0</v>
      </c>
      <c r="G68" s="13"/>
      <c r="H68" s="13"/>
      <c r="I68" s="43"/>
      <c r="J68" s="11" t="s">
        <v>44</v>
      </c>
      <c r="K68" s="43"/>
      <c r="L68" s="43"/>
      <c r="M68" s="43"/>
      <c r="N68" s="43"/>
    </row>
    <row r="69">
      <c r="A69" s="13">
        <v>18.0</v>
      </c>
      <c r="B69" s="12">
        <v>0.08703703954233788</v>
      </c>
      <c r="C69" s="13" t="s">
        <v>18</v>
      </c>
      <c r="D69" s="13" t="s">
        <v>7</v>
      </c>
      <c r="E69" s="23">
        <v>20.0</v>
      </c>
      <c r="F69" s="35" t="s">
        <v>550</v>
      </c>
      <c r="G69" s="13"/>
      <c r="H69" s="11" t="s">
        <v>734</v>
      </c>
      <c r="I69" s="43"/>
      <c r="J69" s="13"/>
      <c r="K69" s="43"/>
      <c r="L69" s="43"/>
      <c r="M69" s="43"/>
      <c r="N69" s="43"/>
    </row>
    <row r="70">
      <c r="A70" s="13">
        <v>18.0</v>
      </c>
      <c r="B70" s="12">
        <v>0.08703703954233788</v>
      </c>
      <c r="C70" s="13" t="s">
        <v>18</v>
      </c>
      <c r="D70" s="13" t="s">
        <v>7</v>
      </c>
      <c r="E70" s="23">
        <v>32.0</v>
      </c>
      <c r="F70" s="35" t="s">
        <v>550</v>
      </c>
      <c r="G70" s="13"/>
      <c r="H70" s="11" t="s">
        <v>735</v>
      </c>
      <c r="I70" s="43">
        <v>1.0</v>
      </c>
      <c r="J70" s="13"/>
      <c r="K70" s="43"/>
      <c r="L70" s="43"/>
      <c r="M70" s="43"/>
      <c r="N70" s="43"/>
    </row>
    <row r="71">
      <c r="A71" s="13">
        <v>18.0</v>
      </c>
      <c r="B71" s="12">
        <v>0.08809028047835454</v>
      </c>
      <c r="C71" s="13" t="s">
        <v>13</v>
      </c>
      <c r="D71" s="13" t="s">
        <v>32</v>
      </c>
      <c r="E71" s="32">
        <v>24.0</v>
      </c>
      <c r="F71" s="32">
        <f>E71-8</f>
        <v>16</v>
      </c>
      <c r="G71" s="13"/>
      <c r="H71" s="13"/>
      <c r="I71" s="43"/>
      <c r="J71" s="11" t="s">
        <v>103</v>
      </c>
      <c r="K71" s="43"/>
      <c r="L71" s="43"/>
      <c r="M71" s="43"/>
      <c r="N71" s="43"/>
    </row>
    <row r="72">
      <c r="A72" s="13">
        <v>18.0</v>
      </c>
      <c r="B72" s="12">
        <v>0.08818287309259176</v>
      </c>
      <c r="C72" s="13" t="s">
        <v>13</v>
      </c>
      <c r="D72" s="13" t="s">
        <v>7</v>
      </c>
      <c r="E72" s="23">
        <v>19.0</v>
      </c>
      <c r="F72" s="35" t="s">
        <v>550</v>
      </c>
      <c r="G72" s="13"/>
      <c r="H72" s="11" t="s">
        <v>736</v>
      </c>
      <c r="I72" s="43"/>
      <c r="J72" s="13"/>
      <c r="K72" s="43"/>
      <c r="L72" s="43"/>
      <c r="M72" s="43"/>
      <c r="N72" s="43"/>
    </row>
    <row r="73">
      <c r="A73" s="13">
        <v>18.0</v>
      </c>
      <c r="B73" s="12">
        <v>0.08827546561951749</v>
      </c>
      <c r="C73" s="13" t="s">
        <v>13</v>
      </c>
      <c r="D73" s="13" t="s">
        <v>32</v>
      </c>
      <c r="E73" s="32">
        <v>26.0</v>
      </c>
      <c r="F73" s="32">
        <f>E73-8</f>
        <v>18</v>
      </c>
      <c r="G73" s="13"/>
      <c r="H73" s="13"/>
      <c r="I73" s="43"/>
      <c r="J73" s="11" t="s">
        <v>103</v>
      </c>
      <c r="K73" s="43"/>
      <c r="L73" s="43"/>
      <c r="M73" s="43"/>
      <c r="N73" s="43"/>
    </row>
    <row r="74">
      <c r="A74" s="13">
        <v>18.0</v>
      </c>
      <c r="B74" s="12">
        <v>0.08834491006564349</v>
      </c>
      <c r="C74" s="13" t="s">
        <v>13</v>
      </c>
      <c r="D74" s="13" t="s">
        <v>7</v>
      </c>
      <c r="E74" s="23">
        <v>19.0</v>
      </c>
      <c r="F74" s="35" t="s">
        <v>550</v>
      </c>
      <c r="G74" s="13"/>
      <c r="H74" s="11" t="s">
        <v>736</v>
      </c>
      <c r="I74" s="43">
        <v>1.0</v>
      </c>
      <c r="J74" s="13"/>
      <c r="K74" s="43"/>
      <c r="L74" s="43"/>
      <c r="M74" s="43"/>
      <c r="N74" s="43"/>
    </row>
    <row r="75">
      <c r="A75" s="13">
        <v>18.0</v>
      </c>
      <c r="B75" s="12">
        <v>0.08895833595306613</v>
      </c>
      <c r="C75" s="13" t="s">
        <v>13</v>
      </c>
      <c r="D75" s="11" t="s">
        <v>26</v>
      </c>
      <c r="E75" s="32">
        <v>19.0</v>
      </c>
      <c r="F75" s="32">
        <f>E75-5</f>
        <v>14</v>
      </c>
      <c r="G75" s="13"/>
      <c r="H75" s="13"/>
      <c r="I75" s="43"/>
      <c r="J75" s="11"/>
      <c r="K75" s="43"/>
      <c r="L75" s="43"/>
      <c r="M75" s="43"/>
      <c r="N75" s="43"/>
    </row>
    <row r="76">
      <c r="A76" s="13">
        <v>18.0</v>
      </c>
      <c r="B76" s="12">
        <v>0.08974537294125184</v>
      </c>
      <c r="C76" s="13" t="s">
        <v>706</v>
      </c>
      <c r="D76" s="11" t="s">
        <v>14</v>
      </c>
      <c r="E76" s="32">
        <v>24.0</v>
      </c>
      <c r="F76" s="30">
        <f>E76-9</f>
        <v>15</v>
      </c>
      <c r="G76" s="13"/>
      <c r="H76" s="13"/>
      <c r="I76" s="43"/>
      <c r="J76" s="11"/>
      <c r="K76" s="43"/>
      <c r="L76" s="43"/>
      <c r="M76" s="43"/>
      <c r="N76" s="43"/>
    </row>
    <row r="77">
      <c r="A77" s="13">
        <v>18.0</v>
      </c>
      <c r="B77" s="12">
        <v>0.09045139142835978</v>
      </c>
      <c r="C77" s="13" t="s">
        <v>705</v>
      </c>
      <c r="D77" s="11" t="s">
        <v>19</v>
      </c>
      <c r="E77" s="30">
        <v>6.0</v>
      </c>
      <c r="F77" s="32">
        <f>E77-2</f>
        <v>4</v>
      </c>
      <c r="G77" s="13"/>
      <c r="H77" s="13"/>
      <c r="I77" s="43"/>
      <c r="J77" s="11"/>
      <c r="K77" s="43"/>
      <c r="L77" s="43"/>
      <c r="M77" s="43"/>
      <c r="N77" s="43"/>
    </row>
    <row r="78">
      <c r="A78" s="13">
        <v>18.0</v>
      </c>
      <c r="B78" s="12">
        <v>0.09071759512880817</v>
      </c>
      <c r="C78" s="13" t="s">
        <v>10</v>
      </c>
      <c r="D78" s="11" t="s">
        <v>19</v>
      </c>
      <c r="E78" s="32">
        <v>16.0</v>
      </c>
      <c r="F78" s="53">
        <f t="shared" ref="F78:F79" si="7">E78-6</f>
        <v>10</v>
      </c>
      <c r="G78" s="13"/>
      <c r="H78" s="13"/>
      <c r="I78" s="43"/>
      <c r="J78" s="11"/>
      <c r="K78" s="43"/>
      <c r="L78" s="43"/>
      <c r="M78" s="43"/>
      <c r="N78" s="43"/>
    </row>
    <row r="79">
      <c r="A79" s="13">
        <v>18.0</v>
      </c>
      <c r="B79" s="12">
        <v>0.09516203974817472</v>
      </c>
      <c r="C79" s="13" t="s">
        <v>706</v>
      </c>
      <c r="D79" s="11" t="s">
        <v>184</v>
      </c>
      <c r="E79" s="32">
        <v>12.0</v>
      </c>
      <c r="F79" s="53">
        <f t="shared" si="7"/>
        <v>6</v>
      </c>
      <c r="G79" s="13"/>
      <c r="H79" s="13"/>
      <c r="I79" s="43"/>
      <c r="J79" s="11"/>
      <c r="K79" s="43"/>
      <c r="L79" s="43"/>
      <c r="M79" s="43"/>
      <c r="N79" s="43"/>
    </row>
    <row r="80">
      <c r="A80" s="11">
        <v>18.0</v>
      </c>
      <c r="B80" s="21">
        <v>0.09677083333333333</v>
      </c>
      <c r="C80" s="11" t="s">
        <v>13</v>
      </c>
      <c r="D80" s="11" t="s">
        <v>737</v>
      </c>
      <c r="E80" s="35">
        <v>58.0</v>
      </c>
      <c r="F80" s="23"/>
      <c r="G80" s="13"/>
      <c r="H80" s="13"/>
      <c r="I80" s="43"/>
      <c r="J80" s="11"/>
      <c r="K80" s="43"/>
      <c r="L80" s="43"/>
      <c r="M80" s="43"/>
      <c r="N80" s="43"/>
    </row>
    <row r="81">
      <c r="A81" s="13">
        <v>18.0</v>
      </c>
      <c r="B81" s="12">
        <v>0.09981481818249449</v>
      </c>
      <c r="C81" s="13" t="s">
        <v>13</v>
      </c>
      <c r="D81" s="11" t="s">
        <v>75</v>
      </c>
      <c r="E81" s="30" t="s">
        <v>30</v>
      </c>
      <c r="F81" s="53" t="s">
        <v>30</v>
      </c>
      <c r="G81" s="13"/>
      <c r="H81" s="13"/>
      <c r="I81" s="43"/>
      <c r="J81" s="11" t="s">
        <v>17</v>
      </c>
      <c r="K81" s="43"/>
      <c r="L81" s="43"/>
      <c r="M81" s="43"/>
      <c r="N81" s="43"/>
    </row>
    <row r="82">
      <c r="A82" s="13">
        <v>18.0</v>
      </c>
      <c r="B82" s="12">
        <v>0.09981481818249449</v>
      </c>
      <c r="C82" s="13" t="s">
        <v>13</v>
      </c>
      <c r="D82" s="11" t="s">
        <v>75</v>
      </c>
      <c r="E82" s="32">
        <v>23.0</v>
      </c>
      <c r="F82" s="53">
        <f>E82-9</f>
        <v>14</v>
      </c>
      <c r="G82" s="13"/>
      <c r="H82" s="13"/>
      <c r="I82" s="43"/>
      <c r="J82" s="11" t="s">
        <v>40</v>
      </c>
      <c r="K82" s="43"/>
      <c r="L82" s="43"/>
      <c r="M82" s="43"/>
      <c r="N82" s="43"/>
    </row>
    <row r="83">
      <c r="A83" s="13">
        <v>18.0</v>
      </c>
      <c r="B83" s="12">
        <v>0.09981481818249449</v>
      </c>
      <c r="C83" s="13" t="s">
        <v>705</v>
      </c>
      <c r="D83" s="11" t="s">
        <v>75</v>
      </c>
      <c r="E83" s="32">
        <v>20.0</v>
      </c>
      <c r="F83" s="53">
        <f>E83-3</f>
        <v>17</v>
      </c>
      <c r="G83" s="13"/>
      <c r="H83" s="13"/>
      <c r="I83" s="43"/>
      <c r="J83" s="11"/>
      <c r="K83" s="43"/>
      <c r="L83" s="43"/>
      <c r="M83" s="43"/>
      <c r="N83" s="43"/>
    </row>
    <row r="84">
      <c r="A84" s="13">
        <v>18.0</v>
      </c>
      <c r="B84" s="12">
        <v>0.09981481818249449</v>
      </c>
      <c r="C84" s="13" t="s">
        <v>18</v>
      </c>
      <c r="D84" s="11" t="s">
        <v>75</v>
      </c>
      <c r="E84" s="32">
        <v>24.0</v>
      </c>
      <c r="F84" s="53">
        <f>E84-6</f>
        <v>18</v>
      </c>
      <c r="G84" s="13"/>
      <c r="H84" s="13"/>
      <c r="I84" s="43"/>
      <c r="J84" s="11"/>
      <c r="K84" s="43"/>
      <c r="L84" s="43"/>
      <c r="M84" s="43"/>
      <c r="N84" s="43"/>
    </row>
    <row r="85">
      <c r="A85" s="13">
        <v>18.0</v>
      </c>
      <c r="B85" s="12">
        <v>0.09981481818249449</v>
      </c>
      <c r="C85" s="13" t="s">
        <v>22</v>
      </c>
      <c r="D85" s="11" t="s">
        <v>75</v>
      </c>
      <c r="E85" s="32">
        <v>4.0</v>
      </c>
      <c r="F85" s="49">
        <f>E85-2</f>
        <v>2</v>
      </c>
      <c r="G85" s="13"/>
      <c r="H85" s="13"/>
      <c r="I85" s="43"/>
      <c r="J85" s="11"/>
      <c r="K85" s="43"/>
      <c r="L85" s="43"/>
      <c r="M85" s="43"/>
      <c r="N85" s="43"/>
    </row>
    <row r="86">
      <c r="A86" s="13">
        <v>18.0</v>
      </c>
      <c r="B86" s="12">
        <v>0.09981481818249449</v>
      </c>
      <c r="C86" s="13" t="s">
        <v>10</v>
      </c>
      <c r="D86" s="11" t="s">
        <v>75</v>
      </c>
      <c r="E86" s="32" t="s">
        <v>37</v>
      </c>
      <c r="F86" s="49">
        <v>20.0</v>
      </c>
      <c r="G86" s="13"/>
      <c r="H86" s="13"/>
      <c r="I86" s="43"/>
      <c r="J86" s="11" t="s">
        <v>40</v>
      </c>
      <c r="K86" s="43"/>
      <c r="L86" s="43"/>
      <c r="M86" s="43"/>
      <c r="N86" s="43"/>
    </row>
    <row r="87">
      <c r="A87" s="13">
        <v>18.0</v>
      </c>
      <c r="B87" s="12">
        <v>0.09981481818249449</v>
      </c>
      <c r="C87" s="13" t="s">
        <v>10</v>
      </c>
      <c r="D87" s="11" t="s">
        <v>75</v>
      </c>
      <c r="E87" s="30" t="s">
        <v>30</v>
      </c>
      <c r="F87" s="53" t="s">
        <v>30</v>
      </c>
      <c r="G87" s="13"/>
      <c r="H87" s="13"/>
      <c r="I87" s="43"/>
      <c r="J87" s="11" t="s">
        <v>17</v>
      </c>
      <c r="K87" s="43"/>
      <c r="L87" s="43"/>
      <c r="M87" s="43"/>
      <c r="N87" s="43"/>
    </row>
    <row r="88">
      <c r="A88" s="13">
        <v>18.0</v>
      </c>
      <c r="B88" s="12">
        <v>0.09981481818249449</v>
      </c>
      <c r="C88" s="13" t="s">
        <v>706</v>
      </c>
      <c r="D88" s="11" t="s">
        <v>75</v>
      </c>
      <c r="E88" s="32">
        <v>15.0</v>
      </c>
      <c r="F88" s="53">
        <f t="shared" ref="F88:F89" si="8">E88-2</f>
        <v>13</v>
      </c>
      <c r="G88" s="13"/>
      <c r="H88" s="13"/>
      <c r="I88" s="43"/>
      <c r="J88" s="11"/>
      <c r="K88" s="43"/>
      <c r="L88" s="43"/>
      <c r="M88" s="43"/>
      <c r="N88" s="43"/>
    </row>
    <row r="89">
      <c r="A89" s="13">
        <v>18.0</v>
      </c>
      <c r="B89" s="12">
        <v>0.10300926244235598</v>
      </c>
      <c r="C89" s="13" t="s">
        <v>13</v>
      </c>
      <c r="D89" s="11" t="s">
        <v>25</v>
      </c>
      <c r="E89" s="32">
        <v>8.0</v>
      </c>
      <c r="F89" s="53">
        <f t="shared" si="8"/>
        <v>6</v>
      </c>
      <c r="G89" s="13"/>
      <c r="H89" s="13"/>
      <c r="I89" s="43"/>
      <c r="J89" s="11"/>
      <c r="K89" s="43"/>
      <c r="L89" s="43"/>
      <c r="M89" s="43"/>
      <c r="N89" s="43"/>
    </row>
    <row r="90">
      <c r="A90" s="13">
        <v>18.0</v>
      </c>
      <c r="B90" s="12">
        <v>0.10300926244235598</v>
      </c>
      <c r="C90" s="13" t="s">
        <v>705</v>
      </c>
      <c r="D90" s="11" t="s">
        <v>25</v>
      </c>
      <c r="E90" s="32">
        <v>11.0</v>
      </c>
      <c r="F90" s="53">
        <f>E90+2</f>
        <v>13</v>
      </c>
      <c r="G90" s="13"/>
      <c r="H90" s="13"/>
      <c r="I90" s="43"/>
      <c r="J90" s="11"/>
      <c r="K90" s="43"/>
      <c r="L90" s="43"/>
      <c r="M90" s="43"/>
      <c r="N90" s="43"/>
    </row>
    <row r="91">
      <c r="A91" s="13">
        <v>18.0</v>
      </c>
      <c r="B91" s="12">
        <v>0.10300926244235598</v>
      </c>
      <c r="C91" s="13" t="s">
        <v>18</v>
      </c>
      <c r="D91" s="11" t="s">
        <v>25</v>
      </c>
      <c r="E91" s="32">
        <v>16.0</v>
      </c>
      <c r="F91" s="53">
        <f>E91-6</f>
        <v>10</v>
      </c>
      <c r="G91" s="13"/>
      <c r="H91" s="13"/>
      <c r="I91" s="43"/>
      <c r="J91" s="11"/>
      <c r="K91" s="43"/>
      <c r="L91" s="43"/>
      <c r="M91" s="43"/>
      <c r="N91" s="43"/>
    </row>
    <row r="92">
      <c r="A92" s="13">
        <v>18.0</v>
      </c>
      <c r="B92" s="12">
        <v>0.10300926244235598</v>
      </c>
      <c r="C92" s="13" t="s">
        <v>22</v>
      </c>
      <c r="D92" s="11" t="s">
        <v>25</v>
      </c>
      <c r="E92" s="32">
        <v>13.0</v>
      </c>
      <c r="F92" s="49">
        <f>E92-4</f>
        <v>9</v>
      </c>
      <c r="G92" s="13"/>
      <c r="H92" s="13"/>
      <c r="I92" s="43"/>
      <c r="J92" s="11"/>
      <c r="K92" s="43"/>
      <c r="L92" s="43"/>
      <c r="M92" s="43"/>
      <c r="N92" s="43"/>
    </row>
    <row r="93">
      <c r="A93" s="13">
        <v>18.0</v>
      </c>
      <c r="B93" s="12">
        <v>0.10300926244235598</v>
      </c>
      <c r="C93" s="13" t="s">
        <v>10</v>
      </c>
      <c r="D93" s="11" t="s">
        <v>25</v>
      </c>
      <c r="E93" s="32">
        <v>24.0</v>
      </c>
      <c r="F93" s="53">
        <f>E93-9</f>
        <v>15</v>
      </c>
      <c r="G93" s="13"/>
      <c r="H93" s="13"/>
      <c r="I93" s="43"/>
      <c r="J93" s="11"/>
      <c r="K93" s="43"/>
      <c r="L93" s="43"/>
      <c r="M93" s="43"/>
      <c r="N93" s="43"/>
    </row>
    <row r="94">
      <c r="A94" s="13">
        <v>18.0</v>
      </c>
      <c r="B94" s="12">
        <v>0.10300926244235598</v>
      </c>
      <c r="C94" s="13" t="s">
        <v>706</v>
      </c>
      <c r="D94" s="11" t="s">
        <v>25</v>
      </c>
      <c r="E94" s="32">
        <v>12.0</v>
      </c>
      <c r="F94" s="53">
        <f>E94-2</f>
        <v>10</v>
      </c>
      <c r="G94" s="13"/>
      <c r="H94" s="13"/>
      <c r="I94" s="43"/>
      <c r="J94" s="11"/>
      <c r="K94" s="43"/>
      <c r="L94" s="43"/>
      <c r="M94" s="43"/>
      <c r="N94" s="43"/>
    </row>
    <row r="95">
      <c r="A95" s="13">
        <v>18.0</v>
      </c>
      <c r="B95" s="12">
        <v>0.10638889187248424</v>
      </c>
      <c r="C95" s="13" t="s">
        <v>10</v>
      </c>
      <c r="D95" s="11" t="s">
        <v>24</v>
      </c>
      <c r="E95" s="32">
        <v>12.0</v>
      </c>
      <c r="F95" s="53">
        <f>E95-6</f>
        <v>6</v>
      </c>
      <c r="G95" s="13"/>
      <c r="H95" s="13"/>
      <c r="I95" s="43"/>
      <c r="J95" s="11" t="s">
        <v>17</v>
      </c>
      <c r="K95" s="43"/>
      <c r="L95" s="43"/>
      <c r="M95" s="43"/>
      <c r="N95" s="43"/>
    </row>
    <row r="96">
      <c r="A96" s="13">
        <v>18.0</v>
      </c>
      <c r="B96" s="12">
        <v>0.10671296593500301</v>
      </c>
      <c r="C96" s="13" t="s">
        <v>10</v>
      </c>
      <c r="D96" s="11" t="s">
        <v>20</v>
      </c>
      <c r="E96" s="32">
        <v>15.0</v>
      </c>
      <c r="F96" s="53">
        <f>E96-9</f>
        <v>6</v>
      </c>
      <c r="G96" s="13"/>
      <c r="H96" s="13"/>
      <c r="I96" s="43"/>
      <c r="J96" s="11" t="s">
        <v>40</v>
      </c>
      <c r="K96" s="43"/>
      <c r="L96" s="43"/>
      <c r="M96" s="43"/>
      <c r="N96" s="43"/>
    </row>
    <row r="97">
      <c r="A97" s="13">
        <v>18.0</v>
      </c>
      <c r="B97" s="12">
        <v>0.10750000295229256</v>
      </c>
      <c r="C97" s="13" t="s">
        <v>13</v>
      </c>
      <c r="D97" s="11" t="s">
        <v>20</v>
      </c>
      <c r="E97" s="32">
        <v>14.0</v>
      </c>
      <c r="F97" s="53">
        <f>E97-2</f>
        <v>12</v>
      </c>
      <c r="G97" s="13"/>
      <c r="H97" s="13"/>
      <c r="I97" s="43"/>
      <c r="J97" s="11"/>
      <c r="K97" s="43"/>
      <c r="L97" s="43"/>
      <c r="M97" s="43"/>
      <c r="N97" s="43"/>
    </row>
    <row r="98">
      <c r="A98" s="13">
        <v>18.0</v>
      </c>
      <c r="B98" s="12">
        <v>0.10750000295229256</v>
      </c>
      <c r="C98" s="13" t="s">
        <v>705</v>
      </c>
      <c r="D98" s="11" t="s">
        <v>20</v>
      </c>
      <c r="E98" s="32">
        <v>11.0</v>
      </c>
      <c r="F98" s="53">
        <f>E98+2</f>
        <v>13</v>
      </c>
      <c r="G98" s="13"/>
      <c r="H98" s="13"/>
      <c r="I98" s="43"/>
      <c r="J98" s="11"/>
      <c r="K98" s="43"/>
      <c r="L98" s="43"/>
      <c r="M98" s="43"/>
      <c r="N98" s="43"/>
    </row>
    <row r="99">
      <c r="A99" s="13">
        <v>18.0</v>
      </c>
      <c r="B99" s="12">
        <v>0.10750000295229256</v>
      </c>
      <c r="C99" s="13" t="s">
        <v>18</v>
      </c>
      <c r="D99" s="11" t="s">
        <v>20</v>
      </c>
      <c r="E99" s="32">
        <v>24.0</v>
      </c>
      <c r="F99" s="53">
        <f>E99-6</f>
        <v>18</v>
      </c>
      <c r="G99" s="13"/>
      <c r="H99" s="13"/>
      <c r="I99" s="43"/>
      <c r="J99" s="11"/>
      <c r="K99" s="43"/>
      <c r="L99" s="43"/>
      <c r="M99" s="43"/>
      <c r="N99" s="43"/>
    </row>
    <row r="100">
      <c r="A100" s="13">
        <v>18.0</v>
      </c>
      <c r="B100" s="12">
        <v>0.10750000295229256</v>
      </c>
      <c r="C100" s="13" t="s">
        <v>22</v>
      </c>
      <c r="D100" s="11" t="s">
        <v>20</v>
      </c>
      <c r="E100" s="32">
        <v>13.0</v>
      </c>
      <c r="F100" s="49">
        <f>E100-2</f>
        <v>11</v>
      </c>
      <c r="G100" s="13"/>
      <c r="H100" s="13"/>
      <c r="I100" s="43"/>
      <c r="J100" s="11"/>
      <c r="K100" s="43"/>
      <c r="L100" s="43"/>
      <c r="M100" s="43"/>
      <c r="N100" s="43"/>
    </row>
    <row r="101">
      <c r="A101" s="13">
        <v>18.0</v>
      </c>
      <c r="B101" s="12">
        <v>0.10750000295229256</v>
      </c>
      <c r="C101" s="13" t="s">
        <v>10</v>
      </c>
      <c r="D101" s="11" t="s">
        <v>20</v>
      </c>
      <c r="E101" s="32">
        <v>16.0</v>
      </c>
      <c r="F101" s="53">
        <f>E101-9</f>
        <v>7</v>
      </c>
      <c r="G101" s="13"/>
      <c r="H101" s="13"/>
      <c r="I101" s="43"/>
      <c r="J101" s="11"/>
      <c r="K101" s="43"/>
      <c r="L101" s="43"/>
      <c r="M101" s="43"/>
      <c r="N101" s="43"/>
    </row>
    <row r="102">
      <c r="A102" s="13">
        <v>18.0</v>
      </c>
      <c r="B102" s="12">
        <v>0.10750000295229256</v>
      </c>
      <c r="C102" s="13" t="s">
        <v>706</v>
      </c>
      <c r="D102" s="11" t="s">
        <v>20</v>
      </c>
      <c r="E102" s="32">
        <v>13.0</v>
      </c>
      <c r="F102" s="53">
        <f>E102-0</f>
        <v>13</v>
      </c>
      <c r="G102" s="13"/>
      <c r="H102" s="13"/>
      <c r="I102" s="43"/>
      <c r="J102" s="11"/>
      <c r="K102" s="43"/>
      <c r="L102" s="43"/>
      <c r="M102" s="43"/>
      <c r="N102" s="43"/>
    </row>
    <row r="103">
      <c r="A103" s="13">
        <v>18.0</v>
      </c>
      <c r="B103" s="12">
        <v>0.10806713253259659</v>
      </c>
      <c r="C103" s="13" t="s">
        <v>705</v>
      </c>
      <c r="D103" s="11" t="s">
        <v>125</v>
      </c>
      <c r="E103" s="32">
        <v>11.0</v>
      </c>
      <c r="F103" s="53">
        <f>E103-9</f>
        <v>2</v>
      </c>
      <c r="G103" s="13"/>
      <c r="H103" s="13"/>
      <c r="I103" s="43"/>
      <c r="J103" s="11"/>
      <c r="K103" s="43"/>
      <c r="L103" s="43"/>
      <c r="M103" s="43"/>
      <c r="N103" s="43"/>
    </row>
    <row r="104">
      <c r="A104" s="13">
        <v>18.0</v>
      </c>
      <c r="B104" s="12">
        <v>0.10918981762370095</v>
      </c>
      <c r="C104" s="13" t="s">
        <v>705</v>
      </c>
      <c r="D104" s="11" t="s">
        <v>24</v>
      </c>
      <c r="E104" s="32">
        <v>9.0</v>
      </c>
      <c r="F104" s="53">
        <f>E104-2</f>
        <v>7</v>
      </c>
      <c r="G104" s="13"/>
      <c r="H104" s="13"/>
      <c r="I104" s="43"/>
      <c r="J104" s="11"/>
      <c r="K104" s="43"/>
      <c r="L104" s="43"/>
      <c r="M104" s="43"/>
      <c r="N104" s="43"/>
    </row>
    <row r="105">
      <c r="A105" s="13">
        <v>18.0</v>
      </c>
      <c r="B105" s="12">
        <v>0.10969907691469416</v>
      </c>
      <c r="C105" s="13" t="s">
        <v>13</v>
      </c>
      <c r="D105" s="11" t="s">
        <v>126</v>
      </c>
      <c r="E105" s="32">
        <v>15.0</v>
      </c>
      <c r="F105" s="53">
        <f>E105-0</f>
        <v>15</v>
      </c>
      <c r="G105" s="13"/>
      <c r="H105" s="13"/>
      <c r="I105" s="43"/>
      <c r="J105" s="11"/>
      <c r="K105" s="43"/>
      <c r="L105" s="43"/>
      <c r="M105" s="43"/>
      <c r="N105" s="43"/>
    </row>
  </sheetData>
  <mergeCells count="1">
    <mergeCell ref="K1:N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63"/>
    <col customWidth="1" min="6" max="6" width="11.25"/>
    <col customWidth="1" min="7" max="7" width="4.63"/>
    <col customWidth="1" min="8" max="8" width="38.0"/>
    <col customWidth="1" min="9" max="9" width="5.75"/>
    <col customWidth="1" min="10" max="10" width="46.63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10" t="s">
        <v>4</v>
      </c>
      <c r="F1" s="10" t="s">
        <v>5</v>
      </c>
      <c r="G1" s="9" t="s">
        <v>6</v>
      </c>
      <c r="H1" s="9" t="s">
        <v>4767</v>
      </c>
      <c r="I1" s="9" t="s">
        <v>8</v>
      </c>
      <c r="J1" s="9" t="s">
        <v>9</v>
      </c>
    </row>
    <row r="2">
      <c r="A2" s="13">
        <v>19.0</v>
      </c>
      <c r="B2" s="12">
        <v>0.007939814822748303</v>
      </c>
      <c r="C2" s="13" t="s">
        <v>13</v>
      </c>
      <c r="D2" s="13" t="s">
        <v>47</v>
      </c>
      <c r="E2" s="32">
        <v>19.0</v>
      </c>
      <c r="F2" s="30">
        <f>E2-2</f>
        <v>17</v>
      </c>
      <c r="G2" s="13"/>
      <c r="H2" s="13"/>
      <c r="I2" s="13"/>
      <c r="J2" s="11" t="s">
        <v>738</v>
      </c>
    </row>
    <row r="3">
      <c r="A3" s="13">
        <v>19.0</v>
      </c>
      <c r="B3" s="12">
        <v>0.007939814822748303</v>
      </c>
      <c r="C3" s="13" t="s">
        <v>705</v>
      </c>
      <c r="D3" s="13" t="s">
        <v>47</v>
      </c>
      <c r="E3" s="37" t="s">
        <v>37</v>
      </c>
      <c r="F3" s="37">
        <v>20.0</v>
      </c>
      <c r="G3" s="13"/>
      <c r="H3" s="13"/>
      <c r="I3" s="13"/>
      <c r="J3" s="11"/>
    </row>
    <row r="4">
      <c r="A4" s="13">
        <v>19.0</v>
      </c>
      <c r="B4" s="12">
        <v>0.007939814822748303</v>
      </c>
      <c r="C4" s="13" t="s">
        <v>18</v>
      </c>
      <c r="D4" s="13" t="s">
        <v>47</v>
      </c>
      <c r="E4" s="37" t="s">
        <v>37</v>
      </c>
      <c r="F4" s="37">
        <v>20.0</v>
      </c>
      <c r="G4" s="13"/>
      <c r="H4" s="13"/>
      <c r="I4" s="13"/>
      <c r="J4" s="13"/>
    </row>
    <row r="5">
      <c r="A5" s="13">
        <v>19.0</v>
      </c>
      <c r="B5" s="12">
        <v>0.007939814822748303</v>
      </c>
      <c r="C5" s="13" t="s">
        <v>22</v>
      </c>
      <c r="D5" s="13" t="s">
        <v>47</v>
      </c>
      <c r="E5" s="32">
        <v>15.0</v>
      </c>
      <c r="F5" s="31">
        <f>E5-0</f>
        <v>15</v>
      </c>
      <c r="G5" s="13"/>
      <c r="H5" s="13"/>
      <c r="I5" s="13"/>
      <c r="J5" s="13"/>
    </row>
    <row r="6">
      <c r="A6" s="13">
        <v>19.0</v>
      </c>
      <c r="B6" s="12">
        <v>0.007939814822748303</v>
      </c>
      <c r="C6" s="13" t="s">
        <v>10</v>
      </c>
      <c r="D6" s="13" t="s">
        <v>47</v>
      </c>
      <c r="E6" s="32">
        <v>18.0</v>
      </c>
      <c r="F6" s="30">
        <f>E6-7</f>
        <v>11</v>
      </c>
      <c r="G6" s="13"/>
      <c r="H6" s="13"/>
      <c r="I6" s="13"/>
      <c r="J6" s="13"/>
    </row>
    <row r="7">
      <c r="A7" s="13">
        <v>19.0</v>
      </c>
      <c r="B7" s="12">
        <v>0.007939814822748303</v>
      </c>
      <c r="C7" s="13" t="s">
        <v>706</v>
      </c>
      <c r="D7" s="13" t="s">
        <v>47</v>
      </c>
      <c r="E7" s="32">
        <v>13.0</v>
      </c>
      <c r="F7" s="30">
        <f>E7-0</f>
        <v>13</v>
      </c>
      <c r="G7" s="13"/>
      <c r="H7" s="13"/>
      <c r="I7" s="13"/>
      <c r="J7" s="13"/>
    </row>
    <row r="8">
      <c r="A8" s="13">
        <v>19.0</v>
      </c>
      <c r="B8" s="12">
        <v>0.009699074493255466</v>
      </c>
      <c r="C8" s="13" t="s">
        <v>18</v>
      </c>
      <c r="D8" s="13" t="s">
        <v>32</v>
      </c>
      <c r="E8" s="32">
        <v>21.0</v>
      </c>
      <c r="F8" s="31">
        <f>E8-13</f>
        <v>8</v>
      </c>
      <c r="G8" s="13"/>
      <c r="H8" s="13"/>
      <c r="I8" s="13"/>
      <c r="J8" s="11" t="s">
        <v>131</v>
      </c>
    </row>
    <row r="9">
      <c r="A9" s="13">
        <v>19.0</v>
      </c>
      <c r="B9" s="12">
        <v>0.009861111466307193</v>
      </c>
      <c r="C9" s="13" t="s">
        <v>18</v>
      </c>
      <c r="D9" s="13" t="s">
        <v>7</v>
      </c>
      <c r="E9" s="23">
        <v>33.0</v>
      </c>
      <c r="F9" s="35" t="s">
        <v>550</v>
      </c>
      <c r="G9" s="13"/>
      <c r="H9" s="11" t="s">
        <v>739</v>
      </c>
      <c r="I9" s="13"/>
      <c r="J9" s="13"/>
    </row>
    <row r="10">
      <c r="A10" s="13">
        <v>19.0</v>
      </c>
      <c r="B10" s="12">
        <v>0.011053241032641381</v>
      </c>
      <c r="C10" s="13" t="s">
        <v>13</v>
      </c>
      <c r="D10" s="11" t="s">
        <v>14</v>
      </c>
      <c r="E10" s="32" t="s">
        <v>28</v>
      </c>
      <c r="F10" s="32">
        <v>1.0</v>
      </c>
      <c r="G10" s="11" t="s">
        <v>48</v>
      </c>
      <c r="H10" s="13"/>
      <c r="I10" s="13"/>
      <c r="J10" s="11" t="s">
        <v>738</v>
      </c>
    </row>
    <row r="11">
      <c r="A11" s="13">
        <v>19.0</v>
      </c>
      <c r="B11" s="12">
        <v>0.012835648347390816</v>
      </c>
      <c r="C11" s="13" t="s">
        <v>10</v>
      </c>
      <c r="D11" s="13" t="s">
        <v>32</v>
      </c>
      <c r="E11" s="32">
        <v>14.0</v>
      </c>
      <c r="F11" s="30">
        <f t="shared" ref="F11:F12" si="1">E11-11</f>
        <v>3</v>
      </c>
      <c r="G11" s="13"/>
      <c r="H11" s="13"/>
      <c r="I11" s="13"/>
      <c r="J11" s="13"/>
    </row>
    <row r="12">
      <c r="A12" s="13">
        <v>19.0</v>
      </c>
      <c r="B12" s="12">
        <v>0.012835648347390816</v>
      </c>
      <c r="C12" s="13" t="s">
        <v>10</v>
      </c>
      <c r="D12" s="13" t="s">
        <v>32</v>
      </c>
      <c r="E12" s="32">
        <v>14.0</v>
      </c>
      <c r="F12" s="30">
        <f t="shared" si="1"/>
        <v>3</v>
      </c>
      <c r="G12" s="13"/>
      <c r="H12" s="13"/>
      <c r="I12" s="13"/>
      <c r="J12" s="13"/>
    </row>
    <row r="13">
      <c r="A13" s="13">
        <v>19.0</v>
      </c>
      <c r="B13" s="12">
        <v>0.014467592700384557</v>
      </c>
      <c r="C13" s="13" t="s">
        <v>705</v>
      </c>
      <c r="D13" s="13" t="s">
        <v>7</v>
      </c>
      <c r="E13" s="23">
        <v>80.0</v>
      </c>
      <c r="F13" s="35" t="s">
        <v>550</v>
      </c>
      <c r="G13" s="13"/>
      <c r="H13" s="11" t="s">
        <v>740</v>
      </c>
      <c r="I13" s="13"/>
      <c r="J13" s="11" t="s">
        <v>741</v>
      </c>
    </row>
    <row r="14">
      <c r="A14" s="13">
        <v>19.0</v>
      </c>
      <c r="B14" s="12">
        <v>0.01917824149131775</v>
      </c>
      <c r="C14" s="13" t="s">
        <v>22</v>
      </c>
      <c r="D14" s="13" t="s">
        <v>7</v>
      </c>
      <c r="E14" s="23">
        <v>32.0</v>
      </c>
      <c r="F14" s="35" t="s">
        <v>550</v>
      </c>
      <c r="G14" s="13"/>
      <c r="H14" s="11" t="s">
        <v>742</v>
      </c>
      <c r="I14" s="13"/>
      <c r="J14" s="11" t="s">
        <v>109</v>
      </c>
    </row>
    <row r="15">
      <c r="A15" s="13">
        <v>19.0</v>
      </c>
      <c r="B15" s="12">
        <v>0.02679398175678216</v>
      </c>
      <c r="C15" s="13" t="s">
        <v>13</v>
      </c>
      <c r="D15" s="13" t="s">
        <v>97</v>
      </c>
      <c r="E15" s="35" t="s">
        <v>30</v>
      </c>
      <c r="F15" s="35" t="s">
        <v>550</v>
      </c>
      <c r="G15" s="13"/>
      <c r="H15" s="13"/>
      <c r="I15" s="13"/>
      <c r="J15" s="13"/>
    </row>
    <row r="16">
      <c r="A16" s="13">
        <v>19.0</v>
      </c>
      <c r="B16" s="12">
        <v>0.02679398175678216</v>
      </c>
      <c r="C16" s="13" t="s">
        <v>705</v>
      </c>
      <c r="D16" s="13" t="s">
        <v>97</v>
      </c>
      <c r="E16" s="35" t="s">
        <v>30</v>
      </c>
      <c r="F16" s="35" t="s">
        <v>550</v>
      </c>
      <c r="G16" s="13"/>
      <c r="H16" s="13"/>
      <c r="I16" s="13"/>
      <c r="J16" s="13"/>
    </row>
    <row r="17">
      <c r="A17" s="13">
        <v>19.0</v>
      </c>
      <c r="B17" s="12">
        <v>0.02679398175678216</v>
      </c>
      <c r="C17" s="13" t="s">
        <v>18</v>
      </c>
      <c r="D17" s="13" t="s">
        <v>97</v>
      </c>
      <c r="E17" s="35" t="s">
        <v>30</v>
      </c>
      <c r="F17" s="35" t="s">
        <v>550</v>
      </c>
      <c r="G17" s="13"/>
      <c r="H17" s="13"/>
      <c r="I17" s="13"/>
      <c r="J17" s="13"/>
    </row>
    <row r="18">
      <c r="A18" s="13">
        <v>19.0</v>
      </c>
      <c r="B18" s="12">
        <v>0.02679398175678216</v>
      </c>
      <c r="C18" s="13" t="s">
        <v>22</v>
      </c>
      <c r="D18" s="13" t="s">
        <v>97</v>
      </c>
      <c r="E18" s="35" t="s">
        <v>30</v>
      </c>
      <c r="F18" s="35" t="s">
        <v>550</v>
      </c>
      <c r="G18" s="13"/>
      <c r="H18" s="13"/>
      <c r="I18" s="13"/>
      <c r="J18" s="13"/>
    </row>
    <row r="19">
      <c r="A19" s="13">
        <v>19.0</v>
      </c>
      <c r="B19" s="12">
        <v>0.02679398175678216</v>
      </c>
      <c r="C19" s="13" t="s">
        <v>10</v>
      </c>
      <c r="D19" s="13" t="s">
        <v>97</v>
      </c>
      <c r="E19" s="35" t="s">
        <v>30</v>
      </c>
      <c r="F19" s="35" t="s">
        <v>550</v>
      </c>
      <c r="G19" s="13"/>
      <c r="H19" s="13"/>
      <c r="I19" s="13"/>
      <c r="J19" s="13"/>
    </row>
    <row r="20">
      <c r="A20" s="13">
        <v>19.0</v>
      </c>
      <c r="B20" s="12">
        <v>0.02679398175678216</v>
      </c>
      <c r="C20" s="13" t="s">
        <v>706</v>
      </c>
      <c r="D20" s="13" t="s">
        <v>97</v>
      </c>
      <c r="E20" s="35" t="s">
        <v>30</v>
      </c>
      <c r="F20" s="35" t="s">
        <v>550</v>
      </c>
      <c r="G20" s="13"/>
      <c r="H20" s="13"/>
      <c r="I20" s="13"/>
      <c r="J20" s="13"/>
    </row>
    <row r="21">
      <c r="A21" s="13">
        <v>19.0</v>
      </c>
      <c r="B21" s="56">
        <v>0.02847222222222222</v>
      </c>
      <c r="C21" s="57" t="s">
        <v>18</v>
      </c>
      <c r="D21" s="11" t="s">
        <v>14</v>
      </c>
      <c r="E21" s="37">
        <v>10.0</v>
      </c>
      <c r="F21" s="30">
        <f>E21-6</f>
        <v>4</v>
      </c>
      <c r="G21" s="13"/>
      <c r="H21" s="13"/>
      <c r="I21" s="13"/>
      <c r="J21" s="11"/>
    </row>
    <row r="22">
      <c r="A22" s="13">
        <v>19.0</v>
      </c>
      <c r="B22" s="56">
        <v>0.028819444444444446</v>
      </c>
      <c r="C22" s="57" t="s">
        <v>13</v>
      </c>
      <c r="D22" s="11" t="s">
        <v>14</v>
      </c>
      <c r="E22" s="37" t="s">
        <v>30</v>
      </c>
      <c r="F22" s="37" t="s">
        <v>30</v>
      </c>
      <c r="G22" s="13"/>
      <c r="H22" s="13"/>
      <c r="I22" s="13"/>
      <c r="J22" s="11"/>
    </row>
    <row r="23">
      <c r="A23" s="13">
        <v>19.0</v>
      </c>
      <c r="B23" s="56">
        <v>0.028819444444444446</v>
      </c>
      <c r="C23" s="57" t="s">
        <v>13</v>
      </c>
      <c r="D23" s="11" t="s">
        <v>14</v>
      </c>
      <c r="E23" s="37" t="s">
        <v>28</v>
      </c>
      <c r="F23" s="37">
        <v>1.0</v>
      </c>
      <c r="G23" s="13"/>
      <c r="H23" s="13"/>
      <c r="I23" s="13"/>
      <c r="J23" s="11"/>
    </row>
    <row r="24">
      <c r="A24" s="13">
        <v>19.0</v>
      </c>
      <c r="B24" s="21">
        <v>0.03490740740740741</v>
      </c>
      <c r="C24" s="13" t="s">
        <v>705</v>
      </c>
      <c r="D24" s="11" t="s">
        <v>24</v>
      </c>
      <c r="E24" s="32">
        <v>14.0</v>
      </c>
      <c r="F24" s="30">
        <f>E24-2</f>
        <v>12</v>
      </c>
      <c r="G24" s="13"/>
      <c r="H24" s="13"/>
      <c r="I24" s="13"/>
      <c r="J24" s="11"/>
    </row>
    <row r="25">
      <c r="A25" s="13">
        <v>19.0</v>
      </c>
      <c r="B25" s="21">
        <v>0.03490740740740741</v>
      </c>
      <c r="C25" s="13" t="s">
        <v>18</v>
      </c>
      <c r="D25" s="11" t="s">
        <v>24</v>
      </c>
      <c r="E25" s="32">
        <v>17.0</v>
      </c>
      <c r="F25" s="32">
        <f>E25-7</f>
        <v>10</v>
      </c>
      <c r="G25" s="13"/>
      <c r="H25" s="13"/>
      <c r="I25" s="13"/>
      <c r="J25" s="11"/>
    </row>
    <row r="26">
      <c r="A26" s="13">
        <v>19.0</v>
      </c>
      <c r="B26" s="21">
        <v>0.03490740740740741</v>
      </c>
      <c r="C26" s="13" t="s">
        <v>22</v>
      </c>
      <c r="D26" s="11" t="s">
        <v>24</v>
      </c>
      <c r="E26" s="32">
        <v>20.0</v>
      </c>
      <c r="F26" s="32">
        <f>E26-0</f>
        <v>20</v>
      </c>
      <c r="G26" s="13"/>
      <c r="H26" s="13"/>
      <c r="I26" s="13"/>
      <c r="J26" s="11"/>
    </row>
    <row r="27">
      <c r="A27" s="13">
        <v>19.0</v>
      </c>
      <c r="B27" s="21">
        <v>0.03490740740740741</v>
      </c>
      <c r="C27" s="13" t="s">
        <v>10</v>
      </c>
      <c r="D27" s="11" t="s">
        <v>24</v>
      </c>
      <c r="E27" s="32">
        <v>14.0</v>
      </c>
      <c r="F27" s="30">
        <f>E27-6</f>
        <v>8</v>
      </c>
      <c r="G27" s="13"/>
      <c r="H27" s="13"/>
      <c r="I27" s="13"/>
      <c r="J27" s="11"/>
    </row>
    <row r="28">
      <c r="A28" s="13">
        <v>19.0</v>
      </c>
      <c r="B28" s="21">
        <v>0.03490740740740741</v>
      </c>
      <c r="C28" s="13" t="s">
        <v>706</v>
      </c>
      <c r="D28" s="11" t="s">
        <v>24</v>
      </c>
      <c r="E28" s="32" t="s">
        <v>28</v>
      </c>
      <c r="F28" s="32">
        <v>1.0</v>
      </c>
      <c r="G28" s="11" t="s">
        <v>48</v>
      </c>
      <c r="H28" s="13"/>
      <c r="I28" s="13"/>
      <c r="J28" s="11"/>
    </row>
    <row r="29">
      <c r="A29" s="13">
        <v>19.0</v>
      </c>
      <c r="B29" s="12">
        <v>0.0382291662535863</v>
      </c>
      <c r="C29" s="13" t="s">
        <v>705</v>
      </c>
      <c r="D29" s="11" t="s">
        <v>123</v>
      </c>
      <c r="E29" s="32">
        <v>21.0</v>
      </c>
      <c r="F29" s="30">
        <f t="shared" ref="F29:F30" si="2">E29-9</f>
        <v>12</v>
      </c>
      <c r="G29" s="13"/>
      <c r="H29" s="13"/>
      <c r="I29" s="13"/>
      <c r="J29" s="11"/>
    </row>
    <row r="30">
      <c r="A30" s="13">
        <v>19.0</v>
      </c>
      <c r="B30" s="12">
        <v>0.04239583459275309</v>
      </c>
      <c r="C30" s="13" t="s">
        <v>13</v>
      </c>
      <c r="D30" s="13" t="s">
        <v>32</v>
      </c>
      <c r="E30" s="32">
        <v>24.0</v>
      </c>
      <c r="F30" s="31">
        <f t="shared" si="2"/>
        <v>15</v>
      </c>
      <c r="G30" s="13"/>
      <c r="H30" s="13"/>
      <c r="I30" s="13"/>
      <c r="J30" s="11" t="s">
        <v>743</v>
      </c>
    </row>
    <row r="31">
      <c r="A31" s="13">
        <v>19.0</v>
      </c>
      <c r="B31" s="12">
        <v>0.04259259384707548</v>
      </c>
      <c r="C31" s="13" t="s">
        <v>13</v>
      </c>
      <c r="D31" s="13" t="s">
        <v>7</v>
      </c>
      <c r="E31" s="23">
        <v>13.0</v>
      </c>
      <c r="F31" s="35" t="s">
        <v>550</v>
      </c>
      <c r="G31" s="13"/>
      <c r="H31" s="11" t="s">
        <v>744</v>
      </c>
      <c r="I31" s="13"/>
      <c r="J31" s="11" t="s">
        <v>745</v>
      </c>
    </row>
    <row r="32">
      <c r="A32" s="13">
        <v>19.0</v>
      </c>
      <c r="B32" s="12">
        <v>0.043171297569642775</v>
      </c>
      <c r="C32" s="13" t="s">
        <v>18</v>
      </c>
      <c r="D32" s="11" t="s">
        <v>88</v>
      </c>
      <c r="E32" s="32">
        <v>7.0</v>
      </c>
      <c r="F32" s="30">
        <f>E32-3</f>
        <v>4</v>
      </c>
      <c r="G32" s="13"/>
      <c r="H32" s="13"/>
      <c r="I32" s="13"/>
      <c r="J32" s="11"/>
    </row>
    <row r="33">
      <c r="A33" s="13">
        <v>19.0</v>
      </c>
      <c r="B33" s="12">
        <v>0.04378472357348073</v>
      </c>
      <c r="C33" s="13" t="s">
        <v>705</v>
      </c>
      <c r="D33" s="13" t="s">
        <v>32</v>
      </c>
      <c r="E33" s="32">
        <v>23.0</v>
      </c>
      <c r="F33" s="30">
        <f>E33-9</f>
        <v>14</v>
      </c>
      <c r="G33" s="13"/>
      <c r="H33" s="13"/>
      <c r="I33" s="13"/>
      <c r="J33" s="11" t="s">
        <v>52</v>
      </c>
    </row>
    <row r="34">
      <c r="A34" s="13">
        <v>19.0</v>
      </c>
      <c r="B34" s="12">
        <v>0.04402777913492173</v>
      </c>
      <c r="C34" s="13" t="s">
        <v>705</v>
      </c>
      <c r="D34" s="13" t="s">
        <v>7</v>
      </c>
      <c r="E34" s="23">
        <v>19.0</v>
      </c>
      <c r="F34" s="35" t="s">
        <v>550</v>
      </c>
      <c r="G34" s="13"/>
      <c r="H34" s="11" t="s">
        <v>746</v>
      </c>
      <c r="I34" s="13"/>
      <c r="J34" s="13"/>
    </row>
    <row r="35">
      <c r="A35" s="13">
        <v>19.0</v>
      </c>
      <c r="B35" s="12">
        <v>0.044490742049674736</v>
      </c>
      <c r="C35" s="13" t="s">
        <v>13</v>
      </c>
      <c r="D35" s="11" t="s">
        <v>25</v>
      </c>
      <c r="E35" s="32">
        <v>19.0</v>
      </c>
      <c r="F35" s="30">
        <f>E35-2</f>
        <v>17</v>
      </c>
      <c r="G35" s="13"/>
      <c r="H35" s="13"/>
      <c r="I35" s="13"/>
      <c r="J35" s="11" t="s">
        <v>738</v>
      </c>
    </row>
    <row r="36">
      <c r="A36" s="13">
        <v>19.0</v>
      </c>
      <c r="B36" s="12">
        <v>0.044490742049674736</v>
      </c>
      <c r="C36" s="11" t="s">
        <v>18</v>
      </c>
      <c r="D36" s="11" t="s">
        <v>25</v>
      </c>
      <c r="E36" s="32">
        <v>9.0</v>
      </c>
      <c r="F36" s="30">
        <f>E36-6</f>
        <v>3</v>
      </c>
      <c r="G36" s="13"/>
      <c r="H36" s="13"/>
      <c r="I36" s="13"/>
      <c r="J36" s="11"/>
    </row>
    <row r="37">
      <c r="A37" s="13">
        <v>19.0</v>
      </c>
      <c r="B37" s="12">
        <v>0.044490742049674736</v>
      </c>
      <c r="C37" s="13" t="s">
        <v>705</v>
      </c>
      <c r="D37" s="11" t="s">
        <v>25</v>
      </c>
      <c r="E37" s="32">
        <v>0.0</v>
      </c>
      <c r="F37" s="32">
        <f>E37+2</f>
        <v>2</v>
      </c>
      <c r="G37" s="13"/>
      <c r="H37" s="13"/>
      <c r="I37" s="13"/>
      <c r="J37" s="11"/>
    </row>
    <row r="38">
      <c r="A38" s="13">
        <v>19.0</v>
      </c>
      <c r="B38" s="12">
        <v>0.04822916799457744</v>
      </c>
      <c r="C38" s="13" t="s">
        <v>10</v>
      </c>
      <c r="D38" s="11" t="s">
        <v>24</v>
      </c>
      <c r="E38" s="32">
        <v>18.0</v>
      </c>
      <c r="F38" s="30">
        <f>E38-6</f>
        <v>12</v>
      </c>
      <c r="G38" s="13"/>
      <c r="H38" s="13"/>
      <c r="I38" s="13"/>
      <c r="J38" s="11"/>
    </row>
    <row r="39">
      <c r="A39" s="13">
        <v>19.0</v>
      </c>
      <c r="B39" s="12">
        <v>0.049467593838926405</v>
      </c>
      <c r="C39" s="13" t="s">
        <v>22</v>
      </c>
      <c r="D39" s="11" t="s">
        <v>24</v>
      </c>
      <c r="E39" s="32">
        <v>5.0</v>
      </c>
      <c r="F39" s="30">
        <f>E39-0</f>
        <v>5</v>
      </c>
      <c r="G39" s="13"/>
      <c r="H39" s="13"/>
      <c r="I39" s="13"/>
      <c r="J39" s="11" t="s">
        <v>747</v>
      </c>
    </row>
    <row r="40">
      <c r="A40" s="13">
        <v>19.0</v>
      </c>
      <c r="B40" s="12">
        <v>0.04976851976243779</v>
      </c>
      <c r="C40" s="13" t="s">
        <v>705</v>
      </c>
      <c r="D40" s="13" t="s">
        <v>32</v>
      </c>
      <c r="E40" s="32">
        <v>28.0</v>
      </c>
      <c r="F40" s="30">
        <f>E40-9</f>
        <v>19</v>
      </c>
      <c r="G40" s="13"/>
      <c r="H40" s="13"/>
      <c r="I40" s="13"/>
      <c r="J40" s="11" t="s">
        <v>52</v>
      </c>
    </row>
    <row r="41">
      <c r="A41" s="13">
        <v>19.0</v>
      </c>
      <c r="B41" s="12">
        <v>0.049826390168163925</v>
      </c>
      <c r="C41" s="13" t="s">
        <v>705</v>
      </c>
      <c r="D41" s="13" t="s">
        <v>7</v>
      </c>
      <c r="E41" s="23">
        <v>24.0</v>
      </c>
      <c r="F41" s="35" t="s">
        <v>550</v>
      </c>
      <c r="G41" s="13"/>
      <c r="H41" s="11" t="s">
        <v>748</v>
      </c>
      <c r="I41" s="13"/>
      <c r="J41" s="13"/>
    </row>
    <row r="42">
      <c r="A42" s="13">
        <v>19.0</v>
      </c>
      <c r="B42" s="12">
        <v>0.05104166831006296</v>
      </c>
      <c r="C42" s="13" t="s">
        <v>10</v>
      </c>
      <c r="D42" s="11" t="s">
        <v>11</v>
      </c>
      <c r="E42" s="30" t="s">
        <v>30</v>
      </c>
      <c r="F42" s="32" t="s">
        <v>30</v>
      </c>
      <c r="G42" s="13"/>
      <c r="H42" s="13"/>
      <c r="I42" s="13"/>
      <c r="J42" s="11" t="s">
        <v>17</v>
      </c>
    </row>
    <row r="43">
      <c r="A43" s="13">
        <v>19.0</v>
      </c>
      <c r="B43" s="12">
        <v>0.05104166831006296</v>
      </c>
      <c r="C43" s="13" t="s">
        <v>10</v>
      </c>
      <c r="D43" s="11" t="s">
        <v>11</v>
      </c>
      <c r="E43" s="32">
        <v>20.0</v>
      </c>
      <c r="F43" s="30">
        <f>E43-2</f>
        <v>18</v>
      </c>
      <c r="G43" s="13"/>
      <c r="H43" s="13"/>
      <c r="I43" s="13"/>
      <c r="J43" s="11" t="s">
        <v>40</v>
      </c>
    </row>
    <row r="44">
      <c r="A44" s="13">
        <v>19.0</v>
      </c>
      <c r="B44" s="12">
        <v>0.05590277913142927</v>
      </c>
      <c r="C44" s="13" t="s">
        <v>22</v>
      </c>
      <c r="D44" s="11" t="s">
        <v>25</v>
      </c>
      <c r="E44" s="32">
        <v>21.0</v>
      </c>
      <c r="F44" s="32">
        <f>E44-4</f>
        <v>17</v>
      </c>
      <c r="G44" s="13"/>
      <c r="H44" s="13"/>
      <c r="I44" s="13"/>
      <c r="J44" s="11"/>
    </row>
    <row r="45">
      <c r="A45" s="13">
        <v>19.0</v>
      </c>
      <c r="B45" s="21">
        <v>0.057256944444444444</v>
      </c>
      <c r="C45" s="13" t="s">
        <v>10</v>
      </c>
      <c r="D45" s="11" t="s">
        <v>24</v>
      </c>
      <c r="E45" s="32">
        <v>15.0</v>
      </c>
      <c r="F45" s="30">
        <f>E45-6</f>
        <v>9</v>
      </c>
      <c r="G45" s="13"/>
      <c r="H45" s="13"/>
      <c r="I45" s="13"/>
      <c r="J45" s="11"/>
    </row>
    <row r="46">
      <c r="A46" s="13">
        <v>19.0</v>
      </c>
      <c r="B46" s="12">
        <v>0.05810185399604961</v>
      </c>
      <c r="C46" s="13" t="s">
        <v>705</v>
      </c>
      <c r="D46" s="13" t="s">
        <v>32</v>
      </c>
      <c r="E46" s="33">
        <v>30.0</v>
      </c>
      <c r="F46" s="33">
        <f>E46-9</f>
        <v>21</v>
      </c>
      <c r="G46" s="13"/>
      <c r="H46" s="13"/>
      <c r="I46" s="13"/>
      <c r="J46" s="11" t="s">
        <v>749</v>
      </c>
    </row>
    <row r="47">
      <c r="A47" s="13">
        <v>19.0</v>
      </c>
      <c r="B47" s="12">
        <v>0.05819444661028683</v>
      </c>
      <c r="C47" s="13" t="s">
        <v>705</v>
      </c>
      <c r="D47" s="13" t="s">
        <v>7</v>
      </c>
      <c r="E47" s="23">
        <v>27.0</v>
      </c>
      <c r="F47" s="35" t="s">
        <v>550</v>
      </c>
      <c r="G47" s="13"/>
      <c r="H47" s="11" t="s">
        <v>750</v>
      </c>
      <c r="I47" s="13"/>
      <c r="J47" s="13"/>
    </row>
    <row r="48">
      <c r="A48" s="13">
        <v>19.0</v>
      </c>
      <c r="B48" s="12">
        <v>0.05951389097026549</v>
      </c>
      <c r="C48" s="13" t="s">
        <v>705</v>
      </c>
      <c r="D48" s="11" t="s">
        <v>11</v>
      </c>
      <c r="E48" s="32">
        <v>23.0</v>
      </c>
      <c r="F48" s="47">
        <f>E48-5</f>
        <v>18</v>
      </c>
      <c r="G48" s="13"/>
      <c r="H48" s="13"/>
      <c r="I48" s="13"/>
      <c r="J48" s="11"/>
    </row>
    <row r="49">
      <c r="A49" s="13">
        <v>19.0</v>
      </c>
      <c r="B49" s="12">
        <v>0.07739583431975916</v>
      </c>
      <c r="C49" s="13" t="s">
        <v>10</v>
      </c>
      <c r="D49" s="11" t="s">
        <v>20</v>
      </c>
      <c r="E49" s="32" t="s">
        <v>37</v>
      </c>
      <c r="F49" s="32">
        <v>20.0</v>
      </c>
      <c r="G49" s="11" t="s">
        <v>48</v>
      </c>
      <c r="H49" s="13"/>
      <c r="I49" s="13"/>
      <c r="J49" s="11"/>
    </row>
    <row r="50">
      <c r="A50" s="13">
        <v>19.0</v>
      </c>
      <c r="B50" s="12">
        <v>0.07922453976789257</v>
      </c>
      <c r="C50" s="13" t="s">
        <v>22</v>
      </c>
      <c r="D50" s="11" t="s">
        <v>14</v>
      </c>
      <c r="E50" s="32">
        <v>19.0</v>
      </c>
      <c r="F50" s="30">
        <f>E50-13</f>
        <v>6</v>
      </c>
      <c r="G50" s="13"/>
      <c r="H50" s="13"/>
      <c r="I50" s="13"/>
      <c r="J50" s="11"/>
    </row>
    <row r="51">
      <c r="A51" s="13">
        <v>19.0</v>
      </c>
      <c r="B51" s="12">
        <v>0.08251157664926723</v>
      </c>
      <c r="C51" s="13" t="s">
        <v>706</v>
      </c>
      <c r="D51" s="11" t="s">
        <v>14</v>
      </c>
      <c r="E51" s="32">
        <v>27.0</v>
      </c>
      <c r="F51" s="32">
        <f>E51-9</f>
        <v>18</v>
      </c>
      <c r="G51" s="13"/>
      <c r="H51" s="13"/>
      <c r="I51" s="13"/>
      <c r="J51" s="11"/>
    </row>
    <row r="52">
      <c r="A52" s="13">
        <v>19.0</v>
      </c>
      <c r="B52" s="12">
        <v>0.0830208339903038</v>
      </c>
      <c r="C52" s="13" t="s">
        <v>13</v>
      </c>
      <c r="D52" s="13" t="s">
        <v>47</v>
      </c>
      <c r="E52" s="32">
        <v>19.0</v>
      </c>
      <c r="F52" s="30">
        <f>E52-2</f>
        <v>17</v>
      </c>
      <c r="G52" s="13"/>
      <c r="H52" s="13"/>
      <c r="I52" s="13"/>
      <c r="J52" s="13"/>
    </row>
    <row r="53">
      <c r="A53" s="13">
        <v>19.0</v>
      </c>
      <c r="B53" s="12">
        <v>0.0830208339903038</v>
      </c>
      <c r="C53" s="13" t="s">
        <v>705</v>
      </c>
      <c r="D53" s="13" t="s">
        <v>47</v>
      </c>
      <c r="E53" s="32">
        <v>-1.0</v>
      </c>
      <c r="F53" s="32">
        <f>E53+2</f>
        <v>1</v>
      </c>
      <c r="G53" s="13"/>
      <c r="H53" s="13"/>
      <c r="I53" s="13"/>
      <c r="J53" s="13"/>
    </row>
    <row r="54">
      <c r="A54" s="13">
        <v>19.0</v>
      </c>
      <c r="B54" s="12">
        <v>0.0830208339903038</v>
      </c>
      <c r="C54" s="13" t="s">
        <v>18</v>
      </c>
      <c r="D54" s="13" t="s">
        <v>47</v>
      </c>
      <c r="E54" s="37" t="s">
        <v>37</v>
      </c>
      <c r="F54" s="37">
        <v>20.0</v>
      </c>
      <c r="G54" s="13"/>
      <c r="H54" s="13"/>
      <c r="I54" s="13"/>
      <c r="J54" s="13"/>
    </row>
    <row r="55">
      <c r="A55" s="13">
        <v>19.0</v>
      </c>
      <c r="B55" s="12">
        <v>0.0830208339903038</v>
      </c>
      <c r="C55" s="13" t="s">
        <v>22</v>
      </c>
      <c r="D55" s="13" t="s">
        <v>47</v>
      </c>
      <c r="E55" s="32">
        <v>7.0</v>
      </c>
      <c r="F55" s="30">
        <f>E55-0</f>
        <v>7</v>
      </c>
      <c r="G55" s="13"/>
      <c r="H55" s="13"/>
      <c r="I55" s="13"/>
      <c r="J55" s="13"/>
    </row>
    <row r="56">
      <c r="A56" s="13">
        <v>19.0</v>
      </c>
      <c r="B56" s="12">
        <v>0.0830208339903038</v>
      </c>
      <c r="C56" s="13" t="s">
        <v>10</v>
      </c>
      <c r="D56" s="13" t="s">
        <v>47</v>
      </c>
      <c r="E56" s="37" t="s">
        <v>37</v>
      </c>
      <c r="F56" s="37">
        <v>20.0</v>
      </c>
      <c r="G56" s="13"/>
      <c r="H56" s="13"/>
      <c r="I56" s="13"/>
      <c r="J56" s="13"/>
    </row>
    <row r="57">
      <c r="A57" s="13">
        <v>19.0</v>
      </c>
      <c r="B57" s="12">
        <v>0.0830208339903038</v>
      </c>
      <c r="C57" s="13" t="s">
        <v>706</v>
      </c>
      <c r="D57" s="13" t="s">
        <v>47</v>
      </c>
      <c r="E57" s="32">
        <v>12.0</v>
      </c>
      <c r="F57" s="30">
        <f>E57-0</f>
        <v>12</v>
      </c>
      <c r="G57" s="13"/>
      <c r="H57" s="13"/>
      <c r="I57" s="13"/>
      <c r="J57" s="13"/>
    </row>
    <row r="58">
      <c r="A58" s="13">
        <v>19.0</v>
      </c>
      <c r="B58" s="12">
        <v>0.08474537288748252</v>
      </c>
      <c r="C58" s="13" t="s">
        <v>18</v>
      </c>
      <c r="D58" s="13" t="s">
        <v>32</v>
      </c>
      <c r="E58" s="32">
        <v>15.0</v>
      </c>
      <c r="F58" s="30">
        <f>E58-12+5</f>
        <v>8</v>
      </c>
      <c r="G58" s="13"/>
      <c r="H58" s="13"/>
      <c r="I58" s="13"/>
      <c r="J58" s="11" t="s">
        <v>751</v>
      </c>
    </row>
    <row r="59">
      <c r="A59" s="13">
        <v>19.0</v>
      </c>
      <c r="B59" s="12">
        <v>0.08513889141613618</v>
      </c>
      <c r="C59" s="13" t="s">
        <v>18</v>
      </c>
      <c r="D59" s="13" t="s">
        <v>32</v>
      </c>
      <c r="E59" s="37">
        <v>31.0</v>
      </c>
      <c r="F59" s="32">
        <f>E59-12</f>
        <v>19</v>
      </c>
      <c r="G59" s="13"/>
      <c r="H59" s="13"/>
      <c r="I59" s="13"/>
      <c r="J59" s="11" t="s">
        <v>494</v>
      </c>
    </row>
    <row r="60">
      <c r="A60" s="13">
        <v>19.0</v>
      </c>
      <c r="B60" s="12">
        <v>0.08532407658640295</v>
      </c>
      <c r="C60" s="13" t="s">
        <v>18</v>
      </c>
      <c r="D60" s="13" t="s">
        <v>7</v>
      </c>
      <c r="E60" s="23">
        <v>15.0</v>
      </c>
      <c r="F60" s="35" t="s">
        <v>550</v>
      </c>
      <c r="G60" s="13"/>
      <c r="H60" s="11" t="s">
        <v>752</v>
      </c>
      <c r="I60" s="13"/>
      <c r="J60" s="13"/>
    </row>
    <row r="61">
      <c r="A61" s="13">
        <v>19.0</v>
      </c>
      <c r="B61" s="12">
        <v>0.08628472477721516</v>
      </c>
      <c r="C61" s="13" t="s">
        <v>10</v>
      </c>
      <c r="D61" s="13" t="s">
        <v>32</v>
      </c>
      <c r="E61" s="32">
        <v>25.0</v>
      </c>
      <c r="F61" s="31">
        <f>E61-11</f>
        <v>14</v>
      </c>
      <c r="G61" s="13"/>
      <c r="H61" s="13"/>
      <c r="I61" s="13"/>
      <c r="J61" s="11" t="s">
        <v>753</v>
      </c>
    </row>
    <row r="62">
      <c r="A62" s="13">
        <v>19.0</v>
      </c>
      <c r="B62" s="12">
        <v>0.08657407661667094</v>
      </c>
      <c r="C62" s="13" t="s">
        <v>10</v>
      </c>
      <c r="D62" s="13" t="s">
        <v>7</v>
      </c>
      <c r="E62" s="23">
        <v>19.0</v>
      </c>
      <c r="F62" s="35" t="s">
        <v>550</v>
      </c>
      <c r="G62" s="13"/>
      <c r="H62" s="11" t="s">
        <v>754</v>
      </c>
      <c r="I62" s="13"/>
      <c r="J62" s="11" t="s">
        <v>55</v>
      </c>
    </row>
    <row r="63">
      <c r="A63" s="13">
        <v>19.0</v>
      </c>
      <c r="B63" s="12">
        <v>0.08657407661667094</v>
      </c>
      <c r="C63" s="13" t="s">
        <v>10</v>
      </c>
      <c r="D63" s="13" t="s">
        <v>7</v>
      </c>
      <c r="E63" s="23">
        <v>11.0</v>
      </c>
      <c r="F63" s="35" t="s">
        <v>550</v>
      </c>
      <c r="G63" s="13"/>
      <c r="H63" s="11" t="s">
        <v>755</v>
      </c>
      <c r="I63" s="13"/>
      <c r="J63" s="11" t="s">
        <v>45</v>
      </c>
    </row>
    <row r="64">
      <c r="A64" s="13">
        <v>19.0</v>
      </c>
      <c r="B64" s="12">
        <v>0.08657407661667094</v>
      </c>
      <c r="C64" s="13" t="s">
        <v>10</v>
      </c>
      <c r="D64" s="13" t="s">
        <v>7</v>
      </c>
      <c r="E64" s="23">
        <v>4.0</v>
      </c>
      <c r="F64" s="35" t="s">
        <v>550</v>
      </c>
      <c r="G64" s="13"/>
      <c r="H64" s="11" t="s">
        <v>756</v>
      </c>
      <c r="I64" s="13"/>
      <c r="J64" s="11" t="s">
        <v>73</v>
      </c>
    </row>
    <row r="65">
      <c r="A65" s="13">
        <v>19.0</v>
      </c>
      <c r="B65" s="12">
        <v>0.08657407661667094</v>
      </c>
      <c r="C65" s="13" t="s">
        <v>10</v>
      </c>
      <c r="D65" s="13" t="s">
        <v>7</v>
      </c>
      <c r="E65" s="23">
        <v>1.0</v>
      </c>
      <c r="F65" s="35" t="s">
        <v>550</v>
      </c>
      <c r="G65" s="13"/>
      <c r="H65" s="11" t="s">
        <v>757</v>
      </c>
      <c r="I65" s="13"/>
      <c r="J65" s="11" t="s">
        <v>758</v>
      </c>
    </row>
    <row r="66">
      <c r="A66" s="13">
        <v>19.0</v>
      </c>
      <c r="B66" s="12">
        <v>0.08813657675636932</v>
      </c>
      <c r="C66" s="13" t="s">
        <v>10</v>
      </c>
      <c r="D66" s="13" t="s">
        <v>32</v>
      </c>
      <c r="E66" s="32">
        <v>17.0</v>
      </c>
      <c r="F66" s="31">
        <f>E66-11</f>
        <v>6</v>
      </c>
      <c r="G66" s="13"/>
      <c r="H66" s="13"/>
      <c r="I66" s="13"/>
      <c r="J66" s="11" t="s">
        <v>45</v>
      </c>
    </row>
    <row r="67">
      <c r="A67" s="13">
        <v>19.0</v>
      </c>
      <c r="B67" s="12">
        <v>0.08888889150694013</v>
      </c>
      <c r="C67" s="13" t="s">
        <v>13</v>
      </c>
      <c r="D67" s="11" t="s">
        <v>129</v>
      </c>
      <c r="E67" s="32">
        <v>9.0</v>
      </c>
      <c r="F67" s="30">
        <f>E67-0</f>
        <v>9</v>
      </c>
      <c r="G67" s="13"/>
      <c r="H67" s="13"/>
      <c r="I67" s="13"/>
      <c r="J67" s="11"/>
    </row>
    <row r="68">
      <c r="A68" s="13">
        <v>19.0</v>
      </c>
      <c r="B68" s="12">
        <v>0.08888889150694013</v>
      </c>
      <c r="C68" s="13" t="s">
        <v>705</v>
      </c>
      <c r="D68" s="11" t="s">
        <v>129</v>
      </c>
      <c r="E68" s="32">
        <v>15.0</v>
      </c>
      <c r="F68" s="30">
        <f>E68-6</f>
        <v>9</v>
      </c>
      <c r="G68" s="13"/>
      <c r="H68" s="13"/>
      <c r="I68" s="13"/>
      <c r="J68" s="11"/>
    </row>
    <row r="69">
      <c r="A69" s="13">
        <v>19.0</v>
      </c>
      <c r="B69" s="12">
        <v>0.08888889150694013</v>
      </c>
      <c r="C69" s="13" t="s">
        <v>18</v>
      </c>
      <c r="D69" s="11" t="s">
        <v>129</v>
      </c>
      <c r="E69" s="32">
        <v>12.0</v>
      </c>
      <c r="F69" s="30">
        <f>E69-3</f>
        <v>9</v>
      </c>
      <c r="G69" s="13"/>
      <c r="H69" s="13"/>
      <c r="I69" s="13"/>
      <c r="J69" s="11"/>
    </row>
    <row r="70">
      <c r="A70" s="13">
        <v>19.0</v>
      </c>
      <c r="B70" s="12">
        <v>0.08888889150694013</v>
      </c>
      <c r="C70" s="13" t="s">
        <v>22</v>
      </c>
      <c r="D70" s="11" t="s">
        <v>129</v>
      </c>
      <c r="E70" s="32">
        <v>18.0</v>
      </c>
      <c r="F70" s="32">
        <f>E70+2</f>
        <v>20</v>
      </c>
      <c r="G70" s="13"/>
      <c r="H70" s="13"/>
      <c r="I70" s="13"/>
      <c r="J70" s="11"/>
    </row>
    <row r="71">
      <c r="A71" s="13">
        <v>19.0</v>
      </c>
      <c r="B71" s="12">
        <v>0.08888889150694013</v>
      </c>
      <c r="C71" s="13" t="s">
        <v>10</v>
      </c>
      <c r="D71" s="11" t="s">
        <v>129</v>
      </c>
      <c r="E71" s="32">
        <v>10.0</v>
      </c>
      <c r="F71" s="30">
        <f>E71-2</f>
        <v>8</v>
      </c>
      <c r="G71" s="13"/>
      <c r="H71" s="13"/>
      <c r="I71" s="13"/>
      <c r="J71" s="11"/>
    </row>
    <row r="72">
      <c r="A72" s="13">
        <v>19.0</v>
      </c>
      <c r="B72" s="12">
        <v>0.08888889150694013</v>
      </c>
      <c r="C72" s="13" t="s">
        <v>706</v>
      </c>
      <c r="D72" s="11" t="s">
        <v>129</v>
      </c>
      <c r="E72" s="32">
        <v>21.0</v>
      </c>
      <c r="F72" s="30">
        <f>E72-6</f>
        <v>15</v>
      </c>
      <c r="G72" s="13"/>
      <c r="H72" s="13"/>
      <c r="I72" s="13"/>
      <c r="J72" s="11"/>
    </row>
    <row r="73">
      <c r="A73" s="13">
        <v>19.0</v>
      </c>
      <c r="B73" s="12">
        <v>0.08975694702530745</v>
      </c>
      <c r="C73" s="13" t="s">
        <v>273</v>
      </c>
      <c r="D73" s="11" t="s">
        <v>129</v>
      </c>
      <c r="E73" s="32">
        <v>8.0</v>
      </c>
      <c r="F73" s="47">
        <f>E73-0</f>
        <v>8</v>
      </c>
      <c r="G73" s="13"/>
      <c r="H73" s="13"/>
      <c r="I73" s="13"/>
      <c r="J73" s="11"/>
    </row>
    <row r="74">
      <c r="A74" s="13">
        <v>19.0</v>
      </c>
      <c r="B74" s="12">
        <v>0.09136574322474189</v>
      </c>
      <c r="C74" s="13" t="s">
        <v>13</v>
      </c>
      <c r="D74" s="11" t="s">
        <v>25</v>
      </c>
      <c r="E74" s="32">
        <v>13.0</v>
      </c>
      <c r="F74" s="30">
        <f>E74-2</f>
        <v>11</v>
      </c>
      <c r="G74" s="13"/>
      <c r="H74" s="13"/>
      <c r="I74" s="13"/>
      <c r="J74" s="11"/>
    </row>
    <row r="75">
      <c r="A75" s="13">
        <v>19.0</v>
      </c>
      <c r="B75" s="12">
        <v>0.09252315101912245</v>
      </c>
      <c r="C75" s="13" t="s">
        <v>706</v>
      </c>
      <c r="D75" s="13" t="s">
        <v>32</v>
      </c>
      <c r="E75" s="32">
        <v>24.0</v>
      </c>
      <c r="F75" s="32">
        <f>E75-11</f>
        <v>13</v>
      </c>
      <c r="G75" s="13"/>
      <c r="H75" s="13"/>
      <c r="I75" s="13"/>
      <c r="J75" s="13"/>
    </row>
    <row r="76">
      <c r="A76" s="13">
        <v>19.0</v>
      </c>
      <c r="B76" s="12">
        <v>0.09276620656601153</v>
      </c>
      <c r="C76" s="13" t="s">
        <v>706</v>
      </c>
      <c r="D76" s="13" t="s">
        <v>7</v>
      </c>
      <c r="E76" s="23">
        <v>41.0</v>
      </c>
      <c r="F76" s="35" t="s">
        <v>550</v>
      </c>
      <c r="G76" s="13"/>
      <c r="H76" s="11" t="s">
        <v>759</v>
      </c>
      <c r="I76" s="13"/>
      <c r="J76" s="11" t="s">
        <v>760</v>
      </c>
    </row>
    <row r="77">
      <c r="A77" s="13">
        <v>19.0</v>
      </c>
      <c r="B77" s="12">
        <v>0.09706018783617765</v>
      </c>
      <c r="C77" s="13" t="s">
        <v>705</v>
      </c>
      <c r="D77" s="13" t="s">
        <v>7</v>
      </c>
      <c r="E77" s="23">
        <v>79.0</v>
      </c>
      <c r="F77" s="35" t="s">
        <v>550</v>
      </c>
      <c r="G77" s="13"/>
      <c r="H77" s="11" t="s">
        <v>761</v>
      </c>
      <c r="I77" s="13"/>
      <c r="J77" s="11" t="s">
        <v>741</v>
      </c>
    </row>
    <row r="78">
      <c r="A78" s="13">
        <v>19.0</v>
      </c>
      <c r="B78" s="12">
        <v>0.09849537292029709</v>
      </c>
      <c r="C78" s="13" t="s">
        <v>18</v>
      </c>
      <c r="D78" s="13" t="s">
        <v>32</v>
      </c>
      <c r="E78" s="32">
        <v>17.0</v>
      </c>
      <c r="F78" s="47">
        <f>E78-13</f>
        <v>4</v>
      </c>
      <c r="G78" s="13"/>
      <c r="H78" s="13"/>
      <c r="I78" s="13"/>
      <c r="J78" s="11" t="s">
        <v>43</v>
      </c>
    </row>
    <row r="79">
      <c r="A79" s="13">
        <v>19.0</v>
      </c>
      <c r="B79" s="12">
        <v>0.09849537292029709</v>
      </c>
      <c r="C79" s="13" t="s">
        <v>18</v>
      </c>
      <c r="D79" s="13" t="s">
        <v>32</v>
      </c>
      <c r="E79" s="32" t="s">
        <v>37</v>
      </c>
      <c r="F79" s="32">
        <v>20.0</v>
      </c>
      <c r="G79" s="11" t="s">
        <v>48</v>
      </c>
      <c r="H79" s="13"/>
      <c r="I79" s="13"/>
      <c r="J79" s="11" t="s">
        <v>42</v>
      </c>
    </row>
    <row r="80">
      <c r="A80" s="13">
        <v>19.0</v>
      </c>
      <c r="B80" s="12">
        <v>0.09903935436159372</v>
      </c>
      <c r="C80" s="13" t="s">
        <v>18</v>
      </c>
      <c r="D80" s="11" t="s">
        <v>129</v>
      </c>
      <c r="E80" s="32">
        <v>5.0</v>
      </c>
      <c r="F80" s="30">
        <f>E80-3</f>
        <v>2</v>
      </c>
      <c r="G80" s="13"/>
      <c r="H80" s="13"/>
      <c r="I80" s="13"/>
      <c r="J80" s="11"/>
    </row>
    <row r="81">
      <c r="A81" s="13">
        <v>19.0</v>
      </c>
      <c r="B81" s="12">
        <v>0.10048611447564326</v>
      </c>
      <c r="C81" s="13" t="s">
        <v>10</v>
      </c>
      <c r="D81" s="13" t="s">
        <v>32</v>
      </c>
      <c r="E81" s="30" t="s">
        <v>30</v>
      </c>
      <c r="F81" s="31" t="s">
        <v>30</v>
      </c>
      <c r="G81" s="13"/>
      <c r="H81" s="13"/>
      <c r="I81" s="13"/>
      <c r="J81" s="13"/>
    </row>
    <row r="82">
      <c r="A82" s="13">
        <v>19.0</v>
      </c>
      <c r="B82" s="12">
        <v>0.10063657740829512</v>
      </c>
      <c r="C82" s="13" t="s">
        <v>10</v>
      </c>
      <c r="D82" s="13" t="s">
        <v>32</v>
      </c>
      <c r="E82" s="32">
        <v>27.0</v>
      </c>
      <c r="F82" s="47">
        <f>E82-11</f>
        <v>16</v>
      </c>
      <c r="G82" s="13"/>
      <c r="H82" s="13"/>
      <c r="I82" s="13"/>
      <c r="J82" s="11" t="s">
        <v>42</v>
      </c>
    </row>
    <row r="83">
      <c r="A83" s="13">
        <v>19.0</v>
      </c>
      <c r="B83" s="12">
        <v>0.10082176256400999</v>
      </c>
      <c r="C83" s="13" t="s">
        <v>10</v>
      </c>
      <c r="D83" s="13" t="s">
        <v>7</v>
      </c>
      <c r="E83" s="23">
        <v>19.0</v>
      </c>
      <c r="F83" s="35" t="s">
        <v>550</v>
      </c>
      <c r="G83" s="13"/>
      <c r="H83" s="13"/>
      <c r="I83" s="13"/>
      <c r="J83" s="11" t="s">
        <v>762</v>
      </c>
    </row>
    <row r="84">
      <c r="A84" s="13">
        <v>19.0</v>
      </c>
      <c r="B84" s="12">
        <v>0.10150463289755862</v>
      </c>
      <c r="C84" s="13" t="s">
        <v>10</v>
      </c>
      <c r="D84" s="13" t="s">
        <v>32</v>
      </c>
      <c r="E84" s="32">
        <v>20.0</v>
      </c>
      <c r="F84" s="47">
        <f>E84-11</f>
        <v>9</v>
      </c>
      <c r="G84" s="13"/>
      <c r="H84" s="13"/>
      <c r="I84" s="13"/>
      <c r="J84" s="11" t="s">
        <v>45</v>
      </c>
    </row>
    <row r="85">
      <c r="A85" s="13">
        <v>19.0</v>
      </c>
      <c r="B85" s="12">
        <v>0.10194444772787392</v>
      </c>
      <c r="C85" s="13" t="s">
        <v>10</v>
      </c>
      <c r="D85" s="11" t="s">
        <v>129</v>
      </c>
      <c r="E85" s="30">
        <v>5.0</v>
      </c>
      <c r="F85" s="47">
        <f>E85-2</f>
        <v>3</v>
      </c>
      <c r="G85" s="13"/>
      <c r="H85" s="13"/>
      <c r="I85" s="13"/>
      <c r="J85" s="11"/>
    </row>
    <row r="86">
      <c r="A86" s="13">
        <v>19.0</v>
      </c>
      <c r="B86" s="12">
        <v>0.10194444772787392</v>
      </c>
      <c r="C86" s="13" t="s">
        <v>273</v>
      </c>
      <c r="D86" s="11" t="s">
        <v>129</v>
      </c>
      <c r="E86" s="32" t="s">
        <v>37</v>
      </c>
      <c r="F86" s="31">
        <v>20.0</v>
      </c>
      <c r="G86" s="11" t="s">
        <v>48</v>
      </c>
      <c r="H86" s="13"/>
      <c r="I86" s="13"/>
      <c r="J86" s="11"/>
    </row>
    <row r="87">
      <c r="A87" s="13">
        <v>19.0</v>
      </c>
      <c r="B87" s="12">
        <v>0.1048032438266091</v>
      </c>
      <c r="C87" s="13" t="s">
        <v>18</v>
      </c>
      <c r="D87" s="11" t="s">
        <v>75</v>
      </c>
      <c r="E87" s="32">
        <v>20.0</v>
      </c>
      <c r="F87" s="30">
        <f>E87-6</f>
        <v>14</v>
      </c>
      <c r="G87" s="13"/>
      <c r="H87" s="11" t="s">
        <v>763</v>
      </c>
      <c r="I87" s="13"/>
      <c r="J87" s="11" t="s">
        <v>764</v>
      </c>
    </row>
    <row r="88">
      <c r="A88" s="13">
        <v>19.0</v>
      </c>
      <c r="B88" s="12">
        <v>0.1048032438266091</v>
      </c>
      <c r="C88" s="13" t="s">
        <v>705</v>
      </c>
      <c r="D88" s="11" t="s">
        <v>75</v>
      </c>
      <c r="E88" s="32">
        <v>11.0</v>
      </c>
      <c r="F88" s="47">
        <f>E88-3</f>
        <v>8</v>
      </c>
      <c r="G88" s="13"/>
      <c r="H88" s="11" t="s">
        <v>765</v>
      </c>
      <c r="I88" s="13"/>
      <c r="J88" s="11" t="s">
        <v>764</v>
      </c>
    </row>
    <row r="89">
      <c r="A89" s="13">
        <v>19.0</v>
      </c>
      <c r="B89" s="12">
        <v>0.10506944751250558</v>
      </c>
      <c r="C89" s="13" t="s">
        <v>705</v>
      </c>
      <c r="D89" s="13" t="s">
        <v>86</v>
      </c>
      <c r="E89" s="23">
        <v>10.0</v>
      </c>
      <c r="F89" s="35" t="s">
        <v>550</v>
      </c>
      <c r="G89" s="13"/>
      <c r="H89" s="13"/>
      <c r="I89" s="13"/>
      <c r="J89" s="13"/>
    </row>
    <row r="90">
      <c r="A90" s="13">
        <v>19.0</v>
      </c>
      <c r="B90" s="12">
        <v>0.10616898449370638</v>
      </c>
      <c r="C90" s="13" t="s">
        <v>13</v>
      </c>
      <c r="D90" s="13" t="s">
        <v>32</v>
      </c>
      <c r="E90" s="32">
        <v>19.0</v>
      </c>
      <c r="F90" s="47">
        <f t="shared" ref="F90:F92" si="3">E90-9</f>
        <v>10</v>
      </c>
      <c r="G90" s="13"/>
      <c r="H90" s="13"/>
      <c r="I90" s="13"/>
      <c r="J90" s="11" t="s">
        <v>216</v>
      </c>
    </row>
    <row r="91">
      <c r="A91" s="13">
        <v>19.0</v>
      </c>
      <c r="B91" s="12">
        <v>0.10616898449370638</v>
      </c>
      <c r="C91" s="13" t="s">
        <v>13</v>
      </c>
      <c r="D91" s="13" t="s">
        <v>32</v>
      </c>
      <c r="E91" s="32">
        <v>25.0</v>
      </c>
      <c r="F91" s="47">
        <f t="shared" si="3"/>
        <v>16</v>
      </c>
      <c r="G91" s="13"/>
      <c r="H91" s="13"/>
      <c r="I91" s="13"/>
      <c r="J91" s="11" t="s">
        <v>216</v>
      </c>
    </row>
    <row r="92">
      <c r="A92" s="13">
        <v>19.0</v>
      </c>
      <c r="B92" s="12">
        <v>0.10616898449370638</v>
      </c>
      <c r="C92" s="13" t="s">
        <v>13</v>
      </c>
      <c r="D92" s="13" t="s">
        <v>32</v>
      </c>
      <c r="E92" s="32">
        <v>23.0</v>
      </c>
      <c r="F92" s="30">
        <f t="shared" si="3"/>
        <v>14</v>
      </c>
      <c r="G92" s="13"/>
      <c r="H92" s="13"/>
      <c r="I92" s="13"/>
      <c r="J92" s="11" t="s">
        <v>216</v>
      </c>
    </row>
    <row r="93">
      <c r="A93" s="13">
        <v>19.0</v>
      </c>
      <c r="B93" s="12">
        <v>0.10651620669523254</v>
      </c>
      <c r="C93" s="13" t="s">
        <v>13</v>
      </c>
      <c r="D93" s="13" t="s">
        <v>7</v>
      </c>
      <c r="E93" s="23">
        <v>19.0</v>
      </c>
      <c r="F93" s="35" t="s">
        <v>550</v>
      </c>
      <c r="G93" s="13"/>
      <c r="H93" s="11" t="s">
        <v>766</v>
      </c>
      <c r="I93" s="13"/>
      <c r="J93" s="13"/>
    </row>
    <row r="94">
      <c r="A94" s="13">
        <v>19.0</v>
      </c>
      <c r="B94" s="12">
        <v>0.10651620669523254</v>
      </c>
      <c r="C94" s="13" t="s">
        <v>13</v>
      </c>
      <c r="D94" s="13" t="s">
        <v>7</v>
      </c>
      <c r="E94" s="23">
        <v>12.0</v>
      </c>
      <c r="F94" s="35" t="s">
        <v>550</v>
      </c>
      <c r="G94" s="13"/>
      <c r="H94" s="11" t="s">
        <v>767</v>
      </c>
      <c r="I94" s="13"/>
      <c r="J94" s="13"/>
    </row>
    <row r="95">
      <c r="A95" s="13">
        <v>19.0</v>
      </c>
      <c r="B95" s="12">
        <v>0.10651620669523254</v>
      </c>
      <c r="C95" s="13" t="s">
        <v>13</v>
      </c>
      <c r="D95" s="13" t="s">
        <v>7</v>
      </c>
      <c r="E95" s="23">
        <v>21.0</v>
      </c>
      <c r="F95" s="35" t="s">
        <v>550</v>
      </c>
      <c r="G95" s="13"/>
      <c r="H95" s="11" t="s">
        <v>768</v>
      </c>
      <c r="I95" s="13"/>
      <c r="J95" s="13"/>
    </row>
    <row r="96">
      <c r="A96" s="13">
        <v>19.0</v>
      </c>
      <c r="B96" s="12">
        <v>0.1081828732858412</v>
      </c>
      <c r="C96" s="13" t="s">
        <v>706</v>
      </c>
      <c r="D96" s="13" t="s">
        <v>7</v>
      </c>
      <c r="E96" s="23">
        <v>44.0</v>
      </c>
      <c r="F96" s="35" t="s">
        <v>550</v>
      </c>
      <c r="G96" s="13"/>
      <c r="H96" s="11" t="s">
        <v>769</v>
      </c>
      <c r="I96" s="13"/>
      <c r="J96" s="11" t="s">
        <v>770</v>
      </c>
    </row>
    <row r="97">
      <c r="A97" s="13">
        <v>19.0</v>
      </c>
      <c r="B97" s="12">
        <v>0.10986111388774589</v>
      </c>
      <c r="C97" s="13" t="s">
        <v>22</v>
      </c>
      <c r="D97" s="13" t="s">
        <v>32</v>
      </c>
      <c r="E97" s="32">
        <v>19.0</v>
      </c>
      <c r="F97" s="30">
        <f>E97-10</f>
        <v>9</v>
      </c>
      <c r="G97" s="13"/>
      <c r="H97" s="13"/>
      <c r="I97" s="13"/>
      <c r="J97" s="11" t="s">
        <v>621</v>
      </c>
    </row>
    <row r="98">
      <c r="A98" s="13">
        <v>19.0</v>
      </c>
      <c r="B98" s="12">
        <v>0.11006944722612388</v>
      </c>
      <c r="C98" s="13" t="s">
        <v>22</v>
      </c>
      <c r="D98" s="13" t="s">
        <v>7</v>
      </c>
      <c r="E98" s="23">
        <v>21.0</v>
      </c>
      <c r="F98" s="35" t="s">
        <v>550</v>
      </c>
      <c r="G98" s="13"/>
      <c r="H98" s="11" t="s">
        <v>768</v>
      </c>
      <c r="I98" s="13"/>
      <c r="J98" s="13"/>
    </row>
    <row r="99">
      <c r="A99" s="13">
        <v>19.0</v>
      </c>
      <c r="B99" s="12">
        <v>0.11293981742346659</v>
      </c>
      <c r="C99" s="13" t="s">
        <v>18</v>
      </c>
      <c r="D99" s="13" t="s">
        <v>32</v>
      </c>
      <c r="E99" s="32">
        <v>19.0</v>
      </c>
      <c r="F99" s="47">
        <f>E99-13</f>
        <v>6</v>
      </c>
      <c r="G99" s="13"/>
      <c r="H99" s="13"/>
      <c r="I99" s="13"/>
      <c r="J99" s="11" t="s">
        <v>771</v>
      </c>
    </row>
    <row r="100">
      <c r="A100" s="13">
        <v>19.0</v>
      </c>
      <c r="B100" s="12">
        <v>0.11293981742346659</v>
      </c>
      <c r="C100" s="13" t="s">
        <v>18</v>
      </c>
      <c r="D100" s="13" t="s">
        <v>32</v>
      </c>
      <c r="E100" s="30" t="s">
        <v>30</v>
      </c>
      <c r="F100" s="31" t="s">
        <v>30</v>
      </c>
      <c r="G100" s="13"/>
      <c r="H100" s="13"/>
      <c r="I100" s="13"/>
      <c r="J100" s="11" t="s">
        <v>42</v>
      </c>
    </row>
    <row r="101">
      <c r="A101" s="13">
        <v>19.0</v>
      </c>
      <c r="B101" s="12">
        <v>0.11307870631571859</v>
      </c>
      <c r="C101" s="13" t="s">
        <v>18</v>
      </c>
      <c r="D101" s="13" t="s">
        <v>7</v>
      </c>
      <c r="E101" s="23">
        <v>26.0</v>
      </c>
      <c r="F101" s="35" t="s">
        <v>550</v>
      </c>
      <c r="G101" s="13"/>
      <c r="H101" s="11" t="s">
        <v>772</v>
      </c>
      <c r="I101" s="13"/>
      <c r="J101" s="13"/>
    </row>
    <row r="102">
      <c r="A102" s="13">
        <v>19.0</v>
      </c>
      <c r="B102" s="12">
        <v>0.11350694700377062</v>
      </c>
      <c r="C102" s="13" t="s">
        <v>18</v>
      </c>
      <c r="D102" s="13" t="s">
        <v>97</v>
      </c>
      <c r="E102" s="23">
        <v>11.0</v>
      </c>
      <c r="F102" s="23"/>
      <c r="G102" s="13"/>
      <c r="H102" s="13"/>
      <c r="I102" s="13"/>
      <c r="J102" s="13" t="s">
        <v>773</v>
      </c>
    </row>
    <row r="103">
      <c r="A103" s="13">
        <v>19.0</v>
      </c>
      <c r="B103" s="21">
        <v>0.11484953703703704</v>
      </c>
      <c r="C103" s="11" t="s">
        <v>774</v>
      </c>
      <c r="D103" s="13" t="s">
        <v>7</v>
      </c>
      <c r="E103" s="23">
        <v>24.0</v>
      </c>
      <c r="F103" s="35" t="s">
        <v>550</v>
      </c>
      <c r="G103" s="13"/>
      <c r="H103" s="11" t="s">
        <v>775</v>
      </c>
      <c r="I103" s="13"/>
      <c r="J103" s="13"/>
    </row>
    <row r="104">
      <c r="A104" s="13">
        <v>19.0</v>
      </c>
      <c r="B104" s="12">
        <v>0.11456018773606047</v>
      </c>
      <c r="C104" s="13" t="s">
        <v>13</v>
      </c>
      <c r="D104" s="11" t="s">
        <v>25</v>
      </c>
      <c r="E104" s="32">
        <v>21.0</v>
      </c>
      <c r="F104" s="47">
        <f>E104-2</f>
        <v>19</v>
      </c>
      <c r="G104" s="13"/>
      <c r="H104" s="13"/>
      <c r="I104" s="13"/>
      <c r="J104" s="11"/>
    </row>
    <row r="105">
      <c r="A105" s="13">
        <v>19.0</v>
      </c>
      <c r="B105" s="12">
        <v>0.11456018773606047</v>
      </c>
      <c r="C105" s="13" t="s">
        <v>22</v>
      </c>
      <c r="D105" s="11" t="s">
        <v>25</v>
      </c>
      <c r="E105" s="32">
        <v>20.0</v>
      </c>
      <c r="F105" s="30">
        <f>E105-4</f>
        <v>16</v>
      </c>
      <c r="G105" s="13"/>
      <c r="H105" s="13"/>
      <c r="I105" s="13"/>
      <c r="J105" s="11"/>
    </row>
    <row r="106">
      <c r="A106" s="13">
        <v>19.0</v>
      </c>
      <c r="B106" s="12">
        <v>0.11513889138586819</v>
      </c>
      <c r="C106" s="13" t="s">
        <v>18</v>
      </c>
      <c r="D106" s="11" t="s">
        <v>129</v>
      </c>
      <c r="E106" s="32" t="s">
        <v>37</v>
      </c>
      <c r="F106" s="32">
        <v>20.0</v>
      </c>
      <c r="G106" s="11" t="s">
        <v>48</v>
      </c>
      <c r="H106" s="13"/>
      <c r="I106" s="13"/>
      <c r="J106" s="11"/>
    </row>
    <row r="107">
      <c r="A107" s="13">
        <v>19.0</v>
      </c>
      <c r="B107" s="12">
        <v>0.11568287466070615</v>
      </c>
      <c r="C107" s="13" t="s">
        <v>10</v>
      </c>
      <c r="D107" s="13" t="s">
        <v>32</v>
      </c>
      <c r="E107" s="32">
        <v>27.0</v>
      </c>
      <c r="F107" s="32">
        <f>E107-11</f>
        <v>16</v>
      </c>
      <c r="G107" s="13"/>
      <c r="H107" s="13"/>
      <c r="I107" s="13"/>
      <c r="J107" s="11" t="s">
        <v>776</v>
      </c>
    </row>
    <row r="108">
      <c r="A108" s="13">
        <v>19.0</v>
      </c>
      <c r="B108" s="12">
        <v>0.11568287466070615</v>
      </c>
      <c r="C108" s="13" t="s">
        <v>10</v>
      </c>
      <c r="D108" s="13" t="s">
        <v>32</v>
      </c>
      <c r="E108" s="30" t="s">
        <v>30</v>
      </c>
      <c r="F108" s="32" t="s">
        <v>30</v>
      </c>
      <c r="G108" s="13"/>
      <c r="H108" s="13"/>
      <c r="I108" s="13"/>
      <c r="J108" s="11" t="s">
        <v>42</v>
      </c>
    </row>
    <row r="109">
      <c r="A109" s="13">
        <v>19.0</v>
      </c>
      <c r="B109" s="12">
        <v>0.11590278206858784</v>
      </c>
      <c r="C109" s="13" t="s">
        <v>10</v>
      </c>
      <c r="D109" s="13" t="s">
        <v>7</v>
      </c>
      <c r="E109" s="23">
        <v>22.0</v>
      </c>
      <c r="F109" s="35" t="s">
        <v>550</v>
      </c>
      <c r="G109" s="13"/>
      <c r="H109" s="11" t="s">
        <v>777</v>
      </c>
      <c r="I109" s="13"/>
      <c r="J109" s="13"/>
    </row>
    <row r="110">
      <c r="A110" s="13">
        <v>19.0</v>
      </c>
      <c r="B110" s="12">
        <v>0.11643518757773563</v>
      </c>
      <c r="C110" s="13" t="s">
        <v>22</v>
      </c>
      <c r="D110" s="11" t="s">
        <v>25</v>
      </c>
      <c r="E110" s="32">
        <v>11.0</v>
      </c>
      <c r="F110" s="30">
        <f>E110-4</f>
        <v>7</v>
      </c>
      <c r="G110" s="13"/>
      <c r="H110" s="13"/>
      <c r="I110" s="13"/>
      <c r="J110" s="11"/>
    </row>
    <row r="111">
      <c r="A111" s="13">
        <v>19.0</v>
      </c>
      <c r="B111" s="12">
        <v>0.11643518757773563</v>
      </c>
      <c r="C111" s="13" t="s">
        <v>13</v>
      </c>
      <c r="D111" s="11" t="s">
        <v>25</v>
      </c>
      <c r="E111" s="32">
        <v>18.0</v>
      </c>
      <c r="F111" s="47">
        <f>E111-2</f>
        <v>16</v>
      </c>
      <c r="G111" s="13"/>
      <c r="H111" s="13"/>
      <c r="I111" s="13"/>
      <c r="J111" s="11"/>
    </row>
    <row r="112">
      <c r="A112" s="13">
        <v>19.0</v>
      </c>
      <c r="B112" s="12">
        <v>0.11721065238816664</v>
      </c>
      <c r="C112" s="13" t="s">
        <v>273</v>
      </c>
      <c r="D112" s="13" t="s">
        <v>32</v>
      </c>
      <c r="E112" s="30" t="s">
        <v>30</v>
      </c>
      <c r="F112" s="32" t="s">
        <v>30</v>
      </c>
      <c r="G112" s="13"/>
      <c r="H112" s="13"/>
      <c r="I112" s="13"/>
      <c r="J112" s="13" t="s">
        <v>778</v>
      </c>
    </row>
    <row r="113">
      <c r="A113" s="13">
        <v>19.0</v>
      </c>
      <c r="B113" s="12">
        <v>0.11721065238816664</v>
      </c>
      <c r="C113" s="13" t="s">
        <v>273</v>
      </c>
      <c r="D113" s="13" t="s">
        <v>32</v>
      </c>
      <c r="E113" s="32">
        <v>23.0</v>
      </c>
      <c r="F113" s="31">
        <f>E113-9</f>
        <v>14</v>
      </c>
      <c r="G113" s="13"/>
      <c r="H113" s="13"/>
      <c r="I113" s="13"/>
      <c r="J113" s="11" t="s">
        <v>101</v>
      </c>
    </row>
    <row r="114">
      <c r="A114" s="13">
        <v>19.0</v>
      </c>
      <c r="B114" s="12">
        <v>0.11747685416776221</v>
      </c>
      <c r="C114" s="13" t="s">
        <v>273</v>
      </c>
      <c r="D114" s="13" t="s">
        <v>7</v>
      </c>
      <c r="E114" s="23">
        <v>13.0</v>
      </c>
      <c r="F114" s="35" t="s">
        <v>550</v>
      </c>
      <c r="G114" s="13"/>
      <c r="H114" s="11" t="s">
        <v>779</v>
      </c>
      <c r="I114" s="13"/>
      <c r="J114" s="13"/>
    </row>
    <row r="115">
      <c r="A115" s="13">
        <v>19.0</v>
      </c>
      <c r="B115" s="12">
        <v>0.1187384300865233</v>
      </c>
      <c r="C115" s="13" t="s">
        <v>22</v>
      </c>
      <c r="D115" s="11" t="s">
        <v>146</v>
      </c>
      <c r="E115" s="32">
        <v>26.0</v>
      </c>
      <c r="F115" s="47">
        <f>E115-8</f>
        <v>18</v>
      </c>
      <c r="G115" s="13"/>
      <c r="H115" s="13"/>
      <c r="I115" s="13"/>
      <c r="J115" s="11" t="s">
        <v>780</v>
      </c>
    </row>
    <row r="116">
      <c r="A116" s="13">
        <v>19.0</v>
      </c>
      <c r="B116" s="12">
        <v>0.11914352074381895</v>
      </c>
      <c r="C116" s="13" t="s">
        <v>22</v>
      </c>
      <c r="D116" s="13" t="s">
        <v>7</v>
      </c>
      <c r="E116" s="23">
        <v>18.0</v>
      </c>
      <c r="F116" s="35" t="s">
        <v>550</v>
      </c>
      <c r="G116" s="13"/>
      <c r="H116" s="11" t="s">
        <v>781</v>
      </c>
      <c r="I116" s="13"/>
      <c r="J116" s="13"/>
    </row>
    <row r="117">
      <c r="A117" s="13">
        <v>19.0</v>
      </c>
      <c r="B117" s="12">
        <v>0.12053240954992361</v>
      </c>
      <c r="C117" s="13" t="s">
        <v>22</v>
      </c>
      <c r="D117" s="13" t="s">
        <v>97</v>
      </c>
      <c r="E117" s="23">
        <v>19.0</v>
      </c>
      <c r="F117" s="23"/>
      <c r="G117" s="13"/>
      <c r="H117" s="13"/>
      <c r="I117" s="13"/>
      <c r="J117" s="11" t="s">
        <v>782</v>
      </c>
    </row>
    <row r="118">
      <c r="A118" s="13">
        <v>19.0</v>
      </c>
      <c r="B118" s="12">
        <v>0.12138889287598431</v>
      </c>
      <c r="C118" s="13" t="s">
        <v>13</v>
      </c>
      <c r="D118" s="11" t="s">
        <v>74</v>
      </c>
      <c r="E118" s="23" t="s">
        <v>37</v>
      </c>
      <c r="F118" s="23">
        <v>20.0</v>
      </c>
      <c r="G118" s="11" t="s">
        <v>48</v>
      </c>
      <c r="H118" s="13"/>
      <c r="I118" s="13"/>
      <c r="J118" s="13"/>
    </row>
    <row r="119">
      <c r="A119" s="13">
        <v>19.0</v>
      </c>
      <c r="B119" s="12">
        <v>0.12209490948589519</v>
      </c>
      <c r="C119" s="13" t="s">
        <v>706</v>
      </c>
      <c r="D119" s="13" t="s">
        <v>7</v>
      </c>
      <c r="E119" s="23">
        <v>51.0</v>
      </c>
      <c r="F119" s="35" t="s">
        <v>550</v>
      </c>
      <c r="G119" s="13"/>
      <c r="H119" s="11" t="s">
        <v>783</v>
      </c>
      <c r="I119" s="13"/>
      <c r="J119" s="11" t="s">
        <v>770</v>
      </c>
    </row>
    <row r="120">
      <c r="A120" s="13">
        <v>19.0</v>
      </c>
      <c r="B120" s="12">
        <v>0.12347222422249615</v>
      </c>
      <c r="C120" s="13" t="s">
        <v>13</v>
      </c>
      <c r="D120" s="11" t="s">
        <v>25</v>
      </c>
      <c r="E120" s="32">
        <v>18.0</v>
      </c>
      <c r="F120" s="31">
        <f>E120-2</f>
        <v>16</v>
      </c>
      <c r="G120" s="13"/>
      <c r="H120" s="13"/>
      <c r="I120" s="13"/>
      <c r="J120" s="11"/>
    </row>
    <row r="121">
      <c r="A121" s="13">
        <v>19.0</v>
      </c>
      <c r="B121" s="12">
        <v>0.12347222422249615</v>
      </c>
      <c r="C121" s="13" t="s">
        <v>273</v>
      </c>
      <c r="D121" s="11" t="s">
        <v>25</v>
      </c>
      <c r="E121" s="32">
        <v>10.0</v>
      </c>
      <c r="F121" s="32">
        <f>E121-0</f>
        <v>10</v>
      </c>
      <c r="G121" s="13"/>
      <c r="H121" s="13"/>
      <c r="I121" s="13"/>
      <c r="J121" s="11"/>
    </row>
    <row r="122">
      <c r="A122" s="13">
        <v>19.0</v>
      </c>
      <c r="B122" s="12">
        <v>0.12465277969022281</v>
      </c>
      <c r="C122" s="13" t="s">
        <v>22</v>
      </c>
      <c r="D122" s="13" t="s">
        <v>97</v>
      </c>
      <c r="E122" s="35" t="s">
        <v>30</v>
      </c>
      <c r="F122" s="35" t="s">
        <v>550</v>
      </c>
      <c r="G122" s="13"/>
      <c r="H122" s="13"/>
      <c r="I122" s="13"/>
      <c r="J122" s="13"/>
    </row>
    <row r="123">
      <c r="A123" s="13">
        <v>19.0</v>
      </c>
      <c r="B123" s="12">
        <v>0.12688657408580184</v>
      </c>
      <c r="C123" s="13" t="s">
        <v>18</v>
      </c>
      <c r="D123" s="13" t="s">
        <v>32</v>
      </c>
      <c r="E123" s="32">
        <v>31.0</v>
      </c>
      <c r="F123" s="30">
        <f>E123-13</f>
        <v>18</v>
      </c>
      <c r="G123" s="13"/>
      <c r="H123" s="13"/>
      <c r="I123" s="13"/>
      <c r="J123" s="13"/>
    </row>
    <row r="124">
      <c r="A124" s="13">
        <v>19.0</v>
      </c>
      <c r="B124" s="12">
        <v>0.12706018524477258</v>
      </c>
      <c r="C124" s="13" t="s">
        <v>18</v>
      </c>
      <c r="D124" s="13" t="s">
        <v>7</v>
      </c>
      <c r="E124" s="23">
        <v>15.0</v>
      </c>
      <c r="F124" s="35" t="s">
        <v>550</v>
      </c>
      <c r="G124" s="13"/>
      <c r="H124" s="11" t="s">
        <v>752</v>
      </c>
      <c r="I124" s="13"/>
      <c r="J124" s="13"/>
    </row>
    <row r="125">
      <c r="A125" s="13">
        <v>19.0</v>
      </c>
      <c r="B125" s="12">
        <v>0.12835648155305535</v>
      </c>
      <c r="C125" s="13" t="s">
        <v>10</v>
      </c>
      <c r="D125" s="13" t="s">
        <v>32</v>
      </c>
      <c r="E125" s="32">
        <v>26.0</v>
      </c>
      <c r="F125" s="32">
        <f>E125-11</f>
        <v>15</v>
      </c>
      <c r="G125" s="13"/>
      <c r="H125" s="13"/>
      <c r="I125" s="13"/>
      <c r="J125" s="11" t="s">
        <v>163</v>
      </c>
    </row>
    <row r="126">
      <c r="A126" s="11">
        <v>19.0</v>
      </c>
      <c r="B126" s="12">
        <v>0.1287384259630926</v>
      </c>
      <c r="C126" s="11" t="s">
        <v>13</v>
      </c>
      <c r="D126" s="11" t="s">
        <v>25</v>
      </c>
      <c r="E126" s="30" t="s">
        <v>30</v>
      </c>
      <c r="F126" s="32" t="s">
        <v>30</v>
      </c>
      <c r="G126" s="13"/>
      <c r="H126" s="13"/>
      <c r="I126" s="13"/>
      <c r="J126" s="11" t="s">
        <v>42</v>
      </c>
    </row>
    <row r="127">
      <c r="A127" s="13">
        <v>19.0</v>
      </c>
      <c r="B127" s="12">
        <v>0.1287384259630926</v>
      </c>
      <c r="C127" s="13" t="s">
        <v>13</v>
      </c>
      <c r="D127" s="11" t="s">
        <v>25</v>
      </c>
      <c r="E127" s="32">
        <v>18.0</v>
      </c>
      <c r="F127" s="32">
        <f>E127-2</f>
        <v>16</v>
      </c>
      <c r="G127" s="13"/>
      <c r="H127" s="13"/>
      <c r="I127" s="13"/>
      <c r="J127" s="11" t="s">
        <v>784</v>
      </c>
    </row>
    <row r="128">
      <c r="A128" s="13">
        <v>19.0</v>
      </c>
      <c r="B128" s="12">
        <v>0.12912037037312984</v>
      </c>
      <c r="C128" s="13" t="s">
        <v>10</v>
      </c>
      <c r="D128" s="13" t="s">
        <v>7</v>
      </c>
      <c r="E128" s="23">
        <v>36.0</v>
      </c>
      <c r="F128" s="35" t="s">
        <v>550</v>
      </c>
      <c r="G128" s="13"/>
      <c r="H128" s="11" t="s">
        <v>779</v>
      </c>
      <c r="I128" s="13"/>
      <c r="J128" s="11" t="s">
        <v>377</v>
      </c>
    </row>
    <row r="129">
      <c r="A129" s="11">
        <v>19.0</v>
      </c>
      <c r="B129" s="21">
        <v>0.12912037037037036</v>
      </c>
      <c r="C129" s="11" t="s">
        <v>10</v>
      </c>
      <c r="D129" s="11" t="s">
        <v>7</v>
      </c>
      <c r="E129" s="35">
        <v>5.0</v>
      </c>
      <c r="F129" s="35"/>
      <c r="G129" s="13"/>
      <c r="H129" s="11" t="s">
        <v>785</v>
      </c>
      <c r="I129" s="13"/>
      <c r="J129" s="11" t="s">
        <v>381</v>
      </c>
    </row>
    <row r="130">
      <c r="A130" s="11">
        <v>19.0</v>
      </c>
      <c r="B130" s="21">
        <v>0.12912037037037036</v>
      </c>
      <c r="C130" s="11" t="s">
        <v>10</v>
      </c>
      <c r="D130" s="11" t="s">
        <v>7</v>
      </c>
      <c r="E130" s="35">
        <v>9.0</v>
      </c>
      <c r="F130" s="35"/>
      <c r="G130" s="13"/>
      <c r="H130" s="11" t="s">
        <v>786</v>
      </c>
      <c r="I130" s="13"/>
      <c r="J130" s="11" t="s">
        <v>379</v>
      </c>
    </row>
    <row r="131">
      <c r="A131" s="13">
        <v>19.0</v>
      </c>
      <c r="B131" s="12">
        <v>0.12974537059199065</v>
      </c>
      <c r="C131" s="13" t="s">
        <v>10</v>
      </c>
      <c r="D131" s="13" t="s">
        <v>32</v>
      </c>
      <c r="E131" s="32">
        <v>16.0</v>
      </c>
      <c r="F131" s="32">
        <f>E131-11</f>
        <v>5</v>
      </c>
      <c r="G131" s="13"/>
      <c r="H131" s="13"/>
      <c r="I131" s="13"/>
      <c r="J131" s="11" t="s">
        <v>377</v>
      </c>
    </row>
    <row r="132">
      <c r="A132" s="13">
        <v>19.0</v>
      </c>
      <c r="B132" s="12">
        <v>0.13064814828248927</v>
      </c>
      <c r="C132" s="13" t="s">
        <v>10</v>
      </c>
      <c r="D132" s="11" t="s">
        <v>129</v>
      </c>
      <c r="E132" s="32" t="s">
        <v>37</v>
      </c>
      <c r="F132" s="49">
        <v>20.0</v>
      </c>
      <c r="G132" s="11" t="s">
        <v>48</v>
      </c>
      <c r="H132" s="13"/>
      <c r="I132" s="13"/>
      <c r="J132" s="11"/>
    </row>
    <row r="133">
      <c r="A133" s="13">
        <v>19.0</v>
      </c>
      <c r="B133" s="12">
        <v>0.1309953705058433</v>
      </c>
      <c r="C133" s="13" t="s">
        <v>705</v>
      </c>
      <c r="D133" s="11" t="s">
        <v>75</v>
      </c>
      <c r="E133" s="32">
        <v>23.0</v>
      </c>
      <c r="F133" s="49">
        <f>E133-5</f>
        <v>18</v>
      </c>
      <c r="G133" s="13"/>
      <c r="H133" s="11" t="s">
        <v>787</v>
      </c>
      <c r="I133" s="13"/>
      <c r="J133" s="11" t="s">
        <v>764</v>
      </c>
    </row>
    <row r="134">
      <c r="A134" s="13">
        <v>19.0</v>
      </c>
      <c r="B134" s="12">
        <v>0.1309953705058433</v>
      </c>
      <c r="C134" s="13" t="s">
        <v>18</v>
      </c>
      <c r="D134" s="11" t="s">
        <v>75</v>
      </c>
      <c r="E134" s="32">
        <v>15.0</v>
      </c>
      <c r="F134" s="49">
        <f>E134-6</f>
        <v>9</v>
      </c>
      <c r="G134" s="13"/>
      <c r="H134" s="11" t="s">
        <v>788</v>
      </c>
      <c r="I134" s="13"/>
      <c r="J134" s="11" t="s">
        <v>764</v>
      </c>
    </row>
    <row r="135">
      <c r="A135" s="13">
        <v>19.0</v>
      </c>
      <c r="B135" s="12">
        <v>0.1309953705058433</v>
      </c>
      <c r="C135" s="13" t="s">
        <v>10</v>
      </c>
      <c r="D135" s="11" t="s">
        <v>75</v>
      </c>
      <c r="E135" s="32">
        <v>18.0</v>
      </c>
      <c r="F135" s="49">
        <f>E135-0</f>
        <v>18</v>
      </c>
      <c r="G135" s="13"/>
      <c r="H135" s="11" t="s">
        <v>789</v>
      </c>
      <c r="I135" s="13"/>
      <c r="J135" s="11" t="s">
        <v>764</v>
      </c>
    </row>
    <row r="136">
      <c r="A136" s="13">
        <v>19.0</v>
      </c>
      <c r="B136" s="12">
        <v>0.13211805561149959</v>
      </c>
      <c r="C136" s="13" t="s">
        <v>13</v>
      </c>
      <c r="D136" s="13" t="s">
        <v>32</v>
      </c>
      <c r="E136" s="32">
        <v>25.0</v>
      </c>
      <c r="F136" s="53">
        <f t="shared" ref="F136:F138" si="4">E136-9</f>
        <v>16</v>
      </c>
      <c r="G136" s="13"/>
      <c r="H136" s="13"/>
      <c r="I136" s="13"/>
      <c r="J136" s="11" t="s">
        <v>216</v>
      </c>
    </row>
    <row r="137">
      <c r="A137" s="13">
        <v>19.0</v>
      </c>
      <c r="B137" s="12">
        <v>0.13211805561149959</v>
      </c>
      <c r="C137" s="13" t="s">
        <v>13</v>
      </c>
      <c r="D137" s="13" t="s">
        <v>32</v>
      </c>
      <c r="E137" s="32">
        <v>28.0</v>
      </c>
      <c r="F137" s="53">
        <f t="shared" si="4"/>
        <v>19</v>
      </c>
      <c r="G137" s="13"/>
      <c r="H137" s="13"/>
      <c r="I137" s="13"/>
      <c r="J137" s="11" t="s">
        <v>216</v>
      </c>
    </row>
    <row r="138">
      <c r="A138" s="13">
        <v>19.0</v>
      </c>
      <c r="B138" s="12">
        <v>0.13211805561149959</v>
      </c>
      <c r="C138" s="13" t="s">
        <v>13</v>
      </c>
      <c r="D138" s="13" t="s">
        <v>32</v>
      </c>
      <c r="E138" s="32">
        <v>20.0</v>
      </c>
      <c r="F138" s="53">
        <f t="shared" si="4"/>
        <v>11</v>
      </c>
      <c r="G138" s="13"/>
      <c r="H138" s="13"/>
      <c r="I138" s="13"/>
      <c r="J138" s="11" t="s">
        <v>216</v>
      </c>
    </row>
    <row r="139">
      <c r="A139" s="13">
        <v>19.0</v>
      </c>
      <c r="B139" s="12">
        <v>0.13245370372897014</v>
      </c>
      <c r="C139" s="13" t="s">
        <v>13</v>
      </c>
      <c r="D139" s="13" t="s">
        <v>7</v>
      </c>
      <c r="E139" s="23">
        <v>24.0</v>
      </c>
      <c r="F139" s="35" t="s">
        <v>550</v>
      </c>
      <c r="G139" s="13"/>
      <c r="H139" s="11" t="s">
        <v>790</v>
      </c>
      <c r="I139" s="13"/>
      <c r="J139" s="13"/>
    </row>
    <row r="140">
      <c r="A140" s="13">
        <v>19.0</v>
      </c>
      <c r="B140" s="12">
        <v>0.13245370372897014</v>
      </c>
      <c r="C140" s="13" t="s">
        <v>13</v>
      </c>
      <c r="D140" s="13" t="s">
        <v>7</v>
      </c>
      <c r="E140" s="23">
        <v>17.0</v>
      </c>
      <c r="F140" s="35" t="s">
        <v>550</v>
      </c>
      <c r="G140" s="13"/>
      <c r="H140" s="11" t="s">
        <v>791</v>
      </c>
      <c r="I140" s="13"/>
      <c r="J140" s="13"/>
    </row>
    <row r="141">
      <c r="A141" s="13">
        <v>19.0</v>
      </c>
      <c r="B141" s="12">
        <v>0.13245370372897014</v>
      </c>
      <c r="C141" s="13" t="s">
        <v>13</v>
      </c>
      <c r="D141" s="13" t="s">
        <v>7</v>
      </c>
      <c r="E141" s="23">
        <v>15.0</v>
      </c>
      <c r="F141" s="35" t="s">
        <v>550</v>
      </c>
      <c r="G141" s="13"/>
      <c r="H141" s="11" t="s">
        <v>792</v>
      </c>
      <c r="I141" s="11">
        <v>1.0</v>
      </c>
      <c r="J141" s="13"/>
    </row>
    <row r="142">
      <c r="A142" s="13">
        <v>19.0</v>
      </c>
      <c r="B142" s="12">
        <v>0.1338425930007361</v>
      </c>
      <c r="C142" s="13" t="s">
        <v>706</v>
      </c>
      <c r="D142" s="13" t="s">
        <v>7</v>
      </c>
      <c r="E142" s="23">
        <v>53.0</v>
      </c>
      <c r="F142" s="35" t="s">
        <v>550</v>
      </c>
      <c r="G142" s="13"/>
      <c r="H142" s="11" t="s">
        <v>793</v>
      </c>
      <c r="I142" s="13"/>
      <c r="J142" s="11" t="s">
        <v>770</v>
      </c>
    </row>
    <row r="143">
      <c r="A143" s="13">
        <v>19.0</v>
      </c>
      <c r="B143" s="12">
        <v>0.13503472256707028</v>
      </c>
      <c r="C143" s="13" t="s">
        <v>22</v>
      </c>
      <c r="D143" s="13" t="s">
        <v>97</v>
      </c>
      <c r="E143" s="23">
        <v>11.0</v>
      </c>
      <c r="F143" s="23"/>
      <c r="G143" s="13"/>
      <c r="H143" s="13"/>
      <c r="I143" s="13"/>
      <c r="J143" s="11" t="s">
        <v>794</v>
      </c>
    </row>
    <row r="144">
      <c r="A144" s="13">
        <v>19.0</v>
      </c>
      <c r="B144" s="12">
        <v>0.13555555586935952</v>
      </c>
      <c r="C144" s="13" t="s">
        <v>22</v>
      </c>
      <c r="D144" s="13" t="s">
        <v>7</v>
      </c>
      <c r="E144" s="23">
        <v>26.0</v>
      </c>
      <c r="F144" s="35" t="s">
        <v>550</v>
      </c>
      <c r="G144" s="13"/>
      <c r="H144" s="11" t="s">
        <v>795</v>
      </c>
      <c r="I144" s="13"/>
      <c r="J144" s="11" t="s">
        <v>109</v>
      </c>
    </row>
    <row r="145">
      <c r="A145" s="13">
        <v>19.0</v>
      </c>
      <c r="B145" s="12">
        <v>0.13692129652190488</v>
      </c>
      <c r="C145" s="13" t="s">
        <v>705</v>
      </c>
      <c r="D145" s="13" t="s">
        <v>7</v>
      </c>
      <c r="E145" s="23">
        <v>52.0</v>
      </c>
      <c r="F145" s="35" t="s">
        <v>550</v>
      </c>
      <c r="G145" s="13"/>
      <c r="H145" s="11" t="s">
        <v>796</v>
      </c>
      <c r="I145" s="13"/>
      <c r="J145" s="11" t="s">
        <v>108</v>
      </c>
    </row>
    <row r="146">
      <c r="A146" s="13">
        <v>19.0</v>
      </c>
      <c r="B146" s="12">
        <v>0.13802083354676142</v>
      </c>
      <c r="C146" s="13" t="s">
        <v>18</v>
      </c>
      <c r="D146" s="11" t="s">
        <v>402</v>
      </c>
      <c r="E146" s="30" t="s">
        <v>30</v>
      </c>
      <c r="F146" s="49" t="s">
        <v>30</v>
      </c>
      <c r="G146" s="13"/>
      <c r="H146" s="13"/>
      <c r="I146" s="13"/>
      <c r="J146" s="11" t="s">
        <v>797</v>
      </c>
    </row>
    <row r="147">
      <c r="A147" s="13">
        <v>19.0</v>
      </c>
      <c r="B147" s="12">
        <v>0.13859953716746531</v>
      </c>
      <c r="C147" s="13" t="s">
        <v>10</v>
      </c>
      <c r="D147" s="13" t="s">
        <v>32</v>
      </c>
      <c r="E147" s="32">
        <v>29.0</v>
      </c>
      <c r="F147" s="49">
        <f>E147-11</f>
        <v>18</v>
      </c>
      <c r="G147" s="13"/>
      <c r="H147" s="13"/>
      <c r="I147" s="13"/>
      <c r="J147" s="11" t="s">
        <v>55</v>
      </c>
    </row>
    <row r="148">
      <c r="A148" s="13">
        <v>19.0</v>
      </c>
      <c r="B148" s="12">
        <v>0.13876157422782853</v>
      </c>
      <c r="C148" s="13" t="s">
        <v>10</v>
      </c>
      <c r="D148" s="13" t="s">
        <v>7</v>
      </c>
      <c r="E148" s="23">
        <v>34.0</v>
      </c>
      <c r="F148" s="35" t="s">
        <v>550</v>
      </c>
      <c r="G148" s="13"/>
      <c r="H148" s="11" t="s">
        <v>798</v>
      </c>
      <c r="I148" s="13"/>
      <c r="J148" s="13"/>
    </row>
    <row r="149">
      <c r="A149" s="13">
        <v>19.0</v>
      </c>
      <c r="B149" s="12">
        <v>0.13967592598783085</v>
      </c>
      <c r="C149" s="13" t="s">
        <v>10</v>
      </c>
      <c r="D149" s="13" t="s">
        <v>32</v>
      </c>
      <c r="E149" s="32">
        <v>30.0</v>
      </c>
      <c r="F149" s="49">
        <f>E149-11</f>
        <v>19</v>
      </c>
      <c r="G149" s="13"/>
      <c r="H149" s="13"/>
      <c r="I149" s="13"/>
      <c r="J149" s="11" t="s">
        <v>45</v>
      </c>
    </row>
    <row r="150">
      <c r="A150" s="13">
        <v>19.0</v>
      </c>
      <c r="B150" s="12">
        <v>0.1397800926497439</v>
      </c>
      <c r="C150" s="13" t="s">
        <v>10</v>
      </c>
      <c r="D150" s="13" t="s">
        <v>7</v>
      </c>
      <c r="E150" s="23">
        <v>19.0</v>
      </c>
      <c r="F150" s="35" t="s">
        <v>550</v>
      </c>
      <c r="G150" s="13"/>
      <c r="H150" s="11" t="s">
        <v>799</v>
      </c>
      <c r="I150" s="13"/>
      <c r="J150" s="13"/>
    </row>
    <row r="151">
      <c r="A151" s="13">
        <v>19.0</v>
      </c>
      <c r="B151" s="12">
        <v>0.14050925927585922</v>
      </c>
      <c r="C151" s="13" t="s">
        <v>705</v>
      </c>
      <c r="D151" s="11" t="s">
        <v>25</v>
      </c>
      <c r="E151" s="32">
        <v>8.0</v>
      </c>
      <c r="F151" s="49">
        <f>E151+2</f>
        <v>10</v>
      </c>
      <c r="G151" s="13"/>
      <c r="H151" s="13"/>
      <c r="I151" s="13"/>
      <c r="J151" s="11" t="s">
        <v>800</v>
      </c>
    </row>
    <row r="152">
      <c r="A152" s="13">
        <v>19.0</v>
      </c>
      <c r="B152" s="12">
        <v>0.14050925927585922</v>
      </c>
      <c r="C152" s="13" t="s">
        <v>10</v>
      </c>
      <c r="D152" s="11" t="s">
        <v>25</v>
      </c>
      <c r="E152" s="32">
        <v>28.0</v>
      </c>
      <c r="F152" s="49">
        <f>E152-9</f>
        <v>19</v>
      </c>
      <c r="G152" s="13"/>
      <c r="H152" s="13"/>
      <c r="I152" s="13"/>
      <c r="J152" s="13"/>
    </row>
    <row r="153">
      <c r="A153" s="13">
        <v>19.0</v>
      </c>
      <c r="B153" s="12">
        <v>0.14050925927585922</v>
      </c>
      <c r="C153" s="13" t="s">
        <v>706</v>
      </c>
      <c r="D153" s="11" t="s">
        <v>25</v>
      </c>
      <c r="E153" s="32">
        <v>11.0</v>
      </c>
      <c r="F153" s="49">
        <f>E153-0</f>
        <v>11</v>
      </c>
      <c r="G153" s="13"/>
      <c r="H153" s="13"/>
      <c r="I153" s="13"/>
      <c r="J153" s="13"/>
    </row>
    <row r="154">
      <c r="A154" s="13">
        <v>19.0</v>
      </c>
      <c r="B154" s="12">
        <v>0.14126157498685643</v>
      </c>
      <c r="C154" s="13" t="s">
        <v>706</v>
      </c>
      <c r="D154" s="13" t="s">
        <v>7</v>
      </c>
      <c r="E154" s="23">
        <v>9.0</v>
      </c>
      <c r="F154" s="35" t="s">
        <v>550</v>
      </c>
      <c r="G154" s="13"/>
      <c r="H154" s="11" t="s">
        <v>801</v>
      </c>
      <c r="I154" s="13">
        <v>1.0</v>
      </c>
      <c r="J154" s="11" t="s">
        <v>802</v>
      </c>
    </row>
    <row r="155">
      <c r="A155" s="13">
        <v>19.0</v>
      </c>
      <c r="B155" s="12">
        <v>0.1454282414051704</v>
      </c>
      <c r="C155" s="13" t="s">
        <v>706</v>
      </c>
      <c r="D155" s="11" t="s">
        <v>184</v>
      </c>
      <c r="E155" s="30">
        <v>15.0</v>
      </c>
      <c r="F155" s="53">
        <f t="shared" ref="F155:F160" si="5">E155-6</f>
        <v>9</v>
      </c>
      <c r="G155" s="13"/>
      <c r="H155" s="13"/>
      <c r="I155" s="13"/>
      <c r="J155" s="11" t="s">
        <v>17</v>
      </c>
    </row>
    <row r="156">
      <c r="A156" s="13">
        <v>19.0</v>
      </c>
      <c r="B156" s="12">
        <v>0.1454282414051704</v>
      </c>
      <c r="C156" s="13" t="s">
        <v>706</v>
      </c>
      <c r="D156" s="11" t="s">
        <v>184</v>
      </c>
      <c r="E156" s="32">
        <v>21.0</v>
      </c>
      <c r="F156" s="49">
        <f t="shared" si="5"/>
        <v>15</v>
      </c>
      <c r="G156" s="13"/>
      <c r="H156" s="13"/>
      <c r="I156" s="13"/>
      <c r="J156" s="11" t="s">
        <v>40</v>
      </c>
    </row>
    <row r="157">
      <c r="A157" s="13">
        <v>19.0</v>
      </c>
      <c r="B157" s="12">
        <v>0.14593750062340405</v>
      </c>
      <c r="C157" s="13" t="s">
        <v>706</v>
      </c>
      <c r="D157" s="11" t="s">
        <v>184</v>
      </c>
      <c r="E157" s="32">
        <v>18.0</v>
      </c>
      <c r="F157" s="49">
        <f t="shared" si="5"/>
        <v>12</v>
      </c>
      <c r="G157" s="13"/>
      <c r="H157" s="13"/>
      <c r="I157" s="13"/>
      <c r="J157" s="11" t="s">
        <v>17</v>
      </c>
    </row>
    <row r="158">
      <c r="A158" s="13">
        <v>19.0</v>
      </c>
      <c r="B158" s="12">
        <v>0.14593750062340405</v>
      </c>
      <c r="C158" s="13" t="s">
        <v>706</v>
      </c>
      <c r="D158" s="11" t="s">
        <v>184</v>
      </c>
      <c r="E158" s="32">
        <v>23.0</v>
      </c>
      <c r="F158" s="49">
        <f t="shared" si="5"/>
        <v>17</v>
      </c>
      <c r="G158" s="13"/>
      <c r="H158" s="13"/>
      <c r="I158" s="13"/>
      <c r="J158" s="11" t="s">
        <v>40</v>
      </c>
    </row>
    <row r="159">
      <c r="A159" s="13">
        <v>19.0</v>
      </c>
      <c r="B159" s="12">
        <v>0.14650463027646765</v>
      </c>
      <c r="C159" s="13" t="s">
        <v>706</v>
      </c>
      <c r="D159" s="11" t="s">
        <v>184</v>
      </c>
      <c r="E159" s="32">
        <v>18.0</v>
      </c>
      <c r="F159" s="49">
        <f t="shared" si="5"/>
        <v>12</v>
      </c>
      <c r="G159" s="13"/>
      <c r="H159" s="13"/>
      <c r="I159" s="13"/>
      <c r="J159" s="11" t="s">
        <v>17</v>
      </c>
    </row>
    <row r="160">
      <c r="A160" s="13">
        <v>19.0</v>
      </c>
      <c r="B160" s="12">
        <v>0.14650463027646765</v>
      </c>
      <c r="C160" s="13" t="s">
        <v>706</v>
      </c>
      <c r="D160" s="11" t="s">
        <v>184</v>
      </c>
      <c r="E160" s="32">
        <v>20.0</v>
      </c>
      <c r="F160" s="49">
        <f t="shared" si="5"/>
        <v>14</v>
      </c>
      <c r="G160" s="13"/>
      <c r="H160" s="13"/>
      <c r="I160" s="13"/>
      <c r="J160" s="11" t="s">
        <v>40</v>
      </c>
    </row>
    <row r="161">
      <c r="A161" s="13">
        <v>19.0</v>
      </c>
      <c r="B161" s="12">
        <v>0.1474652783217607</v>
      </c>
      <c r="C161" s="13" t="s">
        <v>706</v>
      </c>
      <c r="D161" s="11" t="s">
        <v>184</v>
      </c>
      <c r="E161" s="30" t="s">
        <v>30</v>
      </c>
      <c r="F161" s="49" t="s">
        <v>30</v>
      </c>
      <c r="G161" s="13"/>
      <c r="H161" s="13"/>
      <c r="I161" s="13"/>
      <c r="J161" s="11" t="s">
        <v>17</v>
      </c>
    </row>
    <row r="162">
      <c r="A162" s="13">
        <v>19.0</v>
      </c>
      <c r="B162" s="12">
        <v>0.1474652783217607</v>
      </c>
      <c r="C162" s="13" t="s">
        <v>706</v>
      </c>
      <c r="D162" s="11" t="s">
        <v>184</v>
      </c>
      <c r="E162" s="32">
        <v>13.0</v>
      </c>
      <c r="F162" s="49">
        <f>E162-6</f>
        <v>7</v>
      </c>
      <c r="G162" s="13"/>
      <c r="H162" s="13"/>
      <c r="I162" s="13"/>
      <c r="J162" s="11" t="s">
        <v>40</v>
      </c>
    </row>
    <row r="163">
      <c r="A163" s="13">
        <v>19.0</v>
      </c>
      <c r="B163" s="12">
        <v>0.14824074122589082</v>
      </c>
      <c r="C163" s="13" t="s">
        <v>706</v>
      </c>
      <c r="D163" s="11" t="s">
        <v>184</v>
      </c>
      <c r="E163" s="30" t="s">
        <v>30</v>
      </c>
      <c r="F163" s="49" t="s">
        <v>30</v>
      </c>
      <c r="G163" s="13"/>
      <c r="H163" s="13"/>
      <c r="I163" s="13"/>
      <c r="J163" s="11" t="s">
        <v>17</v>
      </c>
    </row>
    <row r="164">
      <c r="A164" s="13">
        <v>19.0</v>
      </c>
      <c r="B164" s="12">
        <v>0.14824074122589082</v>
      </c>
      <c r="C164" s="13" t="s">
        <v>706</v>
      </c>
      <c r="D164" s="11" t="s">
        <v>184</v>
      </c>
      <c r="E164" s="32">
        <v>13.0</v>
      </c>
      <c r="F164" s="49">
        <f>E164-6</f>
        <v>7</v>
      </c>
      <c r="G164" s="13"/>
      <c r="H164" s="13"/>
      <c r="I164" s="13"/>
      <c r="J164" s="11" t="s">
        <v>803</v>
      </c>
    </row>
    <row r="165">
      <c r="A165" s="13">
        <v>19.0</v>
      </c>
      <c r="B165" s="12">
        <v>0.14861111156642437</v>
      </c>
      <c r="C165" s="13" t="s">
        <v>706</v>
      </c>
      <c r="D165" s="11" t="s">
        <v>184</v>
      </c>
      <c r="E165" s="30" t="s">
        <v>30</v>
      </c>
      <c r="F165" s="49" t="s">
        <v>30</v>
      </c>
      <c r="G165" s="13"/>
      <c r="H165" s="13"/>
      <c r="I165" s="13"/>
      <c r="J165" s="11" t="s">
        <v>17</v>
      </c>
    </row>
    <row r="166">
      <c r="A166" s="13">
        <v>19.0</v>
      </c>
      <c r="B166" s="12">
        <v>0.14861111156642437</v>
      </c>
      <c r="C166" s="13" t="s">
        <v>706</v>
      </c>
      <c r="D166" s="11" t="s">
        <v>184</v>
      </c>
      <c r="E166" s="32">
        <v>15.0</v>
      </c>
      <c r="F166" s="49">
        <f>E166-6</f>
        <v>9</v>
      </c>
      <c r="G166" s="13"/>
      <c r="H166" s="13"/>
      <c r="I166" s="13"/>
      <c r="J166" s="11" t="s">
        <v>40</v>
      </c>
    </row>
    <row r="167">
      <c r="A167" s="13">
        <v>19.0</v>
      </c>
      <c r="B167" s="12">
        <v>0.14861111156642437</v>
      </c>
      <c r="C167" s="13" t="s">
        <v>10</v>
      </c>
      <c r="D167" s="11" t="s">
        <v>184</v>
      </c>
      <c r="E167" s="32">
        <v>20.0</v>
      </c>
      <c r="F167" s="53">
        <f>E167-2</f>
        <v>18</v>
      </c>
      <c r="G167" s="13"/>
      <c r="H167" s="13"/>
      <c r="I167" s="13"/>
      <c r="J167" s="11"/>
    </row>
    <row r="168">
      <c r="A168" s="13">
        <v>19.0</v>
      </c>
      <c r="B168" s="12">
        <v>0.14961805596249178</v>
      </c>
      <c r="C168" s="13" t="s">
        <v>10</v>
      </c>
      <c r="D168" s="11" t="s">
        <v>24</v>
      </c>
      <c r="E168" s="32" t="s">
        <v>37</v>
      </c>
      <c r="F168" s="49">
        <v>20.0</v>
      </c>
      <c r="G168" s="11" t="s">
        <v>48</v>
      </c>
      <c r="H168" s="13"/>
      <c r="I168" s="13"/>
      <c r="J168" s="11"/>
    </row>
    <row r="169">
      <c r="A169" s="13">
        <v>19.0</v>
      </c>
      <c r="B169" s="12">
        <v>0.14961805596249178</v>
      </c>
      <c r="C169" s="13" t="s">
        <v>705</v>
      </c>
      <c r="D169" s="11" t="s">
        <v>24</v>
      </c>
      <c r="E169" s="32">
        <v>18.0</v>
      </c>
      <c r="F169" s="53">
        <f>E169-2</f>
        <v>16</v>
      </c>
      <c r="G169" s="13"/>
      <c r="H169" s="13"/>
      <c r="I169" s="13"/>
      <c r="J169" s="11"/>
    </row>
    <row r="170">
      <c r="A170" s="13">
        <v>19.0</v>
      </c>
      <c r="B170" s="12">
        <v>0.14961805596249178</v>
      </c>
      <c r="C170" s="13" t="s">
        <v>18</v>
      </c>
      <c r="D170" s="11" t="s">
        <v>24</v>
      </c>
      <c r="E170" s="32">
        <v>16.0</v>
      </c>
      <c r="F170" s="49">
        <f>E170-7</f>
        <v>9</v>
      </c>
      <c r="G170" s="13"/>
      <c r="H170" s="13"/>
      <c r="I170" s="13"/>
      <c r="J170" s="11"/>
    </row>
    <row r="171">
      <c r="A171" s="13">
        <v>19.0</v>
      </c>
      <c r="B171" s="12">
        <v>0.14961805596249178</v>
      </c>
      <c r="C171" s="13" t="s">
        <v>22</v>
      </c>
      <c r="D171" s="11" t="s">
        <v>24</v>
      </c>
      <c r="E171" s="32">
        <v>11.0</v>
      </c>
      <c r="F171" s="53">
        <f>E171+0</f>
        <v>11</v>
      </c>
      <c r="G171" s="13"/>
      <c r="H171" s="13"/>
      <c r="I171" s="13"/>
      <c r="J171" s="11"/>
    </row>
    <row r="172">
      <c r="A172" s="13">
        <v>19.0</v>
      </c>
      <c r="B172" s="12">
        <v>0.14961805596249178</v>
      </c>
      <c r="C172" s="13" t="s">
        <v>706</v>
      </c>
      <c r="D172" s="11" t="s">
        <v>24</v>
      </c>
      <c r="E172" s="32">
        <v>13.0</v>
      </c>
      <c r="F172" s="53">
        <f>E172-2</f>
        <v>11</v>
      </c>
      <c r="G172" s="13"/>
      <c r="H172" s="13"/>
      <c r="I172" s="13"/>
      <c r="J172" s="11"/>
    </row>
    <row r="173">
      <c r="A173" s="13">
        <v>19.0</v>
      </c>
      <c r="B173" s="12">
        <v>0.15055555594153702</v>
      </c>
      <c r="C173" s="13" t="s">
        <v>705</v>
      </c>
      <c r="D173" s="13" t="s">
        <v>7</v>
      </c>
      <c r="E173" s="23">
        <v>14.0</v>
      </c>
      <c r="F173" s="35" t="s">
        <v>550</v>
      </c>
      <c r="G173" s="13"/>
      <c r="H173" s="11" t="s">
        <v>804</v>
      </c>
      <c r="I173" s="13"/>
      <c r="J173" s="11" t="s">
        <v>108</v>
      </c>
    </row>
    <row r="174">
      <c r="A174" s="13">
        <v>19.0</v>
      </c>
      <c r="B174" s="12">
        <v>0.151655092893634</v>
      </c>
      <c r="C174" s="13" t="s">
        <v>13</v>
      </c>
      <c r="D174" s="11" t="s">
        <v>24</v>
      </c>
      <c r="E174" s="32">
        <v>16.0</v>
      </c>
      <c r="F174" s="53">
        <f>E174-0</f>
        <v>16</v>
      </c>
      <c r="G174" s="13"/>
      <c r="H174" s="13"/>
      <c r="I174" s="13"/>
      <c r="J174" s="11"/>
    </row>
    <row r="175">
      <c r="A175" s="13">
        <v>19.0</v>
      </c>
      <c r="B175" s="12">
        <v>0.15178240768727846</v>
      </c>
      <c r="C175" s="13" t="s">
        <v>705</v>
      </c>
      <c r="D175" s="11" t="s">
        <v>92</v>
      </c>
      <c r="E175" s="32">
        <v>18.0</v>
      </c>
      <c r="F175" s="53">
        <f t="shared" ref="F175:F176" si="6">E175-9</f>
        <v>9</v>
      </c>
      <c r="G175" s="13"/>
      <c r="H175" s="13"/>
      <c r="I175" s="13"/>
      <c r="J175" s="11"/>
    </row>
    <row r="176">
      <c r="A176" s="13">
        <v>19.0</v>
      </c>
      <c r="B176" s="12">
        <v>0.15381944461842068</v>
      </c>
      <c r="C176" s="13" t="s">
        <v>705</v>
      </c>
      <c r="D176" s="11" t="s">
        <v>92</v>
      </c>
      <c r="E176" s="32">
        <v>27.0</v>
      </c>
      <c r="F176" s="53">
        <f t="shared" si="6"/>
        <v>18</v>
      </c>
      <c r="G176" s="13"/>
      <c r="H176" s="13"/>
      <c r="I176" s="13"/>
      <c r="J176" s="11"/>
    </row>
    <row r="177">
      <c r="A177" s="13">
        <v>19.0</v>
      </c>
      <c r="B177" s="12">
        <v>0.1594212961208541</v>
      </c>
      <c r="C177" s="13" t="s">
        <v>13</v>
      </c>
      <c r="D177" s="11" t="s">
        <v>123</v>
      </c>
      <c r="E177" s="32">
        <v>4.0</v>
      </c>
      <c r="F177" s="53">
        <f>E177+2</f>
        <v>6</v>
      </c>
      <c r="G177" s="13"/>
      <c r="H177" s="13"/>
      <c r="I177" s="13"/>
      <c r="J177" s="11"/>
    </row>
    <row r="178">
      <c r="A178" s="13">
        <v>19.0</v>
      </c>
      <c r="B178" s="12">
        <v>0.1594212961208541</v>
      </c>
      <c r="C178" s="13" t="s">
        <v>705</v>
      </c>
      <c r="D178" s="11" t="s">
        <v>123</v>
      </c>
      <c r="E178" s="32">
        <v>21.0</v>
      </c>
      <c r="F178" s="53">
        <f>E178-9</f>
        <v>12</v>
      </c>
      <c r="G178" s="13"/>
      <c r="H178" s="13"/>
      <c r="I178" s="13"/>
      <c r="J178" s="11"/>
    </row>
    <row r="179">
      <c r="A179" s="13">
        <v>19.0</v>
      </c>
      <c r="B179" s="12">
        <v>0.1594212961208541</v>
      </c>
      <c r="C179" s="13" t="s">
        <v>18</v>
      </c>
      <c r="D179" s="11" t="s">
        <v>123</v>
      </c>
      <c r="E179" s="32">
        <v>25.0</v>
      </c>
      <c r="F179" s="53">
        <f>E179-7</f>
        <v>18</v>
      </c>
      <c r="G179" s="13"/>
      <c r="H179" s="13"/>
      <c r="I179" s="13"/>
      <c r="J179" s="11"/>
    </row>
    <row r="180">
      <c r="A180" s="13">
        <v>19.0</v>
      </c>
      <c r="B180" s="12">
        <v>0.1594212961208541</v>
      </c>
      <c r="C180" s="13" t="s">
        <v>10</v>
      </c>
      <c r="D180" s="11" t="s">
        <v>123</v>
      </c>
      <c r="E180" s="32">
        <v>9.0</v>
      </c>
      <c r="F180" s="53">
        <f t="shared" ref="F180:F181" si="7">E180-2</f>
        <v>7</v>
      </c>
      <c r="G180" s="13"/>
      <c r="H180" s="13"/>
      <c r="I180" s="13"/>
      <c r="J180" s="11"/>
    </row>
    <row r="181">
      <c r="A181" s="13">
        <v>19.0</v>
      </c>
      <c r="B181" s="12">
        <v>0.1594212961208541</v>
      </c>
      <c r="C181" s="13" t="s">
        <v>706</v>
      </c>
      <c r="D181" s="11" t="s">
        <v>123</v>
      </c>
      <c r="E181" s="32">
        <v>4.0</v>
      </c>
      <c r="F181" s="53">
        <f t="shared" si="7"/>
        <v>2</v>
      </c>
      <c r="G181" s="13"/>
      <c r="H181" s="13"/>
      <c r="I181" s="13"/>
      <c r="J181" s="11"/>
    </row>
    <row r="182">
      <c r="A182" s="13">
        <v>19.0</v>
      </c>
      <c r="B182" s="12">
        <v>0.16184027744748164</v>
      </c>
      <c r="C182" s="13" t="s">
        <v>10</v>
      </c>
      <c r="D182" s="11" t="s">
        <v>19</v>
      </c>
      <c r="E182" s="32">
        <v>24.0</v>
      </c>
      <c r="F182" s="53">
        <f>E182-6</f>
        <v>18</v>
      </c>
      <c r="G182" s="13"/>
      <c r="H182" s="13"/>
      <c r="I182" s="13"/>
      <c r="J182" s="11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10.63"/>
    <col customWidth="1" min="4" max="4" width="12.0"/>
    <col customWidth="1" min="5" max="5" width="10.63"/>
    <col customWidth="1" min="6" max="6" width="12.0"/>
    <col customWidth="1" min="7" max="7" width="4.63"/>
    <col customWidth="1" min="8" max="8" width="13.25"/>
    <col customWidth="1" min="9" max="9" width="5.75"/>
    <col customWidth="1" min="10" max="10" width="30.25"/>
  </cols>
  <sheetData>
    <row r="1">
      <c r="A1" s="9" t="s">
        <v>0</v>
      </c>
      <c r="B1" s="9" t="s">
        <v>1</v>
      </c>
      <c r="C1" s="9" t="s">
        <v>2</v>
      </c>
      <c r="D1" s="8" t="s">
        <v>3</v>
      </c>
      <c r="E1" s="10" t="s">
        <v>4</v>
      </c>
      <c r="F1" s="10" t="s">
        <v>5</v>
      </c>
      <c r="G1" s="9" t="s">
        <v>6</v>
      </c>
      <c r="H1" s="9" t="s">
        <v>4767</v>
      </c>
      <c r="I1" s="42" t="s">
        <v>8</v>
      </c>
      <c r="J1" s="9" t="s">
        <v>9</v>
      </c>
    </row>
    <row r="2">
      <c r="A2" s="13">
        <v>20.0</v>
      </c>
      <c r="B2" s="12">
        <v>0.008738426346099004</v>
      </c>
      <c r="C2" s="13" t="s">
        <v>16</v>
      </c>
      <c r="D2" s="11" t="s">
        <v>88</v>
      </c>
      <c r="E2" s="32">
        <v>16.0</v>
      </c>
      <c r="F2" s="31">
        <f>E2-2</f>
        <v>14</v>
      </c>
      <c r="G2" s="13"/>
      <c r="H2" s="13"/>
      <c r="I2" s="43"/>
      <c r="J2" s="13"/>
    </row>
    <row r="3">
      <c r="A3" s="13">
        <v>20.0</v>
      </c>
      <c r="B3" s="12">
        <v>0.027986111323116347</v>
      </c>
      <c r="C3" s="13" t="s">
        <v>16</v>
      </c>
      <c r="D3" s="11" t="s">
        <v>92</v>
      </c>
      <c r="E3" s="32">
        <v>18.0</v>
      </c>
      <c r="F3" s="31">
        <f>E3-6</f>
        <v>12</v>
      </c>
      <c r="G3" s="13"/>
      <c r="H3" s="13"/>
      <c r="I3" s="43"/>
      <c r="J3" s="13"/>
    </row>
    <row r="4">
      <c r="A4" s="13">
        <v>20.0</v>
      </c>
      <c r="B4" s="12">
        <v>0.03208333515794948</v>
      </c>
      <c r="C4" s="13" t="s">
        <v>21</v>
      </c>
      <c r="D4" s="11" t="s">
        <v>19</v>
      </c>
      <c r="E4" s="32">
        <v>5.0</v>
      </c>
      <c r="F4" s="32">
        <v>3.0</v>
      </c>
      <c r="G4" s="13"/>
      <c r="H4" s="13"/>
      <c r="I4" s="43"/>
      <c r="J4" s="11" t="s">
        <v>350</v>
      </c>
    </row>
    <row r="5">
      <c r="A5" s="13">
        <v>20.0</v>
      </c>
      <c r="B5" s="21">
        <v>0.03208333333333333</v>
      </c>
      <c r="C5" s="13" t="s">
        <v>21</v>
      </c>
      <c r="D5" s="11" t="s">
        <v>19</v>
      </c>
      <c r="E5" s="32">
        <v>20.0</v>
      </c>
      <c r="F5" s="32">
        <v>18.0</v>
      </c>
      <c r="G5" s="13"/>
      <c r="H5" s="13"/>
      <c r="I5" s="43"/>
    </row>
    <row r="6">
      <c r="A6" s="13">
        <v>20.0</v>
      </c>
      <c r="B6" s="12">
        <v>0.032268520328216255</v>
      </c>
      <c r="C6" s="13" t="s">
        <v>805</v>
      </c>
      <c r="D6" s="13"/>
      <c r="E6" s="30">
        <v>2.0</v>
      </c>
      <c r="F6" s="32">
        <v>2.0</v>
      </c>
      <c r="G6" s="13"/>
      <c r="H6" s="13"/>
      <c r="I6" s="43"/>
      <c r="J6" s="11" t="s">
        <v>806</v>
      </c>
    </row>
    <row r="7">
      <c r="A7" s="13">
        <v>20.0</v>
      </c>
      <c r="B7" s="12">
        <v>0.0383680551458383</v>
      </c>
      <c r="C7" s="13" t="s">
        <v>15</v>
      </c>
      <c r="D7" s="11" t="s">
        <v>24</v>
      </c>
      <c r="E7" s="32">
        <v>21.0</v>
      </c>
      <c r="F7" s="31">
        <f>E7-10</f>
        <v>11</v>
      </c>
      <c r="G7" s="13"/>
      <c r="H7" s="13"/>
      <c r="I7" s="43"/>
      <c r="J7" s="13"/>
    </row>
    <row r="8">
      <c r="A8" s="13">
        <v>20.0</v>
      </c>
      <c r="B8" s="12">
        <v>0.04008101799990982</v>
      </c>
      <c r="C8" s="13" t="s">
        <v>21</v>
      </c>
      <c r="D8" s="11" t="s">
        <v>14</v>
      </c>
      <c r="E8" s="32">
        <v>15.0</v>
      </c>
      <c r="F8" s="31">
        <f>E8-2</f>
        <v>13</v>
      </c>
      <c r="G8" s="13"/>
      <c r="H8" s="13"/>
      <c r="I8" s="43"/>
      <c r="J8" s="13"/>
    </row>
    <row r="9">
      <c r="A9" s="13">
        <v>20.0</v>
      </c>
      <c r="B9" s="12">
        <v>0.04332176054595038</v>
      </c>
      <c r="C9" s="13" t="s">
        <v>805</v>
      </c>
      <c r="D9" s="11" t="s">
        <v>14</v>
      </c>
      <c r="E9" s="32">
        <v>18.0</v>
      </c>
      <c r="F9" s="31">
        <f>E9-3</f>
        <v>15</v>
      </c>
      <c r="G9" s="13"/>
      <c r="H9" s="13"/>
      <c r="I9" s="43"/>
      <c r="J9" s="13"/>
    </row>
    <row r="10">
      <c r="A10" s="13">
        <v>20.0</v>
      </c>
      <c r="B10" s="12">
        <v>0.04681713104946539</v>
      </c>
      <c r="C10" s="13" t="s">
        <v>21</v>
      </c>
      <c r="D10" s="11" t="s">
        <v>20</v>
      </c>
      <c r="E10" s="32">
        <v>31.0</v>
      </c>
      <c r="F10" s="31">
        <f>E10-13</f>
        <v>18</v>
      </c>
      <c r="G10" s="13"/>
      <c r="H10" s="13"/>
      <c r="I10" s="43"/>
      <c r="J10" s="13"/>
    </row>
    <row r="11">
      <c r="A11" s="13">
        <v>20.0</v>
      </c>
      <c r="B11" s="12">
        <v>0.04712963104248047</v>
      </c>
      <c r="C11" s="13" t="s">
        <v>805</v>
      </c>
      <c r="D11" s="11" t="s">
        <v>26</v>
      </c>
      <c r="E11" s="32" t="s">
        <v>28</v>
      </c>
      <c r="F11" s="32">
        <v>1.0</v>
      </c>
      <c r="G11" s="11"/>
      <c r="H11" s="13"/>
      <c r="I11" s="43"/>
      <c r="J11" s="13"/>
    </row>
    <row r="12">
      <c r="A12" s="13">
        <v>20.0</v>
      </c>
      <c r="B12" s="12">
        <v>0.048368056886829436</v>
      </c>
      <c r="C12" s="13" t="s">
        <v>21</v>
      </c>
      <c r="D12" s="11" t="s">
        <v>24</v>
      </c>
      <c r="E12" s="30" t="s">
        <v>30</v>
      </c>
      <c r="F12" s="31" t="s">
        <v>30</v>
      </c>
      <c r="G12" s="13"/>
      <c r="H12" s="13"/>
      <c r="I12" s="43"/>
      <c r="J12" s="11" t="s">
        <v>350</v>
      </c>
    </row>
    <row r="13">
      <c r="A13" s="13">
        <v>20.0</v>
      </c>
      <c r="B13" s="21">
        <v>0.04836802083333334</v>
      </c>
      <c r="C13" s="13" t="s">
        <v>21</v>
      </c>
      <c r="D13" s="11" t="s">
        <v>24</v>
      </c>
      <c r="E13" s="32">
        <v>28.0</v>
      </c>
      <c r="F13" s="31">
        <f>E13-10</f>
        <v>18</v>
      </c>
      <c r="G13" s="13"/>
      <c r="H13" s="13"/>
      <c r="I13" s="43"/>
      <c r="J13" s="13"/>
    </row>
    <row r="14">
      <c r="A14" s="13">
        <v>20.0</v>
      </c>
      <c r="B14" s="12">
        <v>0.04876157536637038</v>
      </c>
      <c r="C14" s="13" t="s">
        <v>21</v>
      </c>
      <c r="D14" s="11" t="s">
        <v>85</v>
      </c>
      <c r="E14" s="32">
        <v>20.0</v>
      </c>
      <c r="F14" s="31">
        <f>E14-9</f>
        <v>11</v>
      </c>
      <c r="G14" s="13"/>
      <c r="H14" s="13"/>
      <c r="I14" s="43"/>
      <c r="J14" s="13"/>
    </row>
    <row r="15">
      <c r="A15" s="13">
        <v>20.0</v>
      </c>
      <c r="B15" s="12">
        <v>0.050266205391380936</v>
      </c>
      <c r="C15" s="13" t="s">
        <v>805</v>
      </c>
      <c r="D15" s="11" t="s">
        <v>14</v>
      </c>
      <c r="E15" s="32">
        <v>6.0</v>
      </c>
      <c r="F15" s="32">
        <v>3.0</v>
      </c>
      <c r="G15" s="13"/>
      <c r="H15" s="13"/>
      <c r="I15" s="43"/>
      <c r="J15" s="13"/>
    </row>
    <row r="16">
      <c r="A16" s="13">
        <v>20.0</v>
      </c>
      <c r="B16" s="12">
        <v>0.05768518733748351</v>
      </c>
      <c r="C16" s="13" t="s">
        <v>805</v>
      </c>
      <c r="D16" s="11" t="s">
        <v>123</v>
      </c>
      <c r="E16" s="32" t="s">
        <v>28</v>
      </c>
      <c r="F16" s="32">
        <v>1.0</v>
      </c>
      <c r="G16" s="11"/>
      <c r="H16" s="13"/>
      <c r="I16" s="43"/>
      <c r="J16" s="13"/>
    </row>
    <row r="17">
      <c r="A17" s="13">
        <v>20.0</v>
      </c>
      <c r="B17" s="12">
        <v>0.05781250215659384</v>
      </c>
      <c r="C17" s="13" t="s">
        <v>16</v>
      </c>
      <c r="D17" s="11" t="s">
        <v>123</v>
      </c>
      <c r="E17" s="32">
        <v>15.0</v>
      </c>
      <c r="F17" s="31">
        <f>E17-6</f>
        <v>9</v>
      </c>
      <c r="G17" s="13"/>
      <c r="H17" s="13"/>
      <c r="I17" s="43"/>
      <c r="J17" s="13"/>
    </row>
    <row r="18">
      <c r="A18" s="13">
        <v>20.0</v>
      </c>
      <c r="B18" s="12">
        <v>0.05821759474929422</v>
      </c>
      <c r="C18" s="13" t="s">
        <v>807</v>
      </c>
      <c r="D18" s="11" t="s">
        <v>123</v>
      </c>
      <c r="E18" s="32">
        <v>20.0</v>
      </c>
      <c r="F18" s="31">
        <f>E18-3</f>
        <v>17</v>
      </c>
      <c r="G18" s="13"/>
      <c r="H18" s="13"/>
      <c r="I18" s="43"/>
      <c r="J18" s="13"/>
    </row>
    <row r="19">
      <c r="A19" s="13">
        <v>20.0</v>
      </c>
      <c r="B19" s="12">
        <v>0.07534722521086223</v>
      </c>
      <c r="C19" s="13" t="s">
        <v>16</v>
      </c>
      <c r="D19" s="11" t="s">
        <v>14</v>
      </c>
      <c r="E19" s="32">
        <v>21.0</v>
      </c>
      <c r="F19" s="31">
        <f>E19-9</f>
        <v>12</v>
      </c>
      <c r="G19" s="13"/>
      <c r="H19" s="13"/>
      <c r="I19" s="43"/>
      <c r="J19" s="13"/>
    </row>
    <row r="20">
      <c r="A20" s="13">
        <v>20.0</v>
      </c>
      <c r="B20" s="12">
        <v>0.07851851942905341</v>
      </c>
      <c r="C20" s="13" t="s">
        <v>805</v>
      </c>
      <c r="D20" s="11" t="s">
        <v>24</v>
      </c>
      <c r="E20" s="32">
        <v>10.0</v>
      </c>
      <c r="F20" s="32">
        <v>4.0</v>
      </c>
      <c r="G20" s="13"/>
      <c r="H20" s="13"/>
      <c r="I20" s="43"/>
      <c r="J20" s="13"/>
    </row>
    <row r="21">
      <c r="A21" s="13">
        <v>20.0</v>
      </c>
      <c r="B21" s="12">
        <v>0.08065972487383988</v>
      </c>
      <c r="C21" s="13" t="s">
        <v>16</v>
      </c>
      <c r="D21" s="11" t="s">
        <v>588</v>
      </c>
      <c r="E21" s="32">
        <v>16.0</v>
      </c>
      <c r="F21" s="31">
        <f>E21-9</f>
        <v>7</v>
      </c>
      <c r="G21" s="13"/>
      <c r="H21" s="13"/>
      <c r="I21" s="43"/>
      <c r="J21" s="13"/>
    </row>
    <row r="22">
      <c r="A22" s="13">
        <v>20.0</v>
      </c>
      <c r="B22" s="12">
        <v>0.08424768768600188</v>
      </c>
      <c r="C22" s="13" t="s">
        <v>21</v>
      </c>
      <c r="D22" s="11" t="s">
        <v>24</v>
      </c>
      <c r="E22" s="32">
        <v>16.0</v>
      </c>
      <c r="F22" s="31">
        <f>E22-10</f>
        <v>6</v>
      </c>
      <c r="G22" s="13"/>
      <c r="H22" s="13"/>
      <c r="I22" s="43"/>
      <c r="J22" s="13"/>
    </row>
    <row r="23">
      <c r="A23" s="13">
        <v>20.0</v>
      </c>
      <c r="B23" s="12">
        <v>0.08634259513928555</v>
      </c>
      <c r="C23" s="13" t="s">
        <v>21</v>
      </c>
      <c r="D23" s="11" t="s">
        <v>588</v>
      </c>
      <c r="E23" s="30" t="s">
        <v>30</v>
      </c>
      <c r="F23" s="31" t="s">
        <v>30</v>
      </c>
      <c r="G23" s="13"/>
      <c r="H23" s="13"/>
      <c r="I23" s="43"/>
      <c r="J23" s="11" t="s">
        <v>350</v>
      </c>
    </row>
    <row r="24">
      <c r="A24" s="13">
        <v>20.0</v>
      </c>
      <c r="B24" s="12">
        <v>0.08634259513928555</v>
      </c>
      <c r="C24" s="13" t="s">
        <v>21</v>
      </c>
      <c r="D24" s="11" t="s">
        <v>588</v>
      </c>
      <c r="E24" s="32">
        <v>15.0</v>
      </c>
      <c r="F24" s="31">
        <f t="shared" ref="F24:F25" si="1">E24-2</f>
        <v>13</v>
      </c>
      <c r="G24" s="13"/>
      <c r="H24" s="13"/>
      <c r="I24" s="43"/>
      <c r="J24" s="13"/>
    </row>
    <row r="25">
      <c r="A25" s="13">
        <v>20.0</v>
      </c>
      <c r="B25" s="12">
        <v>0.08855324340402149</v>
      </c>
      <c r="C25" s="13" t="s">
        <v>21</v>
      </c>
      <c r="D25" s="11" t="s">
        <v>588</v>
      </c>
      <c r="E25" s="32">
        <v>15.0</v>
      </c>
      <c r="F25" s="31">
        <f t="shared" si="1"/>
        <v>13</v>
      </c>
      <c r="G25" s="13"/>
      <c r="H25" s="13"/>
      <c r="I25" s="43"/>
      <c r="J25" s="13"/>
    </row>
    <row r="26">
      <c r="A26" s="13">
        <v>20.0</v>
      </c>
      <c r="B26" s="12">
        <v>0.09178241032350343</v>
      </c>
      <c r="C26" s="13" t="s">
        <v>805</v>
      </c>
      <c r="D26" s="11" t="s">
        <v>19</v>
      </c>
      <c r="E26" s="30" t="s">
        <v>30</v>
      </c>
      <c r="F26" s="32">
        <v>2.0</v>
      </c>
      <c r="G26" s="13"/>
      <c r="H26" s="13"/>
      <c r="I26" s="43"/>
      <c r="J26" s="13"/>
    </row>
    <row r="27">
      <c r="A27" s="13">
        <v>20.0</v>
      </c>
      <c r="B27" s="12">
        <v>0.09178241032350343</v>
      </c>
      <c r="C27" s="13" t="s">
        <v>15</v>
      </c>
      <c r="D27" s="11" t="s">
        <v>19</v>
      </c>
      <c r="E27" s="32">
        <v>19.0</v>
      </c>
      <c r="F27" s="31">
        <f>E27-10</f>
        <v>9</v>
      </c>
      <c r="G27" s="13"/>
      <c r="H27" s="13"/>
      <c r="I27" s="43"/>
      <c r="J27" s="13"/>
    </row>
    <row r="28">
      <c r="A28" s="13">
        <v>20.0</v>
      </c>
      <c r="B28" s="21">
        <v>0.09178244212962963</v>
      </c>
      <c r="C28" s="13" t="s">
        <v>21</v>
      </c>
      <c r="D28" s="11" t="s">
        <v>19</v>
      </c>
      <c r="E28" s="32">
        <v>10.0</v>
      </c>
      <c r="F28" s="31">
        <f>E28-2</f>
        <v>8</v>
      </c>
      <c r="G28" s="13"/>
      <c r="H28" s="13"/>
      <c r="I28" s="43"/>
      <c r="J28" s="13"/>
    </row>
    <row r="29">
      <c r="A29" s="13">
        <v>20.0</v>
      </c>
      <c r="B29" s="12">
        <v>0.09351852134568617</v>
      </c>
      <c r="C29" s="13" t="s">
        <v>15</v>
      </c>
      <c r="D29" s="11" t="s">
        <v>14</v>
      </c>
      <c r="E29" s="30" t="s">
        <v>30</v>
      </c>
      <c r="F29" s="31" t="s">
        <v>30</v>
      </c>
      <c r="G29" s="13"/>
      <c r="H29" s="13"/>
      <c r="I29" s="43"/>
      <c r="J29" s="13"/>
    </row>
    <row r="30">
      <c r="A30" s="13">
        <v>20.0</v>
      </c>
      <c r="B30" s="12">
        <v>0.09398148427135311</v>
      </c>
      <c r="C30" s="13" t="s">
        <v>16</v>
      </c>
      <c r="D30" s="11" t="s">
        <v>26</v>
      </c>
      <c r="E30" s="32">
        <v>15.0</v>
      </c>
      <c r="F30" s="31">
        <f>E30-5</f>
        <v>10</v>
      </c>
      <c r="G30" s="13"/>
      <c r="H30" s="13"/>
      <c r="I30" s="43"/>
      <c r="J30" s="13"/>
    </row>
    <row r="31">
      <c r="A31" s="13">
        <v>20.0</v>
      </c>
      <c r="B31" s="12">
        <v>0.09515046567412355</v>
      </c>
      <c r="C31" s="13" t="s">
        <v>807</v>
      </c>
      <c r="D31" s="11" t="s">
        <v>19</v>
      </c>
      <c r="E31" s="32">
        <v>26.0</v>
      </c>
      <c r="F31" s="31">
        <f>E31-8</f>
        <v>18</v>
      </c>
      <c r="G31" s="13"/>
      <c r="H31" s="13"/>
      <c r="I31" s="43"/>
      <c r="J31" s="13"/>
    </row>
    <row r="32">
      <c r="A32" s="13">
        <v>20.0</v>
      </c>
      <c r="B32" s="12">
        <v>0.09629629895789549</v>
      </c>
      <c r="C32" s="13" t="s">
        <v>21</v>
      </c>
      <c r="D32" s="11" t="s">
        <v>26</v>
      </c>
      <c r="E32" s="32">
        <v>20.0</v>
      </c>
      <c r="F32" s="31">
        <f>E32-6</f>
        <v>14</v>
      </c>
      <c r="G32" s="13"/>
      <c r="H32" s="13"/>
      <c r="I32" s="43"/>
      <c r="J32" s="13"/>
    </row>
    <row r="33">
      <c r="A33" s="13">
        <v>20.0</v>
      </c>
      <c r="B33" s="21">
        <v>0.09629633101851852</v>
      </c>
      <c r="C33" s="13" t="s">
        <v>21</v>
      </c>
      <c r="D33" s="11" t="s">
        <v>26</v>
      </c>
      <c r="E33" s="30" t="s">
        <v>30</v>
      </c>
      <c r="F33" s="31" t="s">
        <v>30</v>
      </c>
      <c r="G33" s="13"/>
      <c r="H33" s="13"/>
      <c r="I33" s="43"/>
      <c r="J33" s="11" t="s">
        <v>17</v>
      </c>
    </row>
    <row r="34">
      <c r="A34" s="13">
        <v>20.0</v>
      </c>
      <c r="B34" s="12">
        <v>0.09679398412117735</v>
      </c>
      <c r="C34" s="13" t="s">
        <v>21</v>
      </c>
      <c r="D34" s="11" t="s">
        <v>24</v>
      </c>
      <c r="E34" s="32">
        <v>23.0</v>
      </c>
      <c r="F34" s="31">
        <f>E34-10</f>
        <v>13</v>
      </c>
      <c r="G34" s="13"/>
      <c r="H34" s="13"/>
      <c r="I34" s="43"/>
      <c r="J34" s="13"/>
    </row>
    <row r="35">
      <c r="A35" s="13">
        <v>20.0</v>
      </c>
      <c r="B35" s="12">
        <v>0.09775463223922998</v>
      </c>
      <c r="C35" s="13" t="s">
        <v>21</v>
      </c>
      <c r="D35" s="11" t="s">
        <v>32</v>
      </c>
      <c r="E35" s="32">
        <v>30.0</v>
      </c>
      <c r="F35" s="32">
        <v>19.0</v>
      </c>
      <c r="G35" s="13"/>
      <c r="H35" s="13"/>
      <c r="I35" s="43"/>
      <c r="J35" s="11" t="s">
        <v>808</v>
      </c>
    </row>
    <row r="36">
      <c r="A36" s="13">
        <v>20.0</v>
      </c>
      <c r="B36" s="21">
        <v>0.09775466435185186</v>
      </c>
      <c r="C36" s="13" t="s">
        <v>21</v>
      </c>
      <c r="D36" s="11" t="s">
        <v>32</v>
      </c>
      <c r="E36" s="32">
        <v>13.0</v>
      </c>
      <c r="F36" s="32">
        <v>2.0</v>
      </c>
      <c r="G36" s="13"/>
      <c r="H36" s="13"/>
      <c r="I36" s="43"/>
      <c r="J36" s="11" t="s">
        <v>17</v>
      </c>
    </row>
    <row r="37">
      <c r="A37" s="13">
        <v>20.0</v>
      </c>
      <c r="B37" s="12">
        <v>0.09804398402047809</v>
      </c>
      <c r="C37" s="13" t="s">
        <v>21</v>
      </c>
      <c r="D37" s="11" t="s">
        <v>7</v>
      </c>
      <c r="E37" s="23">
        <v>42.0</v>
      </c>
      <c r="F37" s="23"/>
      <c r="G37" s="13"/>
      <c r="H37" s="11" t="s">
        <v>809</v>
      </c>
      <c r="I37" s="43"/>
      <c r="J37" s="13" t="s">
        <v>810</v>
      </c>
    </row>
    <row r="38">
      <c r="A38" s="13">
        <v>20.0</v>
      </c>
      <c r="B38" s="12">
        <v>0.10011574409145396</v>
      </c>
      <c r="C38" s="13" t="s">
        <v>15</v>
      </c>
      <c r="D38" s="11" t="s">
        <v>47</v>
      </c>
      <c r="E38" s="32">
        <v>17.0</v>
      </c>
      <c r="F38" s="31">
        <f>E38-2</f>
        <v>15</v>
      </c>
      <c r="G38" s="13"/>
      <c r="H38" s="13"/>
      <c r="I38" s="43"/>
      <c r="J38" s="13"/>
    </row>
    <row r="39">
      <c r="A39" s="13">
        <v>20.0</v>
      </c>
      <c r="B39" s="21">
        <v>0.10011578703703705</v>
      </c>
      <c r="C39" s="13" t="s">
        <v>16</v>
      </c>
      <c r="D39" s="11" t="s">
        <v>47</v>
      </c>
      <c r="E39" s="32">
        <v>17.0</v>
      </c>
      <c r="F39" s="31">
        <f>E39-3</f>
        <v>14</v>
      </c>
      <c r="G39" s="13"/>
      <c r="H39" s="13"/>
      <c r="I39" s="43"/>
      <c r="J39" s="13"/>
    </row>
    <row r="40">
      <c r="A40" s="13">
        <v>20.0</v>
      </c>
      <c r="B40" s="12">
        <v>0.10062500333879143</v>
      </c>
      <c r="C40" s="13" t="s">
        <v>21</v>
      </c>
      <c r="D40" s="11" t="s">
        <v>47</v>
      </c>
      <c r="E40" s="32">
        <v>9.0</v>
      </c>
      <c r="F40" s="32">
        <f>E40-5</f>
        <v>4</v>
      </c>
      <c r="G40" s="13"/>
      <c r="H40" s="13"/>
      <c r="I40" s="43"/>
      <c r="J40" s="13"/>
    </row>
    <row r="41">
      <c r="A41" s="13">
        <v>20.0</v>
      </c>
      <c r="B41" s="21">
        <v>0.1006250462962963</v>
      </c>
      <c r="C41" s="13" t="s">
        <v>807</v>
      </c>
      <c r="D41" s="11" t="s">
        <v>47</v>
      </c>
      <c r="E41" s="32">
        <v>11.0</v>
      </c>
      <c r="F41" s="31">
        <f t="shared" ref="F41:F42" si="2">E41-2</f>
        <v>9</v>
      </c>
      <c r="G41" s="13"/>
      <c r="H41" s="13"/>
      <c r="I41" s="43"/>
      <c r="J41" s="13"/>
    </row>
    <row r="42">
      <c r="A42" s="13">
        <v>20.0</v>
      </c>
      <c r="B42" s="21">
        <v>0.10062491898148149</v>
      </c>
      <c r="C42" s="13" t="s">
        <v>805</v>
      </c>
      <c r="D42" s="11" t="s">
        <v>47</v>
      </c>
      <c r="E42" s="32">
        <v>4.0</v>
      </c>
      <c r="F42" s="31">
        <f t="shared" si="2"/>
        <v>2</v>
      </c>
      <c r="G42" s="13"/>
      <c r="H42" s="13"/>
      <c r="I42" s="43"/>
      <c r="J42" s="13"/>
    </row>
    <row r="43">
      <c r="A43" s="13">
        <v>20.0</v>
      </c>
      <c r="B43" s="12">
        <v>0.10415509575977921</v>
      </c>
      <c r="C43" s="13" t="s">
        <v>21</v>
      </c>
      <c r="D43" s="11" t="s">
        <v>24</v>
      </c>
      <c r="E43" s="32">
        <v>21.0</v>
      </c>
      <c r="F43" s="31">
        <f>E43-10</f>
        <v>11</v>
      </c>
      <c r="G43" s="13"/>
      <c r="H43" s="13"/>
      <c r="I43" s="43"/>
      <c r="J43" s="13"/>
    </row>
    <row r="44">
      <c r="A44" s="13">
        <v>20.0</v>
      </c>
      <c r="B44" s="12">
        <v>0.1057870400545653</v>
      </c>
      <c r="C44" s="13" t="s">
        <v>16</v>
      </c>
      <c r="D44" s="11" t="s">
        <v>588</v>
      </c>
      <c r="E44" s="32">
        <v>28.0</v>
      </c>
      <c r="F44" s="32">
        <f>E44-9</f>
        <v>19</v>
      </c>
      <c r="G44" s="13"/>
      <c r="H44" s="13"/>
      <c r="I44" s="43"/>
      <c r="J44" s="13"/>
    </row>
    <row r="45">
      <c r="A45" s="13">
        <v>20.0</v>
      </c>
      <c r="B45" s="12">
        <v>0.10666666965698823</v>
      </c>
      <c r="C45" s="13" t="s">
        <v>21</v>
      </c>
      <c r="D45" s="11" t="s">
        <v>24</v>
      </c>
      <c r="E45" s="32" t="s">
        <v>37</v>
      </c>
      <c r="F45" s="31">
        <v>20.0</v>
      </c>
      <c r="G45" s="11"/>
      <c r="H45" s="13"/>
      <c r="I45" s="43"/>
      <c r="J45" s="13"/>
    </row>
    <row r="46">
      <c r="A46" s="13">
        <v>20.0</v>
      </c>
      <c r="B46" s="12">
        <v>0.1077430584555259</v>
      </c>
      <c r="C46" s="13" t="s">
        <v>21</v>
      </c>
      <c r="D46" s="11" t="s">
        <v>24</v>
      </c>
      <c r="E46" s="32">
        <v>19.0</v>
      </c>
      <c r="F46" s="31">
        <f>E46-10</f>
        <v>9</v>
      </c>
      <c r="G46" s="13"/>
      <c r="H46" s="13"/>
      <c r="I46" s="43"/>
      <c r="J46" s="13"/>
    </row>
    <row r="47">
      <c r="A47" s="13">
        <v>20.0</v>
      </c>
      <c r="B47" s="12">
        <v>0.1079745399474632</v>
      </c>
      <c r="C47" s="13" t="s">
        <v>21</v>
      </c>
      <c r="D47" s="11" t="s">
        <v>146</v>
      </c>
      <c r="E47" s="32">
        <v>14.0</v>
      </c>
      <c r="F47" s="32">
        <f>E47-2</f>
        <v>12</v>
      </c>
      <c r="G47" s="13"/>
      <c r="H47" s="13"/>
      <c r="I47" s="43"/>
      <c r="J47" s="13"/>
    </row>
    <row r="48">
      <c r="A48" s="13">
        <v>20.0</v>
      </c>
      <c r="B48" s="12">
        <v>0.10843750285857823</v>
      </c>
      <c r="C48" s="13" t="s">
        <v>805</v>
      </c>
      <c r="D48" s="11" t="s">
        <v>32</v>
      </c>
      <c r="E48" s="32" t="s">
        <v>28</v>
      </c>
      <c r="F48" s="31">
        <v>1.0</v>
      </c>
      <c r="G48" s="13"/>
      <c r="H48" s="13"/>
      <c r="I48" s="43"/>
      <c r="J48" s="11" t="s">
        <v>811</v>
      </c>
    </row>
    <row r="49">
      <c r="A49" s="13">
        <v>20.0</v>
      </c>
      <c r="B49" s="12">
        <v>0.10918981762370095</v>
      </c>
      <c r="C49" s="13" t="s">
        <v>21</v>
      </c>
      <c r="D49" s="11" t="s">
        <v>256</v>
      </c>
      <c r="E49" s="32">
        <v>24.0</v>
      </c>
      <c r="F49" s="31">
        <f>E49-13</f>
        <v>11</v>
      </c>
      <c r="G49" s="13"/>
      <c r="H49" s="13"/>
      <c r="I49" s="43"/>
      <c r="J49" s="13"/>
    </row>
    <row r="50">
      <c r="A50" s="13">
        <v>20.0</v>
      </c>
      <c r="B50" s="12">
        <v>0.11046296569475089</v>
      </c>
      <c r="C50" s="13" t="s">
        <v>21</v>
      </c>
      <c r="D50" s="11" t="s">
        <v>24</v>
      </c>
      <c r="E50" s="32">
        <v>24.0</v>
      </c>
      <c r="F50" s="31">
        <f t="shared" ref="F50:F52" si="3">E50-10</f>
        <v>14</v>
      </c>
      <c r="G50" s="13"/>
      <c r="H50" s="13"/>
      <c r="I50" s="43"/>
      <c r="J50" s="13"/>
    </row>
    <row r="51">
      <c r="A51" s="13">
        <v>20.0</v>
      </c>
      <c r="B51" s="12">
        <v>0.1106134286528686</v>
      </c>
      <c r="C51" s="13" t="s">
        <v>15</v>
      </c>
      <c r="D51" s="11" t="s">
        <v>24</v>
      </c>
      <c r="E51" s="32">
        <v>19.0</v>
      </c>
      <c r="F51" s="31">
        <f t="shared" si="3"/>
        <v>9</v>
      </c>
      <c r="G51" s="13"/>
      <c r="H51" s="13"/>
      <c r="I51" s="43"/>
      <c r="J51" s="13"/>
    </row>
    <row r="52">
      <c r="A52" s="13">
        <v>20.0</v>
      </c>
      <c r="B52" s="12">
        <v>0.11200231745897327</v>
      </c>
      <c r="C52" s="13" t="s">
        <v>21</v>
      </c>
      <c r="D52" s="11" t="s">
        <v>24</v>
      </c>
      <c r="E52" s="32">
        <v>14.0</v>
      </c>
      <c r="F52" s="32">
        <f t="shared" si="3"/>
        <v>4</v>
      </c>
      <c r="G52" s="13"/>
      <c r="H52" s="13"/>
      <c r="I52" s="43"/>
      <c r="J52" s="13"/>
    </row>
    <row r="53">
      <c r="A53" s="13">
        <v>20.0</v>
      </c>
      <c r="B53" s="12">
        <v>0.1125810211233329</v>
      </c>
      <c r="C53" s="13" t="s">
        <v>16</v>
      </c>
      <c r="D53" s="11" t="s">
        <v>24</v>
      </c>
      <c r="E53" s="30" t="s">
        <v>30</v>
      </c>
      <c r="F53" s="32" t="s">
        <v>30</v>
      </c>
      <c r="G53" s="13"/>
      <c r="H53" s="13"/>
      <c r="I53" s="43"/>
      <c r="J53" s="13" t="s">
        <v>812</v>
      </c>
    </row>
    <row r="54">
      <c r="A54" s="13">
        <v>20.0</v>
      </c>
      <c r="B54" s="12">
        <v>0.1127199100155849</v>
      </c>
      <c r="C54" s="13" t="s">
        <v>807</v>
      </c>
      <c r="D54" s="11" t="s">
        <v>24</v>
      </c>
      <c r="E54" s="32" t="s">
        <v>28</v>
      </c>
      <c r="F54" s="31">
        <v>1.0</v>
      </c>
      <c r="G54" s="11"/>
      <c r="H54" s="13"/>
      <c r="I54" s="43"/>
      <c r="J54" s="13"/>
    </row>
    <row r="55">
      <c r="A55" s="13">
        <v>20.0</v>
      </c>
      <c r="B55" s="12">
        <v>0.11341435441863723</v>
      </c>
      <c r="C55" s="13" t="s">
        <v>805</v>
      </c>
      <c r="D55" s="11" t="s">
        <v>24</v>
      </c>
      <c r="E55" s="32">
        <v>20.0</v>
      </c>
      <c r="F55" s="31">
        <f>E55-6</f>
        <v>14</v>
      </c>
      <c r="G55" s="13"/>
      <c r="H55" s="13"/>
      <c r="I55" s="43"/>
      <c r="J55" s="13"/>
    </row>
    <row r="56">
      <c r="A56" s="13">
        <v>20.0</v>
      </c>
      <c r="B56" s="12">
        <v>0.11415509512880817</v>
      </c>
      <c r="C56" s="13" t="s">
        <v>21</v>
      </c>
      <c r="D56" s="11" t="s">
        <v>24</v>
      </c>
      <c r="E56" s="32">
        <v>25.0</v>
      </c>
      <c r="F56" s="31">
        <f>E56-10</f>
        <v>15</v>
      </c>
      <c r="G56" s="13"/>
      <c r="H56" s="13"/>
      <c r="I56" s="43"/>
      <c r="J56" s="13"/>
    </row>
    <row r="57">
      <c r="A57" s="13">
        <v>20.0</v>
      </c>
      <c r="B57" s="12">
        <v>0.11771990972920321</v>
      </c>
      <c r="C57" s="13" t="s">
        <v>805</v>
      </c>
      <c r="D57" s="11" t="s">
        <v>127</v>
      </c>
      <c r="E57" s="32">
        <v>8.0</v>
      </c>
      <c r="F57" s="31">
        <f>E57-2</f>
        <v>6</v>
      </c>
      <c r="G57" s="13"/>
      <c r="H57" s="13"/>
      <c r="I57" s="43"/>
      <c r="J57" s="13"/>
    </row>
    <row r="58">
      <c r="A58" s="13">
        <v>20.0</v>
      </c>
      <c r="B58" s="12">
        <v>0.118159726363956</v>
      </c>
      <c r="C58" s="13" t="s">
        <v>21</v>
      </c>
      <c r="D58" s="11" t="s">
        <v>24</v>
      </c>
      <c r="E58" s="32">
        <v>22.0</v>
      </c>
      <c r="F58" s="31">
        <f>E58-10</f>
        <v>12</v>
      </c>
      <c r="G58" s="13"/>
      <c r="H58" s="13"/>
      <c r="I58" s="43"/>
      <c r="J58" s="13"/>
    </row>
    <row r="59">
      <c r="A59" s="13">
        <v>20.0</v>
      </c>
      <c r="B59" s="12">
        <v>0.11855324485804886</v>
      </c>
      <c r="C59" s="13" t="s">
        <v>21</v>
      </c>
      <c r="D59" s="11" t="s">
        <v>256</v>
      </c>
      <c r="E59" s="32">
        <v>19.0</v>
      </c>
      <c r="F59" s="31">
        <f>E59-13</f>
        <v>6</v>
      </c>
      <c r="G59" s="13"/>
      <c r="H59" s="13"/>
      <c r="I59" s="43"/>
      <c r="J59" s="13"/>
    </row>
    <row r="60">
      <c r="A60" s="13">
        <v>20.0</v>
      </c>
      <c r="B60" s="12">
        <v>0.11960648553213105</v>
      </c>
      <c r="C60" s="13" t="s">
        <v>21</v>
      </c>
      <c r="D60" s="11" t="s">
        <v>24</v>
      </c>
      <c r="E60" s="32">
        <v>12.0</v>
      </c>
      <c r="F60" s="32">
        <f>E60-10</f>
        <v>2</v>
      </c>
      <c r="G60" s="13"/>
      <c r="H60" s="13"/>
      <c r="I60" s="43"/>
      <c r="J60" s="13"/>
    </row>
    <row r="61">
      <c r="A61" s="13">
        <v>20.0</v>
      </c>
      <c r="B61" s="12">
        <v>0.12428241124143824</v>
      </c>
      <c r="C61" s="13" t="s">
        <v>805</v>
      </c>
      <c r="D61" s="11" t="s">
        <v>127</v>
      </c>
      <c r="E61" s="32" t="s">
        <v>28</v>
      </c>
      <c r="F61" s="32">
        <v>1.0</v>
      </c>
      <c r="G61" s="11"/>
      <c r="H61" s="13"/>
      <c r="I61" s="43"/>
      <c r="J61" s="11" t="s">
        <v>17</v>
      </c>
    </row>
    <row r="62">
      <c r="A62" s="13">
        <v>20.0</v>
      </c>
      <c r="B62" s="12">
        <v>0.12442129819828551</v>
      </c>
      <c r="C62" s="13" t="s">
        <v>805</v>
      </c>
      <c r="D62" s="11" t="s">
        <v>127</v>
      </c>
      <c r="E62" s="32">
        <v>4.0</v>
      </c>
      <c r="F62" s="31">
        <f>E62-2</f>
        <v>2</v>
      </c>
      <c r="G62" s="13"/>
      <c r="H62" s="13"/>
      <c r="I62" s="43"/>
      <c r="J62" s="11" t="s">
        <v>40</v>
      </c>
    </row>
    <row r="63">
      <c r="A63" s="13">
        <v>20.0</v>
      </c>
      <c r="B63" s="12">
        <v>0.1247453722753562</v>
      </c>
      <c r="C63" s="13" t="s">
        <v>807</v>
      </c>
      <c r="D63" s="11" t="s">
        <v>24</v>
      </c>
      <c r="E63" s="32">
        <v>21.0</v>
      </c>
      <c r="F63" s="32">
        <f>E63-4</f>
        <v>17</v>
      </c>
      <c r="G63" s="13"/>
      <c r="H63" s="13"/>
      <c r="I63" s="43"/>
      <c r="J63" s="13"/>
    </row>
    <row r="64">
      <c r="A64" s="13">
        <v>20.0</v>
      </c>
      <c r="B64" s="12">
        <v>0.12532407406251878</v>
      </c>
      <c r="C64" s="13" t="s">
        <v>807</v>
      </c>
      <c r="D64" s="11" t="s">
        <v>25</v>
      </c>
      <c r="E64" s="32">
        <v>13.0</v>
      </c>
      <c r="F64" s="31">
        <f t="shared" ref="F64:F65" si="4">E64-2</f>
        <v>11</v>
      </c>
      <c r="G64" s="13"/>
      <c r="H64" s="13"/>
      <c r="I64" s="43"/>
      <c r="J64" s="13"/>
    </row>
    <row r="65">
      <c r="A65" s="13">
        <v>20.0</v>
      </c>
      <c r="B65" s="12">
        <v>0.12631944444729015</v>
      </c>
      <c r="C65" s="13" t="s">
        <v>805</v>
      </c>
      <c r="D65" s="11" t="s">
        <v>25</v>
      </c>
      <c r="E65" s="32">
        <v>16.0</v>
      </c>
      <c r="F65" s="31">
        <f t="shared" si="4"/>
        <v>14</v>
      </c>
      <c r="G65" s="13"/>
      <c r="H65" s="13"/>
      <c r="I65" s="43"/>
      <c r="J65" s="13"/>
    </row>
    <row r="66">
      <c r="A66" s="13">
        <v>20.0</v>
      </c>
      <c r="B66" s="21">
        <v>0.12631944444444446</v>
      </c>
      <c r="C66" s="13" t="s">
        <v>21</v>
      </c>
      <c r="D66" s="11" t="s">
        <v>25</v>
      </c>
      <c r="E66" s="32">
        <v>16.0</v>
      </c>
      <c r="F66" s="49">
        <f>E66-9</f>
        <v>7</v>
      </c>
      <c r="G66" s="13"/>
      <c r="H66" s="13"/>
      <c r="I66" s="43"/>
      <c r="J66" s="13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2" width="7.25"/>
    <col customWidth="1" min="3" max="3" width="10.63"/>
    <col customWidth="1" min="4" max="4" width="13.75"/>
    <col customWidth="1" min="5" max="5" width="9.63"/>
    <col customWidth="1" min="6" max="6" width="11.25"/>
    <col customWidth="1" min="7" max="7" width="4.63"/>
    <col customWidth="1" min="8" max="8" width="28.38"/>
    <col customWidth="1" min="9" max="9" width="5.75"/>
    <col customWidth="1" min="10" max="10" width="43.13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10" t="s">
        <v>4</v>
      </c>
      <c r="F1" s="10" t="s">
        <v>5</v>
      </c>
      <c r="G1" s="9" t="s">
        <v>6</v>
      </c>
      <c r="H1" s="9" t="s">
        <v>4767</v>
      </c>
      <c r="I1" s="9" t="s">
        <v>8</v>
      </c>
      <c r="J1" s="9" t="s">
        <v>9</v>
      </c>
    </row>
    <row r="2">
      <c r="A2" s="13">
        <v>21.0</v>
      </c>
      <c r="B2" s="12">
        <v>0.007685185195441591</v>
      </c>
      <c r="C2" s="13" t="s">
        <v>807</v>
      </c>
      <c r="D2" s="13" t="s">
        <v>47</v>
      </c>
      <c r="E2" s="37" t="s">
        <v>37</v>
      </c>
      <c r="F2" s="32">
        <v>20.0</v>
      </c>
      <c r="G2" s="11"/>
      <c r="H2" s="13"/>
      <c r="I2" s="13"/>
      <c r="J2" s="13"/>
    </row>
    <row r="3">
      <c r="A3" s="13">
        <v>21.0</v>
      </c>
      <c r="B3" s="21">
        <v>0.0076851851851851855</v>
      </c>
      <c r="C3" s="13" t="s">
        <v>15</v>
      </c>
      <c r="D3" s="13" t="s">
        <v>47</v>
      </c>
      <c r="E3" s="32">
        <v>6.0</v>
      </c>
      <c r="F3" s="31">
        <f>E3-4</f>
        <v>2</v>
      </c>
      <c r="G3" s="11"/>
      <c r="H3" s="13"/>
      <c r="I3" s="13"/>
      <c r="J3" s="13"/>
    </row>
    <row r="4">
      <c r="A4" s="13">
        <v>21.0</v>
      </c>
      <c r="B4" s="21">
        <v>0.0076851851851851855</v>
      </c>
      <c r="C4" s="13" t="s">
        <v>805</v>
      </c>
      <c r="D4" s="13" t="s">
        <v>47</v>
      </c>
      <c r="E4" s="31" t="s">
        <v>30</v>
      </c>
      <c r="F4" s="30" t="s">
        <v>30</v>
      </c>
      <c r="G4" s="11"/>
      <c r="H4" s="13"/>
      <c r="I4" s="13"/>
      <c r="J4" s="13"/>
    </row>
    <row r="5">
      <c r="A5" s="13">
        <v>21.0</v>
      </c>
      <c r="B5" s="21">
        <v>0.0076851851851851855</v>
      </c>
      <c r="C5" s="13" t="s">
        <v>16</v>
      </c>
      <c r="D5" s="13" t="s">
        <v>47</v>
      </c>
      <c r="E5" s="32">
        <v>20.0</v>
      </c>
      <c r="F5" s="32">
        <f>E5-3</f>
        <v>17</v>
      </c>
      <c r="G5" s="11"/>
      <c r="H5" s="13"/>
      <c r="I5" s="13"/>
      <c r="J5" s="13"/>
    </row>
    <row r="6">
      <c r="A6" s="13">
        <v>21.0</v>
      </c>
      <c r="B6" s="21">
        <v>0.0076851851851851855</v>
      </c>
      <c r="C6" s="13" t="s">
        <v>21</v>
      </c>
      <c r="D6" s="13" t="s">
        <v>47</v>
      </c>
      <c r="E6" s="32">
        <v>13.0</v>
      </c>
      <c r="F6" s="30">
        <f>E6-5</f>
        <v>8</v>
      </c>
      <c r="G6" s="11"/>
      <c r="H6" s="13"/>
      <c r="I6" s="13"/>
      <c r="J6" s="13"/>
    </row>
    <row r="7">
      <c r="A7" s="13">
        <v>21.0</v>
      </c>
      <c r="B7" s="12">
        <v>0.009027778171002865</v>
      </c>
      <c r="C7" s="13" t="s">
        <v>16</v>
      </c>
      <c r="D7" s="11" t="s">
        <v>92</v>
      </c>
      <c r="E7" s="32">
        <v>22.0</v>
      </c>
      <c r="F7" s="31">
        <f>E7-6</f>
        <v>16</v>
      </c>
      <c r="G7" s="11"/>
      <c r="H7" s="13"/>
      <c r="I7" s="13"/>
      <c r="J7" s="11"/>
    </row>
    <row r="8">
      <c r="A8" s="13">
        <v>21.0</v>
      </c>
      <c r="B8" s="12">
        <v>0.011365740996552631</v>
      </c>
      <c r="C8" s="13" t="s">
        <v>807</v>
      </c>
      <c r="D8" s="13" t="s">
        <v>7</v>
      </c>
      <c r="E8" s="23">
        <v>17.0</v>
      </c>
      <c r="F8" s="35" t="s">
        <v>550</v>
      </c>
      <c r="G8" s="11"/>
      <c r="H8" s="11" t="s">
        <v>813</v>
      </c>
      <c r="I8" s="13"/>
      <c r="J8" s="11" t="s">
        <v>814</v>
      </c>
    </row>
    <row r="9">
      <c r="A9" s="13">
        <v>21.0</v>
      </c>
      <c r="B9" s="12">
        <v>0.013773148297332227</v>
      </c>
      <c r="C9" s="13" t="s">
        <v>16</v>
      </c>
      <c r="D9" s="13" t="s">
        <v>7</v>
      </c>
      <c r="E9" s="23">
        <v>48.0</v>
      </c>
      <c r="F9" s="35" t="s">
        <v>550</v>
      </c>
      <c r="G9" s="11"/>
      <c r="H9" s="11" t="s">
        <v>815</v>
      </c>
      <c r="I9" s="11">
        <v>1.0</v>
      </c>
      <c r="J9" s="11" t="s">
        <v>816</v>
      </c>
    </row>
    <row r="10">
      <c r="A10" s="13">
        <v>21.0</v>
      </c>
      <c r="B10" s="12">
        <v>0.015162037103436887</v>
      </c>
      <c r="C10" s="13" t="s">
        <v>16</v>
      </c>
      <c r="D10" s="13" t="s">
        <v>32</v>
      </c>
      <c r="E10" s="32">
        <v>25.0</v>
      </c>
      <c r="F10" s="32">
        <f t="shared" ref="F10:F12" si="1">E10-11</f>
        <v>14</v>
      </c>
      <c r="G10" s="11"/>
      <c r="H10" s="13"/>
      <c r="I10" s="13"/>
      <c r="J10" s="11" t="s">
        <v>817</v>
      </c>
    </row>
    <row r="11">
      <c r="A11" s="13">
        <v>21.0</v>
      </c>
      <c r="B11" s="21">
        <v>0.015162037037037036</v>
      </c>
      <c r="C11" s="13" t="s">
        <v>16</v>
      </c>
      <c r="D11" s="13" t="s">
        <v>32</v>
      </c>
      <c r="E11" s="32">
        <v>29.0</v>
      </c>
      <c r="F11" s="32">
        <f t="shared" si="1"/>
        <v>18</v>
      </c>
      <c r="G11" s="11"/>
      <c r="H11" s="13"/>
      <c r="I11" s="13"/>
      <c r="J11" s="11" t="s">
        <v>817</v>
      </c>
    </row>
    <row r="12">
      <c r="A12" s="13">
        <v>21.0</v>
      </c>
      <c r="B12" s="21">
        <v>0.015162037037037036</v>
      </c>
      <c r="C12" s="13" t="s">
        <v>16</v>
      </c>
      <c r="D12" s="13" t="s">
        <v>32</v>
      </c>
      <c r="E12" s="32">
        <v>30.0</v>
      </c>
      <c r="F12" s="32">
        <f t="shared" si="1"/>
        <v>19</v>
      </c>
      <c r="G12" s="11"/>
      <c r="H12" s="13"/>
      <c r="I12" s="13"/>
      <c r="J12" s="11" t="s">
        <v>817</v>
      </c>
    </row>
    <row r="13">
      <c r="A13" s="13">
        <v>21.0</v>
      </c>
      <c r="B13" s="12">
        <v>0.015532407414866611</v>
      </c>
      <c r="C13" s="13" t="s">
        <v>16</v>
      </c>
      <c r="D13" s="13" t="s">
        <v>7</v>
      </c>
      <c r="E13" s="23">
        <v>29.0</v>
      </c>
      <c r="F13" s="35" t="s">
        <v>550</v>
      </c>
      <c r="G13" s="11"/>
      <c r="H13" s="11" t="s">
        <v>818</v>
      </c>
      <c r="I13" s="13"/>
      <c r="J13" s="11" t="s">
        <v>819</v>
      </c>
    </row>
    <row r="14">
      <c r="A14" s="11">
        <v>21.0</v>
      </c>
      <c r="B14" s="21">
        <v>0.01752314814814815</v>
      </c>
      <c r="C14" s="11" t="s">
        <v>16</v>
      </c>
      <c r="D14" s="11" t="s">
        <v>75</v>
      </c>
      <c r="E14" s="30">
        <v>22.0</v>
      </c>
      <c r="F14" s="31">
        <f>E14-8</f>
        <v>14</v>
      </c>
      <c r="G14" s="11"/>
      <c r="H14" s="13"/>
      <c r="I14" s="13"/>
      <c r="J14" s="11"/>
    </row>
    <row r="15">
      <c r="A15" s="13">
        <v>21.0</v>
      </c>
      <c r="B15" s="12">
        <v>0.020821759942919016</v>
      </c>
      <c r="C15" s="13" t="s">
        <v>15</v>
      </c>
      <c r="D15" s="13" t="s">
        <v>7</v>
      </c>
      <c r="E15" s="23">
        <v>36.0</v>
      </c>
      <c r="F15" s="35" t="s">
        <v>550</v>
      </c>
      <c r="G15" s="11"/>
      <c r="H15" s="11" t="s">
        <v>820</v>
      </c>
      <c r="I15" s="13"/>
      <c r="J15" s="11" t="s">
        <v>821</v>
      </c>
    </row>
    <row r="16">
      <c r="A16" s="13">
        <v>21.0</v>
      </c>
      <c r="B16" s="12">
        <v>0.02361111156642437</v>
      </c>
      <c r="C16" s="13" t="s">
        <v>807</v>
      </c>
      <c r="D16" s="13" t="s">
        <v>7</v>
      </c>
      <c r="E16" s="23">
        <v>16.0</v>
      </c>
      <c r="F16" s="35" t="s">
        <v>550</v>
      </c>
      <c r="G16" s="11"/>
      <c r="H16" s="11" t="s">
        <v>822</v>
      </c>
      <c r="I16" s="13"/>
      <c r="J16" s="11" t="s">
        <v>823</v>
      </c>
    </row>
    <row r="17">
      <c r="A17" s="13">
        <v>21.0</v>
      </c>
      <c r="B17" s="12">
        <v>0.025324074435047805</v>
      </c>
      <c r="C17" s="13" t="s">
        <v>807</v>
      </c>
      <c r="D17" s="13" t="s">
        <v>32</v>
      </c>
      <c r="E17" s="32">
        <v>23.0</v>
      </c>
      <c r="F17" s="32">
        <f>E17-9</f>
        <v>14</v>
      </c>
      <c r="G17" s="11"/>
      <c r="H17" s="13"/>
      <c r="I17" s="13"/>
      <c r="J17" s="11" t="s">
        <v>176</v>
      </c>
    </row>
    <row r="18">
      <c r="A18" s="13">
        <v>21.0</v>
      </c>
      <c r="B18" s="12">
        <v>0.025486111495411023</v>
      </c>
      <c r="C18" s="13" t="s">
        <v>807</v>
      </c>
      <c r="D18" s="13" t="s">
        <v>7</v>
      </c>
      <c r="E18" s="23">
        <v>10.0</v>
      </c>
      <c r="F18" s="35" t="s">
        <v>550</v>
      </c>
      <c r="G18" s="11"/>
      <c r="H18" s="11" t="s">
        <v>824</v>
      </c>
      <c r="I18" s="13"/>
      <c r="J18" s="13"/>
    </row>
    <row r="19">
      <c r="A19" s="11">
        <v>21.0</v>
      </c>
      <c r="B19" s="21">
        <v>0.026064814814814815</v>
      </c>
      <c r="C19" s="11" t="s">
        <v>15</v>
      </c>
      <c r="D19" s="11" t="s">
        <v>75</v>
      </c>
      <c r="E19" s="30">
        <v>16.0</v>
      </c>
      <c r="F19" s="31">
        <f>E19-2</f>
        <v>14</v>
      </c>
      <c r="G19" s="11"/>
      <c r="H19" s="13"/>
      <c r="I19" s="13"/>
      <c r="J19" s="11"/>
    </row>
    <row r="20">
      <c r="A20" s="13">
        <v>21.0</v>
      </c>
      <c r="B20" s="12">
        <v>0.02703703730367124</v>
      </c>
      <c r="C20" s="13" t="s">
        <v>21</v>
      </c>
      <c r="D20" s="13" t="s">
        <v>32</v>
      </c>
      <c r="E20" s="32">
        <v>24.0</v>
      </c>
      <c r="F20" s="30">
        <f>E20-11</f>
        <v>13</v>
      </c>
      <c r="G20" s="11"/>
      <c r="H20" s="13"/>
      <c r="I20" s="13"/>
      <c r="J20" s="11" t="s">
        <v>181</v>
      </c>
    </row>
    <row r="21">
      <c r="A21" s="13">
        <v>21.0</v>
      </c>
      <c r="B21" s="12">
        <v>0.027175926174095366</v>
      </c>
      <c r="C21" s="13" t="s">
        <v>21</v>
      </c>
      <c r="D21" s="13" t="s">
        <v>7</v>
      </c>
      <c r="E21" s="23">
        <v>30.0</v>
      </c>
      <c r="F21" s="35" t="s">
        <v>550</v>
      </c>
      <c r="G21" s="11"/>
      <c r="H21" s="11" t="s">
        <v>825</v>
      </c>
      <c r="I21" s="13"/>
      <c r="J21" s="13"/>
    </row>
    <row r="22">
      <c r="A22" s="13">
        <v>21.0</v>
      </c>
      <c r="B22" s="12">
        <v>0.027453703951323405</v>
      </c>
      <c r="C22" s="13" t="s">
        <v>21</v>
      </c>
      <c r="D22" s="13" t="s">
        <v>32</v>
      </c>
      <c r="E22" s="32">
        <v>24.0</v>
      </c>
      <c r="F22" s="30">
        <f>E22-10</f>
        <v>14</v>
      </c>
      <c r="G22" s="11"/>
      <c r="H22" s="13"/>
      <c r="I22" s="13"/>
      <c r="J22" s="11" t="s">
        <v>826</v>
      </c>
    </row>
    <row r="23">
      <c r="A23" s="13">
        <v>21.0</v>
      </c>
      <c r="B23" s="12">
        <v>0.02748842615983449</v>
      </c>
      <c r="C23" s="13" t="s">
        <v>21</v>
      </c>
      <c r="D23" s="13" t="s">
        <v>7</v>
      </c>
      <c r="E23" s="23">
        <v>8.0</v>
      </c>
      <c r="F23" s="35" t="s">
        <v>550</v>
      </c>
      <c r="G23" s="11"/>
      <c r="H23" s="11" t="s">
        <v>827</v>
      </c>
      <c r="I23" s="13"/>
      <c r="J23" s="13"/>
    </row>
    <row r="24">
      <c r="A24" s="13">
        <v>21.0</v>
      </c>
      <c r="B24" s="12">
        <v>0.028935185342561454</v>
      </c>
      <c r="C24" s="13" t="s">
        <v>15</v>
      </c>
      <c r="D24" s="13" t="s">
        <v>7</v>
      </c>
      <c r="E24" s="23">
        <v>45.0</v>
      </c>
      <c r="F24" s="35" t="s">
        <v>550</v>
      </c>
      <c r="G24" s="11"/>
      <c r="H24" s="11" t="s">
        <v>828</v>
      </c>
      <c r="I24" s="13">
        <v>1.0</v>
      </c>
      <c r="J24" s="11" t="s">
        <v>829</v>
      </c>
    </row>
    <row r="25">
      <c r="A25" s="13">
        <v>21.0</v>
      </c>
      <c r="B25" s="12">
        <v>0.030567129670998838</v>
      </c>
      <c r="C25" s="13" t="s">
        <v>805</v>
      </c>
      <c r="D25" s="57" t="s">
        <v>74</v>
      </c>
      <c r="E25" s="32">
        <v>17.0</v>
      </c>
      <c r="F25" s="47">
        <f>E25-1</f>
        <v>16</v>
      </c>
      <c r="G25" s="11"/>
      <c r="H25" s="13"/>
      <c r="I25" s="13"/>
      <c r="J25" s="11" t="s">
        <v>74</v>
      </c>
    </row>
    <row r="26">
      <c r="A26" s="13">
        <v>21.0</v>
      </c>
      <c r="B26" s="12">
        <v>0.03126157407405117</v>
      </c>
      <c r="C26" s="13" t="s">
        <v>805</v>
      </c>
      <c r="D26" s="13" t="s">
        <v>32</v>
      </c>
      <c r="E26" s="35" t="s">
        <v>30</v>
      </c>
      <c r="F26" s="23">
        <v>2.0</v>
      </c>
      <c r="G26" s="11"/>
      <c r="H26" s="13"/>
      <c r="I26" s="13"/>
      <c r="J26" s="13"/>
    </row>
    <row r="27">
      <c r="A27" s="13">
        <v>21.0</v>
      </c>
      <c r="B27" s="12">
        <v>0.03160879630013369</v>
      </c>
      <c r="C27" s="13" t="s">
        <v>805</v>
      </c>
      <c r="D27" s="13" t="s">
        <v>32</v>
      </c>
      <c r="E27" s="35" t="s">
        <v>30</v>
      </c>
      <c r="F27" s="23">
        <v>3.0</v>
      </c>
      <c r="G27" s="11"/>
      <c r="H27" s="13"/>
      <c r="I27" s="13"/>
      <c r="J27" s="13"/>
    </row>
    <row r="28">
      <c r="A28" s="13">
        <v>21.0</v>
      </c>
      <c r="B28" s="12">
        <v>0.03186342591652647</v>
      </c>
      <c r="C28" s="13" t="s">
        <v>805</v>
      </c>
      <c r="D28" s="13" t="s">
        <v>32</v>
      </c>
      <c r="E28" s="23" t="s">
        <v>28</v>
      </c>
      <c r="F28" s="23">
        <v>1.0</v>
      </c>
      <c r="G28" s="11"/>
      <c r="H28" s="11"/>
      <c r="I28" s="13"/>
      <c r="J28" s="11"/>
    </row>
    <row r="29">
      <c r="A29" s="11">
        <v>21.0</v>
      </c>
      <c r="B29" s="21">
        <v>0.03194444444444444</v>
      </c>
      <c r="C29" s="11" t="s">
        <v>805</v>
      </c>
      <c r="D29" s="11" t="s">
        <v>7</v>
      </c>
      <c r="E29" s="35" t="s">
        <v>550</v>
      </c>
      <c r="F29" s="35" t="s">
        <v>550</v>
      </c>
      <c r="G29" s="11"/>
      <c r="H29" s="11" t="s">
        <v>830</v>
      </c>
      <c r="I29" s="13"/>
      <c r="J29" s="11" t="s">
        <v>831</v>
      </c>
    </row>
    <row r="30">
      <c r="A30" s="13">
        <v>21.0</v>
      </c>
      <c r="B30" s="12">
        <v>0.03393518691882491</v>
      </c>
      <c r="C30" s="13" t="s">
        <v>807</v>
      </c>
      <c r="D30" s="13" t="s">
        <v>7</v>
      </c>
      <c r="E30" s="23">
        <v>8.0</v>
      </c>
      <c r="F30" s="35" t="s">
        <v>550</v>
      </c>
      <c r="G30" s="11"/>
      <c r="H30" s="11" t="s">
        <v>832</v>
      </c>
      <c r="I30" s="13"/>
      <c r="J30" s="11" t="s">
        <v>833</v>
      </c>
    </row>
    <row r="31">
      <c r="A31" s="13">
        <v>21.0</v>
      </c>
      <c r="B31" s="12">
        <v>0.034467592427972704</v>
      </c>
      <c r="C31" s="13" t="s">
        <v>16</v>
      </c>
      <c r="D31" s="11" t="s">
        <v>24</v>
      </c>
      <c r="E31" s="32">
        <v>14.0</v>
      </c>
      <c r="F31" s="31">
        <f>E31+3</f>
        <v>17</v>
      </c>
      <c r="G31" s="11"/>
      <c r="H31" s="13"/>
      <c r="I31" s="13"/>
      <c r="J31" s="11"/>
    </row>
    <row r="32">
      <c r="A32" s="13">
        <v>21.0</v>
      </c>
      <c r="B32" s="12">
        <v>0.03568287013331428</v>
      </c>
      <c r="C32" s="13" t="s">
        <v>16</v>
      </c>
      <c r="D32" s="13" t="s">
        <v>32</v>
      </c>
      <c r="E32" s="33">
        <v>31.0</v>
      </c>
      <c r="F32" s="34">
        <f>E32-11</f>
        <v>20</v>
      </c>
      <c r="G32" s="11"/>
      <c r="H32" s="13"/>
      <c r="I32" s="13"/>
      <c r="J32" s="11" t="s">
        <v>834</v>
      </c>
    </row>
    <row r="33">
      <c r="A33" s="13">
        <v>21.0</v>
      </c>
      <c r="B33" s="12">
        <v>0.035879629373084754</v>
      </c>
      <c r="C33" s="13" t="s">
        <v>16</v>
      </c>
      <c r="D33" s="13" t="s">
        <v>7</v>
      </c>
      <c r="E33" s="23">
        <v>16.0</v>
      </c>
      <c r="F33" s="35" t="s">
        <v>550</v>
      </c>
      <c r="G33" s="11"/>
      <c r="H33" s="11" t="s">
        <v>835</v>
      </c>
      <c r="I33" s="13"/>
      <c r="J33" s="13"/>
    </row>
    <row r="34">
      <c r="A34" s="13">
        <v>21.0</v>
      </c>
      <c r="B34" s="12">
        <v>0.036342594161396846</v>
      </c>
      <c r="C34" s="13" t="s">
        <v>16</v>
      </c>
      <c r="D34" s="11" t="s">
        <v>41</v>
      </c>
      <c r="E34" s="32">
        <v>12.0</v>
      </c>
      <c r="F34" s="31">
        <f>E34-3</f>
        <v>9</v>
      </c>
      <c r="G34" s="11"/>
      <c r="H34" s="13"/>
      <c r="I34" s="13"/>
      <c r="J34" s="11"/>
    </row>
    <row r="35">
      <c r="A35" s="13">
        <v>21.0</v>
      </c>
      <c r="B35" s="12">
        <v>0.037175925594056025</v>
      </c>
      <c r="C35" s="13" t="s">
        <v>21</v>
      </c>
      <c r="D35" s="13" t="s">
        <v>32</v>
      </c>
      <c r="E35" s="32">
        <v>13.0</v>
      </c>
      <c r="F35" s="30">
        <f>E35-11</f>
        <v>2</v>
      </c>
      <c r="G35" s="11"/>
      <c r="H35" s="13"/>
      <c r="I35" s="13"/>
      <c r="J35" s="11" t="s">
        <v>836</v>
      </c>
    </row>
    <row r="36">
      <c r="A36" s="13">
        <v>21.0</v>
      </c>
      <c r="B36" s="12">
        <v>0.03740740707144141</v>
      </c>
      <c r="C36" s="13" t="s">
        <v>21</v>
      </c>
      <c r="D36" s="13" t="s">
        <v>7</v>
      </c>
      <c r="E36" s="23">
        <v>21.0</v>
      </c>
      <c r="F36" s="35" t="s">
        <v>550</v>
      </c>
      <c r="G36" s="11"/>
      <c r="H36" s="11" t="s">
        <v>837</v>
      </c>
      <c r="I36" s="13"/>
      <c r="J36" s="13"/>
    </row>
    <row r="37">
      <c r="A37" s="13">
        <v>21.0</v>
      </c>
      <c r="B37" s="12">
        <v>0.037442129279952496</v>
      </c>
      <c r="C37" s="13" t="s">
        <v>21</v>
      </c>
      <c r="D37" s="13" t="s">
        <v>32</v>
      </c>
      <c r="E37" s="23" t="s">
        <v>189</v>
      </c>
      <c r="F37" s="35" t="s">
        <v>189</v>
      </c>
      <c r="G37" s="11"/>
      <c r="H37" s="13"/>
      <c r="I37" s="13"/>
      <c r="J37" s="11" t="s">
        <v>838</v>
      </c>
    </row>
    <row r="38">
      <c r="A38" s="13">
        <v>21.0</v>
      </c>
      <c r="B38" s="12">
        <v>0.03750000149011612</v>
      </c>
      <c r="C38" s="13" t="s">
        <v>21</v>
      </c>
      <c r="D38" s="13" t="s">
        <v>7</v>
      </c>
      <c r="E38" s="23">
        <v>10.0</v>
      </c>
      <c r="F38" s="35" t="s">
        <v>550</v>
      </c>
      <c r="G38" s="11"/>
      <c r="H38" s="11" t="s">
        <v>839</v>
      </c>
      <c r="I38" s="11">
        <v>1.0</v>
      </c>
      <c r="J38" s="13"/>
    </row>
    <row r="39">
      <c r="A39" s="13">
        <v>21.0</v>
      </c>
      <c r="B39" s="12">
        <v>0.038877314422279596</v>
      </c>
      <c r="C39" s="13" t="s">
        <v>21</v>
      </c>
      <c r="D39" s="11" t="s">
        <v>24</v>
      </c>
      <c r="E39" s="32">
        <v>24.0</v>
      </c>
      <c r="F39" s="30">
        <v>14.0</v>
      </c>
      <c r="G39" s="11"/>
      <c r="H39" s="13"/>
      <c r="I39" s="13"/>
      <c r="J39" s="11"/>
    </row>
    <row r="40">
      <c r="A40" s="13">
        <v>21.0</v>
      </c>
      <c r="B40" s="12">
        <v>0.039131945857661776</v>
      </c>
      <c r="C40" s="13" t="s">
        <v>21</v>
      </c>
      <c r="D40" s="11" t="s">
        <v>256</v>
      </c>
      <c r="E40" s="32">
        <v>28.0</v>
      </c>
      <c r="F40" s="30">
        <f>E40-13</f>
        <v>15</v>
      </c>
      <c r="G40" s="11"/>
      <c r="H40" s="13"/>
      <c r="I40" s="13"/>
      <c r="J40" s="11"/>
    </row>
    <row r="41">
      <c r="A41" s="11">
        <v>21.0</v>
      </c>
      <c r="B41" s="21">
        <v>0.0421875</v>
      </c>
      <c r="C41" s="11" t="s">
        <v>805</v>
      </c>
      <c r="D41" s="11" t="s">
        <v>24</v>
      </c>
      <c r="E41" s="30">
        <v>18.0</v>
      </c>
      <c r="F41" s="30">
        <v>12.0</v>
      </c>
      <c r="G41" s="11"/>
      <c r="H41" s="13"/>
      <c r="I41" s="13"/>
      <c r="J41" s="11"/>
    </row>
    <row r="42">
      <c r="A42" s="13">
        <v>21.0</v>
      </c>
      <c r="B42" s="12">
        <v>0.04305555683095008</v>
      </c>
      <c r="C42" s="13" t="s">
        <v>15</v>
      </c>
      <c r="D42" s="11" t="s">
        <v>24</v>
      </c>
      <c r="E42" s="32" t="s">
        <v>37</v>
      </c>
      <c r="F42" s="32">
        <v>20.0</v>
      </c>
      <c r="G42" s="11"/>
      <c r="H42" s="13"/>
      <c r="I42" s="13"/>
      <c r="J42" s="11"/>
    </row>
    <row r="43">
      <c r="A43" s="13">
        <v>21.0</v>
      </c>
      <c r="B43" s="12">
        <v>0.04357639019144699</v>
      </c>
      <c r="C43" s="13" t="s">
        <v>21</v>
      </c>
      <c r="D43" s="11" t="s">
        <v>24</v>
      </c>
      <c r="E43" s="32">
        <v>12.0</v>
      </c>
      <c r="F43" s="30">
        <v>2.0</v>
      </c>
      <c r="G43" s="11"/>
      <c r="H43" s="13"/>
      <c r="I43" s="13"/>
      <c r="J43" s="11"/>
    </row>
    <row r="44">
      <c r="A44" s="13">
        <v>21.0</v>
      </c>
      <c r="B44" s="12">
        <v>0.04375000135041773</v>
      </c>
      <c r="C44" s="13" t="s">
        <v>21</v>
      </c>
      <c r="D44" s="11" t="s">
        <v>256</v>
      </c>
      <c r="E44" s="32" t="s">
        <v>37</v>
      </c>
      <c r="F44" s="32">
        <v>20.0</v>
      </c>
      <c r="G44" s="11"/>
      <c r="H44" s="13"/>
      <c r="I44" s="13"/>
      <c r="J44" s="11"/>
    </row>
    <row r="45">
      <c r="A45" s="13">
        <v>21.0</v>
      </c>
      <c r="B45" s="12">
        <v>0.04865740870081936</v>
      </c>
      <c r="C45" s="13" t="s">
        <v>16</v>
      </c>
      <c r="D45" s="11" t="s">
        <v>92</v>
      </c>
      <c r="E45" s="32">
        <v>23.0</v>
      </c>
      <c r="F45" s="31">
        <f>E45-6</f>
        <v>17</v>
      </c>
      <c r="G45" s="11"/>
      <c r="H45" s="13"/>
      <c r="I45" s="13"/>
      <c r="J45" s="11"/>
    </row>
    <row r="46">
      <c r="A46" s="13">
        <v>21.0</v>
      </c>
      <c r="B46" s="12">
        <v>0.050648149801418185</v>
      </c>
      <c r="C46" s="13" t="s">
        <v>21</v>
      </c>
      <c r="D46" s="11" t="s">
        <v>24</v>
      </c>
      <c r="E46" s="31" t="s">
        <v>30</v>
      </c>
      <c r="F46" s="31" t="s">
        <v>30</v>
      </c>
      <c r="G46" s="11"/>
      <c r="H46" s="13"/>
      <c r="I46" s="13"/>
      <c r="J46" s="11"/>
    </row>
    <row r="47">
      <c r="A47" s="13">
        <v>21.0</v>
      </c>
      <c r="B47" s="12">
        <v>0.050694446079432964</v>
      </c>
      <c r="C47" s="13" t="s">
        <v>805</v>
      </c>
      <c r="D47" s="11" t="s">
        <v>24</v>
      </c>
      <c r="E47" s="32" t="s">
        <v>28</v>
      </c>
      <c r="F47" s="32">
        <v>1.0</v>
      </c>
      <c r="G47" s="11"/>
      <c r="H47" s="13"/>
      <c r="I47" s="13"/>
      <c r="J47" s="11"/>
    </row>
    <row r="48">
      <c r="A48" s="13">
        <v>21.0</v>
      </c>
      <c r="B48" s="21">
        <v>0.05196759259259259</v>
      </c>
      <c r="C48" s="13" t="s">
        <v>21</v>
      </c>
      <c r="D48" s="11" t="s">
        <v>20</v>
      </c>
      <c r="E48" s="32">
        <v>19.0</v>
      </c>
      <c r="F48" s="30">
        <f>E48-13</f>
        <v>6</v>
      </c>
      <c r="G48" s="11"/>
      <c r="H48" s="13"/>
      <c r="I48" s="13"/>
      <c r="J48" s="11"/>
    </row>
    <row r="49">
      <c r="A49" s="13">
        <v>21.0</v>
      </c>
      <c r="B49" s="12">
        <v>0.052731483010575175</v>
      </c>
      <c r="C49" s="13" t="s">
        <v>807</v>
      </c>
      <c r="D49" s="11" t="s">
        <v>20</v>
      </c>
      <c r="E49" s="32">
        <v>5.0</v>
      </c>
      <c r="F49" s="30">
        <v>3.0</v>
      </c>
      <c r="G49" s="11"/>
      <c r="H49" s="13"/>
      <c r="I49" s="13"/>
      <c r="J49" s="11"/>
    </row>
    <row r="50">
      <c r="A50" s="13">
        <v>21.0</v>
      </c>
      <c r="B50" s="21">
        <v>0.05273144675925926</v>
      </c>
      <c r="C50" s="13" t="s">
        <v>15</v>
      </c>
      <c r="D50" s="11" t="s">
        <v>20</v>
      </c>
      <c r="E50" s="32">
        <v>15.0</v>
      </c>
      <c r="F50" s="31">
        <f>E50-2</f>
        <v>13</v>
      </c>
      <c r="G50" s="11"/>
      <c r="H50" s="13"/>
      <c r="I50" s="13"/>
      <c r="J50" s="11"/>
    </row>
    <row r="51">
      <c r="A51" s="13">
        <v>21.0</v>
      </c>
      <c r="B51" s="21">
        <v>0.052731562499999995</v>
      </c>
      <c r="C51" s="13" t="s">
        <v>805</v>
      </c>
      <c r="D51" s="11" t="s">
        <v>20</v>
      </c>
      <c r="E51" s="32">
        <v>17.0</v>
      </c>
      <c r="F51" s="32">
        <v>15.0</v>
      </c>
      <c r="G51" s="11"/>
      <c r="H51" s="13"/>
      <c r="I51" s="13"/>
      <c r="J51" s="11"/>
    </row>
    <row r="52">
      <c r="A52" s="13">
        <v>21.0</v>
      </c>
      <c r="B52" s="21">
        <v>0.052731562499999995</v>
      </c>
      <c r="C52" s="13" t="s">
        <v>16</v>
      </c>
      <c r="D52" s="11" t="s">
        <v>20</v>
      </c>
      <c r="E52" s="32">
        <v>20.0</v>
      </c>
      <c r="F52" s="31">
        <f>E52-3</f>
        <v>17</v>
      </c>
      <c r="G52" s="11"/>
      <c r="H52" s="13"/>
      <c r="I52" s="13"/>
      <c r="J52" s="11"/>
    </row>
    <row r="53">
      <c r="A53" s="13">
        <v>21.0</v>
      </c>
      <c r="B53" s="12">
        <v>0.054895834720809944</v>
      </c>
      <c r="C53" s="13" t="s">
        <v>805</v>
      </c>
      <c r="D53" s="11" t="s">
        <v>24</v>
      </c>
      <c r="E53" s="32">
        <v>9.0</v>
      </c>
      <c r="F53" s="32">
        <v>3.0</v>
      </c>
      <c r="G53" s="11"/>
      <c r="H53" s="13"/>
      <c r="I53" s="13"/>
      <c r="J53" s="11"/>
    </row>
    <row r="54">
      <c r="A54" s="13">
        <v>21.0</v>
      </c>
      <c r="B54" s="12">
        <v>0.05543981620576233</v>
      </c>
      <c r="C54" s="13" t="s">
        <v>21</v>
      </c>
      <c r="D54" s="11" t="s">
        <v>256</v>
      </c>
      <c r="E54" s="30">
        <v>21.0</v>
      </c>
      <c r="F54" s="30">
        <f>E54-13</f>
        <v>8</v>
      </c>
      <c r="G54" s="11"/>
      <c r="H54" s="13"/>
      <c r="I54" s="13"/>
      <c r="J54" s="11"/>
    </row>
    <row r="55">
      <c r="A55" s="13">
        <v>21.0</v>
      </c>
      <c r="B55" s="12">
        <v>0.056226853223051876</v>
      </c>
      <c r="C55" s="13" t="s">
        <v>807</v>
      </c>
      <c r="D55" s="13" t="s">
        <v>47</v>
      </c>
      <c r="E55" s="32">
        <v>10.0</v>
      </c>
      <c r="F55" s="30">
        <v>8.0</v>
      </c>
      <c r="G55" s="11"/>
      <c r="H55" s="13"/>
      <c r="I55" s="13"/>
      <c r="J55" s="13"/>
    </row>
    <row r="56">
      <c r="A56" s="13">
        <v>21.0</v>
      </c>
      <c r="B56" s="21">
        <v>0.05622681712962963</v>
      </c>
      <c r="C56" s="13" t="s">
        <v>15</v>
      </c>
      <c r="D56" s="13" t="s">
        <v>47</v>
      </c>
      <c r="E56" s="32">
        <v>9.0</v>
      </c>
      <c r="F56" s="31">
        <f>E56-2</f>
        <v>7</v>
      </c>
      <c r="G56" s="11"/>
      <c r="H56" s="13"/>
      <c r="I56" s="13"/>
      <c r="J56" s="13"/>
    </row>
    <row r="57">
      <c r="A57" s="13">
        <v>21.0</v>
      </c>
      <c r="B57" s="21">
        <v>0.056226932870370366</v>
      </c>
      <c r="C57" s="13" t="s">
        <v>805</v>
      </c>
      <c r="D57" s="13" t="s">
        <v>47</v>
      </c>
      <c r="E57" s="32">
        <v>11.0</v>
      </c>
      <c r="F57" s="30">
        <v>9.0</v>
      </c>
      <c r="G57" s="11"/>
      <c r="H57" s="13"/>
      <c r="I57" s="13"/>
      <c r="J57" s="13"/>
    </row>
    <row r="58">
      <c r="A58" s="13">
        <v>21.0</v>
      </c>
      <c r="B58" s="21">
        <v>0.056226932870370366</v>
      </c>
      <c r="C58" s="13" t="s">
        <v>16</v>
      </c>
      <c r="D58" s="13" t="s">
        <v>47</v>
      </c>
      <c r="E58" s="32">
        <v>21.0</v>
      </c>
      <c r="F58" s="31">
        <f>E58-3</f>
        <v>18</v>
      </c>
      <c r="G58" s="11"/>
      <c r="H58" s="13"/>
      <c r="I58" s="13"/>
      <c r="J58" s="13"/>
    </row>
    <row r="59">
      <c r="A59" s="13">
        <v>21.0</v>
      </c>
      <c r="B59" s="21">
        <v>0.056226689814814816</v>
      </c>
      <c r="C59" s="13" t="s">
        <v>21</v>
      </c>
      <c r="D59" s="13" t="s">
        <v>47</v>
      </c>
      <c r="E59" s="32">
        <v>11.0</v>
      </c>
      <c r="F59" s="30">
        <v>6.0</v>
      </c>
      <c r="G59" s="11"/>
      <c r="H59" s="13"/>
      <c r="I59" s="13"/>
      <c r="J59" s="13"/>
    </row>
    <row r="60">
      <c r="A60" s="13">
        <v>21.0</v>
      </c>
      <c r="B60" s="12">
        <v>0.05760416790144518</v>
      </c>
      <c r="C60" s="13" t="s">
        <v>21</v>
      </c>
      <c r="D60" s="11" t="s">
        <v>96</v>
      </c>
      <c r="E60" s="32">
        <v>11.0</v>
      </c>
      <c r="F60" s="30">
        <v>9.0</v>
      </c>
      <c r="G60" s="11"/>
      <c r="H60" s="13"/>
      <c r="I60" s="13"/>
      <c r="J60" s="11"/>
    </row>
    <row r="61">
      <c r="A61" s="13">
        <v>21.0</v>
      </c>
      <c r="B61" s="12">
        <v>0.05770833548740484</v>
      </c>
      <c r="C61" s="13" t="s">
        <v>15</v>
      </c>
      <c r="D61" s="11" t="s">
        <v>96</v>
      </c>
      <c r="E61" s="32">
        <v>11.0</v>
      </c>
      <c r="F61" s="30">
        <v>11.0</v>
      </c>
      <c r="G61" s="11"/>
      <c r="H61" s="13"/>
      <c r="I61" s="13"/>
      <c r="J61" s="11"/>
    </row>
    <row r="62">
      <c r="A62" s="13">
        <v>21.0</v>
      </c>
      <c r="B62" s="12">
        <v>0.05891203915234655</v>
      </c>
      <c r="C62" s="13" t="s">
        <v>805</v>
      </c>
      <c r="D62" s="13" t="s">
        <v>32</v>
      </c>
      <c r="E62" s="32">
        <v>14.0</v>
      </c>
      <c r="F62" s="32">
        <v>4.0</v>
      </c>
      <c r="G62" s="11"/>
      <c r="H62" s="13"/>
      <c r="I62" s="13"/>
      <c r="J62" s="13"/>
    </row>
    <row r="63">
      <c r="A63" s="13">
        <v>21.0</v>
      </c>
      <c r="B63" s="12">
        <v>0.0590625020704465</v>
      </c>
      <c r="C63" s="13" t="s">
        <v>805</v>
      </c>
      <c r="D63" s="13" t="s">
        <v>32</v>
      </c>
      <c r="E63" s="32">
        <v>24.0</v>
      </c>
      <c r="F63" s="32">
        <v>14.0</v>
      </c>
      <c r="G63" s="11"/>
      <c r="H63" s="13"/>
      <c r="I63" s="13"/>
      <c r="J63" s="13"/>
    </row>
    <row r="64">
      <c r="A64" s="13">
        <v>21.0</v>
      </c>
      <c r="B64" s="12">
        <v>0.05950231687165797</v>
      </c>
      <c r="C64" s="13" t="s">
        <v>805</v>
      </c>
      <c r="D64" s="13" t="s">
        <v>7</v>
      </c>
      <c r="E64" s="23">
        <v>15.0</v>
      </c>
      <c r="F64" s="35" t="s">
        <v>550</v>
      </c>
      <c r="G64" s="11"/>
      <c r="H64" s="11" t="s">
        <v>840</v>
      </c>
      <c r="I64" s="13"/>
      <c r="J64" s="13" t="s">
        <v>841</v>
      </c>
    </row>
    <row r="65">
      <c r="A65" s="13">
        <v>21.0</v>
      </c>
      <c r="B65" s="12">
        <v>0.05987268721219152</v>
      </c>
      <c r="C65" s="13" t="s">
        <v>805</v>
      </c>
      <c r="D65" s="13" t="s">
        <v>7</v>
      </c>
      <c r="E65" s="23">
        <v>9.0</v>
      </c>
      <c r="F65" s="35" t="s">
        <v>550</v>
      </c>
      <c r="G65" s="11"/>
      <c r="H65" s="11" t="s">
        <v>842</v>
      </c>
      <c r="I65" s="13"/>
      <c r="J65" s="13" t="s">
        <v>841</v>
      </c>
    </row>
    <row r="66">
      <c r="A66" s="13">
        <v>21.0</v>
      </c>
      <c r="B66" s="12">
        <v>0.06160879821982235</v>
      </c>
      <c r="C66" s="13" t="s">
        <v>21</v>
      </c>
      <c r="D66" s="11" t="s">
        <v>129</v>
      </c>
      <c r="E66" s="32">
        <v>17.0</v>
      </c>
      <c r="F66" s="30">
        <v>15.0</v>
      </c>
      <c r="G66" s="11"/>
      <c r="H66" s="13"/>
      <c r="I66" s="13"/>
      <c r="J66" s="11"/>
    </row>
    <row r="67">
      <c r="A67" s="13">
        <v>21.0</v>
      </c>
      <c r="B67" s="12">
        <v>0.0622569463448599</v>
      </c>
      <c r="C67" s="13" t="s">
        <v>15</v>
      </c>
      <c r="D67" s="13" t="s">
        <v>32</v>
      </c>
      <c r="E67" s="32" t="s">
        <v>28</v>
      </c>
      <c r="F67" s="32">
        <v>1.0</v>
      </c>
      <c r="G67" s="11"/>
      <c r="H67" s="13"/>
      <c r="I67" s="13"/>
      <c r="J67" s="13"/>
    </row>
    <row r="68">
      <c r="A68" s="13">
        <v>21.0</v>
      </c>
      <c r="B68" s="12">
        <v>0.06282407592516392</v>
      </c>
      <c r="C68" s="13" t="s">
        <v>16</v>
      </c>
      <c r="D68" s="11" t="s">
        <v>125</v>
      </c>
      <c r="E68" s="32">
        <v>20.0</v>
      </c>
      <c r="F68" s="31">
        <f>E68-2</f>
        <v>18</v>
      </c>
      <c r="G68" s="11"/>
      <c r="H68" s="13"/>
      <c r="I68" s="13"/>
      <c r="J68" s="11"/>
    </row>
    <row r="69">
      <c r="A69" s="13">
        <v>21.0</v>
      </c>
      <c r="B69" s="12">
        <v>0.06290509444079362</v>
      </c>
      <c r="C69" s="13" t="s">
        <v>807</v>
      </c>
      <c r="D69" s="11" t="s">
        <v>125</v>
      </c>
      <c r="E69" s="32">
        <v>16.0</v>
      </c>
      <c r="F69" s="30">
        <v>9.0</v>
      </c>
      <c r="G69" s="11"/>
      <c r="H69" s="13"/>
      <c r="I69" s="13"/>
      <c r="J69" s="11"/>
    </row>
    <row r="70">
      <c r="A70" s="13">
        <v>21.0</v>
      </c>
      <c r="B70" s="12">
        <v>0.06377314997371286</v>
      </c>
      <c r="C70" s="13" t="s">
        <v>21</v>
      </c>
      <c r="D70" s="11" t="s">
        <v>25</v>
      </c>
      <c r="E70" s="32">
        <v>19.0</v>
      </c>
      <c r="F70" s="31">
        <f>E70-9</f>
        <v>10</v>
      </c>
      <c r="G70" s="11"/>
      <c r="H70" s="13"/>
      <c r="I70" s="13"/>
      <c r="J70" s="11"/>
    </row>
    <row r="71">
      <c r="A71" s="13">
        <v>21.0</v>
      </c>
      <c r="B71" s="21">
        <v>0.06377311342592593</v>
      </c>
      <c r="C71" s="13" t="s">
        <v>15</v>
      </c>
      <c r="D71" s="11" t="s">
        <v>25</v>
      </c>
      <c r="E71" s="32">
        <v>20.0</v>
      </c>
      <c r="F71" s="31">
        <f>E71-2</f>
        <v>18</v>
      </c>
      <c r="G71" s="11"/>
      <c r="H71" s="13"/>
      <c r="I71" s="13"/>
      <c r="J71" s="11"/>
    </row>
    <row r="72">
      <c r="A72" s="13">
        <v>21.0</v>
      </c>
      <c r="B72" s="12">
        <v>0.0640740758535685</v>
      </c>
      <c r="C72" s="13" t="s">
        <v>16</v>
      </c>
      <c r="D72" s="13" t="s">
        <v>7</v>
      </c>
      <c r="E72" s="23">
        <v>31.0</v>
      </c>
      <c r="F72" s="35" t="s">
        <v>550</v>
      </c>
      <c r="G72" s="11"/>
      <c r="H72" s="11" t="s">
        <v>843</v>
      </c>
      <c r="I72" s="13"/>
      <c r="J72" s="11" t="s">
        <v>844</v>
      </c>
    </row>
    <row r="73">
      <c r="A73" s="13">
        <v>21.0</v>
      </c>
      <c r="B73" s="12">
        <v>0.06446759437676519</v>
      </c>
      <c r="C73" s="13" t="s">
        <v>16</v>
      </c>
      <c r="D73" s="13" t="s">
        <v>32</v>
      </c>
      <c r="E73" s="32">
        <v>16.0</v>
      </c>
      <c r="F73" s="31">
        <f t="shared" ref="F73:F75" si="2">E73-9</f>
        <v>7</v>
      </c>
      <c r="G73" s="11"/>
      <c r="H73" s="13"/>
      <c r="I73" s="13"/>
      <c r="J73" s="11" t="s">
        <v>65</v>
      </c>
    </row>
    <row r="74">
      <c r="A74" s="13">
        <v>21.0</v>
      </c>
      <c r="B74" s="21">
        <v>0.06446755787037037</v>
      </c>
      <c r="C74" s="13" t="s">
        <v>16</v>
      </c>
      <c r="D74" s="13" t="s">
        <v>32</v>
      </c>
      <c r="E74" s="32">
        <v>19.0</v>
      </c>
      <c r="F74" s="31">
        <f t="shared" si="2"/>
        <v>10</v>
      </c>
      <c r="G74" s="11"/>
      <c r="H74" s="13"/>
      <c r="I74" s="13"/>
      <c r="J74" s="11" t="s">
        <v>65</v>
      </c>
    </row>
    <row r="75">
      <c r="A75" s="13">
        <v>21.0</v>
      </c>
      <c r="B75" s="21">
        <v>0.06446767361111111</v>
      </c>
      <c r="C75" s="13" t="s">
        <v>16</v>
      </c>
      <c r="D75" s="13" t="s">
        <v>32</v>
      </c>
      <c r="E75" s="32">
        <v>19.0</v>
      </c>
      <c r="F75" s="31">
        <f t="shared" si="2"/>
        <v>10</v>
      </c>
      <c r="G75" s="11"/>
      <c r="H75" s="13"/>
      <c r="I75" s="13"/>
      <c r="J75" s="11" t="s">
        <v>65</v>
      </c>
    </row>
    <row r="76">
      <c r="A76" s="13">
        <v>21.0</v>
      </c>
      <c r="B76" s="12">
        <v>0.06486111285630614</v>
      </c>
      <c r="C76" s="13" t="s">
        <v>16</v>
      </c>
      <c r="D76" s="13" t="s">
        <v>7</v>
      </c>
      <c r="E76" s="23">
        <v>23.0</v>
      </c>
      <c r="F76" s="35" t="s">
        <v>550</v>
      </c>
      <c r="G76" s="11"/>
      <c r="H76" s="11" t="s">
        <v>845</v>
      </c>
      <c r="I76" s="13"/>
      <c r="J76" s="13" t="s">
        <v>846</v>
      </c>
    </row>
    <row r="77">
      <c r="A77" s="13">
        <v>21.0</v>
      </c>
      <c r="B77" s="12">
        <v>0.06550926095223986</v>
      </c>
      <c r="C77" s="13" t="s">
        <v>807</v>
      </c>
      <c r="D77" s="11" t="s">
        <v>129</v>
      </c>
      <c r="E77" s="32">
        <v>12.0</v>
      </c>
      <c r="F77" s="30">
        <f>E77-8</f>
        <v>4</v>
      </c>
      <c r="G77" s="11"/>
      <c r="H77" s="13"/>
      <c r="I77" s="13"/>
      <c r="J77" s="11"/>
    </row>
    <row r="78">
      <c r="A78" s="13">
        <v>21.0</v>
      </c>
      <c r="B78" s="21">
        <v>0.06550922453703704</v>
      </c>
      <c r="C78" s="13" t="s">
        <v>805</v>
      </c>
      <c r="D78" s="11" t="s">
        <v>129</v>
      </c>
      <c r="E78" s="32">
        <v>13.0</v>
      </c>
      <c r="F78" s="30">
        <v>11.0</v>
      </c>
      <c r="G78" s="11"/>
      <c r="H78" s="13"/>
      <c r="I78" s="13"/>
      <c r="J78" s="11"/>
    </row>
    <row r="79">
      <c r="A79" s="13">
        <v>21.0</v>
      </c>
      <c r="B79" s="21">
        <v>0.06550934027777777</v>
      </c>
      <c r="C79" s="13" t="s">
        <v>16</v>
      </c>
      <c r="D79" s="11" t="s">
        <v>129</v>
      </c>
      <c r="E79" s="32">
        <v>16.0</v>
      </c>
      <c r="F79" s="31">
        <f>E79+3</f>
        <v>19</v>
      </c>
      <c r="G79" s="11"/>
      <c r="H79" s="13"/>
      <c r="I79" s="13"/>
      <c r="J79" s="11"/>
    </row>
    <row r="80">
      <c r="A80" s="13">
        <v>21.0</v>
      </c>
      <c r="B80" s="12">
        <v>0.06620370535529219</v>
      </c>
      <c r="C80" s="13" t="s">
        <v>805</v>
      </c>
      <c r="D80" s="11" t="s">
        <v>24</v>
      </c>
      <c r="E80" s="32">
        <v>24.0</v>
      </c>
      <c r="F80" s="32">
        <f>E80-6</f>
        <v>18</v>
      </c>
      <c r="G80" s="11"/>
      <c r="H80" s="13"/>
      <c r="I80" s="13"/>
      <c r="J80" s="11"/>
    </row>
    <row r="81">
      <c r="A81" s="13">
        <v>21.0</v>
      </c>
      <c r="B81" s="21">
        <v>0.06620366898148149</v>
      </c>
      <c r="C81" s="13" t="s">
        <v>16</v>
      </c>
      <c r="D81" s="11" t="s">
        <v>24</v>
      </c>
      <c r="E81" s="31" t="s">
        <v>30</v>
      </c>
      <c r="F81" s="31" t="s">
        <v>30</v>
      </c>
      <c r="G81" s="11"/>
      <c r="H81" s="13"/>
      <c r="I81" s="13"/>
      <c r="J81" s="11" t="s">
        <v>847</v>
      </c>
    </row>
    <row r="82">
      <c r="A82" s="13">
        <v>21.0</v>
      </c>
      <c r="B82" s="12">
        <v>0.06660879793344066</v>
      </c>
      <c r="C82" s="13" t="s">
        <v>21</v>
      </c>
      <c r="D82" s="13" t="s">
        <v>32</v>
      </c>
      <c r="E82" s="31" t="s">
        <v>30</v>
      </c>
      <c r="F82" s="31" t="s">
        <v>30</v>
      </c>
      <c r="G82" s="11"/>
      <c r="H82" s="13"/>
      <c r="I82" s="13"/>
      <c r="J82" s="13"/>
    </row>
    <row r="83">
      <c r="A83" s="13">
        <v>21.0</v>
      </c>
      <c r="B83" s="12">
        <v>0.06697916827397421</v>
      </c>
      <c r="C83" s="13" t="s">
        <v>21</v>
      </c>
      <c r="D83" s="13" t="s">
        <v>7</v>
      </c>
      <c r="E83" s="23">
        <v>33.0</v>
      </c>
      <c r="F83" s="35" t="s">
        <v>550</v>
      </c>
      <c r="G83" s="11"/>
      <c r="H83" s="11" t="s">
        <v>848</v>
      </c>
      <c r="I83" s="13"/>
      <c r="J83" s="13" t="s">
        <v>849</v>
      </c>
    </row>
    <row r="84">
      <c r="A84" s="13">
        <v>21.0</v>
      </c>
      <c r="B84" s="12">
        <v>0.06841435338719748</v>
      </c>
      <c r="C84" s="13" t="s">
        <v>15</v>
      </c>
      <c r="D84" s="11" t="s">
        <v>402</v>
      </c>
      <c r="E84" s="32">
        <v>7.0</v>
      </c>
      <c r="F84" s="32">
        <v>7.0</v>
      </c>
      <c r="G84" s="11"/>
      <c r="H84" s="13"/>
      <c r="I84" s="13"/>
      <c r="J84" s="13"/>
    </row>
    <row r="85">
      <c r="A85" s="13">
        <v>21.0</v>
      </c>
      <c r="B85" s="12">
        <v>0.06869213114259765</v>
      </c>
      <c r="C85" s="13" t="s">
        <v>805</v>
      </c>
      <c r="D85" s="13" t="s">
        <v>32</v>
      </c>
      <c r="E85" s="32">
        <v>16.0</v>
      </c>
      <c r="F85" s="30">
        <v>6.0</v>
      </c>
      <c r="G85" s="11"/>
      <c r="H85" s="13"/>
      <c r="I85" s="13"/>
      <c r="J85" s="13"/>
    </row>
    <row r="86">
      <c r="A86" s="13">
        <v>21.0</v>
      </c>
      <c r="B86" s="12">
        <v>0.06880787185946247</v>
      </c>
      <c r="C86" s="13" t="s">
        <v>805</v>
      </c>
      <c r="D86" s="13" t="s">
        <v>32</v>
      </c>
      <c r="E86" s="32">
        <v>18.0</v>
      </c>
      <c r="F86" s="30">
        <v>8.0</v>
      </c>
      <c r="G86" s="11"/>
      <c r="H86" s="13"/>
      <c r="I86" s="13"/>
      <c r="J86" s="13"/>
    </row>
    <row r="87">
      <c r="A87" s="13">
        <v>21.0</v>
      </c>
      <c r="B87" s="12">
        <v>0.0689814829675015</v>
      </c>
      <c r="C87" s="13" t="s">
        <v>805</v>
      </c>
      <c r="D87" s="13" t="s">
        <v>7</v>
      </c>
      <c r="E87" s="23">
        <v>10.0</v>
      </c>
      <c r="F87" s="35" t="s">
        <v>550</v>
      </c>
      <c r="G87" s="11"/>
      <c r="H87" s="11" t="s">
        <v>850</v>
      </c>
      <c r="I87" s="13"/>
      <c r="J87" s="13"/>
    </row>
    <row r="88">
      <c r="A88" s="13">
        <v>21.0</v>
      </c>
      <c r="B88" s="12">
        <v>0.06965277923154645</v>
      </c>
      <c r="C88" s="13" t="s">
        <v>805</v>
      </c>
      <c r="D88" s="13" t="s">
        <v>32</v>
      </c>
      <c r="E88" s="23" t="s">
        <v>28</v>
      </c>
      <c r="F88" s="23">
        <v>1.0</v>
      </c>
      <c r="G88" s="11"/>
      <c r="H88" s="13"/>
      <c r="I88" s="13"/>
      <c r="J88" s="13"/>
    </row>
    <row r="89">
      <c r="A89" s="13">
        <v>21.0</v>
      </c>
      <c r="B89" s="12">
        <v>0.07023148288863013</v>
      </c>
      <c r="C89" s="13" t="s">
        <v>805</v>
      </c>
      <c r="D89" s="13" t="s">
        <v>7</v>
      </c>
      <c r="E89" s="23">
        <v>1.0</v>
      </c>
      <c r="F89" s="35" t="s">
        <v>550</v>
      </c>
      <c r="G89" s="11"/>
      <c r="H89" s="11" t="s">
        <v>851</v>
      </c>
      <c r="I89" s="13"/>
      <c r="J89" s="11" t="s">
        <v>852</v>
      </c>
    </row>
    <row r="90">
      <c r="A90" s="13">
        <v>21.0</v>
      </c>
      <c r="B90" s="12">
        <v>0.0711805569299031</v>
      </c>
      <c r="C90" s="13" t="s">
        <v>807</v>
      </c>
      <c r="D90" s="11" t="s">
        <v>129</v>
      </c>
      <c r="E90" s="30">
        <v>27.0</v>
      </c>
      <c r="F90" s="32">
        <f>E90-8</f>
        <v>19</v>
      </c>
      <c r="G90" s="11"/>
      <c r="H90" s="13"/>
      <c r="I90" s="13"/>
      <c r="J90" s="11"/>
    </row>
    <row r="91">
      <c r="A91" s="13">
        <v>21.0</v>
      </c>
      <c r="B91" s="12">
        <v>0.07141203840728849</v>
      </c>
      <c r="C91" s="13" t="s">
        <v>807</v>
      </c>
      <c r="D91" s="13" t="s">
        <v>709</v>
      </c>
      <c r="E91" s="23">
        <v>1.0</v>
      </c>
      <c r="F91" s="35" t="s">
        <v>550</v>
      </c>
      <c r="G91" s="11"/>
      <c r="H91" s="13"/>
      <c r="I91" s="13"/>
      <c r="J91" s="13" t="s">
        <v>853</v>
      </c>
    </row>
    <row r="92">
      <c r="A92" s="13">
        <v>21.0</v>
      </c>
      <c r="B92" s="12">
        <v>0.07186342726345174</v>
      </c>
      <c r="C92" s="13" t="s">
        <v>15</v>
      </c>
      <c r="D92" s="11" t="s">
        <v>129</v>
      </c>
      <c r="E92" s="32">
        <v>17.0</v>
      </c>
      <c r="F92" s="31">
        <f>E92-10</f>
        <v>7</v>
      </c>
      <c r="G92" s="11"/>
      <c r="H92" s="13"/>
      <c r="I92" s="13"/>
      <c r="J92" s="11"/>
    </row>
    <row r="93">
      <c r="A93" s="13">
        <v>21.0</v>
      </c>
      <c r="B93" s="12">
        <v>0.07269676052965224</v>
      </c>
      <c r="C93" s="13" t="s">
        <v>21</v>
      </c>
      <c r="D93" s="13" t="s">
        <v>32</v>
      </c>
      <c r="E93" s="32">
        <v>12.0</v>
      </c>
      <c r="F93" s="30">
        <v>2.0</v>
      </c>
      <c r="G93" s="11"/>
      <c r="H93" s="13"/>
      <c r="I93" s="13"/>
      <c r="J93" s="13"/>
    </row>
    <row r="94">
      <c r="A94" s="13">
        <v>21.0</v>
      </c>
      <c r="B94" s="12">
        <v>0.0734606494079344</v>
      </c>
      <c r="C94" s="13" t="s">
        <v>21</v>
      </c>
      <c r="D94" s="13" t="s">
        <v>32</v>
      </c>
      <c r="E94" s="32">
        <v>28.0</v>
      </c>
      <c r="F94" s="32">
        <v>17.0</v>
      </c>
      <c r="G94" s="11"/>
      <c r="H94" s="13"/>
      <c r="I94" s="13"/>
      <c r="J94" s="11" t="s">
        <v>43</v>
      </c>
    </row>
    <row r="95">
      <c r="A95" s="13">
        <v>21.0</v>
      </c>
      <c r="B95" s="21">
        <v>0.07346061342592593</v>
      </c>
      <c r="C95" s="13" t="s">
        <v>21</v>
      </c>
      <c r="D95" s="13" t="s">
        <v>32</v>
      </c>
      <c r="E95" s="32" t="s">
        <v>28</v>
      </c>
      <c r="F95" s="32">
        <v>1.0</v>
      </c>
      <c r="G95" s="11"/>
      <c r="H95" s="13"/>
      <c r="I95" s="13"/>
      <c r="J95" s="11" t="s">
        <v>42</v>
      </c>
    </row>
    <row r="96">
      <c r="A96" s="13">
        <v>21.0</v>
      </c>
      <c r="B96" s="12">
        <v>0.07369213268975727</v>
      </c>
      <c r="C96" s="13" t="s">
        <v>21</v>
      </c>
      <c r="D96" s="13" t="s">
        <v>32</v>
      </c>
      <c r="E96" s="32">
        <v>19.0</v>
      </c>
      <c r="F96" s="30">
        <v>9.0</v>
      </c>
      <c r="G96" s="11"/>
      <c r="H96" s="13"/>
      <c r="I96" s="13"/>
      <c r="J96" s="13"/>
    </row>
    <row r="97">
      <c r="A97" s="13">
        <v>21.0</v>
      </c>
      <c r="B97" s="12">
        <v>0.07393518823664635</v>
      </c>
      <c r="C97" s="13" t="s">
        <v>21</v>
      </c>
      <c r="D97" s="13" t="s">
        <v>7</v>
      </c>
      <c r="E97" s="23">
        <v>24.0</v>
      </c>
      <c r="F97" s="35" t="s">
        <v>550</v>
      </c>
      <c r="G97" s="11"/>
      <c r="H97" s="11" t="s">
        <v>854</v>
      </c>
      <c r="I97" s="13"/>
      <c r="J97" s="13"/>
    </row>
    <row r="98">
      <c r="A98" s="13">
        <v>21.0</v>
      </c>
      <c r="B98" s="12">
        <v>0.07447916782984976</v>
      </c>
      <c r="C98" s="13" t="s">
        <v>805</v>
      </c>
      <c r="D98" s="13" t="s">
        <v>32</v>
      </c>
      <c r="E98" s="32">
        <v>12.0</v>
      </c>
      <c r="F98" s="32">
        <v>2.0</v>
      </c>
      <c r="G98" s="11"/>
      <c r="H98" s="13"/>
      <c r="I98" s="13"/>
      <c r="J98" s="13"/>
    </row>
    <row r="99">
      <c r="A99" s="13">
        <v>21.0</v>
      </c>
      <c r="B99" s="12">
        <v>0.07465277894516475</v>
      </c>
      <c r="C99" s="13" t="s">
        <v>805</v>
      </c>
      <c r="D99" s="13" t="s">
        <v>32</v>
      </c>
      <c r="E99" s="32">
        <v>14.0</v>
      </c>
      <c r="F99" s="32">
        <v>4.0</v>
      </c>
      <c r="G99" s="11"/>
      <c r="H99" s="13"/>
      <c r="I99" s="13"/>
      <c r="J99" s="13"/>
    </row>
    <row r="100">
      <c r="A100" s="13">
        <v>21.0</v>
      </c>
      <c r="B100" s="12">
        <v>0.07481481594732031</v>
      </c>
      <c r="C100" s="13" t="s">
        <v>805</v>
      </c>
      <c r="D100" s="13" t="s">
        <v>32</v>
      </c>
      <c r="E100" s="32">
        <v>17.0</v>
      </c>
      <c r="F100" s="32">
        <v>7.0</v>
      </c>
      <c r="G100" s="11"/>
      <c r="H100" s="13"/>
      <c r="I100" s="13"/>
      <c r="J100" s="13"/>
    </row>
    <row r="101">
      <c r="A101" s="13">
        <v>21.0</v>
      </c>
      <c r="B101" s="12">
        <v>0.07539352148887701</v>
      </c>
      <c r="C101" s="13" t="s">
        <v>805</v>
      </c>
      <c r="D101" s="13" t="s">
        <v>7</v>
      </c>
      <c r="E101" s="23">
        <v>16.0</v>
      </c>
      <c r="F101" s="35" t="s">
        <v>550</v>
      </c>
      <c r="G101" s="11"/>
      <c r="H101" s="11" t="s">
        <v>855</v>
      </c>
      <c r="I101" s="13"/>
      <c r="J101" s="13"/>
    </row>
    <row r="102">
      <c r="A102" s="13">
        <v>21.0</v>
      </c>
      <c r="B102" s="12">
        <v>0.07690972514683381</v>
      </c>
      <c r="C102" s="13" t="s">
        <v>15</v>
      </c>
      <c r="D102" s="11" t="s">
        <v>856</v>
      </c>
      <c r="E102" s="32">
        <v>8.0</v>
      </c>
      <c r="F102" s="32">
        <f>E102-4</f>
        <v>4</v>
      </c>
      <c r="G102" s="11"/>
      <c r="H102" s="13"/>
      <c r="I102" s="13"/>
      <c r="J102" s="11"/>
    </row>
    <row r="103">
      <c r="A103" s="13">
        <v>21.0</v>
      </c>
      <c r="B103" s="12">
        <v>0.07724537135800347</v>
      </c>
      <c r="C103" s="13" t="s">
        <v>16</v>
      </c>
      <c r="D103" s="13" t="s">
        <v>97</v>
      </c>
      <c r="E103" s="23">
        <v>7.0</v>
      </c>
      <c r="F103" s="23"/>
      <c r="G103" s="11"/>
      <c r="H103" s="13"/>
      <c r="I103" s="13"/>
      <c r="J103" s="13" t="s">
        <v>857</v>
      </c>
    </row>
    <row r="104">
      <c r="A104" s="13">
        <v>21.0</v>
      </c>
      <c r="B104" s="12">
        <v>0.07828703982522711</v>
      </c>
      <c r="C104" s="13" t="s">
        <v>21</v>
      </c>
      <c r="D104" s="13" t="s">
        <v>97</v>
      </c>
      <c r="E104" s="35" t="s">
        <v>30</v>
      </c>
      <c r="F104" s="23"/>
      <c r="G104" s="11"/>
      <c r="H104" s="13"/>
      <c r="I104" s="13"/>
      <c r="J104" s="13" t="s">
        <v>858</v>
      </c>
    </row>
    <row r="105">
      <c r="A105" s="13">
        <v>21.0</v>
      </c>
      <c r="B105" s="12">
        <v>0.07916666939854622</v>
      </c>
      <c r="C105" s="13" t="s">
        <v>21</v>
      </c>
      <c r="D105" s="13" t="s">
        <v>97</v>
      </c>
      <c r="E105" s="35" t="s">
        <v>30</v>
      </c>
      <c r="F105" s="23"/>
      <c r="G105" s="11"/>
      <c r="H105" s="13"/>
      <c r="I105" s="13"/>
      <c r="J105" s="13" t="s">
        <v>858</v>
      </c>
    </row>
    <row r="106">
      <c r="A106" s="13">
        <v>21.0</v>
      </c>
      <c r="B106" s="12">
        <v>0.08645833589253016</v>
      </c>
      <c r="C106" s="13" t="s">
        <v>15</v>
      </c>
      <c r="D106" s="13" t="s">
        <v>97</v>
      </c>
      <c r="E106" s="35">
        <v>30.0</v>
      </c>
      <c r="F106" s="23"/>
      <c r="G106" s="11"/>
      <c r="H106" s="13"/>
      <c r="I106" s="13"/>
      <c r="J106" s="13" t="s">
        <v>858</v>
      </c>
    </row>
    <row r="107">
      <c r="A107" s="13">
        <v>21.0</v>
      </c>
      <c r="B107" s="12">
        <v>0.08784722493146546</v>
      </c>
      <c r="C107" s="13" t="s">
        <v>21</v>
      </c>
      <c r="D107" s="11" t="s">
        <v>24</v>
      </c>
      <c r="E107" s="32">
        <v>16.0</v>
      </c>
      <c r="F107" s="30">
        <v>6.0</v>
      </c>
      <c r="G107" s="11"/>
      <c r="H107" s="13"/>
      <c r="I107" s="13"/>
      <c r="J107" s="11"/>
    </row>
    <row r="108">
      <c r="A108" s="13">
        <v>21.0</v>
      </c>
      <c r="B108" s="12">
        <v>0.08900463224563282</v>
      </c>
      <c r="C108" s="13" t="s">
        <v>805</v>
      </c>
      <c r="D108" s="11" t="s">
        <v>24</v>
      </c>
      <c r="E108" s="32">
        <v>11.0</v>
      </c>
      <c r="F108" s="30">
        <v>5.0</v>
      </c>
      <c r="G108" s="11"/>
      <c r="H108" s="13"/>
      <c r="I108" s="13"/>
      <c r="J108" s="11"/>
    </row>
    <row r="109">
      <c r="A109" s="13">
        <v>21.0</v>
      </c>
      <c r="B109" s="12">
        <v>0.08916666929144412</v>
      </c>
      <c r="C109" s="13" t="s">
        <v>21</v>
      </c>
      <c r="D109" s="11" t="s">
        <v>24</v>
      </c>
      <c r="E109" s="32">
        <v>27.0</v>
      </c>
      <c r="F109" s="30">
        <v>17.0</v>
      </c>
      <c r="G109" s="11"/>
      <c r="H109" s="13"/>
      <c r="I109" s="13"/>
      <c r="J109" s="11"/>
    </row>
    <row r="110">
      <c r="A110" s="13">
        <v>21.0</v>
      </c>
      <c r="B110" s="12">
        <v>0.09951389228808694</v>
      </c>
      <c r="C110" s="13" t="s">
        <v>807</v>
      </c>
      <c r="D110" s="11" t="s">
        <v>24</v>
      </c>
      <c r="E110" s="32">
        <v>19.0</v>
      </c>
      <c r="F110" s="30">
        <f>E110-4</f>
        <v>15</v>
      </c>
      <c r="G110" s="11"/>
      <c r="H110" s="13"/>
      <c r="I110" s="13"/>
      <c r="J110" s="11"/>
    </row>
    <row r="111">
      <c r="A111" s="13">
        <v>21.0</v>
      </c>
      <c r="B111" s="21">
        <v>0.0995139351851852</v>
      </c>
      <c r="C111" s="13" t="s">
        <v>15</v>
      </c>
      <c r="D111" s="11" t="s">
        <v>24</v>
      </c>
      <c r="E111" s="32">
        <v>19.0</v>
      </c>
      <c r="F111" s="31">
        <f>E111-10</f>
        <v>9</v>
      </c>
      <c r="G111" s="11"/>
      <c r="H111" s="13"/>
      <c r="I111" s="13"/>
      <c r="J111" s="11"/>
    </row>
    <row r="112">
      <c r="A112" s="13">
        <v>21.0</v>
      </c>
      <c r="B112" s="21">
        <v>0.09951380787037037</v>
      </c>
      <c r="C112" s="13" t="s">
        <v>805</v>
      </c>
      <c r="D112" s="11" t="s">
        <v>24</v>
      </c>
      <c r="E112" s="32">
        <v>12.0</v>
      </c>
      <c r="F112" s="30">
        <v>6.0</v>
      </c>
      <c r="G112" s="11"/>
      <c r="H112" s="13"/>
      <c r="I112" s="13"/>
      <c r="J112" s="11"/>
    </row>
    <row r="113">
      <c r="A113" s="13">
        <v>21.0</v>
      </c>
      <c r="B113" s="21">
        <v>0.09951380787037037</v>
      </c>
      <c r="C113" s="13" t="s">
        <v>16</v>
      </c>
      <c r="D113" s="11" t="s">
        <v>24</v>
      </c>
      <c r="E113" s="32" t="s">
        <v>37</v>
      </c>
      <c r="F113" s="30">
        <v>20.0</v>
      </c>
      <c r="G113" s="11"/>
      <c r="H113" s="13"/>
      <c r="I113" s="13"/>
      <c r="J113" s="11"/>
    </row>
    <row r="114">
      <c r="A114" s="13">
        <v>21.0</v>
      </c>
      <c r="B114" s="21">
        <v>0.09951405092592591</v>
      </c>
      <c r="C114" s="13" t="s">
        <v>21</v>
      </c>
      <c r="D114" s="11" t="s">
        <v>24</v>
      </c>
      <c r="E114" s="32">
        <v>26.0</v>
      </c>
      <c r="F114" s="30">
        <v>16.0</v>
      </c>
      <c r="G114" s="11"/>
      <c r="H114" s="13"/>
      <c r="I114" s="13"/>
      <c r="J114" s="11"/>
    </row>
    <row r="115">
      <c r="A115" s="13">
        <v>21.0</v>
      </c>
      <c r="B115" s="12">
        <v>0.10013889224501327</v>
      </c>
      <c r="C115" s="13" t="s">
        <v>16</v>
      </c>
      <c r="D115" s="11" t="s">
        <v>92</v>
      </c>
      <c r="E115" s="32">
        <v>10.0</v>
      </c>
      <c r="F115" s="30">
        <v>4.0</v>
      </c>
      <c r="G115" s="11"/>
      <c r="H115" s="13"/>
      <c r="I115" s="13"/>
      <c r="J115" s="11"/>
    </row>
    <row r="116">
      <c r="A116" s="13">
        <v>21.0</v>
      </c>
      <c r="B116" s="12">
        <v>0.10020833669113927</v>
      </c>
      <c r="C116" s="13" t="s">
        <v>807</v>
      </c>
      <c r="D116" s="11" t="s">
        <v>125</v>
      </c>
      <c r="E116" s="32">
        <v>15.0</v>
      </c>
      <c r="F116" s="30">
        <f>E116-7</f>
        <v>8</v>
      </c>
      <c r="G116" s="11"/>
      <c r="H116" s="13"/>
      <c r="I116" s="13"/>
      <c r="J116" s="11"/>
    </row>
    <row r="117">
      <c r="A117" s="13">
        <v>21.0</v>
      </c>
      <c r="B117" s="12">
        <v>0.10065972554730251</v>
      </c>
      <c r="C117" s="13" t="s">
        <v>15</v>
      </c>
      <c r="D117" s="11" t="s">
        <v>123</v>
      </c>
      <c r="E117" s="32">
        <v>12.0</v>
      </c>
      <c r="F117" s="31">
        <f>E117-2</f>
        <v>10</v>
      </c>
      <c r="G117" s="11"/>
      <c r="H117" s="13"/>
      <c r="I117" s="13"/>
      <c r="J117" s="11"/>
    </row>
    <row r="118">
      <c r="A118" s="13">
        <v>21.0</v>
      </c>
      <c r="B118" s="12">
        <v>0.10170139215188101</v>
      </c>
      <c r="C118" s="13" t="s">
        <v>16</v>
      </c>
      <c r="D118" s="11" t="s">
        <v>75</v>
      </c>
      <c r="E118" s="32">
        <v>16.0</v>
      </c>
      <c r="F118" s="31">
        <f>E118-7</f>
        <v>9</v>
      </c>
      <c r="G118" s="11"/>
      <c r="H118" s="13"/>
      <c r="I118" s="13"/>
      <c r="J118" s="11" t="s">
        <v>191</v>
      </c>
    </row>
    <row r="119">
      <c r="A119" s="13">
        <v>21.0</v>
      </c>
      <c r="B119" s="12">
        <v>0.10245370693155564</v>
      </c>
      <c r="C119" s="13" t="s">
        <v>15</v>
      </c>
      <c r="D119" s="11" t="s">
        <v>23</v>
      </c>
      <c r="E119" s="32">
        <v>13.0</v>
      </c>
      <c r="F119" s="31">
        <f>E119-4</f>
        <v>9</v>
      </c>
      <c r="G119" s="11"/>
      <c r="H119" s="13"/>
      <c r="I119" s="13"/>
      <c r="J119" s="11"/>
    </row>
    <row r="120">
      <c r="A120" s="13">
        <v>21.0</v>
      </c>
      <c r="B120" s="12">
        <v>0.10324074391974136</v>
      </c>
      <c r="C120" s="13" t="s">
        <v>21</v>
      </c>
      <c r="D120" s="11" t="s">
        <v>35</v>
      </c>
      <c r="E120" s="32">
        <v>27.0</v>
      </c>
      <c r="F120" s="31">
        <f>E120-13</f>
        <v>14</v>
      </c>
      <c r="G120" s="11"/>
      <c r="H120" s="13"/>
      <c r="I120" s="13"/>
      <c r="J120" s="11"/>
    </row>
    <row r="121">
      <c r="A121" s="13">
        <v>21.0</v>
      </c>
      <c r="B121" s="12">
        <v>0.10333333653397858</v>
      </c>
      <c r="C121" s="13" t="s">
        <v>807</v>
      </c>
      <c r="D121" s="11" t="s">
        <v>25</v>
      </c>
      <c r="E121" s="32">
        <v>12.0</v>
      </c>
      <c r="F121" s="30">
        <v>10.0</v>
      </c>
      <c r="G121" s="11"/>
      <c r="H121" s="13"/>
      <c r="I121" s="13"/>
      <c r="J121" s="11"/>
    </row>
    <row r="122">
      <c r="A122" s="13">
        <v>21.0</v>
      </c>
      <c r="B122" s="21">
        <v>0.10333336805555557</v>
      </c>
      <c r="C122" s="13" t="s">
        <v>805</v>
      </c>
      <c r="D122" s="11" t="s">
        <v>25</v>
      </c>
      <c r="E122" s="32">
        <v>14.0</v>
      </c>
      <c r="F122" s="30">
        <v>12.0</v>
      </c>
      <c r="G122" s="11"/>
      <c r="H122" s="13"/>
      <c r="I122" s="13"/>
      <c r="J122" s="11"/>
    </row>
    <row r="123">
      <c r="A123" s="13">
        <v>21.0</v>
      </c>
      <c r="B123" s="21">
        <v>0.10333325231481481</v>
      </c>
      <c r="C123" s="13" t="s">
        <v>16</v>
      </c>
      <c r="D123" s="11" t="s">
        <v>25</v>
      </c>
      <c r="E123" s="32">
        <v>17.0</v>
      </c>
      <c r="F123" s="31">
        <f>E123-3</f>
        <v>14</v>
      </c>
      <c r="G123" s="11"/>
      <c r="H123" s="13"/>
      <c r="I123" s="13"/>
      <c r="J123" s="11"/>
    </row>
    <row r="124">
      <c r="A124" s="13">
        <v>21.0</v>
      </c>
      <c r="B124" s="12">
        <v>0.10554398456588387</v>
      </c>
      <c r="C124" s="13" t="s">
        <v>21</v>
      </c>
      <c r="D124" s="11" t="s">
        <v>74</v>
      </c>
      <c r="E124" s="32">
        <v>21.0</v>
      </c>
      <c r="F124" s="32">
        <v>19.0</v>
      </c>
      <c r="G124" s="11"/>
      <c r="H124" s="13"/>
      <c r="I124" s="13"/>
      <c r="J124" s="11"/>
    </row>
    <row r="125">
      <c r="A125" s="13">
        <v>21.0</v>
      </c>
      <c r="B125" s="12">
        <v>0.10881944731227122</v>
      </c>
      <c r="C125" s="13" t="s">
        <v>16</v>
      </c>
      <c r="D125" s="11" t="s">
        <v>92</v>
      </c>
      <c r="E125" s="32">
        <v>18.0</v>
      </c>
      <c r="F125" s="31">
        <f>E125-6</f>
        <v>12</v>
      </c>
      <c r="G125" s="11"/>
      <c r="H125" s="13"/>
      <c r="I125" s="13"/>
      <c r="J125" s="11"/>
    </row>
    <row r="126">
      <c r="A126" s="13">
        <v>21.0</v>
      </c>
      <c r="B126" s="12">
        <v>0.11112268787564972</v>
      </c>
      <c r="C126" s="13" t="s">
        <v>21</v>
      </c>
      <c r="D126" s="11" t="s">
        <v>24</v>
      </c>
      <c r="E126" s="32">
        <v>18.0</v>
      </c>
      <c r="F126" s="30">
        <v>8.0</v>
      </c>
      <c r="G126" s="11"/>
      <c r="H126" s="13"/>
      <c r="I126" s="13"/>
      <c r="J126" s="11"/>
    </row>
    <row r="127">
      <c r="A127" s="13">
        <v>21.0</v>
      </c>
      <c r="B127" s="12">
        <v>0.11355324331088923</v>
      </c>
      <c r="C127" s="13" t="s">
        <v>807</v>
      </c>
      <c r="D127" s="11" t="s">
        <v>125</v>
      </c>
      <c r="E127" s="32">
        <v>18.0</v>
      </c>
      <c r="F127" s="30">
        <v>11.0</v>
      </c>
      <c r="G127" s="11"/>
      <c r="H127" s="13"/>
      <c r="I127" s="13"/>
      <c r="J127" s="11"/>
    </row>
    <row r="128">
      <c r="A128" s="13">
        <v>21.0</v>
      </c>
      <c r="B128" s="12">
        <v>0.11706018939730711</v>
      </c>
      <c r="C128" s="13" t="s">
        <v>805</v>
      </c>
      <c r="D128" s="11" t="s">
        <v>19</v>
      </c>
      <c r="E128" s="32" t="s">
        <v>37</v>
      </c>
      <c r="F128" s="32">
        <v>20.0</v>
      </c>
      <c r="G128" s="11"/>
      <c r="H128" s="13"/>
      <c r="I128" s="13"/>
      <c r="J128" s="11"/>
    </row>
    <row r="129">
      <c r="A129" s="13">
        <v>21.0</v>
      </c>
      <c r="B129" s="12">
        <v>0.11817130043345969</v>
      </c>
      <c r="C129" s="13" t="s">
        <v>807</v>
      </c>
      <c r="D129" s="11" t="s">
        <v>24</v>
      </c>
      <c r="E129" s="32">
        <v>19.0</v>
      </c>
      <c r="F129" s="30">
        <v>15.0</v>
      </c>
      <c r="G129" s="11"/>
      <c r="H129" s="13"/>
      <c r="I129" s="13"/>
      <c r="J129" s="11"/>
    </row>
    <row r="130">
      <c r="A130" s="13">
        <v>21.0</v>
      </c>
      <c r="B130" s="21">
        <v>0.1181713425925926</v>
      </c>
      <c r="C130" s="13" t="s">
        <v>15</v>
      </c>
      <c r="D130" s="11" t="s">
        <v>24</v>
      </c>
      <c r="E130" s="32">
        <v>23.0</v>
      </c>
      <c r="F130" s="31">
        <f>E130-10</f>
        <v>13</v>
      </c>
      <c r="G130" s="11"/>
      <c r="H130" s="13"/>
      <c r="I130" s="13"/>
      <c r="J130" s="11"/>
    </row>
    <row r="131">
      <c r="A131" s="13">
        <v>21.0</v>
      </c>
      <c r="B131" s="21">
        <v>0.11817121527777778</v>
      </c>
      <c r="C131" s="13" t="s">
        <v>805</v>
      </c>
      <c r="D131" s="11" t="s">
        <v>24</v>
      </c>
      <c r="E131" s="32">
        <v>13.0</v>
      </c>
      <c r="F131" s="30">
        <v>7.0</v>
      </c>
      <c r="G131" s="11"/>
      <c r="H131" s="13"/>
      <c r="I131" s="13"/>
      <c r="J131" s="11"/>
    </row>
    <row r="132">
      <c r="A132" s="13">
        <v>21.0</v>
      </c>
      <c r="B132" s="21">
        <v>0.11817121527777778</v>
      </c>
      <c r="C132" s="13" t="s">
        <v>16</v>
      </c>
      <c r="D132" s="11" t="s">
        <v>24</v>
      </c>
      <c r="E132" s="32">
        <v>5.0</v>
      </c>
      <c r="F132" s="31">
        <f>E132+3</f>
        <v>8</v>
      </c>
      <c r="G132" s="11"/>
      <c r="H132" s="13"/>
      <c r="I132" s="13"/>
      <c r="J132" s="11"/>
    </row>
    <row r="133">
      <c r="A133" s="13">
        <v>21.0</v>
      </c>
      <c r="B133" s="21">
        <v>0.11817145833333333</v>
      </c>
      <c r="C133" s="13" t="s">
        <v>21</v>
      </c>
      <c r="D133" s="11" t="s">
        <v>24</v>
      </c>
      <c r="E133" s="32">
        <v>22.0</v>
      </c>
      <c r="F133" s="30">
        <v>12.0</v>
      </c>
      <c r="G133" s="11"/>
      <c r="H133" s="13"/>
      <c r="I133" s="13"/>
      <c r="J133" s="11"/>
    </row>
    <row r="134">
      <c r="A134" s="13">
        <v>21.0</v>
      </c>
      <c r="B134" s="12">
        <v>0.11869213375030085</v>
      </c>
      <c r="C134" s="13" t="s">
        <v>807</v>
      </c>
      <c r="D134" s="13" t="s">
        <v>47</v>
      </c>
      <c r="E134" s="32">
        <v>14.0</v>
      </c>
      <c r="F134" s="30">
        <v>12.0</v>
      </c>
      <c r="G134" s="11"/>
      <c r="H134" s="13"/>
      <c r="I134" s="13"/>
      <c r="J134" s="13"/>
    </row>
    <row r="135">
      <c r="A135" s="13">
        <v>21.0</v>
      </c>
      <c r="B135" s="21">
        <v>0.11869217592592593</v>
      </c>
      <c r="C135" s="13" t="s">
        <v>15</v>
      </c>
      <c r="D135" s="13" t="s">
        <v>47</v>
      </c>
      <c r="E135" s="32">
        <v>13.0</v>
      </c>
      <c r="F135" s="31">
        <f>E135-2</f>
        <v>11</v>
      </c>
      <c r="G135" s="11"/>
      <c r="H135" s="13"/>
      <c r="I135" s="13"/>
      <c r="J135" s="13"/>
    </row>
    <row r="136">
      <c r="A136" s="13">
        <v>21.0</v>
      </c>
      <c r="B136" s="21">
        <v>0.11869204861111111</v>
      </c>
      <c r="C136" s="13" t="s">
        <v>805</v>
      </c>
      <c r="D136" s="13" t="s">
        <v>47</v>
      </c>
      <c r="E136" s="30">
        <v>3.0</v>
      </c>
      <c r="F136" s="32">
        <v>1.0</v>
      </c>
      <c r="G136" s="11"/>
      <c r="H136" s="13"/>
      <c r="I136" s="13"/>
      <c r="J136" s="13"/>
    </row>
    <row r="137">
      <c r="A137" s="13">
        <v>21.0</v>
      </c>
      <c r="B137" s="21">
        <v>0.11869204861111111</v>
      </c>
      <c r="C137" s="13" t="s">
        <v>16</v>
      </c>
      <c r="D137" s="13" t="s">
        <v>47</v>
      </c>
      <c r="E137" s="32">
        <v>12.0</v>
      </c>
      <c r="F137" s="31">
        <f>E137-3</f>
        <v>9</v>
      </c>
      <c r="G137" s="11"/>
      <c r="H137" s="13"/>
      <c r="I137" s="13"/>
      <c r="J137" s="13"/>
    </row>
    <row r="138">
      <c r="A138" s="13">
        <v>21.0</v>
      </c>
      <c r="B138" s="21">
        <v>0.11869229166666666</v>
      </c>
      <c r="C138" s="13" t="s">
        <v>21</v>
      </c>
      <c r="D138" s="13" t="s">
        <v>47</v>
      </c>
      <c r="E138" s="32">
        <v>19.0</v>
      </c>
      <c r="F138" s="30">
        <v>14.0</v>
      </c>
      <c r="G138" s="11"/>
      <c r="H138" s="13"/>
      <c r="I138" s="13"/>
      <c r="J138" s="13"/>
    </row>
    <row r="139">
      <c r="A139" s="13">
        <v>21.0</v>
      </c>
      <c r="B139" s="12">
        <v>0.12204861320788041</v>
      </c>
      <c r="C139" s="13" t="s">
        <v>21</v>
      </c>
      <c r="D139" s="13" t="s">
        <v>32</v>
      </c>
      <c r="E139" s="30" t="s">
        <v>30</v>
      </c>
      <c r="F139" s="32" t="s">
        <v>30</v>
      </c>
      <c r="G139" s="11"/>
      <c r="H139" s="13"/>
      <c r="I139" s="13"/>
      <c r="J139" s="11" t="s">
        <v>17</v>
      </c>
    </row>
    <row r="140">
      <c r="A140" s="13">
        <v>21.0</v>
      </c>
      <c r="B140" s="21">
        <v>0.12204864583333334</v>
      </c>
      <c r="C140" s="13" t="s">
        <v>21</v>
      </c>
      <c r="D140" s="13" t="s">
        <v>32</v>
      </c>
      <c r="E140" s="32">
        <v>15.0</v>
      </c>
      <c r="F140" s="32">
        <f>E140-10</f>
        <v>5</v>
      </c>
      <c r="G140" s="11"/>
      <c r="H140" s="13"/>
      <c r="I140" s="13"/>
      <c r="J140" s="11" t="s">
        <v>859</v>
      </c>
    </row>
    <row r="141">
      <c r="A141" s="13">
        <v>21.0</v>
      </c>
      <c r="B141" s="12">
        <v>0.12222222611308098</v>
      </c>
      <c r="C141" s="13" t="s">
        <v>21</v>
      </c>
      <c r="D141" s="13" t="s">
        <v>32</v>
      </c>
      <c r="E141" s="32">
        <v>21.0</v>
      </c>
      <c r="F141" s="30">
        <v>11.0</v>
      </c>
      <c r="G141" s="11"/>
      <c r="H141" s="13"/>
      <c r="I141" s="13"/>
      <c r="J141" s="11" t="s">
        <v>860</v>
      </c>
    </row>
    <row r="142">
      <c r="A142" s="13">
        <v>21.0</v>
      </c>
      <c r="B142" s="12">
        <v>0.12251157796708867</v>
      </c>
      <c r="C142" s="13" t="s">
        <v>21</v>
      </c>
      <c r="D142" s="13" t="s">
        <v>7</v>
      </c>
      <c r="E142" s="23">
        <v>22.0</v>
      </c>
      <c r="F142" s="35" t="s">
        <v>550</v>
      </c>
      <c r="G142" s="11"/>
      <c r="H142" s="11" t="s">
        <v>861</v>
      </c>
      <c r="I142" s="13"/>
      <c r="J142" s="11" t="s">
        <v>862</v>
      </c>
    </row>
    <row r="143">
      <c r="A143" s="13">
        <v>21.0</v>
      </c>
      <c r="B143" s="12">
        <v>0.12496527965413406</v>
      </c>
      <c r="C143" s="13" t="s">
        <v>807</v>
      </c>
      <c r="D143" s="11" t="s">
        <v>25</v>
      </c>
      <c r="E143" s="32">
        <v>7.0</v>
      </c>
      <c r="F143" s="30">
        <v>5.0</v>
      </c>
      <c r="G143" s="11"/>
      <c r="H143" s="13"/>
      <c r="I143" s="13"/>
      <c r="J143" s="11"/>
    </row>
    <row r="144">
      <c r="A144" s="13">
        <v>21.0</v>
      </c>
      <c r="B144" s="21">
        <v>0.12496531250000001</v>
      </c>
      <c r="C144" s="13" t="s">
        <v>15</v>
      </c>
      <c r="D144" s="11" t="s">
        <v>25</v>
      </c>
      <c r="E144" s="37" t="s">
        <v>863</v>
      </c>
      <c r="F144" s="37">
        <v>19.0</v>
      </c>
      <c r="G144" s="11"/>
      <c r="H144" s="13"/>
      <c r="I144" s="13"/>
      <c r="J144" s="11"/>
    </row>
    <row r="145">
      <c r="A145" s="13">
        <v>21.0</v>
      </c>
      <c r="B145" s="21">
        <v>0.12496519675925927</v>
      </c>
      <c r="C145" s="13" t="s">
        <v>805</v>
      </c>
      <c r="D145" s="11" t="s">
        <v>25</v>
      </c>
      <c r="E145" s="32" t="s">
        <v>28</v>
      </c>
      <c r="F145" s="32">
        <v>1.0</v>
      </c>
      <c r="G145" s="11"/>
      <c r="H145" s="13"/>
      <c r="I145" s="13"/>
      <c r="J145" s="11"/>
    </row>
    <row r="146">
      <c r="A146" s="13">
        <v>21.0</v>
      </c>
      <c r="B146" s="21">
        <v>0.12496519675925927</v>
      </c>
      <c r="C146" s="13" t="s">
        <v>16</v>
      </c>
      <c r="D146" s="11" t="s">
        <v>25</v>
      </c>
      <c r="E146" s="32">
        <v>19.0</v>
      </c>
      <c r="F146" s="31">
        <f>E146-3</f>
        <v>16</v>
      </c>
      <c r="G146" s="11"/>
      <c r="H146" s="13"/>
      <c r="I146" s="13"/>
      <c r="J146" s="11"/>
    </row>
    <row r="147">
      <c r="A147" s="13">
        <v>21.0</v>
      </c>
      <c r="B147" s="21">
        <v>0.12496543981481481</v>
      </c>
      <c r="C147" s="13" t="s">
        <v>21</v>
      </c>
      <c r="D147" s="11" t="s">
        <v>25</v>
      </c>
      <c r="E147" s="32">
        <v>16.0</v>
      </c>
      <c r="F147" s="30">
        <f>E147-9</f>
        <v>7</v>
      </c>
      <c r="G147" s="11"/>
      <c r="H147" s="13"/>
      <c r="I147" s="13"/>
      <c r="J147" s="11"/>
    </row>
    <row r="148">
      <c r="A148" s="13">
        <v>21.0</v>
      </c>
      <c r="B148" s="12">
        <v>0.12658564817684237</v>
      </c>
      <c r="C148" s="13" t="s">
        <v>807</v>
      </c>
      <c r="D148" s="13" t="s">
        <v>97</v>
      </c>
      <c r="E148" s="23">
        <v>24.0</v>
      </c>
      <c r="F148" s="35" t="s">
        <v>550</v>
      </c>
      <c r="G148" s="11"/>
      <c r="H148" s="13"/>
      <c r="I148" s="13"/>
      <c r="J148" s="13" t="s">
        <v>864</v>
      </c>
    </row>
    <row r="149">
      <c r="A149" s="13">
        <v>21.0</v>
      </c>
      <c r="B149" s="12">
        <v>0.1290162037475966</v>
      </c>
      <c r="C149" s="13" t="s">
        <v>16</v>
      </c>
      <c r="D149" s="11" t="s">
        <v>92</v>
      </c>
      <c r="E149" s="32">
        <v>21.0</v>
      </c>
      <c r="F149" s="31">
        <f>E149-6</f>
        <v>15</v>
      </c>
      <c r="G149" s="11"/>
      <c r="H149" s="13"/>
      <c r="I149" s="13"/>
      <c r="J149" s="11"/>
    </row>
    <row r="150">
      <c r="A150" s="13">
        <v>21.0</v>
      </c>
      <c r="B150" s="12">
        <v>0.13045138906454667</v>
      </c>
      <c r="C150" s="13" t="s">
        <v>805</v>
      </c>
      <c r="D150" s="13" t="s">
        <v>32</v>
      </c>
      <c r="E150" s="32">
        <v>23.0</v>
      </c>
      <c r="F150" s="30">
        <v>13.0</v>
      </c>
      <c r="G150" s="11"/>
      <c r="H150" s="13"/>
      <c r="I150" s="13"/>
      <c r="J150" s="13"/>
    </row>
    <row r="151">
      <c r="A151" s="13">
        <v>21.0</v>
      </c>
      <c r="B151" s="12">
        <v>0.13097222236683592</v>
      </c>
      <c r="C151" s="13" t="s">
        <v>805</v>
      </c>
      <c r="D151" s="13" t="s">
        <v>7</v>
      </c>
      <c r="E151" s="23">
        <v>12.0</v>
      </c>
      <c r="F151" s="35" t="s">
        <v>550</v>
      </c>
      <c r="G151" s="11"/>
      <c r="H151" s="11" t="s">
        <v>865</v>
      </c>
      <c r="I151" s="13"/>
      <c r="J151" s="13"/>
    </row>
    <row r="152">
      <c r="A152" s="13">
        <v>21.0</v>
      </c>
      <c r="B152" s="12">
        <v>0.13142361120844726</v>
      </c>
      <c r="C152" s="13" t="s">
        <v>15</v>
      </c>
      <c r="D152" s="13" t="s">
        <v>32</v>
      </c>
      <c r="E152" s="32">
        <v>15.0</v>
      </c>
      <c r="F152" s="31">
        <f>E152-5</f>
        <v>10</v>
      </c>
      <c r="G152" s="11"/>
      <c r="H152" s="13"/>
      <c r="I152" s="13"/>
      <c r="J152" s="13"/>
    </row>
    <row r="153">
      <c r="A153" s="13">
        <v>21.0</v>
      </c>
      <c r="B153" s="12">
        <v>0.13165509267128073</v>
      </c>
      <c r="C153" s="13" t="s">
        <v>805</v>
      </c>
      <c r="D153" s="13" t="s">
        <v>32</v>
      </c>
      <c r="E153" s="32">
        <v>12.0</v>
      </c>
      <c r="F153" s="32">
        <v>2.0</v>
      </c>
      <c r="G153" s="11"/>
      <c r="H153" s="13"/>
      <c r="I153" s="13"/>
      <c r="J153" s="13"/>
    </row>
    <row r="154">
      <c r="A154" s="13">
        <v>21.0</v>
      </c>
      <c r="B154" s="12">
        <v>0.13179398159263656</v>
      </c>
      <c r="C154" s="13" t="s">
        <v>805</v>
      </c>
      <c r="D154" s="13" t="s">
        <v>32</v>
      </c>
      <c r="E154" s="32">
        <v>13.0</v>
      </c>
      <c r="F154" s="32">
        <v>3.0</v>
      </c>
      <c r="G154" s="11"/>
      <c r="H154" s="13"/>
      <c r="I154" s="13"/>
      <c r="J154" s="13"/>
    </row>
    <row r="155">
      <c r="A155" s="13">
        <v>21.0</v>
      </c>
      <c r="B155" s="12">
        <v>0.1318981482181698</v>
      </c>
      <c r="C155" s="13" t="s">
        <v>805</v>
      </c>
      <c r="D155" s="13" t="s">
        <v>32</v>
      </c>
      <c r="E155" s="32">
        <v>27.0</v>
      </c>
      <c r="F155" s="32">
        <v>17.0</v>
      </c>
      <c r="G155" s="11"/>
      <c r="H155" s="13"/>
      <c r="I155" s="13"/>
      <c r="J155" s="13"/>
    </row>
    <row r="156">
      <c r="A156" s="13">
        <v>21.0</v>
      </c>
      <c r="B156" s="12">
        <v>0.13232638893532567</v>
      </c>
      <c r="C156" s="13" t="s">
        <v>805</v>
      </c>
      <c r="D156" s="13" t="s">
        <v>7</v>
      </c>
      <c r="E156" s="23">
        <v>7.0</v>
      </c>
      <c r="F156" s="23"/>
      <c r="G156" s="11"/>
      <c r="H156" s="11" t="s">
        <v>866</v>
      </c>
      <c r="I156" s="13"/>
      <c r="J156" s="13"/>
    </row>
    <row r="157">
      <c r="A157" s="13">
        <v>21.0</v>
      </c>
      <c r="B157" s="12">
        <v>0.13245370372897014</v>
      </c>
      <c r="C157" s="13" t="s">
        <v>805</v>
      </c>
      <c r="D157" s="13" t="s">
        <v>32</v>
      </c>
      <c r="E157" s="32" t="s">
        <v>28</v>
      </c>
      <c r="F157" s="32">
        <v>1.0</v>
      </c>
      <c r="G157" s="11"/>
      <c r="H157" s="13"/>
      <c r="I157" s="13"/>
      <c r="J157" s="13"/>
    </row>
    <row r="158">
      <c r="A158" s="13">
        <v>21.0</v>
      </c>
      <c r="B158" s="12">
        <v>0.13255787041271105</v>
      </c>
      <c r="C158" s="13" t="s">
        <v>805</v>
      </c>
      <c r="D158" s="13" t="s">
        <v>32</v>
      </c>
      <c r="E158" s="32">
        <v>28.0</v>
      </c>
      <c r="F158" s="32">
        <v>18.0</v>
      </c>
      <c r="G158" s="11"/>
      <c r="H158" s="13"/>
      <c r="I158" s="13"/>
      <c r="J158" s="13"/>
    </row>
    <row r="159">
      <c r="A159" s="13">
        <v>21.0</v>
      </c>
      <c r="B159" s="12">
        <v>0.1332407407462597</v>
      </c>
      <c r="C159" s="13" t="s">
        <v>805</v>
      </c>
      <c r="D159" s="13" t="s">
        <v>7</v>
      </c>
      <c r="E159" s="23">
        <v>13.0</v>
      </c>
      <c r="F159" s="35" t="s">
        <v>550</v>
      </c>
      <c r="G159" s="11"/>
      <c r="H159" s="11" t="s">
        <v>867</v>
      </c>
      <c r="I159" s="13"/>
      <c r="J159" s="13"/>
    </row>
    <row r="160">
      <c r="A160" s="13">
        <v>21.0</v>
      </c>
      <c r="B160" s="12">
        <v>0.1337268522765953</v>
      </c>
      <c r="C160" s="13" t="s">
        <v>15</v>
      </c>
      <c r="D160" s="13" t="s">
        <v>32</v>
      </c>
      <c r="E160" s="47" t="s">
        <v>30</v>
      </c>
      <c r="F160" s="31" t="s">
        <v>30</v>
      </c>
      <c r="G160" s="11"/>
      <c r="H160" s="13"/>
      <c r="I160" s="13"/>
      <c r="J160" s="13" t="s">
        <v>812</v>
      </c>
    </row>
    <row r="161">
      <c r="A161" s="13">
        <v>21.0</v>
      </c>
      <c r="B161" s="12">
        <v>0.13416666706325486</v>
      </c>
      <c r="C161" s="13" t="s">
        <v>21</v>
      </c>
      <c r="D161" s="11" t="s">
        <v>129</v>
      </c>
      <c r="E161" s="32">
        <v>15.0</v>
      </c>
      <c r="F161" s="30">
        <v>13.0</v>
      </c>
      <c r="G161" s="11"/>
      <c r="H161" s="13"/>
      <c r="I161" s="13"/>
      <c r="J161" s="11" t="s">
        <v>40</v>
      </c>
    </row>
    <row r="162">
      <c r="A162" s="13">
        <v>21.0</v>
      </c>
      <c r="B162" s="21">
        <v>0.13416666666666666</v>
      </c>
      <c r="C162" s="13" t="s">
        <v>21</v>
      </c>
      <c r="D162" s="11" t="s">
        <v>129</v>
      </c>
      <c r="E162" s="47" t="s">
        <v>30</v>
      </c>
      <c r="F162" s="31" t="s">
        <v>30</v>
      </c>
      <c r="G162" s="11"/>
      <c r="H162" s="13"/>
      <c r="I162" s="13"/>
      <c r="J162" s="11" t="s">
        <v>17</v>
      </c>
    </row>
    <row r="163">
      <c r="A163" s="13">
        <v>21.0</v>
      </c>
      <c r="B163" s="12">
        <v>0.13517361145932227</v>
      </c>
      <c r="C163" s="13" t="s">
        <v>21</v>
      </c>
      <c r="D163" s="13" t="s">
        <v>32</v>
      </c>
      <c r="E163" s="32">
        <v>23.0</v>
      </c>
      <c r="F163" s="30">
        <v>12.0</v>
      </c>
      <c r="G163" s="11"/>
      <c r="H163" s="13"/>
      <c r="I163" s="13"/>
      <c r="J163" s="13"/>
    </row>
    <row r="164">
      <c r="A164" s="13">
        <v>21.0</v>
      </c>
      <c r="B164" s="12">
        <v>0.13541666697710752</v>
      </c>
      <c r="C164" s="13" t="s">
        <v>807</v>
      </c>
      <c r="D164" s="11" t="s">
        <v>24</v>
      </c>
      <c r="E164" s="32">
        <v>23.0</v>
      </c>
      <c r="F164" s="30">
        <v>19.0</v>
      </c>
      <c r="G164" s="11"/>
      <c r="H164" s="13"/>
      <c r="I164" s="13"/>
      <c r="J164" s="11"/>
    </row>
    <row r="165">
      <c r="A165" s="13">
        <v>21.0</v>
      </c>
      <c r="B165" s="12">
        <v>0.13570601883111522</v>
      </c>
      <c r="C165" s="13" t="s">
        <v>21</v>
      </c>
      <c r="D165" s="13" t="s">
        <v>7</v>
      </c>
      <c r="E165" s="23">
        <v>8.0</v>
      </c>
      <c r="F165" s="35" t="s">
        <v>550</v>
      </c>
      <c r="G165" s="11"/>
      <c r="H165" s="11" t="s">
        <v>868</v>
      </c>
      <c r="I165" s="13"/>
      <c r="J165" s="13" t="s">
        <v>869</v>
      </c>
    </row>
    <row r="166">
      <c r="A166" s="13">
        <v>21.0</v>
      </c>
      <c r="B166" s="12">
        <v>0.1357175929006189</v>
      </c>
      <c r="C166" s="13" t="s">
        <v>21</v>
      </c>
      <c r="D166" s="13" t="s">
        <v>32</v>
      </c>
      <c r="E166" s="23" t="s">
        <v>37</v>
      </c>
      <c r="F166" s="23">
        <v>20.0</v>
      </c>
      <c r="G166" s="11" t="s">
        <v>48</v>
      </c>
      <c r="H166" s="13"/>
      <c r="I166" s="13"/>
      <c r="J166" s="13"/>
    </row>
    <row r="167">
      <c r="A167" s="13">
        <v>21.0</v>
      </c>
      <c r="B167" s="12">
        <v>0.13635416694160085</v>
      </c>
      <c r="C167" s="13" t="s">
        <v>21</v>
      </c>
      <c r="D167" s="13" t="s">
        <v>7</v>
      </c>
      <c r="E167" s="23">
        <v>8.0</v>
      </c>
      <c r="F167" s="35" t="s">
        <v>550</v>
      </c>
      <c r="G167" s="11"/>
      <c r="H167" s="11" t="s">
        <v>868</v>
      </c>
      <c r="I167" s="13"/>
      <c r="J167" s="13" t="s">
        <v>870</v>
      </c>
    </row>
    <row r="168">
      <c r="A168" s="13">
        <v>21.0</v>
      </c>
      <c r="B168" s="12">
        <v>0.1366203706129454</v>
      </c>
      <c r="C168" s="13" t="s">
        <v>21</v>
      </c>
      <c r="D168" s="13" t="s">
        <v>32</v>
      </c>
      <c r="E168" s="47" t="s">
        <v>30</v>
      </c>
      <c r="F168" s="31" t="s">
        <v>30</v>
      </c>
      <c r="G168" s="11"/>
      <c r="H168" s="13"/>
      <c r="I168" s="13"/>
      <c r="J168" s="13" t="s">
        <v>871</v>
      </c>
    </row>
    <row r="169">
      <c r="A169" s="13">
        <v>21.0</v>
      </c>
      <c r="B169" s="12">
        <v>0.13694444467546418</v>
      </c>
      <c r="C169" s="13" t="s">
        <v>21</v>
      </c>
      <c r="D169" s="13" t="s">
        <v>7</v>
      </c>
      <c r="E169" s="23">
        <v>8.0</v>
      </c>
      <c r="F169" s="35" t="s">
        <v>550</v>
      </c>
      <c r="G169" s="11"/>
      <c r="H169" s="11" t="s">
        <v>868</v>
      </c>
      <c r="I169" s="13"/>
      <c r="J169" s="13" t="s">
        <v>872</v>
      </c>
    </row>
    <row r="170">
      <c r="A170" s="13">
        <v>21.0</v>
      </c>
      <c r="B170" s="12">
        <v>0.13701388912159018</v>
      </c>
      <c r="C170" s="13" t="s">
        <v>807</v>
      </c>
      <c r="D170" s="11" t="s">
        <v>75</v>
      </c>
      <c r="E170" s="47" t="s">
        <v>30</v>
      </c>
      <c r="F170" s="30" t="s">
        <v>30</v>
      </c>
      <c r="G170" s="11"/>
      <c r="H170" s="13"/>
      <c r="I170" s="13"/>
      <c r="J170" s="11" t="s">
        <v>873</v>
      </c>
    </row>
    <row r="171">
      <c r="A171" s="13">
        <v>21.0</v>
      </c>
      <c r="B171" s="12">
        <v>0.13745370390824974</v>
      </c>
      <c r="C171" s="13" t="s">
        <v>21</v>
      </c>
      <c r="D171" s="11" t="s">
        <v>129</v>
      </c>
      <c r="E171" s="32">
        <v>21.0</v>
      </c>
      <c r="F171" s="32">
        <v>19.0</v>
      </c>
      <c r="G171" s="11"/>
      <c r="H171" s="13"/>
      <c r="I171" s="13"/>
      <c r="J171" s="11" t="s">
        <v>40</v>
      </c>
    </row>
    <row r="172">
      <c r="A172" s="13">
        <v>21.0</v>
      </c>
      <c r="B172" s="21">
        <v>0.13745370370370372</v>
      </c>
      <c r="C172" s="13" t="s">
        <v>21</v>
      </c>
      <c r="D172" s="11" t="s">
        <v>129</v>
      </c>
      <c r="E172" s="47" t="s">
        <v>30</v>
      </c>
      <c r="F172" s="31" t="s">
        <v>30</v>
      </c>
      <c r="G172" s="11"/>
      <c r="H172" s="13"/>
      <c r="I172" s="13"/>
      <c r="J172" s="11" t="s">
        <v>17</v>
      </c>
    </row>
    <row r="173">
      <c r="A173" s="13">
        <v>21.0</v>
      </c>
      <c r="B173" s="12">
        <v>0.13865740754408762</v>
      </c>
      <c r="C173" s="13" t="s">
        <v>807</v>
      </c>
      <c r="D173" s="13" t="s">
        <v>97</v>
      </c>
      <c r="E173" s="23">
        <v>29.0</v>
      </c>
      <c r="F173" s="35" t="s">
        <v>550</v>
      </c>
      <c r="G173" s="11"/>
      <c r="H173" s="13"/>
      <c r="I173" s="13"/>
      <c r="J173" s="13" t="s">
        <v>864</v>
      </c>
    </row>
    <row r="174">
      <c r="A174" s="13">
        <v>21.0</v>
      </c>
      <c r="B174" s="12">
        <v>0.1397569445107365</v>
      </c>
      <c r="C174" s="13" t="s">
        <v>15</v>
      </c>
      <c r="D174" s="13" t="s">
        <v>32</v>
      </c>
      <c r="E174" s="32">
        <v>21.0</v>
      </c>
      <c r="F174" s="30">
        <v>16.0</v>
      </c>
      <c r="G174" s="11"/>
      <c r="H174" s="13"/>
      <c r="I174" s="13"/>
      <c r="J174" s="11" t="s">
        <v>874</v>
      </c>
    </row>
    <row r="175">
      <c r="A175" s="13">
        <v>21.0</v>
      </c>
      <c r="B175" s="12">
        <v>0.14030092594657617</v>
      </c>
      <c r="C175" s="13" t="s">
        <v>15</v>
      </c>
      <c r="D175" s="13" t="s">
        <v>7</v>
      </c>
      <c r="E175" s="23">
        <v>8.0</v>
      </c>
      <c r="F175" s="35" t="s">
        <v>550</v>
      </c>
      <c r="G175" s="11"/>
      <c r="H175" s="11" t="s">
        <v>875</v>
      </c>
      <c r="I175" s="13"/>
      <c r="J175" s="13" t="s">
        <v>4793</v>
      </c>
    </row>
    <row r="176">
      <c r="A176" s="13">
        <v>21.0</v>
      </c>
      <c r="B176" s="12">
        <v>0.1424884267471498</v>
      </c>
      <c r="C176" s="13" t="s">
        <v>805</v>
      </c>
      <c r="D176" s="13" t="s">
        <v>32</v>
      </c>
      <c r="E176" s="32">
        <v>21.0</v>
      </c>
      <c r="F176" s="30">
        <v>11.0</v>
      </c>
      <c r="G176" s="11"/>
      <c r="H176" s="13"/>
      <c r="I176" s="13"/>
      <c r="J176" s="13"/>
    </row>
    <row r="177">
      <c r="A177" s="13">
        <v>21.0</v>
      </c>
      <c r="B177" s="12">
        <v>0.1426504637929611</v>
      </c>
      <c r="C177" s="13" t="s">
        <v>805</v>
      </c>
      <c r="D177" s="13" t="s">
        <v>7</v>
      </c>
      <c r="E177" s="23">
        <v>18.0</v>
      </c>
      <c r="F177" s="35" t="s">
        <v>550</v>
      </c>
      <c r="G177" s="11"/>
      <c r="H177" s="11" t="s">
        <v>877</v>
      </c>
      <c r="I177" s="13"/>
      <c r="J177" s="13"/>
    </row>
    <row r="178">
      <c r="A178" s="13">
        <v>21.0</v>
      </c>
      <c r="B178" s="12">
        <v>0.1426504637929611</v>
      </c>
      <c r="C178" s="13" t="s">
        <v>15</v>
      </c>
      <c r="D178" s="13" t="s">
        <v>32</v>
      </c>
      <c r="E178" s="30">
        <v>9.0</v>
      </c>
      <c r="F178" s="32">
        <v>4.0</v>
      </c>
      <c r="G178" s="11"/>
      <c r="H178" s="13"/>
      <c r="I178" s="13"/>
      <c r="J178" s="11" t="s">
        <v>874</v>
      </c>
    </row>
    <row r="179">
      <c r="A179" s="13">
        <v>21.0</v>
      </c>
      <c r="B179" s="12">
        <v>0.14299768599448726</v>
      </c>
      <c r="C179" s="13" t="s">
        <v>805</v>
      </c>
      <c r="D179" s="13" t="s">
        <v>32</v>
      </c>
      <c r="E179" s="32">
        <v>16.0</v>
      </c>
      <c r="F179" s="30">
        <v>6.0</v>
      </c>
      <c r="G179" s="11"/>
      <c r="H179" s="13"/>
      <c r="I179" s="13"/>
      <c r="J179" s="13"/>
    </row>
    <row r="180">
      <c r="A180" s="13">
        <v>21.0</v>
      </c>
      <c r="B180" s="12">
        <v>0.14311342671135208</v>
      </c>
      <c r="C180" s="13" t="s">
        <v>805</v>
      </c>
      <c r="D180" s="13" t="s">
        <v>32</v>
      </c>
      <c r="E180" s="32">
        <v>23.0</v>
      </c>
      <c r="F180" s="30">
        <v>13.0</v>
      </c>
      <c r="G180" s="11"/>
      <c r="H180" s="13"/>
      <c r="I180" s="13"/>
      <c r="J180" s="13"/>
    </row>
    <row r="181">
      <c r="A181" s="13">
        <v>21.0</v>
      </c>
      <c r="B181" s="12">
        <v>0.1435069452272728</v>
      </c>
      <c r="C181" s="13" t="s">
        <v>805</v>
      </c>
      <c r="D181" s="13" t="s">
        <v>7</v>
      </c>
      <c r="E181" s="23">
        <v>11.0</v>
      </c>
      <c r="F181" s="35" t="s">
        <v>550</v>
      </c>
      <c r="G181" s="11"/>
      <c r="H181" s="11" t="s">
        <v>878</v>
      </c>
      <c r="I181" s="13"/>
      <c r="J181" s="13"/>
    </row>
    <row r="182">
      <c r="A182" s="13">
        <v>21.0</v>
      </c>
      <c r="B182" s="12">
        <v>0.14398148222244345</v>
      </c>
      <c r="C182" s="13" t="s">
        <v>805</v>
      </c>
      <c r="D182" s="13" t="s">
        <v>97</v>
      </c>
      <c r="E182" s="23">
        <v>21.0</v>
      </c>
      <c r="F182" s="23"/>
      <c r="G182" s="11"/>
      <c r="H182" s="13"/>
      <c r="I182" s="13"/>
      <c r="J182" s="13" t="s">
        <v>879</v>
      </c>
    </row>
    <row r="183">
      <c r="A183" s="13">
        <v>21.0</v>
      </c>
      <c r="B183" s="12">
        <v>0.14429398224456236</v>
      </c>
      <c r="C183" s="13" t="s">
        <v>15</v>
      </c>
      <c r="D183" s="13" t="s">
        <v>32</v>
      </c>
      <c r="E183" s="32">
        <v>20.0</v>
      </c>
      <c r="F183" s="30">
        <v>15.0</v>
      </c>
      <c r="G183" s="11"/>
      <c r="H183" s="13"/>
      <c r="I183" s="13"/>
      <c r="J183" s="11" t="s">
        <v>874</v>
      </c>
    </row>
    <row r="184">
      <c r="A184" s="13">
        <v>21.0</v>
      </c>
      <c r="B184" s="12">
        <v>0.1444097229395993</v>
      </c>
      <c r="C184" s="13" t="s">
        <v>15</v>
      </c>
      <c r="D184" s="13" t="s">
        <v>7</v>
      </c>
      <c r="E184" s="23">
        <v>8.0</v>
      </c>
      <c r="F184" s="35" t="s">
        <v>550</v>
      </c>
      <c r="G184" s="11"/>
      <c r="H184" s="11" t="s">
        <v>875</v>
      </c>
      <c r="I184" s="13"/>
      <c r="J184" s="13" t="s">
        <v>4793</v>
      </c>
    </row>
    <row r="185">
      <c r="A185" s="13">
        <v>21.0</v>
      </c>
      <c r="B185" s="12">
        <v>0.1453009265824221</v>
      </c>
      <c r="C185" s="13" t="s">
        <v>21</v>
      </c>
      <c r="D185" s="11" t="s">
        <v>20</v>
      </c>
      <c r="E185" s="32">
        <v>27.0</v>
      </c>
      <c r="F185" s="30">
        <f>E185-13</f>
        <v>14</v>
      </c>
      <c r="G185" s="11"/>
      <c r="H185" s="13"/>
      <c r="I185" s="13"/>
      <c r="J185" s="11"/>
    </row>
    <row r="186">
      <c r="A186" s="11">
        <v>21.0</v>
      </c>
      <c r="B186" s="21">
        <v>0.14530092592592592</v>
      </c>
      <c r="C186" s="11" t="s">
        <v>21</v>
      </c>
      <c r="D186" s="11" t="s">
        <v>20</v>
      </c>
      <c r="E186" s="47" t="s">
        <v>30</v>
      </c>
      <c r="F186" s="31" t="s">
        <v>30</v>
      </c>
      <c r="G186" s="11"/>
      <c r="H186" s="13"/>
      <c r="I186" s="13"/>
      <c r="J186" s="11" t="s">
        <v>17</v>
      </c>
    </row>
    <row r="187">
      <c r="A187" s="13">
        <v>21.0</v>
      </c>
      <c r="B187" s="12">
        <v>0.1454398154746741</v>
      </c>
      <c r="C187" s="13" t="s">
        <v>21</v>
      </c>
      <c r="D187" s="13" t="s">
        <v>32</v>
      </c>
      <c r="E187" s="32">
        <v>30.0</v>
      </c>
      <c r="F187" s="30">
        <f>E187-11</f>
        <v>19</v>
      </c>
      <c r="G187" s="11"/>
      <c r="H187" s="13"/>
      <c r="I187" s="13"/>
      <c r="J187" s="13"/>
    </row>
    <row r="188">
      <c r="A188" s="13">
        <v>21.0</v>
      </c>
      <c r="B188" s="12">
        <v>0.14606481543160044</v>
      </c>
      <c r="C188" s="13" t="s">
        <v>21</v>
      </c>
      <c r="D188" s="13" t="s">
        <v>7</v>
      </c>
      <c r="E188" s="23">
        <v>38.0</v>
      </c>
      <c r="F188" s="35" t="s">
        <v>550</v>
      </c>
      <c r="G188" s="11"/>
      <c r="H188" s="11" t="s">
        <v>880</v>
      </c>
      <c r="I188" s="13"/>
      <c r="J188" s="13" t="s">
        <v>4793</v>
      </c>
    </row>
    <row r="189">
      <c r="A189" s="13">
        <v>21.0</v>
      </c>
      <c r="B189" s="12">
        <v>0.14685185241978616</v>
      </c>
      <c r="C189" s="13" t="s">
        <v>21</v>
      </c>
      <c r="D189" s="13" t="s">
        <v>32</v>
      </c>
      <c r="E189" s="32">
        <v>14.0</v>
      </c>
      <c r="F189" s="30">
        <v>4.0</v>
      </c>
      <c r="G189" s="11"/>
      <c r="H189" s="13"/>
      <c r="I189" s="13"/>
      <c r="J189" s="13"/>
    </row>
    <row r="190">
      <c r="A190" s="13">
        <v>21.0</v>
      </c>
      <c r="B190" s="12">
        <v>0.14826388939400204</v>
      </c>
      <c r="C190" s="13" t="s">
        <v>807</v>
      </c>
      <c r="D190" s="13" t="s">
        <v>32</v>
      </c>
      <c r="E190" s="32">
        <v>20.0</v>
      </c>
      <c r="F190" s="30">
        <f>E190-10</f>
        <v>10</v>
      </c>
      <c r="G190" s="11"/>
      <c r="H190" s="13"/>
      <c r="I190" s="13"/>
      <c r="J190" s="11" t="s">
        <v>252</v>
      </c>
    </row>
    <row r="191">
      <c r="A191" s="13">
        <v>21.0</v>
      </c>
      <c r="B191" s="12">
        <v>0.14840277828625403</v>
      </c>
      <c r="C191" s="13" t="s">
        <v>807</v>
      </c>
      <c r="D191" s="13" t="s">
        <v>7</v>
      </c>
      <c r="E191" s="23">
        <v>10.0</v>
      </c>
      <c r="F191" s="35" t="s">
        <v>550</v>
      </c>
      <c r="G191" s="11"/>
      <c r="H191" s="11" t="s">
        <v>881</v>
      </c>
      <c r="I191" s="13"/>
      <c r="J191" s="13"/>
    </row>
    <row r="192">
      <c r="A192" s="13">
        <v>21.0</v>
      </c>
      <c r="B192" s="12">
        <v>0.14881944490480237</v>
      </c>
      <c r="C192" s="13" t="s">
        <v>807</v>
      </c>
      <c r="D192" s="13" t="s">
        <v>32</v>
      </c>
      <c r="E192" s="32">
        <v>10.0</v>
      </c>
      <c r="F192" s="30">
        <f>E192-9</f>
        <v>1</v>
      </c>
      <c r="G192" s="11"/>
      <c r="H192" s="13"/>
      <c r="I192" s="13"/>
      <c r="J192" s="13"/>
    </row>
    <row r="193">
      <c r="A193" s="13">
        <v>21.0</v>
      </c>
      <c r="B193" s="12">
        <v>0.15020833371090703</v>
      </c>
      <c r="C193" s="13" t="s">
        <v>15</v>
      </c>
      <c r="D193" s="13" t="s">
        <v>32</v>
      </c>
      <c r="E193" s="32">
        <v>22.0</v>
      </c>
      <c r="F193" s="30">
        <v>17.0</v>
      </c>
      <c r="G193" s="11"/>
      <c r="H193" s="13"/>
      <c r="I193" s="13"/>
      <c r="J193" s="11" t="s">
        <v>882</v>
      </c>
    </row>
    <row r="194">
      <c r="A194" s="13">
        <v>21.0</v>
      </c>
      <c r="B194" s="12">
        <v>0.1505787040805444</v>
      </c>
      <c r="C194" s="13" t="s">
        <v>15</v>
      </c>
      <c r="D194" s="13" t="s">
        <v>32</v>
      </c>
      <c r="E194" s="32">
        <v>19.0</v>
      </c>
      <c r="F194" s="30">
        <v>14.0</v>
      </c>
      <c r="G194" s="11"/>
      <c r="H194" s="13"/>
      <c r="I194" s="13"/>
      <c r="J194" s="11" t="s">
        <v>874</v>
      </c>
    </row>
    <row r="195">
      <c r="A195" s="13">
        <v>21.0</v>
      </c>
      <c r="B195" s="12">
        <v>0.15068287076428533</v>
      </c>
      <c r="C195" s="13" t="s">
        <v>15</v>
      </c>
      <c r="D195" s="13" t="s">
        <v>7</v>
      </c>
      <c r="E195" s="23">
        <v>7.0</v>
      </c>
      <c r="F195" s="35" t="s">
        <v>550</v>
      </c>
      <c r="G195" s="11"/>
      <c r="H195" s="11" t="s">
        <v>883</v>
      </c>
      <c r="I195" s="13"/>
      <c r="J195" s="13"/>
    </row>
    <row r="196">
      <c r="A196" s="13">
        <v>21.0</v>
      </c>
      <c r="B196" s="12">
        <v>0.15175925954827107</v>
      </c>
      <c r="C196" s="13" t="s">
        <v>16</v>
      </c>
      <c r="D196" s="13" t="s">
        <v>7</v>
      </c>
      <c r="E196" s="23">
        <v>21.0</v>
      </c>
      <c r="F196" s="35" t="s">
        <v>550</v>
      </c>
      <c r="G196" s="11"/>
      <c r="H196" s="11" t="s">
        <v>884</v>
      </c>
      <c r="I196" s="13"/>
      <c r="J196" s="13"/>
    </row>
    <row r="197">
      <c r="A197" s="13">
        <v>21.0</v>
      </c>
      <c r="B197" s="12">
        <v>0.15519675935502164</v>
      </c>
      <c r="C197" s="13" t="s">
        <v>16</v>
      </c>
      <c r="D197" s="11" t="s">
        <v>421</v>
      </c>
      <c r="E197" s="32">
        <v>19.0</v>
      </c>
      <c r="F197" s="31">
        <f>E197-5</f>
        <v>14</v>
      </c>
      <c r="G197" s="11"/>
      <c r="H197" s="13"/>
      <c r="I197" s="13"/>
      <c r="J197" s="11" t="s">
        <v>40</v>
      </c>
    </row>
    <row r="198">
      <c r="A198" s="13">
        <v>21.0</v>
      </c>
      <c r="B198" s="21">
        <v>0.15519675925925927</v>
      </c>
      <c r="C198" s="13" t="s">
        <v>16</v>
      </c>
      <c r="D198" s="11" t="s">
        <v>421</v>
      </c>
      <c r="E198" s="47" t="s">
        <v>30</v>
      </c>
      <c r="F198" s="31" t="s">
        <v>30</v>
      </c>
      <c r="G198" s="11"/>
      <c r="H198" s="13"/>
      <c r="I198" s="13"/>
      <c r="J198" s="11" t="s">
        <v>17</v>
      </c>
    </row>
    <row r="199">
      <c r="A199" s="13">
        <v>21.0</v>
      </c>
      <c r="B199" s="12">
        <v>0.15656249999301508</v>
      </c>
      <c r="C199" s="13" t="s">
        <v>21</v>
      </c>
      <c r="D199" s="11" t="s">
        <v>20</v>
      </c>
      <c r="E199" s="32">
        <v>28.0</v>
      </c>
      <c r="F199" s="30">
        <v>15.0</v>
      </c>
      <c r="G199" s="11"/>
      <c r="H199" s="13"/>
      <c r="I199" s="13"/>
      <c r="J199" s="11"/>
    </row>
    <row r="200">
      <c r="A200" s="13">
        <v>21.0</v>
      </c>
      <c r="B200" s="12">
        <v>0.15671296295477077</v>
      </c>
      <c r="C200" s="13" t="s">
        <v>21</v>
      </c>
      <c r="D200" s="13" t="s">
        <v>32</v>
      </c>
      <c r="E200" s="32">
        <v>27.0</v>
      </c>
      <c r="F200" s="30">
        <v>16.0</v>
      </c>
      <c r="G200" s="11"/>
      <c r="H200" s="13"/>
      <c r="I200" s="13"/>
      <c r="J200" s="13"/>
    </row>
    <row r="201">
      <c r="A201" s="13">
        <v>21.0</v>
      </c>
      <c r="B201" s="12">
        <v>0.15697916848876048</v>
      </c>
      <c r="C201" s="13" t="s">
        <v>21</v>
      </c>
      <c r="D201" s="13" t="s">
        <v>7</v>
      </c>
      <c r="E201" s="23">
        <v>30.0</v>
      </c>
      <c r="F201" s="35" t="s">
        <v>550</v>
      </c>
      <c r="G201" s="11"/>
      <c r="H201" s="11" t="s">
        <v>885</v>
      </c>
      <c r="I201" s="13">
        <v>1.0</v>
      </c>
      <c r="J201" s="11" t="s">
        <v>4794</v>
      </c>
    </row>
    <row r="202">
      <c r="A202" s="13">
        <v>21.0</v>
      </c>
      <c r="B202" s="12">
        <v>0.1597222238779068</v>
      </c>
      <c r="C202" s="13" t="s">
        <v>15</v>
      </c>
      <c r="D202" s="11" t="s">
        <v>184</v>
      </c>
      <c r="E202" s="32">
        <v>28.0</v>
      </c>
      <c r="F202" s="32">
        <v>18.0</v>
      </c>
      <c r="G202" s="11"/>
      <c r="H202" s="13"/>
      <c r="I202" s="13"/>
      <c r="J202" s="11" t="s">
        <v>17</v>
      </c>
    </row>
    <row r="203">
      <c r="A203" s="13">
        <v>21.0</v>
      </c>
      <c r="B203" s="21">
        <v>0.1597222222222222</v>
      </c>
      <c r="C203" s="13" t="s">
        <v>15</v>
      </c>
      <c r="D203" s="11" t="s">
        <v>184</v>
      </c>
      <c r="E203" s="32" t="s">
        <v>37</v>
      </c>
      <c r="F203" s="32">
        <v>20.0</v>
      </c>
      <c r="G203" s="11"/>
      <c r="H203" s="13"/>
      <c r="I203" s="13"/>
      <c r="J203" s="11" t="s">
        <v>887</v>
      </c>
    </row>
    <row r="204">
      <c r="A204" s="13">
        <v>21.0</v>
      </c>
      <c r="B204" s="12">
        <v>0.1599189831322292</v>
      </c>
      <c r="C204" s="13" t="s">
        <v>15</v>
      </c>
      <c r="D204" s="11" t="s">
        <v>184</v>
      </c>
      <c r="E204" s="32" t="s">
        <v>37</v>
      </c>
      <c r="F204" s="32">
        <v>20.0</v>
      </c>
      <c r="G204" s="11"/>
      <c r="H204" s="13"/>
      <c r="I204" s="13"/>
      <c r="J204" s="11" t="s">
        <v>888</v>
      </c>
    </row>
    <row r="205">
      <c r="A205" s="13">
        <v>21.0</v>
      </c>
      <c r="B205" s="21">
        <v>0.15991898148148148</v>
      </c>
      <c r="C205" s="13" t="s">
        <v>15</v>
      </c>
      <c r="D205" s="11" t="s">
        <v>184</v>
      </c>
      <c r="E205" s="47" t="s">
        <v>30</v>
      </c>
      <c r="F205" s="47" t="s">
        <v>30</v>
      </c>
      <c r="G205" s="11"/>
      <c r="H205" s="13"/>
      <c r="I205" s="13"/>
      <c r="J205" s="11" t="s">
        <v>17</v>
      </c>
    </row>
    <row r="206">
      <c r="A206" s="13">
        <v>21.0</v>
      </c>
      <c r="B206" s="12">
        <v>0.16012731645605527</v>
      </c>
      <c r="C206" s="13" t="s">
        <v>15</v>
      </c>
      <c r="D206" s="11" t="s">
        <v>184</v>
      </c>
      <c r="E206" s="32">
        <v>16.0</v>
      </c>
      <c r="F206" s="32">
        <v>6.0</v>
      </c>
      <c r="G206" s="11"/>
      <c r="H206" s="13"/>
      <c r="I206" s="13"/>
      <c r="J206" s="11" t="s">
        <v>889</v>
      </c>
    </row>
    <row r="207">
      <c r="A207" s="13">
        <v>21.0</v>
      </c>
      <c r="B207" s="12">
        <v>0.16063657382619567</v>
      </c>
      <c r="C207" s="13" t="s">
        <v>15</v>
      </c>
      <c r="D207" s="11" t="s">
        <v>184</v>
      </c>
      <c r="E207" s="32">
        <v>29.0</v>
      </c>
      <c r="F207" s="32">
        <v>19.0</v>
      </c>
      <c r="G207" s="11"/>
      <c r="H207" s="13"/>
      <c r="I207" s="13"/>
      <c r="J207" s="11" t="s">
        <v>890</v>
      </c>
    </row>
    <row r="208">
      <c r="A208" s="13">
        <v>21.0</v>
      </c>
      <c r="B208" s="21">
        <v>0.16063657407407408</v>
      </c>
      <c r="C208" s="13" t="s">
        <v>15</v>
      </c>
      <c r="D208" s="11" t="s">
        <v>184</v>
      </c>
      <c r="E208" s="47" t="s">
        <v>30</v>
      </c>
      <c r="F208" s="31" t="s">
        <v>30</v>
      </c>
      <c r="G208" s="11"/>
      <c r="H208" s="13"/>
      <c r="I208" s="13"/>
      <c r="J208" s="11" t="s">
        <v>17</v>
      </c>
    </row>
    <row r="209">
      <c r="A209" s="11">
        <v>21.0</v>
      </c>
      <c r="B209" s="21">
        <v>0.1608564814814815</v>
      </c>
      <c r="C209" s="11" t="s">
        <v>15</v>
      </c>
      <c r="D209" s="11" t="s">
        <v>184</v>
      </c>
      <c r="E209" s="47" t="s">
        <v>30</v>
      </c>
      <c r="F209" s="31" t="s">
        <v>30</v>
      </c>
      <c r="G209" s="11"/>
      <c r="H209" s="13"/>
      <c r="I209" s="13"/>
      <c r="J209" s="5" t="s">
        <v>17</v>
      </c>
    </row>
    <row r="210">
      <c r="A210" s="13">
        <v>21.0</v>
      </c>
      <c r="B210" s="12">
        <v>0.16085648123407736</v>
      </c>
      <c r="C210" s="13" t="s">
        <v>15</v>
      </c>
      <c r="D210" s="11" t="s">
        <v>184</v>
      </c>
      <c r="E210" s="32">
        <v>25.0</v>
      </c>
      <c r="F210" s="32">
        <v>15.0</v>
      </c>
      <c r="G210" s="11"/>
      <c r="H210" s="13"/>
      <c r="I210" s="13"/>
      <c r="J210" s="11" t="s">
        <v>891</v>
      </c>
    </row>
    <row r="211">
      <c r="A211" s="13">
        <v>21.0</v>
      </c>
      <c r="B211" s="12">
        <v>0.163622684776783</v>
      </c>
      <c r="C211" s="13" t="s">
        <v>16</v>
      </c>
      <c r="D211" s="11" t="s">
        <v>26</v>
      </c>
      <c r="E211" s="32">
        <v>14.0</v>
      </c>
      <c r="F211" s="31">
        <f>E211-5</f>
        <v>9</v>
      </c>
      <c r="G211" s="11"/>
      <c r="H211" s="13"/>
      <c r="I211" s="13"/>
      <c r="J211" s="11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13"/>
    <col customWidth="1" min="2" max="2" width="6.25"/>
    <col customWidth="1" min="3" max="3" width="8.25"/>
    <col customWidth="1" min="4" max="4" width="13.75"/>
    <col customWidth="1" min="5" max="5" width="9.63"/>
    <col customWidth="1" min="6" max="6" width="11.25"/>
    <col customWidth="1" min="7" max="7" width="4.63"/>
    <col customWidth="1" min="8" max="8" width="26.13"/>
    <col customWidth="1" min="9" max="9" width="5.75"/>
    <col customWidth="1" min="10" max="10" width="31.5"/>
  </cols>
  <sheetData>
    <row r="1">
      <c r="A1" s="9" t="s">
        <v>0</v>
      </c>
      <c r="B1" s="42" t="s">
        <v>1</v>
      </c>
      <c r="C1" s="9" t="s">
        <v>2</v>
      </c>
      <c r="D1" s="9" t="s">
        <v>3</v>
      </c>
      <c r="E1" s="42" t="s">
        <v>4</v>
      </c>
      <c r="F1" s="42" t="s">
        <v>5</v>
      </c>
      <c r="G1" s="42" t="s">
        <v>6</v>
      </c>
      <c r="H1" s="9" t="s">
        <v>4767</v>
      </c>
      <c r="I1" s="9" t="s">
        <v>8</v>
      </c>
      <c r="J1" s="9" t="s">
        <v>9</v>
      </c>
    </row>
    <row r="2">
      <c r="A2" s="3">
        <v>22.0</v>
      </c>
      <c r="B2" s="90">
        <v>0.010347222222222223</v>
      </c>
      <c r="C2" s="91" t="s">
        <v>10</v>
      </c>
      <c r="D2" s="91" t="s">
        <v>24</v>
      </c>
      <c r="E2" s="53">
        <v>9.0</v>
      </c>
      <c r="F2" s="49">
        <f>E2-6</f>
        <v>3</v>
      </c>
      <c r="H2" s="7"/>
      <c r="I2" s="7"/>
      <c r="J2" s="65"/>
    </row>
    <row r="3">
      <c r="A3" s="3">
        <v>22.0</v>
      </c>
      <c r="B3" s="90">
        <v>0.010543981481481482</v>
      </c>
      <c r="C3" s="65" t="s">
        <v>21</v>
      </c>
      <c r="D3" s="65" t="s">
        <v>24</v>
      </c>
      <c r="E3" s="49">
        <v>20.0</v>
      </c>
      <c r="F3" s="49">
        <f>E3-10</f>
        <v>10</v>
      </c>
      <c r="H3" s="7"/>
      <c r="I3" s="7"/>
      <c r="J3" s="65"/>
    </row>
    <row r="4">
      <c r="A4" s="3">
        <v>22.0</v>
      </c>
      <c r="B4" s="90">
        <v>0.0140625</v>
      </c>
      <c r="C4" s="65" t="s">
        <v>16</v>
      </c>
      <c r="D4" s="65" t="s">
        <v>125</v>
      </c>
      <c r="E4" s="49" t="s">
        <v>30</v>
      </c>
      <c r="F4" s="49" t="s">
        <v>30</v>
      </c>
      <c r="H4" s="7"/>
      <c r="I4" s="7"/>
      <c r="J4" s="65" t="s">
        <v>892</v>
      </c>
    </row>
    <row r="5">
      <c r="A5" s="3">
        <v>22.0</v>
      </c>
      <c r="B5" s="90">
        <v>0.014155092592592592</v>
      </c>
      <c r="C5" s="65" t="s">
        <v>18</v>
      </c>
      <c r="D5" s="65" t="s">
        <v>125</v>
      </c>
      <c r="E5" s="49" t="s">
        <v>30</v>
      </c>
      <c r="F5" s="49" t="s">
        <v>30</v>
      </c>
      <c r="H5" s="7"/>
      <c r="I5" s="7"/>
      <c r="J5" s="65" t="s">
        <v>892</v>
      </c>
    </row>
    <row r="6">
      <c r="A6" s="3">
        <v>22.0</v>
      </c>
      <c r="B6" s="90">
        <v>0.014155092592592592</v>
      </c>
      <c r="C6" s="65" t="s">
        <v>10</v>
      </c>
      <c r="D6" s="65" t="s">
        <v>125</v>
      </c>
      <c r="E6" s="49" t="s">
        <v>37</v>
      </c>
      <c r="F6" s="49">
        <v>20.0</v>
      </c>
      <c r="H6" s="7"/>
      <c r="I6" s="7"/>
      <c r="J6" s="65"/>
    </row>
    <row r="7">
      <c r="A7" s="3">
        <v>22.0</v>
      </c>
      <c r="B7" s="90">
        <v>0.01849537037037037</v>
      </c>
      <c r="C7" s="65" t="s">
        <v>10</v>
      </c>
      <c r="D7" s="65" t="s">
        <v>19</v>
      </c>
      <c r="E7" s="49">
        <v>24.0</v>
      </c>
      <c r="F7" s="49">
        <f t="shared" ref="F7:F8" si="1">E7-6</f>
        <v>18</v>
      </c>
      <c r="H7" s="7"/>
      <c r="I7" s="7"/>
      <c r="J7" s="65"/>
    </row>
    <row r="8">
      <c r="A8" s="3">
        <v>22.0</v>
      </c>
      <c r="B8" s="90">
        <v>0.020578703703703703</v>
      </c>
      <c r="C8" s="65" t="s">
        <v>16</v>
      </c>
      <c r="D8" s="65" t="s">
        <v>92</v>
      </c>
      <c r="E8" s="49">
        <v>24.0</v>
      </c>
      <c r="F8" s="49">
        <f t="shared" si="1"/>
        <v>18</v>
      </c>
      <c r="H8" s="7"/>
      <c r="I8" s="7"/>
      <c r="J8" s="65"/>
    </row>
    <row r="9">
      <c r="A9" s="3">
        <v>22.0</v>
      </c>
      <c r="B9" s="90">
        <v>0.04366898148148148</v>
      </c>
      <c r="C9" s="65" t="s">
        <v>13</v>
      </c>
      <c r="D9" s="65" t="s">
        <v>88</v>
      </c>
      <c r="E9" s="49">
        <v>17.0</v>
      </c>
      <c r="F9" s="49">
        <f>E9+2</f>
        <v>19</v>
      </c>
      <c r="H9" s="7"/>
      <c r="I9" s="7"/>
      <c r="J9" s="65"/>
    </row>
    <row r="10">
      <c r="A10" s="3">
        <v>22.0</v>
      </c>
      <c r="B10" s="90">
        <v>0.04753472222222222</v>
      </c>
      <c r="C10" s="65" t="s">
        <v>13</v>
      </c>
      <c r="D10" s="65" t="s">
        <v>14</v>
      </c>
      <c r="E10" s="49">
        <v>13.0</v>
      </c>
      <c r="F10" s="49">
        <f>E10-1</f>
        <v>12</v>
      </c>
      <c r="H10" s="7"/>
      <c r="I10" s="7"/>
      <c r="J10" s="65"/>
    </row>
    <row r="11">
      <c r="A11" s="3">
        <v>22.0</v>
      </c>
      <c r="B11" s="90">
        <v>0.07013888888888889</v>
      </c>
      <c r="C11" s="65" t="s">
        <v>134</v>
      </c>
      <c r="D11" s="65" t="s">
        <v>122</v>
      </c>
      <c r="E11" s="49">
        <v>7.0</v>
      </c>
      <c r="F11" s="49">
        <f>E11-4</f>
        <v>3</v>
      </c>
      <c r="H11" s="7"/>
      <c r="I11" s="7"/>
      <c r="J11" s="65"/>
    </row>
    <row r="12">
      <c r="A12" s="3">
        <v>22.0</v>
      </c>
      <c r="B12" s="90">
        <v>0.07085648148148148</v>
      </c>
      <c r="C12" s="65" t="s">
        <v>15</v>
      </c>
      <c r="D12" s="65" t="s">
        <v>122</v>
      </c>
      <c r="E12" s="49">
        <v>19.0</v>
      </c>
      <c r="F12" s="49">
        <f>E12-6</f>
        <v>13</v>
      </c>
      <c r="H12" s="7"/>
      <c r="I12" s="7"/>
      <c r="J12" s="65"/>
    </row>
    <row r="13">
      <c r="A13" s="3">
        <v>22.0</v>
      </c>
      <c r="B13" s="90">
        <v>0.07496527777777778</v>
      </c>
      <c r="C13" s="65" t="s">
        <v>10</v>
      </c>
      <c r="D13" s="65" t="s">
        <v>88</v>
      </c>
      <c r="E13" s="49">
        <v>15.0</v>
      </c>
      <c r="F13" s="49">
        <f>E13-2</f>
        <v>13</v>
      </c>
      <c r="H13" s="7"/>
      <c r="I13" s="7"/>
      <c r="J13" s="65"/>
    </row>
    <row r="14">
      <c r="A14" s="3">
        <v>22.0</v>
      </c>
      <c r="B14" s="90">
        <v>0.07641203703703704</v>
      </c>
      <c r="C14" s="65" t="s">
        <v>10</v>
      </c>
      <c r="D14" s="65" t="s">
        <v>14</v>
      </c>
      <c r="E14" s="49" t="s">
        <v>37</v>
      </c>
      <c r="F14" s="49">
        <v>20.0</v>
      </c>
      <c r="H14" s="7"/>
      <c r="I14" s="7"/>
      <c r="J14" s="65"/>
    </row>
    <row r="15">
      <c r="A15" s="3">
        <v>22.0</v>
      </c>
      <c r="B15" s="90">
        <v>0.08172453703703704</v>
      </c>
      <c r="C15" s="65" t="s">
        <v>16</v>
      </c>
      <c r="D15" s="65" t="s">
        <v>602</v>
      </c>
      <c r="E15" s="49" t="s">
        <v>30</v>
      </c>
      <c r="F15" s="49" t="s">
        <v>30</v>
      </c>
      <c r="H15" s="7"/>
      <c r="I15" s="7"/>
      <c r="J15" s="65"/>
    </row>
    <row r="16">
      <c r="A16" s="3">
        <v>22.0</v>
      </c>
      <c r="B16" s="90">
        <v>0.08269675925925926</v>
      </c>
      <c r="C16" s="65" t="s">
        <v>18</v>
      </c>
      <c r="D16" s="65" t="s">
        <v>93</v>
      </c>
      <c r="E16" s="49">
        <v>14.0</v>
      </c>
      <c r="F16" s="49">
        <f>E16-10</f>
        <v>4</v>
      </c>
      <c r="H16" s="7"/>
      <c r="I16" s="7"/>
      <c r="J16" s="71" t="s">
        <v>893</v>
      </c>
    </row>
    <row r="17">
      <c r="A17" s="3">
        <v>22.0</v>
      </c>
      <c r="B17" s="90">
        <v>0.08269675925925926</v>
      </c>
      <c r="C17" s="65" t="s">
        <v>18</v>
      </c>
      <c r="D17" s="65" t="s">
        <v>93</v>
      </c>
      <c r="E17" s="49" t="s">
        <v>30</v>
      </c>
      <c r="F17" s="49" t="s">
        <v>30</v>
      </c>
      <c r="H17" s="7"/>
      <c r="I17" s="7"/>
      <c r="J17" s="65" t="s">
        <v>42</v>
      </c>
    </row>
    <row r="18">
      <c r="A18" s="3">
        <v>22.0</v>
      </c>
      <c r="B18" s="90">
        <v>0.08950231481481481</v>
      </c>
      <c r="C18" s="65" t="s">
        <v>15</v>
      </c>
      <c r="D18" s="65" t="s">
        <v>184</v>
      </c>
      <c r="E18" s="49">
        <v>27.0</v>
      </c>
      <c r="F18" s="49">
        <v>17.0</v>
      </c>
      <c r="H18" s="7"/>
      <c r="I18" s="7"/>
      <c r="J18" s="65"/>
    </row>
    <row r="19">
      <c r="A19" s="3">
        <v>22.0</v>
      </c>
      <c r="B19" s="90">
        <v>0.0946875</v>
      </c>
      <c r="C19" s="65" t="s">
        <v>21</v>
      </c>
      <c r="D19" s="65" t="s">
        <v>24</v>
      </c>
      <c r="E19" s="49">
        <v>15.0</v>
      </c>
      <c r="F19" s="49">
        <f>E19-10</f>
        <v>5</v>
      </c>
      <c r="H19" s="7"/>
      <c r="I19" s="7"/>
      <c r="J19" s="65"/>
    </row>
    <row r="20">
      <c r="A20" s="3">
        <v>22.0</v>
      </c>
      <c r="B20" s="90">
        <v>0.0946875</v>
      </c>
      <c r="C20" s="65" t="s">
        <v>18</v>
      </c>
      <c r="D20" s="65" t="s">
        <v>24</v>
      </c>
      <c r="E20" s="49">
        <v>17.0</v>
      </c>
      <c r="F20" s="49">
        <f>E20-7</f>
        <v>10</v>
      </c>
      <c r="H20" s="7"/>
      <c r="I20" s="7"/>
      <c r="J20" s="65"/>
    </row>
    <row r="21">
      <c r="A21" s="3">
        <v>22.0</v>
      </c>
      <c r="B21" s="90">
        <v>0.0946875</v>
      </c>
      <c r="C21" s="65" t="s">
        <v>134</v>
      </c>
      <c r="D21" s="65" t="s">
        <v>24</v>
      </c>
      <c r="E21" s="49">
        <v>17.0</v>
      </c>
      <c r="F21" s="49">
        <f>E21-8</f>
        <v>9</v>
      </c>
      <c r="H21" s="7"/>
      <c r="I21" s="7"/>
      <c r="J21" s="65"/>
    </row>
    <row r="22">
      <c r="A22" s="3">
        <v>22.0</v>
      </c>
      <c r="B22" s="90">
        <v>0.0946875</v>
      </c>
      <c r="C22" s="65" t="s">
        <v>15</v>
      </c>
      <c r="D22" s="65" t="s">
        <v>24</v>
      </c>
      <c r="E22" s="49">
        <v>14.0</v>
      </c>
      <c r="F22" s="49">
        <f>E22-10</f>
        <v>4</v>
      </c>
      <c r="H22" s="7"/>
      <c r="I22" s="7"/>
      <c r="J22" s="65"/>
    </row>
    <row r="23">
      <c r="A23" s="3">
        <v>22.0</v>
      </c>
      <c r="B23" s="90">
        <v>0.0946875</v>
      </c>
      <c r="C23" s="65" t="s">
        <v>10</v>
      </c>
      <c r="D23" s="65" t="s">
        <v>24</v>
      </c>
      <c r="E23" s="49">
        <v>15.0</v>
      </c>
      <c r="F23" s="49">
        <f>E23-6</f>
        <v>9</v>
      </c>
      <c r="H23" s="7"/>
      <c r="I23" s="7"/>
      <c r="J23" s="65"/>
    </row>
    <row r="24">
      <c r="A24" s="3">
        <v>22.0</v>
      </c>
      <c r="B24" s="90">
        <v>0.0946875</v>
      </c>
      <c r="C24" s="65" t="s">
        <v>13</v>
      </c>
      <c r="D24" s="65" t="s">
        <v>24</v>
      </c>
      <c r="E24" s="49">
        <v>8.0</v>
      </c>
      <c r="F24" s="49">
        <f>E24-0</f>
        <v>8</v>
      </c>
      <c r="H24" s="7"/>
      <c r="I24" s="7"/>
      <c r="J24" s="65"/>
    </row>
    <row r="25">
      <c r="A25" s="3">
        <v>22.0</v>
      </c>
      <c r="B25" s="90">
        <v>0.0946875</v>
      </c>
      <c r="C25" s="65" t="s">
        <v>16</v>
      </c>
      <c r="D25" s="65" t="s">
        <v>24</v>
      </c>
      <c r="E25" s="49">
        <v>13.0</v>
      </c>
      <c r="F25" s="49">
        <f>E25+3</f>
        <v>16</v>
      </c>
      <c r="H25" s="7"/>
      <c r="I25" s="7"/>
      <c r="J25" s="65"/>
    </row>
    <row r="26">
      <c r="A26" s="3">
        <v>22.0</v>
      </c>
      <c r="B26" s="90">
        <v>0.09565972222222222</v>
      </c>
      <c r="C26" s="65" t="s">
        <v>18</v>
      </c>
      <c r="D26" s="65" t="s">
        <v>88</v>
      </c>
      <c r="E26" s="49">
        <v>14.0</v>
      </c>
      <c r="F26" s="49">
        <f>E26-3</f>
        <v>11</v>
      </c>
      <c r="H26" s="7"/>
      <c r="I26" s="7"/>
      <c r="J26" s="65"/>
    </row>
    <row r="27">
      <c r="A27" s="3">
        <v>22.0</v>
      </c>
      <c r="B27" s="90">
        <v>0.09774305555555556</v>
      </c>
      <c r="C27" s="65" t="s">
        <v>16</v>
      </c>
      <c r="D27" s="71" t="s">
        <v>75</v>
      </c>
      <c r="E27" s="49">
        <v>18.0</v>
      </c>
      <c r="F27" s="49">
        <f>E27-7</f>
        <v>11</v>
      </c>
      <c r="H27" s="7"/>
      <c r="I27" s="7"/>
      <c r="J27" s="65"/>
    </row>
    <row r="28">
      <c r="A28" s="3">
        <v>22.0</v>
      </c>
      <c r="B28" s="90">
        <v>0.09774305555555556</v>
      </c>
      <c r="C28" s="65" t="s">
        <v>18</v>
      </c>
      <c r="D28" s="71" t="s">
        <v>75</v>
      </c>
      <c r="E28" s="49">
        <v>13.0</v>
      </c>
      <c r="F28" s="49">
        <f>E28-6</f>
        <v>7</v>
      </c>
      <c r="H28" s="7"/>
      <c r="I28" s="7"/>
      <c r="J28" s="65"/>
    </row>
    <row r="29">
      <c r="A29" s="3">
        <v>22.0</v>
      </c>
      <c r="B29" s="90">
        <v>0.09774305555555556</v>
      </c>
      <c r="C29" s="65" t="s">
        <v>15</v>
      </c>
      <c r="D29" s="71" t="s">
        <v>75</v>
      </c>
      <c r="E29" s="49">
        <v>9.0</v>
      </c>
      <c r="F29" s="49">
        <f>E29-2</f>
        <v>7</v>
      </c>
      <c r="H29" s="7"/>
      <c r="I29" s="7"/>
      <c r="J29" s="65"/>
    </row>
    <row r="30">
      <c r="A30" s="3">
        <v>22.0</v>
      </c>
      <c r="B30" s="90">
        <v>0.09774305555555556</v>
      </c>
      <c r="C30" s="65" t="s">
        <v>10</v>
      </c>
      <c r="D30" s="71" t="s">
        <v>75</v>
      </c>
      <c r="E30" s="49">
        <v>9.0</v>
      </c>
      <c r="F30" s="49">
        <f t="shared" ref="F30:F31" si="2">E30-0</f>
        <v>9</v>
      </c>
      <c r="H30" s="7"/>
      <c r="I30" s="7"/>
      <c r="J30" s="65"/>
    </row>
    <row r="31">
      <c r="A31" s="3">
        <v>22.0</v>
      </c>
      <c r="B31" s="90">
        <v>0.09774305555555556</v>
      </c>
      <c r="C31" s="65" t="s">
        <v>21</v>
      </c>
      <c r="D31" s="71" t="s">
        <v>75</v>
      </c>
      <c r="E31" s="49">
        <v>4.0</v>
      </c>
      <c r="F31" s="49">
        <f t="shared" si="2"/>
        <v>4</v>
      </c>
      <c r="H31" s="7"/>
      <c r="I31" s="7"/>
      <c r="J31" s="65"/>
    </row>
    <row r="32">
      <c r="A32" s="3">
        <v>22.0</v>
      </c>
      <c r="B32" s="90">
        <v>0.09774305555555556</v>
      </c>
      <c r="C32" s="65" t="s">
        <v>134</v>
      </c>
      <c r="D32" s="71" t="s">
        <v>75</v>
      </c>
      <c r="E32" s="49">
        <v>17.0</v>
      </c>
      <c r="F32" s="49">
        <f>E32-1</f>
        <v>16</v>
      </c>
      <c r="H32" s="7"/>
      <c r="I32" s="7"/>
      <c r="J32" s="65"/>
    </row>
    <row r="33">
      <c r="A33" s="3">
        <v>22.0</v>
      </c>
      <c r="B33" s="90">
        <v>0.09774305555555556</v>
      </c>
      <c r="C33" s="65" t="s">
        <v>13</v>
      </c>
      <c r="D33" s="71" t="s">
        <v>75</v>
      </c>
      <c r="E33" s="49">
        <v>18.0</v>
      </c>
      <c r="F33" s="49">
        <f>E33-9</f>
        <v>9</v>
      </c>
      <c r="H33" s="7"/>
      <c r="I33" s="7"/>
      <c r="J33" s="65"/>
    </row>
    <row r="34">
      <c r="A34" s="3">
        <v>22.0</v>
      </c>
      <c r="B34" s="90">
        <v>0.09918981481481481</v>
      </c>
      <c r="C34" s="65" t="s">
        <v>10</v>
      </c>
      <c r="D34" s="65" t="s">
        <v>24</v>
      </c>
      <c r="E34" s="49">
        <v>8.0</v>
      </c>
      <c r="F34" s="49">
        <f>E34-6</f>
        <v>2</v>
      </c>
      <c r="H34" s="7"/>
      <c r="I34" s="7"/>
      <c r="J34" s="65"/>
    </row>
    <row r="35">
      <c r="A35" s="3">
        <v>22.0</v>
      </c>
      <c r="B35" s="90">
        <v>0.09958333333333333</v>
      </c>
      <c r="C35" s="65" t="s">
        <v>21</v>
      </c>
      <c r="D35" s="65" t="s">
        <v>20</v>
      </c>
      <c r="E35" s="49" t="s">
        <v>30</v>
      </c>
      <c r="F35" s="49" t="s">
        <v>30</v>
      </c>
      <c r="H35" s="7"/>
      <c r="I35" s="7"/>
      <c r="J35" s="65" t="s">
        <v>42</v>
      </c>
    </row>
    <row r="36">
      <c r="A36" s="3">
        <v>22.0</v>
      </c>
      <c r="B36" s="90">
        <v>0.09958333333333333</v>
      </c>
      <c r="C36" s="65" t="s">
        <v>21</v>
      </c>
      <c r="D36" s="65" t="s">
        <v>20</v>
      </c>
      <c r="E36" s="49">
        <v>15.0</v>
      </c>
      <c r="F36" s="49">
        <f>E36-13</f>
        <v>2</v>
      </c>
      <c r="H36" s="7"/>
      <c r="I36" s="7"/>
      <c r="J36" s="65"/>
    </row>
    <row r="37">
      <c r="A37" s="3">
        <v>22.0</v>
      </c>
      <c r="B37" s="90">
        <v>0.09958333333333333</v>
      </c>
      <c r="C37" s="65" t="s">
        <v>16</v>
      </c>
      <c r="D37" s="65" t="s">
        <v>20</v>
      </c>
      <c r="E37" s="49">
        <v>22.0</v>
      </c>
      <c r="F37" s="49">
        <f>E37-3</f>
        <v>19</v>
      </c>
      <c r="H37" s="7"/>
      <c r="I37" s="7"/>
      <c r="J37" s="65"/>
    </row>
    <row r="38">
      <c r="A38" s="3">
        <v>22.0</v>
      </c>
      <c r="B38" s="90">
        <v>0.09958333333333333</v>
      </c>
      <c r="C38" s="65" t="s">
        <v>18</v>
      </c>
      <c r="D38" s="65" t="s">
        <v>20</v>
      </c>
      <c r="E38" s="49">
        <v>11.0</v>
      </c>
      <c r="F38" s="49">
        <f>E38-6</f>
        <v>5</v>
      </c>
      <c r="H38" s="7"/>
      <c r="I38" s="7"/>
      <c r="J38" s="65"/>
    </row>
    <row r="39">
      <c r="A39" s="3">
        <v>22.0</v>
      </c>
      <c r="B39" s="90">
        <v>0.09958333333333333</v>
      </c>
      <c r="C39" s="65" t="s">
        <v>15</v>
      </c>
      <c r="D39" s="65" t="s">
        <v>20</v>
      </c>
      <c r="E39" s="49" t="s">
        <v>30</v>
      </c>
      <c r="F39" s="49" t="s">
        <v>30</v>
      </c>
      <c r="H39" s="7"/>
      <c r="I39" s="7"/>
      <c r="J39" s="65" t="s">
        <v>42</v>
      </c>
    </row>
    <row r="40">
      <c r="A40" s="3">
        <v>22.0</v>
      </c>
      <c r="B40" s="90">
        <v>0.09958333333333333</v>
      </c>
      <c r="C40" s="65" t="s">
        <v>15</v>
      </c>
      <c r="D40" s="65" t="s">
        <v>20</v>
      </c>
      <c r="E40" s="49">
        <v>14.0</v>
      </c>
      <c r="F40" s="49">
        <f t="shared" ref="F40:F41" si="3">E40-2</f>
        <v>12</v>
      </c>
      <c r="H40" s="7"/>
      <c r="I40" s="7"/>
      <c r="J40" s="65"/>
    </row>
    <row r="41">
      <c r="A41" s="3">
        <v>22.0</v>
      </c>
      <c r="B41" s="90">
        <v>0.09958333333333333</v>
      </c>
      <c r="C41" s="65" t="s">
        <v>13</v>
      </c>
      <c r="D41" s="65" t="s">
        <v>20</v>
      </c>
      <c r="E41" s="49">
        <v>21.0</v>
      </c>
      <c r="F41" s="49">
        <f t="shared" si="3"/>
        <v>19</v>
      </c>
      <c r="H41" s="7"/>
      <c r="I41" s="7"/>
      <c r="J41" s="65"/>
    </row>
    <row r="42">
      <c r="A42" s="3">
        <v>22.0</v>
      </c>
      <c r="B42" s="90">
        <v>0.09958333333333333</v>
      </c>
      <c r="C42" s="65" t="s">
        <v>134</v>
      </c>
      <c r="D42" s="65" t="s">
        <v>20</v>
      </c>
      <c r="E42" s="49">
        <v>19.0</v>
      </c>
      <c r="F42" s="49">
        <f>E42-0</f>
        <v>19</v>
      </c>
      <c r="H42" s="7"/>
      <c r="I42" s="7"/>
      <c r="J42" s="65"/>
    </row>
    <row r="43">
      <c r="A43" s="3">
        <v>22.0</v>
      </c>
      <c r="B43" s="90">
        <v>0.09958333333333333</v>
      </c>
      <c r="C43" s="65" t="s">
        <v>10</v>
      </c>
      <c r="D43" s="65" t="s">
        <v>20</v>
      </c>
      <c r="E43" s="49" t="s">
        <v>30</v>
      </c>
      <c r="F43" s="49" t="s">
        <v>30</v>
      </c>
      <c r="H43" s="7"/>
      <c r="I43" s="7"/>
      <c r="J43" s="65" t="s">
        <v>42</v>
      </c>
    </row>
    <row r="44">
      <c r="A44" s="3">
        <v>22.0</v>
      </c>
      <c r="B44" s="90">
        <v>0.09958333333333333</v>
      </c>
      <c r="C44" s="65" t="s">
        <v>10</v>
      </c>
      <c r="D44" s="65" t="s">
        <v>20</v>
      </c>
      <c r="E44" s="49">
        <v>15.0</v>
      </c>
      <c r="F44" s="49">
        <f>E44-9</f>
        <v>6</v>
      </c>
      <c r="H44" s="7"/>
      <c r="I44" s="7"/>
      <c r="J44" s="65"/>
    </row>
    <row r="45">
      <c r="A45" s="3">
        <v>22.0</v>
      </c>
      <c r="B45" s="90">
        <v>0.10037037037037037</v>
      </c>
      <c r="C45" s="65" t="s">
        <v>273</v>
      </c>
      <c r="D45" s="65" t="s">
        <v>20</v>
      </c>
      <c r="E45" s="49" t="s">
        <v>30</v>
      </c>
      <c r="F45" s="49" t="s">
        <v>30</v>
      </c>
      <c r="H45" s="7"/>
      <c r="I45" s="7"/>
      <c r="J45" s="65" t="s">
        <v>894</v>
      </c>
    </row>
    <row r="46">
      <c r="A46" s="3">
        <v>22.0</v>
      </c>
      <c r="B46" s="90">
        <v>0.10101851851851852</v>
      </c>
      <c r="C46" s="65" t="s">
        <v>15</v>
      </c>
      <c r="D46" s="65" t="s">
        <v>24</v>
      </c>
      <c r="E46" s="49">
        <v>23.0</v>
      </c>
      <c r="F46" s="49">
        <f>E46-10</f>
        <v>13</v>
      </c>
      <c r="H46" s="7"/>
      <c r="I46" s="7"/>
      <c r="J46" s="65"/>
    </row>
    <row r="47">
      <c r="A47" s="3">
        <v>22.0</v>
      </c>
      <c r="B47" s="90">
        <v>0.10177083333333334</v>
      </c>
      <c r="C47" s="65" t="s">
        <v>13</v>
      </c>
      <c r="D47" s="65" t="s">
        <v>24</v>
      </c>
      <c r="E47" s="61" t="s">
        <v>28</v>
      </c>
      <c r="F47" s="61">
        <v>1.0</v>
      </c>
      <c r="H47" s="7"/>
      <c r="I47" s="7"/>
      <c r="J47" s="65" t="s">
        <v>244</v>
      </c>
    </row>
    <row r="48">
      <c r="A48" s="3">
        <v>22.0</v>
      </c>
      <c r="B48" s="90">
        <v>0.10265046296296296</v>
      </c>
      <c r="C48" s="65" t="s">
        <v>16</v>
      </c>
      <c r="D48" s="65" t="s">
        <v>92</v>
      </c>
      <c r="E48" s="49" t="s">
        <v>30</v>
      </c>
      <c r="F48" s="49" t="s">
        <v>30</v>
      </c>
      <c r="H48" s="7"/>
      <c r="I48" s="7"/>
      <c r="J48" s="65"/>
    </row>
    <row r="49">
      <c r="A49" s="3">
        <v>22.0</v>
      </c>
      <c r="B49" s="90">
        <v>0.10335648148148148</v>
      </c>
      <c r="C49" s="65" t="s">
        <v>21</v>
      </c>
      <c r="D49" s="71" t="s">
        <v>25</v>
      </c>
      <c r="E49" s="49" t="s">
        <v>28</v>
      </c>
      <c r="F49" s="49">
        <v>1.0</v>
      </c>
      <c r="H49" s="3" t="s">
        <v>895</v>
      </c>
      <c r="I49" s="7"/>
      <c r="J49" s="65"/>
    </row>
    <row r="50">
      <c r="A50" s="3">
        <v>22.0</v>
      </c>
      <c r="B50" s="90">
        <v>0.10335648148148148</v>
      </c>
      <c r="C50" s="65" t="s">
        <v>15</v>
      </c>
      <c r="D50" s="71" t="s">
        <v>25</v>
      </c>
      <c r="E50" s="49">
        <v>23.0</v>
      </c>
      <c r="F50" s="49">
        <f>E50-4</f>
        <v>19</v>
      </c>
      <c r="H50" s="7"/>
      <c r="I50" s="7"/>
      <c r="J50" s="65"/>
    </row>
    <row r="51">
      <c r="A51" s="3">
        <v>22.0</v>
      </c>
      <c r="B51" s="90">
        <v>0.10335648148148148</v>
      </c>
      <c r="C51" s="65" t="s">
        <v>10</v>
      </c>
      <c r="D51" s="71" t="s">
        <v>25</v>
      </c>
      <c r="E51" s="49">
        <v>13.0</v>
      </c>
      <c r="F51" s="49">
        <f>E51-9</f>
        <v>4</v>
      </c>
      <c r="H51" s="7"/>
      <c r="I51" s="7"/>
      <c r="J51" s="65"/>
    </row>
    <row r="52">
      <c r="A52" s="3">
        <v>22.0</v>
      </c>
      <c r="B52" s="90">
        <v>0.10335648148148148</v>
      </c>
      <c r="C52" s="65" t="s">
        <v>273</v>
      </c>
      <c r="D52" s="71" t="s">
        <v>25</v>
      </c>
      <c r="E52" s="49">
        <v>13.0</v>
      </c>
      <c r="F52" s="49">
        <f>E52-0</f>
        <v>13</v>
      </c>
      <c r="H52" s="7"/>
      <c r="I52" s="7"/>
      <c r="J52" s="65"/>
    </row>
    <row r="53">
      <c r="A53" s="3">
        <v>22.0</v>
      </c>
      <c r="B53" s="90">
        <v>0.105</v>
      </c>
      <c r="C53" s="65" t="s">
        <v>16</v>
      </c>
      <c r="D53" s="65" t="s">
        <v>146</v>
      </c>
      <c r="E53" s="49">
        <v>15.0</v>
      </c>
      <c r="F53" s="49">
        <f>E53-1</f>
        <v>14</v>
      </c>
      <c r="H53" s="7"/>
      <c r="I53" s="7"/>
      <c r="J53" s="65" t="s">
        <v>391</v>
      </c>
    </row>
    <row r="54">
      <c r="A54" s="3">
        <v>22.0</v>
      </c>
      <c r="B54" s="90">
        <v>0.10561342592592593</v>
      </c>
      <c r="C54" s="65" t="s">
        <v>16</v>
      </c>
      <c r="D54" s="71" t="s">
        <v>25</v>
      </c>
      <c r="E54" s="49">
        <v>5.0</v>
      </c>
      <c r="F54" s="49">
        <f>E54-3</f>
        <v>2</v>
      </c>
      <c r="H54" s="3" t="s">
        <v>896</v>
      </c>
      <c r="I54" s="7"/>
      <c r="J54" s="65"/>
    </row>
    <row r="55">
      <c r="A55" s="3">
        <v>22.0</v>
      </c>
      <c r="B55" s="90">
        <v>0.10561342592592593</v>
      </c>
      <c r="C55" s="65" t="s">
        <v>18</v>
      </c>
      <c r="D55" s="71" t="s">
        <v>25</v>
      </c>
      <c r="E55" s="49">
        <v>18.0</v>
      </c>
      <c r="F55" s="49">
        <f>E55-6</f>
        <v>12</v>
      </c>
      <c r="H55" s="7"/>
      <c r="I55" s="7"/>
      <c r="J55" s="65"/>
    </row>
    <row r="56">
      <c r="A56" s="3">
        <v>22.0</v>
      </c>
      <c r="B56" s="90">
        <v>0.10561342592592593</v>
      </c>
      <c r="C56" s="65" t="s">
        <v>13</v>
      </c>
      <c r="D56" s="71" t="s">
        <v>25</v>
      </c>
      <c r="E56" s="49">
        <v>13.0</v>
      </c>
      <c r="F56" s="49">
        <f>E56-2</f>
        <v>11</v>
      </c>
      <c r="H56" s="7"/>
      <c r="I56" s="7"/>
      <c r="J56" s="65"/>
    </row>
    <row r="57">
      <c r="A57" s="3">
        <v>22.0</v>
      </c>
      <c r="B57" s="90">
        <v>0.10561342592592593</v>
      </c>
      <c r="C57" s="65" t="s">
        <v>134</v>
      </c>
      <c r="D57" s="71" t="s">
        <v>25</v>
      </c>
      <c r="E57" s="49">
        <v>15.0</v>
      </c>
      <c r="F57" s="49">
        <f>E57-0</f>
        <v>15</v>
      </c>
      <c r="H57" s="7"/>
      <c r="I57" s="7"/>
      <c r="J57" s="65"/>
    </row>
    <row r="58">
      <c r="A58" s="3">
        <v>22.0</v>
      </c>
      <c r="B58" s="90">
        <v>0.10605324074074074</v>
      </c>
      <c r="C58" s="65" t="s">
        <v>16</v>
      </c>
      <c r="D58" s="71" t="s">
        <v>75</v>
      </c>
      <c r="E58" s="49">
        <v>24.0</v>
      </c>
      <c r="F58" s="49">
        <f>E58-7</f>
        <v>17</v>
      </c>
      <c r="H58" s="7"/>
      <c r="I58" s="7"/>
      <c r="J58" s="71" t="s">
        <v>191</v>
      </c>
    </row>
    <row r="59">
      <c r="A59" s="3">
        <v>22.0</v>
      </c>
      <c r="B59" s="90">
        <v>0.10627314814814814</v>
      </c>
      <c r="C59" s="65" t="s">
        <v>10</v>
      </c>
      <c r="D59" s="65" t="s">
        <v>32</v>
      </c>
      <c r="E59" s="49">
        <v>16.0</v>
      </c>
      <c r="F59" s="49">
        <f>E59-11</f>
        <v>5</v>
      </c>
      <c r="H59" s="7"/>
      <c r="I59" s="7"/>
      <c r="J59" s="71" t="s">
        <v>45</v>
      </c>
    </row>
    <row r="60">
      <c r="A60" s="3">
        <v>22.0</v>
      </c>
      <c r="B60" s="92">
        <v>0.10644675925925925</v>
      </c>
      <c r="C60" s="71" t="s">
        <v>10</v>
      </c>
      <c r="D60" s="71" t="s">
        <v>7</v>
      </c>
      <c r="E60" s="61">
        <v>17.0</v>
      </c>
      <c r="F60" s="19"/>
      <c r="H60" s="3" t="s">
        <v>897</v>
      </c>
      <c r="I60" s="7"/>
      <c r="J60" s="65"/>
    </row>
    <row r="61">
      <c r="A61" s="3">
        <v>22.0</v>
      </c>
      <c r="B61" s="90">
        <v>0.10740740740740741</v>
      </c>
      <c r="C61" s="65" t="s">
        <v>16</v>
      </c>
      <c r="D61" s="65" t="s">
        <v>146</v>
      </c>
      <c r="E61" s="49">
        <v>19.0</v>
      </c>
      <c r="F61" s="49">
        <f t="shared" ref="F61:F62" si="4">E61-1</f>
        <v>18</v>
      </c>
      <c r="H61" s="7"/>
      <c r="I61" s="7"/>
      <c r="J61" s="65"/>
    </row>
    <row r="62">
      <c r="A62" s="3">
        <v>22.0</v>
      </c>
      <c r="B62" s="90">
        <v>0.10769675925925926</v>
      </c>
      <c r="C62" s="65" t="s">
        <v>16</v>
      </c>
      <c r="D62" s="65" t="s">
        <v>146</v>
      </c>
      <c r="E62" s="49">
        <v>14.0</v>
      </c>
      <c r="F62" s="49">
        <f t="shared" si="4"/>
        <v>13</v>
      </c>
      <c r="H62" s="7"/>
      <c r="I62" s="7"/>
      <c r="J62" s="65"/>
    </row>
    <row r="63">
      <c r="A63" s="3">
        <v>22.0</v>
      </c>
      <c r="B63" s="90">
        <v>0.10821759259259259</v>
      </c>
      <c r="C63" s="65" t="s">
        <v>18</v>
      </c>
      <c r="D63" s="65" t="s">
        <v>32</v>
      </c>
      <c r="E63" s="49">
        <v>31.0</v>
      </c>
      <c r="F63" s="49">
        <f>E63-12</f>
        <v>19</v>
      </c>
      <c r="H63" s="7"/>
      <c r="I63" s="7"/>
      <c r="J63" s="71" t="s">
        <v>534</v>
      </c>
    </row>
    <row r="64">
      <c r="A64" s="3">
        <v>22.0</v>
      </c>
      <c r="B64" s="90">
        <v>0.10875</v>
      </c>
      <c r="C64" s="65" t="s">
        <v>18</v>
      </c>
      <c r="D64" s="65" t="s">
        <v>35</v>
      </c>
      <c r="E64" s="49">
        <v>23.0</v>
      </c>
      <c r="F64" s="49">
        <f>E64-6</f>
        <v>17</v>
      </c>
      <c r="H64" s="7"/>
      <c r="I64" s="7"/>
      <c r="J64" s="65"/>
    </row>
    <row r="65">
      <c r="A65" s="3">
        <v>22.0</v>
      </c>
      <c r="B65" s="90">
        <v>0.11115740740740741</v>
      </c>
      <c r="C65" s="65" t="s">
        <v>15</v>
      </c>
      <c r="D65" s="65" t="s">
        <v>24</v>
      </c>
      <c r="E65" s="49">
        <v>28.0</v>
      </c>
      <c r="F65" s="49">
        <f>E65-10</f>
        <v>18</v>
      </c>
      <c r="H65" s="7"/>
      <c r="I65" s="7"/>
      <c r="J65" s="65"/>
    </row>
    <row r="66">
      <c r="A66" s="3">
        <v>22.0</v>
      </c>
      <c r="B66" s="90">
        <v>0.11115740740740741</v>
      </c>
      <c r="C66" s="65" t="s">
        <v>18</v>
      </c>
      <c r="D66" s="65" t="s">
        <v>24</v>
      </c>
      <c r="E66" s="49">
        <v>15.0</v>
      </c>
      <c r="F66" s="49">
        <f>E66-7</f>
        <v>8</v>
      </c>
      <c r="H66" s="7"/>
      <c r="I66" s="7"/>
      <c r="J66" s="65"/>
    </row>
    <row r="67">
      <c r="A67" s="3">
        <v>22.0</v>
      </c>
      <c r="B67" s="90">
        <v>0.11115740740740741</v>
      </c>
      <c r="C67" s="65" t="s">
        <v>134</v>
      </c>
      <c r="D67" s="65" t="s">
        <v>24</v>
      </c>
      <c r="E67" s="49">
        <v>13.0</v>
      </c>
      <c r="F67" s="49">
        <f>E67-8</f>
        <v>5</v>
      </c>
      <c r="H67" s="7"/>
      <c r="I67" s="7"/>
      <c r="J67" s="65"/>
    </row>
    <row r="68">
      <c r="A68" s="3">
        <v>22.0</v>
      </c>
      <c r="B68" s="90">
        <v>0.11115740740740741</v>
      </c>
      <c r="C68" s="65" t="s">
        <v>10</v>
      </c>
      <c r="D68" s="65" t="s">
        <v>24</v>
      </c>
      <c r="E68" s="49">
        <v>12.0</v>
      </c>
      <c r="F68" s="49">
        <f>E68-6</f>
        <v>6</v>
      </c>
      <c r="H68" s="7"/>
      <c r="I68" s="7"/>
      <c r="J68" s="65"/>
    </row>
    <row r="69">
      <c r="A69" s="3">
        <v>22.0</v>
      </c>
      <c r="B69" s="90">
        <v>0.11115740740740741</v>
      </c>
      <c r="C69" s="65" t="s">
        <v>21</v>
      </c>
      <c r="D69" s="65" t="s">
        <v>24</v>
      </c>
      <c r="E69" s="49" t="s">
        <v>28</v>
      </c>
      <c r="F69" s="49">
        <v>1.0</v>
      </c>
      <c r="H69" s="7"/>
      <c r="I69" s="7"/>
      <c r="J69" s="65"/>
    </row>
    <row r="70">
      <c r="A70" s="3">
        <v>22.0</v>
      </c>
      <c r="B70" s="90">
        <v>0.11115740740740741</v>
      </c>
      <c r="C70" s="65" t="s">
        <v>13</v>
      </c>
      <c r="D70" s="65" t="s">
        <v>24</v>
      </c>
      <c r="E70" s="49" t="s">
        <v>30</v>
      </c>
      <c r="F70" s="49" t="s">
        <v>30</v>
      </c>
      <c r="H70" s="7"/>
      <c r="I70" s="7"/>
      <c r="J70" s="65"/>
    </row>
    <row r="71">
      <c r="A71" s="3">
        <v>22.0</v>
      </c>
      <c r="B71" s="90">
        <v>0.11115740740740741</v>
      </c>
      <c r="C71" s="65" t="s">
        <v>16</v>
      </c>
      <c r="D71" s="65" t="s">
        <v>24</v>
      </c>
      <c r="E71" s="61" t="s">
        <v>28</v>
      </c>
      <c r="F71" s="61">
        <v>1.0</v>
      </c>
      <c r="H71" s="7"/>
      <c r="I71" s="7"/>
      <c r="J71" s="65"/>
    </row>
    <row r="72">
      <c r="A72" s="3">
        <v>22.0</v>
      </c>
      <c r="B72" s="90">
        <v>0.11201388888888889</v>
      </c>
      <c r="C72" s="65" t="s">
        <v>15</v>
      </c>
      <c r="D72" s="65" t="s">
        <v>184</v>
      </c>
      <c r="E72" s="49">
        <v>25.0</v>
      </c>
      <c r="F72" s="49">
        <f>E72-10</f>
        <v>15</v>
      </c>
      <c r="H72" s="7"/>
      <c r="I72" s="7"/>
      <c r="J72" s="65"/>
    </row>
    <row r="73">
      <c r="A73" s="3">
        <v>22.0</v>
      </c>
      <c r="B73" s="90">
        <v>0.11325231481481482</v>
      </c>
      <c r="C73" s="65" t="s">
        <v>13</v>
      </c>
      <c r="D73" s="65" t="s">
        <v>146</v>
      </c>
      <c r="E73" s="49">
        <v>19.0</v>
      </c>
      <c r="F73" s="49">
        <f>E73-4</f>
        <v>15</v>
      </c>
      <c r="H73" s="7"/>
      <c r="I73" s="7"/>
      <c r="J73" s="65"/>
    </row>
    <row r="74">
      <c r="A74" s="3">
        <v>22.0</v>
      </c>
      <c r="B74" s="90">
        <v>0.11332175925925926</v>
      </c>
      <c r="C74" s="65" t="s">
        <v>134</v>
      </c>
      <c r="D74" s="65" t="s">
        <v>146</v>
      </c>
      <c r="E74" s="49">
        <v>9.0</v>
      </c>
      <c r="F74" s="49">
        <f>E74-1</f>
        <v>8</v>
      </c>
      <c r="H74" s="7"/>
      <c r="I74" s="7"/>
      <c r="J74" s="65"/>
    </row>
    <row r="75">
      <c r="A75" s="3">
        <v>22.0</v>
      </c>
      <c r="B75" s="90">
        <v>0.11435185185185186</v>
      </c>
      <c r="C75" s="65" t="s">
        <v>15</v>
      </c>
      <c r="D75" s="65" t="s">
        <v>14</v>
      </c>
      <c r="E75" s="49">
        <v>10.0</v>
      </c>
      <c r="F75" s="49">
        <f>E75-0</f>
        <v>10</v>
      </c>
      <c r="H75" s="7"/>
      <c r="I75" s="7"/>
      <c r="J75" s="65"/>
    </row>
    <row r="76">
      <c r="A76" s="3">
        <v>22.0</v>
      </c>
      <c r="B76" s="90">
        <v>0.1201736111111111</v>
      </c>
      <c r="C76" s="65" t="s">
        <v>10</v>
      </c>
      <c r="D76" s="65" t="s">
        <v>19</v>
      </c>
      <c r="E76" s="49">
        <v>22.0</v>
      </c>
      <c r="F76" s="49">
        <f>E76-6</f>
        <v>16</v>
      </c>
      <c r="H76" s="7"/>
      <c r="I76" s="7"/>
      <c r="J76" s="65"/>
    </row>
    <row r="77">
      <c r="A77" s="3">
        <v>22.0</v>
      </c>
      <c r="B77" s="90">
        <v>0.12664351851851852</v>
      </c>
      <c r="C77" s="65" t="s">
        <v>15</v>
      </c>
      <c r="D77" s="65" t="s">
        <v>126</v>
      </c>
      <c r="E77" s="49">
        <v>27.0</v>
      </c>
      <c r="F77" s="49">
        <f t="shared" ref="F77:F78" si="5">E77-10</f>
        <v>17</v>
      </c>
      <c r="H77" s="7"/>
      <c r="I77" s="7"/>
      <c r="J77" s="65"/>
    </row>
    <row r="78">
      <c r="A78" s="3">
        <v>22.0</v>
      </c>
      <c r="B78" s="90">
        <v>0.1275</v>
      </c>
      <c r="C78" s="65" t="s">
        <v>15</v>
      </c>
      <c r="D78" s="65" t="s">
        <v>184</v>
      </c>
      <c r="E78" s="49">
        <v>19.0</v>
      </c>
      <c r="F78" s="49">
        <f t="shared" si="5"/>
        <v>9</v>
      </c>
      <c r="H78" s="7"/>
      <c r="I78" s="7"/>
      <c r="J78" s="65"/>
    </row>
    <row r="79">
      <c r="A79" s="3">
        <v>22.0</v>
      </c>
      <c r="B79" s="90">
        <v>0.12814814814814815</v>
      </c>
      <c r="C79" s="65" t="s">
        <v>15</v>
      </c>
      <c r="D79" s="65" t="s">
        <v>126</v>
      </c>
      <c r="E79" s="49" t="s">
        <v>30</v>
      </c>
      <c r="F79" s="49" t="s">
        <v>30</v>
      </c>
      <c r="H79" s="7"/>
      <c r="I79" s="7"/>
      <c r="J79" s="65" t="s">
        <v>17</v>
      </c>
    </row>
    <row r="80">
      <c r="A80" s="3">
        <v>22.0</v>
      </c>
      <c r="B80" s="90">
        <v>0.12814814814814815</v>
      </c>
      <c r="C80" s="65" t="s">
        <v>15</v>
      </c>
      <c r="D80" s="65" t="s">
        <v>126</v>
      </c>
      <c r="E80" s="49">
        <v>18.0</v>
      </c>
      <c r="F80" s="49">
        <f>E80-10</f>
        <v>8</v>
      </c>
      <c r="H80" s="7"/>
      <c r="I80" s="7"/>
      <c r="J80" s="65"/>
    </row>
    <row r="81">
      <c r="A81" s="3">
        <v>22.0</v>
      </c>
      <c r="B81" s="90">
        <v>0.12979166666666667</v>
      </c>
      <c r="C81" s="65" t="s">
        <v>21</v>
      </c>
      <c r="D81" s="71" t="s">
        <v>129</v>
      </c>
      <c r="E81" s="49">
        <v>16.0</v>
      </c>
      <c r="F81" s="49">
        <f>E81-2</f>
        <v>14</v>
      </c>
      <c r="H81" s="7"/>
      <c r="I81" s="7"/>
      <c r="J81" s="65"/>
    </row>
    <row r="82">
      <c r="A82" s="3">
        <v>22.0</v>
      </c>
      <c r="B82" s="90">
        <v>0.1324537037037037</v>
      </c>
      <c r="C82" s="65" t="s">
        <v>15</v>
      </c>
      <c r="D82" s="65" t="s">
        <v>126</v>
      </c>
      <c r="E82" s="49">
        <v>28.0</v>
      </c>
      <c r="F82" s="49">
        <v>15.0</v>
      </c>
      <c r="H82" s="7"/>
      <c r="I82" s="7"/>
      <c r="J82" s="65"/>
    </row>
    <row r="83">
      <c r="A83" s="3">
        <v>22.0</v>
      </c>
      <c r="B83" s="90">
        <v>0.1324537037037037</v>
      </c>
      <c r="C83" s="65" t="s">
        <v>15</v>
      </c>
      <c r="D83" s="65" t="s">
        <v>126</v>
      </c>
      <c r="E83" s="61" t="s">
        <v>28</v>
      </c>
      <c r="F83" s="61">
        <v>1.0</v>
      </c>
      <c r="H83" s="7"/>
      <c r="I83" s="7"/>
      <c r="J83" s="65" t="s">
        <v>17</v>
      </c>
    </row>
    <row r="84">
      <c r="A84" s="3">
        <v>22.0</v>
      </c>
      <c r="B84" s="90">
        <v>0.13324074074074074</v>
      </c>
      <c r="C84" s="65" t="s">
        <v>15</v>
      </c>
      <c r="D84" s="65" t="s">
        <v>88</v>
      </c>
      <c r="E84" s="49">
        <v>16.0</v>
      </c>
      <c r="F84" s="49">
        <f>E84-2</f>
        <v>14</v>
      </c>
      <c r="H84" s="7"/>
      <c r="I84" s="7"/>
      <c r="J84" s="65"/>
    </row>
    <row r="85">
      <c r="A85" s="3">
        <v>22.0</v>
      </c>
      <c r="B85" s="90">
        <v>0.13502314814814814</v>
      </c>
      <c r="C85" s="65" t="s">
        <v>16</v>
      </c>
      <c r="D85" s="65" t="s">
        <v>20</v>
      </c>
      <c r="E85" s="49">
        <v>28.0</v>
      </c>
      <c r="F85" s="49">
        <f>E85-3-10</f>
        <v>15</v>
      </c>
      <c r="H85" s="7"/>
      <c r="I85" s="7"/>
      <c r="J85" s="65"/>
    </row>
    <row r="86">
      <c r="A86" s="3">
        <v>22.0</v>
      </c>
      <c r="B86" s="90">
        <v>0.13502314814814814</v>
      </c>
      <c r="C86" s="65" t="s">
        <v>15</v>
      </c>
      <c r="D86" s="65" t="s">
        <v>20</v>
      </c>
      <c r="E86" s="49">
        <v>25.0</v>
      </c>
      <c r="F86" s="49">
        <f t="shared" ref="F86:F87" si="6">E86-2-10</f>
        <v>13</v>
      </c>
      <c r="H86" s="7"/>
      <c r="I86" s="7"/>
      <c r="J86" s="65"/>
    </row>
    <row r="87">
      <c r="A87" s="3">
        <v>22.0</v>
      </c>
      <c r="B87" s="90">
        <v>0.13502314814814814</v>
      </c>
      <c r="C87" s="65" t="s">
        <v>13</v>
      </c>
      <c r="D87" s="65" t="s">
        <v>20</v>
      </c>
      <c r="E87" s="49">
        <v>17.0</v>
      </c>
      <c r="F87" s="49">
        <f t="shared" si="6"/>
        <v>5</v>
      </c>
      <c r="H87" s="7"/>
      <c r="I87" s="7"/>
      <c r="J87" s="65"/>
    </row>
    <row r="88">
      <c r="A88" s="3">
        <v>22.0</v>
      </c>
      <c r="B88" s="90">
        <v>0.13502314814814814</v>
      </c>
      <c r="C88" s="65" t="s">
        <v>18</v>
      </c>
      <c r="D88" s="65" t="s">
        <v>20</v>
      </c>
      <c r="E88" s="49">
        <v>19.0</v>
      </c>
      <c r="F88" s="49">
        <f>E88-6-10</f>
        <v>3</v>
      </c>
      <c r="H88" s="7"/>
      <c r="I88" s="7"/>
      <c r="J88" s="65"/>
    </row>
    <row r="89">
      <c r="A89" s="3">
        <v>22.0</v>
      </c>
      <c r="B89" s="90">
        <v>0.13502314814814814</v>
      </c>
      <c r="C89" s="65" t="s">
        <v>134</v>
      </c>
      <c r="D89" s="65" t="s">
        <v>20</v>
      </c>
      <c r="E89" s="49" t="s">
        <v>30</v>
      </c>
      <c r="F89" s="49" t="s">
        <v>30</v>
      </c>
      <c r="H89" s="7"/>
      <c r="I89" s="7"/>
      <c r="J89" s="65" t="s">
        <v>42</v>
      </c>
    </row>
    <row r="90">
      <c r="A90" s="3">
        <v>22.0</v>
      </c>
      <c r="B90" s="90">
        <v>0.13502314814814814</v>
      </c>
      <c r="C90" s="65" t="s">
        <v>134</v>
      </c>
      <c r="D90" s="65" t="s">
        <v>20</v>
      </c>
      <c r="E90" s="49">
        <v>23.0</v>
      </c>
      <c r="F90" s="49">
        <f>E90-0-10</f>
        <v>13</v>
      </c>
      <c r="H90" s="7"/>
      <c r="I90" s="7"/>
      <c r="J90" s="65"/>
    </row>
    <row r="91">
      <c r="A91" s="3">
        <v>22.0</v>
      </c>
      <c r="B91" s="90">
        <v>0.13502314814814814</v>
      </c>
      <c r="C91" s="65" t="s">
        <v>21</v>
      </c>
      <c r="D91" s="65" t="s">
        <v>20</v>
      </c>
      <c r="E91" s="49">
        <v>38.0</v>
      </c>
      <c r="F91" s="49">
        <f>E91-13-10</f>
        <v>15</v>
      </c>
      <c r="H91" s="7"/>
      <c r="I91" s="7"/>
      <c r="J91" s="65"/>
    </row>
    <row r="92">
      <c r="A92" s="3">
        <v>22.0</v>
      </c>
      <c r="B92" s="90">
        <v>0.13502314814814814</v>
      </c>
      <c r="C92" s="65" t="s">
        <v>10</v>
      </c>
      <c r="D92" s="65" t="s">
        <v>20</v>
      </c>
      <c r="E92" s="49">
        <v>22.0</v>
      </c>
      <c r="F92" s="49">
        <f>E92-9-10</f>
        <v>3</v>
      </c>
      <c r="H92" s="7"/>
      <c r="I92" s="7"/>
      <c r="J92" s="65"/>
    </row>
    <row r="93">
      <c r="A93" s="3">
        <v>22.0</v>
      </c>
      <c r="B93" s="90">
        <v>0.13633101851851853</v>
      </c>
      <c r="C93" s="65" t="s">
        <v>16</v>
      </c>
      <c r="D93" s="71" t="s">
        <v>75</v>
      </c>
      <c r="E93" s="49">
        <v>21.0</v>
      </c>
      <c r="F93" s="49">
        <f>E93-7</f>
        <v>14</v>
      </c>
      <c r="H93" s="7"/>
      <c r="I93" s="7"/>
      <c r="J93" s="65"/>
    </row>
    <row r="94">
      <c r="A94" s="3">
        <v>22.0</v>
      </c>
      <c r="B94" s="90">
        <v>0.13633101851851853</v>
      </c>
      <c r="C94" s="65" t="s">
        <v>18</v>
      </c>
      <c r="D94" s="71" t="s">
        <v>75</v>
      </c>
      <c r="E94" s="49">
        <v>11.0</v>
      </c>
      <c r="F94" s="49">
        <f>E94-6</f>
        <v>5</v>
      </c>
      <c r="H94" s="7"/>
      <c r="I94" s="7"/>
      <c r="J94" s="65"/>
    </row>
    <row r="95">
      <c r="A95" s="3">
        <v>22.0</v>
      </c>
      <c r="B95" s="90">
        <v>0.13633101851851853</v>
      </c>
      <c r="C95" s="65" t="s">
        <v>21</v>
      </c>
      <c r="D95" s="71" t="s">
        <v>75</v>
      </c>
      <c r="E95" s="49">
        <v>13.0</v>
      </c>
      <c r="F95" s="49">
        <f>E95-0</f>
        <v>13</v>
      </c>
      <c r="H95" s="7"/>
      <c r="I95" s="7"/>
      <c r="J95" s="65"/>
    </row>
    <row r="96">
      <c r="A96" s="3">
        <v>22.0</v>
      </c>
      <c r="B96" s="90">
        <v>0.13633101851851853</v>
      </c>
      <c r="C96" s="65" t="s">
        <v>13</v>
      </c>
      <c r="D96" s="71" t="s">
        <v>75</v>
      </c>
      <c r="E96" s="49">
        <v>20.0</v>
      </c>
      <c r="F96" s="49">
        <f>E96-9</f>
        <v>11</v>
      </c>
      <c r="H96" s="7"/>
      <c r="I96" s="7"/>
      <c r="J96" s="65"/>
    </row>
    <row r="97">
      <c r="A97" s="3">
        <v>22.0</v>
      </c>
      <c r="B97" s="90">
        <v>0.13633101851851853</v>
      </c>
      <c r="C97" s="65" t="s">
        <v>134</v>
      </c>
      <c r="D97" s="71" t="s">
        <v>75</v>
      </c>
      <c r="E97" s="49">
        <v>13.0</v>
      </c>
      <c r="F97" s="49">
        <f>E97-1</f>
        <v>12</v>
      </c>
      <c r="H97" s="7"/>
      <c r="I97" s="7"/>
      <c r="J97" s="65"/>
    </row>
    <row r="98">
      <c r="A98" s="3">
        <v>22.0</v>
      </c>
      <c r="B98" s="90">
        <v>0.13633101851851853</v>
      </c>
      <c r="C98" s="65" t="s">
        <v>10</v>
      </c>
      <c r="D98" s="71" t="s">
        <v>75</v>
      </c>
      <c r="E98" s="49">
        <v>5.0</v>
      </c>
      <c r="F98" s="49">
        <f>E98-0</f>
        <v>5</v>
      </c>
      <c r="H98" s="7"/>
      <c r="I98" s="7"/>
      <c r="J98" s="65"/>
    </row>
    <row r="99">
      <c r="A99" s="3">
        <v>22.0</v>
      </c>
      <c r="B99" s="90">
        <v>0.13633101851851853</v>
      </c>
      <c r="C99" s="65" t="s">
        <v>15</v>
      </c>
      <c r="D99" s="71" t="s">
        <v>75</v>
      </c>
      <c r="E99" s="49" t="s">
        <v>30</v>
      </c>
      <c r="F99" s="49" t="s">
        <v>30</v>
      </c>
      <c r="H99" s="7"/>
      <c r="I99" s="7"/>
      <c r="J99" s="65"/>
    </row>
    <row r="100">
      <c r="A100" s="3">
        <v>22.0</v>
      </c>
      <c r="B100" s="90">
        <v>0.13729166666666667</v>
      </c>
      <c r="C100" s="65" t="s">
        <v>10</v>
      </c>
      <c r="D100" s="65" t="s">
        <v>24</v>
      </c>
      <c r="E100" s="49">
        <v>17.0</v>
      </c>
      <c r="F100" s="49">
        <f>E100-6</f>
        <v>11</v>
      </c>
      <c r="H100" s="7"/>
      <c r="I100" s="7"/>
      <c r="J100" s="65"/>
    </row>
    <row r="101">
      <c r="A101" s="3">
        <v>22.0</v>
      </c>
      <c r="B101" s="90">
        <v>0.13729166666666667</v>
      </c>
      <c r="C101" s="65" t="s">
        <v>21</v>
      </c>
      <c r="D101" s="65" t="s">
        <v>24</v>
      </c>
      <c r="E101" s="49" t="s">
        <v>30</v>
      </c>
      <c r="F101" s="49" t="s">
        <v>30</v>
      </c>
      <c r="H101" s="7"/>
      <c r="I101" s="7"/>
      <c r="J101" s="65" t="s">
        <v>133</v>
      </c>
    </row>
    <row r="102">
      <c r="A102" s="3">
        <v>22.0</v>
      </c>
      <c r="B102" s="90">
        <v>0.13833333333333334</v>
      </c>
      <c r="C102" s="65" t="s">
        <v>21</v>
      </c>
      <c r="D102" s="65" t="s">
        <v>47</v>
      </c>
      <c r="E102" s="49">
        <v>19.0</v>
      </c>
      <c r="F102" s="49">
        <f t="shared" ref="F102:F103" si="7">E102-5</f>
        <v>14</v>
      </c>
      <c r="H102" s="7"/>
      <c r="I102" s="7"/>
      <c r="J102" s="65"/>
    </row>
    <row r="103">
      <c r="A103" s="3">
        <v>22.0</v>
      </c>
      <c r="B103" s="90">
        <v>0.13833333333333334</v>
      </c>
      <c r="C103" s="65" t="s">
        <v>10</v>
      </c>
      <c r="D103" s="65" t="s">
        <v>47</v>
      </c>
      <c r="E103" s="49">
        <v>18.0</v>
      </c>
      <c r="F103" s="49">
        <f t="shared" si="7"/>
        <v>13</v>
      </c>
      <c r="H103" s="7"/>
      <c r="I103" s="7"/>
      <c r="J103" s="65"/>
    </row>
    <row r="104">
      <c r="A104" s="3">
        <v>22.0</v>
      </c>
      <c r="B104" s="90">
        <v>0.13833333333333334</v>
      </c>
      <c r="C104" s="65" t="s">
        <v>16</v>
      </c>
      <c r="D104" s="65" t="s">
        <v>47</v>
      </c>
      <c r="E104" s="49">
        <v>15.0</v>
      </c>
      <c r="F104" s="49">
        <f>E104-3</f>
        <v>12</v>
      </c>
      <c r="H104" s="7"/>
      <c r="I104" s="7"/>
      <c r="J104" s="65"/>
    </row>
    <row r="105">
      <c r="A105" s="3">
        <v>22.0</v>
      </c>
      <c r="B105" s="90">
        <v>0.13833333333333334</v>
      </c>
      <c r="C105" s="65" t="s">
        <v>18</v>
      </c>
      <c r="D105" s="65" t="s">
        <v>47</v>
      </c>
      <c r="E105" s="49">
        <v>9.0</v>
      </c>
      <c r="F105" s="49">
        <f>E105-8</f>
        <v>1</v>
      </c>
      <c r="H105" s="7"/>
      <c r="I105" s="7"/>
      <c r="J105" s="65"/>
    </row>
    <row r="106">
      <c r="A106" s="3">
        <v>22.0</v>
      </c>
      <c r="B106" s="90">
        <v>0.13833333333333334</v>
      </c>
      <c r="C106" s="65" t="s">
        <v>134</v>
      </c>
      <c r="D106" s="65" t="s">
        <v>47</v>
      </c>
      <c r="E106" s="49">
        <v>9.0</v>
      </c>
      <c r="F106" s="49">
        <f>E106-0</f>
        <v>9</v>
      </c>
      <c r="H106" s="7"/>
      <c r="I106" s="7"/>
      <c r="J106" s="65"/>
    </row>
    <row r="107">
      <c r="A107" s="3">
        <v>22.0</v>
      </c>
      <c r="B107" s="90">
        <v>0.13833333333333334</v>
      </c>
      <c r="C107" s="65" t="s">
        <v>15</v>
      </c>
      <c r="D107" s="65" t="s">
        <v>47</v>
      </c>
      <c r="E107" s="49">
        <v>5.0</v>
      </c>
      <c r="F107" s="49">
        <f t="shared" ref="F107:F108" si="8">E107-2</f>
        <v>3</v>
      </c>
      <c r="H107" s="7"/>
      <c r="I107" s="7"/>
      <c r="J107" s="65"/>
    </row>
    <row r="108">
      <c r="A108" s="3">
        <v>22.0</v>
      </c>
      <c r="B108" s="90">
        <v>0.13833333333333334</v>
      </c>
      <c r="C108" s="65" t="s">
        <v>13</v>
      </c>
      <c r="D108" s="65" t="s">
        <v>47</v>
      </c>
      <c r="E108" s="49">
        <v>3.0</v>
      </c>
      <c r="F108" s="49">
        <f t="shared" si="8"/>
        <v>1</v>
      </c>
      <c r="H108" s="7"/>
      <c r="I108" s="7"/>
      <c r="J108" s="65"/>
    </row>
    <row r="109">
      <c r="A109" s="3">
        <v>22.0</v>
      </c>
      <c r="B109" s="90">
        <v>0.14037037037037037</v>
      </c>
      <c r="C109" s="65" t="s">
        <v>16</v>
      </c>
      <c r="D109" s="71" t="s">
        <v>25</v>
      </c>
      <c r="E109" s="49" t="s">
        <v>4795</v>
      </c>
      <c r="F109" s="49">
        <v>1.0</v>
      </c>
      <c r="H109" s="3" t="s">
        <v>898</v>
      </c>
      <c r="I109" s="7"/>
      <c r="J109" s="71" t="s">
        <v>899</v>
      </c>
    </row>
    <row r="110">
      <c r="A110" s="3">
        <v>22.0</v>
      </c>
      <c r="B110" s="90">
        <v>0.14037037037037037</v>
      </c>
      <c r="C110" s="65" t="s">
        <v>18</v>
      </c>
      <c r="D110" s="71" t="s">
        <v>25</v>
      </c>
      <c r="E110" s="49">
        <v>15.0</v>
      </c>
      <c r="F110" s="49">
        <f>E110-6</f>
        <v>9</v>
      </c>
      <c r="H110" s="3" t="s">
        <v>900</v>
      </c>
      <c r="I110" s="7"/>
      <c r="J110" s="71" t="s">
        <v>901</v>
      </c>
    </row>
    <row r="111">
      <c r="A111" s="3">
        <v>22.0</v>
      </c>
      <c r="B111" s="90">
        <v>0.14037037037037037</v>
      </c>
      <c r="C111" s="65" t="s">
        <v>15</v>
      </c>
      <c r="D111" s="71" t="s">
        <v>25</v>
      </c>
      <c r="E111" s="49">
        <v>24.0</v>
      </c>
      <c r="F111" s="49">
        <f>E111-4</f>
        <v>20</v>
      </c>
      <c r="H111" s="3" t="s">
        <v>902</v>
      </c>
      <c r="I111" s="7"/>
      <c r="J111" s="65"/>
    </row>
    <row r="112">
      <c r="A112" s="3">
        <v>22.0</v>
      </c>
      <c r="B112" s="90">
        <v>0.14037037037037037</v>
      </c>
      <c r="C112" s="65" t="s">
        <v>21</v>
      </c>
      <c r="D112" s="71" t="s">
        <v>25</v>
      </c>
      <c r="E112" s="49">
        <v>27.0</v>
      </c>
      <c r="F112" s="49">
        <f t="shared" ref="F112:F113" si="9">E112-9</f>
        <v>18</v>
      </c>
      <c r="H112" s="3" t="s">
        <v>903</v>
      </c>
      <c r="I112" s="7"/>
      <c r="J112" s="65"/>
    </row>
    <row r="113">
      <c r="A113" s="3">
        <v>22.0</v>
      </c>
      <c r="B113" s="90">
        <v>0.14037037037037037</v>
      </c>
      <c r="C113" s="65" t="s">
        <v>10</v>
      </c>
      <c r="D113" s="71" t="s">
        <v>25</v>
      </c>
      <c r="E113" s="49">
        <v>16.0</v>
      </c>
      <c r="F113" s="49">
        <f t="shared" si="9"/>
        <v>7</v>
      </c>
      <c r="H113" s="3" t="s">
        <v>904</v>
      </c>
      <c r="I113" s="7"/>
      <c r="J113" s="65"/>
    </row>
    <row r="114">
      <c r="A114" s="3">
        <v>22.0</v>
      </c>
      <c r="B114" s="90">
        <v>0.14037037037037037</v>
      </c>
      <c r="C114" s="65" t="s">
        <v>134</v>
      </c>
      <c r="D114" s="71" t="s">
        <v>25</v>
      </c>
      <c r="E114" s="49">
        <v>18.0</v>
      </c>
      <c r="F114" s="49">
        <f>E114-0</f>
        <v>18</v>
      </c>
      <c r="H114" s="3" t="s">
        <v>905</v>
      </c>
      <c r="I114" s="7"/>
      <c r="J114" s="65"/>
    </row>
    <row r="115">
      <c r="A115" s="3">
        <v>22.0</v>
      </c>
      <c r="B115" s="90">
        <v>0.14037037037037037</v>
      </c>
      <c r="C115" s="65" t="s">
        <v>13</v>
      </c>
      <c r="D115" s="71" t="s">
        <v>25</v>
      </c>
      <c r="E115" s="49">
        <v>16.0</v>
      </c>
      <c r="F115" s="49">
        <f>E115-2</f>
        <v>14</v>
      </c>
      <c r="H115" s="3" t="s">
        <v>906</v>
      </c>
      <c r="I115" s="7"/>
      <c r="J115" s="65"/>
    </row>
    <row r="116">
      <c r="A116" s="3">
        <v>22.0</v>
      </c>
      <c r="B116" s="90">
        <v>0.1416087962962963</v>
      </c>
      <c r="C116" s="65" t="s">
        <v>273</v>
      </c>
      <c r="D116" s="71" t="s">
        <v>25</v>
      </c>
      <c r="E116" s="49" t="s">
        <v>30</v>
      </c>
      <c r="F116" s="49" t="s">
        <v>30</v>
      </c>
      <c r="H116" s="3" t="s">
        <v>907</v>
      </c>
      <c r="I116" s="7"/>
      <c r="J116" s="65"/>
    </row>
    <row r="117">
      <c r="A117" s="3">
        <v>22.0</v>
      </c>
      <c r="B117" s="90">
        <v>0.14184027777777777</v>
      </c>
      <c r="C117" s="65" t="s">
        <v>21</v>
      </c>
      <c r="D117" s="65" t="s">
        <v>32</v>
      </c>
      <c r="E117" s="49">
        <v>22.0</v>
      </c>
      <c r="F117" s="49">
        <f>E117-11</f>
        <v>11</v>
      </c>
      <c r="H117" s="7"/>
      <c r="I117" s="7"/>
      <c r="J117" s="71" t="s">
        <v>181</v>
      </c>
    </row>
    <row r="118">
      <c r="A118" s="3">
        <v>22.0</v>
      </c>
      <c r="B118" s="92">
        <v>0.14221064814814816</v>
      </c>
      <c r="C118" s="71" t="s">
        <v>21</v>
      </c>
      <c r="D118" s="71" t="s">
        <v>7</v>
      </c>
      <c r="E118" s="61">
        <v>20.0</v>
      </c>
      <c r="F118" s="19"/>
      <c r="H118" s="3" t="s">
        <v>908</v>
      </c>
      <c r="I118" s="7"/>
      <c r="J118" s="71"/>
    </row>
    <row r="119">
      <c r="A119" s="3">
        <v>22.0</v>
      </c>
      <c r="B119" s="90">
        <v>0.14224537037037038</v>
      </c>
      <c r="C119" s="65" t="s">
        <v>21</v>
      </c>
      <c r="D119" s="65" t="s">
        <v>32</v>
      </c>
      <c r="E119" s="53">
        <v>13.0</v>
      </c>
      <c r="F119" s="49">
        <f t="shared" ref="F119:F120" si="10">E119-10</f>
        <v>3</v>
      </c>
      <c r="H119" s="7"/>
      <c r="I119" s="7"/>
      <c r="J119" s="71" t="s">
        <v>46</v>
      </c>
    </row>
    <row r="120">
      <c r="A120" s="3">
        <v>22.0</v>
      </c>
      <c r="B120" s="90">
        <v>0.14230324074074074</v>
      </c>
      <c r="C120" s="65" t="s">
        <v>21</v>
      </c>
      <c r="D120" s="65" t="s">
        <v>32</v>
      </c>
      <c r="E120" s="49">
        <v>19.0</v>
      </c>
      <c r="F120" s="49">
        <f t="shared" si="10"/>
        <v>9</v>
      </c>
      <c r="H120" s="7"/>
      <c r="I120" s="7"/>
      <c r="J120" s="65" t="s">
        <v>46</v>
      </c>
    </row>
    <row r="121">
      <c r="A121" s="3">
        <v>22.0</v>
      </c>
      <c r="B121" s="92">
        <v>0.1493287037037037</v>
      </c>
      <c r="C121" s="71" t="s">
        <v>21</v>
      </c>
      <c r="D121" s="71" t="s">
        <v>7</v>
      </c>
      <c r="E121" s="61">
        <v>9.0</v>
      </c>
      <c r="F121" s="19"/>
      <c r="H121" s="3" t="s">
        <v>909</v>
      </c>
      <c r="I121" s="7"/>
      <c r="J121" s="65"/>
    </row>
    <row r="122">
      <c r="A122" s="3">
        <v>22.0</v>
      </c>
      <c r="B122" s="90">
        <v>0.1434375</v>
      </c>
      <c r="C122" s="65" t="s">
        <v>10</v>
      </c>
      <c r="D122" s="65" t="s">
        <v>32</v>
      </c>
      <c r="E122" s="49">
        <v>25.0</v>
      </c>
      <c r="F122" s="49">
        <f>E122-11</f>
        <v>14</v>
      </c>
      <c r="H122" s="7"/>
      <c r="I122" s="7"/>
      <c r="J122" s="65" t="s">
        <v>163</v>
      </c>
    </row>
    <row r="123">
      <c r="A123" s="3">
        <v>22.0</v>
      </c>
      <c r="B123" s="92">
        <v>0.1436111111111111</v>
      </c>
      <c r="C123" s="71" t="s">
        <v>10</v>
      </c>
      <c r="D123" s="71" t="s">
        <v>7</v>
      </c>
      <c r="E123" s="61">
        <v>17.0</v>
      </c>
      <c r="F123" s="19"/>
      <c r="H123" s="3" t="s">
        <v>910</v>
      </c>
      <c r="I123" s="7"/>
      <c r="J123" s="71" t="s">
        <v>377</v>
      </c>
    </row>
    <row r="124">
      <c r="A124" s="3">
        <v>22.0</v>
      </c>
      <c r="B124" s="92">
        <v>0.14368055555555556</v>
      </c>
      <c r="C124" s="71" t="s">
        <v>10</v>
      </c>
      <c r="D124" s="71" t="s">
        <v>7</v>
      </c>
      <c r="E124" s="61">
        <v>6.0</v>
      </c>
      <c r="F124" s="19"/>
      <c r="H124" s="3" t="s">
        <v>911</v>
      </c>
      <c r="I124" s="7"/>
      <c r="J124" s="71" t="s">
        <v>73</v>
      </c>
    </row>
    <row r="125">
      <c r="A125" s="3">
        <v>22.0</v>
      </c>
      <c r="B125" s="92">
        <v>0.14386574074074074</v>
      </c>
      <c r="C125" s="71" t="s">
        <v>10</v>
      </c>
      <c r="D125" s="71" t="s">
        <v>7</v>
      </c>
      <c r="E125" s="61">
        <v>13.0</v>
      </c>
      <c r="F125" s="19"/>
      <c r="H125" s="3" t="s">
        <v>912</v>
      </c>
      <c r="I125" s="7"/>
      <c r="J125" s="71" t="s">
        <v>379</v>
      </c>
    </row>
    <row r="126">
      <c r="A126" s="3">
        <v>22.0</v>
      </c>
      <c r="B126" s="90">
        <v>0.14421296296296296</v>
      </c>
      <c r="C126" s="65" t="s">
        <v>10</v>
      </c>
      <c r="D126" s="65" t="s">
        <v>32</v>
      </c>
      <c r="E126" s="49" t="s">
        <v>37</v>
      </c>
      <c r="F126" s="49">
        <v>20.0</v>
      </c>
      <c r="H126" s="7"/>
      <c r="I126" s="7"/>
      <c r="J126" s="65" t="s">
        <v>45</v>
      </c>
    </row>
    <row r="127">
      <c r="A127" s="3">
        <v>22.0</v>
      </c>
      <c r="B127" s="92">
        <v>0.14449074074074075</v>
      </c>
      <c r="C127" s="71" t="s">
        <v>10</v>
      </c>
      <c r="D127" s="71" t="s">
        <v>7</v>
      </c>
      <c r="E127" s="61">
        <v>14.0</v>
      </c>
      <c r="F127" s="49"/>
      <c r="H127" s="3" t="s">
        <v>913</v>
      </c>
      <c r="I127" s="7"/>
      <c r="J127" s="65"/>
    </row>
    <row r="128">
      <c r="A128" s="3">
        <v>22.0</v>
      </c>
      <c r="B128" s="90">
        <v>0.1453472222222222</v>
      </c>
      <c r="C128" s="65" t="s">
        <v>16</v>
      </c>
      <c r="D128" s="71" t="s">
        <v>92</v>
      </c>
      <c r="E128" s="49">
        <v>22.0</v>
      </c>
      <c r="F128" s="49">
        <f>E128-6</f>
        <v>16</v>
      </c>
      <c r="H128" s="7"/>
      <c r="I128" s="7"/>
      <c r="J128" s="65" t="s">
        <v>914</v>
      </c>
    </row>
    <row r="129">
      <c r="A129" s="3">
        <v>22.0</v>
      </c>
      <c r="B129" s="92">
        <v>0.14623842592592592</v>
      </c>
      <c r="C129" s="71" t="s">
        <v>16</v>
      </c>
      <c r="D129" s="71" t="s">
        <v>7</v>
      </c>
      <c r="E129" s="61">
        <v>25.0</v>
      </c>
      <c r="F129" s="19"/>
      <c r="H129" s="3" t="s">
        <v>915</v>
      </c>
      <c r="I129" s="7"/>
      <c r="J129" s="71" t="s">
        <v>156</v>
      </c>
    </row>
    <row r="130">
      <c r="A130" s="3">
        <v>22.0</v>
      </c>
      <c r="B130" s="92">
        <v>0.14883101851851852</v>
      </c>
      <c r="C130" s="71" t="s">
        <v>18</v>
      </c>
      <c r="D130" s="71" t="s">
        <v>97</v>
      </c>
      <c r="E130" s="61">
        <v>19.0</v>
      </c>
      <c r="F130" s="19"/>
      <c r="H130" s="7"/>
      <c r="I130" s="7"/>
      <c r="J130" s="71" t="s">
        <v>916</v>
      </c>
    </row>
    <row r="131">
      <c r="A131" s="3">
        <v>22.0</v>
      </c>
      <c r="B131" s="90">
        <v>0.14934027777777778</v>
      </c>
      <c r="C131" s="65" t="s">
        <v>134</v>
      </c>
      <c r="D131" s="65" t="s">
        <v>32</v>
      </c>
      <c r="E131" s="49">
        <v>15.0</v>
      </c>
      <c r="F131" s="49">
        <f>E131-8</f>
        <v>7</v>
      </c>
      <c r="H131" s="7"/>
      <c r="I131" s="7"/>
      <c r="J131" s="65" t="s">
        <v>157</v>
      </c>
    </row>
    <row r="132">
      <c r="A132" s="3">
        <v>22.0</v>
      </c>
      <c r="B132" s="92">
        <v>0.14972222222222223</v>
      </c>
      <c r="C132" s="71" t="s">
        <v>134</v>
      </c>
      <c r="D132" s="71" t="s">
        <v>7</v>
      </c>
      <c r="E132" s="61">
        <v>18.0</v>
      </c>
      <c r="F132" s="19"/>
      <c r="H132" s="3" t="s">
        <v>917</v>
      </c>
      <c r="I132" s="7"/>
      <c r="J132" s="65"/>
    </row>
    <row r="133">
      <c r="A133" s="3">
        <v>22.0</v>
      </c>
      <c r="B133" s="92">
        <v>0.1512037037037037</v>
      </c>
      <c r="C133" s="71" t="s">
        <v>15</v>
      </c>
      <c r="D133" s="71" t="s">
        <v>7</v>
      </c>
      <c r="E133" s="61">
        <v>16.0</v>
      </c>
      <c r="F133" s="19"/>
      <c r="H133" s="3" t="s">
        <v>918</v>
      </c>
      <c r="I133" s="7"/>
      <c r="J133" s="71" t="s">
        <v>919</v>
      </c>
    </row>
    <row r="134">
      <c r="A134" s="3">
        <v>22.0</v>
      </c>
      <c r="B134" s="90">
        <v>0.15269675925925927</v>
      </c>
      <c r="C134" s="65" t="s">
        <v>13</v>
      </c>
      <c r="D134" s="65" t="s">
        <v>32</v>
      </c>
      <c r="E134" s="49">
        <v>24.0</v>
      </c>
      <c r="F134" s="49">
        <f t="shared" ref="F134:F136" si="11">E134-9</f>
        <v>15</v>
      </c>
      <c r="H134" s="7"/>
      <c r="I134" s="7"/>
      <c r="J134" s="71" t="s">
        <v>59</v>
      </c>
    </row>
    <row r="135">
      <c r="A135" s="3">
        <v>22.0</v>
      </c>
      <c r="B135" s="90">
        <v>0.1527777777777778</v>
      </c>
      <c r="C135" s="65" t="s">
        <v>13</v>
      </c>
      <c r="D135" s="65" t="s">
        <v>32</v>
      </c>
      <c r="E135" s="49">
        <v>19.0</v>
      </c>
      <c r="F135" s="49">
        <f t="shared" si="11"/>
        <v>10</v>
      </c>
      <c r="H135" s="7"/>
      <c r="I135" s="7"/>
      <c r="J135" s="71" t="s">
        <v>59</v>
      </c>
    </row>
    <row r="136">
      <c r="A136" s="3">
        <v>22.0</v>
      </c>
      <c r="B136" s="90">
        <v>0.1528125</v>
      </c>
      <c r="C136" s="65" t="s">
        <v>13</v>
      </c>
      <c r="D136" s="65" t="s">
        <v>32</v>
      </c>
      <c r="E136" s="49">
        <v>24.0</v>
      </c>
      <c r="F136" s="49">
        <f t="shared" si="11"/>
        <v>15</v>
      </c>
      <c r="H136" s="7"/>
      <c r="I136" s="7"/>
      <c r="J136" s="71" t="s">
        <v>59</v>
      </c>
    </row>
    <row r="137">
      <c r="A137" s="3">
        <v>22.0</v>
      </c>
      <c r="B137" s="92">
        <v>0.15287037037037038</v>
      </c>
      <c r="C137" s="71" t="s">
        <v>13</v>
      </c>
      <c r="D137" s="71" t="s">
        <v>7</v>
      </c>
      <c r="E137" s="61">
        <v>11.0</v>
      </c>
      <c r="F137" s="19"/>
      <c r="H137" s="3" t="s">
        <v>920</v>
      </c>
      <c r="I137" s="7"/>
      <c r="J137" s="65"/>
    </row>
    <row r="138">
      <c r="A138" s="3">
        <v>22.0</v>
      </c>
      <c r="B138" s="92">
        <v>0.1529050925925926</v>
      </c>
      <c r="C138" s="71" t="s">
        <v>13</v>
      </c>
      <c r="D138" s="71" t="s">
        <v>7</v>
      </c>
      <c r="E138" s="61">
        <v>19.0</v>
      </c>
      <c r="F138" s="19"/>
      <c r="H138" s="3" t="s">
        <v>921</v>
      </c>
      <c r="I138" s="7"/>
      <c r="J138" s="65"/>
    </row>
    <row r="139">
      <c r="A139" s="3">
        <v>22.0</v>
      </c>
      <c r="B139" s="92">
        <v>0.1529513888888889</v>
      </c>
      <c r="C139" s="71" t="s">
        <v>13</v>
      </c>
      <c r="D139" s="71" t="s">
        <v>7</v>
      </c>
      <c r="E139" s="61">
        <v>12.0</v>
      </c>
      <c r="F139" s="19"/>
      <c r="H139" s="3" t="s">
        <v>922</v>
      </c>
      <c r="I139" s="7"/>
      <c r="J139" s="65"/>
    </row>
    <row r="140">
      <c r="A140" s="3">
        <v>22.0</v>
      </c>
      <c r="B140" s="90">
        <v>0.15541666666666668</v>
      </c>
      <c r="C140" s="65" t="s">
        <v>10</v>
      </c>
      <c r="D140" s="65" t="s">
        <v>32</v>
      </c>
      <c r="E140" s="49">
        <v>19.0</v>
      </c>
      <c r="F140" s="49">
        <f>E140-11</f>
        <v>8</v>
      </c>
      <c r="H140" s="7"/>
      <c r="I140" s="7"/>
      <c r="J140" s="65" t="s">
        <v>55</v>
      </c>
    </row>
    <row r="141">
      <c r="A141" s="3">
        <v>22.0</v>
      </c>
      <c r="B141" s="92">
        <v>0.15597222222222223</v>
      </c>
      <c r="C141" s="71" t="s">
        <v>10</v>
      </c>
      <c r="D141" s="71" t="s">
        <v>7</v>
      </c>
      <c r="E141" s="61">
        <v>25.0</v>
      </c>
      <c r="F141" s="19"/>
      <c r="H141" s="3" t="s">
        <v>923</v>
      </c>
      <c r="I141" s="7"/>
      <c r="J141" s="65"/>
    </row>
    <row r="142">
      <c r="A142" s="3">
        <v>22.0</v>
      </c>
      <c r="B142" s="90">
        <v>0.1560763888888889</v>
      </c>
      <c r="C142" s="65" t="s">
        <v>13</v>
      </c>
      <c r="D142" s="71" t="s">
        <v>25</v>
      </c>
      <c r="E142" s="49">
        <v>18.0</v>
      </c>
      <c r="F142" s="49">
        <f>E142-2</f>
        <v>16</v>
      </c>
      <c r="H142" s="3" t="s">
        <v>924</v>
      </c>
      <c r="I142" s="7"/>
      <c r="J142" s="65"/>
    </row>
    <row r="143">
      <c r="A143" s="3">
        <v>22.0</v>
      </c>
      <c r="B143" s="90">
        <v>0.15662037037037038</v>
      </c>
      <c r="C143" s="65" t="s">
        <v>10</v>
      </c>
      <c r="D143" s="65" t="s">
        <v>32</v>
      </c>
      <c r="E143" s="49">
        <v>27.0</v>
      </c>
      <c r="F143" s="49">
        <f>E143-11</f>
        <v>16</v>
      </c>
      <c r="H143" s="7"/>
      <c r="I143" s="7"/>
      <c r="J143" s="65" t="s">
        <v>925</v>
      </c>
    </row>
    <row r="144">
      <c r="A144" s="3">
        <v>22.0</v>
      </c>
      <c r="B144" s="92">
        <v>0.1567824074074074</v>
      </c>
      <c r="C144" s="71" t="s">
        <v>10</v>
      </c>
      <c r="D144" s="71" t="s">
        <v>7</v>
      </c>
      <c r="E144" s="61">
        <v>16.0</v>
      </c>
      <c r="F144" s="19"/>
      <c r="H144" s="3" t="s">
        <v>926</v>
      </c>
      <c r="I144" s="7"/>
      <c r="J144" s="65"/>
    </row>
    <row r="145">
      <c r="A145" s="3">
        <v>22.0</v>
      </c>
      <c r="B145" s="90">
        <v>0.1586574074074074</v>
      </c>
      <c r="C145" s="65" t="s">
        <v>13</v>
      </c>
      <c r="D145" s="71" t="s">
        <v>25</v>
      </c>
      <c r="E145" s="49">
        <v>14.0</v>
      </c>
      <c r="F145" s="49">
        <f>E145-2</f>
        <v>12</v>
      </c>
      <c r="H145" s="3" t="s">
        <v>927</v>
      </c>
      <c r="I145" s="7"/>
      <c r="J145" s="71" t="s">
        <v>928</v>
      </c>
    </row>
    <row r="146">
      <c r="A146" s="3">
        <v>22.0</v>
      </c>
      <c r="B146" s="90">
        <v>0.1586574074074074</v>
      </c>
      <c r="C146" s="65" t="s">
        <v>13</v>
      </c>
      <c r="D146" s="71" t="s">
        <v>25</v>
      </c>
      <c r="E146" s="49" t="s">
        <v>30</v>
      </c>
      <c r="F146" s="49" t="s">
        <v>30</v>
      </c>
      <c r="H146" s="7"/>
      <c r="I146" s="7"/>
      <c r="J146" s="65" t="s">
        <v>42</v>
      </c>
    </row>
    <row r="147">
      <c r="A147" s="3">
        <v>22.0</v>
      </c>
      <c r="B147" s="90">
        <v>0.1586574074074074</v>
      </c>
      <c r="C147" s="65" t="s">
        <v>15</v>
      </c>
      <c r="D147" s="71" t="s">
        <v>25</v>
      </c>
      <c r="E147" s="49">
        <v>4.0</v>
      </c>
      <c r="F147" s="49">
        <f>E147-2</f>
        <v>2</v>
      </c>
      <c r="H147" s="3" t="s">
        <v>929</v>
      </c>
      <c r="I147" s="7"/>
      <c r="J147" s="71" t="s">
        <v>928</v>
      </c>
    </row>
    <row r="148">
      <c r="A148" s="3">
        <v>22.0</v>
      </c>
      <c r="B148" s="90">
        <v>0.1586574074074074</v>
      </c>
      <c r="C148" s="65" t="s">
        <v>15</v>
      </c>
      <c r="D148" s="71" t="s">
        <v>25</v>
      </c>
      <c r="E148" s="49" t="s">
        <v>30</v>
      </c>
      <c r="F148" s="49" t="s">
        <v>930</v>
      </c>
      <c r="H148" s="7"/>
      <c r="I148" s="7"/>
      <c r="J148" s="65" t="s">
        <v>42</v>
      </c>
    </row>
    <row r="149">
      <c r="A149" s="3">
        <v>22.0</v>
      </c>
      <c r="B149" s="90">
        <v>0.1611226851851852</v>
      </c>
      <c r="C149" s="65" t="s">
        <v>18</v>
      </c>
      <c r="D149" s="65" t="s">
        <v>32</v>
      </c>
      <c r="E149" s="49">
        <v>9.0</v>
      </c>
      <c r="F149" s="49">
        <f>E149-12+5</f>
        <v>2</v>
      </c>
      <c r="H149" s="7"/>
      <c r="I149" s="7"/>
      <c r="J149" s="71" t="s">
        <v>931</v>
      </c>
    </row>
    <row r="150">
      <c r="A150" s="3">
        <v>22.0</v>
      </c>
      <c r="B150" s="90">
        <v>0.16142361111111111</v>
      </c>
      <c r="C150" s="65" t="s">
        <v>18</v>
      </c>
      <c r="D150" s="71" t="s">
        <v>93</v>
      </c>
      <c r="E150" s="49">
        <v>12.0</v>
      </c>
      <c r="F150" s="49">
        <f>E150-10</f>
        <v>2</v>
      </c>
      <c r="H150" s="7"/>
      <c r="I150" s="7"/>
      <c r="J150" s="65"/>
    </row>
    <row r="151">
      <c r="A151" s="3">
        <v>22.0</v>
      </c>
      <c r="B151" s="90">
        <v>0.16365740740740742</v>
      </c>
      <c r="C151" s="65" t="s">
        <v>15</v>
      </c>
      <c r="D151" s="65" t="s">
        <v>32</v>
      </c>
      <c r="E151" s="49">
        <v>20.0</v>
      </c>
      <c r="F151" s="49">
        <f t="shared" ref="F151:F152" si="12">E151-7</f>
        <v>13</v>
      </c>
      <c r="H151" s="7"/>
      <c r="I151" s="7"/>
      <c r="J151" s="65" t="s">
        <v>932</v>
      </c>
    </row>
    <row r="152">
      <c r="A152" s="3">
        <v>22.0</v>
      </c>
      <c r="B152" s="90">
        <v>0.16375</v>
      </c>
      <c r="C152" s="65" t="s">
        <v>15</v>
      </c>
      <c r="D152" s="65" t="s">
        <v>32</v>
      </c>
      <c r="E152" s="49">
        <v>18.0</v>
      </c>
      <c r="F152" s="49">
        <f t="shared" si="12"/>
        <v>11</v>
      </c>
      <c r="H152" s="7"/>
      <c r="I152" s="7"/>
      <c r="J152" s="65" t="s">
        <v>932</v>
      </c>
    </row>
    <row r="153">
      <c r="A153" s="3">
        <v>22.0</v>
      </c>
      <c r="B153" s="92">
        <v>0.16391203703703705</v>
      </c>
      <c r="C153" s="71" t="s">
        <v>15</v>
      </c>
      <c r="D153" s="71" t="s">
        <v>7</v>
      </c>
      <c r="E153" s="61">
        <v>10.0</v>
      </c>
      <c r="F153" s="19"/>
      <c r="H153" s="3" t="s">
        <v>933</v>
      </c>
      <c r="I153" s="7"/>
      <c r="J153" s="65"/>
    </row>
    <row r="154">
      <c r="A154" s="3">
        <v>22.0</v>
      </c>
      <c r="B154" s="92">
        <v>0.16398148148148148</v>
      </c>
      <c r="C154" s="71" t="s">
        <v>15</v>
      </c>
      <c r="D154" s="71" t="s">
        <v>7</v>
      </c>
      <c r="E154" s="61">
        <v>13.0</v>
      </c>
      <c r="F154" s="19"/>
      <c r="H154" s="3" t="s">
        <v>934</v>
      </c>
      <c r="I154" s="7"/>
      <c r="J154" s="65"/>
    </row>
    <row r="155">
      <c r="A155" s="3">
        <v>22.0</v>
      </c>
      <c r="B155" s="90">
        <v>0.1648148148148148</v>
      </c>
      <c r="C155" s="65" t="s">
        <v>13</v>
      </c>
      <c r="D155" s="65" t="s">
        <v>32</v>
      </c>
      <c r="E155" s="49">
        <v>20.0</v>
      </c>
      <c r="F155" s="49">
        <f t="shared" ref="F155:F157" si="13">E155-9</f>
        <v>11</v>
      </c>
      <c r="H155" s="7"/>
      <c r="I155" s="7"/>
      <c r="J155" s="71" t="s">
        <v>59</v>
      </c>
    </row>
    <row r="156">
      <c r="A156" s="3">
        <v>22.0</v>
      </c>
      <c r="B156" s="90">
        <v>0.16483796296296296</v>
      </c>
      <c r="C156" s="65" t="s">
        <v>13</v>
      </c>
      <c r="D156" s="65" t="s">
        <v>32</v>
      </c>
      <c r="E156" s="49">
        <v>19.0</v>
      </c>
      <c r="F156" s="49">
        <f t="shared" si="13"/>
        <v>10</v>
      </c>
      <c r="H156" s="7"/>
      <c r="I156" s="7"/>
      <c r="J156" s="71" t="s">
        <v>59</v>
      </c>
    </row>
    <row r="157">
      <c r="A157" s="3">
        <v>22.0</v>
      </c>
      <c r="B157" s="90">
        <v>0.16488425925925926</v>
      </c>
      <c r="C157" s="65" t="s">
        <v>13</v>
      </c>
      <c r="D157" s="65" t="s">
        <v>32</v>
      </c>
      <c r="E157" s="49">
        <v>22.0</v>
      </c>
      <c r="F157" s="49">
        <f t="shared" si="13"/>
        <v>13</v>
      </c>
      <c r="H157" s="7"/>
      <c r="I157" s="7"/>
      <c r="J157" s="71" t="s">
        <v>59</v>
      </c>
    </row>
    <row r="158">
      <c r="A158" s="3">
        <v>22.0</v>
      </c>
      <c r="B158" s="92">
        <v>0.16497685185185185</v>
      </c>
      <c r="C158" s="71" t="s">
        <v>13</v>
      </c>
      <c r="D158" s="71" t="s">
        <v>7</v>
      </c>
      <c r="E158" s="61">
        <v>11.0</v>
      </c>
      <c r="F158" s="19"/>
      <c r="H158" s="3" t="s">
        <v>935</v>
      </c>
      <c r="I158" s="7"/>
      <c r="J158" s="65"/>
    </row>
    <row r="159">
      <c r="A159" s="3">
        <v>22.0</v>
      </c>
      <c r="B159" s="92">
        <v>0.165</v>
      </c>
      <c r="C159" s="71" t="s">
        <v>13</v>
      </c>
      <c r="D159" s="71" t="s">
        <v>7</v>
      </c>
      <c r="E159" s="61">
        <v>17.0</v>
      </c>
      <c r="F159" s="19"/>
      <c r="H159" s="3" t="s">
        <v>936</v>
      </c>
      <c r="I159" s="7"/>
      <c r="J159" s="65"/>
    </row>
    <row r="160">
      <c r="A160" s="3">
        <v>22.0</v>
      </c>
      <c r="B160" s="92">
        <v>0.1650462962962963</v>
      </c>
      <c r="C160" s="71" t="s">
        <v>13</v>
      </c>
      <c r="D160" s="71" t="s">
        <v>7</v>
      </c>
      <c r="E160" s="61">
        <v>19.0</v>
      </c>
      <c r="F160" s="19"/>
      <c r="H160" s="3" t="s">
        <v>937</v>
      </c>
      <c r="I160" s="7"/>
      <c r="J160" s="65"/>
    </row>
    <row r="161">
      <c r="A161" s="3">
        <v>22.0</v>
      </c>
      <c r="B161" s="90">
        <v>0.16652777777777777</v>
      </c>
      <c r="C161" s="65" t="s">
        <v>21</v>
      </c>
      <c r="D161" s="65" t="s">
        <v>32</v>
      </c>
      <c r="E161" s="49">
        <v>18.0</v>
      </c>
      <c r="F161" s="49">
        <f>E161-11</f>
        <v>7</v>
      </c>
      <c r="H161" s="7"/>
      <c r="I161" s="7"/>
      <c r="J161" s="71" t="s">
        <v>159</v>
      </c>
    </row>
    <row r="162">
      <c r="A162" s="3">
        <v>22.0</v>
      </c>
      <c r="B162" s="90">
        <v>0.16657407407407407</v>
      </c>
      <c r="C162" s="65" t="s">
        <v>21</v>
      </c>
      <c r="D162" s="65" t="s">
        <v>32</v>
      </c>
      <c r="E162" s="49" t="s">
        <v>30</v>
      </c>
      <c r="F162" s="49" t="s">
        <v>30</v>
      </c>
      <c r="H162" s="7"/>
      <c r="I162" s="7"/>
      <c r="J162" s="65" t="s">
        <v>938</v>
      </c>
    </row>
    <row r="163">
      <c r="A163" s="3">
        <v>22.0</v>
      </c>
      <c r="B163" s="90">
        <v>0.16659722222222223</v>
      </c>
      <c r="C163" s="65" t="s">
        <v>21</v>
      </c>
      <c r="D163" s="65" t="s">
        <v>32</v>
      </c>
      <c r="E163" s="49" t="s">
        <v>37</v>
      </c>
      <c r="F163" s="49">
        <v>20.0</v>
      </c>
      <c r="H163" s="7"/>
      <c r="I163" s="7"/>
      <c r="J163" s="71" t="s">
        <v>939</v>
      </c>
    </row>
    <row r="164">
      <c r="A164" s="3">
        <v>22.0</v>
      </c>
      <c r="B164" s="92">
        <v>0.16685185185185186</v>
      </c>
      <c r="C164" s="71" t="s">
        <v>21</v>
      </c>
      <c r="D164" s="71" t="s">
        <v>7</v>
      </c>
      <c r="E164" s="61">
        <v>31.0</v>
      </c>
      <c r="F164" s="49"/>
      <c r="H164" s="3" t="s">
        <v>940</v>
      </c>
      <c r="I164" s="7"/>
      <c r="J164" s="65"/>
    </row>
    <row r="165">
      <c r="A165" s="3">
        <v>22.0</v>
      </c>
      <c r="B165" s="92">
        <v>0.16697916666666668</v>
      </c>
      <c r="C165" s="71" t="s">
        <v>21</v>
      </c>
      <c r="D165" s="71" t="s">
        <v>7</v>
      </c>
      <c r="E165" s="61">
        <v>10.0</v>
      </c>
      <c r="F165" s="49"/>
      <c r="H165" s="3" t="s">
        <v>941</v>
      </c>
      <c r="I165" s="7"/>
      <c r="J165" s="65"/>
    </row>
    <row r="166">
      <c r="A166" s="3">
        <v>22.0</v>
      </c>
      <c r="B166" s="90">
        <v>0.1677662037037037</v>
      </c>
      <c r="C166" s="65" t="s">
        <v>10</v>
      </c>
      <c r="D166" s="65" t="s">
        <v>32</v>
      </c>
      <c r="E166" s="49">
        <v>15.0</v>
      </c>
      <c r="F166" s="49">
        <f>E166-11</f>
        <v>4</v>
      </c>
      <c r="H166" s="7"/>
      <c r="I166" s="7"/>
      <c r="J166" s="65" t="s">
        <v>163</v>
      </c>
    </row>
    <row r="167">
      <c r="A167" s="3">
        <v>22.0</v>
      </c>
      <c r="B167" s="92">
        <v>0.16791666666666666</v>
      </c>
      <c r="C167" s="71" t="s">
        <v>10</v>
      </c>
      <c r="D167" s="71" t="s">
        <v>7</v>
      </c>
      <c r="E167" s="61">
        <v>35.0</v>
      </c>
      <c r="F167" s="19"/>
      <c r="H167" s="3" t="s">
        <v>942</v>
      </c>
      <c r="I167" s="7"/>
      <c r="J167" s="65"/>
    </row>
    <row r="168">
      <c r="A168" s="3">
        <v>22.0</v>
      </c>
      <c r="B168" s="90">
        <v>0.16833333333333333</v>
      </c>
      <c r="C168" s="65" t="s">
        <v>10</v>
      </c>
      <c r="D168" s="65" t="s">
        <v>32</v>
      </c>
      <c r="E168" s="49">
        <v>13.0</v>
      </c>
      <c r="F168" s="49">
        <f>E168-11</f>
        <v>2</v>
      </c>
      <c r="H168" s="7"/>
      <c r="I168" s="7"/>
      <c r="J168" s="65" t="s">
        <v>45</v>
      </c>
    </row>
    <row r="169">
      <c r="A169" s="3">
        <v>22.0</v>
      </c>
      <c r="B169" s="92">
        <v>0.16850694444444445</v>
      </c>
      <c r="C169" s="71" t="s">
        <v>10</v>
      </c>
      <c r="D169" s="71" t="s">
        <v>7</v>
      </c>
      <c r="E169" s="61">
        <v>20.0</v>
      </c>
      <c r="F169" s="19"/>
      <c r="H169" s="3" t="s">
        <v>943</v>
      </c>
      <c r="I169" s="7"/>
      <c r="J169" s="65"/>
    </row>
    <row r="170">
      <c r="A170" s="3">
        <v>22.0</v>
      </c>
      <c r="B170" s="93">
        <v>0.1708912037037037</v>
      </c>
      <c r="C170" s="65" t="s">
        <v>18</v>
      </c>
      <c r="D170" s="65" t="s">
        <v>32</v>
      </c>
      <c r="E170" s="49">
        <v>21.0</v>
      </c>
      <c r="F170" s="49">
        <f>E170-12</f>
        <v>9</v>
      </c>
      <c r="H170" s="7"/>
      <c r="I170" s="7"/>
      <c r="J170" s="71" t="s">
        <v>44</v>
      </c>
    </row>
    <row r="171">
      <c r="A171" s="3">
        <v>22.0</v>
      </c>
      <c r="B171" s="77">
        <v>0.1708912037037037</v>
      </c>
      <c r="C171" s="65" t="s">
        <v>18</v>
      </c>
      <c r="D171" s="65" t="s">
        <v>32</v>
      </c>
      <c r="E171" s="49" t="s">
        <v>30</v>
      </c>
      <c r="F171" s="49" t="s">
        <v>30</v>
      </c>
      <c r="H171" s="7"/>
      <c r="I171" s="7"/>
      <c r="J171" s="65" t="s">
        <v>42</v>
      </c>
    </row>
    <row r="172">
      <c r="A172" s="3">
        <v>22.0</v>
      </c>
      <c r="B172" s="77">
        <v>0.17096064814814815</v>
      </c>
      <c r="C172" s="65" t="s">
        <v>18</v>
      </c>
      <c r="D172" s="65" t="s">
        <v>32</v>
      </c>
      <c r="E172" s="49">
        <v>17.0</v>
      </c>
      <c r="F172" s="49">
        <f>E172-12</f>
        <v>5</v>
      </c>
      <c r="H172" s="7"/>
      <c r="I172" s="7"/>
      <c r="J172" s="71" t="s">
        <v>44</v>
      </c>
    </row>
    <row r="173">
      <c r="A173" s="3">
        <v>22.0</v>
      </c>
      <c r="B173" s="77">
        <v>0.17096064814814815</v>
      </c>
      <c r="C173" s="65" t="s">
        <v>18</v>
      </c>
      <c r="D173" s="65" t="s">
        <v>32</v>
      </c>
      <c r="E173" s="49" t="s">
        <v>30</v>
      </c>
      <c r="F173" s="49" t="s">
        <v>30</v>
      </c>
      <c r="H173" s="7"/>
      <c r="I173" s="7"/>
      <c r="J173" s="65" t="s">
        <v>42</v>
      </c>
    </row>
    <row r="174">
      <c r="A174" s="3">
        <v>22.0</v>
      </c>
      <c r="B174" s="77">
        <v>0.17103009259259258</v>
      </c>
      <c r="C174" s="65" t="s">
        <v>18</v>
      </c>
      <c r="D174" s="65" t="s">
        <v>32</v>
      </c>
      <c r="E174" s="49">
        <v>26.0</v>
      </c>
      <c r="F174" s="49">
        <f>E174-12</f>
        <v>14</v>
      </c>
      <c r="H174" s="7"/>
      <c r="I174" s="7"/>
      <c r="J174" s="71" t="s">
        <v>44</v>
      </c>
    </row>
    <row r="175">
      <c r="A175" s="3">
        <v>22.0</v>
      </c>
      <c r="B175" s="77">
        <v>0.17103009259259258</v>
      </c>
      <c r="C175" s="65" t="s">
        <v>18</v>
      </c>
      <c r="D175" s="65" t="s">
        <v>32</v>
      </c>
      <c r="E175" s="49" t="s">
        <v>30</v>
      </c>
      <c r="F175" s="49" t="s">
        <v>30</v>
      </c>
      <c r="H175" s="7"/>
      <c r="I175" s="7"/>
      <c r="J175" s="65" t="s">
        <v>42</v>
      </c>
    </row>
    <row r="176">
      <c r="A176" s="3">
        <v>22.0</v>
      </c>
      <c r="B176" s="93">
        <v>0.17127314814814815</v>
      </c>
      <c r="C176" s="71" t="s">
        <v>18</v>
      </c>
      <c r="D176" s="71" t="s">
        <v>7</v>
      </c>
      <c r="E176" s="61">
        <v>18.0</v>
      </c>
      <c r="F176" s="19"/>
      <c r="H176" s="3" t="s">
        <v>944</v>
      </c>
      <c r="I176" s="7"/>
      <c r="J176" s="65"/>
    </row>
    <row r="177">
      <c r="A177" s="3">
        <v>22.0</v>
      </c>
      <c r="B177" s="93">
        <v>0.17127314814814815</v>
      </c>
      <c r="C177" s="71" t="s">
        <v>18</v>
      </c>
      <c r="D177" s="71" t="s">
        <v>7</v>
      </c>
      <c r="E177" s="61">
        <v>8.0</v>
      </c>
      <c r="F177" s="19"/>
      <c r="H177" s="3" t="s">
        <v>945</v>
      </c>
      <c r="I177" s="7"/>
      <c r="J177" s="65"/>
    </row>
    <row r="178">
      <c r="A178" s="3">
        <v>22.0</v>
      </c>
      <c r="B178" s="93">
        <v>0.17127314814814815</v>
      </c>
      <c r="C178" s="71" t="s">
        <v>18</v>
      </c>
      <c r="D178" s="71" t="s">
        <v>7</v>
      </c>
      <c r="E178" s="61">
        <v>9.0</v>
      </c>
      <c r="F178" s="19"/>
      <c r="H178" s="3" t="s">
        <v>946</v>
      </c>
      <c r="I178" s="7"/>
      <c r="J178" s="71" t="s">
        <v>947</v>
      </c>
    </row>
    <row r="179">
      <c r="A179" s="3">
        <v>22.0</v>
      </c>
      <c r="B179" s="77">
        <v>0.17296296296296296</v>
      </c>
      <c r="C179" s="65" t="s">
        <v>18</v>
      </c>
      <c r="D179" s="65" t="s">
        <v>23</v>
      </c>
      <c r="E179" s="49">
        <v>21.0</v>
      </c>
      <c r="F179" s="49">
        <f>E179-6</f>
        <v>15</v>
      </c>
      <c r="H179" s="7"/>
      <c r="I179" s="7"/>
      <c r="J179" s="65"/>
    </row>
    <row r="180">
      <c r="A180" s="3">
        <v>22.0</v>
      </c>
      <c r="B180" s="77">
        <v>0.17296296296296296</v>
      </c>
      <c r="C180" s="65" t="s">
        <v>15</v>
      </c>
      <c r="D180" s="65" t="s">
        <v>23</v>
      </c>
      <c r="E180" s="49">
        <v>22.0</v>
      </c>
      <c r="F180" s="49">
        <f>E180-4</f>
        <v>18</v>
      </c>
      <c r="H180" s="7"/>
      <c r="I180" s="7"/>
      <c r="J180" s="65"/>
    </row>
    <row r="181">
      <c r="A181" s="3">
        <v>22.0</v>
      </c>
      <c r="B181" s="77">
        <v>0.17296296296296296</v>
      </c>
      <c r="C181" s="65" t="s">
        <v>16</v>
      </c>
      <c r="D181" s="65" t="s">
        <v>23</v>
      </c>
      <c r="E181" s="49">
        <v>19.0</v>
      </c>
      <c r="F181" s="49">
        <f>E181-3</f>
        <v>16</v>
      </c>
      <c r="H181" s="7"/>
      <c r="I181" s="7"/>
      <c r="J181" s="65"/>
    </row>
    <row r="182">
      <c r="A182" s="3">
        <v>22.0</v>
      </c>
      <c r="B182" s="77">
        <v>0.17296296296296296</v>
      </c>
      <c r="C182" s="65" t="s">
        <v>21</v>
      </c>
      <c r="D182" s="65" t="s">
        <v>23</v>
      </c>
      <c r="E182" s="49">
        <v>10.0</v>
      </c>
      <c r="F182" s="49">
        <f t="shared" ref="F182:F183" si="14">E182-0</f>
        <v>10</v>
      </c>
      <c r="H182" s="3" t="s">
        <v>948</v>
      </c>
      <c r="I182" s="7"/>
      <c r="J182" s="65"/>
    </row>
    <row r="183">
      <c r="A183" s="3">
        <v>22.0</v>
      </c>
      <c r="B183" s="77">
        <v>0.17296296296296296</v>
      </c>
      <c r="C183" s="65" t="s">
        <v>10</v>
      </c>
      <c r="D183" s="65" t="s">
        <v>23</v>
      </c>
      <c r="E183" s="49">
        <v>9.0</v>
      </c>
      <c r="F183" s="49">
        <f t="shared" si="14"/>
        <v>9</v>
      </c>
      <c r="H183" s="3" t="s">
        <v>949</v>
      </c>
      <c r="I183" s="7"/>
      <c r="J183" s="65"/>
    </row>
    <row r="184">
      <c r="A184" s="3">
        <v>22.0</v>
      </c>
      <c r="B184" s="77">
        <v>0.17296296296296296</v>
      </c>
      <c r="C184" s="65" t="s">
        <v>134</v>
      </c>
      <c r="D184" s="65" t="s">
        <v>23</v>
      </c>
      <c r="E184" s="49">
        <v>5.0</v>
      </c>
      <c r="F184" s="49">
        <f>E184-1</f>
        <v>4</v>
      </c>
      <c r="H184" s="3" t="s">
        <v>950</v>
      </c>
      <c r="I184" s="7"/>
      <c r="J184" s="65"/>
    </row>
    <row r="185">
      <c r="A185" s="3">
        <v>22.0</v>
      </c>
      <c r="B185" s="77">
        <v>0.17296296296296296</v>
      </c>
      <c r="C185" s="65" t="s">
        <v>13</v>
      </c>
      <c r="D185" s="65" t="s">
        <v>23</v>
      </c>
      <c r="E185" s="49">
        <v>13.0</v>
      </c>
      <c r="F185" s="49">
        <f>E185-9</f>
        <v>4</v>
      </c>
      <c r="H185" s="7"/>
      <c r="I185" s="7"/>
      <c r="J185" s="65"/>
    </row>
    <row r="186">
      <c r="A186" s="3">
        <v>22.0</v>
      </c>
      <c r="B186" s="77">
        <v>0.17346064814814816</v>
      </c>
      <c r="C186" s="65" t="s">
        <v>13</v>
      </c>
      <c r="D186" s="71" t="s">
        <v>97</v>
      </c>
      <c r="E186" s="49">
        <v>19.0</v>
      </c>
      <c r="F186" s="19"/>
      <c r="H186" s="7"/>
      <c r="I186" s="7"/>
      <c r="J186" s="65" t="s">
        <v>951</v>
      </c>
    </row>
    <row r="187">
      <c r="A187" s="3">
        <v>22.0</v>
      </c>
      <c r="B187" s="77">
        <v>0.17407407407407408</v>
      </c>
      <c r="C187" s="65" t="s">
        <v>15</v>
      </c>
      <c r="D187" s="65" t="s">
        <v>127</v>
      </c>
      <c r="E187" s="49">
        <v>24.0</v>
      </c>
      <c r="F187" s="49">
        <f>E187-10</f>
        <v>14</v>
      </c>
      <c r="H187" s="7"/>
      <c r="I187" s="7"/>
      <c r="J187" s="65"/>
    </row>
    <row r="188">
      <c r="A188" s="3">
        <v>22.0</v>
      </c>
      <c r="B188" s="77">
        <v>0.17407407407407408</v>
      </c>
      <c r="C188" s="65" t="s">
        <v>15</v>
      </c>
      <c r="D188" s="65" t="s">
        <v>127</v>
      </c>
      <c r="E188" s="49" t="s">
        <v>30</v>
      </c>
      <c r="F188" s="49" t="s">
        <v>30</v>
      </c>
      <c r="H188" s="7"/>
      <c r="I188" s="7"/>
      <c r="J188" s="65" t="s">
        <v>17</v>
      </c>
    </row>
    <row r="189">
      <c r="A189" s="3">
        <v>22.0</v>
      </c>
      <c r="B189" s="77">
        <v>0.17461805555555557</v>
      </c>
      <c r="C189" s="65" t="s">
        <v>18</v>
      </c>
      <c r="D189" s="65" t="s">
        <v>23</v>
      </c>
      <c r="E189" s="49">
        <v>21.0</v>
      </c>
      <c r="F189" s="49">
        <f>E189-6</f>
        <v>15</v>
      </c>
      <c r="H189" s="7"/>
      <c r="I189" s="7"/>
      <c r="J189" s="65"/>
    </row>
    <row r="190">
      <c r="A190" s="3">
        <v>22.0</v>
      </c>
      <c r="B190" s="77">
        <v>0.17461805555555557</v>
      </c>
      <c r="C190" s="65" t="s">
        <v>15</v>
      </c>
      <c r="D190" s="65" t="s">
        <v>23</v>
      </c>
      <c r="E190" s="49">
        <v>13.0</v>
      </c>
      <c r="F190" s="49">
        <f>E190-4</f>
        <v>9</v>
      </c>
      <c r="H190" s="3" t="s">
        <v>952</v>
      </c>
      <c r="I190" s="7"/>
      <c r="J190" s="65"/>
    </row>
    <row r="191">
      <c r="A191" s="3">
        <v>22.0</v>
      </c>
      <c r="B191" s="77">
        <v>0.17461805555555557</v>
      </c>
      <c r="C191" s="65" t="s">
        <v>16</v>
      </c>
      <c r="D191" s="65" t="s">
        <v>23</v>
      </c>
      <c r="E191" s="49">
        <v>14.0</v>
      </c>
      <c r="F191" s="49">
        <f>E191-3</f>
        <v>11</v>
      </c>
      <c r="H191" s="3" t="s">
        <v>953</v>
      </c>
      <c r="I191" s="7"/>
      <c r="J191" s="65"/>
    </row>
    <row r="192">
      <c r="A192" s="3">
        <v>22.0</v>
      </c>
      <c r="B192" s="77">
        <v>0.17461805555555557</v>
      </c>
      <c r="C192" s="65" t="s">
        <v>21</v>
      </c>
      <c r="D192" s="65" t="s">
        <v>23</v>
      </c>
      <c r="E192" s="49">
        <v>14.0</v>
      </c>
      <c r="F192" s="49">
        <f t="shared" ref="F192:F193" si="15">E192-0</f>
        <v>14</v>
      </c>
      <c r="H192" s="3" t="s">
        <v>948</v>
      </c>
      <c r="I192" s="7"/>
      <c r="J192" s="65"/>
    </row>
    <row r="193">
      <c r="A193" s="3">
        <v>22.0</v>
      </c>
      <c r="B193" s="77">
        <v>0.17461805555555557</v>
      </c>
      <c r="C193" s="65" t="s">
        <v>10</v>
      </c>
      <c r="D193" s="65" t="s">
        <v>23</v>
      </c>
      <c r="E193" s="49">
        <v>18.0</v>
      </c>
      <c r="F193" s="49">
        <f t="shared" si="15"/>
        <v>18</v>
      </c>
      <c r="H193" s="7"/>
      <c r="I193" s="7"/>
      <c r="J193" s="65"/>
    </row>
    <row r="194">
      <c r="A194" s="3">
        <v>22.0</v>
      </c>
      <c r="B194" s="77">
        <v>0.17461805555555557</v>
      </c>
      <c r="C194" s="65" t="s">
        <v>134</v>
      </c>
      <c r="D194" s="65" t="s">
        <v>23</v>
      </c>
      <c r="E194" s="49">
        <v>8.0</v>
      </c>
      <c r="F194" s="49">
        <f>E194-1</f>
        <v>7</v>
      </c>
      <c r="H194" s="3" t="s">
        <v>950</v>
      </c>
      <c r="I194" s="7"/>
      <c r="J194" s="65"/>
    </row>
    <row r="195">
      <c r="A195" s="3">
        <v>22.0</v>
      </c>
      <c r="B195" s="77">
        <v>0.17461805555555557</v>
      </c>
      <c r="C195" s="65" t="s">
        <v>13</v>
      </c>
      <c r="D195" s="65" t="s">
        <v>23</v>
      </c>
      <c r="E195" s="49">
        <v>19.0</v>
      </c>
      <c r="F195" s="49">
        <f>E195-9</f>
        <v>10</v>
      </c>
      <c r="H195" s="7"/>
      <c r="I195" s="7"/>
      <c r="J195" s="65"/>
    </row>
    <row r="196">
      <c r="A196" s="3">
        <v>22.0</v>
      </c>
      <c r="B196" s="77">
        <v>0.17537037037037037</v>
      </c>
      <c r="C196" s="65" t="s">
        <v>13</v>
      </c>
      <c r="D196" s="65" t="s">
        <v>35</v>
      </c>
      <c r="E196" s="49">
        <v>6.0</v>
      </c>
      <c r="F196" s="49">
        <f>E196-2</f>
        <v>4</v>
      </c>
      <c r="H196" s="3" t="s">
        <v>954</v>
      </c>
      <c r="I196" s="7"/>
      <c r="J196" s="65"/>
    </row>
    <row r="197">
      <c r="A197" s="3">
        <v>22.0</v>
      </c>
      <c r="B197" s="77">
        <v>0.17537037037037037</v>
      </c>
      <c r="C197" s="65" t="s">
        <v>134</v>
      </c>
      <c r="D197" s="65" t="s">
        <v>35</v>
      </c>
      <c r="E197" s="49">
        <v>16.0</v>
      </c>
      <c r="F197" s="49">
        <f>E197-0</f>
        <v>16</v>
      </c>
      <c r="H197" s="7"/>
      <c r="I197" s="7"/>
      <c r="J197" s="65"/>
    </row>
    <row r="198">
      <c r="A198" s="3">
        <v>22.0</v>
      </c>
      <c r="B198" s="77">
        <v>0.17537037037037037</v>
      </c>
      <c r="C198" s="65" t="s">
        <v>10</v>
      </c>
      <c r="D198" s="65" t="s">
        <v>35</v>
      </c>
      <c r="E198" s="49" t="s">
        <v>28</v>
      </c>
      <c r="F198" s="49">
        <v>1.0</v>
      </c>
      <c r="H198" s="3" t="s">
        <v>955</v>
      </c>
      <c r="I198" s="7"/>
      <c r="J198" s="65"/>
    </row>
    <row r="199">
      <c r="A199" s="3">
        <v>22.0</v>
      </c>
      <c r="B199" s="77">
        <v>0.17537037037037037</v>
      </c>
      <c r="C199" s="65" t="s">
        <v>21</v>
      </c>
      <c r="D199" s="65" t="s">
        <v>35</v>
      </c>
      <c r="E199" s="49">
        <v>25.0</v>
      </c>
      <c r="F199" s="49">
        <f>E199-9</f>
        <v>16</v>
      </c>
      <c r="H199" s="7"/>
      <c r="I199" s="7"/>
      <c r="J199" s="65"/>
    </row>
    <row r="200">
      <c r="A200" s="3">
        <v>22.0</v>
      </c>
      <c r="B200" s="77">
        <v>0.17537037037037037</v>
      </c>
      <c r="C200" s="65" t="s">
        <v>16</v>
      </c>
      <c r="D200" s="65" t="s">
        <v>35</v>
      </c>
      <c r="E200" s="49" t="s">
        <v>28</v>
      </c>
      <c r="F200" s="49">
        <v>1.0</v>
      </c>
      <c r="H200" s="3" t="s">
        <v>956</v>
      </c>
      <c r="I200" s="7"/>
      <c r="J200" s="65"/>
    </row>
    <row r="201">
      <c r="A201" s="3">
        <v>22.0</v>
      </c>
      <c r="B201" s="77">
        <v>0.17537037037037037</v>
      </c>
      <c r="C201" s="65" t="s">
        <v>15</v>
      </c>
      <c r="D201" s="65" t="s">
        <v>35</v>
      </c>
      <c r="E201" s="49">
        <v>19.0</v>
      </c>
      <c r="F201" s="49">
        <f>E201-2</f>
        <v>17</v>
      </c>
      <c r="H201" s="7"/>
      <c r="I201" s="7"/>
      <c r="J201" s="65"/>
    </row>
    <row r="202">
      <c r="A202" s="3">
        <v>22.0</v>
      </c>
      <c r="B202" s="77">
        <v>0.17537037037037037</v>
      </c>
      <c r="C202" s="65" t="s">
        <v>18</v>
      </c>
      <c r="D202" s="65" t="s">
        <v>35</v>
      </c>
      <c r="E202" s="49">
        <v>12.0</v>
      </c>
      <c r="F202" s="49">
        <f>E202-6</f>
        <v>6</v>
      </c>
      <c r="H202" s="3" t="s">
        <v>957</v>
      </c>
      <c r="I202" s="7"/>
      <c r="J202" s="65"/>
    </row>
    <row r="203">
      <c r="A203" s="3">
        <v>22.0</v>
      </c>
      <c r="B203" s="73">
        <v>0.17609953703703704</v>
      </c>
      <c r="C203" s="3" t="s">
        <v>134</v>
      </c>
      <c r="D203" s="3" t="s">
        <v>97</v>
      </c>
      <c r="E203" s="5">
        <v>33.0</v>
      </c>
      <c r="H203" s="7"/>
      <c r="I203" s="7"/>
      <c r="J203" s="3" t="s">
        <v>958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13"/>
    <col customWidth="1" min="2" max="2" width="6.25"/>
    <col customWidth="1" min="3" max="3" width="8.25"/>
    <col customWidth="1" min="4" max="4" width="12.63"/>
    <col customWidth="1" min="5" max="5" width="9.63"/>
    <col customWidth="1" min="6" max="6" width="11.25"/>
    <col customWidth="1" min="7" max="7" width="4.63"/>
    <col customWidth="1" min="8" max="8" width="19.0"/>
    <col customWidth="1" min="9" max="9" width="5.75"/>
    <col customWidth="1" min="10" max="10" width="45.5"/>
  </cols>
  <sheetData>
    <row r="1">
      <c r="A1" s="9" t="s">
        <v>0</v>
      </c>
      <c r="B1" s="42" t="s">
        <v>1</v>
      </c>
      <c r="C1" s="42" t="s">
        <v>2</v>
      </c>
      <c r="D1" s="42" t="s">
        <v>3</v>
      </c>
      <c r="E1" s="42" t="s">
        <v>4</v>
      </c>
      <c r="F1" s="42" t="s">
        <v>5</v>
      </c>
      <c r="G1" s="42" t="s">
        <v>6</v>
      </c>
      <c r="H1" s="42" t="s">
        <v>4767</v>
      </c>
      <c r="I1" s="42" t="s">
        <v>8</v>
      </c>
      <c r="J1" s="42" t="s">
        <v>9</v>
      </c>
    </row>
    <row r="2">
      <c r="A2" s="3">
        <v>23.0</v>
      </c>
      <c r="B2" s="94">
        <v>0.011921296296296296</v>
      </c>
      <c r="C2" s="19" t="s">
        <v>13</v>
      </c>
      <c r="D2" s="95" t="s">
        <v>19</v>
      </c>
      <c r="E2" s="49">
        <v>9.0</v>
      </c>
      <c r="F2" s="49">
        <f>E2-0</f>
        <v>9</v>
      </c>
      <c r="J2" s="19"/>
    </row>
    <row r="3">
      <c r="A3" s="3">
        <v>23.0</v>
      </c>
      <c r="B3" s="96">
        <v>0.0159375</v>
      </c>
      <c r="C3" s="19" t="s">
        <v>15</v>
      </c>
      <c r="D3" s="95" t="s">
        <v>122</v>
      </c>
      <c r="E3" s="32">
        <v>21.0</v>
      </c>
      <c r="F3" s="49">
        <f>E3-6</f>
        <v>15</v>
      </c>
      <c r="J3" s="19"/>
    </row>
    <row r="4">
      <c r="A4" s="3">
        <v>23.0</v>
      </c>
      <c r="B4" s="97">
        <v>0.01857638888888889</v>
      </c>
      <c r="C4" s="19" t="s">
        <v>10</v>
      </c>
      <c r="D4" s="19" t="s">
        <v>85</v>
      </c>
      <c r="E4" s="49" t="s">
        <v>37</v>
      </c>
      <c r="F4" s="49">
        <v>20.0</v>
      </c>
      <c r="J4" s="19"/>
    </row>
    <row r="5">
      <c r="A5" s="3">
        <v>23.0</v>
      </c>
      <c r="B5" s="94">
        <v>0.02872685185185185</v>
      </c>
      <c r="C5" s="19" t="s">
        <v>13</v>
      </c>
      <c r="D5" s="95" t="s">
        <v>47</v>
      </c>
      <c r="E5" s="49" t="s">
        <v>30</v>
      </c>
      <c r="F5" s="49" t="s">
        <v>30</v>
      </c>
      <c r="J5" s="19" t="s">
        <v>17</v>
      </c>
    </row>
    <row r="6">
      <c r="A6" s="3">
        <v>23.0</v>
      </c>
      <c r="B6" s="94">
        <v>0.02872685185185185</v>
      </c>
      <c r="C6" s="19" t="s">
        <v>13</v>
      </c>
      <c r="D6" s="95" t="s">
        <v>47</v>
      </c>
      <c r="E6" s="49">
        <v>20.0</v>
      </c>
      <c r="F6" s="49">
        <f>E6-2</f>
        <v>18</v>
      </c>
      <c r="J6" s="19"/>
    </row>
    <row r="7">
      <c r="A7" s="3">
        <v>23.0</v>
      </c>
      <c r="B7" s="94">
        <v>0.02966435185185185</v>
      </c>
      <c r="C7" s="19" t="s">
        <v>13</v>
      </c>
      <c r="D7" s="95" t="s">
        <v>74</v>
      </c>
      <c r="E7" s="49">
        <v>25.0</v>
      </c>
      <c r="F7" s="49">
        <f>E7-8</f>
        <v>17</v>
      </c>
      <c r="H7" s="5"/>
      <c r="J7" s="19"/>
    </row>
    <row r="8">
      <c r="A8" s="3">
        <v>23.0</v>
      </c>
      <c r="B8" s="98">
        <v>0.02966435185185185</v>
      </c>
      <c r="C8" s="68" t="s">
        <v>13</v>
      </c>
      <c r="D8" s="99" t="s">
        <v>7</v>
      </c>
      <c r="E8" s="61">
        <v>6.0</v>
      </c>
      <c r="F8" s="19"/>
      <c r="H8" s="5" t="s">
        <v>959</v>
      </c>
      <c r="J8" s="19"/>
    </row>
    <row r="9">
      <c r="A9" s="3">
        <v>23.0</v>
      </c>
      <c r="B9" s="94">
        <v>0.03207175925925926</v>
      </c>
      <c r="C9" s="19" t="s">
        <v>13</v>
      </c>
      <c r="D9" s="95" t="s">
        <v>32</v>
      </c>
      <c r="E9" s="49">
        <v>23.0</v>
      </c>
      <c r="F9" s="49">
        <f>E9-8</f>
        <v>15</v>
      </c>
      <c r="J9" s="19"/>
    </row>
    <row r="10">
      <c r="A10" s="3">
        <v>23.0</v>
      </c>
      <c r="B10" s="98">
        <v>0.03207175925925926</v>
      </c>
      <c r="C10" s="68" t="s">
        <v>13</v>
      </c>
      <c r="D10" s="99" t="s">
        <v>7</v>
      </c>
      <c r="E10" s="61">
        <v>6.0</v>
      </c>
      <c r="F10" s="19"/>
      <c r="H10" s="5" t="s">
        <v>959</v>
      </c>
      <c r="J10" s="19"/>
    </row>
    <row r="11">
      <c r="A11" s="3">
        <v>23.0</v>
      </c>
      <c r="B11" s="94">
        <v>0.03245370370370371</v>
      </c>
      <c r="C11" s="19" t="s">
        <v>13</v>
      </c>
      <c r="D11" s="95" t="s">
        <v>74</v>
      </c>
      <c r="E11" s="49">
        <v>14.0</v>
      </c>
      <c r="F11" s="49">
        <f t="shared" ref="F11:F12" si="1">E11-8</f>
        <v>6</v>
      </c>
      <c r="J11" s="19"/>
    </row>
    <row r="12">
      <c r="A12" s="3">
        <v>23.0</v>
      </c>
      <c r="B12" s="94">
        <v>0.03273148148148148</v>
      </c>
      <c r="C12" s="19" t="s">
        <v>13</v>
      </c>
      <c r="D12" s="95" t="s">
        <v>32</v>
      </c>
      <c r="E12" s="49">
        <v>27.0</v>
      </c>
      <c r="F12" s="49">
        <f t="shared" si="1"/>
        <v>19</v>
      </c>
      <c r="J12" s="19"/>
    </row>
    <row r="13">
      <c r="A13" s="3">
        <v>23.0</v>
      </c>
      <c r="B13" s="98">
        <v>0.03273148148148148</v>
      </c>
      <c r="C13" s="68" t="s">
        <v>13</v>
      </c>
      <c r="D13" s="99" t="s">
        <v>7</v>
      </c>
      <c r="E13" s="61">
        <v>7.0</v>
      </c>
      <c r="F13" s="19"/>
      <c r="H13" s="5" t="s">
        <v>960</v>
      </c>
      <c r="J13" s="19"/>
    </row>
    <row r="14">
      <c r="A14" s="3">
        <v>23.0</v>
      </c>
      <c r="B14" s="94">
        <v>0.03460648148148148</v>
      </c>
      <c r="C14" s="19" t="s">
        <v>13</v>
      </c>
      <c r="D14" s="95" t="s">
        <v>32</v>
      </c>
      <c r="E14" s="49">
        <v>13.0</v>
      </c>
      <c r="F14" s="49">
        <f t="shared" ref="F14:F17" si="2">E14-8</f>
        <v>5</v>
      </c>
      <c r="J14" s="19"/>
    </row>
    <row r="15">
      <c r="A15" s="3">
        <v>23.0</v>
      </c>
      <c r="B15" s="94">
        <v>0.03487268518518519</v>
      </c>
      <c r="C15" s="19" t="s">
        <v>13</v>
      </c>
      <c r="D15" s="95" t="s">
        <v>32</v>
      </c>
      <c r="E15" s="49">
        <v>16.0</v>
      </c>
      <c r="F15" s="49">
        <f t="shared" si="2"/>
        <v>8</v>
      </c>
      <c r="J15" s="19"/>
    </row>
    <row r="16">
      <c r="A16" s="3">
        <v>23.0</v>
      </c>
      <c r="B16" s="94">
        <v>0.035</v>
      </c>
      <c r="C16" s="19" t="s">
        <v>13</v>
      </c>
      <c r="D16" s="95" t="s">
        <v>32</v>
      </c>
      <c r="E16" s="49">
        <v>14.0</v>
      </c>
      <c r="F16" s="49">
        <f t="shared" si="2"/>
        <v>6</v>
      </c>
      <c r="J16" s="19"/>
    </row>
    <row r="17">
      <c r="A17" s="3">
        <v>23.0</v>
      </c>
      <c r="B17" s="94">
        <v>0.03625</v>
      </c>
      <c r="C17" s="19" t="s">
        <v>13</v>
      </c>
      <c r="D17" s="95" t="s">
        <v>32</v>
      </c>
      <c r="E17" s="49">
        <v>26.0</v>
      </c>
      <c r="F17" s="49">
        <f t="shared" si="2"/>
        <v>18</v>
      </c>
      <c r="J17" s="19"/>
    </row>
    <row r="18">
      <c r="A18" s="3">
        <v>23.0</v>
      </c>
      <c r="B18" s="98">
        <v>0.03625</v>
      </c>
      <c r="C18" s="68" t="s">
        <v>13</v>
      </c>
      <c r="D18" s="99" t="s">
        <v>7</v>
      </c>
      <c r="E18" s="61">
        <v>8.0</v>
      </c>
      <c r="F18" s="19"/>
      <c r="H18" s="5" t="s">
        <v>961</v>
      </c>
      <c r="J18" s="19"/>
    </row>
    <row r="19">
      <c r="A19" s="3">
        <v>23.0</v>
      </c>
      <c r="B19" s="94">
        <v>0.036689814814814814</v>
      </c>
      <c r="C19" s="19" t="s">
        <v>13</v>
      </c>
      <c r="D19" s="95" t="s">
        <v>32</v>
      </c>
      <c r="E19" s="49">
        <v>25.0</v>
      </c>
      <c r="F19" s="49">
        <f>E19-8</f>
        <v>17</v>
      </c>
      <c r="J19" s="19"/>
    </row>
    <row r="20">
      <c r="A20" s="3">
        <v>23.0</v>
      </c>
      <c r="B20" s="98">
        <v>0.036689814814814814</v>
      </c>
      <c r="C20" s="68" t="s">
        <v>13</v>
      </c>
      <c r="D20" s="99" t="s">
        <v>7</v>
      </c>
      <c r="E20" s="61">
        <v>8.0</v>
      </c>
      <c r="F20" s="19"/>
      <c r="H20" s="5" t="s">
        <v>961</v>
      </c>
      <c r="J20" s="19"/>
    </row>
    <row r="21">
      <c r="A21" s="3">
        <v>23.0</v>
      </c>
      <c r="B21" s="94">
        <v>0.037314814814814815</v>
      </c>
      <c r="C21" s="19" t="s">
        <v>13</v>
      </c>
      <c r="D21" s="95" t="s">
        <v>32</v>
      </c>
      <c r="E21" s="49">
        <v>13.0</v>
      </c>
      <c r="F21" s="49">
        <f t="shared" ref="F21:F22" si="3">E21-8</f>
        <v>5</v>
      </c>
      <c r="J21" s="19"/>
    </row>
    <row r="22">
      <c r="A22" s="3">
        <v>23.0</v>
      </c>
      <c r="B22" s="94">
        <v>0.039155092592592596</v>
      </c>
      <c r="C22" s="19" t="s">
        <v>13</v>
      </c>
      <c r="D22" s="95" t="s">
        <v>32</v>
      </c>
      <c r="E22" s="49">
        <v>19.0</v>
      </c>
      <c r="F22" s="49">
        <f t="shared" si="3"/>
        <v>11</v>
      </c>
      <c r="J22" s="68" t="s">
        <v>43</v>
      </c>
    </row>
    <row r="23">
      <c r="A23" s="3">
        <v>23.0</v>
      </c>
      <c r="B23" s="94">
        <v>0.039155092592592596</v>
      </c>
      <c r="C23" s="19" t="s">
        <v>13</v>
      </c>
      <c r="D23" s="95" t="s">
        <v>32</v>
      </c>
      <c r="E23" s="49" t="s">
        <v>37</v>
      </c>
      <c r="F23" s="49">
        <v>20.0</v>
      </c>
      <c r="J23" s="68" t="s">
        <v>42</v>
      </c>
    </row>
    <row r="24">
      <c r="A24" s="3">
        <v>23.0</v>
      </c>
      <c r="B24" s="98">
        <v>0.039155092592592596</v>
      </c>
      <c r="C24" s="68" t="s">
        <v>13</v>
      </c>
      <c r="D24" s="99" t="s">
        <v>7</v>
      </c>
      <c r="E24" s="61">
        <v>8.0</v>
      </c>
      <c r="F24" s="49"/>
      <c r="H24" s="5" t="s">
        <v>961</v>
      </c>
      <c r="J24" s="19"/>
    </row>
    <row r="25">
      <c r="A25" s="3">
        <v>23.0</v>
      </c>
      <c r="B25" s="94">
        <v>0.039837962962962964</v>
      </c>
      <c r="C25" s="19" t="s">
        <v>13</v>
      </c>
      <c r="D25" s="95" t="s">
        <v>32</v>
      </c>
      <c r="E25" s="49">
        <v>21.0</v>
      </c>
      <c r="F25" s="49">
        <f>E25-8</f>
        <v>13</v>
      </c>
      <c r="J25" s="19" t="s">
        <v>42</v>
      </c>
    </row>
    <row r="26">
      <c r="A26" s="3">
        <v>23.0</v>
      </c>
      <c r="B26" s="94">
        <v>0.039837962962962964</v>
      </c>
      <c r="C26" s="19" t="s">
        <v>13</v>
      </c>
      <c r="D26" s="95" t="s">
        <v>32</v>
      </c>
      <c r="E26" s="49">
        <v>22.0</v>
      </c>
      <c r="F26" s="49">
        <f>E26-8-7</f>
        <v>7</v>
      </c>
      <c r="J26" s="68" t="s">
        <v>962</v>
      </c>
    </row>
    <row r="27">
      <c r="A27" s="3">
        <v>23.0</v>
      </c>
      <c r="B27" s="94">
        <v>0.040289351851851854</v>
      </c>
      <c r="C27" s="19" t="s">
        <v>13</v>
      </c>
      <c r="D27" s="95" t="s">
        <v>74</v>
      </c>
      <c r="E27" s="49">
        <v>24.0</v>
      </c>
      <c r="F27" s="49">
        <f>E27-8</f>
        <v>16</v>
      </c>
      <c r="J27" s="19"/>
    </row>
    <row r="28">
      <c r="A28" s="3">
        <v>23.0</v>
      </c>
      <c r="B28" s="98">
        <v>0.040289351851851854</v>
      </c>
      <c r="C28" s="68" t="s">
        <v>13</v>
      </c>
      <c r="D28" s="99" t="s">
        <v>7</v>
      </c>
      <c r="E28" s="61">
        <v>6.0</v>
      </c>
      <c r="F28" s="19"/>
      <c r="H28" s="5" t="s">
        <v>663</v>
      </c>
      <c r="J28" s="19"/>
    </row>
    <row r="29">
      <c r="A29" s="3">
        <v>23.0</v>
      </c>
      <c r="B29" s="94">
        <v>0.0421412037037037</v>
      </c>
      <c r="C29" s="19" t="s">
        <v>13</v>
      </c>
      <c r="D29" s="95" t="s">
        <v>32</v>
      </c>
      <c r="E29" s="49" t="s">
        <v>30</v>
      </c>
      <c r="F29" s="49" t="s">
        <v>30</v>
      </c>
      <c r="J29" s="19" t="s">
        <v>17</v>
      </c>
    </row>
    <row r="30">
      <c r="A30" s="3">
        <v>23.0</v>
      </c>
      <c r="B30" s="94">
        <v>0.0421412037037037</v>
      </c>
      <c r="C30" s="19" t="s">
        <v>13</v>
      </c>
      <c r="D30" s="95" t="s">
        <v>32</v>
      </c>
      <c r="E30" s="49">
        <v>23.0</v>
      </c>
      <c r="F30" s="49">
        <f>E30-8</f>
        <v>15</v>
      </c>
      <c r="J30" s="68" t="s">
        <v>40</v>
      </c>
    </row>
    <row r="31">
      <c r="A31" s="3">
        <v>23.0</v>
      </c>
      <c r="B31" s="98">
        <v>0.0421412037037037</v>
      </c>
      <c r="C31" s="68" t="s">
        <v>13</v>
      </c>
      <c r="D31" s="99" t="s">
        <v>7</v>
      </c>
      <c r="E31" s="61">
        <v>8.0</v>
      </c>
      <c r="F31" s="19"/>
      <c r="H31" s="5" t="s">
        <v>961</v>
      </c>
      <c r="J31" s="19"/>
    </row>
    <row r="32">
      <c r="A32" s="3">
        <v>23.0</v>
      </c>
      <c r="B32" s="94">
        <v>0.04346064814814815</v>
      </c>
      <c r="C32" s="19" t="s">
        <v>13</v>
      </c>
      <c r="D32" s="95" t="s">
        <v>74</v>
      </c>
      <c r="E32" s="49">
        <v>25.0</v>
      </c>
      <c r="F32" s="49">
        <f t="shared" ref="F32:F33" si="4">E32-8</f>
        <v>17</v>
      </c>
      <c r="J32" s="19"/>
    </row>
    <row r="33">
      <c r="A33" s="3">
        <v>23.0</v>
      </c>
      <c r="B33" s="94">
        <v>0.04346064814814815</v>
      </c>
      <c r="C33" s="19" t="s">
        <v>13</v>
      </c>
      <c r="D33" s="95" t="s">
        <v>74</v>
      </c>
      <c r="E33" s="49">
        <v>26.0</v>
      </c>
      <c r="F33" s="49">
        <f t="shared" si="4"/>
        <v>18</v>
      </c>
      <c r="J33" s="19"/>
    </row>
    <row r="34">
      <c r="A34" s="3">
        <v>23.0</v>
      </c>
      <c r="B34" s="98">
        <v>0.04346064814814815</v>
      </c>
      <c r="C34" s="68" t="s">
        <v>13</v>
      </c>
      <c r="D34" s="99" t="s">
        <v>7</v>
      </c>
      <c r="E34" s="61">
        <v>14.0</v>
      </c>
      <c r="F34" s="19"/>
      <c r="H34" s="5" t="s">
        <v>963</v>
      </c>
      <c r="J34" s="19"/>
    </row>
    <row r="35">
      <c r="A35" s="3">
        <v>23.0</v>
      </c>
      <c r="B35" s="94">
        <v>0.04490740740740741</v>
      </c>
      <c r="C35" s="19" t="s">
        <v>13</v>
      </c>
      <c r="D35" s="95" t="s">
        <v>32</v>
      </c>
      <c r="E35" s="49" t="s">
        <v>30</v>
      </c>
      <c r="F35" s="49" t="s">
        <v>30</v>
      </c>
      <c r="J35" s="19" t="s">
        <v>17</v>
      </c>
    </row>
    <row r="36">
      <c r="A36" s="3">
        <v>23.0</v>
      </c>
      <c r="B36" s="94">
        <v>0.04490740740740741</v>
      </c>
      <c r="C36" s="19" t="s">
        <v>13</v>
      </c>
      <c r="D36" s="95" t="s">
        <v>32</v>
      </c>
      <c r="E36" s="49">
        <v>23.0</v>
      </c>
      <c r="F36" s="49">
        <f>E36-8</f>
        <v>15</v>
      </c>
      <c r="J36" s="68" t="s">
        <v>40</v>
      </c>
    </row>
    <row r="37">
      <c r="A37" s="3">
        <v>23.0</v>
      </c>
      <c r="B37" s="98">
        <v>0.04490740740740741</v>
      </c>
      <c r="C37" s="68" t="s">
        <v>13</v>
      </c>
      <c r="D37" s="99" t="s">
        <v>7</v>
      </c>
      <c r="E37" s="61">
        <v>8.0</v>
      </c>
      <c r="F37" s="19"/>
      <c r="H37" s="5" t="s">
        <v>961</v>
      </c>
      <c r="J37" s="19"/>
    </row>
    <row r="38">
      <c r="A38" s="3">
        <v>23.0</v>
      </c>
      <c r="B38" s="94">
        <v>0.04505787037037037</v>
      </c>
      <c r="C38" s="19" t="s">
        <v>13</v>
      </c>
      <c r="D38" s="95" t="s">
        <v>32</v>
      </c>
      <c r="E38" s="49" t="s">
        <v>30</v>
      </c>
      <c r="F38" s="49" t="s">
        <v>30</v>
      </c>
      <c r="J38" s="19" t="s">
        <v>17</v>
      </c>
    </row>
    <row r="39">
      <c r="A39" s="3">
        <v>23.0</v>
      </c>
      <c r="B39" s="94">
        <v>0.04505787037037037</v>
      </c>
      <c r="C39" s="19" t="s">
        <v>13</v>
      </c>
      <c r="D39" s="95" t="s">
        <v>32</v>
      </c>
      <c r="E39" s="49">
        <v>20.0</v>
      </c>
      <c r="F39" s="49">
        <f>E39-8</f>
        <v>12</v>
      </c>
      <c r="J39" s="68" t="s">
        <v>40</v>
      </c>
    </row>
    <row r="40">
      <c r="A40" s="3">
        <v>23.0</v>
      </c>
      <c r="B40" s="98">
        <v>0.04505787037037037</v>
      </c>
      <c r="C40" s="68" t="s">
        <v>13</v>
      </c>
      <c r="D40" s="99" t="s">
        <v>7</v>
      </c>
      <c r="E40" s="61">
        <v>8.0</v>
      </c>
      <c r="F40" s="19"/>
      <c r="H40" s="5" t="s">
        <v>961</v>
      </c>
      <c r="J40" s="19"/>
    </row>
    <row r="41">
      <c r="A41" s="3">
        <v>23.0</v>
      </c>
      <c r="B41" s="94">
        <v>0.04511574074074074</v>
      </c>
      <c r="C41" s="19" t="s">
        <v>13</v>
      </c>
      <c r="D41" s="95" t="s">
        <v>32</v>
      </c>
      <c r="E41" s="49" t="s">
        <v>30</v>
      </c>
      <c r="F41" s="49" t="s">
        <v>30</v>
      </c>
      <c r="J41" s="19" t="s">
        <v>17</v>
      </c>
    </row>
    <row r="42">
      <c r="A42" s="3">
        <v>23.0</v>
      </c>
      <c r="B42" s="94">
        <v>0.04511574074074074</v>
      </c>
      <c r="C42" s="19" t="s">
        <v>13</v>
      </c>
      <c r="D42" s="95" t="s">
        <v>32</v>
      </c>
      <c r="E42" s="49">
        <v>15.0</v>
      </c>
      <c r="F42" s="49">
        <f>E42-8</f>
        <v>7</v>
      </c>
      <c r="J42" s="68" t="s">
        <v>40</v>
      </c>
    </row>
    <row r="43">
      <c r="A43" s="3">
        <v>23.0</v>
      </c>
      <c r="B43" s="94">
        <v>0.04618055555555556</v>
      </c>
      <c r="C43" s="19" t="s">
        <v>13</v>
      </c>
      <c r="D43" s="95" t="s">
        <v>74</v>
      </c>
      <c r="E43" s="49" t="s">
        <v>28</v>
      </c>
      <c r="F43" s="49">
        <v>1.0</v>
      </c>
      <c r="J43" s="19"/>
    </row>
    <row r="44">
      <c r="A44" s="3">
        <v>23.0</v>
      </c>
      <c r="B44" s="94">
        <v>0.04712962962962963</v>
      </c>
      <c r="C44" s="19" t="s">
        <v>13</v>
      </c>
      <c r="D44" s="95" t="s">
        <v>74</v>
      </c>
      <c r="E44" s="49">
        <v>21.0</v>
      </c>
      <c r="F44" s="49">
        <f t="shared" ref="F44:F45" si="5">E44-8</f>
        <v>13</v>
      </c>
      <c r="J44" s="19"/>
    </row>
    <row r="45">
      <c r="A45" s="3">
        <v>23.0</v>
      </c>
      <c r="B45" s="94">
        <v>0.04753472222222222</v>
      </c>
      <c r="C45" s="19" t="s">
        <v>13</v>
      </c>
      <c r="D45" s="95" t="s">
        <v>32</v>
      </c>
      <c r="E45" s="49">
        <v>17.0</v>
      </c>
      <c r="F45" s="49">
        <f t="shared" si="5"/>
        <v>9</v>
      </c>
      <c r="J45" s="19"/>
    </row>
    <row r="46">
      <c r="A46" s="3">
        <v>23.0</v>
      </c>
      <c r="B46" s="94">
        <v>0.048761574074074075</v>
      </c>
      <c r="C46" s="19" t="s">
        <v>13</v>
      </c>
      <c r="D46" s="95" t="s">
        <v>32</v>
      </c>
      <c r="E46" s="49" t="s">
        <v>30</v>
      </c>
      <c r="F46" s="49" t="s">
        <v>30</v>
      </c>
      <c r="J46" s="19" t="s">
        <v>964</v>
      </c>
    </row>
    <row r="47">
      <c r="A47" s="3">
        <v>23.0</v>
      </c>
      <c r="B47" s="94">
        <v>0.04883101851851852</v>
      </c>
      <c r="C47" s="19" t="s">
        <v>13</v>
      </c>
      <c r="D47" s="95" t="s">
        <v>32</v>
      </c>
      <c r="E47" s="49">
        <v>21.0</v>
      </c>
      <c r="F47" s="49">
        <f>E47-8</f>
        <v>13</v>
      </c>
      <c r="J47" s="19"/>
    </row>
    <row r="48">
      <c r="A48" s="3">
        <v>23.0</v>
      </c>
      <c r="B48" s="94">
        <v>0.04886574074074074</v>
      </c>
      <c r="C48" s="19" t="s">
        <v>13</v>
      </c>
      <c r="D48" s="95" t="s">
        <v>32</v>
      </c>
      <c r="E48" s="49" t="s">
        <v>30</v>
      </c>
      <c r="F48" s="49" t="s">
        <v>30</v>
      </c>
      <c r="J48" s="19" t="s">
        <v>965</v>
      </c>
    </row>
    <row r="49">
      <c r="A49" s="3">
        <v>23.0</v>
      </c>
      <c r="B49" s="98">
        <v>0.04887731481481482</v>
      </c>
      <c r="C49" s="68" t="s">
        <v>13</v>
      </c>
      <c r="D49" s="99" t="s">
        <v>7</v>
      </c>
      <c r="E49" s="61">
        <v>8.0</v>
      </c>
      <c r="F49" s="19"/>
      <c r="H49" s="5" t="s">
        <v>961</v>
      </c>
      <c r="J49" s="19"/>
    </row>
    <row r="50">
      <c r="A50" s="3">
        <v>23.0</v>
      </c>
      <c r="B50" s="94">
        <v>0.05</v>
      </c>
      <c r="C50" s="19" t="s">
        <v>13</v>
      </c>
      <c r="D50" s="95" t="s">
        <v>32</v>
      </c>
      <c r="E50" s="32">
        <v>22.0</v>
      </c>
      <c r="F50" s="49">
        <f t="shared" ref="F50:F51" si="6">E50-8</f>
        <v>14</v>
      </c>
      <c r="J50" s="19"/>
    </row>
    <row r="51">
      <c r="A51" s="3">
        <v>23.0</v>
      </c>
      <c r="B51" s="94">
        <v>0.05017361111111111</v>
      </c>
      <c r="C51" s="19" t="s">
        <v>13</v>
      </c>
      <c r="D51" s="95" t="s">
        <v>32</v>
      </c>
      <c r="E51" s="32">
        <v>25.0</v>
      </c>
      <c r="F51" s="49">
        <f t="shared" si="6"/>
        <v>17</v>
      </c>
      <c r="J51" s="19"/>
    </row>
    <row r="52">
      <c r="A52" s="3">
        <v>23.0</v>
      </c>
      <c r="B52" s="98">
        <v>0.05017361111111111</v>
      </c>
      <c r="C52" s="68" t="s">
        <v>13</v>
      </c>
      <c r="D52" s="99" t="s">
        <v>7</v>
      </c>
      <c r="E52" s="37">
        <v>7.0</v>
      </c>
      <c r="F52" s="19"/>
      <c r="H52" s="5" t="s">
        <v>960</v>
      </c>
      <c r="J52" s="19"/>
    </row>
    <row r="53">
      <c r="A53" s="3">
        <v>23.0</v>
      </c>
      <c r="B53" s="94">
        <v>0.050694444444444445</v>
      </c>
      <c r="C53" s="19" t="s">
        <v>13</v>
      </c>
      <c r="D53" s="95" t="s">
        <v>32</v>
      </c>
      <c r="E53" s="32">
        <v>19.0</v>
      </c>
      <c r="F53" s="49">
        <f>E53-8</f>
        <v>11</v>
      </c>
      <c r="J53" s="19"/>
    </row>
    <row r="54">
      <c r="A54" s="3">
        <v>23.0</v>
      </c>
      <c r="B54" s="98">
        <v>0.050694444444444445</v>
      </c>
      <c r="C54" s="68" t="s">
        <v>13</v>
      </c>
      <c r="D54" s="99" t="s">
        <v>7</v>
      </c>
      <c r="E54" s="37">
        <v>8.0</v>
      </c>
      <c r="F54" s="19"/>
      <c r="H54" s="5" t="s">
        <v>961</v>
      </c>
      <c r="J54" s="19"/>
    </row>
    <row r="55">
      <c r="A55" s="3">
        <v>23.0</v>
      </c>
      <c r="B55" s="94">
        <v>0.0525462962962963</v>
      </c>
      <c r="C55" s="19" t="s">
        <v>15</v>
      </c>
      <c r="D55" s="95" t="s">
        <v>85</v>
      </c>
      <c r="E55" s="32">
        <v>18.0</v>
      </c>
      <c r="F55" s="49">
        <f>E55-2</f>
        <v>16</v>
      </c>
      <c r="J55" s="19"/>
    </row>
    <row r="56">
      <c r="A56" s="3">
        <v>23.0</v>
      </c>
      <c r="B56" s="94">
        <v>0.05296296296296296</v>
      </c>
      <c r="C56" s="19" t="s">
        <v>15</v>
      </c>
      <c r="D56" s="95" t="s">
        <v>588</v>
      </c>
      <c r="E56" s="32">
        <v>11.0</v>
      </c>
      <c r="F56" s="49">
        <f>E56-0</f>
        <v>11</v>
      </c>
      <c r="J56" s="19"/>
    </row>
    <row r="57">
      <c r="A57" s="3">
        <v>23.0</v>
      </c>
      <c r="B57" s="96">
        <v>0.053668981481481484</v>
      </c>
      <c r="C57" s="19" t="s">
        <v>16</v>
      </c>
      <c r="D57" s="95" t="s">
        <v>588</v>
      </c>
      <c r="E57" s="32">
        <v>22.0</v>
      </c>
      <c r="F57" s="49">
        <f t="shared" ref="F57:F58" si="7">E57-9</f>
        <v>13</v>
      </c>
      <c r="J57" s="19" t="s">
        <v>42</v>
      </c>
    </row>
    <row r="58">
      <c r="A58" s="3">
        <v>23.0</v>
      </c>
      <c r="B58" s="96">
        <v>0.053668981481481484</v>
      </c>
      <c r="C58" s="19" t="s">
        <v>16</v>
      </c>
      <c r="D58" s="95" t="s">
        <v>588</v>
      </c>
      <c r="E58" s="32">
        <v>21.0</v>
      </c>
      <c r="F58" s="49">
        <f t="shared" si="7"/>
        <v>12</v>
      </c>
      <c r="J58" s="68" t="s">
        <v>43</v>
      </c>
    </row>
    <row r="59">
      <c r="A59" s="3">
        <v>23.0</v>
      </c>
      <c r="B59" s="94">
        <v>0.054282407407407404</v>
      </c>
      <c r="C59" s="19" t="s">
        <v>13</v>
      </c>
      <c r="D59" s="95" t="s">
        <v>32</v>
      </c>
      <c r="E59" s="32">
        <v>25.0</v>
      </c>
      <c r="F59" s="49">
        <f>E59-8</f>
        <v>17</v>
      </c>
      <c r="J59" s="19"/>
    </row>
    <row r="60">
      <c r="A60" s="3">
        <v>23.0</v>
      </c>
      <c r="B60" s="98">
        <v>0.054282407407407404</v>
      </c>
      <c r="C60" s="68" t="s">
        <v>13</v>
      </c>
      <c r="D60" s="99" t="s">
        <v>7</v>
      </c>
      <c r="E60" s="37">
        <v>8.0</v>
      </c>
      <c r="F60" s="19"/>
      <c r="H60" s="5" t="s">
        <v>961</v>
      </c>
      <c r="J60" s="19"/>
    </row>
    <row r="61">
      <c r="A61" s="3">
        <v>23.0</v>
      </c>
      <c r="B61" s="94">
        <v>0.05445601851851852</v>
      </c>
      <c r="C61" s="19" t="s">
        <v>13</v>
      </c>
      <c r="D61" s="95" t="s">
        <v>32</v>
      </c>
      <c r="E61" s="32">
        <v>16.0</v>
      </c>
      <c r="F61" s="49">
        <f t="shared" ref="F61:F62" si="8">E61-8</f>
        <v>8</v>
      </c>
      <c r="J61" s="19"/>
    </row>
    <row r="62">
      <c r="A62" s="3">
        <v>23.0</v>
      </c>
      <c r="B62" s="94">
        <v>0.054675925925925926</v>
      </c>
      <c r="C62" s="19" t="s">
        <v>13</v>
      </c>
      <c r="D62" s="95" t="s">
        <v>32</v>
      </c>
      <c r="E62" s="32">
        <v>27.0</v>
      </c>
      <c r="F62" s="49">
        <f t="shared" si="8"/>
        <v>19</v>
      </c>
      <c r="J62" s="19"/>
    </row>
    <row r="63">
      <c r="A63" s="3">
        <v>23.0</v>
      </c>
      <c r="B63" s="98">
        <v>0.054675925925925926</v>
      </c>
      <c r="C63" s="68" t="s">
        <v>13</v>
      </c>
      <c r="D63" s="99" t="s">
        <v>7</v>
      </c>
      <c r="E63" s="37">
        <v>8.0</v>
      </c>
      <c r="F63" s="19"/>
      <c r="H63" s="5" t="s">
        <v>961</v>
      </c>
      <c r="J63" s="19"/>
    </row>
    <row r="64">
      <c r="A64" s="3">
        <v>23.0</v>
      </c>
      <c r="B64" s="94">
        <v>0.05625</v>
      </c>
      <c r="C64" s="19" t="s">
        <v>13</v>
      </c>
      <c r="D64" s="95" t="s">
        <v>23</v>
      </c>
      <c r="E64" s="32">
        <v>21.0</v>
      </c>
      <c r="F64" s="49">
        <f>E64-9</f>
        <v>12</v>
      </c>
      <c r="J64" s="19" t="s">
        <v>966</v>
      </c>
    </row>
    <row r="65">
      <c r="A65" s="3">
        <v>23.0</v>
      </c>
      <c r="B65" s="94">
        <v>0.0568287037037037</v>
      </c>
      <c r="C65" s="19" t="s">
        <v>13</v>
      </c>
      <c r="D65" s="95" t="s">
        <v>32</v>
      </c>
      <c r="E65" s="32">
        <v>18.0</v>
      </c>
      <c r="F65" s="49">
        <f t="shared" ref="F65:F67" si="9">E65-8</f>
        <v>10</v>
      </c>
      <c r="J65" s="19"/>
    </row>
    <row r="66">
      <c r="A66" s="3">
        <v>23.0</v>
      </c>
      <c r="B66" s="94">
        <v>0.05712962962962963</v>
      </c>
      <c r="C66" s="19" t="s">
        <v>13</v>
      </c>
      <c r="D66" s="95" t="s">
        <v>32</v>
      </c>
      <c r="E66" s="32">
        <v>15.0</v>
      </c>
      <c r="F66" s="49">
        <f t="shared" si="9"/>
        <v>7</v>
      </c>
      <c r="J66" s="19"/>
    </row>
    <row r="67">
      <c r="A67" s="3">
        <v>23.0</v>
      </c>
      <c r="B67" s="94">
        <v>0.05787037037037037</v>
      </c>
      <c r="C67" s="19" t="s">
        <v>13</v>
      </c>
      <c r="D67" s="95" t="s">
        <v>32</v>
      </c>
      <c r="E67" s="32">
        <v>13.0</v>
      </c>
      <c r="F67" s="49">
        <f t="shared" si="9"/>
        <v>5</v>
      </c>
      <c r="J67" s="19"/>
    </row>
    <row r="68">
      <c r="A68" s="3">
        <v>23.0</v>
      </c>
      <c r="B68" s="94">
        <v>0.059375</v>
      </c>
      <c r="C68" s="19" t="s">
        <v>13</v>
      </c>
      <c r="D68" s="95" t="s">
        <v>32</v>
      </c>
      <c r="E68" s="49" t="s">
        <v>30</v>
      </c>
      <c r="F68" s="49" t="s">
        <v>30</v>
      </c>
      <c r="J68" s="19" t="s">
        <v>42</v>
      </c>
    </row>
    <row r="69">
      <c r="A69" s="3">
        <v>23.0</v>
      </c>
      <c r="B69" s="94">
        <v>0.059375</v>
      </c>
      <c r="C69" s="19" t="s">
        <v>13</v>
      </c>
      <c r="D69" s="95" t="s">
        <v>32</v>
      </c>
      <c r="E69" s="49">
        <v>22.0</v>
      </c>
      <c r="F69" s="49">
        <f>E69-8</f>
        <v>14</v>
      </c>
      <c r="J69" s="68" t="s">
        <v>967</v>
      </c>
    </row>
    <row r="70">
      <c r="A70" s="3">
        <v>23.0</v>
      </c>
      <c r="B70" s="98">
        <v>0.059375</v>
      </c>
      <c r="C70" s="68" t="s">
        <v>13</v>
      </c>
      <c r="D70" s="99" t="s">
        <v>7</v>
      </c>
      <c r="E70" s="61">
        <v>8.0</v>
      </c>
      <c r="F70" s="19"/>
      <c r="H70" s="5" t="s">
        <v>961</v>
      </c>
      <c r="J70" s="19"/>
    </row>
    <row r="71">
      <c r="A71" s="3">
        <v>23.0</v>
      </c>
      <c r="B71" s="96">
        <v>0.066875</v>
      </c>
      <c r="C71" s="19" t="s">
        <v>22</v>
      </c>
      <c r="D71" s="95" t="s">
        <v>588</v>
      </c>
      <c r="E71" s="32">
        <v>15.0</v>
      </c>
      <c r="F71" s="49">
        <f>E71-13</f>
        <v>2</v>
      </c>
      <c r="J71" s="19"/>
    </row>
    <row r="72">
      <c r="A72" s="3">
        <v>23.0</v>
      </c>
      <c r="B72" s="96">
        <v>0.06767361111111111</v>
      </c>
      <c r="C72" s="19" t="s">
        <v>10</v>
      </c>
      <c r="D72" s="19" t="s">
        <v>127</v>
      </c>
      <c r="E72" s="49">
        <v>16.0</v>
      </c>
      <c r="F72" s="49">
        <f>E72-6</f>
        <v>10</v>
      </c>
      <c r="J72" s="19"/>
    </row>
    <row r="73">
      <c r="A73" s="3">
        <v>23.0</v>
      </c>
      <c r="B73" s="94">
        <v>0.06877314814814815</v>
      </c>
      <c r="C73" s="19" t="s">
        <v>10</v>
      </c>
      <c r="D73" s="19" t="s">
        <v>588</v>
      </c>
      <c r="E73" s="49">
        <v>24.0</v>
      </c>
      <c r="F73" s="49">
        <f>E73-7</f>
        <v>17</v>
      </c>
      <c r="J73" s="19"/>
    </row>
    <row r="74">
      <c r="A74" s="3">
        <v>23.0</v>
      </c>
      <c r="B74" s="94">
        <v>0.06944444444444445</v>
      </c>
      <c r="C74" s="19" t="s">
        <v>22</v>
      </c>
      <c r="D74" s="95" t="s">
        <v>588</v>
      </c>
      <c r="E74" s="32">
        <v>20.0</v>
      </c>
      <c r="F74" s="49">
        <f>E74-13</f>
        <v>7</v>
      </c>
      <c r="J74" s="19"/>
    </row>
    <row r="75">
      <c r="A75" s="3">
        <v>23.0</v>
      </c>
      <c r="B75" s="96">
        <v>0.08840277777777777</v>
      </c>
      <c r="C75" s="19" t="s">
        <v>18</v>
      </c>
      <c r="D75" s="95" t="s">
        <v>88</v>
      </c>
      <c r="E75" s="32">
        <v>14.0</v>
      </c>
      <c r="F75" s="49">
        <f>E75-3</f>
        <v>11</v>
      </c>
      <c r="J75" s="19"/>
    </row>
    <row r="76">
      <c r="A76" s="3">
        <v>23.0</v>
      </c>
      <c r="B76" s="94">
        <v>0.0916087962962963</v>
      </c>
      <c r="C76" s="19" t="s">
        <v>18</v>
      </c>
      <c r="D76" s="95" t="s">
        <v>14</v>
      </c>
      <c r="E76" s="32">
        <v>25.0</v>
      </c>
      <c r="F76" s="49">
        <f t="shared" ref="F76:F77" si="10">E76-6</f>
        <v>19</v>
      </c>
      <c r="J76" s="19"/>
    </row>
    <row r="77">
      <c r="A77" s="3">
        <v>23.0</v>
      </c>
      <c r="B77" s="94">
        <v>0.09497685185185185</v>
      </c>
      <c r="C77" s="19" t="s">
        <v>18</v>
      </c>
      <c r="D77" s="95" t="s">
        <v>14</v>
      </c>
      <c r="E77" s="32">
        <v>24.0</v>
      </c>
      <c r="F77" s="49">
        <f t="shared" si="10"/>
        <v>18</v>
      </c>
      <c r="J77" s="19"/>
    </row>
    <row r="78">
      <c r="A78" s="3">
        <v>23.0</v>
      </c>
      <c r="B78" s="96">
        <v>0.09614583333333333</v>
      </c>
      <c r="C78" s="19" t="s">
        <v>16</v>
      </c>
      <c r="D78" s="95" t="s">
        <v>602</v>
      </c>
      <c r="E78" s="32">
        <v>15.0</v>
      </c>
      <c r="F78" s="49">
        <f>E78+3</f>
        <v>18</v>
      </c>
      <c r="J78" s="19"/>
    </row>
    <row r="79">
      <c r="A79" s="3">
        <v>23.0</v>
      </c>
      <c r="B79" s="94">
        <v>0.1146875</v>
      </c>
      <c r="C79" s="19" t="s">
        <v>10</v>
      </c>
      <c r="D79" s="19" t="s">
        <v>19</v>
      </c>
      <c r="E79" s="49" t="s">
        <v>30</v>
      </c>
      <c r="F79" s="49" t="s">
        <v>30</v>
      </c>
      <c r="J79" s="19" t="s">
        <v>968</v>
      </c>
    </row>
    <row r="80">
      <c r="A80" s="3">
        <v>23.0</v>
      </c>
      <c r="B80" s="96">
        <v>0.11487268518518519</v>
      </c>
      <c r="C80" s="19" t="s">
        <v>21</v>
      </c>
      <c r="D80" s="19" t="s">
        <v>32</v>
      </c>
      <c r="E80" s="61" t="s">
        <v>568</v>
      </c>
      <c r="F80" s="61">
        <v>17.0</v>
      </c>
      <c r="J80" s="19"/>
    </row>
    <row r="81">
      <c r="A81" s="3">
        <v>23.0</v>
      </c>
      <c r="B81" s="100">
        <v>0.11487268518518519</v>
      </c>
      <c r="C81" s="68" t="s">
        <v>21</v>
      </c>
      <c r="D81" s="68" t="s">
        <v>7</v>
      </c>
      <c r="E81" s="61">
        <v>66.0</v>
      </c>
      <c r="F81" s="49"/>
      <c r="H81" s="5" t="s">
        <v>969</v>
      </c>
      <c r="J81" s="68" t="s">
        <v>970</v>
      </c>
    </row>
    <row r="82">
      <c r="A82" s="3">
        <v>23.0</v>
      </c>
      <c r="B82" s="94">
        <v>0.11674768518518519</v>
      </c>
      <c r="C82" s="19" t="s">
        <v>21</v>
      </c>
      <c r="D82" s="19" t="s">
        <v>26</v>
      </c>
      <c r="E82" s="49">
        <v>16.0</v>
      </c>
      <c r="F82" s="49">
        <f>E82-2</f>
        <v>14</v>
      </c>
      <c r="J82" s="19"/>
    </row>
    <row r="83">
      <c r="A83" s="3">
        <v>23.0</v>
      </c>
      <c r="B83" s="96">
        <v>0.11774305555555556</v>
      </c>
      <c r="C83" s="19" t="s">
        <v>21</v>
      </c>
      <c r="D83" s="19" t="s">
        <v>14</v>
      </c>
      <c r="E83" s="59">
        <v>7.0</v>
      </c>
      <c r="F83" s="59">
        <f>E83-6</f>
        <v>1</v>
      </c>
      <c r="J83" s="68" t="s">
        <v>971</v>
      </c>
    </row>
    <row r="84">
      <c r="A84" s="3">
        <v>23.0</v>
      </c>
      <c r="B84" s="96">
        <v>0.11774305555555556</v>
      </c>
      <c r="C84" s="19" t="s">
        <v>21</v>
      </c>
      <c r="D84" s="19" t="s">
        <v>14</v>
      </c>
      <c r="E84" s="49" t="s">
        <v>37</v>
      </c>
      <c r="F84" s="49">
        <v>20.0</v>
      </c>
      <c r="J84" s="68" t="s">
        <v>418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63"/>
    <col customWidth="1" min="6" max="6" width="12.0"/>
    <col customWidth="1" min="7" max="7" width="4.63"/>
    <col customWidth="1" min="8" max="8" width="17.75"/>
    <col customWidth="1" min="9" max="9" width="6.75"/>
    <col customWidth="1" min="10" max="10" width="38.63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10" t="s">
        <v>4</v>
      </c>
      <c r="F1" s="10" t="s">
        <v>5</v>
      </c>
      <c r="G1" s="42" t="s">
        <v>6</v>
      </c>
      <c r="H1" s="9" t="s">
        <v>4767</v>
      </c>
      <c r="I1" s="9" t="s">
        <v>8</v>
      </c>
      <c r="J1" s="9" t="s">
        <v>9</v>
      </c>
    </row>
    <row r="2">
      <c r="A2" s="13">
        <v>24.0</v>
      </c>
      <c r="B2" s="12">
        <v>0.02148148148148148</v>
      </c>
      <c r="C2" s="13" t="s">
        <v>13</v>
      </c>
      <c r="D2" s="11" t="s">
        <v>85</v>
      </c>
      <c r="E2" s="32">
        <v>17.0</v>
      </c>
      <c r="F2" s="31">
        <f>E2-2</f>
        <v>15</v>
      </c>
      <c r="G2" s="43"/>
      <c r="H2" s="13"/>
      <c r="I2" s="13"/>
      <c r="J2" s="13"/>
    </row>
    <row r="3">
      <c r="A3" s="13">
        <v>24.0</v>
      </c>
      <c r="B3" s="12">
        <v>0.03321759259259259</v>
      </c>
      <c r="C3" s="13" t="s">
        <v>16</v>
      </c>
      <c r="D3" s="11" t="s">
        <v>588</v>
      </c>
      <c r="E3" s="32">
        <v>20.0</v>
      </c>
      <c r="F3" s="31">
        <f t="shared" ref="F3:F4" si="1">E3-9</f>
        <v>11</v>
      </c>
      <c r="G3" s="43"/>
      <c r="H3" s="13"/>
      <c r="I3" s="13"/>
      <c r="J3" s="13"/>
    </row>
    <row r="4">
      <c r="A4" s="13">
        <v>24.0</v>
      </c>
      <c r="B4" s="12">
        <v>0.03425925925925926</v>
      </c>
      <c r="C4" s="13" t="s">
        <v>16</v>
      </c>
      <c r="D4" s="11" t="s">
        <v>14</v>
      </c>
      <c r="E4" s="32">
        <v>11.0</v>
      </c>
      <c r="F4" s="31">
        <f t="shared" si="1"/>
        <v>2</v>
      </c>
      <c r="G4" s="43"/>
      <c r="H4" s="13"/>
      <c r="I4" s="13"/>
      <c r="J4" s="13"/>
    </row>
    <row r="5">
      <c r="A5" s="13">
        <v>24.0</v>
      </c>
      <c r="B5" s="12">
        <v>0.04138888888888889</v>
      </c>
      <c r="C5" s="13" t="s">
        <v>15</v>
      </c>
      <c r="D5" s="11" t="s">
        <v>14</v>
      </c>
      <c r="E5" s="32" t="s">
        <v>28</v>
      </c>
      <c r="F5" s="32">
        <v>1.0</v>
      </c>
      <c r="G5" s="43"/>
      <c r="H5" s="13"/>
      <c r="I5" s="13"/>
      <c r="J5" s="13"/>
    </row>
    <row r="6">
      <c r="A6" s="13">
        <v>24.0</v>
      </c>
      <c r="B6" s="12">
        <v>0.04380787037037037</v>
      </c>
      <c r="C6" s="13" t="s">
        <v>22</v>
      </c>
      <c r="D6" s="11" t="s">
        <v>14</v>
      </c>
      <c r="E6" s="32">
        <v>31.0</v>
      </c>
      <c r="F6" s="31">
        <f t="shared" ref="F6:F7" si="2">E6-13</f>
        <v>18</v>
      </c>
      <c r="G6" s="43"/>
      <c r="H6" s="13"/>
      <c r="I6" s="13"/>
      <c r="J6" s="13"/>
    </row>
    <row r="7">
      <c r="A7" s="13">
        <v>24.0</v>
      </c>
      <c r="B7" s="12">
        <v>0.06333333333333334</v>
      </c>
      <c r="C7" s="13" t="s">
        <v>21</v>
      </c>
      <c r="D7" s="11" t="s">
        <v>20</v>
      </c>
      <c r="E7" s="32">
        <v>32.0</v>
      </c>
      <c r="F7" s="31">
        <f t="shared" si="2"/>
        <v>19</v>
      </c>
      <c r="G7" s="43"/>
      <c r="H7" s="13"/>
      <c r="I7" s="13"/>
      <c r="J7" s="13"/>
    </row>
    <row r="8">
      <c r="A8" s="13">
        <v>24.0</v>
      </c>
      <c r="B8" s="12">
        <v>0.06341435185185185</v>
      </c>
      <c r="C8" s="13" t="s">
        <v>16</v>
      </c>
      <c r="D8" s="11" t="s">
        <v>972</v>
      </c>
      <c r="E8" s="32" t="s">
        <v>37</v>
      </c>
      <c r="F8" s="32">
        <v>20.0</v>
      </c>
      <c r="G8" s="43"/>
      <c r="H8" s="13"/>
      <c r="I8" s="13"/>
      <c r="J8" s="13"/>
    </row>
    <row r="9">
      <c r="A9" s="11">
        <v>24.0</v>
      </c>
      <c r="B9" s="21">
        <v>0.0636111111111111</v>
      </c>
      <c r="C9" s="11" t="s">
        <v>15</v>
      </c>
      <c r="D9" s="11" t="s">
        <v>24</v>
      </c>
      <c r="E9" s="30">
        <v>24.0</v>
      </c>
      <c r="F9" s="31">
        <f>E9-10</f>
        <v>14</v>
      </c>
      <c r="G9" s="43"/>
      <c r="H9" s="13"/>
      <c r="I9" s="13"/>
      <c r="J9" s="13"/>
    </row>
    <row r="10">
      <c r="A10" s="13">
        <v>24.0</v>
      </c>
      <c r="B10" s="12">
        <v>0.06458333333333334</v>
      </c>
      <c r="C10" s="13" t="s">
        <v>18</v>
      </c>
      <c r="D10" s="11" t="s">
        <v>93</v>
      </c>
      <c r="E10" s="32">
        <v>10.0</v>
      </c>
      <c r="F10" s="31">
        <f>E10-7</f>
        <v>3</v>
      </c>
      <c r="G10" s="43"/>
      <c r="H10" s="13"/>
      <c r="I10" s="13"/>
      <c r="J10" s="11" t="s">
        <v>973</v>
      </c>
    </row>
    <row r="11">
      <c r="A11" s="13">
        <v>24.0</v>
      </c>
      <c r="B11" s="56">
        <v>0.06569444444444444</v>
      </c>
      <c r="C11" s="57" t="s">
        <v>21</v>
      </c>
      <c r="D11" s="101" t="s">
        <v>20</v>
      </c>
      <c r="E11" s="32" t="s">
        <v>30</v>
      </c>
      <c r="F11" s="31" t="s">
        <v>30</v>
      </c>
      <c r="G11" s="43"/>
      <c r="H11" s="13"/>
      <c r="I11" s="13"/>
      <c r="J11" s="11" t="s">
        <v>17</v>
      </c>
    </row>
    <row r="12">
      <c r="A12" s="13">
        <v>24.0</v>
      </c>
      <c r="B12" s="56">
        <v>0.06569444444444444</v>
      </c>
      <c r="C12" s="57" t="s">
        <v>21</v>
      </c>
      <c r="D12" s="101" t="s">
        <v>20</v>
      </c>
      <c r="E12" s="32" t="s">
        <v>37</v>
      </c>
      <c r="F12" s="31">
        <v>20.0</v>
      </c>
      <c r="G12" s="43"/>
      <c r="H12" s="13"/>
      <c r="I12" s="13"/>
      <c r="J12" s="13"/>
    </row>
    <row r="13">
      <c r="A13" s="13">
        <v>24.0</v>
      </c>
      <c r="B13" s="12">
        <v>0.06626157407407407</v>
      </c>
      <c r="C13" s="13" t="s">
        <v>21</v>
      </c>
      <c r="D13" s="11" t="s">
        <v>24</v>
      </c>
      <c r="E13" s="32">
        <v>25.0</v>
      </c>
      <c r="F13" s="31">
        <f>E13-10</f>
        <v>15</v>
      </c>
      <c r="G13" s="43"/>
      <c r="H13" s="13"/>
      <c r="I13" s="13"/>
      <c r="J13" s="13"/>
    </row>
    <row r="14">
      <c r="A14" s="13">
        <v>24.0</v>
      </c>
      <c r="B14" s="12">
        <v>0.06771990740740741</v>
      </c>
      <c r="C14" s="13" t="s">
        <v>21</v>
      </c>
      <c r="D14" s="11" t="s">
        <v>88</v>
      </c>
      <c r="E14" s="30">
        <v>7.0</v>
      </c>
      <c r="F14" s="31">
        <f t="shared" ref="F14:F15" si="3">E14-3</f>
        <v>4</v>
      </c>
      <c r="G14" s="43"/>
      <c r="H14" s="13"/>
      <c r="I14" s="13"/>
      <c r="J14" s="11" t="s">
        <v>350</v>
      </c>
    </row>
    <row r="15">
      <c r="A15" s="13">
        <v>24.0</v>
      </c>
      <c r="B15" s="12">
        <v>0.06771990740740741</v>
      </c>
      <c r="C15" s="13" t="s">
        <v>21</v>
      </c>
      <c r="D15" s="11" t="s">
        <v>88</v>
      </c>
      <c r="E15" s="32">
        <v>22.0</v>
      </c>
      <c r="F15" s="31">
        <f t="shared" si="3"/>
        <v>19</v>
      </c>
      <c r="G15" s="43"/>
      <c r="H15" s="13"/>
      <c r="I15" s="13"/>
      <c r="J15" s="11" t="s">
        <v>418</v>
      </c>
    </row>
    <row r="16">
      <c r="A16" s="13">
        <v>24.0</v>
      </c>
      <c r="B16" s="12">
        <v>0.0693287037037037</v>
      </c>
      <c r="C16" s="13" t="s">
        <v>21</v>
      </c>
      <c r="D16" s="11" t="s">
        <v>19</v>
      </c>
      <c r="E16" s="32">
        <v>20.0</v>
      </c>
      <c r="F16" s="31">
        <f>E16-2</f>
        <v>18</v>
      </c>
      <c r="G16" s="43"/>
      <c r="H16" s="13"/>
      <c r="I16" s="13"/>
      <c r="J16" s="13"/>
    </row>
    <row r="17">
      <c r="A17" s="13">
        <v>24.0</v>
      </c>
      <c r="B17" s="12">
        <v>0.08099537037037037</v>
      </c>
      <c r="C17" s="13" t="s">
        <v>13</v>
      </c>
      <c r="D17" s="11" t="s">
        <v>594</v>
      </c>
      <c r="E17" s="23">
        <v>35.0</v>
      </c>
      <c r="F17" s="23"/>
      <c r="G17" s="43"/>
      <c r="H17" s="13"/>
      <c r="I17" s="13"/>
      <c r="J17" s="13"/>
    </row>
    <row r="18">
      <c r="A18" s="13">
        <v>24.0</v>
      </c>
      <c r="B18" s="12">
        <v>0.08305555555555555</v>
      </c>
      <c r="C18" s="13" t="s">
        <v>16</v>
      </c>
      <c r="D18" s="11" t="s">
        <v>602</v>
      </c>
      <c r="E18" s="32">
        <v>14.0</v>
      </c>
      <c r="F18" s="32">
        <f>E18+3</f>
        <v>17</v>
      </c>
      <c r="G18" s="43"/>
      <c r="H18" s="13"/>
      <c r="I18" s="13"/>
      <c r="J18" s="13"/>
    </row>
    <row r="19">
      <c r="A19" s="13">
        <v>24.0</v>
      </c>
      <c r="B19" s="12">
        <v>0.08519675925925926</v>
      </c>
      <c r="C19" s="13" t="s">
        <v>10</v>
      </c>
      <c r="D19" s="11" t="s">
        <v>24</v>
      </c>
      <c r="E19" s="37" t="s">
        <v>30</v>
      </c>
      <c r="F19" s="31" t="s">
        <v>30</v>
      </c>
      <c r="G19" s="43"/>
      <c r="H19" s="13"/>
      <c r="I19" s="13"/>
      <c r="J19" s="11" t="s">
        <v>133</v>
      </c>
    </row>
    <row r="20">
      <c r="A20" s="13">
        <v>24.0</v>
      </c>
      <c r="B20" s="12">
        <v>0.08805555555555555</v>
      </c>
      <c r="C20" s="13" t="s">
        <v>16</v>
      </c>
      <c r="D20" s="11" t="s">
        <v>14</v>
      </c>
      <c r="E20" s="32" t="s">
        <v>28</v>
      </c>
      <c r="F20" s="31">
        <v>1.0</v>
      </c>
      <c r="G20" s="43"/>
      <c r="H20" s="13"/>
      <c r="I20" s="13"/>
      <c r="J20" s="13"/>
    </row>
    <row r="21">
      <c r="A21" s="13">
        <v>24.0</v>
      </c>
      <c r="B21" s="12">
        <v>0.09194444444444444</v>
      </c>
      <c r="C21" s="13" t="s">
        <v>22</v>
      </c>
      <c r="D21" s="11" t="s">
        <v>588</v>
      </c>
      <c r="E21" s="32">
        <v>21.0</v>
      </c>
      <c r="F21" s="31">
        <f>E21-13</f>
        <v>8</v>
      </c>
      <c r="G21" s="43"/>
      <c r="H21" s="13"/>
      <c r="I21" s="13"/>
      <c r="J21" s="13"/>
    </row>
    <row r="22">
      <c r="A22" s="13">
        <v>24.0</v>
      </c>
      <c r="B22" s="12">
        <v>0.0930787037037037</v>
      </c>
      <c r="C22" s="13" t="s">
        <v>10</v>
      </c>
      <c r="D22" s="11" t="s">
        <v>14</v>
      </c>
      <c r="E22" s="32">
        <v>11.0</v>
      </c>
      <c r="F22" s="32">
        <f t="shared" ref="F22:F23" si="4">E22-7</f>
        <v>4</v>
      </c>
      <c r="G22" s="43"/>
      <c r="H22" s="13"/>
      <c r="I22" s="13"/>
      <c r="J22" s="13"/>
    </row>
    <row r="23">
      <c r="A23" s="13">
        <v>24.0</v>
      </c>
      <c r="B23" s="12">
        <v>0.10114583333333334</v>
      </c>
      <c r="C23" s="13" t="s">
        <v>18</v>
      </c>
      <c r="D23" s="11" t="s">
        <v>93</v>
      </c>
      <c r="E23" s="32">
        <v>20.0</v>
      </c>
      <c r="F23" s="32">
        <f t="shared" si="4"/>
        <v>13</v>
      </c>
      <c r="G23" s="43"/>
      <c r="H23" s="13"/>
      <c r="I23" s="13"/>
      <c r="J23" s="13"/>
    </row>
    <row r="24">
      <c r="A24" s="13">
        <v>24.0</v>
      </c>
      <c r="B24" s="12">
        <v>0.10689814814814814</v>
      </c>
      <c r="C24" s="13" t="s">
        <v>13</v>
      </c>
      <c r="D24" s="11" t="s">
        <v>594</v>
      </c>
      <c r="E24" s="23">
        <v>46.0</v>
      </c>
      <c r="F24" s="23"/>
      <c r="G24" s="43"/>
      <c r="H24" s="13"/>
      <c r="I24" s="13"/>
      <c r="J24" s="13" t="s">
        <v>974</v>
      </c>
    </row>
    <row r="25">
      <c r="A25" s="13">
        <v>24.0</v>
      </c>
      <c r="B25" s="12">
        <v>0.10689814814814814</v>
      </c>
      <c r="C25" s="13" t="s">
        <v>13</v>
      </c>
      <c r="D25" s="11" t="s">
        <v>594</v>
      </c>
      <c r="E25" s="23">
        <v>45.0</v>
      </c>
      <c r="F25" s="23"/>
      <c r="G25" s="43"/>
      <c r="H25" s="13"/>
      <c r="I25" s="13"/>
      <c r="J25" s="13"/>
    </row>
    <row r="26">
      <c r="A26" s="13">
        <v>24.0</v>
      </c>
      <c r="B26" s="12">
        <v>0.10689814814814814</v>
      </c>
      <c r="C26" s="13" t="s">
        <v>13</v>
      </c>
      <c r="D26" s="11" t="s">
        <v>594</v>
      </c>
      <c r="E26" s="23">
        <v>55.0</v>
      </c>
      <c r="F26" s="23"/>
      <c r="G26" s="43"/>
      <c r="H26" s="13"/>
      <c r="I26" s="13"/>
      <c r="J26" s="13"/>
    </row>
    <row r="27">
      <c r="A27" s="13">
        <v>24.0</v>
      </c>
      <c r="B27" s="12">
        <v>0.10689814814814814</v>
      </c>
      <c r="C27" s="13" t="s">
        <v>13</v>
      </c>
      <c r="D27" s="11" t="s">
        <v>594</v>
      </c>
      <c r="E27" s="23">
        <v>1.0</v>
      </c>
      <c r="F27" s="23"/>
      <c r="G27" s="43"/>
      <c r="H27" s="13"/>
      <c r="I27" s="13"/>
      <c r="J27" s="13"/>
    </row>
    <row r="28">
      <c r="A28" s="13">
        <v>24.0</v>
      </c>
      <c r="B28" s="12">
        <v>0.10689814814814814</v>
      </c>
      <c r="C28" s="13" t="s">
        <v>13</v>
      </c>
      <c r="D28" s="11" t="s">
        <v>594</v>
      </c>
      <c r="E28" s="23">
        <v>95.0</v>
      </c>
      <c r="F28" s="23"/>
      <c r="G28" s="43"/>
      <c r="H28" s="13"/>
      <c r="I28" s="13"/>
      <c r="J28" s="13"/>
    </row>
    <row r="29">
      <c r="A29" s="13">
        <v>24.0</v>
      </c>
      <c r="B29" s="12">
        <v>0.10798611111111112</v>
      </c>
      <c r="C29" s="13" t="s">
        <v>21</v>
      </c>
      <c r="D29" s="11" t="s">
        <v>20</v>
      </c>
      <c r="E29" s="32" t="s">
        <v>37</v>
      </c>
      <c r="F29" s="31">
        <v>20.0</v>
      </c>
      <c r="G29" s="43"/>
      <c r="H29" s="13"/>
      <c r="I29" s="13"/>
      <c r="J29" s="13"/>
    </row>
    <row r="30">
      <c r="A30" s="13">
        <v>24.0</v>
      </c>
      <c r="B30" s="12">
        <v>0.10798611111111112</v>
      </c>
      <c r="C30" s="13" t="s">
        <v>21</v>
      </c>
      <c r="D30" s="11" t="s">
        <v>20</v>
      </c>
      <c r="E30" s="30" t="s">
        <v>30</v>
      </c>
      <c r="F30" s="31" t="s">
        <v>30</v>
      </c>
      <c r="G30" s="43"/>
      <c r="H30" s="13"/>
      <c r="I30" s="13"/>
      <c r="J30" s="11" t="s">
        <v>17</v>
      </c>
    </row>
    <row r="31">
      <c r="A31" s="11">
        <v>24.0</v>
      </c>
      <c r="B31" s="21">
        <v>0.10841435185185185</v>
      </c>
      <c r="C31" s="11" t="s">
        <v>21</v>
      </c>
      <c r="D31" s="11" t="s">
        <v>85</v>
      </c>
      <c r="E31" s="30" t="s">
        <v>30</v>
      </c>
      <c r="F31" s="31" t="s">
        <v>30</v>
      </c>
      <c r="G31" s="43"/>
      <c r="H31" s="13"/>
      <c r="I31" s="13"/>
      <c r="J31" s="11" t="s">
        <v>466</v>
      </c>
    </row>
    <row r="32">
      <c r="A32" s="13">
        <v>24.0</v>
      </c>
      <c r="B32" s="12">
        <v>0.10841435185185185</v>
      </c>
      <c r="C32" s="13" t="s">
        <v>21</v>
      </c>
      <c r="D32" s="11" t="s">
        <v>85</v>
      </c>
      <c r="E32" s="32">
        <v>21.0</v>
      </c>
      <c r="F32" s="31">
        <f>E32-9</f>
        <v>12</v>
      </c>
      <c r="G32" s="43"/>
      <c r="H32" s="13"/>
      <c r="I32" s="13"/>
      <c r="J32" s="11" t="s">
        <v>418</v>
      </c>
    </row>
    <row r="33">
      <c r="A33" s="13">
        <v>24.0</v>
      </c>
      <c r="B33" s="12">
        <v>0.10857638888888889</v>
      </c>
      <c r="C33" s="13" t="s">
        <v>13</v>
      </c>
      <c r="D33" s="11" t="s">
        <v>24</v>
      </c>
      <c r="E33" s="30" t="s">
        <v>30</v>
      </c>
      <c r="F33" s="32" t="s">
        <v>30</v>
      </c>
      <c r="G33" s="43"/>
      <c r="H33" s="13"/>
      <c r="I33" s="13"/>
      <c r="J33" s="11" t="s">
        <v>17</v>
      </c>
    </row>
    <row r="34">
      <c r="A34" s="13">
        <v>24.0</v>
      </c>
      <c r="B34" s="12">
        <v>0.10857638888888889</v>
      </c>
      <c r="C34" s="13" t="s">
        <v>13</v>
      </c>
      <c r="D34" s="11" t="s">
        <v>24</v>
      </c>
      <c r="E34" s="32">
        <v>13.0</v>
      </c>
      <c r="F34" s="32">
        <f>E34-0</f>
        <v>13</v>
      </c>
      <c r="G34" s="43"/>
      <c r="H34" s="13"/>
      <c r="I34" s="13"/>
      <c r="J34" s="13"/>
    </row>
    <row r="35">
      <c r="A35" s="13">
        <v>24.0</v>
      </c>
      <c r="B35" s="12">
        <v>0.1097800925925926</v>
      </c>
      <c r="C35" s="13" t="s">
        <v>13</v>
      </c>
      <c r="D35" s="11" t="s">
        <v>594</v>
      </c>
      <c r="E35" s="23">
        <v>84.0</v>
      </c>
      <c r="F35" s="23"/>
      <c r="G35" s="43"/>
      <c r="H35" s="13"/>
      <c r="I35" s="13"/>
      <c r="J35" s="13"/>
    </row>
    <row r="36">
      <c r="A36" s="13">
        <v>24.0</v>
      </c>
      <c r="B36" s="12">
        <v>0.11016203703703703</v>
      </c>
      <c r="C36" s="13" t="s">
        <v>18</v>
      </c>
      <c r="D36" s="11" t="s">
        <v>93</v>
      </c>
      <c r="E36" s="32">
        <v>28.0</v>
      </c>
      <c r="F36" s="31">
        <f>E36-10</f>
        <v>18</v>
      </c>
      <c r="G36" s="43"/>
      <c r="H36" s="13"/>
      <c r="I36" s="13"/>
      <c r="J36" s="13"/>
    </row>
    <row r="37">
      <c r="A37" s="13">
        <v>24.0</v>
      </c>
      <c r="B37" s="12">
        <v>0.11030092592592593</v>
      </c>
      <c r="C37" s="13" t="s">
        <v>18</v>
      </c>
      <c r="D37" s="11" t="s">
        <v>93</v>
      </c>
      <c r="E37" s="32">
        <v>20.0</v>
      </c>
      <c r="F37" s="31" t="s">
        <v>30</v>
      </c>
      <c r="G37" s="43"/>
      <c r="H37" s="13"/>
      <c r="I37" s="13"/>
      <c r="J37" s="13" t="s">
        <v>975</v>
      </c>
    </row>
    <row r="38">
      <c r="A38" s="13">
        <v>24.0</v>
      </c>
      <c r="B38" s="12">
        <v>0.11050925925925927</v>
      </c>
      <c r="C38" s="13" t="s">
        <v>18</v>
      </c>
      <c r="D38" s="11" t="s">
        <v>93</v>
      </c>
      <c r="E38" s="32">
        <v>28.0</v>
      </c>
      <c r="F38" s="31">
        <f>E38-10</f>
        <v>18</v>
      </c>
      <c r="G38" s="43"/>
      <c r="H38" s="13"/>
      <c r="I38" s="13"/>
      <c r="J38" s="13"/>
    </row>
    <row r="39">
      <c r="A39" s="13">
        <v>24.0</v>
      </c>
      <c r="B39" s="12">
        <v>0.11059027777777777</v>
      </c>
      <c r="C39" s="13" t="s">
        <v>18</v>
      </c>
      <c r="D39" s="11" t="s">
        <v>93</v>
      </c>
      <c r="E39" s="32">
        <v>23.0</v>
      </c>
      <c r="F39" s="31" t="s">
        <v>30</v>
      </c>
      <c r="G39" s="43"/>
      <c r="H39" s="13"/>
      <c r="I39" s="13"/>
      <c r="J39" s="13" t="s">
        <v>976</v>
      </c>
    </row>
    <row r="40">
      <c r="A40" s="13">
        <v>24.0</v>
      </c>
      <c r="B40" s="12">
        <v>0.11119212962962963</v>
      </c>
      <c r="C40" s="13" t="s">
        <v>15</v>
      </c>
      <c r="D40" s="11" t="s">
        <v>126</v>
      </c>
      <c r="E40" s="32">
        <v>20.0</v>
      </c>
      <c r="F40" s="47">
        <f>E40-6</f>
        <v>14</v>
      </c>
      <c r="G40" s="43"/>
      <c r="H40" s="13"/>
      <c r="I40" s="13"/>
      <c r="J40" s="13"/>
    </row>
    <row r="41">
      <c r="A41" s="13">
        <v>24.0</v>
      </c>
      <c r="B41" s="12">
        <v>0.11197916666666667</v>
      </c>
      <c r="C41" s="13" t="s">
        <v>16</v>
      </c>
      <c r="D41" s="11" t="s">
        <v>75</v>
      </c>
      <c r="E41" s="37" t="s">
        <v>28</v>
      </c>
      <c r="F41" s="48">
        <v>1.0</v>
      </c>
      <c r="G41" s="43"/>
      <c r="H41" s="11" t="s">
        <v>977</v>
      </c>
      <c r="I41" s="13"/>
      <c r="J41" s="13" t="s">
        <v>978</v>
      </c>
    </row>
    <row r="42">
      <c r="A42" s="13">
        <v>24.0</v>
      </c>
      <c r="B42" s="12">
        <v>0.11226851851851852</v>
      </c>
      <c r="C42" s="13" t="s">
        <v>18</v>
      </c>
      <c r="D42" s="11" t="s">
        <v>709</v>
      </c>
      <c r="E42" s="32">
        <v>19.0</v>
      </c>
      <c r="F42" s="31">
        <f>E42</f>
        <v>19</v>
      </c>
      <c r="G42" s="43"/>
      <c r="H42" s="13"/>
      <c r="I42" s="13"/>
      <c r="J42" s="11" t="s">
        <v>979</v>
      </c>
    </row>
    <row r="43">
      <c r="A43" s="13">
        <v>24.0</v>
      </c>
      <c r="B43" s="12">
        <v>0.11327546296296297</v>
      </c>
      <c r="C43" s="13" t="s">
        <v>10</v>
      </c>
      <c r="D43" s="11" t="s">
        <v>602</v>
      </c>
      <c r="E43" s="32" t="s">
        <v>37</v>
      </c>
      <c r="F43" s="31">
        <v>20.0</v>
      </c>
      <c r="G43" s="43"/>
      <c r="H43" s="13"/>
      <c r="I43" s="13"/>
      <c r="J43" s="11" t="s">
        <v>980</v>
      </c>
    </row>
    <row r="44">
      <c r="A44" s="13">
        <v>24.0</v>
      </c>
      <c r="B44" s="12">
        <v>0.11327546296296297</v>
      </c>
      <c r="C44" s="13" t="s">
        <v>10</v>
      </c>
      <c r="D44" s="11" t="s">
        <v>602</v>
      </c>
      <c r="E44" s="30" t="s">
        <v>30</v>
      </c>
      <c r="F44" s="31" t="s">
        <v>30</v>
      </c>
      <c r="G44" s="43"/>
      <c r="H44" s="13"/>
      <c r="I44" s="13"/>
      <c r="J44" s="11" t="s">
        <v>17</v>
      </c>
    </row>
    <row r="45">
      <c r="A45" s="13">
        <v>24.0</v>
      </c>
      <c r="B45" s="12">
        <v>0.11447916666666667</v>
      </c>
      <c r="C45" s="13" t="s">
        <v>18</v>
      </c>
      <c r="D45" s="11" t="s">
        <v>93</v>
      </c>
      <c r="E45" s="32">
        <v>23.0</v>
      </c>
      <c r="F45" s="31">
        <f t="shared" ref="F45:F46" si="5">E45-7</f>
        <v>16</v>
      </c>
      <c r="G45" s="43"/>
      <c r="H45" s="13"/>
      <c r="I45" s="13"/>
      <c r="J45" s="11" t="s">
        <v>981</v>
      </c>
    </row>
    <row r="46">
      <c r="A46" s="13">
        <v>24.0</v>
      </c>
      <c r="B46" s="12">
        <v>0.11902777777777777</v>
      </c>
      <c r="C46" s="13" t="s">
        <v>10</v>
      </c>
      <c r="D46" s="11" t="s">
        <v>588</v>
      </c>
      <c r="E46" s="32">
        <v>11.0</v>
      </c>
      <c r="F46" s="31">
        <f t="shared" si="5"/>
        <v>4</v>
      </c>
      <c r="G46" s="43"/>
      <c r="H46" s="13"/>
      <c r="I46" s="13"/>
      <c r="J46" s="13"/>
    </row>
    <row r="47">
      <c r="A47" s="13">
        <v>24.0</v>
      </c>
      <c r="B47" s="12">
        <v>0.12013888888888889</v>
      </c>
      <c r="C47" s="13" t="s">
        <v>18</v>
      </c>
      <c r="D47" s="11" t="s">
        <v>588</v>
      </c>
      <c r="E47" s="32">
        <v>5.0</v>
      </c>
      <c r="F47" s="32">
        <f>E47-2</f>
        <v>3</v>
      </c>
      <c r="G47" s="43"/>
      <c r="H47" s="13"/>
      <c r="I47" s="13"/>
      <c r="J47" s="13"/>
    </row>
    <row r="48">
      <c r="A48" s="13">
        <v>24.0</v>
      </c>
      <c r="B48" s="12">
        <v>0.1275</v>
      </c>
      <c r="C48" s="13" t="s">
        <v>18</v>
      </c>
      <c r="D48" s="11" t="s">
        <v>24</v>
      </c>
      <c r="E48" s="32">
        <v>19.0</v>
      </c>
      <c r="F48" s="32">
        <f>E48-7</f>
        <v>12</v>
      </c>
      <c r="G48" s="43"/>
      <c r="H48" s="13"/>
      <c r="I48" s="13"/>
      <c r="J48" s="13"/>
    </row>
    <row r="49">
      <c r="A49" s="13">
        <v>24.0</v>
      </c>
      <c r="B49" s="12">
        <v>0.13034722222222223</v>
      </c>
      <c r="C49" s="13" t="s">
        <v>15</v>
      </c>
      <c r="D49" s="11" t="s">
        <v>19</v>
      </c>
      <c r="E49" s="32">
        <v>22.0</v>
      </c>
      <c r="F49" s="31">
        <f>E49-10</f>
        <v>12</v>
      </c>
      <c r="G49" s="43"/>
      <c r="H49" s="13"/>
      <c r="I49" s="13"/>
      <c r="J49" s="13"/>
    </row>
    <row r="50">
      <c r="A50" s="13">
        <v>24.0</v>
      </c>
      <c r="B50" s="12">
        <v>0.13041666666666665</v>
      </c>
      <c r="C50" s="13" t="s">
        <v>10</v>
      </c>
      <c r="D50" s="11" t="s">
        <v>19</v>
      </c>
      <c r="E50" s="32">
        <v>23.0</v>
      </c>
      <c r="F50" s="31">
        <f>E50-6</f>
        <v>17</v>
      </c>
      <c r="G50" s="43"/>
      <c r="H50" s="13"/>
      <c r="I50" s="13"/>
      <c r="J50" s="13"/>
    </row>
    <row r="51">
      <c r="A51" s="13">
        <v>24.0</v>
      </c>
      <c r="B51" s="12">
        <v>0.13864583333333333</v>
      </c>
      <c r="C51" s="13" t="s">
        <v>21</v>
      </c>
      <c r="D51" s="11" t="s">
        <v>19</v>
      </c>
      <c r="E51" s="30" t="s">
        <v>30</v>
      </c>
      <c r="F51" s="31" t="s">
        <v>30</v>
      </c>
      <c r="G51" s="43"/>
      <c r="H51" s="13"/>
      <c r="I51" s="13"/>
      <c r="J51" s="11" t="s">
        <v>350</v>
      </c>
    </row>
    <row r="52">
      <c r="A52" s="13">
        <v>24.0</v>
      </c>
      <c r="B52" s="12">
        <v>0.13864583333333333</v>
      </c>
      <c r="C52" s="13" t="s">
        <v>21</v>
      </c>
      <c r="D52" s="11" t="s">
        <v>19</v>
      </c>
      <c r="E52" s="30" t="s">
        <v>30</v>
      </c>
      <c r="F52" s="31" t="s">
        <v>30</v>
      </c>
      <c r="G52" s="43"/>
      <c r="H52" s="13"/>
      <c r="I52" s="13"/>
      <c r="J52" s="102" t="s">
        <v>982</v>
      </c>
    </row>
    <row r="53">
      <c r="A53" s="13">
        <v>24.0</v>
      </c>
      <c r="B53" s="12">
        <v>0.14032407407407407</v>
      </c>
      <c r="C53" s="13" t="s">
        <v>10</v>
      </c>
      <c r="D53" s="11" t="s">
        <v>19</v>
      </c>
      <c r="E53" s="32">
        <v>18.0</v>
      </c>
      <c r="F53" s="31">
        <f>E53-6</f>
        <v>12</v>
      </c>
      <c r="G53" s="43"/>
      <c r="H53" s="13"/>
      <c r="I53" s="13"/>
      <c r="J53" s="13"/>
    </row>
    <row r="54">
      <c r="A54" s="13">
        <v>24.0</v>
      </c>
      <c r="B54" s="12">
        <v>0.14629629629629629</v>
      </c>
      <c r="C54" s="13" t="s">
        <v>15</v>
      </c>
      <c r="D54" s="11" t="s">
        <v>19</v>
      </c>
      <c r="E54" s="30" t="s">
        <v>30</v>
      </c>
      <c r="F54" s="49" t="s">
        <v>30</v>
      </c>
      <c r="G54" s="43"/>
      <c r="H54" s="13"/>
      <c r="I54" s="13"/>
      <c r="J54" s="13" t="s">
        <v>983</v>
      </c>
    </row>
    <row r="55">
      <c r="A55" s="13">
        <v>24.0</v>
      </c>
      <c r="B55" s="12">
        <v>0.1467013888888889</v>
      </c>
      <c r="C55" s="13" t="s">
        <v>16</v>
      </c>
      <c r="D55" s="11" t="s">
        <v>92</v>
      </c>
      <c r="E55" s="32">
        <v>17.0</v>
      </c>
      <c r="F55" s="49">
        <f>E55-6</f>
        <v>11</v>
      </c>
      <c r="G55" s="43"/>
      <c r="H55" s="13"/>
      <c r="I55" s="13"/>
      <c r="J55" s="13"/>
    </row>
    <row r="56">
      <c r="A56" s="13">
        <v>24.0</v>
      </c>
      <c r="B56" s="12">
        <v>0.1525462962962963</v>
      </c>
      <c r="C56" s="13" t="s">
        <v>10</v>
      </c>
      <c r="D56" s="11" t="s">
        <v>20</v>
      </c>
      <c r="E56" s="32" t="s">
        <v>37</v>
      </c>
      <c r="F56" s="49">
        <v>20.0</v>
      </c>
      <c r="G56" s="43"/>
      <c r="H56" s="13"/>
      <c r="I56" s="13"/>
      <c r="J56" s="13"/>
    </row>
    <row r="57">
      <c r="A57" s="13">
        <v>24.0</v>
      </c>
      <c r="B57" s="12">
        <v>0.15416666666666667</v>
      </c>
      <c r="C57" s="13" t="s">
        <v>21</v>
      </c>
      <c r="D57" s="13" t="s">
        <v>32</v>
      </c>
      <c r="E57" s="32">
        <v>29.0</v>
      </c>
      <c r="F57" s="49">
        <f>E57-11</f>
        <v>18</v>
      </c>
      <c r="G57" s="43"/>
      <c r="H57" s="13"/>
      <c r="I57" s="13"/>
      <c r="J57" s="11" t="s">
        <v>984</v>
      </c>
    </row>
    <row r="58">
      <c r="A58" s="13">
        <v>24.0</v>
      </c>
      <c r="B58" s="12">
        <v>0.15416666666666667</v>
      </c>
      <c r="C58" s="13" t="s">
        <v>21</v>
      </c>
      <c r="D58" s="13" t="s">
        <v>32</v>
      </c>
      <c r="E58" s="30" t="s">
        <v>30</v>
      </c>
      <c r="F58" s="49" t="s">
        <v>30</v>
      </c>
      <c r="G58" s="43"/>
      <c r="H58" s="13"/>
      <c r="I58" s="13"/>
      <c r="J58" s="13" t="s">
        <v>985</v>
      </c>
    </row>
    <row r="59">
      <c r="A59" s="13">
        <v>24.0</v>
      </c>
      <c r="B59" s="12">
        <v>0.1545138888888889</v>
      </c>
      <c r="C59" s="13" t="s">
        <v>21</v>
      </c>
      <c r="D59" s="13" t="s">
        <v>7</v>
      </c>
      <c r="E59" s="23">
        <v>62.0</v>
      </c>
      <c r="F59" s="23"/>
      <c r="G59" s="43"/>
      <c r="H59" s="11" t="s">
        <v>986</v>
      </c>
      <c r="I59" s="13">
        <v>1.0</v>
      </c>
      <c r="J59" s="13" t="s">
        <v>987</v>
      </c>
    </row>
    <row r="60">
      <c r="A60" s="13">
        <v>24.0</v>
      </c>
      <c r="B60" s="12">
        <v>0.15601851851851853</v>
      </c>
      <c r="C60" s="13" t="s">
        <v>21</v>
      </c>
      <c r="D60" s="11" t="s">
        <v>20</v>
      </c>
      <c r="E60" s="32">
        <v>25.0</v>
      </c>
      <c r="F60" s="49">
        <f>E60-13</f>
        <v>12</v>
      </c>
      <c r="G60" s="43"/>
      <c r="H60" s="13"/>
      <c r="I60" s="13"/>
      <c r="J60" s="13"/>
    </row>
    <row r="61">
      <c r="A61" s="13">
        <v>24.0</v>
      </c>
      <c r="B61" s="12">
        <v>0.15630787037037036</v>
      </c>
      <c r="C61" s="13" t="s">
        <v>21</v>
      </c>
      <c r="D61" s="11" t="s">
        <v>588</v>
      </c>
      <c r="E61" s="32">
        <v>9.0</v>
      </c>
      <c r="F61" s="49">
        <f t="shared" ref="F61:F63" si="6">E61-2</f>
        <v>7</v>
      </c>
      <c r="G61" s="43"/>
      <c r="H61" s="13"/>
      <c r="I61" s="13"/>
      <c r="J61" s="13" t="s">
        <v>988</v>
      </c>
    </row>
    <row r="62">
      <c r="A62" s="13">
        <v>24.0</v>
      </c>
      <c r="B62" s="12">
        <v>0.15630787037037036</v>
      </c>
      <c r="C62" s="13" t="s">
        <v>21</v>
      </c>
      <c r="D62" s="11" t="s">
        <v>588</v>
      </c>
      <c r="E62" s="32">
        <v>11.0</v>
      </c>
      <c r="F62" s="49">
        <f t="shared" si="6"/>
        <v>9</v>
      </c>
      <c r="G62" s="43"/>
      <c r="H62" s="13"/>
      <c r="I62" s="13"/>
      <c r="J62" s="11" t="s">
        <v>418</v>
      </c>
    </row>
    <row r="63">
      <c r="A63" s="13">
        <v>24.0</v>
      </c>
      <c r="B63" s="12">
        <v>0.15729166666666666</v>
      </c>
      <c r="C63" s="13" t="s">
        <v>21</v>
      </c>
      <c r="D63" s="11" t="s">
        <v>129</v>
      </c>
      <c r="E63" s="32">
        <v>8.0</v>
      </c>
      <c r="F63" s="49">
        <f t="shared" si="6"/>
        <v>6</v>
      </c>
      <c r="G63" s="43"/>
      <c r="H63" s="13"/>
      <c r="I63" s="13"/>
      <c r="J63" s="13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63"/>
    <col customWidth="1" min="6" max="6" width="11.25"/>
    <col customWidth="1" min="7" max="7" width="4.63"/>
    <col customWidth="1" min="8" max="8" width="37.0"/>
    <col customWidth="1" min="9" max="9" width="4.88"/>
    <col customWidth="1" min="10" max="10" width="35.13"/>
  </cols>
  <sheetData>
    <row r="1">
      <c r="A1" s="80" t="s">
        <v>0</v>
      </c>
      <c r="B1" s="81" t="s">
        <v>1</v>
      </c>
      <c r="C1" s="81" t="s">
        <v>2</v>
      </c>
      <c r="D1" s="81" t="s">
        <v>3</v>
      </c>
      <c r="E1" s="82" t="s">
        <v>4</v>
      </c>
      <c r="F1" s="82" t="s">
        <v>5</v>
      </c>
      <c r="G1" s="81" t="s">
        <v>6</v>
      </c>
      <c r="H1" s="81" t="s">
        <v>7</v>
      </c>
      <c r="I1" s="81" t="s">
        <v>4796</v>
      </c>
      <c r="J1" s="81" t="s">
        <v>9</v>
      </c>
    </row>
    <row r="2">
      <c r="A2" s="3">
        <v>25.0</v>
      </c>
      <c r="B2" s="4">
        <v>0.011145833333333334</v>
      </c>
      <c r="C2" s="5" t="s">
        <v>21</v>
      </c>
      <c r="D2" s="5" t="s">
        <v>989</v>
      </c>
      <c r="E2" s="53">
        <v>18.0</v>
      </c>
      <c r="F2" s="49">
        <f t="shared" ref="F2:F3" si="1">E2-2</f>
        <v>16</v>
      </c>
    </row>
    <row r="3">
      <c r="A3" s="3">
        <v>25.0</v>
      </c>
      <c r="B3" s="4">
        <v>0.012037037037037037</v>
      </c>
      <c r="C3" s="5" t="s">
        <v>21</v>
      </c>
      <c r="D3" s="5" t="s">
        <v>989</v>
      </c>
      <c r="E3" s="53">
        <v>21.0</v>
      </c>
      <c r="F3" s="49">
        <f t="shared" si="1"/>
        <v>19</v>
      </c>
    </row>
    <row r="4">
      <c r="A4" s="3">
        <v>25.0</v>
      </c>
      <c r="B4" s="4">
        <v>0.013078703703703703</v>
      </c>
      <c r="C4" s="5" t="s">
        <v>21</v>
      </c>
      <c r="D4" s="5" t="s">
        <v>588</v>
      </c>
      <c r="E4" s="53" t="s">
        <v>30</v>
      </c>
      <c r="F4" s="49" t="s">
        <v>30</v>
      </c>
      <c r="J4" s="5" t="s">
        <v>350</v>
      </c>
    </row>
    <row r="5">
      <c r="A5" s="3">
        <v>25.0</v>
      </c>
      <c r="B5" s="4">
        <v>0.013078703703703703</v>
      </c>
      <c r="C5" s="5" t="s">
        <v>21</v>
      </c>
      <c r="D5" s="5" t="s">
        <v>588</v>
      </c>
      <c r="E5" s="53">
        <v>15.0</v>
      </c>
      <c r="F5" s="49">
        <f>E5-2</f>
        <v>13</v>
      </c>
      <c r="J5" s="5" t="s">
        <v>418</v>
      </c>
    </row>
    <row r="6">
      <c r="A6" s="3">
        <v>25.0</v>
      </c>
      <c r="B6" s="4">
        <v>0.01587962962962963</v>
      </c>
      <c r="C6" s="5" t="s">
        <v>21</v>
      </c>
      <c r="D6" s="5" t="s">
        <v>14</v>
      </c>
      <c r="E6" s="53" t="s">
        <v>30</v>
      </c>
      <c r="F6" s="49" t="s">
        <v>30</v>
      </c>
      <c r="J6" s="5" t="s">
        <v>350</v>
      </c>
    </row>
    <row r="7">
      <c r="A7" s="3">
        <v>25.0</v>
      </c>
      <c r="B7" s="4">
        <v>0.01587962962962963</v>
      </c>
      <c r="C7" s="5" t="s">
        <v>21</v>
      </c>
      <c r="D7" s="5" t="s">
        <v>14</v>
      </c>
      <c r="E7" s="53">
        <v>17.0</v>
      </c>
      <c r="F7" s="49">
        <f>E7-2</f>
        <v>15</v>
      </c>
      <c r="J7" s="5" t="s">
        <v>418</v>
      </c>
    </row>
    <row r="8">
      <c r="A8" s="3">
        <v>25.0</v>
      </c>
      <c r="B8" s="4">
        <v>0.016944444444444446</v>
      </c>
      <c r="C8" s="5" t="s">
        <v>21</v>
      </c>
      <c r="D8" s="5" t="s">
        <v>47</v>
      </c>
      <c r="E8" s="53">
        <f>F8+5</f>
        <v>11</v>
      </c>
      <c r="F8" s="61">
        <v>6.0</v>
      </c>
      <c r="J8" s="5" t="s">
        <v>133</v>
      </c>
    </row>
    <row r="9">
      <c r="A9" s="3">
        <v>25.0</v>
      </c>
      <c r="B9" s="4">
        <v>0.01766203703703704</v>
      </c>
      <c r="C9" s="5" t="s">
        <v>21</v>
      </c>
      <c r="D9" s="5" t="s">
        <v>75</v>
      </c>
      <c r="E9" s="47">
        <v>19.0</v>
      </c>
      <c r="F9" s="31">
        <f>E9-0</f>
        <v>19</v>
      </c>
      <c r="H9" s="5" t="s">
        <v>990</v>
      </c>
    </row>
    <row r="10">
      <c r="A10" s="3">
        <v>25.0</v>
      </c>
      <c r="B10" s="4">
        <v>0.020381944444444446</v>
      </c>
      <c r="C10" s="5" t="s">
        <v>21</v>
      </c>
      <c r="D10" s="5" t="s">
        <v>35</v>
      </c>
      <c r="E10" s="47">
        <v>32.0</v>
      </c>
      <c r="F10" s="31">
        <f>E10-13</f>
        <v>19</v>
      </c>
    </row>
    <row r="11">
      <c r="A11" s="3">
        <v>25.0</v>
      </c>
      <c r="B11" s="4">
        <v>0.02318287037037037</v>
      </c>
      <c r="C11" s="5" t="s">
        <v>21</v>
      </c>
      <c r="D11" s="5" t="s">
        <v>989</v>
      </c>
      <c r="E11" s="47">
        <v>13.0</v>
      </c>
      <c r="F11" s="31">
        <f>E11-2</f>
        <v>11</v>
      </c>
    </row>
    <row r="12">
      <c r="A12" s="3">
        <v>25.0</v>
      </c>
      <c r="B12" s="4">
        <v>0.0253125</v>
      </c>
      <c r="C12" s="5" t="s">
        <v>16</v>
      </c>
      <c r="D12" s="5" t="s">
        <v>47</v>
      </c>
      <c r="E12" s="47">
        <v>17.0</v>
      </c>
      <c r="F12" s="31">
        <f>E12-3</f>
        <v>14</v>
      </c>
    </row>
    <row r="13">
      <c r="A13" s="3">
        <v>25.0</v>
      </c>
      <c r="B13" s="4">
        <v>0.025347222222222222</v>
      </c>
      <c r="C13" s="5" t="s">
        <v>15</v>
      </c>
      <c r="D13" s="5" t="s">
        <v>47</v>
      </c>
      <c r="E13" s="47">
        <v>10.0</v>
      </c>
      <c r="F13" s="31">
        <f>E13-2</f>
        <v>8</v>
      </c>
    </row>
    <row r="14">
      <c r="A14" s="3">
        <v>25.0</v>
      </c>
      <c r="B14" s="4">
        <v>0.025706018518518517</v>
      </c>
      <c r="C14" s="5" t="s">
        <v>21</v>
      </c>
      <c r="D14" s="5" t="s">
        <v>989</v>
      </c>
      <c r="E14" s="47" t="s">
        <v>30</v>
      </c>
      <c r="F14" s="31" t="s">
        <v>30</v>
      </c>
      <c r="J14" s="5" t="s">
        <v>244</v>
      </c>
    </row>
    <row r="15">
      <c r="A15" s="3">
        <v>25.0</v>
      </c>
      <c r="B15" s="4">
        <v>0.027037037037037037</v>
      </c>
      <c r="C15" s="5" t="s">
        <v>21</v>
      </c>
      <c r="D15" s="5" t="s">
        <v>75</v>
      </c>
      <c r="E15" s="47">
        <v>9.0</v>
      </c>
      <c r="F15" s="31">
        <f>E15-0</f>
        <v>9</v>
      </c>
      <c r="H15" s="5" t="s">
        <v>991</v>
      </c>
      <c r="J15" s="5" t="s">
        <v>992</v>
      </c>
    </row>
    <row r="16">
      <c r="A16" s="3">
        <v>25.0</v>
      </c>
      <c r="B16" s="4">
        <v>0.029907407407407407</v>
      </c>
      <c r="C16" s="5" t="s">
        <v>13</v>
      </c>
      <c r="D16" s="5" t="s">
        <v>47</v>
      </c>
      <c r="E16" s="47">
        <v>17.0</v>
      </c>
      <c r="F16" s="31">
        <f>E16-2</f>
        <v>15</v>
      </c>
    </row>
    <row r="17">
      <c r="A17" s="3">
        <v>25.0</v>
      </c>
      <c r="B17" s="4">
        <v>0.029976851851851852</v>
      </c>
      <c r="C17" s="5" t="s">
        <v>22</v>
      </c>
      <c r="D17" s="5" t="s">
        <v>47</v>
      </c>
      <c r="E17" s="47">
        <v>17.0</v>
      </c>
      <c r="F17" s="31">
        <f>E17-0</f>
        <v>17</v>
      </c>
    </row>
    <row r="18">
      <c r="A18" s="3">
        <v>25.0</v>
      </c>
      <c r="B18" s="4">
        <v>0.03002314814814815</v>
      </c>
      <c r="C18" s="5" t="s">
        <v>18</v>
      </c>
      <c r="D18" s="5" t="s">
        <v>47</v>
      </c>
      <c r="E18" s="47">
        <v>16.0</v>
      </c>
      <c r="F18" s="31">
        <f>E18-8</f>
        <v>8</v>
      </c>
    </row>
    <row r="19">
      <c r="A19" s="3">
        <v>25.0</v>
      </c>
      <c r="B19" s="4">
        <v>0.03048611111111111</v>
      </c>
      <c r="C19" s="5" t="s">
        <v>10</v>
      </c>
      <c r="D19" s="5" t="s">
        <v>47</v>
      </c>
      <c r="E19" s="47">
        <v>18.0</v>
      </c>
      <c r="F19" s="31">
        <f>E19-5</f>
        <v>13</v>
      </c>
    </row>
    <row r="20">
      <c r="A20" s="3">
        <v>25.0</v>
      </c>
      <c r="B20" s="4">
        <v>0.031030092592592592</v>
      </c>
      <c r="C20" s="5" t="s">
        <v>22</v>
      </c>
      <c r="D20" s="5" t="s">
        <v>993</v>
      </c>
      <c r="E20" s="47">
        <v>8.0</v>
      </c>
      <c r="F20" s="31">
        <f>E20</f>
        <v>8</v>
      </c>
      <c r="J20" s="5" t="s">
        <v>994</v>
      </c>
    </row>
    <row r="21">
      <c r="A21" s="3">
        <v>25.0</v>
      </c>
      <c r="B21" s="4">
        <v>0.032615740740740744</v>
      </c>
      <c r="C21" s="5" t="s">
        <v>16</v>
      </c>
      <c r="D21" s="5" t="s">
        <v>7</v>
      </c>
      <c r="E21" s="62">
        <v>35.0</v>
      </c>
      <c r="F21" s="89"/>
      <c r="H21" s="5" t="s">
        <v>995</v>
      </c>
      <c r="I21" s="5">
        <v>1.0</v>
      </c>
      <c r="J21" s="5" t="s">
        <v>52</v>
      </c>
    </row>
    <row r="22">
      <c r="A22" s="3">
        <v>25.0</v>
      </c>
      <c r="B22" s="4">
        <v>0.033229166666666664</v>
      </c>
      <c r="C22" s="5" t="s">
        <v>16</v>
      </c>
      <c r="D22" s="5" t="s">
        <v>26</v>
      </c>
      <c r="E22" s="47">
        <v>23.0</v>
      </c>
      <c r="F22" s="31">
        <f>E22-5</f>
        <v>18</v>
      </c>
    </row>
    <row r="23">
      <c r="A23" s="3">
        <v>25.0</v>
      </c>
      <c r="B23" s="4">
        <v>0.03871527777777778</v>
      </c>
      <c r="C23" s="5" t="s">
        <v>15</v>
      </c>
      <c r="D23" s="5" t="s">
        <v>41</v>
      </c>
      <c r="E23" s="47">
        <v>12.0</v>
      </c>
      <c r="F23" s="31">
        <f>E23-2</f>
        <v>10</v>
      </c>
    </row>
    <row r="24">
      <c r="A24" s="3">
        <v>25.0</v>
      </c>
      <c r="B24" s="4">
        <v>0.03913194444444444</v>
      </c>
      <c r="C24" s="5" t="s">
        <v>22</v>
      </c>
      <c r="D24" s="5" t="s">
        <v>19</v>
      </c>
      <c r="E24" s="47">
        <v>5.0</v>
      </c>
      <c r="F24" s="31">
        <f>E24-0</f>
        <v>5</v>
      </c>
    </row>
    <row r="25">
      <c r="A25" s="3">
        <v>25.0</v>
      </c>
      <c r="B25" s="4">
        <v>0.039467592592592596</v>
      </c>
      <c r="C25" s="5" t="s">
        <v>15</v>
      </c>
      <c r="D25" s="5" t="s">
        <v>74</v>
      </c>
      <c r="E25" s="47">
        <v>19.0</v>
      </c>
      <c r="F25" s="31">
        <f>E25-6</f>
        <v>13</v>
      </c>
    </row>
    <row r="26">
      <c r="A26" s="3">
        <v>25.0</v>
      </c>
      <c r="B26" s="4">
        <v>0.03954861111111111</v>
      </c>
      <c r="C26" s="5" t="s">
        <v>22</v>
      </c>
      <c r="D26" s="5" t="s">
        <v>74</v>
      </c>
      <c r="E26" s="47">
        <v>15.0</v>
      </c>
      <c r="F26" s="31">
        <f>E26-5</f>
        <v>10</v>
      </c>
    </row>
    <row r="27">
      <c r="A27" s="3">
        <v>25.0</v>
      </c>
      <c r="B27" s="4">
        <v>0.03982638888888889</v>
      </c>
      <c r="C27" s="5" t="s">
        <v>21</v>
      </c>
      <c r="D27" s="5" t="s">
        <v>402</v>
      </c>
      <c r="E27" s="47">
        <v>16.0</v>
      </c>
      <c r="F27" s="31">
        <f>E27</f>
        <v>16</v>
      </c>
    </row>
    <row r="28">
      <c r="A28" s="3">
        <v>25.0</v>
      </c>
      <c r="B28" s="4">
        <v>0.04103009259259259</v>
      </c>
      <c r="C28" s="5" t="s">
        <v>10</v>
      </c>
      <c r="D28" s="5" t="s">
        <v>32</v>
      </c>
      <c r="E28" s="47" t="s">
        <v>37</v>
      </c>
      <c r="F28" s="47">
        <v>20.0</v>
      </c>
      <c r="G28" s="5" t="s">
        <v>48</v>
      </c>
      <c r="J28" s="5" t="s">
        <v>55</v>
      </c>
    </row>
    <row r="29">
      <c r="A29" s="3">
        <v>25.0</v>
      </c>
      <c r="B29" s="4">
        <v>0.041493055555555554</v>
      </c>
      <c r="C29" s="5" t="s">
        <v>10</v>
      </c>
      <c r="D29" s="5" t="s">
        <v>7</v>
      </c>
      <c r="E29" s="62">
        <v>32.0</v>
      </c>
      <c r="F29" s="62"/>
      <c r="G29" s="5"/>
      <c r="H29" s="5" t="s">
        <v>996</v>
      </c>
      <c r="J29" s="5"/>
    </row>
    <row r="30">
      <c r="A30" s="3">
        <v>25.0</v>
      </c>
      <c r="B30" s="4">
        <v>0.04175925925925926</v>
      </c>
      <c r="C30" s="5" t="s">
        <v>10</v>
      </c>
      <c r="D30" s="5" t="s">
        <v>7</v>
      </c>
      <c r="E30" s="62">
        <v>1.0</v>
      </c>
      <c r="F30" s="62"/>
      <c r="G30" s="5"/>
      <c r="H30" s="5" t="s">
        <v>997</v>
      </c>
      <c r="J30" s="5" t="s">
        <v>73</v>
      </c>
    </row>
    <row r="31">
      <c r="A31" s="3">
        <v>25.0</v>
      </c>
      <c r="B31" s="4">
        <v>0.0421875</v>
      </c>
      <c r="C31" s="5" t="s">
        <v>10</v>
      </c>
      <c r="D31" s="5" t="s">
        <v>7</v>
      </c>
      <c r="E31" s="62">
        <v>18.0</v>
      </c>
      <c r="F31" s="62"/>
      <c r="G31" s="5"/>
      <c r="H31" s="5" t="s">
        <v>998</v>
      </c>
      <c r="J31" s="5"/>
    </row>
    <row r="32">
      <c r="A32" s="3">
        <v>25.0</v>
      </c>
      <c r="B32" s="4">
        <v>0.042326388888888886</v>
      </c>
      <c r="C32" s="5" t="s">
        <v>10</v>
      </c>
      <c r="D32" s="5" t="s">
        <v>32</v>
      </c>
      <c r="E32" s="47" t="s">
        <v>37</v>
      </c>
      <c r="F32" s="47">
        <v>20.0</v>
      </c>
      <c r="G32" s="5" t="s">
        <v>48</v>
      </c>
      <c r="J32" s="5" t="s">
        <v>68</v>
      </c>
    </row>
    <row r="33">
      <c r="A33" s="3">
        <v>25.0</v>
      </c>
      <c r="B33" s="4">
        <v>0.042650462962962966</v>
      </c>
      <c r="C33" s="5" t="s">
        <v>10</v>
      </c>
      <c r="D33" s="5" t="s">
        <v>7</v>
      </c>
      <c r="E33" s="62">
        <v>34.0</v>
      </c>
      <c r="F33" s="62"/>
      <c r="G33" s="5"/>
      <c r="H33" s="5" t="s">
        <v>999</v>
      </c>
      <c r="J33" s="5"/>
    </row>
    <row r="34">
      <c r="A34" s="3">
        <v>25.0</v>
      </c>
      <c r="B34" s="4">
        <v>0.042708333333333334</v>
      </c>
      <c r="C34" s="5" t="s">
        <v>10</v>
      </c>
      <c r="D34" s="5" t="s">
        <v>7</v>
      </c>
      <c r="E34" s="62">
        <v>6.0</v>
      </c>
      <c r="F34" s="62"/>
      <c r="G34" s="5"/>
      <c r="H34" s="5" t="s">
        <v>1000</v>
      </c>
      <c r="J34" s="5" t="s">
        <v>73</v>
      </c>
    </row>
    <row r="35">
      <c r="A35" s="3">
        <v>25.0</v>
      </c>
      <c r="B35" s="4">
        <v>0.04320601851851852</v>
      </c>
      <c r="C35" s="5" t="s">
        <v>10</v>
      </c>
      <c r="D35" s="5" t="s">
        <v>7</v>
      </c>
      <c r="E35" s="62">
        <v>6.0</v>
      </c>
      <c r="F35" s="62"/>
      <c r="G35" s="5"/>
      <c r="H35" s="5" t="s">
        <v>1001</v>
      </c>
      <c r="J35" s="5" t="s">
        <v>1002</v>
      </c>
    </row>
    <row r="36">
      <c r="A36" s="3">
        <v>25.0</v>
      </c>
      <c r="B36" s="4">
        <v>0.04421296296296296</v>
      </c>
      <c r="C36" s="5" t="s">
        <v>10</v>
      </c>
      <c r="D36" s="5" t="s">
        <v>75</v>
      </c>
      <c r="E36" s="47">
        <v>17.0</v>
      </c>
      <c r="F36" s="31">
        <f>E36-2</f>
        <v>15</v>
      </c>
      <c r="H36" s="5" t="s">
        <v>1003</v>
      </c>
      <c r="J36" s="5" t="s">
        <v>1004</v>
      </c>
    </row>
    <row r="37">
      <c r="A37" s="3">
        <v>25.0</v>
      </c>
      <c r="B37" s="4">
        <v>0.04939814814814815</v>
      </c>
      <c r="C37" s="5" t="s">
        <v>22</v>
      </c>
      <c r="D37" s="5" t="s">
        <v>97</v>
      </c>
      <c r="E37" s="62">
        <v>17.0</v>
      </c>
      <c r="F37" s="89"/>
      <c r="J37" s="5" t="s">
        <v>1005</v>
      </c>
    </row>
    <row r="38">
      <c r="A38" s="3">
        <v>25.0</v>
      </c>
      <c r="B38" s="4">
        <v>0.05340277777777778</v>
      </c>
      <c r="C38" s="5" t="s">
        <v>18</v>
      </c>
      <c r="D38" s="5" t="s">
        <v>32</v>
      </c>
      <c r="E38" s="47">
        <v>30.0</v>
      </c>
      <c r="F38" s="31">
        <f>E38-13</f>
        <v>17</v>
      </c>
      <c r="J38" s="5" t="s">
        <v>131</v>
      </c>
    </row>
    <row r="39">
      <c r="A39" s="3">
        <v>25.0</v>
      </c>
      <c r="B39" s="4">
        <v>0.053773148148148146</v>
      </c>
      <c r="C39" s="5" t="s">
        <v>18</v>
      </c>
      <c r="D39" s="5" t="s">
        <v>7</v>
      </c>
      <c r="E39" s="62">
        <v>17.0</v>
      </c>
      <c r="F39" s="89"/>
      <c r="H39" s="5" t="s">
        <v>1006</v>
      </c>
      <c r="J39" s="5"/>
    </row>
    <row r="40">
      <c r="A40" s="3">
        <v>25.0</v>
      </c>
      <c r="B40" s="4">
        <v>0.05440972222222222</v>
      </c>
      <c r="C40" s="5" t="s">
        <v>18</v>
      </c>
      <c r="D40" s="5" t="s">
        <v>32</v>
      </c>
      <c r="E40" s="47">
        <v>24.0</v>
      </c>
      <c r="F40" s="31">
        <f>E40-13</f>
        <v>11</v>
      </c>
      <c r="J40" s="5" t="s">
        <v>1007</v>
      </c>
    </row>
    <row r="41">
      <c r="A41" s="3">
        <v>25.0</v>
      </c>
      <c r="B41" s="4">
        <v>0.05453703703703704</v>
      </c>
      <c r="C41" s="5" t="s">
        <v>18</v>
      </c>
      <c r="D41" s="5" t="s">
        <v>7</v>
      </c>
      <c r="E41" s="62">
        <v>28.0</v>
      </c>
      <c r="F41" s="89"/>
      <c r="H41" s="5" t="s">
        <v>1008</v>
      </c>
      <c r="J41" s="5" t="s">
        <v>1009</v>
      </c>
    </row>
    <row r="42">
      <c r="A42" s="3">
        <v>25.0</v>
      </c>
      <c r="B42" s="4">
        <v>0.057291666666666664</v>
      </c>
      <c r="C42" s="5" t="s">
        <v>22</v>
      </c>
      <c r="D42" s="5" t="s">
        <v>95</v>
      </c>
      <c r="E42" s="62">
        <v>6.0</v>
      </c>
      <c r="F42" s="89"/>
    </row>
    <row r="43">
      <c r="A43" s="3">
        <v>25.0</v>
      </c>
      <c r="B43" s="4">
        <v>0.05894675925925926</v>
      </c>
      <c r="C43" s="5" t="s">
        <v>15</v>
      </c>
      <c r="D43" s="5" t="s">
        <v>97</v>
      </c>
      <c r="E43" s="62">
        <v>15.0</v>
      </c>
      <c r="F43" s="89"/>
      <c r="J43" s="5" t="s">
        <v>1010</v>
      </c>
    </row>
    <row r="44">
      <c r="A44" s="3">
        <v>25.0</v>
      </c>
      <c r="B44" s="4">
        <v>0.060625</v>
      </c>
      <c r="C44" s="5" t="s">
        <v>10</v>
      </c>
      <c r="D44" s="5" t="s">
        <v>97</v>
      </c>
      <c r="E44" s="62">
        <v>28.0</v>
      </c>
      <c r="F44" s="89"/>
      <c r="J44" s="5" t="s">
        <v>1011</v>
      </c>
    </row>
    <row r="45">
      <c r="A45" s="3">
        <v>25.0</v>
      </c>
      <c r="B45" s="4">
        <v>0.06108796296296296</v>
      </c>
      <c r="C45" s="5" t="s">
        <v>10</v>
      </c>
      <c r="D45" s="5" t="s">
        <v>32</v>
      </c>
      <c r="E45" s="47">
        <v>15.0</v>
      </c>
      <c r="F45" s="31">
        <f>E45-11</f>
        <v>4</v>
      </c>
      <c r="J45" s="5" t="s">
        <v>163</v>
      </c>
    </row>
    <row r="46">
      <c r="A46" s="3">
        <v>25.0</v>
      </c>
      <c r="B46" s="4">
        <v>0.06118055555555556</v>
      </c>
      <c r="C46" s="5" t="s">
        <v>10</v>
      </c>
      <c r="D46" s="5" t="s">
        <v>32</v>
      </c>
      <c r="E46" s="47" t="s">
        <v>30</v>
      </c>
      <c r="F46" s="31" t="s">
        <v>30</v>
      </c>
      <c r="J46" s="5" t="s">
        <v>163</v>
      </c>
    </row>
    <row r="47">
      <c r="A47" s="3">
        <v>25.0</v>
      </c>
      <c r="B47" s="4">
        <v>0.062233796296296294</v>
      </c>
      <c r="C47" s="5" t="s">
        <v>16</v>
      </c>
      <c r="D47" s="5" t="s">
        <v>421</v>
      </c>
      <c r="E47" s="47">
        <v>7.0</v>
      </c>
      <c r="F47" s="31">
        <f>E47-5</f>
        <v>2</v>
      </c>
      <c r="J47" s="5" t="s">
        <v>1012</v>
      </c>
    </row>
    <row r="48">
      <c r="A48" s="3">
        <v>25.0</v>
      </c>
      <c r="B48" s="4">
        <v>0.06255787037037037</v>
      </c>
      <c r="C48" s="5" t="s">
        <v>16</v>
      </c>
      <c r="D48" s="5" t="s">
        <v>115</v>
      </c>
      <c r="E48" s="47">
        <v>18.0</v>
      </c>
      <c r="F48" s="31">
        <f>E48-2</f>
        <v>16</v>
      </c>
      <c r="H48" s="5" t="s">
        <v>1013</v>
      </c>
    </row>
    <row r="49">
      <c r="A49" s="3">
        <v>25.0</v>
      </c>
      <c r="B49" s="4">
        <v>0.0650462962962963</v>
      </c>
      <c r="C49" s="5" t="s">
        <v>13</v>
      </c>
      <c r="D49" s="5" t="s">
        <v>32</v>
      </c>
      <c r="E49" s="47">
        <v>23.0</v>
      </c>
      <c r="F49" s="31">
        <f>E49-9</f>
        <v>14</v>
      </c>
      <c r="J49" s="5" t="s">
        <v>1014</v>
      </c>
    </row>
    <row r="50">
      <c r="A50" s="3">
        <v>25.0</v>
      </c>
      <c r="B50" s="4">
        <v>0.06510416666666667</v>
      </c>
      <c r="C50" s="5" t="s">
        <v>13</v>
      </c>
      <c r="D50" s="5" t="s">
        <v>7</v>
      </c>
      <c r="E50" s="62">
        <v>18.0</v>
      </c>
      <c r="F50" s="89"/>
      <c r="H50" s="5" t="s">
        <v>1015</v>
      </c>
      <c r="J50" s="5"/>
    </row>
    <row r="51">
      <c r="A51" s="3">
        <v>25.0</v>
      </c>
      <c r="B51" s="4">
        <v>0.06547453703703704</v>
      </c>
      <c r="C51" s="5" t="s">
        <v>13</v>
      </c>
      <c r="D51" s="5" t="s">
        <v>74</v>
      </c>
      <c r="E51" s="47" t="s">
        <v>30</v>
      </c>
      <c r="F51" s="31" t="s">
        <v>30</v>
      </c>
      <c r="J51" s="5" t="s">
        <v>1016</v>
      </c>
    </row>
    <row r="52">
      <c r="A52" s="3">
        <v>25.0</v>
      </c>
      <c r="B52" s="4">
        <v>0.06641203703703703</v>
      </c>
      <c r="C52" s="5" t="s">
        <v>22</v>
      </c>
      <c r="D52" s="5" t="s">
        <v>7</v>
      </c>
      <c r="E52" s="62">
        <v>32.0</v>
      </c>
      <c r="F52" s="89"/>
      <c r="H52" s="5" t="s">
        <v>1017</v>
      </c>
      <c r="J52" s="5" t="s">
        <v>316</v>
      </c>
    </row>
    <row r="53">
      <c r="A53" s="3">
        <v>25.0</v>
      </c>
      <c r="B53" s="4">
        <v>0.06896990740740741</v>
      </c>
      <c r="C53" s="5" t="s">
        <v>18</v>
      </c>
      <c r="D53" s="5" t="s">
        <v>32</v>
      </c>
      <c r="E53" s="47">
        <v>26.0</v>
      </c>
      <c r="F53" s="31">
        <f>E53-12</f>
        <v>14</v>
      </c>
      <c r="J53" s="5" t="s">
        <v>106</v>
      </c>
    </row>
    <row r="54">
      <c r="A54" s="3">
        <v>25.0</v>
      </c>
      <c r="B54" s="4">
        <v>0.06913194444444444</v>
      </c>
      <c r="C54" s="5" t="s">
        <v>18</v>
      </c>
      <c r="D54" s="5" t="s">
        <v>7</v>
      </c>
      <c r="E54" s="62">
        <v>23.0</v>
      </c>
      <c r="F54" s="89"/>
      <c r="H54" s="5" t="s">
        <v>1018</v>
      </c>
      <c r="J54" s="5"/>
    </row>
    <row r="55">
      <c r="A55" s="3">
        <v>25.0</v>
      </c>
      <c r="B55" s="4">
        <v>0.06945601851851851</v>
      </c>
      <c r="C55" s="5" t="s">
        <v>18</v>
      </c>
      <c r="D55" s="5" t="s">
        <v>32</v>
      </c>
      <c r="E55" s="47">
        <v>25.0</v>
      </c>
      <c r="F55" s="31">
        <f>E55-12</f>
        <v>13</v>
      </c>
      <c r="J55" s="5" t="s">
        <v>44</v>
      </c>
    </row>
    <row r="56">
      <c r="A56" s="3">
        <v>25.0</v>
      </c>
      <c r="B56" s="4">
        <v>0.06952546296296297</v>
      </c>
      <c r="C56" s="5" t="s">
        <v>18</v>
      </c>
      <c r="D56" s="5" t="s">
        <v>7</v>
      </c>
      <c r="E56" s="62">
        <v>21.0</v>
      </c>
      <c r="F56" s="89"/>
      <c r="H56" s="5" t="s">
        <v>1019</v>
      </c>
      <c r="J56" s="5"/>
    </row>
    <row r="57">
      <c r="A57" s="3">
        <v>25.0</v>
      </c>
      <c r="B57" s="4">
        <v>0.06960648148148148</v>
      </c>
      <c r="C57" s="5" t="s">
        <v>18</v>
      </c>
      <c r="D57" s="5" t="s">
        <v>32</v>
      </c>
      <c r="E57" s="47">
        <v>18.0</v>
      </c>
      <c r="F57" s="31">
        <f>E57-12</f>
        <v>6</v>
      </c>
      <c r="J57" s="5" t="s">
        <v>44</v>
      </c>
    </row>
    <row r="58">
      <c r="A58" s="3">
        <v>25.0</v>
      </c>
      <c r="B58" s="4">
        <v>0.07121527777777778</v>
      </c>
      <c r="C58" s="5" t="s">
        <v>13</v>
      </c>
      <c r="D58" s="5" t="s">
        <v>75</v>
      </c>
      <c r="E58" s="47">
        <v>18.0</v>
      </c>
      <c r="F58" s="31">
        <f t="shared" ref="F58:F60" si="2">E58-9</f>
        <v>9</v>
      </c>
    </row>
    <row r="59">
      <c r="A59" s="3">
        <v>25.0</v>
      </c>
      <c r="B59" s="4">
        <v>0.07158564814814815</v>
      </c>
      <c r="C59" s="5" t="s">
        <v>13</v>
      </c>
      <c r="D59" s="5" t="s">
        <v>75</v>
      </c>
      <c r="E59" s="47">
        <v>21.0</v>
      </c>
      <c r="F59" s="31">
        <f t="shared" si="2"/>
        <v>12</v>
      </c>
    </row>
    <row r="60">
      <c r="A60" s="3">
        <v>25.0</v>
      </c>
      <c r="B60" s="4">
        <v>0.0718287037037037</v>
      </c>
      <c r="C60" s="5" t="s">
        <v>13</v>
      </c>
      <c r="D60" s="5" t="s">
        <v>32</v>
      </c>
      <c r="E60" s="47">
        <v>24.0</v>
      </c>
      <c r="F60" s="31">
        <f t="shared" si="2"/>
        <v>15</v>
      </c>
      <c r="J60" s="5" t="s">
        <v>176</v>
      </c>
    </row>
    <row r="61">
      <c r="A61" s="3">
        <v>25.0</v>
      </c>
      <c r="B61" s="4">
        <v>0.07189814814814814</v>
      </c>
      <c r="C61" s="5" t="s">
        <v>13</v>
      </c>
      <c r="D61" s="5" t="s">
        <v>7</v>
      </c>
      <c r="E61" s="62">
        <v>15.0</v>
      </c>
      <c r="F61" s="89"/>
      <c r="H61" s="5" t="s">
        <v>1020</v>
      </c>
      <c r="J61" s="5"/>
    </row>
    <row r="62">
      <c r="A62" s="3">
        <v>25.0</v>
      </c>
      <c r="B62" s="4">
        <v>0.0734375</v>
      </c>
      <c r="C62" s="5" t="s">
        <v>21</v>
      </c>
      <c r="D62" s="5" t="s">
        <v>32</v>
      </c>
      <c r="E62" s="47" t="s">
        <v>28</v>
      </c>
      <c r="F62" s="47">
        <v>1.0</v>
      </c>
      <c r="G62" s="5" t="s">
        <v>48</v>
      </c>
      <c r="J62" s="5" t="s">
        <v>46</v>
      </c>
    </row>
    <row r="63">
      <c r="A63" s="3">
        <v>25.0</v>
      </c>
      <c r="B63" s="4">
        <v>0.07423611111111111</v>
      </c>
      <c r="C63" s="5" t="s">
        <v>10</v>
      </c>
      <c r="D63" s="5" t="s">
        <v>32</v>
      </c>
      <c r="E63" s="47">
        <v>28.0</v>
      </c>
      <c r="F63" s="31">
        <f>E63-11</f>
        <v>17</v>
      </c>
      <c r="J63" s="5" t="s">
        <v>1021</v>
      </c>
    </row>
    <row r="64">
      <c r="A64" s="3">
        <v>25.0</v>
      </c>
      <c r="B64" s="4">
        <v>0.07462962962962963</v>
      </c>
      <c r="C64" s="5" t="s">
        <v>10</v>
      </c>
      <c r="D64" s="5" t="s">
        <v>7</v>
      </c>
      <c r="E64" s="62">
        <v>29.0</v>
      </c>
      <c r="F64" s="89"/>
      <c r="H64" s="5" t="s">
        <v>1022</v>
      </c>
      <c r="J64" s="5"/>
    </row>
    <row r="65">
      <c r="A65" s="3">
        <v>25.0</v>
      </c>
      <c r="B65" s="4">
        <v>0.07515046296296296</v>
      </c>
      <c r="C65" s="5" t="s">
        <v>10</v>
      </c>
      <c r="D65" s="5" t="s">
        <v>32</v>
      </c>
      <c r="E65" s="47">
        <v>29.0</v>
      </c>
      <c r="F65" s="31">
        <f>E65-11</f>
        <v>18</v>
      </c>
      <c r="J65" s="5" t="s">
        <v>1023</v>
      </c>
    </row>
    <row r="66">
      <c r="A66" s="3">
        <v>25.0</v>
      </c>
      <c r="B66" s="4">
        <v>0.07519675925925925</v>
      </c>
      <c r="C66" s="5" t="s">
        <v>10</v>
      </c>
      <c r="D66" s="5" t="s">
        <v>7</v>
      </c>
      <c r="E66" s="62">
        <v>32.0</v>
      </c>
      <c r="F66" s="89"/>
      <c r="H66" s="5" t="s">
        <v>1024</v>
      </c>
      <c r="J66" s="5"/>
    </row>
    <row r="67">
      <c r="A67" s="3">
        <v>25.0</v>
      </c>
      <c r="B67" s="4">
        <v>0.07685185185185185</v>
      </c>
      <c r="C67" s="5" t="s">
        <v>18</v>
      </c>
      <c r="D67" s="5" t="s">
        <v>32</v>
      </c>
      <c r="E67" s="47">
        <v>27.0</v>
      </c>
      <c r="F67" s="31">
        <f>E67-12</f>
        <v>15</v>
      </c>
      <c r="J67" s="5" t="s">
        <v>1025</v>
      </c>
    </row>
    <row r="68">
      <c r="A68" s="3">
        <v>25.0</v>
      </c>
      <c r="B68" s="4">
        <v>0.07697916666666667</v>
      </c>
      <c r="C68" s="5" t="s">
        <v>18</v>
      </c>
      <c r="D68" s="5" t="s">
        <v>7</v>
      </c>
      <c r="E68" s="62">
        <v>20.0</v>
      </c>
      <c r="F68" s="89"/>
      <c r="H68" s="5" t="s">
        <v>1026</v>
      </c>
      <c r="J68" s="5"/>
    </row>
    <row r="69">
      <c r="A69" s="3">
        <v>25.0</v>
      </c>
      <c r="B69" s="4">
        <v>0.07884259259259259</v>
      </c>
      <c r="C69" s="5" t="s">
        <v>10</v>
      </c>
      <c r="D69" s="5" t="s">
        <v>47</v>
      </c>
      <c r="E69" s="47">
        <v>19.0</v>
      </c>
      <c r="F69" s="31">
        <f>E69-5</f>
        <v>14</v>
      </c>
    </row>
    <row r="70">
      <c r="A70" s="3">
        <v>25.0</v>
      </c>
      <c r="B70" s="4">
        <v>0.07893518518518519</v>
      </c>
      <c r="C70" s="5" t="s">
        <v>10</v>
      </c>
      <c r="D70" s="5" t="s">
        <v>32</v>
      </c>
      <c r="E70" s="47">
        <v>29.0</v>
      </c>
      <c r="F70" s="31">
        <f>E70-11</f>
        <v>18</v>
      </c>
      <c r="J70" s="5" t="s">
        <v>197</v>
      </c>
    </row>
    <row r="71">
      <c r="A71" s="3">
        <v>25.0</v>
      </c>
      <c r="B71" s="4">
        <v>0.07927083333333333</v>
      </c>
      <c r="C71" s="5" t="s">
        <v>10</v>
      </c>
      <c r="D71" s="5" t="s">
        <v>7</v>
      </c>
      <c r="E71" s="62">
        <v>16.0</v>
      </c>
      <c r="F71" s="89"/>
      <c r="H71" s="5" t="s">
        <v>1027</v>
      </c>
      <c r="J71" s="5" t="s">
        <v>377</v>
      </c>
    </row>
    <row r="72">
      <c r="A72" s="3">
        <v>25.0</v>
      </c>
      <c r="B72" s="4">
        <v>0.07943287037037038</v>
      </c>
      <c r="C72" s="5" t="s">
        <v>10</v>
      </c>
      <c r="D72" s="5" t="s">
        <v>7</v>
      </c>
      <c r="E72" s="62">
        <v>11.0</v>
      </c>
      <c r="F72" s="89"/>
      <c r="H72" s="5" t="s">
        <v>1028</v>
      </c>
      <c r="J72" s="5" t="s">
        <v>1029</v>
      </c>
    </row>
    <row r="73">
      <c r="A73" s="3">
        <v>25.0</v>
      </c>
      <c r="B73" s="4">
        <v>0.09037037037037036</v>
      </c>
      <c r="C73" s="5" t="s">
        <v>18</v>
      </c>
      <c r="D73" s="5" t="s">
        <v>32</v>
      </c>
      <c r="E73" s="47">
        <v>21.0</v>
      </c>
      <c r="F73" s="31">
        <f>E73-12</f>
        <v>9</v>
      </c>
    </row>
    <row r="74">
      <c r="A74" s="3">
        <v>25.0</v>
      </c>
      <c r="B74" s="4">
        <v>0.09224537037037037</v>
      </c>
      <c r="C74" s="5" t="s">
        <v>15</v>
      </c>
      <c r="D74" s="5" t="s">
        <v>26</v>
      </c>
      <c r="E74" s="47">
        <v>15.0</v>
      </c>
      <c r="F74" s="31">
        <f>E74-0</f>
        <v>15</v>
      </c>
      <c r="J74" s="5" t="s">
        <v>1030</v>
      </c>
    </row>
    <row r="75">
      <c r="A75" s="3">
        <v>25.0</v>
      </c>
      <c r="B75" s="4">
        <v>0.09418981481481481</v>
      </c>
      <c r="C75" s="5" t="s">
        <v>15</v>
      </c>
      <c r="D75" s="5" t="s">
        <v>122</v>
      </c>
      <c r="E75" s="47">
        <v>18.0</v>
      </c>
      <c r="F75" s="31">
        <f>E75-6</f>
        <v>12</v>
      </c>
    </row>
    <row r="76">
      <c r="A76" s="3">
        <v>25.0</v>
      </c>
      <c r="B76" s="4">
        <v>0.09443287037037038</v>
      </c>
      <c r="C76" s="5" t="s">
        <v>18</v>
      </c>
      <c r="D76" s="5" t="s">
        <v>88</v>
      </c>
      <c r="E76" s="47">
        <v>8.0</v>
      </c>
      <c r="F76" s="31">
        <f>E76-3</f>
        <v>5</v>
      </c>
    </row>
    <row r="77">
      <c r="A77" s="3">
        <v>25.0</v>
      </c>
      <c r="B77" s="4">
        <v>0.10385416666666666</v>
      </c>
      <c r="C77" s="5" t="s">
        <v>15</v>
      </c>
      <c r="D77" s="5" t="s">
        <v>184</v>
      </c>
      <c r="E77" s="47">
        <v>29.0</v>
      </c>
      <c r="F77" s="31">
        <f>E77-10</f>
        <v>19</v>
      </c>
    </row>
    <row r="78">
      <c r="A78" s="3">
        <v>25.0</v>
      </c>
      <c r="B78" s="4">
        <v>0.10724537037037037</v>
      </c>
      <c r="C78" s="5" t="s">
        <v>22</v>
      </c>
      <c r="D78" s="5" t="s">
        <v>14</v>
      </c>
      <c r="E78" s="47">
        <v>25.0</v>
      </c>
      <c r="F78" s="31">
        <f>E78-13</f>
        <v>12</v>
      </c>
    </row>
    <row r="79">
      <c r="A79" s="3">
        <v>25.0</v>
      </c>
      <c r="B79" s="4">
        <v>0.11109953703703704</v>
      </c>
      <c r="C79" s="5" t="s">
        <v>13</v>
      </c>
      <c r="D79" s="5" t="s">
        <v>32</v>
      </c>
      <c r="E79" s="47">
        <v>22.0</v>
      </c>
      <c r="F79" s="31">
        <f>E79-5</f>
        <v>17</v>
      </c>
      <c r="J79" s="5" t="s">
        <v>1031</v>
      </c>
    </row>
    <row r="80">
      <c r="A80" s="3">
        <v>25.0</v>
      </c>
      <c r="B80" s="4">
        <v>0.11120370370370371</v>
      </c>
      <c r="C80" s="5" t="s">
        <v>13</v>
      </c>
      <c r="D80" s="5" t="s">
        <v>7</v>
      </c>
      <c r="E80" s="62">
        <v>6.0</v>
      </c>
      <c r="F80" s="89"/>
      <c r="H80" s="5" t="s">
        <v>1032</v>
      </c>
      <c r="J80" s="5"/>
    </row>
    <row r="81">
      <c r="A81" s="3">
        <v>25.0</v>
      </c>
      <c r="B81" s="4">
        <v>0.11333333333333333</v>
      </c>
      <c r="C81" s="5" t="s">
        <v>1033</v>
      </c>
      <c r="D81" s="5" t="s">
        <v>47</v>
      </c>
      <c r="E81" s="48" t="s">
        <v>37</v>
      </c>
      <c r="F81" s="48">
        <v>20.0</v>
      </c>
      <c r="G81" s="5" t="s">
        <v>48</v>
      </c>
    </row>
    <row r="82">
      <c r="A82" s="3">
        <v>25.0</v>
      </c>
      <c r="B82" s="4">
        <v>0.11449074074074074</v>
      </c>
      <c r="C82" s="5" t="s">
        <v>10</v>
      </c>
      <c r="D82" s="5" t="s">
        <v>47</v>
      </c>
      <c r="E82" s="47">
        <v>20.0</v>
      </c>
      <c r="F82" s="31">
        <f>E82-5</f>
        <v>15</v>
      </c>
    </row>
    <row r="83">
      <c r="A83" s="3">
        <v>25.0</v>
      </c>
      <c r="B83" s="4">
        <v>0.11456018518518518</v>
      </c>
      <c r="C83" s="5" t="s">
        <v>16</v>
      </c>
      <c r="D83" s="5" t="s">
        <v>47</v>
      </c>
      <c r="E83" s="47">
        <v>20.0</v>
      </c>
      <c r="F83" s="31">
        <f>E83-3</f>
        <v>17</v>
      </c>
    </row>
    <row r="84">
      <c r="A84" s="3">
        <v>25.0</v>
      </c>
      <c r="B84" s="4">
        <v>0.11481481481481481</v>
      </c>
      <c r="C84" s="5" t="s">
        <v>22</v>
      </c>
      <c r="D84" s="5" t="s">
        <v>47</v>
      </c>
      <c r="E84" s="47">
        <v>19.0</v>
      </c>
      <c r="F84" s="31">
        <f>E84-0</f>
        <v>19</v>
      </c>
    </row>
    <row r="85">
      <c r="A85" s="3">
        <v>25.0</v>
      </c>
      <c r="B85" s="4">
        <v>0.11486111111111111</v>
      </c>
      <c r="C85" s="5" t="s">
        <v>13</v>
      </c>
      <c r="D85" s="5" t="s">
        <v>47</v>
      </c>
      <c r="E85" s="47">
        <v>18.0</v>
      </c>
      <c r="F85" s="31">
        <f>E85-2</f>
        <v>16</v>
      </c>
    </row>
    <row r="86">
      <c r="A86" s="3">
        <v>25.0</v>
      </c>
      <c r="B86" s="4">
        <v>0.115</v>
      </c>
      <c r="C86" s="5" t="s">
        <v>21</v>
      </c>
      <c r="D86" s="5" t="s">
        <v>47</v>
      </c>
      <c r="E86" s="47">
        <v>13.0</v>
      </c>
      <c r="F86" s="31">
        <f>E86-5</f>
        <v>8</v>
      </c>
    </row>
    <row r="87">
      <c r="A87" s="3">
        <v>25.0</v>
      </c>
      <c r="B87" s="4">
        <v>0.11502314814814815</v>
      </c>
      <c r="C87" s="5" t="s">
        <v>15</v>
      </c>
      <c r="D87" s="5" t="s">
        <v>47</v>
      </c>
      <c r="E87" s="47">
        <v>11.0</v>
      </c>
      <c r="F87" s="31">
        <f>E87-2</f>
        <v>9</v>
      </c>
    </row>
    <row r="88">
      <c r="A88" s="3">
        <v>25.0</v>
      </c>
      <c r="B88" s="4">
        <v>0.11513888888888889</v>
      </c>
      <c r="C88" s="5" t="s">
        <v>18</v>
      </c>
      <c r="D88" s="5" t="s">
        <v>47</v>
      </c>
      <c r="E88" s="47">
        <v>12.0</v>
      </c>
      <c r="F88" s="31">
        <f>E88-8</f>
        <v>4</v>
      </c>
    </row>
    <row r="89">
      <c r="A89" s="3">
        <v>25.0</v>
      </c>
      <c r="B89" s="4">
        <v>0.11789351851851852</v>
      </c>
      <c r="C89" s="5" t="s">
        <v>1033</v>
      </c>
      <c r="D89" s="5" t="s">
        <v>7</v>
      </c>
      <c r="E89" s="62">
        <v>29.0</v>
      </c>
      <c r="F89" s="89"/>
      <c r="H89" s="5" t="s">
        <v>1034</v>
      </c>
      <c r="J89" s="5" t="s">
        <v>1035</v>
      </c>
    </row>
    <row r="90">
      <c r="A90" s="3">
        <v>25.0</v>
      </c>
      <c r="B90" s="4">
        <v>0.11890046296296296</v>
      </c>
      <c r="C90" s="5" t="s">
        <v>273</v>
      </c>
      <c r="D90" s="5" t="s">
        <v>7</v>
      </c>
      <c r="E90" s="62">
        <v>14.0</v>
      </c>
      <c r="F90" s="89"/>
      <c r="H90" s="5" t="s">
        <v>1036</v>
      </c>
      <c r="J90" s="5" t="s">
        <v>1037</v>
      </c>
    </row>
    <row r="91">
      <c r="A91" s="3">
        <v>25.0</v>
      </c>
      <c r="B91" s="4">
        <v>0.11996527777777778</v>
      </c>
      <c r="C91" s="5" t="s">
        <v>10</v>
      </c>
      <c r="D91" s="5" t="s">
        <v>32</v>
      </c>
      <c r="E91" s="47">
        <v>26.0</v>
      </c>
      <c r="F91" s="31">
        <f>E91-11</f>
        <v>15</v>
      </c>
      <c r="J91" s="5" t="s">
        <v>45</v>
      </c>
    </row>
    <row r="92">
      <c r="A92" s="3">
        <v>25.0</v>
      </c>
      <c r="B92" s="4">
        <v>0.12008101851851852</v>
      </c>
      <c r="C92" s="5" t="s">
        <v>10</v>
      </c>
      <c r="D92" s="5" t="s">
        <v>7</v>
      </c>
      <c r="E92" s="62">
        <v>14.0</v>
      </c>
      <c r="F92" s="89"/>
      <c r="H92" s="5" t="s">
        <v>1038</v>
      </c>
      <c r="J92" s="5"/>
    </row>
    <row r="93">
      <c r="A93" s="3">
        <v>25.0</v>
      </c>
      <c r="B93" s="4">
        <v>0.12211805555555555</v>
      </c>
      <c r="C93" s="5" t="s">
        <v>16</v>
      </c>
      <c r="D93" s="5" t="s">
        <v>7</v>
      </c>
      <c r="E93" s="62">
        <v>46.0</v>
      </c>
      <c r="F93" s="89"/>
      <c r="H93" s="5" t="s">
        <v>1039</v>
      </c>
      <c r="J93" s="5" t="s">
        <v>52</v>
      </c>
    </row>
    <row r="94">
      <c r="A94" s="3">
        <v>25.0</v>
      </c>
      <c r="B94" s="4">
        <v>0.12274305555555555</v>
      </c>
      <c r="C94" s="5" t="s">
        <v>16</v>
      </c>
      <c r="D94" s="5" t="s">
        <v>25</v>
      </c>
      <c r="E94" s="47">
        <v>20.0</v>
      </c>
      <c r="F94" s="31">
        <f>E94-3</f>
        <v>17</v>
      </c>
      <c r="H94" s="5" t="s">
        <v>1040</v>
      </c>
      <c r="J94" s="5" t="s">
        <v>1041</v>
      </c>
    </row>
    <row r="95">
      <c r="A95" s="3">
        <v>25.0</v>
      </c>
      <c r="B95" s="4">
        <v>0.12555555555555556</v>
      </c>
      <c r="C95" s="5" t="s">
        <v>13</v>
      </c>
      <c r="D95" s="5" t="s">
        <v>7</v>
      </c>
      <c r="E95" s="62">
        <v>14.0</v>
      </c>
      <c r="F95" s="89"/>
      <c r="H95" s="5" t="s">
        <v>1042</v>
      </c>
      <c r="J95" s="5" t="s">
        <v>1043</v>
      </c>
    </row>
    <row r="96">
      <c r="A96" s="3">
        <v>25.0</v>
      </c>
      <c r="B96" s="4">
        <v>0.12800925925925927</v>
      </c>
      <c r="C96" s="5" t="s">
        <v>21</v>
      </c>
      <c r="D96" s="5" t="s">
        <v>32</v>
      </c>
      <c r="E96" s="47">
        <v>18.0</v>
      </c>
      <c r="F96" s="31">
        <f>E96-11</f>
        <v>7</v>
      </c>
      <c r="J96" s="5" t="s">
        <v>46</v>
      </c>
    </row>
    <row r="97">
      <c r="A97" s="3">
        <v>25.0</v>
      </c>
      <c r="B97" s="4">
        <v>0.12813657407407408</v>
      </c>
      <c r="C97" s="5" t="s">
        <v>21</v>
      </c>
      <c r="D97" s="5" t="s">
        <v>7</v>
      </c>
      <c r="E97" s="62">
        <v>10.0</v>
      </c>
      <c r="F97" s="89"/>
      <c r="H97" s="5" t="s">
        <v>1044</v>
      </c>
      <c r="J97" s="5"/>
    </row>
    <row r="98">
      <c r="A98" s="3">
        <v>25.0</v>
      </c>
      <c r="B98" s="4">
        <v>0.1282060185185185</v>
      </c>
      <c r="C98" s="5" t="s">
        <v>21</v>
      </c>
      <c r="D98" s="5" t="s">
        <v>32</v>
      </c>
      <c r="E98" s="47">
        <v>19.0</v>
      </c>
      <c r="F98" s="31">
        <f>E98-10</f>
        <v>9</v>
      </c>
      <c r="J98" s="5" t="s">
        <v>46</v>
      </c>
    </row>
    <row r="99">
      <c r="A99" s="3">
        <v>25.0</v>
      </c>
      <c r="B99" s="4">
        <v>0.1282523148148148</v>
      </c>
      <c r="C99" s="5" t="s">
        <v>21</v>
      </c>
      <c r="D99" s="5" t="s">
        <v>7</v>
      </c>
      <c r="E99" s="62">
        <v>10.0</v>
      </c>
      <c r="F99" s="89"/>
      <c r="H99" s="5" t="s">
        <v>1044</v>
      </c>
      <c r="J99" s="5"/>
    </row>
    <row r="100">
      <c r="A100" s="3">
        <v>25.0</v>
      </c>
      <c r="B100" s="4">
        <v>0.12833333333333333</v>
      </c>
      <c r="C100" s="5" t="s">
        <v>21</v>
      </c>
      <c r="D100" s="5" t="s">
        <v>32</v>
      </c>
      <c r="E100" s="47">
        <v>19.0</v>
      </c>
      <c r="F100" s="31">
        <f>E100-10</f>
        <v>9</v>
      </c>
      <c r="J100" s="5" t="s">
        <v>62</v>
      </c>
    </row>
    <row r="101">
      <c r="A101" s="3">
        <v>25.0</v>
      </c>
      <c r="B101" s="4">
        <v>0.12858796296296296</v>
      </c>
      <c r="C101" s="5" t="s">
        <v>21</v>
      </c>
      <c r="D101" s="5" t="s">
        <v>7</v>
      </c>
      <c r="E101" s="62">
        <v>19.0</v>
      </c>
      <c r="F101" s="89"/>
      <c r="H101" s="5" t="s">
        <v>1045</v>
      </c>
      <c r="J101" s="5"/>
    </row>
    <row r="102">
      <c r="A102" s="3">
        <v>25.0</v>
      </c>
      <c r="B102" s="4">
        <v>0.12953703703703703</v>
      </c>
      <c r="C102" s="5" t="s">
        <v>18</v>
      </c>
      <c r="D102" s="5" t="s">
        <v>32</v>
      </c>
      <c r="E102" s="62" t="s">
        <v>37</v>
      </c>
      <c r="F102" s="62">
        <v>20.0</v>
      </c>
      <c r="G102" s="5" t="s">
        <v>48</v>
      </c>
      <c r="J102" s="5" t="s">
        <v>44</v>
      </c>
    </row>
    <row r="103">
      <c r="A103" s="3">
        <v>25.0</v>
      </c>
      <c r="B103" s="4">
        <v>0.12969907407407408</v>
      </c>
      <c r="C103" s="5" t="s">
        <v>18</v>
      </c>
      <c r="D103" s="5" t="s">
        <v>7</v>
      </c>
      <c r="E103" s="62">
        <v>16.0</v>
      </c>
      <c r="F103" s="89"/>
      <c r="H103" s="5" t="s">
        <v>1046</v>
      </c>
      <c r="J103" s="5"/>
    </row>
    <row r="104">
      <c r="A104" s="3">
        <v>25.0</v>
      </c>
      <c r="B104" s="4">
        <v>0.12991898148148148</v>
      </c>
      <c r="C104" s="5" t="s">
        <v>18</v>
      </c>
      <c r="D104" s="5" t="s">
        <v>32</v>
      </c>
      <c r="E104" s="47" t="s">
        <v>30</v>
      </c>
      <c r="F104" s="31" t="s">
        <v>30</v>
      </c>
      <c r="J104" s="5" t="s">
        <v>1047</v>
      </c>
    </row>
    <row r="105">
      <c r="A105" s="3">
        <v>25.0</v>
      </c>
      <c r="B105" s="4">
        <v>0.12996527777777778</v>
      </c>
      <c r="C105" s="5" t="s">
        <v>18</v>
      </c>
      <c r="D105" s="5" t="s">
        <v>32</v>
      </c>
      <c r="E105" s="47">
        <v>19.0</v>
      </c>
      <c r="F105" s="31">
        <f>E105-12</f>
        <v>7</v>
      </c>
      <c r="J105" s="5" t="s">
        <v>44</v>
      </c>
    </row>
    <row r="106">
      <c r="A106" s="3">
        <v>25.0</v>
      </c>
      <c r="B106" s="4">
        <v>0.13001157407407407</v>
      </c>
      <c r="C106" s="5" t="s">
        <v>18</v>
      </c>
      <c r="D106" s="5" t="s">
        <v>7</v>
      </c>
      <c r="E106" s="62">
        <v>8.0</v>
      </c>
      <c r="F106" s="89"/>
      <c r="H106" s="5" t="s">
        <v>1048</v>
      </c>
      <c r="J106" s="5"/>
    </row>
    <row r="107">
      <c r="A107" s="3">
        <v>25.0</v>
      </c>
      <c r="B107" s="4">
        <v>0.1301388888888889</v>
      </c>
      <c r="C107" s="5" t="s">
        <v>18</v>
      </c>
      <c r="D107" s="5" t="s">
        <v>32</v>
      </c>
      <c r="E107" s="47">
        <v>25.0</v>
      </c>
      <c r="F107" s="31">
        <f>E107-12</f>
        <v>13</v>
      </c>
      <c r="J107" s="5" t="s">
        <v>106</v>
      </c>
    </row>
    <row r="108">
      <c r="A108" s="3">
        <v>25.0</v>
      </c>
      <c r="B108" s="4">
        <v>0.13018518518518518</v>
      </c>
      <c r="C108" s="5" t="s">
        <v>18</v>
      </c>
      <c r="D108" s="5" t="s">
        <v>7</v>
      </c>
      <c r="E108" s="62">
        <v>14.0</v>
      </c>
      <c r="F108" s="89"/>
      <c r="H108" s="5" t="s">
        <v>1049</v>
      </c>
      <c r="J108" s="5"/>
    </row>
    <row r="109">
      <c r="A109" s="3">
        <v>25.0</v>
      </c>
      <c r="B109" s="4">
        <v>0.13028935185185186</v>
      </c>
      <c r="C109" s="5" t="s">
        <v>18</v>
      </c>
      <c r="D109" s="5" t="s">
        <v>32</v>
      </c>
      <c r="E109" s="47">
        <v>22.0</v>
      </c>
      <c r="F109" s="31">
        <f>E109-12</f>
        <v>10</v>
      </c>
      <c r="I109" s="5">
        <v>1.0</v>
      </c>
      <c r="J109" s="5" t="s">
        <v>1050</v>
      </c>
    </row>
    <row r="110">
      <c r="A110" s="3">
        <v>25.0</v>
      </c>
      <c r="B110" s="4">
        <v>0.13034722222222223</v>
      </c>
      <c r="C110" s="5" t="s">
        <v>18</v>
      </c>
      <c r="D110" s="5" t="s">
        <v>7</v>
      </c>
      <c r="E110" s="62">
        <v>21.0</v>
      </c>
      <c r="F110" s="89"/>
      <c r="H110" s="5" t="s">
        <v>1051</v>
      </c>
      <c r="I110" s="5"/>
      <c r="J110" s="5"/>
    </row>
    <row r="111">
      <c r="A111" s="3">
        <v>25.0</v>
      </c>
      <c r="B111" s="4">
        <v>0.13043981481481481</v>
      </c>
      <c r="C111" s="5" t="s">
        <v>18</v>
      </c>
      <c r="D111" s="5" t="s">
        <v>32</v>
      </c>
      <c r="E111" s="62" t="s">
        <v>30</v>
      </c>
      <c r="F111" s="62" t="s">
        <v>30</v>
      </c>
      <c r="I111" s="5"/>
      <c r="J111" s="5" t="s">
        <v>1052</v>
      </c>
    </row>
    <row r="112">
      <c r="A112" s="3">
        <v>25.0</v>
      </c>
      <c r="B112" s="4">
        <v>0.13152777777777777</v>
      </c>
      <c r="C112" s="5" t="s">
        <v>18</v>
      </c>
      <c r="D112" s="5" t="s">
        <v>26</v>
      </c>
      <c r="E112" s="47">
        <v>19.0</v>
      </c>
      <c r="F112" s="31">
        <f>E112-2</f>
        <v>17</v>
      </c>
    </row>
    <row r="113">
      <c r="A113" s="3">
        <v>25.0</v>
      </c>
      <c r="B113" s="4">
        <v>0.13324074074074074</v>
      </c>
      <c r="C113" s="5" t="s">
        <v>16</v>
      </c>
      <c r="D113" s="5" t="s">
        <v>421</v>
      </c>
      <c r="E113" s="47">
        <v>23.0</v>
      </c>
      <c r="F113" s="31">
        <f>E113-5</f>
        <v>18</v>
      </c>
    </row>
    <row r="114">
      <c r="A114" s="3">
        <v>25.0</v>
      </c>
      <c r="B114" s="4">
        <v>0.1350925925925926</v>
      </c>
      <c r="C114" s="5" t="s">
        <v>10</v>
      </c>
      <c r="D114" s="5" t="s">
        <v>32</v>
      </c>
      <c r="E114" s="47">
        <v>28.0</v>
      </c>
      <c r="F114" s="31">
        <f t="shared" ref="F114:F115" si="3">E114-11</f>
        <v>17</v>
      </c>
      <c r="J114" s="5" t="s">
        <v>1053</v>
      </c>
    </row>
    <row r="115">
      <c r="A115" s="3">
        <v>25.0</v>
      </c>
      <c r="B115" s="4">
        <v>0.13591435185185186</v>
      </c>
      <c r="C115" s="5" t="s">
        <v>10</v>
      </c>
      <c r="D115" s="5" t="s">
        <v>32</v>
      </c>
      <c r="E115" s="47">
        <v>16.0</v>
      </c>
      <c r="F115" s="31">
        <f t="shared" si="3"/>
        <v>5</v>
      </c>
      <c r="J115" s="5" t="s">
        <v>45</v>
      </c>
    </row>
    <row r="116">
      <c r="A116" s="3">
        <v>25.0</v>
      </c>
      <c r="B116" s="4">
        <v>0.13608796296296297</v>
      </c>
      <c r="C116" s="5" t="s">
        <v>10</v>
      </c>
      <c r="D116" s="5" t="s">
        <v>7</v>
      </c>
      <c r="E116" s="62">
        <v>16.0</v>
      </c>
      <c r="F116" s="89"/>
      <c r="H116" s="5" t="s">
        <v>1054</v>
      </c>
      <c r="J116" s="5"/>
    </row>
    <row r="117">
      <c r="A117" s="3">
        <v>25.0</v>
      </c>
      <c r="B117" s="4">
        <v>0.13923611111111112</v>
      </c>
      <c r="C117" s="5" t="s">
        <v>16</v>
      </c>
      <c r="D117" s="5" t="s">
        <v>7</v>
      </c>
      <c r="E117" s="62">
        <v>31.0</v>
      </c>
      <c r="F117" s="89"/>
      <c r="H117" s="5" t="s">
        <v>1055</v>
      </c>
      <c r="I117" s="5">
        <v>1.0</v>
      </c>
      <c r="J117" s="5" t="s">
        <v>1056</v>
      </c>
    </row>
    <row r="118">
      <c r="A118" s="3">
        <v>25.0</v>
      </c>
      <c r="B118" s="4">
        <v>0.14493055555555556</v>
      </c>
      <c r="C118" s="5" t="s">
        <v>1033</v>
      </c>
      <c r="D118" s="5" t="s">
        <v>14</v>
      </c>
      <c r="E118" s="47">
        <v>15.0</v>
      </c>
      <c r="F118" s="31">
        <f>E118-0</f>
        <v>15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88"/>
    <col customWidth="1" min="5" max="5" width="10.63"/>
    <col customWidth="1" min="6" max="6" width="12.0"/>
    <col customWidth="1" min="7" max="7" width="4.63"/>
    <col customWidth="1" min="8" max="8" width="13.25"/>
    <col customWidth="1" min="9" max="9" width="6.75"/>
    <col customWidth="1" min="10" max="10" width="43.38"/>
  </cols>
  <sheetData>
    <row r="1">
      <c r="A1" s="8" t="s">
        <v>0</v>
      </c>
      <c r="B1" s="8" t="s">
        <v>1</v>
      </c>
      <c r="C1" s="8" t="s">
        <v>2</v>
      </c>
      <c r="D1" s="8" t="s">
        <v>3</v>
      </c>
      <c r="E1" s="103" t="s">
        <v>4</v>
      </c>
      <c r="F1" s="103" t="s">
        <v>5</v>
      </c>
      <c r="G1" s="104" t="s">
        <v>6</v>
      </c>
      <c r="H1" s="8" t="s">
        <v>4767</v>
      </c>
      <c r="I1" s="8" t="s">
        <v>8</v>
      </c>
      <c r="J1" s="8" t="s">
        <v>9</v>
      </c>
    </row>
    <row r="2">
      <c r="A2" s="11">
        <v>26.0</v>
      </c>
      <c r="B2" s="21">
        <v>0.00920138888888889</v>
      </c>
      <c r="C2" s="11" t="s">
        <v>13</v>
      </c>
      <c r="D2" s="11" t="s">
        <v>594</v>
      </c>
      <c r="E2" s="35">
        <v>62.0</v>
      </c>
      <c r="F2" s="23"/>
      <c r="G2" s="43"/>
      <c r="H2" s="13"/>
      <c r="I2" s="13"/>
      <c r="J2" s="13"/>
    </row>
    <row r="3">
      <c r="A3" s="11">
        <v>26.0</v>
      </c>
      <c r="B3" s="21">
        <v>0.02630787037037037</v>
      </c>
      <c r="C3" s="11" t="s">
        <v>16</v>
      </c>
      <c r="D3" s="11" t="s">
        <v>602</v>
      </c>
      <c r="E3" s="30">
        <v>12.0</v>
      </c>
      <c r="F3" s="48">
        <v>15.0</v>
      </c>
      <c r="G3" s="43"/>
      <c r="H3" s="13"/>
      <c r="I3" s="13"/>
      <c r="J3" s="13"/>
    </row>
    <row r="4">
      <c r="A4" s="11">
        <v>26.0</v>
      </c>
      <c r="B4" s="21">
        <v>0.03113425925925926</v>
      </c>
      <c r="C4" s="11" t="s">
        <v>15</v>
      </c>
      <c r="D4" s="11" t="s">
        <v>125</v>
      </c>
      <c r="E4" s="30">
        <v>7.0</v>
      </c>
      <c r="F4" s="31">
        <f>E4-2</f>
        <v>5</v>
      </c>
      <c r="G4" s="43"/>
      <c r="H4" s="13"/>
      <c r="I4" s="13"/>
      <c r="J4" s="13"/>
    </row>
    <row r="5">
      <c r="A5" s="11">
        <v>26.0</v>
      </c>
      <c r="B5" s="21">
        <v>0.03145833333333333</v>
      </c>
      <c r="C5" s="11" t="s">
        <v>13</v>
      </c>
      <c r="D5" s="11" t="s">
        <v>96</v>
      </c>
      <c r="E5" s="30">
        <v>18.0</v>
      </c>
      <c r="F5" s="31">
        <f>E5-1</f>
        <v>17</v>
      </c>
      <c r="G5" s="43"/>
      <c r="H5" s="13"/>
      <c r="I5" s="13"/>
      <c r="J5" s="13"/>
    </row>
    <row r="6">
      <c r="A6" s="11">
        <v>26.0</v>
      </c>
      <c r="B6" s="21">
        <v>0.03145833333333333</v>
      </c>
      <c r="C6" s="11" t="s">
        <v>15</v>
      </c>
      <c r="D6" s="11" t="s">
        <v>96</v>
      </c>
      <c r="E6" s="30">
        <v>11.0</v>
      </c>
      <c r="F6" s="31">
        <f>E6-0</f>
        <v>11</v>
      </c>
      <c r="G6" s="43"/>
      <c r="H6" s="13"/>
      <c r="I6" s="13"/>
      <c r="J6" s="13"/>
    </row>
    <row r="7">
      <c r="A7" s="11">
        <v>26.0</v>
      </c>
      <c r="B7" s="21">
        <v>0.03145833333333333</v>
      </c>
      <c r="C7" s="11" t="s">
        <v>22</v>
      </c>
      <c r="D7" s="11" t="s">
        <v>96</v>
      </c>
      <c r="E7" s="30">
        <v>27.0</v>
      </c>
      <c r="F7" s="31">
        <f>E7-9</f>
        <v>18</v>
      </c>
      <c r="G7" s="43"/>
      <c r="H7" s="13"/>
      <c r="I7" s="13"/>
      <c r="J7" s="11" t="s">
        <v>40</v>
      </c>
    </row>
    <row r="8">
      <c r="A8" s="11">
        <v>26.0</v>
      </c>
      <c r="B8" s="21">
        <v>0.03145833333333333</v>
      </c>
      <c r="C8" s="11" t="s">
        <v>22</v>
      </c>
      <c r="D8" s="11" t="s">
        <v>96</v>
      </c>
      <c r="E8" s="30" t="s">
        <v>30</v>
      </c>
      <c r="F8" s="31" t="s">
        <v>30</v>
      </c>
      <c r="G8" s="43"/>
      <c r="H8" s="13"/>
      <c r="I8" s="13"/>
      <c r="J8" s="11" t="s">
        <v>17</v>
      </c>
    </row>
    <row r="9">
      <c r="A9" s="11">
        <v>26.0</v>
      </c>
      <c r="B9" s="21">
        <v>0.03145833333333333</v>
      </c>
      <c r="C9" s="11" t="s">
        <v>16</v>
      </c>
      <c r="D9" s="11" t="s">
        <v>96</v>
      </c>
      <c r="E9" s="30">
        <v>19.0</v>
      </c>
      <c r="F9" s="31">
        <f>E9-9</f>
        <v>10</v>
      </c>
      <c r="G9" s="43"/>
      <c r="H9" s="13"/>
      <c r="I9" s="13"/>
      <c r="J9" s="13"/>
    </row>
    <row r="10">
      <c r="A10" s="11">
        <v>26.0</v>
      </c>
      <c r="B10" s="21">
        <v>0.03145833333333333</v>
      </c>
      <c r="C10" s="11" t="s">
        <v>21</v>
      </c>
      <c r="D10" s="11" t="s">
        <v>96</v>
      </c>
      <c r="E10" s="30">
        <v>19.0</v>
      </c>
      <c r="F10" s="31">
        <f>E10-2</f>
        <v>17</v>
      </c>
      <c r="G10" s="43"/>
      <c r="H10" s="13"/>
      <c r="I10" s="13"/>
      <c r="J10" s="13"/>
    </row>
    <row r="11">
      <c r="A11" s="11">
        <v>26.0</v>
      </c>
      <c r="B11" s="21">
        <v>0.03145833333333333</v>
      </c>
      <c r="C11" s="11" t="s">
        <v>10</v>
      </c>
      <c r="D11" s="11" t="s">
        <v>96</v>
      </c>
      <c r="E11" s="30">
        <v>14.0</v>
      </c>
      <c r="F11" s="31">
        <f>E11-5</f>
        <v>9</v>
      </c>
      <c r="G11" s="43"/>
      <c r="H11" s="13"/>
      <c r="I11" s="13"/>
      <c r="J11" s="13"/>
    </row>
    <row r="12">
      <c r="A12" s="11">
        <v>26.0</v>
      </c>
      <c r="B12" s="21">
        <v>0.03199074074074074</v>
      </c>
      <c r="C12" s="11" t="s">
        <v>15</v>
      </c>
      <c r="D12" s="11" t="s">
        <v>19</v>
      </c>
      <c r="E12" s="30">
        <v>28.0</v>
      </c>
      <c r="F12" s="31">
        <f t="shared" ref="F12:F13" si="1">E12-10</f>
        <v>18</v>
      </c>
      <c r="G12" s="43"/>
      <c r="H12" s="13"/>
      <c r="I12" s="13"/>
      <c r="J12" s="13"/>
    </row>
    <row r="13">
      <c r="A13" s="11">
        <v>26.0</v>
      </c>
      <c r="B13" s="21">
        <v>0.03890046296296296</v>
      </c>
      <c r="C13" s="11" t="s">
        <v>15</v>
      </c>
      <c r="D13" s="11" t="s">
        <v>126</v>
      </c>
      <c r="E13" s="30">
        <v>29.0</v>
      </c>
      <c r="F13" s="31">
        <f t="shared" si="1"/>
        <v>19</v>
      </c>
      <c r="G13" s="43"/>
      <c r="H13" s="13"/>
      <c r="I13" s="13"/>
      <c r="J13" s="13"/>
    </row>
    <row r="14">
      <c r="A14" s="11">
        <v>26.0</v>
      </c>
      <c r="B14" s="21">
        <v>0.05350694444444445</v>
      </c>
      <c r="C14" s="11" t="s">
        <v>10</v>
      </c>
      <c r="D14" s="11" t="s">
        <v>19</v>
      </c>
      <c r="E14" s="30">
        <v>19.0</v>
      </c>
      <c r="F14" s="31">
        <f>E14-7</f>
        <v>12</v>
      </c>
      <c r="G14" s="43"/>
      <c r="H14" s="13"/>
      <c r="I14" s="13"/>
      <c r="J14" s="13"/>
    </row>
    <row r="15">
      <c r="A15" s="11">
        <v>26.0</v>
      </c>
      <c r="B15" s="21">
        <v>0.05361111111111111</v>
      </c>
      <c r="C15" s="11" t="s">
        <v>21</v>
      </c>
      <c r="D15" s="11" t="s">
        <v>19</v>
      </c>
      <c r="E15" s="30">
        <v>18.0</v>
      </c>
      <c r="F15" s="31">
        <f>E15-2</f>
        <v>16</v>
      </c>
      <c r="G15" s="43"/>
      <c r="H15" s="13"/>
      <c r="I15" s="13"/>
      <c r="J15" s="13"/>
    </row>
    <row r="16">
      <c r="A16" s="11">
        <v>26.0</v>
      </c>
      <c r="B16" s="21">
        <v>0.07892361111111111</v>
      </c>
      <c r="C16" s="11" t="s">
        <v>10</v>
      </c>
      <c r="D16" s="11" t="s">
        <v>97</v>
      </c>
      <c r="E16" s="35">
        <v>14.0</v>
      </c>
      <c r="F16" s="23"/>
      <c r="G16" s="43"/>
      <c r="H16" s="13"/>
      <c r="I16" s="13"/>
      <c r="J16" s="11" t="s">
        <v>1057</v>
      </c>
    </row>
    <row r="17">
      <c r="A17" s="11">
        <v>26.0</v>
      </c>
      <c r="B17" s="21">
        <v>0.11443287037037037</v>
      </c>
      <c r="C17" s="11" t="s">
        <v>21</v>
      </c>
      <c r="D17" s="11" t="s">
        <v>20</v>
      </c>
      <c r="E17" s="55">
        <v>23.0</v>
      </c>
      <c r="F17" s="34">
        <f>E17-13</f>
        <v>10</v>
      </c>
      <c r="G17" s="43"/>
      <c r="H17" s="13"/>
      <c r="I17" s="13"/>
      <c r="J17" s="11" t="s">
        <v>1058</v>
      </c>
    </row>
    <row r="18">
      <c r="A18" s="11">
        <v>26.0</v>
      </c>
      <c r="B18" s="21">
        <v>0.11655092592592593</v>
      </c>
      <c r="C18" s="11" t="s">
        <v>13</v>
      </c>
      <c r="D18" s="11" t="s">
        <v>47</v>
      </c>
      <c r="E18" s="30">
        <v>18.0</v>
      </c>
      <c r="F18" s="31">
        <f t="shared" ref="F18:F19" si="2">E18-2</f>
        <v>16</v>
      </c>
      <c r="G18" s="43"/>
      <c r="H18" s="13"/>
      <c r="I18" s="13"/>
      <c r="J18" s="13"/>
    </row>
    <row r="19">
      <c r="A19" s="11">
        <v>26.0</v>
      </c>
      <c r="B19" s="21">
        <v>0.11655092592592593</v>
      </c>
      <c r="C19" s="11" t="s">
        <v>15</v>
      </c>
      <c r="D19" s="11" t="s">
        <v>47</v>
      </c>
      <c r="E19" s="30">
        <v>16.0</v>
      </c>
      <c r="F19" s="31">
        <f t="shared" si="2"/>
        <v>14</v>
      </c>
      <c r="G19" s="43"/>
      <c r="H19" s="13"/>
      <c r="I19" s="13"/>
      <c r="J19" s="13"/>
    </row>
    <row r="20">
      <c r="A20" s="11">
        <v>26.0</v>
      </c>
      <c r="B20" s="21">
        <v>0.11655092592592593</v>
      </c>
      <c r="C20" s="11" t="s">
        <v>22</v>
      </c>
      <c r="D20" s="11" t="s">
        <v>47</v>
      </c>
      <c r="E20" s="30">
        <v>6.0</v>
      </c>
      <c r="F20" s="31">
        <f>E20-0</f>
        <v>6</v>
      </c>
      <c r="G20" s="43"/>
      <c r="H20" s="13"/>
      <c r="I20" s="13"/>
      <c r="J20" s="13"/>
    </row>
    <row r="21">
      <c r="A21" s="11">
        <v>26.0</v>
      </c>
      <c r="B21" s="21">
        <v>0.11655092592592593</v>
      </c>
      <c r="C21" s="11" t="s">
        <v>16</v>
      </c>
      <c r="D21" s="11" t="s">
        <v>47</v>
      </c>
      <c r="E21" s="30">
        <v>5.0</v>
      </c>
      <c r="F21" s="31">
        <f>E21-3</f>
        <v>2</v>
      </c>
      <c r="G21" s="43"/>
      <c r="H21" s="13"/>
      <c r="I21" s="13"/>
      <c r="J21" s="13"/>
    </row>
    <row r="22">
      <c r="A22" s="11">
        <v>26.0</v>
      </c>
      <c r="B22" s="21">
        <v>0.11655092592592593</v>
      </c>
      <c r="C22" s="11" t="s">
        <v>21</v>
      </c>
      <c r="D22" s="11" t="s">
        <v>47</v>
      </c>
      <c r="E22" s="30">
        <v>17.0</v>
      </c>
      <c r="F22" s="31">
        <f>E22-2</f>
        <v>15</v>
      </c>
      <c r="G22" s="43"/>
      <c r="H22" s="13"/>
      <c r="I22" s="13"/>
      <c r="J22" s="13"/>
    </row>
    <row r="23">
      <c r="A23" s="11">
        <v>26.0</v>
      </c>
      <c r="B23" s="21">
        <v>0.11655092592592593</v>
      </c>
      <c r="C23" s="11" t="s">
        <v>10</v>
      </c>
      <c r="D23" s="11" t="s">
        <v>47</v>
      </c>
      <c r="E23" s="30">
        <v>21.0</v>
      </c>
      <c r="F23" s="31">
        <f>E23-5</f>
        <v>16</v>
      </c>
      <c r="G23" s="43"/>
      <c r="H23" s="13"/>
      <c r="I23" s="13"/>
      <c r="J23" s="13"/>
    </row>
    <row r="24">
      <c r="A24" s="11">
        <v>26.0</v>
      </c>
      <c r="B24" s="21">
        <v>0.1169675925925926</v>
      </c>
      <c r="C24" s="11" t="s">
        <v>10</v>
      </c>
      <c r="D24" s="11" t="s">
        <v>32</v>
      </c>
      <c r="E24" s="30">
        <v>16.0</v>
      </c>
      <c r="F24" s="31">
        <f>E24-11</f>
        <v>5</v>
      </c>
      <c r="G24" s="43"/>
      <c r="H24" s="13"/>
      <c r="I24" s="13"/>
      <c r="J24" s="11" t="s">
        <v>68</v>
      </c>
    </row>
    <row r="25">
      <c r="A25" s="11">
        <v>26.0</v>
      </c>
      <c r="B25" s="21">
        <v>0.11709490740740741</v>
      </c>
      <c r="C25" s="11" t="s">
        <v>10</v>
      </c>
      <c r="D25" s="11" t="s">
        <v>7</v>
      </c>
      <c r="E25" s="35">
        <v>26.0</v>
      </c>
      <c r="F25" s="23"/>
      <c r="G25" s="43"/>
      <c r="H25" s="11" t="s">
        <v>1059</v>
      </c>
      <c r="I25" s="13"/>
      <c r="J25" s="13"/>
    </row>
    <row r="26">
      <c r="A26" s="11">
        <v>26.0</v>
      </c>
      <c r="B26" s="21">
        <v>0.11729166666666667</v>
      </c>
      <c r="C26" s="11" t="s">
        <v>10</v>
      </c>
      <c r="D26" s="11" t="s">
        <v>32</v>
      </c>
      <c r="E26" s="30">
        <v>26.0</v>
      </c>
      <c r="F26" s="31">
        <f>E26-11</f>
        <v>15</v>
      </c>
      <c r="G26" s="43"/>
      <c r="H26" s="13"/>
      <c r="I26" s="13"/>
      <c r="J26" s="11" t="s">
        <v>68</v>
      </c>
    </row>
    <row r="27">
      <c r="A27" s="11">
        <v>26.0</v>
      </c>
      <c r="B27" s="21">
        <v>0.11741898148148149</v>
      </c>
      <c r="C27" s="11" t="s">
        <v>10</v>
      </c>
      <c r="D27" s="11" t="s">
        <v>7</v>
      </c>
      <c r="E27" s="35">
        <v>26.0</v>
      </c>
      <c r="F27" s="23"/>
      <c r="G27" s="43"/>
      <c r="H27" s="11" t="s">
        <v>1059</v>
      </c>
      <c r="I27" s="13"/>
      <c r="J27" s="13"/>
    </row>
    <row r="28">
      <c r="A28" s="11">
        <v>26.0</v>
      </c>
      <c r="B28" s="21">
        <v>0.11780092592592592</v>
      </c>
      <c r="C28" s="11" t="s">
        <v>13</v>
      </c>
      <c r="D28" s="11" t="s">
        <v>32</v>
      </c>
      <c r="E28" s="30">
        <v>16.0</v>
      </c>
      <c r="F28" s="31">
        <f>E28-9</f>
        <v>7</v>
      </c>
      <c r="G28" s="43"/>
      <c r="H28" s="13"/>
      <c r="I28" s="13"/>
      <c r="J28" s="11" t="s">
        <v>216</v>
      </c>
    </row>
    <row r="29">
      <c r="A29" s="11">
        <v>26.0</v>
      </c>
      <c r="B29" s="21">
        <v>0.11780092592592592</v>
      </c>
      <c r="C29" s="11" t="s">
        <v>13</v>
      </c>
      <c r="D29" s="11" t="s">
        <v>32</v>
      </c>
      <c r="E29" s="30" t="s">
        <v>30</v>
      </c>
      <c r="F29" s="32" t="s">
        <v>30</v>
      </c>
      <c r="G29" s="43"/>
      <c r="H29" s="13"/>
      <c r="I29" s="13"/>
      <c r="J29" s="11" t="s">
        <v>42</v>
      </c>
    </row>
    <row r="30">
      <c r="A30" s="11">
        <v>26.0</v>
      </c>
      <c r="B30" s="21">
        <v>0.1189236111111111</v>
      </c>
      <c r="C30" s="11" t="s">
        <v>21</v>
      </c>
      <c r="D30" s="11" t="s">
        <v>32</v>
      </c>
      <c r="E30" s="30">
        <v>22.0</v>
      </c>
      <c r="F30" s="31">
        <f>E30-11</f>
        <v>11</v>
      </c>
      <c r="G30" s="43"/>
      <c r="H30" s="13"/>
      <c r="I30" s="13"/>
      <c r="J30" s="11" t="s">
        <v>1060</v>
      </c>
    </row>
    <row r="31">
      <c r="A31" s="11">
        <v>26.0</v>
      </c>
      <c r="B31" s="21">
        <v>0.11901620370370371</v>
      </c>
      <c r="C31" s="11" t="s">
        <v>21</v>
      </c>
      <c r="D31" s="11" t="s">
        <v>7</v>
      </c>
      <c r="E31" s="35">
        <v>10.0</v>
      </c>
      <c r="F31" s="23"/>
      <c r="G31" s="43"/>
      <c r="H31" s="13"/>
      <c r="I31" s="13"/>
      <c r="J31" s="11" t="s">
        <v>1061</v>
      </c>
    </row>
    <row r="32">
      <c r="A32" s="11">
        <v>26.0</v>
      </c>
      <c r="B32" s="21">
        <v>0.11914351851851852</v>
      </c>
      <c r="C32" s="11" t="s">
        <v>21</v>
      </c>
      <c r="D32" s="11" t="s">
        <v>32</v>
      </c>
      <c r="E32" s="30" t="s">
        <v>30</v>
      </c>
      <c r="F32" s="31" t="s">
        <v>30</v>
      </c>
      <c r="G32" s="43"/>
      <c r="H32" s="13"/>
      <c r="I32" s="13"/>
      <c r="J32" s="11" t="s">
        <v>1062</v>
      </c>
    </row>
    <row r="33">
      <c r="A33" s="11">
        <v>26.0</v>
      </c>
      <c r="B33" s="21">
        <v>0.12165509259259259</v>
      </c>
      <c r="C33" s="11" t="s">
        <v>22</v>
      </c>
      <c r="D33" s="11" t="s">
        <v>35</v>
      </c>
      <c r="E33" s="30">
        <v>20.0</v>
      </c>
      <c r="F33" s="31">
        <f>E33-4</f>
        <v>16</v>
      </c>
      <c r="G33" s="43"/>
      <c r="H33" s="13"/>
      <c r="I33" s="13"/>
      <c r="J33" s="13"/>
    </row>
    <row r="34">
      <c r="A34" s="11">
        <v>26.0</v>
      </c>
      <c r="B34" s="21">
        <v>0.12417824074074074</v>
      </c>
      <c r="C34" s="11" t="s">
        <v>22</v>
      </c>
      <c r="D34" s="11" t="s">
        <v>74</v>
      </c>
      <c r="E34" s="30">
        <v>16.0</v>
      </c>
      <c r="F34" s="31">
        <f>E34-5</f>
        <v>11</v>
      </c>
      <c r="G34" s="43"/>
      <c r="H34" s="13"/>
      <c r="I34" s="13"/>
      <c r="J34" s="13"/>
    </row>
    <row r="35">
      <c r="A35" s="11">
        <v>26.0</v>
      </c>
      <c r="B35" s="21">
        <v>0.1267361111111111</v>
      </c>
      <c r="C35" s="11" t="s">
        <v>22</v>
      </c>
      <c r="D35" s="11" t="s">
        <v>75</v>
      </c>
      <c r="E35" s="30" t="s">
        <v>37</v>
      </c>
      <c r="F35" s="47">
        <v>20.0</v>
      </c>
      <c r="G35" s="43"/>
      <c r="H35" s="13"/>
      <c r="I35" s="13"/>
      <c r="J35" s="11" t="s">
        <v>191</v>
      </c>
    </row>
    <row r="36">
      <c r="A36" s="11">
        <v>26.0</v>
      </c>
      <c r="B36" s="21">
        <v>0.1307986111111111</v>
      </c>
      <c r="C36" s="11" t="s">
        <v>10</v>
      </c>
      <c r="D36" s="11" t="s">
        <v>20</v>
      </c>
      <c r="E36" s="30">
        <v>28.0</v>
      </c>
      <c r="F36" s="31">
        <f>E36-9</f>
        <v>19</v>
      </c>
      <c r="G36" s="43"/>
      <c r="H36" s="13"/>
      <c r="I36" s="13"/>
      <c r="J36" s="13"/>
    </row>
    <row r="37">
      <c r="A37" s="11">
        <v>26.0</v>
      </c>
      <c r="B37" s="21">
        <v>0.1307986111111111</v>
      </c>
      <c r="C37" s="11" t="s">
        <v>21</v>
      </c>
      <c r="D37" s="11" t="s">
        <v>20</v>
      </c>
      <c r="E37" s="30" t="s">
        <v>30</v>
      </c>
      <c r="F37" s="47" t="s">
        <v>30</v>
      </c>
      <c r="G37" s="43"/>
      <c r="H37" s="13"/>
      <c r="I37" s="13"/>
      <c r="J37" s="11" t="s">
        <v>1063</v>
      </c>
    </row>
    <row r="38">
      <c r="A38" s="11">
        <v>26.0</v>
      </c>
      <c r="B38" s="21">
        <v>0.1307986111111111</v>
      </c>
      <c r="C38" s="11" t="s">
        <v>21</v>
      </c>
      <c r="D38" s="11" t="s">
        <v>20</v>
      </c>
      <c r="E38" s="30" t="s">
        <v>30</v>
      </c>
      <c r="F38" s="31" t="s">
        <v>30</v>
      </c>
      <c r="G38" s="43"/>
      <c r="H38" s="13"/>
      <c r="I38" s="13"/>
      <c r="J38" s="11" t="s">
        <v>17</v>
      </c>
    </row>
    <row r="39">
      <c r="A39" s="11">
        <v>26.0</v>
      </c>
      <c r="B39" s="21">
        <v>0.1307986111111111</v>
      </c>
      <c r="C39" s="11" t="s">
        <v>13</v>
      </c>
      <c r="D39" s="11" t="s">
        <v>20</v>
      </c>
      <c r="E39" s="30">
        <v>14.0</v>
      </c>
      <c r="F39" s="31">
        <f t="shared" ref="F39:F40" si="3">E39-2</f>
        <v>12</v>
      </c>
      <c r="G39" s="43"/>
      <c r="H39" s="13"/>
      <c r="I39" s="13"/>
      <c r="J39" s="11" t="s">
        <v>40</v>
      </c>
    </row>
    <row r="40">
      <c r="A40" s="11">
        <v>26.0</v>
      </c>
      <c r="B40" s="21">
        <v>0.1307986111111111</v>
      </c>
      <c r="C40" s="11" t="s">
        <v>15</v>
      </c>
      <c r="D40" s="11" t="s">
        <v>20</v>
      </c>
      <c r="E40" s="30">
        <v>21.0</v>
      </c>
      <c r="F40" s="31">
        <f t="shared" si="3"/>
        <v>19</v>
      </c>
      <c r="G40" s="43"/>
      <c r="H40" s="13"/>
      <c r="I40" s="13"/>
      <c r="J40" s="13"/>
    </row>
    <row r="41">
      <c r="A41" s="11">
        <v>26.0</v>
      </c>
      <c r="B41" s="21">
        <v>0.1307986111111111</v>
      </c>
      <c r="C41" s="11" t="s">
        <v>16</v>
      </c>
      <c r="D41" s="11" t="s">
        <v>20</v>
      </c>
      <c r="E41" s="30" t="s">
        <v>30</v>
      </c>
      <c r="F41" s="31" t="s">
        <v>30</v>
      </c>
      <c r="G41" s="43"/>
      <c r="H41" s="13"/>
      <c r="I41" s="13"/>
      <c r="J41" s="13"/>
    </row>
    <row r="42">
      <c r="A42" s="11">
        <v>26.0</v>
      </c>
      <c r="B42" s="21">
        <v>0.1307986111111111</v>
      </c>
      <c r="C42" s="11" t="s">
        <v>22</v>
      </c>
      <c r="D42" s="11" t="s">
        <v>20</v>
      </c>
      <c r="E42" s="30" t="s">
        <v>30</v>
      </c>
      <c r="F42" s="31" t="s">
        <v>30</v>
      </c>
      <c r="G42" s="43"/>
      <c r="H42" s="13"/>
      <c r="I42" s="13"/>
      <c r="J42" s="11" t="s">
        <v>983</v>
      </c>
    </row>
    <row r="43">
      <c r="A43" s="11">
        <v>26.0</v>
      </c>
      <c r="B43" s="21">
        <v>0.13311342592592593</v>
      </c>
      <c r="C43" s="11" t="s">
        <v>13</v>
      </c>
      <c r="D43" s="11" t="s">
        <v>24</v>
      </c>
      <c r="E43" s="30">
        <v>3.0</v>
      </c>
      <c r="F43" s="31">
        <f>E43-0</f>
        <v>3</v>
      </c>
      <c r="G43" s="43"/>
      <c r="H43" s="13"/>
      <c r="I43" s="13"/>
      <c r="J43" s="13"/>
    </row>
    <row r="44">
      <c r="A44" s="11">
        <v>26.0</v>
      </c>
      <c r="B44" s="21">
        <v>0.13311342592592593</v>
      </c>
      <c r="C44" s="11" t="s">
        <v>15</v>
      </c>
      <c r="D44" s="11" t="s">
        <v>24</v>
      </c>
      <c r="E44" s="30">
        <v>12.0</v>
      </c>
      <c r="F44" s="31">
        <f>E44-10</f>
        <v>2</v>
      </c>
      <c r="G44" s="43"/>
      <c r="H44" s="13"/>
      <c r="I44" s="13"/>
      <c r="J44" s="13"/>
    </row>
    <row r="45">
      <c r="A45" s="11">
        <v>26.0</v>
      </c>
      <c r="B45" s="21">
        <v>0.13311342592592593</v>
      </c>
      <c r="C45" s="11" t="s">
        <v>22</v>
      </c>
      <c r="D45" s="11" t="s">
        <v>24</v>
      </c>
      <c r="E45" s="30" t="s">
        <v>30</v>
      </c>
      <c r="F45" s="31" t="s">
        <v>30</v>
      </c>
      <c r="G45" s="43"/>
      <c r="H45" s="13"/>
      <c r="I45" s="13"/>
      <c r="J45" s="13"/>
    </row>
    <row r="46">
      <c r="A46" s="11">
        <v>26.0</v>
      </c>
      <c r="B46" s="21">
        <v>0.13311342592592593</v>
      </c>
      <c r="C46" s="11" t="s">
        <v>16</v>
      </c>
      <c r="D46" s="11" t="s">
        <v>24</v>
      </c>
      <c r="E46" s="30">
        <v>16.0</v>
      </c>
      <c r="F46" s="48">
        <v>19.0</v>
      </c>
      <c r="G46" s="43"/>
      <c r="H46" s="13"/>
      <c r="I46" s="13"/>
      <c r="J46" s="13"/>
    </row>
    <row r="47">
      <c r="A47" s="11">
        <v>26.0</v>
      </c>
      <c r="B47" s="21">
        <v>0.13311342592592593</v>
      </c>
      <c r="C47" s="11" t="s">
        <v>21</v>
      </c>
      <c r="D47" s="11" t="s">
        <v>24</v>
      </c>
      <c r="E47" s="30">
        <v>13.0</v>
      </c>
      <c r="F47" s="31">
        <f>E47-10</f>
        <v>3</v>
      </c>
      <c r="G47" s="43"/>
      <c r="H47" s="13"/>
      <c r="I47" s="13"/>
      <c r="J47" s="13"/>
    </row>
    <row r="48">
      <c r="A48" s="11">
        <v>26.0</v>
      </c>
      <c r="B48" s="21">
        <v>0.13311342592592593</v>
      </c>
      <c r="C48" s="11" t="s">
        <v>10</v>
      </c>
      <c r="D48" s="11" t="s">
        <v>24</v>
      </c>
      <c r="E48" s="30" t="s">
        <v>30</v>
      </c>
      <c r="F48" s="31" t="s">
        <v>30</v>
      </c>
      <c r="G48" s="43"/>
      <c r="H48" s="13"/>
      <c r="I48" s="13"/>
      <c r="J48" s="11" t="s">
        <v>17</v>
      </c>
    </row>
    <row r="49">
      <c r="A49" s="11">
        <v>26.0</v>
      </c>
      <c r="B49" s="21">
        <v>0.13311342592592593</v>
      </c>
      <c r="C49" s="11" t="s">
        <v>10</v>
      </c>
      <c r="D49" s="11" t="s">
        <v>24</v>
      </c>
      <c r="E49" s="30">
        <v>12.0</v>
      </c>
      <c r="F49" s="31">
        <f>E49-8</f>
        <v>4</v>
      </c>
      <c r="G49" s="43"/>
      <c r="H49" s="13"/>
      <c r="I49" s="13"/>
      <c r="J49" s="11" t="s">
        <v>40</v>
      </c>
    </row>
    <row r="50">
      <c r="A50" s="11">
        <v>26.0</v>
      </c>
      <c r="B50" s="21">
        <v>0.1367361111111111</v>
      </c>
      <c r="C50" s="11" t="s">
        <v>16</v>
      </c>
      <c r="D50" s="11" t="s">
        <v>24</v>
      </c>
      <c r="E50" s="30">
        <v>11.0</v>
      </c>
      <c r="F50" s="48">
        <v>14.0</v>
      </c>
      <c r="G50" s="43"/>
      <c r="H50" s="13"/>
      <c r="I50" s="13"/>
      <c r="J50" s="13"/>
    </row>
    <row r="51">
      <c r="A51" s="11">
        <v>26.0</v>
      </c>
      <c r="B51" s="21">
        <v>0.13805555555555554</v>
      </c>
      <c r="C51" s="11" t="s">
        <v>21</v>
      </c>
      <c r="D51" s="11" t="s">
        <v>20</v>
      </c>
      <c r="E51" s="30">
        <v>31.0</v>
      </c>
      <c r="F51" s="31">
        <f>E51-13</f>
        <v>18</v>
      </c>
      <c r="G51" s="43"/>
      <c r="H51" s="13"/>
      <c r="I51" s="13"/>
      <c r="J51" s="13"/>
    </row>
    <row r="52">
      <c r="A52" s="11">
        <v>26.0</v>
      </c>
      <c r="B52" s="21">
        <v>0.14054398148148148</v>
      </c>
      <c r="C52" s="11" t="s">
        <v>15</v>
      </c>
      <c r="D52" s="11" t="s">
        <v>24</v>
      </c>
      <c r="E52" s="30">
        <v>23.0</v>
      </c>
      <c r="F52" s="31">
        <f>E52-10</f>
        <v>13</v>
      </c>
      <c r="G52" s="43"/>
      <c r="H52" s="13"/>
      <c r="I52" s="13"/>
      <c r="J52" s="13"/>
    </row>
    <row r="53">
      <c r="A53" s="11">
        <v>26.0</v>
      </c>
      <c r="B53" s="21">
        <v>0.14320601851851852</v>
      </c>
      <c r="C53" s="11" t="s">
        <v>15</v>
      </c>
      <c r="D53" s="11" t="s">
        <v>602</v>
      </c>
      <c r="E53" s="30">
        <v>19.0</v>
      </c>
      <c r="F53" s="31">
        <f>E53-6</f>
        <v>13</v>
      </c>
      <c r="G53" s="43"/>
      <c r="H53" s="13"/>
      <c r="I53" s="13"/>
      <c r="J53" s="13"/>
    </row>
    <row r="54">
      <c r="A54" s="11">
        <v>26.0</v>
      </c>
      <c r="B54" s="21">
        <v>0.1453125</v>
      </c>
      <c r="C54" s="11" t="s">
        <v>15</v>
      </c>
      <c r="D54" s="11" t="s">
        <v>14</v>
      </c>
      <c r="E54" s="30">
        <v>20.0</v>
      </c>
      <c r="F54" s="49">
        <f>E54-0</f>
        <v>20</v>
      </c>
      <c r="G54" s="43"/>
      <c r="H54" s="13"/>
      <c r="I54" s="13"/>
      <c r="J54" s="11" t="s">
        <v>40</v>
      </c>
    </row>
    <row r="55">
      <c r="A55" s="11">
        <v>26.0</v>
      </c>
      <c r="B55" s="21">
        <v>0.1453935185185185</v>
      </c>
      <c r="C55" s="11" t="s">
        <v>15</v>
      </c>
      <c r="D55" s="11" t="s">
        <v>14</v>
      </c>
      <c r="E55" s="30" t="s">
        <v>30</v>
      </c>
      <c r="F55" s="49" t="s">
        <v>30</v>
      </c>
      <c r="G55" s="43"/>
      <c r="H55" s="13"/>
      <c r="I55" s="13"/>
      <c r="J55" s="11" t="s">
        <v>17</v>
      </c>
    </row>
    <row r="56">
      <c r="A56" s="11">
        <v>26.0</v>
      </c>
      <c r="B56" s="21">
        <v>0.1453935185185185</v>
      </c>
      <c r="C56" s="11" t="s">
        <v>16</v>
      </c>
      <c r="D56" s="11" t="s">
        <v>14</v>
      </c>
      <c r="E56" s="30" t="s">
        <v>30</v>
      </c>
      <c r="F56" s="49" t="s">
        <v>30</v>
      </c>
      <c r="G56" s="43"/>
      <c r="H56" s="13"/>
      <c r="I56" s="13"/>
      <c r="J56" s="11" t="s">
        <v>1064</v>
      </c>
    </row>
    <row r="57">
      <c r="A57" s="11">
        <v>26.0</v>
      </c>
      <c r="B57" s="21">
        <v>0.14858796296296295</v>
      </c>
      <c r="C57" s="11" t="s">
        <v>16</v>
      </c>
      <c r="D57" s="11" t="s">
        <v>588</v>
      </c>
      <c r="E57" s="30">
        <v>24.0</v>
      </c>
      <c r="F57" s="49">
        <f>E57-9</f>
        <v>15</v>
      </c>
      <c r="G57" s="43"/>
      <c r="H57" s="13"/>
      <c r="I57" s="13"/>
      <c r="J57" s="13"/>
    </row>
    <row r="58">
      <c r="A58" s="11">
        <v>26.0</v>
      </c>
      <c r="B58" s="21">
        <v>0.14989583333333334</v>
      </c>
      <c r="C58" s="11" t="s">
        <v>10</v>
      </c>
      <c r="D58" s="11" t="s">
        <v>14</v>
      </c>
      <c r="E58" s="30">
        <v>21.0</v>
      </c>
      <c r="F58" s="49">
        <f>E58-7</f>
        <v>14</v>
      </c>
      <c r="G58" s="43"/>
      <c r="H58" s="13"/>
      <c r="I58" s="13"/>
      <c r="J58" s="13"/>
    </row>
    <row r="59">
      <c r="A59" s="11">
        <v>26.0</v>
      </c>
      <c r="B59" s="21">
        <v>0.1519212962962963</v>
      </c>
      <c r="C59" s="11" t="s">
        <v>22</v>
      </c>
      <c r="D59" s="11" t="s">
        <v>14</v>
      </c>
      <c r="E59" s="30">
        <v>32.0</v>
      </c>
      <c r="F59" s="49">
        <f>E59-13</f>
        <v>19</v>
      </c>
      <c r="G59" s="43"/>
      <c r="H59" s="13"/>
      <c r="I59" s="13"/>
      <c r="J59" s="13"/>
    </row>
    <row r="60">
      <c r="A60" s="11">
        <v>26.0</v>
      </c>
      <c r="B60" s="21">
        <v>0.15763888888888888</v>
      </c>
      <c r="C60" s="11" t="s">
        <v>13</v>
      </c>
      <c r="D60" s="11" t="s">
        <v>594</v>
      </c>
      <c r="E60" s="35">
        <v>20.0</v>
      </c>
      <c r="F60" s="23"/>
      <c r="G60" s="43"/>
      <c r="H60" s="13"/>
      <c r="I60" s="13"/>
      <c r="J60" s="13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10.63"/>
    <col customWidth="1" min="4" max="4" width="13.75"/>
    <col customWidth="1" min="5" max="5" width="10.63"/>
    <col customWidth="1" min="6" max="6" width="12.0"/>
    <col customWidth="1" min="7" max="7" width="4.63"/>
    <col customWidth="1" min="8" max="8" width="13.25"/>
    <col customWidth="1" min="9" max="9" width="5.75"/>
    <col customWidth="1" min="10" max="10" width="45.38"/>
  </cols>
  <sheetData>
    <row r="1">
      <c r="A1" s="8" t="s">
        <v>0</v>
      </c>
      <c r="B1" s="8" t="s">
        <v>1</v>
      </c>
      <c r="C1" s="8" t="s">
        <v>2</v>
      </c>
      <c r="D1" s="8" t="s">
        <v>3</v>
      </c>
      <c r="E1" s="103" t="s">
        <v>4</v>
      </c>
      <c r="F1" s="103" t="s">
        <v>5</v>
      </c>
      <c r="G1" s="8" t="s">
        <v>6</v>
      </c>
      <c r="H1" s="8" t="s">
        <v>4767</v>
      </c>
      <c r="I1" s="104" t="s">
        <v>8</v>
      </c>
      <c r="J1" s="8" t="s">
        <v>9</v>
      </c>
    </row>
    <row r="2">
      <c r="A2" s="11">
        <v>27.0</v>
      </c>
      <c r="B2" s="21">
        <v>0.01431712962962963</v>
      </c>
      <c r="C2" s="11" t="s">
        <v>18</v>
      </c>
      <c r="D2" s="11" t="s">
        <v>47</v>
      </c>
      <c r="E2" s="30">
        <v>28.0</v>
      </c>
      <c r="F2" s="30">
        <f>E2-8</f>
        <v>20</v>
      </c>
      <c r="G2" s="13"/>
      <c r="H2" s="13"/>
      <c r="I2" s="43"/>
      <c r="J2" s="13"/>
    </row>
    <row r="3">
      <c r="A3" s="11">
        <v>27.0</v>
      </c>
      <c r="B3" s="21">
        <v>0.01511574074074074</v>
      </c>
      <c r="C3" s="11" t="s">
        <v>273</v>
      </c>
      <c r="D3" s="11" t="s">
        <v>47</v>
      </c>
      <c r="E3" s="30">
        <v>19.0</v>
      </c>
      <c r="F3" s="31">
        <f>E3-0</f>
        <v>19</v>
      </c>
      <c r="G3" s="13"/>
      <c r="H3" s="13"/>
      <c r="I3" s="43"/>
      <c r="J3" s="11"/>
    </row>
    <row r="4">
      <c r="A4" s="11">
        <v>27.0</v>
      </c>
      <c r="B4" s="21">
        <v>0.015960648148148147</v>
      </c>
      <c r="C4" s="11" t="s">
        <v>18</v>
      </c>
      <c r="D4" s="11" t="s">
        <v>32</v>
      </c>
      <c r="E4" s="30">
        <v>15.0</v>
      </c>
      <c r="F4" s="31">
        <f>E4-12</f>
        <v>3</v>
      </c>
      <c r="G4" s="13"/>
      <c r="H4" s="13"/>
      <c r="I4" s="43"/>
      <c r="J4" s="11" t="s">
        <v>1065</v>
      </c>
    </row>
    <row r="5">
      <c r="A5" s="11">
        <v>27.0</v>
      </c>
      <c r="B5" s="21">
        <v>0.015960648148148147</v>
      </c>
      <c r="C5" s="11" t="s">
        <v>18</v>
      </c>
      <c r="D5" s="11" t="s">
        <v>32</v>
      </c>
      <c r="E5" s="30" t="s">
        <v>30</v>
      </c>
      <c r="F5" s="31" t="s">
        <v>30</v>
      </c>
      <c r="G5" s="13"/>
      <c r="H5" s="13"/>
      <c r="I5" s="43"/>
      <c r="J5" s="11" t="s">
        <v>42</v>
      </c>
    </row>
    <row r="6">
      <c r="A6" s="11">
        <v>27.0</v>
      </c>
      <c r="B6" s="21">
        <v>0.016307870370370372</v>
      </c>
      <c r="C6" s="11" t="s">
        <v>18</v>
      </c>
      <c r="D6" s="11" t="s">
        <v>7</v>
      </c>
      <c r="E6" s="35">
        <v>16.0</v>
      </c>
      <c r="F6" s="23"/>
      <c r="G6" s="13"/>
      <c r="H6" s="11" t="s">
        <v>1066</v>
      </c>
      <c r="I6" s="43"/>
      <c r="J6" s="13"/>
    </row>
    <row r="7">
      <c r="A7" s="11">
        <v>27.0</v>
      </c>
      <c r="B7" s="21">
        <v>0.016840277777777777</v>
      </c>
      <c r="C7" s="11" t="s">
        <v>18</v>
      </c>
      <c r="D7" s="11" t="s">
        <v>32</v>
      </c>
      <c r="E7" s="30">
        <v>20.0</v>
      </c>
      <c r="F7" s="31">
        <f>E7-12</f>
        <v>8</v>
      </c>
      <c r="G7" s="13"/>
      <c r="H7" s="13"/>
      <c r="I7" s="43"/>
      <c r="J7" s="11" t="s">
        <v>43</v>
      </c>
    </row>
    <row r="8">
      <c r="A8" s="11">
        <v>27.0</v>
      </c>
      <c r="B8" s="21">
        <v>0.016840277777777777</v>
      </c>
      <c r="C8" s="11" t="s">
        <v>18</v>
      </c>
      <c r="D8" s="11" t="s">
        <v>32</v>
      </c>
      <c r="E8" s="30" t="s">
        <v>30</v>
      </c>
      <c r="F8" s="31" t="s">
        <v>30</v>
      </c>
      <c r="G8" s="13"/>
      <c r="H8" s="13"/>
      <c r="I8" s="43"/>
      <c r="J8" s="11" t="s">
        <v>42</v>
      </c>
    </row>
    <row r="9">
      <c r="A9" s="11">
        <v>27.0</v>
      </c>
      <c r="B9" s="21">
        <v>0.01695601851851852</v>
      </c>
      <c r="C9" s="11" t="s">
        <v>18</v>
      </c>
      <c r="D9" s="11" t="s">
        <v>7</v>
      </c>
      <c r="E9" s="35">
        <v>13.0</v>
      </c>
      <c r="F9" s="23"/>
      <c r="G9" s="13"/>
      <c r="H9" s="11" t="s">
        <v>1067</v>
      </c>
      <c r="I9" s="43"/>
      <c r="J9" s="13"/>
    </row>
    <row r="10">
      <c r="A10" s="11">
        <v>27.0</v>
      </c>
      <c r="B10" s="21">
        <v>0.017106481481481483</v>
      </c>
      <c r="C10" s="11" t="s">
        <v>18</v>
      </c>
      <c r="D10" s="11" t="s">
        <v>32</v>
      </c>
      <c r="E10" s="30">
        <v>20.0</v>
      </c>
      <c r="F10" s="32">
        <f>E10-12</f>
        <v>8</v>
      </c>
      <c r="G10" s="13"/>
      <c r="H10" s="13"/>
      <c r="I10" s="43"/>
      <c r="J10" s="11" t="s">
        <v>43</v>
      </c>
    </row>
    <row r="11">
      <c r="A11" s="11">
        <v>27.0</v>
      </c>
      <c r="B11" s="21">
        <v>0.017106481481481483</v>
      </c>
      <c r="C11" s="11" t="s">
        <v>18</v>
      </c>
      <c r="D11" s="11" t="s">
        <v>32</v>
      </c>
      <c r="E11" s="30" t="s">
        <v>30</v>
      </c>
      <c r="F11" s="31" t="s">
        <v>30</v>
      </c>
      <c r="G11" s="13"/>
      <c r="H11" s="13"/>
      <c r="I11" s="43"/>
      <c r="J11" s="11" t="s">
        <v>42</v>
      </c>
    </row>
    <row r="12">
      <c r="A12" s="11">
        <v>27.0</v>
      </c>
      <c r="B12" s="21">
        <v>0.017152777777777777</v>
      </c>
      <c r="C12" s="11" t="s">
        <v>18</v>
      </c>
      <c r="D12" s="11" t="s">
        <v>7</v>
      </c>
      <c r="E12" s="35">
        <v>9.0</v>
      </c>
      <c r="F12" s="23"/>
      <c r="G12" s="13"/>
      <c r="H12" s="11" t="s">
        <v>1068</v>
      </c>
      <c r="I12" s="43"/>
      <c r="J12" s="13"/>
    </row>
    <row r="13">
      <c r="A13" s="11">
        <v>27.0</v>
      </c>
      <c r="B13" s="21">
        <v>0.01884259259259259</v>
      </c>
      <c r="C13" s="11" t="s">
        <v>273</v>
      </c>
      <c r="D13" s="11" t="s">
        <v>32</v>
      </c>
      <c r="E13" s="30" t="s">
        <v>30</v>
      </c>
      <c r="F13" s="31" t="s">
        <v>30</v>
      </c>
      <c r="G13" s="13"/>
      <c r="H13" s="13"/>
      <c r="I13" s="43"/>
      <c r="J13" s="11" t="s">
        <v>1069</v>
      </c>
    </row>
    <row r="14">
      <c r="A14" s="11">
        <v>27.0</v>
      </c>
      <c r="B14" s="21">
        <v>0.018865740740740742</v>
      </c>
      <c r="C14" s="11" t="s">
        <v>273</v>
      </c>
      <c r="D14" s="11" t="s">
        <v>32</v>
      </c>
      <c r="E14" s="30" t="s">
        <v>37</v>
      </c>
      <c r="F14" s="47">
        <v>20.0</v>
      </c>
      <c r="G14" s="11" t="s">
        <v>48</v>
      </c>
      <c r="H14" s="13"/>
      <c r="I14" s="43"/>
      <c r="J14" s="11" t="s">
        <v>101</v>
      </c>
    </row>
    <row r="15">
      <c r="A15" s="11">
        <v>27.0</v>
      </c>
      <c r="B15" s="21">
        <v>0.019085648148148147</v>
      </c>
      <c r="C15" s="11" t="s">
        <v>273</v>
      </c>
      <c r="D15" s="11" t="s">
        <v>7</v>
      </c>
      <c r="E15" s="35">
        <v>17.0</v>
      </c>
      <c r="F15" s="23"/>
      <c r="G15" s="13"/>
      <c r="H15" s="11" t="s">
        <v>1070</v>
      </c>
      <c r="I15" s="43"/>
      <c r="J15" s="11"/>
    </row>
    <row r="16">
      <c r="A16" s="11">
        <v>27.0</v>
      </c>
      <c r="B16" s="21">
        <v>0.02048611111111111</v>
      </c>
      <c r="C16" s="11" t="s">
        <v>13</v>
      </c>
      <c r="D16" s="11" t="s">
        <v>47</v>
      </c>
      <c r="E16" s="30">
        <v>16.0</v>
      </c>
      <c r="F16" s="31">
        <f t="shared" ref="F16:F17" si="1">E16-2</f>
        <v>14</v>
      </c>
      <c r="G16" s="13"/>
      <c r="H16" s="13"/>
      <c r="I16" s="43"/>
      <c r="J16" s="13"/>
    </row>
    <row r="17">
      <c r="A17" s="11">
        <v>27.0</v>
      </c>
      <c r="B17" s="21">
        <v>0.02048611111111111</v>
      </c>
      <c r="C17" s="11" t="s">
        <v>15</v>
      </c>
      <c r="D17" s="11" t="s">
        <v>47</v>
      </c>
      <c r="E17" s="30">
        <v>16.0</v>
      </c>
      <c r="F17" s="31">
        <f t="shared" si="1"/>
        <v>14</v>
      </c>
      <c r="G17" s="13"/>
      <c r="H17" s="13"/>
      <c r="I17" s="43"/>
      <c r="J17" s="13"/>
    </row>
    <row r="18">
      <c r="A18" s="11">
        <v>27.0</v>
      </c>
      <c r="B18" s="21">
        <v>0.02048611111111111</v>
      </c>
      <c r="C18" s="11" t="s">
        <v>22</v>
      </c>
      <c r="D18" s="11" t="s">
        <v>47</v>
      </c>
      <c r="E18" s="30">
        <v>3.0</v>
      </c>
      <c r="F18" s="31">
        <f>E18-0</f>
        <v>3</v>
      </c>
      <c r="G18" s="13"/>
      <c r="H18" s="13"/>
      <c r="I18" s="43"/>
      <c r="J18" s="13"/>
    </row>
    <row r="19">
      <c r="A19" s="11">
        <v>27.0</v>
      </c>
      <c r="B19" s="21">
        <v>0.02048611111111111</v>
      </c>
      <c r="C19" s="11" t="s">
        <v>16</v>
      </c>
      <c r="D19" s="11" t="s">
        <v>47</v>
      </c>
      <c r="E19" s="30">
        <v>15.0</v>
      </c>
      <c r="F19" s="31">
        <f>E19-3</f>
        <v>12</v>
      </c>
      <c r="G19" s="13"/>
      <c r="H19" s="13"/>
      <c r="I19" s="43"/>
      <c r="J19" s="13"/>
    </row>
    <row r="20">
      <c r="A20" s="11">
        <v>27.0</v>
      </c>
      <c r="B20" s="21">
        <v>0.02048611111111111</v>
      </c>
      <c r="C20" s="11" t="s">
        <v>21</v>
      </c>
      <c r="D20" s="11" t="s">
        <v>47</v>
      </c>
      <c r="E20" s="30">
        <v>15.0</v>
      </c>
      <c r="F20" s="31">
        <f t="shared" ref="F20:F21" si="2">E20-5</f>
        <v>10</v>
      </c>
      <c r="G20" s="13"/>
      <c r="H20" s="13"/>
      <c r="I20" s="43"/>
      <c r="J20" s="13"/>
    </row>
    <row r="21">
      <c r="A21" s="11">
        <v>27.0</v>
      </c>
      <c r="B21" s="21">
        <v>0.02048611111111111</v>
      </c>
      <c r="C21" s="11" t="s">
        <v>10</v>
      </c>
      <c r="D21" s="11" t="s">
        <v>47</v>
      </c>
      <c r="E21" s="30">
        <v>17.0</v>
      </c>
      <c r="F21" s="31">
        <f t="shared" si="2"/>
        <v>12</v>
      </c>
      <c r="G21" s="13"/>
      <c r="H21" s="13"/>
      <c r="I21" s="43"/>
      <c r="J21" s="13"/>
    </row>
    <row r="22">
      <c r="A22" s="11">
        <v>27.0</v>
      </c>
      <c r="B22" s="21">
        <v>0.022430555555555554</v>
      </c>
      <c r="C22" s="11" t="s">
        <v>18</v>
      </c>
      <c r="D22" s="11" t="s">
        <v>32</v>
      </c>
      <c r="E22" s="30" t="s">
        <v>30</v>
      </c>
      <c r="F22" s="31" t="s">
        <v>30</v>
      </c>
      <c r="G22" s="13"/>
      <c r="H22" s="13"/>
      <c r="I22" s="43"/>
      <c r="J22" s="11" t="s">
        <v>1071</v>
      </c>
    </row>
    <row r="23">
      <c r="A23" s="11">
        <v>27.0</v>
      </c>
      <c r="B23" s="21">
        <v>0.023171296296296297</v>
      </c>
      <c r="C23" s="11" t="s">
        <v>18</v>
      </c>
      <c r="D23" s="11" t="s">
        <v>32</v>
      </c>
      <c r="E23" s="30">
        <v>15.0</v>
      </c>
      <c r="F23" s="31">
        <f t="shared" ref="F23:F24" si="3">E23-5</f>
        <v>10</v>
      </c>
      <c r="G23" s="13"/>
      <c r="H23" s="13"/>
      <c r="I23" s="43"/>
      <c r="J23" s="11" t="s">
        <v>1072</v>
      </c>
    </row>
    <row r="24">
      <c r="A24" s="11">
        <v>27.0</v>
      </c>
      <c r="B24" s="21">
        <v>0.023171296296296297</v>
      </c>
      <c r="C24" s="11" t="s">
        <v>18</v>
      </c>
      <c r="D24" s="11" t="s">
        <v>32</v>
      </c>
      <c r="E24" s="30">
        <v>15.0</v>
      </c>
      <c r="F24" s="31">
        <f t="shared" si="3"/>
        <v>10</v>
      </c>
      <c r="G24" s="13"/>
      <c r="H24" s="11"/>
      <c r="I24" s="43"/>
      <c r="J24" s="11" t="s">
        <v>42</v>
      </c>
    </row>
    <row r="25">
      <c r="A25" s="11">
        <v>27.0</v>
      </c>
      <c r="B25" s="21">
        <v>0.023425925925925926</v>
      </c>
      <c r="C25" s="11" t="s">
        <v>18</v>
      </c>
      <c r="D25" s="11" t="s">
        <v>7</v>
      </c>
      <c r="E25" s="35">
        <v>4.0</v>
      </c>
      <c r="F25" s="23"/>
      <c r="G25" s="13"/>
      <c r="H25" s="11" t="s">
        <v>1073</v>
      </c>
      <c r="I25" s="43"/>
      <c r="J25" s="13"/>
    </row>
    <row r="26">
      <c r="A26" s="11">
        <v>27.0</v>
      </c>
      <c r="B26" s="21">
        <v>0.023645833333333335</v>
      </c>
      <c r="C26" s="11" t="s">
        <v>18</v>
      </c>
      <c r="D26" s="11" t="s">
        <v>709</v>
      </c>
      <c r="E26" s="30">
        <v>14.0</v>
      </c>
      <c r="F26" s="31">
        <f>E26</f>
        <v>14</v>
      </c>
      <c r="G26" s="13"/>
      <c r="H26" s="11"/>
      <c r="I26" s="43"/>
      <c r="J26" s="11" t="s">
        <v>1074</v>
      </c>
    </row>
    <row r="27">
      <c r="A27" s="11">
        <v>27.0</v>
      </c>
      <c r="B27" s="21">
        <v>0.02556712962962963</v>
      </c>
      <c r="C27" s="11" t="s">
        <v>273</v>
      </c>
      <c r="D27" s="11" t="s">
        <v>74</v>
      </c>
      <c r="E27" s="30">
        <v>17.0</v>
      </c>
      <c r="F27" s="31">
        <f>E27-4</f>
        <v>13</v>
      </c>
      <c r="G27" s="13"/>
      <c r="H27" s="13"/>
      <c r="I27" s="43"/>
      <c r="J27" s="13"/>
    </row>
    <row r="28">
      <c r="A28" s="11">
        <v>27.0</v>
      </c>
      <c r="B28" s="21">
        <v>0.025729166666666668</v>
      </c>
      <c r="C28" s="11" t="s">
        <v>273</v>
      </c>
      <c r="D28" s="11" t="s">
        <v>32</v>
      </c>
      <c r="E28" s="30">
        <v>11.0</v>
      </c>
      <c r="F28" s="32">
        <f>E28-5</f>
        <v>6</v>
      </c>
      <c r="G28" s="13"/>
      <c r="H28" s="13"/>
      <c r="I28" s="43"/>
      <c r="J28" s="11" t="s">
        <v>1075</v>
      </c>
    </row>
    <row r="29">
      <c r="A29" s="11">
        <v>27.0</v>
      </c>
      <c r="B29" s="21">
        <v>0.025729166666666668</v>
      </c>
      <c r="C29" s="11" t="s">
        <v>273</v>
      </c>
      <c r="D29" s="11" t="s">
        <v>32</v>
      </c>
      <c r="E29" s="37" t="s">
        <v>37</v>
      </c>
      <c r="F29" s="48">
        <v>20.0</v>
      </c>
      <c r="G29" s="13"/>
      <c r="H29" s="13"/>
      <c r="I29" s="43"/>
      <c r="J29" s="11" t="s">
        <v>42</v>
      </c>
    </row>
    <row r="30">
      <c r="A30" s="11">
        <v>27.0</v>
      </c>
      <c r="B30" s="21">
        <v>0.026851851851851852</v>
      </c>
      <c r="C30" s="11" t="s">
        <v>10</v>
      </c>
      <c r="D30" s="11" t="s">
        <v>32</v>
      </c>
      <c r="E30" s="30">
        <v>28.0</v>
      </c>
      <c r="F30" s="31">
        <f t="shared" ref="F30:F31" si="4">E30-11</f>
        <v>17</v>
      </c>
      <c r="G30" s="13"/>
      <c r="H30" s="13"/>
      <c r="I30" s="43"/>
      <c r="J30" s="11" t="s">
        <v>479</v>
      </c>
    </row>
    <row r="31">
      <c r="A31" s="11">
        <v>27.0</v>
      </c>
      <c r="B31" s="21">
        <v>0.026851851851851852</v>
      </c>
      <c r="C31" s="11" t="s">
        <v>10</v>
      </c>
      <c r="D31" s="11" t="s">
        <v>32</v>
      </c>
      <c r="E31" s="30">
        <v>29.0</v>
      </c>
      <c r="F31" s="31">
        <f t="shared" si="4"/>
        <v>18</v>
      </c>
      <c r="G31" s="13"/>
      <c r="H31" s="13"/>
      <c r="I31" s="43"/>
      <c r="J31" s="11" t="s">
        <v>1060</v>
      </c>
    </row>
    <row r="32">
      <c r="A32" s="11">
        <v>27.0</v>
      </c>
      <c r="B32" s="21">
        <v>0.02710648148148148</v>
      </c>
      <c r="C32" s="11" t="s">
        <v>10</v>
      </c>
      <c r="D32" s="11" t="s">
        <v>7</v>
      </c>
      <c r="E32" s="35">
        <v>15.0</v>
      </c>
      <c r="F32" s="23"/>
      <c r="G32" s="13"/>
      <c r="H32" s="11" t="s">
        <v>1076</v>
      </c>
      <c r="I32" s="43"/>
      <c r="J32" s="13"/>
    </row>
    <row r="33">
      <c r="A33" s="11">
        <v>27.0</v>
      </c>
      <c r="B33" s="21">
        <v>0.027337962962962963</v>
      </c>
      <c r="C33" s="11" t="s">
        <v>10</v>
      </c>
      <c r="D33" s="11" t="s">
        <v>32</v>
      </c>
      <c r="E33" s="30" t="s">
        <v>30</v>
      </c>
      <c r="F33" s="32" t="s">
        <v>30</v>
      </c>
      <c r="G33" s="13"/>
      <c r="H33" s="13"/>
      <c r="I33" s="43"/>
      <c r="J33" s="11" t="s">
        <v>479</v>
      </c>
    </row>
    <row r="34">
      <c r="A34" s="11">
        <v>27.0</v>
      </c>
      <c r="B34" s="21">
        <v>0.027337962962962963</v>
      </c>
      <c r="C34" s="11" t="s">
        <v>10</v>
      </c>
      <c r="D34" s="11" t="s">
        <v>32</v>
      </c>
      <c r="E34" s="30" t="s">
        <v>30</v>
      </c>
      <c r="F34" s="47" t="s">
        <v>30</v>
      </c>
      <c r="G34" s="13"/>
      <c r="H34" s="13"/>
      <c r="I34" s="43"/>
      <c r="J34" s="11" t="s">
        <v>42</v>
      </c>
    </row>
    <row r="35">
      <c r="A35" s="11">
        <v>27.0</v>
      </c>
      <c r="B35" s="21">
        <v>0.02875</v>
      </c>
      <c r="C35" s="11" t="s">
        <v>13</v>
      </c>
      <c r="D35" s="11" t="s">
        <v>32</v>
      </c>
      <c r="E35" s="30" t="s">
        <v>28</v>
      </c>
      <c r="F35" s="47">
        <v>1.0</v>
      </c>
      <c r="G35" s="11" t="s">
        <v>48</v>
      </c>
      <c r="H35" s="13"/>
      <c r="I35" s="43"/>
      <c r="J35" s="11" t="s">
        <v>1077</v>
      </c>
    </row>
    <row r="36">
      <c r="A36" s="11">
        <v>27.0</v>
      </c>
      <c r="B36" s="21">
        <v>0.028912037037037038</v>
      </c>
      <c r="C36" s="11" t="s">
        <v>13</v>
      </c>
      <c r="D36" s="11" t="s">
        <v>32</v>
      </c>
      <c r="E36" s="30">
        <v>15.0</v>
      </c>
      <c r="F36" s="47">
        <f>E36-4</f>
        <v>11</v>
      </c>
      <c r="G36" s="13"/>
      <c r="H36" s="13"/>
      <c r="I36" s="43"/>
      <c r="J36" s="11" t="s">
        <v>1078</v>
      </c>
    </row>
    <row r="37">
      <c r="A37" s="11">
        <v>27.0</v>
      </c>
      <c r="B37" s="21">
        <v>0.028912037037037038</v>
      </c>
      <c r="C37" s="11" t="s">
        <v>13</v>
      </c>
      <c r="D37" s="11" t="s">
        <v>32</v>
      </c>
      <c r="E37" s="30" t="s">
        <v>30</v>
      </c>
      <c r="F37" s="31" t="s">
        <v>30</v>
      </c>
      <c r="G37" s="13"/>
      <c r="H37" s="13"/>
      <c r="I37" s="43"/>
      <c r="J37" s="11" t="s">
        <v>42</v>
      </c>
    </row>
    <row r="38">
      <c r="A38" s="11">
        <v>27.0</v>
      </c>
      <c r="B38" s="21">
        <v>0.029097222222222222</v>
      </c>
      <c r="C38" s="11" t="s">
        <v>13</v>
      </c>
      <c r="D38" s="11" t="s">
        <v>7</v>
      </c>
      <c r="E38" s="35">
        <v>8.0</v>
      </c>
      <c r="F38" s="23"/>
      <c r="G38" s="13"/>
      <c r="H38" s="11" t="s">
        <v>1079</v>
      </c>
      <c r="I38" s="43"/>
      <c r="J38" s="13"/>
    </row>
    <row r="39">
      <c r="A39" s="11">
        <v>27.0</v>
      </c>
      <c r="B39" s="21">
        <v>0.029421296296296296</v>
      </c>
      <c r="C39" s="11" t="s">
        <v>13</v>
      </c>
      <c r="D39" s="11" t="s">
        <v>32</v>
      </c>
      <c r="E39" s="30">
        <v>19.0</v>
      </c>
      <c r="F39" s="31">
        <f>E39-4</f>
        <v>15</v>
      </c>
      <c r="G39" s="13"/>
      <c r="H39" s="13"/>
      <c r="I39" s="43"/>
      <c r="J39" s="11" t="s">
        <v>1078</v>
      </c>
    </row>
    <row r="40">
      <c r="A40" s="11">
        <v>27.0</v>
      </c>
      <c r="B40" s="21">
        <v>0.029421296296296296</v>
      </c>
      <c r="C40" s="11" t="s">
        <v>13</v>
      </c>
      <c r="D40" s="11" t="s">
        <v>32</v>
      </c>
      <c r="E40" s="30" t="s">
        <v>30</v>
      </c>
      <c r="F40" s="31" t="s">
        <v>30</v>
      </c>
      <c r="G40" s="13"/>
      <c r="H40" s="13"/>
      <c r="I40" s="43"/>
      <c r="J40" s="11" t="s">
        <v>42</v>
      </c>
    </row>
    <row r="41">
      <c r="A41" s="11">
        <v>27.0</v>
      </c>
      <c r="B41" s="21">
        <v>0.02953703703703704</v>
      </c>
      <c r="C41" s="11" t="s">
        <v>13</v>
      </c>
      <c r="D41" s="11" t="s">
        <v>7</v>
      </c>
      <c r="E41" s="35">
        <v>8.0</v>
      </c>
      <c r="F41" s="23"/>
      <c r="G41" s="13"/>
      <c r="H41" s="11" t="s">
        <v>1079</v>
      </c>
      <c r="I41" s="43"/>
      <c r="J41" s="11"/>
    </row>
    <row r="42">
      <c r="A42" s="11">
        <v>27.0</v>
      </c>
      <c r="B42" s="21">
        <v>0.0303125</v>
      </c>
      <c r="C42" s="11" t="s">
        <v>21</v>
      </c>
      <c r="D42" s="11" t="s">
        <v>32</v>
      </c>
      <c r="E42" s="30">
        <v>29.0</v>
      </c>
      <c r="F42" s="47">
        <f>E42-11</f>
        <v>18</v>
      </c>
      <c r="G42" s="13"/>
      <c r="H42" s="13"/>
      <c r="I42" s="43"/>
      <c r="J42" s="11" t="s">
        <v>271</v>
      </c>
    </row>
    <row r="43">
      <c r="A43" s="11">
        <v>27.0</v>
      </c>
      <c r="B43" s="21">
        <v>0.030636574074074073</v>
      </c>
      <c r="C43" s="11" t="s">
        <v>21</v>
      </c>
      <c r="D43" s="11" t="s">
        <v>7</v>
      </c>
      <c r="E43" s="35">
        <v>25.0</v>
      </c>
      <c r="F43" s="23"/>
      <c r="G43" s="13"/>
      <c r="H43" s="11" t="s">
        <v>1080</v>
      </c>
      <c r="I43" s="43"/>
      <c r="J43" s="13"/>
    </row>
    <row r="44">
      <c r="A44" s="11">
        <v>27.0</v>
      </c>
      <c r="B44" s="21">
        <v>0.03090277777777778</v>
      </c>
      <c r="C44" s="11" t="s">
        <v>21</v>
      </c>
      <c r="D44" s="11" t="s">
        <v>32</v>
      </c>
      <c r="E44" s="30">
        <v>15.0</v>
      </c>
      <c r="F44" s="31">
        <f>E44-10</f>
        <v>5</v>
      </c>
      <c r="G44" s="13"/>
      <c r="H44" s="13"/>
      <c r="I44" s="43"/>
      <c r="J44" s="11" t="s">
        <v>645</v>
      </c>
    </row>
    <row r="45">
      <c r="A45" s="11">
        <v>27.0</v>
      </c>
      <c r="B45" s="21">
        <v>0.03099537037037037</v>
      </c>
      <c r="C45" s="11" t="s">
        <v>21</v>
      </c>
      <c r="D45" s="11" t="s">
        <v>7</v>
      </c>
      <c r="E45" s="35">
        <v>9.0</v>
      </c>
      <c r="F45" s="23"/>
      <c r="G45" s="13"/>
      <c r="H45" s="11" t="s">
        <v>1081</v>
      </c>
      <c r="I45" s="43"/>
      <c r="J45" s="13"/>
    </row>
    <row r="46">
      <c r="A46" s="11">
        <v>27.0</v>
      </c>
      <c r="B46" s="21">
        <v>0.031064814814814816</v>
      </c>
      <c r="C46" s="11" t="s">
        <v>21</v>
      </c>
      <c r="D46" s="11" t="s">
        <v>32</v>
      </c>
      <c r="E46" s="30">
        <v>27.0</v>
      </c>
      <c r="F46" s="31">
        <f>E46-11</f>
        <v>16</v>
      </c>
      <c r="G46" s="13"/>
      <c r="H46" s="13"/>
      <c r="I46" s="43"/>
      <c r="J46" s="11" t="s">
        <v>226</v>
      </c>
    </row>
    <row r="47">
      <c r="A47" s="11">
        <v>27.0</v>
      </c>
      <c r="B47" s="21">
        <v>0.031099537037037037</v>
      </c>
      <c r="C47" s="11" t="s">
        <v>21</v>
      </c>
      <c r="D47" s="11" t="s">
        <v>7</v>
      </c>
      <c r="E47" s="35">
        <v>9.0</v>
      </c>
      <c r="F47" s="23"/>
      <c r="G47" s="13"/>
      <c r="H47" s="11" t="s">
        <v>1081</v>
      </c>
      <c r="I47" s="43"/>
      <c r="J47" s="11"/>
    </row>
    <row r="48">
      <c r="A48" s="11">
        <v>27.0</v>
      </c>
      <c r="B48" s="21">
        <v>0.03305555555555555</v>
      </c>
      <c r="C48" s="11" t="s">
        <v>21</v>
      </c>
      <c r="D48" s="11" t="s">
        <v>25</v>
      </c>
      <c r="E48" s="30">
        <v>28.0</v>
      </c>
      <c r="F48" s="31">
        <f>E48-9</f>
        <v>19</v>
      </c>
      <c r="G48" s="13"/>
      <c r="H48" s="13"/>
      <c r="I48" s="43"/>
      <c r="J48" s="13"/>
    </row>
    <row r="49">
      <c r="A49" s="11">
        <v>27.0</v>
      </c>
      <c r="B49" s="21">
        <v>0.03347222222222222</v>
      </c>
      <c r="C49" s="11" t="s">
        <v>16</v>
      </c>
      <c r="D49" s="11" t="s">
        <v>7</v>
      </c>
      <c r="E49" s="35">
        <v>14.0</v>
      </c>
      <c r="F49" s="23"/>
      <c r="G49" s="13"/>
      <c r="H49" s="11">
        <v>0.0</v>
      </c>
      <c r="I49" s="43"/>
      <c r="J49" s="11" t="s">
        <v>1082</v>
      </c>
    </row>
    <row r="50">
      <c r="A50" s="11">
        <v>27.0</v>
      </c>
      <c r="B50" s="21">
        <v>0.03347222222222222</v>
      </c>
      <c r="C50" s="11" t="s">
        <v>16</v>
      </c>
      <c r="D50" s="11" t="s">
        <v>7</v>
      </c>
      <c r="E50" s="35">
        <v>18.0</v>
      </c>
      <c r="F50" s="23"/>
      <c r="G50" s="13"/>
      <c r="H50" s="11">
        <v>0.0</v>
      </c>
      <c r="I50" s="43"/>
      <c r="J50" s="11" t="s">
        <v>1082</v>
      </c>
    </row>
    <row r="51">
      <c r="A51" s="11">
        <v>27.0</v>
      </c>
      <c r="B51" s="21">
        <v>0.035347222222222224</v>
      </c>
      <c r="C51" s="11" t="s">
        <v>18</v>
      </c>
      <c r="D51" s="11" t="s">
        <v>93</v>
      </c>
      <c r="E51" s="30">
        <v>9.0</v>
      </c>
      <c r="F51" s="31" t="s">
        <v>30</v>
      </c>
      <c r="G51" s="13"/>
      <c r="H51" s="13"/>
      <c r="I51" s="43"/>
      <c r="J51" s="11" t="s">
        <v>1083</v>
      </c>
    </row>
    <row r="52">
      <c r="A52" s="11">
        <v>27.0</v>
      </c>
      <c r="B52" s="21">
        <v>0.03539351851851852</v>
      </c>
      <c r="C52" s="11" t="s">
        <v>18</v>
      </c>
      <c r="D52" s="11" t="s">
        <v>86</v>
      </c>
      <c r="E52" s="35" t="s">
        <v>30</v>
      </c>
      <c r="F52" s="23"/>
      <c r="G52" s="13"/>
      <c r="H52" s="13"/>
      <c r="I52" s="43"/>
      <c r="J52" s="11" t="s">
        <v>1084</v>
      </c>
    </row>
    <row r="53">
      <c r="A53" s="11">
        <v>27.0</v>
      </c>
      <c r="B53" s="21">
        <v>0.036099537037037034</v>
      </c>
      <c r="C53" s="11" t="s">
        <v>18</v>
      </c>
      <c r="D53" s="11" t="s">
        <v>32</v>
      </c>
      <c r="E53" s="30">
        <v>22.0</v>
      </c>
      <c r="F53" s="31">
        <f>E53-12</f>
        <v>10</v>
      </c>
      <c r="G53" s="13"/>
      <c r="H53" s="13"/>
      <c r="I53" s="43"/>
      <c r="J53" s="11" t="s">
        <v>771</v>
      </c>
    </row>
    <row r="54">
      <c r="A54" s="11">
        <v>27.0</v>
      </c>
      <c r="B54" s="21">
        <v>0.036099537037037034</v>
      </c>
      <c r="C54" s="11" t="s">
        <v>18</v>
      </c>
      <c r="D54" s="11" t="s">
        <v>32</v>
      </c>
      <c r="E54" s="30" t="s">
        <v>30</v>
      </c>
      <c r="F54" s="31" t="s">
        <v>30</v>
      </c>
      <c r="G54" s="13"/>
      <c r="H54" s="13"/>
      <c r="I54" s="43"/>
      <c r="J54" s="11" t="s">
        <v>42</v>
      </c>
    </row>
    <row r="55">
      <c r="A55" s="11">
        <v>27.0</v>
      </c>
      <c r="B55" s="21">
        <v>0.0362962962962963</v>
      </c>
      <c r="C55" s="11" t="s">
        <v>18</v>
      </c>
      <c r="D55" s="11" t="s">
        <v>7</v>
      </c>
      <c r="E55" s="35">
        <v>19.0</v>
      </c>
      <c r="F55" s="23"/>
      <c r="G55" s="13"/>
      <c r="H55" s="11" t="s">
        <v>1085</v>
      </c>
      <c r="I55" s="46">
        <v>1.0</v>
      </c>
      <c r="J55" s="11"/>
    </row>
    <row r="56">
      <c r="A56" s="11">
        <v>27.0</v>
      </c>
      <c r="B56" s="21">
        <v>0.03653935185185185</v>
      </c>
      <c r="C56" s="11" t="s">
        <v>21</v>
      </c>
      <c r="D56" s="11" t="s">
        <v>75</v>
      </c>
      <c r="E56" s="30">
        <v>15.0</v>
      </c>
      <c r="F56" s="31">
        <f>E56-0</f>
        <v>15</v>
      </c>
      <c r="G56" s="13"/>
      <c r="H56" s="13"/>
      <c r="I56" s="43"/>
      <c r="J56" s="13"/>
    </row>
    <row r="57">
      <c r="A57" s="11">
        <v>27.0</v>
      </c>
      <c r="B57" s="21">
        <v>0.03707175925925926</v>
      </c>
      <c r="C57" s="11" t="s">
        <v>18</v>
      </c>
      <c r="D57" s="11" t="s">
        <v>32</v>
      </c>
      <c r="E57" s="30">
        <v>27.0</v>
      </c>
      <c r="F57" s="31">
        <f>E57-12</f>
        <v>15</v>
      </c>
      <c r="G57" s="13"/>
      <c r="H57" s="13"/>
      <c r="I57" s="43"/>
      <c r="J57" s="11" t="s">
        <v>771</v>
      </c>
    </row>
    <row r="58">
      <c r="A58" s="11">
        <v>27.0</v>
      </c>
      <c r="B58" s="21">
        <v>0.03707175925925926</v>
      </c>
      <c r="C58" s="11" t="s">
        <v>18</v>
      </c>
      <c r="D58" s="11" t="s">
        <v>32</v>
      </c>
      <c r="E58" s="30" t="s">
        <v>30</v>
      </c>
      <c r="F58" s="31" t="s">
        <v>30</v>
      </c>
      <c r="G58" s="13"/>
      <c r="H58" s="13"/>
      <c r="I58" s="43"/>
      <c r="J58" s="11" t="s">
        <v>42</v>
      </c>
    </row>
    <row r="59">
      <c r="A59" s="11">
        <v>27.0</v>
      </c>
      <c r="B59" s="21">
        <v>0.037175925925925925</v>
      </c>
      <c r="C59" s="11" t="s">
        <v>18</v>
      </c>
      <c r="D59" s="11" t="s">
        <v>7</v>
      </c>
      <c r="E59" s="35">
        <v>19.0</v>
      </c>
      <c r="F59" s="23"/>
      <c r="G59" s="13"/>
      <c r="H59" s="11" t="s">
        <v>1086</v>
      </c>
      <c r="I59" s="43"/>
      <c r="J59" s="13"/>
    </row>
    <row r="60">
      <c r="A60" s="11">
        <v>27.0</v>
      </c>
      <c r="B60" s="21">
        <v>0.03725694444444445</v>
      </c>
      <c r="C60" s="11" t="s">
        <v>16</v>
      </c>
      <c r="D60" s="11" t="s">
        <v>75</v>
      </c>
      <c r="E60" s="55">
        <v>7.0</v>
      </c>
      <c r="F60" s="34">
        <f>E60-7</f>
        <v>0</v>
      </c>
      <c r="G60" s="13"/>
      <c r="H60" s="13"/>
      <c r="I60" s="43"/>
      <c r="J60" s="11" t="s">
        <v>1087</v>
      </c>
    </row>
    <row r="61">
      <c r="A61" s="11">
        <v>27.0</v>
      </c>
      <c r="B61" s="21">
        <v>0.03916666666666667</v>
      </c>
      <c r="C61" s="11" t="s">
        <v>10</v>
      </c>
      <c r="D61" s="11" t="s">
        <v>32</v>
      </c>
      <c r="E61" s="30">
        <v>15.0</v>
      </c>
      <c r="F61" s="31">
        <f>E61-11</f>
        <v>4</v>
      </c>
      <c r="G61" s="13"/>
      <c r="H61" s="13"/>
      <c r="I61" s="43"/>
      <c r="J61" s="11" t="s">
        <v>479</v>
      </c>
    </row>
    <row r="62">
      <c r="A62" s="11">
        <v>27.0</v>
      </c>
      <c r="B62" s="21">
        <v>0.03916666666666667</v>
      </c>
      <c r="C62" s="11" t="s">
        <v>10</v>
      </c>
      <c r="D62" s="11" t="s">
        <v>32</v>
      </c>
      <c r="E62" s="30" t="s">
        <v>30</v>
      </c>
      <c r="F62" s="31" t="s">
        <v>30</v>
      </c>
      <c r="G62" s="13"/>
      <c r="H62" s="13"/>
      <c r="I62" s="43"/>
      <c r="J62" s="11" t="s">
        <v>42</v>
      </c>
    </row>
    <row r="63">
      <c r="A63" s="11">
        <v>27.0</v>
      </c>
      <c r="B63" s="21">
        <v>0.03931712962962963</v>
      </c>
      <c r="C63" s="11" t="s">
        <v>10</v>
      </c>
      <c r="D63" s="11" t="s">
        <v>7</v>
      </c>
      <c r="E63" s="35">
        <v>16.0</v>
      </c>
      <c r="F63" s="23"/>
      <c r="G63" s="13"/>
      <c r="H63" s="11" t="s">
        <v>1066</v>
      </c>
      <c r="I63" s="43"/>
      <c r="J63" s="13"/>
    </row>
    <row r="64">
      <c r="A64" s="11">
        <v>27.0</v>
      </c>
      <c r="B64" s="21">
        <v>0.03940972222222222</v>
      </c>
      <c r="C64" s="11" t="s">
        <v>10</v>
      </c>
      <c r="D64" s="11" t="s">
        <v>32</v>
      </c>
      <c r="E64" s="30">
        <v>14.0</v>
      </c>
      <c r="F64" s="31">
        <f>E64-11</f>
        <v>3</v>
      </c>
      <c r="G64" s="13"/>
      <c r="H64" s="13"/>
      <c r="I64" s="43"/>
      <c r="J64" s="11" t="s">
        <v>479</v>
      </c>
    </row>
    <row r="65">
      <c r="A65" s="11">
        <v>27.0</v>
      </c>
      <c r="B65" s="21">
        <v>0.03940972222222222</v>
      </c>
      <c r="C65" s="11" t="s">
        <v>10</v>
      </c>
      <c r="D65" s="11" t="s">
        <v>32</v>
      </c>
      <c r="E65" s="30" t="s">
        <v>30</v>
      </c>
      <c r="F65" s="32" t="s">
        <v>30</v>
      </c>
      <c r="G65" s="13"/>
      <c r="H65" s="13"/>
      <c r="I65" s="43"/>
      <c r="J65" s="11" t="s">
        <v>42</v>
      </c>
    </row>
    <row r="66">
      <c r="A66" s="11">
        <v>27.0</v>
      </c>
      <c r="B66" s="21">
        <v>0.040914351851851855</v>
      </c>
      <c r="C66" s="11" t="s">
        <v>15</v>
      </c>
      <c r="D66" s="11" t="s">
        <v>97</v>
      </c>
      <c r="E66" s="35">
        <v>12.0</v>
      </c>
      <c r="F66" s="23"/>
      <c r="G66" s="13"/>
      <c r="H66" s="13"/>
      <c r="I66" s="43"/>
      <c r="J66" s="11" t="s">
        <v>1088</v>
      </c>
    </row>
    <row r="67">
      <c r="A67" s="11">
        <v>27.0</v>
      </c>
      <c r="B67" s="21">
        <v>0.04155092592592593</v>
      </c>
      <c r="C67" s="11" t="s">
        <v>13</v>
      </c>
      <c r="D67" s="11" t="s">
        <v>32</v>
      </c>
      <c r="E67" s="30">
        <v>28.0</v>
      </c>
      <c r="F67" s="31">
        <f>E67-9</f>
        <v>19</v>
      </c>
      <c r="G67" s="13"/>
      <c r="H67" s="13"/>
      <c r="I67" s="43"/>
      <c r="J67" s="11" t="s">
        <v>1089</v>
      </c>
    </row>
    <row r="68">
      <c r="A68" s="11">
        <v>27.0</v>
      </c>
      <c r="B68" s="21">
        <v>0.04155092592592593</v>
      </c>
      <c r="C68" s="11" t="s">
        <v>13</v>
      </c>
      <c r="D68" s="11" t="s">
        <v>32</v>
      </c>
      <c r="E68" s="30" t="s">
        <v>30</v>
      </c>
      <c r="F68" s="31" t="s">
        <v>30</v>
      </c>
      <c r="G68" s="13"/>
      <c r="H68" s="13"/>
      <c r="I68" s="43"/>
      <c r="J68" s="11" t="s">
        <v>17</v>
      </c>
    </row>
    <row r="69">
      <c r="A69" s="11">
        <v>27.0</v>
      </c>
      <c r="B69" s="21">
        <v>0.04164351851851852</v>
      </c>
      <c r="C69" s="11" t="s">
        <v>13</v>
      </c>
      <c r="D69" s="11" t="s">
        <v>32</v>
      </c>
      <c r="E69" s="30">
        <v>27.0</v>
      </c>
      <c r="F69" s="31">
        <f>E69-9</f>
        <v>18</v>
      </c>
      <c r="G69" s="13"/>
      <c r="H69" s="13"/>
      <c r="I69" s="43"/>
      <c r="J69" s="11" t="s">
        <v>1089</v>
      </c>
    </row>
    <row r="70">
      <c r="A70" s="11">
        <v>27.0</v>
      </c>
      <c r="B70" s="21">
        <v>0.04164351851851852</v>
      </c>
      <c r="C70" s="11" t="s">
        <v>13</v>
      </c>
      <c r="D70" s="11" t="s">
        <v>32</v>
      </c>
      <c r="E70" s="30" t="s">
        <v>30</v>
      </c>
      <c r="F70" s="31" t="s">
        <v>30</v>
      </c>
      <c r="G70" s="13"/>
      <c r="H70" s="13"/>
      <c r="I70" s="43"/>
      <c r="J70" s="11" t="s">
        <v>17</v>
      </c>
    </row>
    <row r="71">
      <c r="A71" s="11">
        <v>27.0</v>
      </c>
      <c r="B71" s="21">
        <v>0.04167824074074074</v>
      </c>
      <c r="C71" s="11" t="s">
        <v>13</v>
      </c>
      <c r="D71" s="11" t="s">
        <v>32</v>
      </c>
      <c r="E71" s="30">
        <v>17.0</v>
      </c>
      <c r="F71" s="31">
        <f>E71-9</f>
        <v>8</v>
      </c>
      <c r="G71" s="13"/>
      <c r="H71" s="13"/>
      <c r="I71" s="43"/>
      <c r="J71" s="11" t="s">
        <v>1089</v>
      </c>
    </row>
    <row r="72">
      <c r="A72" s="11">
        <v>27.0</v>
      </c>
      <c r="B72" s="21">
        <v>0.04167824074074074</v>
      </c>
      <c r="C72" s="11" t="s">
        <v>13</v>
      </c>
      <c r="D72" s="11" t="s">
        <v>32</v>
      </c>
      <c r="E72" s="30" t="s">
        <v>30</v>
      </c>
      <c r="F72" s="31" t="s">
        <v>30</v>
      </c>
      <c r="G72" s="13"/>
      <c r="H72" s="13"/>
      <c r="I72" s="43"/>
      <c r="J72" s="11" t="s">
        <v>17</v>
      </c>
    </row>
    <row r="73">
      <c r="A73" s="11">
        <v>27.0</v>
      </c>
      <c r="B73" s="21">
        <v>0.0418287037037037</v>
      </c>
      <c r="C73" s="11" t="s">
        <v>13</v>
      </c>
      <c r="D73" s="11" t="s">
        <v>7</v>
      </c>
      <c r="E73" s="35">
        <v>14.0</v>
      </c>
      <c r="F73" s="23"/>
      <c r="G73" s="13"/>
      <c r="H73" s="11" t="s">
        <v>1090</v>
      </c>
      <c r="I73" s="43"/>
      <c r="J73" s="11" t="s">
        <v>1091</v>
      </c>
    </row>
    <row r="74">
      <c r="A74" s="11">
        <v>27.0</v>
      </c>
      <c r="B74" s="21">
        <v>0.04189814814814815</v>
      </c>
      <c r="C74" s="11" t="s">
        <v>13</v>
      </c>
      <c r="D74" s="11" t="s">
        <v>7</v>
      </c>
      <c r="E74" s="35">
        <v>21.0</v>
      </c>
      <c r="F74" s="23"/>
      <c r="G74" s="13"/>
      <c r="H74" s="11" t="s">
        <v>1092</v>
      </c>
      <c r="I74" s="43"/>
      <c r="J74" s="13"/>
    </row>
    <row r="75">
      <c r="A75" s="11">
        <v>27.0</v>
      </c>
      <c r="B75" s="21">
        <v>0.04207175925925926</v>
      </c>
      <c r="C75" s="11" t="s">
        <v>13</v>
      </c>
      <c r="D75" s="11" t="s">
        <v>7</v>
      </c>
      <c r="E75" s="35">
        <v>21.0</v>
      </c>
      <c r="F75" s="23"/>
      <c r="G75" s="13"/>
      <c r="H75" s="11" t="s">
        <v>1092</v>
      </c>
      <c r="I75" s="43"/>
      <c r="J75" s="13"/>
    </row>
    <row r="76">
      <c r="A76" s="11">
        <v>27.0</v>
      </c>
      <c r="B76" s="21">
        <v>0.04261574074074074</v>
      </c>
      <c r="C76" s="11" t="s">
        <v>21</v>
      </c>
      <c r="D76" s="11" t="s">
        <v>32</v>
      </c>
      <c r="E76" s="30">
        <v>14.0</v>
      </c>
      <c r="F76" s="31">
        <f>E76-11</f>
        <v>3</v>
      </c>
      <c r="G76" s="13"/>
      <c r="H76" s="13"/>
      <c r="I76" s="43"/>
      <c r="J76" s="11" t="s">
        <v>46</v>
      </c>
    </row>
    <row r="77">
      <c r="A77" s="11">
        <v>27.0</v>
      </c>
      <c r="B77" s="21">
        <v>0.04275462962962963</v>
      </c>
      <c r="C77" s="11" t="s">
        <v>21</v>
      </c>
      <c r="D77" s="11" t="s">
        <v>32</v>
      </c>
      <c r="E77" s="30" t="s">
        <v>30</v>
      </c>
      <c r="F77" s="31" t="s">
        <v>30</v>
      </c>
      <c r="G77" s="13"/>
      <c r="H77" s="13"/>
      <c r="I77" s="43"/>
      <c r="J77" s="11" t="s">
        <v>1093</v>
      </c>
    </row>
    <row r="78">
      <c r="A78" s="11">
        <v>27.0</v>
      </c>
      <c r="B78" s="21">
        <v>0.04278935185185185</v>
      </c>
      <c r="C78" s="11" t="s">
        <v>21</v>
      </c>
      <c r="D78" s="11" t="s">
        <v>32</v>
      </c>
      <c r="E78" s="30">
        <v>21.0</v>
      </c>
      <c r="F78" s="31">
        <f>E78-11</f>
        <v>10</v>
      </c>
      <c r="G78" s="13"/>
      <c r="H78" s="13"/>
      <c r="I78" s="43"/>
      <c r="J78" s="11" t="s">
        <v>226</v>
      </c>
    </row>
    <row r="79">
      <c r="A79" s="11">
        <v>27.0</v>
      </c>
      <c r="B79" s="21">
        <v>0.043020833333333335</v>
      </c>
      <c r="C79" s="11" t="s">
        <v>21</v>
      </c>
      <c r="D79" s="11" t="s">
        <v>7</v>
      </c>
      <c r="E79" s="35">
        <v>38.0</v>
      </c>
      <c r="F79" s="23"/>
      <c r="G79" s="13"/>
      <c r="H79" s="11" t="s">
        <v>1094</v>
      </c>
      <c r="I79" s="46">
        <v>1.0</v>
      </c>
      <c r="J79" s="13"/>
    </row>
    <row r="80">
      <c r="A80" s="11">
        <v>27.0</v>
      </c>
      <c r="B80" s="21">
        <v>0.044328703703703703</v>
      </c>
      <c r="C80" s="11" t="s">
        <v>10</v>
      </c>
      <c r="D80" s="11" t="s">
        <v>97</v>
      </c>
      <c r="E80" s="35">
        <v>20.0</v>
      </c>
      <c r="F80" s="23"/>
      <c r="G80" s="13"/>
      <c r="H80" s="13"/>
      <c r="I80" s="43"/>
      <c r="J80" s="11" t="s">
        <v>1095</v>
      </c>
    </row>
    <row r="81">
      <c r="A81" s="11">
        <v>27.0</v>
      </c>
      <c r="B81" s="21">
        <v>0.044675925925925924</v>
      </c>
      <c r="C81" s="11" t="s">
        <v>13</v>
      </c>
      <c r="D81" s="11" t="s">
        <v>92</v>
      </c>
      <c r="E81" s="30" t="s">
        <v>30</v>
      </c>
      <c r="F81" s="31" t="s">
        <v>30</v>
      </c>
      <c r="G81" s="13"/>
      <c r="H81" s="13"/>
      <c r="I81" s="43"/>
      <c r="J81" s="13"/>
    </row>
    <row r="82">
      <c r="A82" s="11">
        <v>27.0</v>
      </c>
      <c r="B82" s="21">
        <v>0.044675925925925924</v>
      </c>
      <c r="C82" s="11" t="s">
        <v>15</v>
      </c>
      <c r="D82" s="11" t="s">
        <v>92</v>
      </c>
      <c r="E82" s="30" t="s">
        <v>30</v>
      </c>
      <c r="F82" s="31" t="s">
        <v>30</v>
      </c>
      <c r="G82" s="13"/>
      <c r="H82" s="13"/>
      <c r="I82" s="43"/>
      <c r="J82" s="13"/>
    </row>
    <row r="83">
      <c r="A83" s="11">
        <v>27.0</v>
      </c>
      <c r="B83" s="21">
        <v>0.044675925925925924</v>
      </c>
      <c r="C83" s="11" t="s">
        <v>18</v>
      </c>
      <c r="D83" s="11" t="s">
        <v>92</v>
      </c>
      <c r="E83" s="30" t="s">
        <v>30</v>
      </c>
      <c r="F83" s="31" t="s">
        <v>30</v>
      </c>
      <c r="G83" s="13"/>
      <c r="H83" s="13"/>
      <c r="I83" s="43"/>
      <c r="J83" s="13"/>
    </row>
    <row r="84">
      <c r="A84" s="11">
        <v>27.0</v>
      </c>
      <c r="B84" s="21">
        <v>0.044675925925925924</v>
      </c>
      <c r="C84" s="11" t="s">
        <v>22</v>
      </c>
      <c r="D84" s="11" t="s">
        <v>92</v>
      </c>
      <c r="E84" s="30" t="s">
        <v>30</v>
      </c>
      <c r="F84" s="31" t="s">
        <v>30</v>
      </c>
      <c r="G84" s="13"/>
      <c r="H84" s="13"/>
      <c r="I84" s="43"/>
      <c r="J84" s="13"/>
    </row>
    <row r="85">
      <c r="A85" s="11">
        <v>27.0</v>
      </c>
      <c r="B85" s="21">
        <v>0.044675925925925924</v>
      </c>
      <c r="C85" s="11" t="s">
        <v>16</v>
      </c>
      <c r="D85" s="11" t="s">
        <v>92</v>
      </c>
      <c r="E85" s="30">
        <v>12.0</v>
      </c>
      <c r="F85" s="31">
        <f>E85-6</f>
        <v>6</v>
      </c>
      <c r="G85" s="13"/>
      <c r="H85" s="13"/>
      <c r="I85" s="43"/>
      <c r="J85" s="13"/>
    </row>
    <row r="86">
      <c r="A86" s="11">
        <v>27.0</v>
      </c>
      <c r="B86" s="21">
        <v>0.044675925925925924</v>
      </c>
      <c r="C86" s="11" t="s">
        <v>21</v>
      </c>
      <c r="D86" s="11" t="s">
        <v>92</v>
      </c>
      <c r="E86" s="30">
        <v>22.0</v>
      </c>
      <c r="F86" s="31">
        <f>E86-3</f>
        <v>19</v>
      </c>
      <c r="G86" s="13"/>
      <c r="H86" s="13"/>
      <c r="I86" s="43"/>
      <c r="J86" s="13"/>
    </row>
    <row r="87">
      <c r="A87" s="11">
        <v>27.0</v>
      </c>
      <c r="B87" s="21">
        <v>0.044675925925925924</v>
      </c>
      <c r="C87" s="11" t="s">
        <v>10</v>
      </c>
      <c r="D87" s="11" t="s">
        <v>92</v>
      </c>
      <c r="E87" s="30" t="s">
        <v>30</v>
      </c>
      <c r="F87" s="32" t="s">
        <v>30</v>
      </c>
      <c r="G87" s="13"/>
      <c r="H87" s="13"/>
      <c r="I87" s="43"/>
      <c r="J87" s="13"/>
    </row>
    <row r="88">
      <c r="A88" s="11">
        <v>27.0</v>
      </c>
      <c r="B88" s="21">
        <v>0.04861111111111111</v>
      </c>
      <c r="C88" s="11" t="s">
        <v>21</v>
      </c>
      <c r="D88" s="11" t="s">
        <v>14</v>
      </c>
      <c r="E88" s="30" t="s">
        <v>30</v>
      </c>
      <c r="F88" s="31" t="s">
        <v>30</v>
      </c>
      <c r="G88" s="13"/>
      <c r="H88" s="13"/>
      <c r="I88" s="43"/>
      <c r="J88" s="11" t="s">
        <v>350</v>
      </c>
    </row>
    <row r="89">
      <c r="A89" s="11">
        <v>27.0</v>
      </c>
      <c r="B89" s="21">
        <v>0.04864583333333333</v>
      </c>
      <c r="C89" s="11" t="s">
        <v>21</v>
      </c>
      <c r="D89" s="11" t="s">
        <v>14</v>
      </c>
      <c r="E89" s="30" t="s">
        <v>37</v>
      </c>
      <c r="F89" s="47">
        <v>20.0</v>
      </c>
      <c r="G89" s="11" t="s">
        <v>48</v>
      </c>
      <c r="H89" s="13"/>
      <c r="I89" s="43"/>
      <c r="J89" s="11" t="s">
        <v>418</v>
      </c>
    </row>
    <row r="90">
      <c r="A90" s="11">
        <v>27.0</v>
      </c>
      <c r="B90" s="21">
        <v>0.04988425925925926</v>
      </c>
      <c r="C90" s="11" t="s">
        <v>22</v>
      </c>
      <c r="D90" s="11" t="s">
        <v>20</v>
      </c>
      <c r="E90" s="30" t="s">
        <v>37</v>
      </c>
      <c r="F90" s="47">
        <v>20.0</v>
      </c>
      <c r="G90" s="11" t="s">
        <v>48</v>
      </c>
      <c r="H90" s="13"/>
      <c r="I90" s="43"/>
      <c r="J90" s="13"/>
    </row>
    <row r="91">
      <c r="A91" s="11">
        <v>27.0</v>
      </c>
      <c r="B91" s="21">
        <v>0.050416666666666665</v>
      </c>
      <c r="C91" s="11" t="s">
        <v>18</v>
      </c>
      <c r="D91" s="11" t="s">
        <v>24</v>
      </c>
      <c r="E91" s="30">
        <v>17.0</v>
      </c>
      <c r="F91" s="31">
        <f>E91-7</f>
        <v>10</v>
      </c>
      <c r="G91" s="13"/>
      <c r="H91" s="13"/>
      <c r="I91" s="43"/>
      <c r="J91" s="13"/>
    </row>
    <row r="92">
      <c r="A92" s="11">
        <v>27.0</v>
      </c>
      <c r="B92" s="21">
        <v>0.05082175925925926</v>
      </c>
      <c r="C92" s="11" t="s">
        <v>18</v>
      </c>
      <c r="D92" s="11" t="s">
        <v>93</v>
      </c>
      <c r="E92" s="30">
        <v>12.0</v>
      </c>
      <c r="F92" s="31">
        <f>E92-10</f>
        <v>2</v>
      </c>
      <c r="G92" s="13"/>
      <c r="H92" s="13"/>
      <c r="I92" s="43"/>
      <c r="J92" s="13"/>
    </row>
    <row r="93">
      <c r="A93" s="11">
        <v>27.0</v>
      </c>
      <c r="B93" s="21">
        <v>0.051875</v>
      </c>
      <c r="C93" s="11" t="s">
        <v>13</v>
      </c>
      <c r="D93" s="11" t="s">
        <v>594</v>
      </c>
      <c r="E93" s="35">
        <v>66.0</v>
      </c>
      <c r="F93" s="23"/>
      <c r="G93" s="13"/>
      <c r="H93" s="13"/>
      <c r="I93" s="43"/>
      <c r="J93" s="13"/>
    </row>
    <row r="94">
      <c r="A94" s="11">
        <v>27.0</v>
      </c>
      <c r="B94" s="21">
        <v>0.0519212962962963</v>
      </c>
      <c r="C94" s="11" t="s">
        <v>16</v>
      </c>
      <c r="D94" s="11" t="s">
        <v>602</v>
      </c>
      <c r="E94" s="30" t="s">
        <v>30</v>
      </c>
      <c r="F94" s="31" t="s">
        <v>30</v>
      </c>
      <c r="G94" s="13"/>
      <c r="H94" s="13"/>
      <c r="I94" s="43"/>
      <c r="J94" s="11"/>
    </row>
    <row r="95">
      <c r="A95" s="11">
        <v>27.0</v>
      </c>
      <c r="B95" s="21">
        <v>0.05229166666666667</v>
      </c>
      <c r="C95" s="11" t="s">
        <v>13</v>
      </c>
      <c r="D95" s="11" t="s">
        <v>24</v>
      </c>
      <c r="E95" s="30">
        <v>8.0</v>
      </c>
      <c r="F95" s="31">
        <f>E95-0</f>
        <v>8</v>
      </c>
      <c r="G95" s="13"/>
      <c r="H95" s="13"/>
      <c r="I95" s="43"/>
      <c r="J95" s="13"/>
    </row>
    <row r="96">
      <c r="A96" s="11">
        <v>27.0</v>
      </c>
      <c r="B96" s="21">
        <v>0.05229166666666667</v>
      </c>
      <c r="C96" s="11" t="s">
        <v>15</v>
      </c>
      <c r="D96" s="11" t="s">
        <v>24</v>
      </c>
      <c r="E96" s="30">
        <v>17.0</v>
      </c>
      <c r="F96" s="31">
        <f>E96-10</f>
        <v>7</v>
      </c>
      <c r="G96" s="13"/>
      <c r="H96" s="13"/>
      <c r="I96" s="43"/>
      <c r="J96" s="13"/>
    </row>
    <row r="97">
      <c r="A97" s="11">
        <v>27.0</v>
      </c>
      <c r="B97" s="21">
        <v>0.05229166666666667</v>
      </c>
      <c r="C97" s="11" t="s">
        <v>22</v>
      </c>
      <c r="D97" s="11" t="s">
        <v>24</v>
      </c>
      <c r="E97" s="30">
        <v>6.0</v>
      </c>
      <c r="F97" s="32">
        <f>E97-0</f>
        <v>6</v>
      </c>
      <c r="G97" s="13"/>
      <c r="H97" s="13"/>
      <c r="I97" s="43"/>
      <c r="J97" s="13"/>
    </row>
    <row r="98">
      <c r="A98" s="11">
        <v>27.0</v>
      </c>
      <c r="B98" s="21">
        <v>0.05229166666666667</v>
      </c>
      <c r="C98" s="11" t="s">
        <v>16</v>
      </c>
      <c r="D98" s="11" t="s">
        <v>24</v>
      </c>
      <c r="E98" s="30">
        <v>16.0</v>
      </c>
      <c r="F98" s="31">
        <f>E98+2</f>
        <v>18</v>
      </c>
      <c r="G98" s="13"/>
      <c r="H98" s="13"/>
      <c r="I98" s="43"/>
      <c r="J98" s="13"/>
    </row>
    <row r="99">
      <c r="A99" s="11">
        <v>27.0</v>
      </c>
      <c r="B99" s="21">
        <v>0.05229166666666667</v>
      </c>
      <c r="C99" s="11" t="s">
        <v>21</v>
      </c>
      <c r="D99" s="11" t="s">
        <v>24</v>
      </c>
      <c r="E99" s="30" t="s">
        <v>28</v>
      </c>
      <c r="F99" s="47">
        <v>1.0</v>
      </c>
      <c r="G99" s="11" t="s">
        <v>48</v>
      </c>
      <c r="H99" s="13"/>
      <c r="I99" s="43"/>
      <c r="J99" s="13"/>
    </row>
    <row r="100">
      <c r="A100" s="11">
        <v>27.0</v>
      </c>
      <c r="B100" s="21">
        <v>0.05229166666666667</v>
      </c>
      <c r="C100" s="11" t="s">
        <v>10</v>
      </c>
      <c r="D100" s="11" t="s">
        <v>24</v>
      </c>
      <c r="E100" s="30">
        <v>16.0</v>
      </c>
      <c r="F100" s="31">
        <f>E100-8</f>
        <v>8</v>
      </c>
      <c r="G100" s="13"/>
      <c r="H100" s="13"/>
      <c r="I100" s="43"/>
      <c r="J100" s="13"/>
    </row>
    <row r="101">
      <c r="A101" s="11">
        <v>27.0</v>
      </c>
      <c r="B101" s="21">
        <v>0.05369212962962963</v>
      </c>
      <c r="C101" s="11" t="s">
        <v>10</v>
      </c>
      <c r="D101" s="11" t="s">
        <v>19</v>
      </c>
      <c r="E101" s="30">
        <v>9.0</v>
      </c>
      <c r="F101" s="31">
        <f>E101-7</f>
        <v>2</v>
      </c>
      <c r="G101" s="13"/>
      <c r="H101" s="13"/>
      <c r="I101" s="43"/>
      <c r="J101" s="13"/>
    </row>
    <row r="102">
      <c r="A102" s="11">
        <v>27.0</v>
      </c>
      <c r="B102" s="21">
        <v>0.06143518518518518</v>
      </c>
      <c r="C102" s="11" t="s">
        <v>15</v>
      </c>
      <c r="D102" s="11" t="s">
        <v>19</v>
      </c>
      <c r="E102" s="30">
        <v>19.0</v>
      </c>
      <c r="F102" s="31">
        <f>E102-10</f>
        <v>9</v>
      </c>
      <c r="G102" s="13"/>
      <c r="H102" s="13"/>
      <c r="I102" s="43"/>
      <c r="J102" s="13"/>
    </row>
    <row r="103">
      <c r="A103" s="11">
        <v>27.0</v>
      </c>
      <c r="B103" s="21">
        <v>0.06157407407407407</v>
      </c>
      <c r="C103" s="11" t="s">
        <v>18</v>
      </c>
      <c r="D103" s="11" t="s">
        <v>4797</v>
      </c>
      <c r="E103" s="30">
        <v>9.0</v>
      </c>
      <c r="F103" s="30">
        <f t="shared" ref="F103:F104" si="5">E103-0</f>
        <v>9</v>
      </c>
      <c r="G103" s="13"/>
      <c r="H103" s="13"/>
      <c r="I103" s="43"/>
      <c r="J103" s="13"/>
    </row>
    <row r="104">
      <c r="A104" s="11">
        <v>27.0</v>
      </c>
      <c r="B104" s="21">
        <v>0.06649305555555556</v>
      </c>
      <c r="C104" s="11" t="s">
        <v>15</v>
      </c>
      <c r="D104" s="11" t="s">
        <v>14</v>
      </c>
      <c r="E104" s="55">
        <v>21.0</v>
      </c>
      <c r="F104" s="34">
        <f t="shared" si="5"/>
        <v>21</v>
      </c>
      <c r="G104" s="13"/>
      <c r="H104" s="13"/>
      <c r="I104" s="43"/>
      <c r="J104" s="13"/>
    </row>
    <row r="105">
      <c r="A105" s="11">
        <v>27.0</v>
      </c>
      <c r="B105" s="21">
        <v>0.08061342592592592</v>
      </c>
      <c r="C105" s="11" t="s">
        <v>18</v>
      </c>
      <c r="D105" s="11" t="s">
        <v>93</v>
      </c>
      <c r="E105" s="30">
        <v>24.0</v>
      </c>
      <c r="F105" s="31">
        <f>E105-10</f>
        <v>14</v>
      </c>
      <c r="G105" s="13"/>
      <c r="H105" s="13"/>
      <c r="I105" s="43"/>
      <c r="J105" s="11" t="s">
        <v>1096</v>
      </c>
    </row>
    <row r="106">
      <c r="A106" s="11">
        <v>27.0</v>
      </c>
      <c r="B106" s="21">
        <v>0.08113425925925925</v>
      </c>
      <c r="C106" s="11" t="s">
        <v>18</v>
      </c>
      <c r="D106" s="11" t="s">
        <v>93</v>
      </c>
      <c r="E106" s="30">
        <v>11.0</v>
      </c>
      <c r="F106" s="31">
        <f t="shared" ref="F106:F108" si="6">E106-7</f>
        <v>4</v>
      </c>
      <c r="G106" s="13"/>
      <c r="H106" s="13"/>
      <c r="I106" s="43"/>
      <c r="J106" s="11" t="s">
        <v>1097</v>
      </c>
    </row>
    <row r="107">
      <c r="A107" s="11">
        <v>27.0</v>
      </c>
      <c r="B107" s="21">
        <v>0.08314814814814815</v>
      </c>
      <c r="C107" s="11" t="s">
        <v>18</v>
      </c>
      <c r="D107" s="11" t="s">
        <v>93</v>
      </c>
      <c r="E107" s="30">
        <v>22.0</v>
      </c>
      <c r="F107" s="31">
        <f t="shared" si="6"/>
        <v>15</v>
      </c>
      <c r="G107" s="13"/>
      <c r="H107" s="13"/>
      <c r="I107" s="43"/>
      <c r="J107" s="13"/>
    </row>
    <row r="108">
      <c r="A108" s="11">
        <v>27.0</v>
      </c>
      <c r="B108" s="21">
        <v>0.084375</v>
      </c>
      <c r="C108" s="11" t="s">
        <v>18</v>
      </c>
      <c r="D108" s="11" t="s">
        <v>93</v>
      </c>
      <c r="E108" s="30">
        <v>22.0</v>
      </c>
      <c r="F108" s="31">
        <f t="shared" si="6"/>
        <v>15</v>
      </c>
      <c r="G108" s="13"/>
      <c r="H108" s="13"/>
      <c r="I108" s="43"/>
      <c r="J108" s="13"/>
    </row>
    <row r="109">
      <c r="A109" s="11">
        <v>27.0</v>
      </c>
      <c r="B109" s="21">
        <v>0.08560185185185185</v>
      </c>
      <c r="C109" s="11" t="s">
        <v>18</v>
      </c>
      <c r="D109" s="11" t="s">
        <v>93</v>
      </c>
      <c r="E109" s="30" t="s">
        <v>30</v>
      </c>
      <c r="F109" s="31" t="s">
        <v>30</v>
      </c>
      <c r="G109" s="13"/>
      <c r="H109" s="13"/>
      <c r="I109" s="43"/>
      <c r="J109" s="13"/>
    </row>
    <row r="110">
      <c r="A110" s="11">
        <v>27.0</v>
      </c>
      <c r="B110" s="21">
        <v>0.08560185185185185</v>
      </c>
      <c r="C110" s="11" t="s">
        <v>18</v>
      </c>
      <c r="D110" s="11" t="s">
        <v>86</v>
      </c>
      <c r="E110" s="35" t="s">
        <v>30</v>
      </c>
      <c r="F110" s="23"/>
      <c r="G110" s="13"/>
      <c r="H110" s="13"/>
      <c r="I110" s="43"/>
      <c r="J110" s="11" t="s">
        <v>1098</v>
      </c>
    </row>
    <row r="111">
      <c r="A111" s="11">
        <v>27.0</v>
      </c>
      <c r="B111" s="21">
        <v>0.08707175925925927</v>
      </c>
      <c r="C111" s="11" t="s">
        <v>21</v>
      </c>
      <c r="D111" s="11" t="s">
        <v>88</v>
      </c>
      <c r="E111" s="30">
        <v>13.0</v>
      </c>
      <c r="F111" s="32">
        <f>E111-3</f>
        <v>10</v>
      </c>
      <c r="G111" s="13"/>
      <c r="H111" s="13"/>
      <c r="I111" s="43"/>
      <c r="J111" s="13"/>
    </row>
    <row r="112">
      <c r="A112" s="11">
        <v>27.0</v>
      </c>
      <c r="B112" s="12"/>
      <c r="C112" s="13"/>
      <c r="D112" s="13"/>
      <c r="E112" s="23"/>
      <c r="F112" s="23"/>
      <c r="G112" s="13"/>
      <c r="H112" s="13"/>
      <c r="I112" s="43"/>
      <c r="J112" s="11" t="s">
        <v>1099</v>
      </c>
    </row>
    <row r="113">
      <c r="A113" s="11">
        <v>27.0</v>
      </c>
      <c r="B113" s="21">
        <v>0.09060185185185185</v>
      </c>
      <c r="C113" s="11" t="s">
        <v>21</v>
      </c>
      <c r="D113" s="11" t="s">
        <v>24</v>
      </c>
      <c r="E113" s="30">
        <v>17.0</v>
      </c>
      <c r="F113" s="47">
        <f>E113-10</f>
        <v>7</v>
      </c>
      <c r="G113" s="13"/>
      <c r="H113" s="13"/>
      <c r="I113" s="43"/>
      <c r="J113" s="13"/>
    </row>
    <row r="114">
      <c r="A114" s="11">
        <v>27.0</v>
      </c>
      <c r="B114" s="21">
        <v>0.09115740740740741</v>
      </c>
      <c r="C114" s="11" t="s">
        <v>21</v>
      </c>
      <c r="D114" s="11" t="s">
        <v>588</v>
      </c>
      <c r="E114" s="30">
        <v>15.0</v>
      </c>
      <c r="F114" s="32">
        <f>E114-2</f>
        <v>13</v>
      </c>
      <c r="G114" s="13"/>
      <c r="H114" s="13"/>
      <c r="I114" s="43"/>
      <c r="J114" s="13"/>
    </row>
    <row r="115">
      <c r="A115" s="11">
        <v>27.0</v>
      </c>
      <c r="B115" s="21">
        <v>0.09986111111111111</v>
      </c>
      <c r="C115" s="11" t="s">
        <v>16</v>
      </c>
      <c r="D115" s="11" t="s">
        <v>602</v>
      </c>
      <c r="E115" s="30">
        <v>17.0</v>
      </c>
      <c r="F115" s="31">
        <f t="shared" ref="F115:F116" si="7">E115+2</f>
        <v>19</v>
      </c>
      <c r="G115" s="13"/>
      <c r="H115" s="13"/>
      <c r="I115" s="43"/>
      <c r="J115" s="11" t="s">
        <v>17</v>
      </c>
    </row>
    <row r="116">
      <c r="A116" s="11">
        <v>27.0</v>
      </c>
      <c r="B116" s="21">
        <v>0.09994212962962963</v>
      </c>
      <c r="C116" s="11" t="s">
        <v>16</v>
      </c>
      <c r="D116" s="11" t="s">
        <v>602</v>
      </c>
      <c r="E116" s="30">
        <v>17.0</v>
      </c>
      <c r="F116" s="32">
        <f t="shared" si="7"/>
        <v>19</v>
      </c>
      <c r="G116" s="13"/>
      <c r="H116" s="13"/>
      <c r="I116" s="43"/>
      <c r="J116" s="11" t="s">
        <v>40</v>
      </c>
    </row>
    <row r="117">
      <c r="A117" s="11">
        <v>27.0</v>
      </c>
      <c r="B117" s="21">
        <v>0.10005787037037037</v>
      </c>
      <c r="C117" s="11" t="s">
        <v>13</v>
      </c>
      <c r="D117" s="11" t="s">
        <v>594</v>
      </c>
      <c r="E117" s="35">
        <v>43.0</v>
      </c>
      <c r="F117" s="23"/>
      <c r="G117" s="13"/>
      <c r="H117" s="13"/>
      <c r="I117" s="43"/>
      <c r="J117" s="13"/>
    </row>
    <row r="118">
      <c r="A118" s="11">
        <v>27.0</v>
      </c>
      <c r="B118" s="21">
        <v>0.10005787037037037</v>
      </c>
      <c r="C118" s="11" t="s">
        <v>13</v>
      </c>
      <c r="D118" s="11" t="s">
        <v>594</v>
      </c>
      <c r="E118" s="35">
        <v>81.0</v>
      </c>
      <c r="F118" s="23"/>
      <c r="G118" s="13"/>
      <c r="H118" s="13"/>
      <c r="I118" s="43"/>
      <c r="J118" s="13"/>
    </row>
    <row r="119">
      <c r="A119" s="11">
        <v>27.0</v>
      </c>
      <c r="B119" s="21">
        <v>0.10005787037037037</v>
      </c>
      <c r="C119" s="11" t="s">
        <v>13</v>
      </c>
      <c r="D119" s="11" t="s">
        <v>594</v>
      </c>
      <c r="E119" s="35">
        <v>86.0</v>
      </c>
      <c r="F119" s="23"/>
      <c r="G119" s="13"/>
      <c r="H119" s="13"/>
      <c r="I119" s="43"/>
      <c r="J119" s="13"/>
    </row>
    <row r="120">
      <c r="A120" s="11">
        <v>27.0</v>
      </c>
      <c r="B120" s="21">
        <v>0.10005787037037037</v>
      </c>
      <c r="C120" s="11" t="s">
        <v>13</v>
      </c>
      <c r="D120" s="11" t="s">
        <v>594</v>
      </c>
      <c r="E120" s="35">
        <v>16.0</v>
      </c>
      <c r="F120" s="23"/>
      <c r="G120" s="13"/>
      <c r="H120" s="13"/>
      <c r="I120" s="43"/>
      <c r="J120" s="13"/>
    </row>
    <row r="121">
      <c r="A121" s="11">
        <v>27.0</v>
      </c>
      <c r="B121" s="21">
        <v>0.10005787037037037</v>
      </c>
      <c r="C121" s="11" t="s">
        <v>13</v>
      </c>
      <c r="D121" s="11" t="s">
        <v>594</v>
      </c>
      <c r="E121" s="35">
        <v>68.0</v>
      </c>
      <c r="F121" s="23"/>
      <c r="G121" s="13"/>
      <c r="H121" s="13"/>
      <c r="I121" s="43"/>
      <c r="J121" s="13"/>
    </row>
    <row r="122">
      <c r="A122" s="11">
        <v>27.0</v>
      </c>
      <c r="B122" s="21">
        <v>0.10005787037037037</v>
      </c>
      <c r="C122" s="11" t="s">
        <v>13</v>
      </c>
      <c r="D122" s="11" t="s">
        <v>594</v>
      </c>
      <c r="E122" s="35">
        <v>19.0</v>
      </c>
      <c r="F122" s="23"/>
      <c r="G122" s="13"/>
      <c r="H122" s="13"/>
      <c r="I122" s="43"/>
      <c r="J122" s="13"/>
    </row>
    <row r="123">
      <c r="A123" s="11">
        <v>27.0</v>
      </c>
      <c r="B123" s="21">
        <v>0.10005787037037037</v>
      </c>
      <c r="C123" s="11" t="s">
        <v>13</v>
      </c>
      <c r="D123" s="11" t="s">
        <v>594</v>
      </c>
      <c r="E123" s="35">
        <v>58.0</v>
      </c>
      <c r="F123" s="23"/>
      <c r="G123" s="13"/>
      <c r="H123" s="13"/>
      <c r="I123" s="43"/>
      <c r="J123" s="13"/>
    </row>
    <row r="124">
      <c r="A124" s="11">
        <v>27.0</v>
      </c>
      <c r="B124" s="21">
        <v>0.10278935185185185</v>
      </c>
      <c r="C124" s="11" t="s">
        <v>16</v>
      </c>
      <c r="D124" s="11" t="s">
        <v>92</v>
      </c>
      <c r="E124" s="30">
        <v>24.0</v>
      </c>
      <c r="F124" s="49">
        <f>E124-6</f>
        <v>18</v>
      </c>
      <c r="G124" s="13"/>
      <c r="H124" s="13"/>
      <c r="I124" s="43"/>
      <c r="J124" s="13"/>
    </row>
    <row r="125">
      <c r="A125" s="11">
        <v>27.0</v>
      </c>
      <c r="B125" s="21">
        <v>0.10555555555555556</v>
      </c>
      <c r="C125" s="11" t="s">
        <v>15</v>
      </c>
      <c r="D125" s="11" t="s">
        <v>4798</v>
      </c>
      <c r="E125" s="30" t="s">
        <v>1101</v>
      </c>
      <c r="F125" s="49">
        <v>18.0</v>
      </c>
      <c r="G125" s="13"/>
      <c r="H125" s="13"/>
      <c r="I125" s="43"/>
      <c r="J125" s="11" t="s">
        <v>1102</v>
      </c>
    </row>
    <row r="126">
      <c r="A126" s="11">
        <v>27.0</v>
      </c>
      <c r="B126" s="21">
        <v>0.10711805555555555</v>
      </c>
      <c r="C126" s="11" t="s">
        <v>15</v>
      </c>
      <c r="D126" s="11" t="s">
        <v>4798</v>
      </c>
      <c r="E126" s="30" t="s">
        <v>37</v>
      </c>
      <c r="F126" s="53">
        <v>20.0</v>
      </c>
      <c r="G126" s="11" t="s">
        <v>48</v>
      </c>
      <c r="H126" s="13"/>
      <c r="I126" s="43"/>
      <c r="J126" s="13"/>
    </row>
    <row r="127">
      <c r="A127" s="11">
        <v>27.0</v>
      </c>
      <c r="B127" s="21">
        <v>0.11043981481481481</v>
      </c>
      <c r="C127" s="11" t="s">
        <v>10</v>
      </c>
      <c r="D127" s="11" t="s">
        <v>126</v>
      </c>
      <c r="E127" s="30" t="s">
        <v>30</v>
      </c>
      <c r="F127" s="49" t="s">
        <v>30</v>
      </c>
      <c r="G127" s="13"/>
      <c r="H127" s="13"/>
      <c r="I127" s="43"/>
      <c r="J127" s="11" t="s">
        <v>17</v>
      </c>
    </row>
    <row r="128">
      <c r="A128" s="11">
        <v>27.0</v>
      </c>
      <c r="B128" s="21">
        <v>0.11043981481481481</v>
      </c>
      <c r="C128" s="11" t="s">
        <v>10</v>
      </c>
      <c r="D128" s="11" t="s">
        <v>126</v>
      </c>
      <c r="E128" s="30">
        <v>17.0</v>
      </c>
      <c r="F128" s="49">
        <f>E128-3</f>
        <v>14</v>
      </c>
      <c r="G128" s="13"/>
      <c r="H128" s="13"/>
      <c r="I128" s="43"/>
      <c r="J128" s="11" t="s">
        <v>40</v>
      </c>
    </row>
    <row r="129">
      <c r="A129" s="11">
        <v>27.0</v>
      </c>
      <c r="B129" s="21">
        <v>0.11747685185185185</v>
      </c>
      <c r="C129" s="11" t="s">
        <v>10</v>
      </c>
      <c r="D129" s="11" t="s">
        <v>14</v>
      </c>
      <c r="E129" s="30">
        <v>21.0</v>
      </c>
      <c r="F129" s="49">
        <f>E129-7</f>
        <v>14</v>
      </c>
      <c r="G129" s="13"/>
      <c r="H129" s="13"/>
      <c r="I129" s="43"/>
      <c r="J129" s="13"/>
    </row>
    <row r="130">
      <c r="A130" s="11">
        <v>27.0</v>
      </c>
      <c r="B130" s="21">
        <v>0.12268518518518519</v>
      </c>
      <c r="C130" s="11" t="s">
        <v>21</v>
      </c>
      <c r="D130" s="11" t="s">
        <v>11</v>
      </c>
      <c r="E130" s="30" t="s">
        <v>28</v>
      </c>
      <c r="F130" s="53">
        <v>1.0</v>
      </c>
      <c r="G130" s="11" t="s">
        <v>48</v>
      </c>
      <c r="H130" s="13"/>
      <c r="I130" s="43"/>
      <c r="J130" s="13"/>
    </row>
    <row r="131">
      <c r="A131" s="11">
        <v>27.0</v>
      </c>
      <c r="B131" s="21">
        <v>0.1267939814814815</v>
      </c>
      <c r="C131" s="11" t="s">
        <v>13</v>
      </c>
      <c r="D131" s="11" t="s">
        <v>74</v>
      </c>
      <c r="E131" s="30" t="s">
        <v>30</v>
      </c>
      <c r="F131" s="49" t="s">
        <v>30</v>
      </c>
      <c r="G131" s="13"/>
      <c r="H131" s="13"/>
      <c r="I131" s="43"/>
      <c r="J131" s="11" t="s">
        <v>17</v>
      </c>
    </row>
    <row r="132">
      <c r="A132" s="11">
        <v>27.0</v>
      </c>
      <c r="B132" s="21">
        <v>0.1267939814814815</v>
      </c>
      <c r="C132" s="11" t="s">
        <v>13</v>
      </c>
      <c r="D132" s="11" t="s">
        <v>74</v>
      </c>
      <c r="E132" s="30">
        <v>23.0</v>
      </c>
      <c r="F132" s="49">
        <f>E132-8</f>
        <v>15</v>
      </c>
      <c r="G132" s="13"/>
      <c r="H132" s="13"/>
      <c r="I132" s="43"/>
      <c r="J132" s="11" t="s">
        <v>40</v>
      </c>
    </row>
    <row r="133">
      <c r="A133" s="11">
        <v>27.0</v>
      </c>
      <c r="B133" s="21">
        <v>0.1267939814814815</v>
      </c>
      <c r="C133" s="11" t="s">
        <v>15</v>
      </c>
      <c r="D133" s="11" t="s">
        <v>74</v>
      </c>
      <c r="E133" s="30">
        <v>19.0</v>
      </c>
      <c r="F133" s="49">
        <f>E133-6</f>
        <v>13</v>
      </c>
      <c r="G133" s="13"/>
      <c r="H133" s="13"/>
      <c r="I133" s="43"/>
      <c r="J133" s="13"/>
    </row>
    <row r="134">
      <c r="A134" s="11">
        <v>27.0</v>
      </c>
      <c r="B134" s="21">
        <v>0.1267939814814815</v>
      </c>
      <c r="C134" s="11" t="s">
        <v>18</v>
      </c>
      <c r="D134" s="11" t="s">
        <v>74</v>
      </c>
      <c r="E134" s="30">
        <v>10.0</v>
      </c>
      <c r="F134" s="49">
        <f>E134-1</f>
        <v>9</v>
      </c>
      <c r="G134" s="13"/>
      <c r="H134" s="13"/>
      <c r="I134" s="43"/>
      <c r="J134" s="13"/>
    </row>
    <row r="135">
      <c r="A135" s="11">
        <v>27.0</v>
      </c>
      <c r="B135" s="21">
        <v>0.1267939814814815</v>
      </c>
      <c r="C135" s="11" t="s">
        <v>22</v>
      </c>
      <c r="D135" s="11" t="s">
        <v>74</v>
      </c>
      <c r="E135" s="30">
        <v>9.0</v>
      </c>
      <c r="F135" s="49">
        <f>E135-5</f>
        <v>4</v>
      </c>
      <c r="G135" s="13"/>
      <c r="H135" s="13"/>
      <c r="I135" s="43"/>
      <c r="J135" s="13"/>
    </row>
    <row r="136">
      <c r="A136" s="11">
        <v>27.0</v>
      </c>
      <c r="B136" s="21">
        <v>0.1267939814814815</v>
      </c>
      <c r="C136" s="11" t="s">
        <v>16</v>
      </c>
      <c r="D136" s="11" t="s">
        <v>74</v>
      </c>
      <c r="E136" s="30">
        <v>18.0</v>
      </c>
      <c r="F136" s="49">
        <f>E136-1</f>
        <v>17</v>
      </c>
      <c r="G136" s="13"/>
      <c r="H136" s="13"/>
      <c r="I136" s="43"/>
      <c r="J136" s="13"/>
    </row>
    <row r="137">
      <c r="A137" s="11">
        <v>27.0</v>
      </c>
      <c r="B137" s="21">
        <v>0.1267939814814815</v>
      </c>
      <c r="C137" s="11" t="s">
        <v>21</v>
      </c>
      <c r="D137" s="11" t="s">
        <v>74</v>
      </c>
      <c r="E137" s="30" t="s">
        <v>28</v>
      </c>
      <c r="F137" s="53">
        <v>1.0</v>
      </c>
      <c r="G137" s="11" t="s">
        <v>48</v>
      </c>
      <c r="H137" s="13"/>
      <c r="I137" s="43"/>
      <c r="J137" s="13"/>
    </row>
    <row r="138">
      <c r="A138" s="11">
        <v>27.0</v>
      </c>
      <c r="B138" s="21">
        <v>0.1267939814814815</v>
      </c>
      <c r="C138" s="11" t="s">
        <v>10</v>
      </c>
      <c r="D138" s="11" t="s">
        <v>74</v>
      </c>
      <c r="E138" s="30" t="s">
        <v>30</v>
      </c>
      <c r="F138" s="49" t="s">
        <v>30</v>
      </c>
      <c r="G138" s="13"/>
      <c r="H138" s="13"/>
      <c r="I138" s="43"/>
      <c r="J138" s="11" t="s">
        <v>17</v>
      </c>
    </row>
    <row r="139">
      <c r="A139" s="11">
        <v>27.0</v>
      </c>
      <c r="B139" s="21">
        <v>0.1267939814814815</v>
      </c>
      <c r="C139" s="11" t="s">
        <v>10</v>
      </c>
      <c r="D139" s="11" t="s">
        <v>74</v>
      </c>
      <c r="E139" s="30">
        <v>11.0</v>
      </c>
      <c r="F139" s="49">
        <f>E139-2</f>
        <v>9</v>
      </c>
      <c r="G139" s="13"/>
      <c r="H139" s="13"/>
      <c r="I139" s="43"/>
      <c r="J139" s="11" t="s">
        <v>40</v>
      </c>
    </row>
    <row r="140">
      <c r="A140" s="11">
        <v>27.0</v>
      </c>
      <c r="B140" s="21">
        <v>0.12802083333333333</v>
      </c>
      <c r="C140" s="11" t="s">
        <v>15</v>
      </c>
      <c r="D140" s="11" t="s">
        <v>32</v>
      </c>
      <c r="E140" s="30">
        <v>19.0</v>
      </c>
      <c r="F140" s="49">
        <f>E140-5</f>
        <v>14</v>
      </c>
      <c r="G140" s="13"/>
      <c r="H140" s="13"/>
      <c r="I140" s="43"/>
      <c r="J140" s="11" t="s">
        <v>1103</v>
      </c>
    </row>
    <row r="141">
      <c r="A141" s="11">
        <v>27.0</v>
      </c>
      <c r="B141" s="56">
        <v>0.1284722222222222</v>
      </c>
      <c r="C141" s="101" t="s">
        <v>21</v>
      </c>
      <c r="D141" s="101" t="s">
        <v>24</v>
      </c>
      <c r="E141" s="30">
        <v>29.0</v>
      </c>
      <c r="F141" s="49">
        <f>E141-12</f>
        <v>17</v>
      </c>
      <c r="G141" s="13"/>
      <c r="H141" s="13"/>
      <c r="I141" s="43"/>
      <c r="J141" s="13"/>
    </row>
    <row r="142">
      <c r="A142" s="11">
        <v>27.0</v>
      </c>
      <c r="B142" s="56">
        <v>0.1284722222222222</v>
      </c>
      <c r="C142" s="101" t="s">
        <v>10</v>
      </c>
      <c r="D142" s="101" t="s">
        <v>24</v>
      </c>
      <c r="E142" s="30">
        <v>25.0</v>
      </c>
      <c r="F142" s="49">
        <f>E142-8</f>
        <v>17</v>
      </c>
      <c r="G142" s="13"/>
      <c r="H142" s="13"/>
      <c r="I142" s="43"/>
      <c r="J142" s="13"/>
    </row>
    <row r="143">
      <c r="A143" s="11">
        <v>27.0</v>
      </c>
      <c r="B143" s="56">
        <v>0.1284722222222222</v>
      </c>
      <c r="C143" s="101" t="s">
        <v>15</v>
      </c>
      <c r="D143" s="101" t="s">
        <v>24</v>
      </c>
      <c r="E143" s="30">
        <v>25.0</v>
      </c>
      <c r="F143" s="49">
        <f>E143-11</f>
        <v>14</v>
      </c>
      <c r="G143" s="13"/>
      <c r="H143" s="13"/>
      <c r="I143" s="43"/>
      <c r="J143" s="13"/>
    </row>
    <row r="144">
      <c r="A144" s="11">
        <v>27.0</v>
      </c>
      <c r="B144" s="56">
        <v>0.1284722222222222</v>
      </c>
      <c r="C144" s="101" t="s">
        <v>13</v>
      </c>
      <c r="D144" s="101" t="s">
        <v>24</v>
      </c>
      <c r="E144" s="30">
        <v>5.0</v>
      </c>
      <c r="F144" s="49">
        <f>E144-1</f>
        <v>4</v>
      </c>
      <c r="G144" s="13"/>
      <c r="H144" s="13"/>
      <c r="I144" s="43"/>
      <c r="J144" s="13"/>
    </row>
    <row r="145">
      <c r="A145" s="11">
        <v>27.0</v>
      </c>
      <c r="B145" s="56">
        <v>0.1284722222222222</v>
      </c>
      <c r="C145" s="101" t="s">
        <v>16</v>
      </c>
      <c r="D145" s="101" t="s">
        <v>24</v>
      </c>
      <c r="E145" s="30" t="s">
        <v>28</v>
      </c>
      <c r="F145" s="49">
        <v>1.0</v>
      </c>
      <c r="G145" s="13"/>
      <c r="H145" s="13"/>
      <c r="I145" s="43"/>
      <c r="J145" s="13"/>
    </row>
    <row r="146">
      <c r="A146" s="11">
        <v>27.0</v>
      </c>
      <c r="B146" s="56">
        <v>0.1284722222222222</v>
      </c>
      <c r="C146" s="101" t="s">
        <v>18</v>
      </c>
      <c r="D146" s="101" t="s">
        <v>24</v>
      </c>
      <c r="E146" s="30">
        <v>26.0</v>
      </c>
      <c r="F146" s="49">
        <f>E146-7</f>
        <v>19</v>
      </c>
      <c r="G146" s="13"/>
      <c r="H146" s="13"/>
      <c r="I146" s="43"/>
      <c r="J146" s="13"/>
    </row>
    <row r="147">
      <c r="A147" s="11">
        <v>27.0</v>
      </c>
      <c r="B147" s="56">
        <v>0.1284722222222222</v>
      </c>
      <c r="C147" s="101" t="s">
        <v>22</v>
      </c>
      <c r="D147" s="101" t="s">
        <v>24</v>
      </c>
      <c r="E147" s="30">
        <v>4.0</v>
      </c>
      <c r="F147" s="49">
        <f>E147-0</f>
        <v>4</v>
      </c>
      <c r="G147" s="13"/>
      <c r="H147" s="13"/>
      <c r="I147" s="43"/>
      <c r="J147" s="13"/>
    </row>
    <row r="148">
      <c r="A148" s="11">
        <v>27.0</v>
      </c>
      <c r="B148" s="21">
        <v>0.12905092592592593</v>
      </c>
      <c r="C148" s="11" t="s">
        <v>18</v>
      </c>
      <c r="D148" s="11" t="s">
        <v>11</v>
      </c>
      <c r="E148" s="30">
        <v>21.0</v>
      </c>
      <c r="F148" s="49">
        <f>E148-3</f>
        <v>18</v>
      </c>
      <c r="G148" s="13"/>
      <c r="H148" s="13"/>
      <c r="I148" s="43"/>
      <c r="J148" s="13"/>
    </row>
    <row r="149">
      <c r="A149" s="11">
        <v>27.0</v>
      </c>
      <c r="B149" s="21">
        <v>0.12905092592592593</v>
      </c>
      <c r="C149" s="11" t="s">
        <v>15</v>
      </c>
      <c r="D149" s="11" t="s">
        <v>184</v>
      </c>
      <c r="E149" s="30">
        <v>25.0</v>
      </c>
      <c r="F149" s="49">
        <f>E149-10</f>
        <v>15</v>
      </c>
      <c r="G149" s="13"/>
      <c r="H149" s="13"/>
      <c r="I149" s="43"/>
      <c r="J149" s="13"/>
    </row>
    <row r="150">
      <c r="A150" s="11">
        <v>27.0</v>
      </c>
      <c r="B150" s="21">
        <v>0.13115740740740742</v>
      </c>
      <c r="C150" s="11" t="s">
        <v>10</v>
      </c>
      <c r="D150" s="11" t="s">
        <v>20</v>
      </c>
      <c r="E150" s="30">
        <v>28.0</v>
      </c>
      <c r="F150" s="49">
        <f>E150-9</f>
        <v>19</v>
      </c>
      <c r="G150" s="13"/>
      <c r="H150" s="13"/>
      <c r="I150" s="43"/>
      <c r="J150" s="13"/>
    </row>
    <row r="151">
      <c r="A151" s="11">
        <v>27.0</v>
      </c>
      <c r="B151" s="21">
        <v>0.1336226851851852</v>
      </c>
      <c r="C151" s="11" t="s">
        <v>22</v>
      </c>
      <c r="D151" s="11" t="s">
        <v>24</v>
      </c>
      <c r="E151" s="37" t="s">
        <v>37</v>
      </c>
      <c r="F151" s="61">
        <v>20.0</v>
      </c>
      <c r="G151" s="13"/>
      <c r="H151" s="13"/>
      <c r="I151" s="43"/>
      <c r="J151" s="13"/>
    </row>
    <row r="152">
      <c r="A152" s="11">
        <v>27.0</v>
      </c>
      <c r="B152" s="21">
        <v>0.1363888888888889</v>
      </c>
      <c r="C152" s="11" t="s">
        <v>15</v>
      </c>
      <c r="D152" s="11" t="s">
        <v>19</v>
      </c>
      <c r="E152" s="30">
        <v>17.0</v>
      </c>
      <c r="F152" s="49">
        <f>E152-10</f>
        <v>7</v>
      </c>
      <c r="G152" s="13"/>
      <c r="H152" s="13"/>
      <c r="I152" s="43"/>
      <c r="J152" s="13"/>
    </row>
    <row r="153">
      <c r="A153" s="11">
        <v>27.0</v>
      </c>
      <c r="B153" s="21">
        <v>0.13655092592592594</v>
      </c>
      <c r="C153" s="11" t="s">
        <v>18</v>
      </c>
      <c r="D153" s="11" t="s">
        <v>27</v>
      </c>
      <c r="E153" s="30">
        <v>18.0</v>
      </c>
      <c r="F153" s="49">
        <f>E153-2</f>
        <v>16</v>
      </c>
      <c r="G153" s="13"/>
      <c r="H153" s="13"/>
      <c r="I153" s="43"/>
      <c r="J153" s="13"/>
    </row>
    <row r="154">
      <c r="A154" s="11">
        <v>27.0</v>
      </c>
      <c r="B154" s="21">
        <v>0.13996527777777779</v>
      </c>
      <c r="C154" s="11" t="s">
        <v>13</v>
      </c>
      <c r="D154" s="11" t="s">
        <v>24</v>
      </c>
      <c r="E154" s="30" t="s">
        <v>28</v>
      </c>
      <c r="F154" s="53">
        <v>1.0</v>
      </c>
      <c r="G154" s="11" t="s">
        <v>48</v>
      </c>
      <c r="H154" s="13"/>
      <c r="I154" s="43"/>
      <c r="J154" s="13"/>
    </row>
    <row r="155">
      <c r="A155" s="11">
        <v>27.0</v>
      </c>
      <c r="B155" s="21">
        <v>0.13996527777777779</v>
      </c>
      <c r="C155" s="11" t="s">
        <v>15</v>
      </c>
      <c r="D155" s="11" t="s">
        <v>24</v>
      </c>
      <c r="E155" s="30">
        <v>14.0</v>
      </c>
      <c r="F155" s="49">
        <f>E155-10</f>
        <v>4</v>
      </c>
      <c r="G155" s="13"/>
      <c r="H155" s="13"/>
      <c r="I155" s="43"/>
      <c r="J155" s="13"/>
    </row>
    <row r="156">
      <c r="A156" s="11">
        <v>27.0</v>
      </c>
      <c r="B156" s="21">
        <v>0.13996527777777779</v>
      </c>
      <c r="C156" s="11" t="s">
        <v>18</v>
      </c>
      <c r="D156" s="11" t="s">
        <v>24</v>
      </c>
      <c r="E156" s="30">
        <v>16.0</v>
      </c>
      <c r="F156" s="49">
        <f>E156-7</f>
        <v>9</v>
      </c>
      <c r="G156" s="13"/>
      <c r="H156" s="13"/>
      <c r="I156" s="43"/>
      <c r="J156" s="13"/>
    </row>
    <row r="157">
      <c r="A157" s="11">
        <v>27.0</v>
      </c>
      <c r="B157" s="21">
        <v>0.13996527777777779</v>
      </c>
      <c r="C157" s="11" t="s">
        <v>22</v>
      </c>
      <c r="D157" s="11" t="s">
        <v>24</v>
      </c>
      <c r="E157" s="30" t="s">
        <v>28</v>
      </c>
      <c r="F157" s="53">
        <v>1.0</v>
      </c>
      <c r="G157" s="11" t="s">
        <v>48</v>
      </c>
      <c r="H157" s="13"/>
      <c r="I157" s="43"/>
      <c r="J157" s="13"/>
    </row>
    <row r="158">
      <c r="A158" s="11">
        <v>27.0</v>
      </c>
      <c r="B158" s="21">
        <v>0.13996527777777779</v>
      </c>
      <c r="C158" s="11" t="s">
        <v>16</v>
      </c>
      <c r="D158" s="11" t="s">
        <v>24</v>
      </c>
      <c r="E158" s="30">
        <v>16.0</v>
      </c>
      <c r="F158" s="49">
        <f>E158+2</f>
        <v>18</v>
      </c>
      <c r="G158" s="13"/>
      <c r="H158" s="13"/>
      <c r="I158" s="43"/>
      <c r="J158" s="13"/>
    </row>
    <row r="159">
      <c r="A159" s="11">
        <v>27.0</v>
      </c>
      <c r="B159" s="21">
        <v>0.13996527777777779</v>
      </c>
      <c r="C159" s="11" t="s">
        <v>21</v>
      </c>
      <c r="D159" s="11" t="s">
        <v>24</v>
      </c>
      <c r="E159" s="30" t="s">
        <v>37</v>
      </c>
      <c r="F159" s="53">
        <v>20.0</v>
      </c>
      <c r="G159" s="11" t="s">
        <v>48</v>
      </c>
      <c r="H159" s="13"/>
      <c r="I159" s="43"/>
      <c r="J159" s="13"/>
    </row>
    <row r="160">
      <c r="A160" s="11">
        <v>27.0</v>
      </c>
      <c r="B160" s="21">
        <v>0.13996527777777779</v>
      </c>
      <c r="C160" s="11" t="s">
        <v>10</v>
      </c>
      <c r="D160" s="11" t="s">
        <v>24</v>
      </c>
      <c r="E160" s="30" t="s">
        <v>37</v>
      </c>
      <c r="F160" s="53">
        <v>20.0</v>
      </c>
      <c r="G160" s="11" t="s">
        <v>48</v>
      </c>
      <c r="H160" s="13"/>
      <c r="I160" s="43"/>
      <c r="J160" s="13"/>
    </row>
    <row r="161">
      <c r="A161" s="11">
        <v>27.0</v>
      </c>
      <c r="B161" s="21">
        <v>0.1414351851851852</v>
      </c>
      <c r="C161" s="11" t="s">
        <v>15</v>
      </c>
      <c r="D161" s="11" t="s">
        <v>184</v>
      </c>
      <c r="E161" s="30">
        <v>24.0</v>
      </c>
      <c r="F161" s="49">
        <f>E161-6</f>
        <v>18</v>
      </c>
      <c r="G161" s="13"/>
      <c r="H161" s="13"/>
      <c r="I161" s="43"/>
      <c r="J161" s="13"/>
    </row>
    <row r="162">
      <c r="A162" s="11">
        <v>27.0</v>
      </c>
      <c r="B162" s="21">
        <v>0.1419212962962963</v>
      </c>
      <c r="C162" s="11" t="s">
        <v>18</v>
      </c>
      <c r="D162" s="11" t="s">
        <v>123</v>
      </c>
      <c r="E162" s="30">
        <v>9.0</v>
      </c>
      <c r="F162" s="49">
        <f>E162-7</f>
        <v>2</v>
      </c>
      <c r="G162" s="13"/>
      <c r="H162" s="13"/>
      <c r="I162" s="43"/>
      <c r="J162" s="13"/>
    </row>
    <row r="163">
      <c r="A163" s="11">
        <v>27.0</v>
      </c>
      <c r="B163" s="21">
        <v>0.1424189814814815</v>
      </c>
      <c r="C163" s="11" t="s">
        <v>13</v>
      </c>
      <c r="D163" s="11" t="s">
        <v>74</v>
      </c>
      <c r="E163" s="30">
        <v>24.0</v>
      </c>
      <c r="F163" s="49">
        <f>E163-8</f>
        <v>16</v>
      </c>
      <c r="G163" s="13"/>
      <c r="H163" s="13"/>
      <c r="I163" s="43"/>
      <c r="J163" s="13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9.0"/>
    <col customWidth="1" min="4" max="4" width="11.63"/>
    <col customWidth="1" min="5" max="5" width="9.63"/>
    <col customWidth="1" min="6" max="6" width="11.25"/>
    <col customWidth="1" min="7" max="7" width="4.63"/>
    <col customWidth="1" min="8" max="8" width="20.63"/>
    <col customWidth="1" min="9" max="9" width="6.75"/>
    <col customWidth="1" min="10" max="10" width="27.75"/>
  </cols>
  <sheetData>
    <row r="1">
      <c r="A1" s="8" t="s">
        <v>0</v>
      </c>
      <c r="B1" s="8" t="s">
        <v>1</v>
      </c>
      <c r="C1" s="8" t="s">
        <v>2</v>
      </c>
      <c r="D1" s="29" t="s">
        <v>3</v>
      </c>
      <c r="E1" s="103" t="s">
        <v>4</v>
      </c>
      <c r="F1" s="103" t="s">
        <v>5</v>
      </c>
      <c r="G1" s="8" t="s">
        <v>6</v>
      </c>
      <c r="H1" s="8" t="s">
        <v>4767</v>
      </c>
      <c r="I1" s="8" t="s">
        <v>8</v>
      </c>
      <c r="J1" s="8" t="s">
        <v>9</v>
      </c>
    </row>
    <row r="2">
      <c r="A2" s="11">
        <v>28.0</v>
      </c>
      <c r="B2" s="21">
        <v>0.011331018518518518</v>
      </c>
      <c r="C2" s="11" t="s">
        <v>13</v>
      </c>
      <c r="D2" s="11" t="s">
        <v>47</v>
      </c>
      <c r="E2" s="30">
        <v>16.0</v>
      </c>
      <c r="F2" s="47">
        <f t="shared" ref="F2:F3" si="1">E2-2</f>
        <v>14</v>
      </c>
      <c r="G2" s="13"/>
      <c r="H2" s="13"/>
      <c r="I2" s="13"/>
      <c r="J2" s="13"/>
    </row>
    <row r="3">
      <c r="A3" s="11">
        <v>28.0</v>
      </c>
      <c r="B3" s="21">
        <v>0.011331018518518518</v>
      </c>
      <c r="C3" s="11" t="s">
        <v>15</v>
      </c>
      <c r="D3" s="11" t="s">
        <v>47</v>
      </c>
      <c r="E3" s="30">
        <v>10.0</v>
      </c>
      <c r="F3" s="47">
        <f t="shared" si="1"/>
        <v>8</v>
      </c>
      <c r="G3" s="13"/>
      <c r="H3" s="13"/>
      <c r="I3" s="13"/>
      <c r="J3" s="13"/>
    </row>
    <row r="4">
      <c r="A4" s="11">
        <v>28.0</v>
      </c>
      <c r="B4" s="21">
        <v>0.011331018518518518</v>
      </c>
      <c r="C4" s="11" t="s">
        <v>18</v>
      </c>
      <c r="D4" s="11" t="s">
        <v>47</v>
      </c>
      <c r="E4" s="30">
        <v>21.0</v>
      </c>
      <c r="F4" s="47">
        <f>E4-8</f>
        <v>13</v>
      </c>
      <c r="G4" s="13"/>
      <c r="H4" s="13"/>
      <c r="I4" s="13"/>
      <c r="J4" s="13"/>
    </row>
    <row r="5">
      <c r="A5" s="11">
        <v>28.0</v>
      </c>
      <c r="B5" s="21">
        <v>0.011331018518518518</v>
      </c>
      <c r="C5" s="11" t="s">
        <v>22</v>
      </c>
      <c r="D5" s="11" t="s">
        <v>47</v>
      </c>
      <c r="E5" s="30">
        <v>4.0</v>
      </c>
      <c r="F5" s="47">
        <f>E5-2</f>
        <v>2</v>
      </c>
      <c r="G5" s="13"/>
      <c r="H5" s="13"/>
      <c r="I5" s="13"/>
      <c r="J5" s="13"/>
    </row>
    <row r="6">
      <c r="A6" s="11">
        <v>28.0</v>
      </c>
      <c r="B6" s="21">
        <v>0.011331018518518518</v>
      </c>
      <c r="C6" s="11" t="s">
        <v>21</v>
      </c>
      <c r="D6" s="11" t="s">
        <v>47</v>
      </c>
      <c r="E6" s="30">
        <v>8.0</v>
      </c>
      <c r="F6" s="47">
        <f t="shared" ref="F6:F7" si="2">E6-5</f>
        <v>3</v>
      </c>
      <c r="G6" s="13"/>
      <c r="H6" s="13"/>
      <c r="I6" s="13"/>
      <c r="J6" s="13"/>
    </row>
    <row r="7">
      <c r="A7" s="11">
        <v>28.0</v>
      </c>
      <c r="B7" s="21">
        <v>0.011331018518518518</v>
      </c>
      <c r="C7" s="11" t="s">
        <v>10</v>
      </c>
      <c r="D7" s="11" t="s">
        <v>47</v>
      </c>
      <c r="E7" s="30">
        <v>19.0</v>
      </c>
      <c r="F7" s="47">
        <f t="shared" si="2"/>
        <v>14</v>
      </c>
      <c r="G7" s="13"/>
      <c r="H7" s="13"/>
      <c r="I7" s="13"/>
      <c r="J7" s="13"/>
    </row>
    <row r="8">
      <c r="A8" s="11">
        <v>28.0</v>
      </c>
      <c r="B8" s="21">
        <v>0.013078703703703703</v>
      </c>
      <c r="C8" s="11" t="s">
        <v>18</v>
      </c>
      <c r="D8" s="11" t="s">
        <v>32</v>
      </c>
      <c r="E8" s="30">
        <v>17.0</v>
      </c>
      <c r="F8" s="47">
        <f t="shared" ref="F8:F9" si="3">E8-12+5</f>
        <v>10</v>
      </c>
      <c r="G8" s="13"/>
      <c r="H8" s="13"/>
      <c r="I8" s="13"/>
      <c r="J8" s="11" t="s">
        <v>1104</v>
      </c>
    </row>
    <row r="9">
      <c r="A9" s="11">
        <v>28.0</v>
      </c>
      <c r="B9" s="21">
        <v>0.013194444444444444</v>
      </c>
      <c r="C9" s="11" t="s">
        <v>18</v>
      </c>
      <c r="D9" s="11" t="s">
        <v>32</v>
      </c>
      <c r="E9" s="30">
        <v>25.0</v>
      </c>
      <c r="F9" s="30">
        <f t="shared" si="3"/>
        <v>18</v>
      </c>
      <c r="G9" s="13"/>
      <c r="H9" s="13"/>
      <c r="I9" s="13"/>
      <c r="J9" s="11" t="s">
        <v>1104</v>
      </c>
    </row>
    <row r="10">
      <c r="A10" s="11">
        <v>28.0</v>
      </c>
      <c r="B10" s="21">
        <v>0.013368055555555555</v>
      </c>
      <c r="C10" s="11" t="s">
        <v>18</v>
      </c>
      <c r="D10" s="11" t="s">
        <v>32</v>
      </c>
      <c r="E10" s="30">
        <v>21.0</v>
      </c>
      <c r="F10" s="47">
        <f>E10-12</f>
        <v>9</v>
      </c>
      <c r="G10" s="13"/>
      <c r="H10" s="13"/>
      <c r="I10" s="13"/>
      <c r="J10" s="11" t="s">
        <v>1105</v>
      </c>
    </row>
    <row r="11">
      <c r="A11" s="11">
        <v>28.0</v>
      </c>
      <c r="B11" s="21">
        <v>0.013483796296296296</v>
      </c>
      <c r="C11" s="11" t="s">
        <v>18</v>
      </c>
      <c r="D11" s="11" t="s">
        <v>7</v>
      </c>
      <c r="E11" s="35">
        <v>17.0</v>
      </c>
      <c r="F11" s="35"/>
      <c r="G11" s="13"/>
      <c r="H11" s="11" t="s">
        <v>1106</v>
      </c>
      <c r="I11" s="13"/>
      <c r="J11" s="13"/>
    </row>
    <row r="12">
      <c r="A12" s="11">
        <v>28.0</v>
      </c>
      <c r="B12" s="21">
        <v>0.01357638888888889</v>
      </c>
      <c r="C12" s="11" t="s">
        <v>18</v>
      </c>
      <c r="D12" s="11" t="s">
        <v>7</v>
      </c>
      <c r="E12" s="35">
        <v>25.0</v>
      </c>
      <c r="F12" s="35"/>
      <c r="G12" s="13"/>
      <c r="H12" s="11" t="s">
        <v>1107</v>
      </c>
      <c r="I12" s="13"/>
      <c r="J12" s="13"/>
    </row>
    <row r="13">
      <c r="A13" s="11">
        <v>28.0</v>
      </c>
      <c r="B13" s="21">
        <v>0.013726851851851851</v>
      </c>
      <c r="C13" s="11" t="s">
        <v>18</v>
      </c>
      <c r="D13" s="11" t="s">
        <v>7</v>
      </c>
      <c r="E13" s="35">
        <v>7.0</v>
      </c>
      <c r="F13" s="35"/>
      <c r="G13" s="13"/>
      <c r="H13" s="11" t="s">
        <v>1108</v>
      </c>
      <c r="I13" s="13"/>
      <c r="J13" s="11" t="s">
        <v>1109</v>
      </c>
    </row>
    <row r="14">
      <c r="A14" s="11">
        <v>28.0</v>
      </c>
      <c r="B14" s="21">
        <v>0.015196759259259259</v>
      </c>
      <c r="C14" s="11" t="s">
        <v>13</v>
      </c>
      <c r="D14" s="11" t="s">
        <v>25</v>
      </c>
      <c r="E14" s="30">
        <v>19.0</v>
      </c>
      <c r="F14" s="47">
        <f>E14-2</f>
        <v>17</v>
      </c>
      <c r="G14" s="13"/>
      <c r="H14" s="11" t="s">
        <v>1110</v>
      </c>
      <c r="I14" s="13"/>
      <c r="J14" s="13"/>
    </row>
    <row r="15">
      <c r="A15" s="11">
        <v>28.0</v>
      </c>
      <c r="B15" s="21">
        <v>0.015196759259259259</v>
      </c>
      <c r="C15" s="11" t="s">
        <v>10</v>
      </c>
      <c r="D15" s="11" t="s">
        <v>25</v>
      </c>
      <c r="E15" s="30">
        <v>21.0</v>
      </c>
      <c r="F15" s="47">
        <f>E15-11</f>
        <v>10</v>
      </c>
      <c r="G15" s="13"/>
      <c r="H15" s="11" t="s">
        <v>1111</v>
      </c>
      <c r="I15" s="13"/>
      <c r="J15" s="13"/>
    </row>
    <row r="16">
      <c r="A16" s="11">
        <v>28.0</v>
      </c>
      <c r="B16" s="21">
        <v>0.015196759259259259</v>
      </c>
      <c r="C16" s="11" t="s">
        <v>273</v>
      </c>
      <c r="D16" s="11" t="s">
        <v>25</v>
      </c>
      <c r="E16" s="30">
        <v>8.0</v>
      </c>
      <c r="F16" s="47">
        <f>E16-0</f>
        <v>8</v>
      </c>
      <c r="G16" s="13"/>
      <c r="H16" s="11" t="s">
        <v>1112</v>
      </c>
      <c r="I16" s="13"/>
      <c r="J16" s="11" t="s">
        <v>698</v>
      </c>
    </row>
    <row r="17">
      <c r="A17" s="11">
        <v>28.0</v>
      </c>
      <c r="B17" s="21">
        <v>0.016631944444444446</v>
      </c>
      <c r="C17" s="11" t="s">
        <v>10</v>
      </c>
      <c r="D17" s="11" t="s">
        <v>32</v>
      </c>
      <c r="E17" s="30">
        <v>30.0</v>
      </c>
      <c r="F17" s="47">
        <f>E17-11</f>
        <v>19</v>
      </c>
      <c r="G17" s="13"/>
      <c r="H17" s="13"/>
      <c r="I17" s="13"/>
      <c r="J17" s="11" t="s">
        <v>163</v>
      </c>
    </row>
    <row r="18">
      <c r="A18" s="11">
        <v>28.0</v>
      </c>
      <c r="B18" s="21">
        <v>0.016979166666666667</v>
      </c>
      <c r="C18" s="11" t="s">
        <v>10</v>
      </c>
      <c r="D18" s="11" t="s">
        <v>7</v>
      </c>
      <c r="E18" s="35">
        <v>22.0</v>
      </c>
      <c r="F18" s="35"/>
      <c r="G18" s="13"/>
      <c r="H18" s="11" t="s">
        <v>1113</v>
      </c>
      <c r="I18" s="13"/>
      <c r="J18" s="11"/>
    </row>
    <row r="19">
      <c r="A19" s="11">
        <v>28.0</v>
      </c>
      <c r="B19" s="21">
        <v>0.01734953703703704</v>
      </c>
      <c r="C19" s="11" t="s">
        <v>10</v>
      </c>
      <c r="D19" s="11" t="s">
        <v>32</v>
      </c>
      <c r="E19" s="30">
        <v>27.0</v>
      </c>
      <c r="F19" s="30">
        <f>E19-11</f>
        <v>16</v>
      </c>
      <c r="G19" s="13"/>
      <c r="H19" s="13"/>
      <c r="I19" s="13"/>
      <c r="J19" s="11" t="s">
        <v>45</v>
      </c>
    </row>
    <row r="20">
      <c r="A20" s="11">
        <v>28.0</v>
      </c>
      <c r="B20" s="21">
        <v>0.01747685185185185</v>
      </c>
      <c r="C20" s="11" t="s">
        <v>10</v>
      </c>
      <c r="D20" s="11" t="s">
        <v>7</v>
      </c>
      <c r="E20" s="35">
        <v>21.0</v>
      </c>
      <c r="F20" s="35"/>
      <c r="G20" s="13"/>
      <c r="H20" s="11" t="s">
        <v>1114</v>
      </c>
      <c r="I20" s="13"/>
      <c r="J20" s="11" t="s">
        <v>1115</v>
      </c>
    </row>
    <row r="21">
      <c r="A21" s="11">
        <v>28.0</v>
      </c>
      <c r="B21" s="21">
        <v>0.01832175925925926</v>
      </c>
      <c r="C21" s="11" t="s">
        <v>13</v>
      </c>
      <c r="D21" s="11" t="s">
        <v>32</v>
      </c>
      <c r="E21" s="30">
        <v>24.0</v>
      </c>
      <c r="F21" s="47">
        <f t="shared" ref="F21:F23" si="4">E21-9</f>
        <v>15</v>
      </c>
      <c r="G21" s="13"/>
      <c r="H21" s="13"/>
      <c r="I21" s="13"/>
      <c r="J21" s="11" t="s">
        <v>216</v>
      </c>
    </row>
    <row r="22">
      <c r="A22" s="11">
        <v>28.0</v>
      </c>
      <c r="B22" s="21">
        <v>0.01835648148148148</v>
      </c>
      <c r="C22" s="11" t="s">
        <v>13</v>
      </c>
      <c r="D22" s="11" t="s">
        <v>32</v>
      </c>
      <c r="E22" s="30">
        <v>21.0</v>
      </c>
      <c r="F22" s="47">
        <f t="shared" si="4"/>
        <v>12</v>
      </c>
      <c r="G22" s="13"/>
      <c r="H22" s="13"/>
      <c r="I22" s="13"/>
      <c r="J22" s="11" t="s">
        <v>216</v>
      </c>
    </row>
    <row r="23">
      <c r="A23" s="11">
        <v>28.0</v>
      </c>
      <c r="B23" s="21">
        <v>0.018414351851851852</v>
      </c>
      <c r="C23" s="11" t="s">
        <v>13</v>
      </c>
      <c r="D23" s="11" t="s">
        <v>32</v>
      </c>
      <c r="E23" s="30">
        <v>26.0</v>
      </c>
      <c r="F23" s="47">
        <f t="shared" si="4"/>
        <v>17</v>
      </c>
      <c r="G23" s="13"/>
      <c r="H23" s="13"/>
      <c r="I23" s="13"/>
      <c r="J23" s="11" t="s">
        <v>216</v>
      </c>
    </row>
    <row r="24">
      <c r="A24" s="11">
        <v>28.0</v>
      </c>
      <c r="B24" s="21">
        <v>0.01846064814814815</v>
      </c>
      <c r="C24" s="11" t="s">
        <v>13</v>
      </c>
      <c r="D24" s="11" t="s">
        <v>7</v>
      </c>
      <c r="E24" s="35">
        <v>13.0</v>
      </c>
      <c r="F24" s="35"/>
      <c r="G24" s="13"/>
      <c r="H24" s="11" t="s">
        <v>1116</v>
      </c>
      <c r="I24" s="13"/>
      <c r="J24" s="13"/>
    </row>
    <row r="25">
      <c r="A25" s="11">
        <v>28.0</v>
      </c>
      <c r="B25" s="21">
        <v>0.018564814814814815</v>
      </c>
      <c r="C25" s="11" t="s">
        <v>13</v>
      </c>
      <c r="D25" s="11" t="s">
        <v>7</v>
      </c>
      <c r="E25" s="35">
        <v>14.0</v>
      </c>
      <c r="F25" s="35"/>
      <c r="G25" s="13"/>
      <c r="H25" s="11" t="s">
        <v>1117</v>
      </c>
      <c r="I25" s="13"/>
      <c r="J25" s="13"/>
    </row>
    <row r="26">
      <c r="A26" s="11">
        <v>28.0</v>
      </c>
      <c r="B26" s="21">
        <v>0.018657407407407407</v>
      </c>
      <c r="C26" s="11" t="s">
        <v>13</v>
      </c>
      <c r="D26" s="11" t="s">
        <v>7</v>
      </c>
      <c r="E26" s="35">
        <v>21.0</v>
      </c>
      <c r="F26" s="35"/>
      <c r="G26" s="13"/>
      <c r="H26" s="11" t="s">
        <v>1114</v>
      </c>
      <c r="I26" s="13"/>
      <c r="J26" s="13"/>
    </row>
    <row r="27">
      <c r="A27" s="11">
        <v>28.0</v>
      </c>
      <c r="B27" s="21">
        <v>0.01940972222222222</v>
      </c>
      <c r="C27" s="11" t="s">
        <v>273</v>
      </c>
      <c r="D27" s="11" t="s">
        <v>402</v>
      </c>
      <c r="E27" s="30">
        <v>19.0</v>
      </c>
      <c r="F27" s="30">
        <f>E27</f>
        <v>19</v>
      </c>
      <c r="G27" s="13"/>
      <c r="H27" s="13"/>
      <c r="I27" s="13"/>
      <c r="J27" s="11"/>
    </row>
    <row r="28">
      <c r="A28" s="11">
        <v>28.0</v>
      </c>
      <c r="B28" s="21">
        <v>0.019849537037037037</v>
      </c>
      <c r="C28" s="11" t="s">
        <v>15</v>
      </c>
      <c r="D28" s="11" t="s">
        <v>97</v>
      </c>
      <c r="E28" s="35">
        <v>25.0</v>
      </c>
      <c r="F28" s="35"/>
      <c r="G28" s="13"/>
      <c r="H28" s="13"/>
      <c r="I28" s="13"/>
      <c r="J28" s="11" t="s">
        <v>1118</v>
      </c>
    </row>
    <row r="29">
      <c r="A29" s="11">
        <v>28.0</v>
      </c>
      <c r="B29" s="21">
        <v>0.02224537037037037</v>
      </c>
      <c r="C29" s="11" t="s">
        <v>21</v>
      </c>
      <c r="D29" s="11" t="s">
        <v>32</v>
      </c>
      <c r="E29" s="30">
        <v>24.0</v>
      </c>
      <c r="F29" s="30">
        <f>E29-11</f>
        <v>13</v>
      </c>
      <c r="G29" s="13"/>
      <c r="H29" s="13"/>
      <c r="I29" s="13"/>
      <c r="J29" s="11" t="s">
        <v>159</v>
      </c>
    </row>
    <row r="30">
      <c r="A30" s="11">
        <v>28.0</v>
      </c>
      <c r="B30" s="21">
        <v>0.022430555555555554</v>
      </c>
      <c r="C30" s="11" t="s">
        <v>21</v>
      </c>
      <c r="D30" s="11" t="s">
        <v>7</v>
      </c>
      <c r="E30" s="35">
        <v>31.0</v>
      </c>
      <c r="F30" s="35"/>
      <c r="G30" s="13"/>
      <c r="H30" s="11" t="s">
        <v>1119</v>
      </c>
      <c r="I30" s="13"/>
      <c r="J30" s="13"/>
    </row>
    <row r="31">
      <c r="A31" s="11">
        <v>28.0</v>
      </c>
      <c r="B31" s="21">
        <v>0.022615740740740742</v>
      </c>
      <c r="C31" s="11" t="s">
        <v>21</v>
      </c>
      <c r="D31" s="11" t="s">
        <v>32</v>
      </c>
      <c r="E31" s="30">
        <v>23.0</v>
      </c>
      <c r="F31" s="30">
        <f>E31-10</f>
        <v>13</v>
      </c>
      <c r="G31" s="13"/>
      <c r="H31" s="13"/>
      <c r="I31" s="13"/>
      <c r="J31" s="11" t="s">
        <v>46</v>
      </c>
    </row>
    <row r="32">
      <c r="A32" s="11">
        <v>28.0</v>
      </c>
      <c r="B32" s="21">
        <v>0.022719907407407407</v>
      </c>
      <c r="C32" s="11" t="s">
        <v>21</v>
      </c>
      <c r="D32" s="11" t="s">
        <v>7</v>
      </c>
      <c r="E32" s="35">
        <v>7.0</v>
      </c>
      <c r="F32" s="35"/>
      <c r="G32" s="13"/>
      <c r="H32" s="11" t="s">
        <v>1108</v>
      </c>
      <c r="I32" s="13"/>
      <c r="J32" s="13"/>
    </row>
    <row r="33">
      <c r="A33" s="11">
        <v>28.0</v>
      </c>
      <c r="B33" s="21">
        <v>0.022824074074074073</v>
      </c>
      <c r="C33" s="11" t="s">
        <v>21</v>
      </c>
      <c r="D33" s="11" t="s">
        <v>32</v>
      </c>
      <c r="E33" s="30">
        <v>16.0</v>
      </c>
      <c r="F33" s="47">
        <f>E33-11</f>
        <v>5</v>
      </c>
      <c r="G33" s="13"/>
      <c r="H33" s="13"/>
      <c r="I33" s="13"/>
      <c r="J33" s="11" t="s">
        <v>226</v>
      </c>
    </row>
    <row r="34">
      <c r="A34" s="11">
        <v>28.0</v>
      </c>
      <c r="B34" s="21">
        <v>0.024189814814814813</v>
      </c>
      <c r="C34" s="11" t="s">
        <v>22</v>
      </c>
      <c r="D34" s="11" t="s">
        <v>32</v>
      </c>
      <c r="E34" s="30">
        <v>13.0</v>
      </c>
      <c r="F34" s="47">
        <f>E34-3</f>
        <v>10</v>
      </c>
      <c r="G34" s="13"/>
      <c r="H34" s="13"/>
      <c r="I34" s="13"/>
      <c r="J34" s="11" t="s">
        <v>621</v>
      </c>
    </row>
    <row r="35">
      <c r="A35" s="11">
        <v>28.0</v>
      </c>
      <c r="B35" s="21">
        <v>0.025173611111111112</v>
      </c>
      <c r="C35" s="11" t="s">
        <v>18</v>
      </c>
      <c r="D35" s="11" t="s">
        <v>32</v>
      </c>
      <c r="E35" s="30" t="s">
        <v>30</v>
      </c>
      <c r="F35" s="47" t="s">
        <v>30</v>
      </c>
      <c r="G35" s="13"/>
      <c r="H35" s="13"/>
      <c r="I35" s="13"/>
      <c r="J35" s="11" t="s">
        <v>1120</v>
      </c>
    </row>
    <row r="36">
      <c r="A36" s="11">
        <v>28.0</v>
      </c>
      <c r="B36" s="21">
        <v>0.028680555555555556</v>
      </c>
      <c r="C36" s="11" t="s">
        <v>10</v>
      </c>
      <c r="D36" s="11" t="s">
        <v>32</v>
      </c>
      <c r="E36" s="30">
        <v>22.0</v>
      </c>
      <c r="F36" s="47">
        <f>E36-11</f>
        <v>11</v>
      </c>
      <c r="G36" s="13"/>
      <c r="H36" s="13"/>
      <c r="I36" s="13"/>
      <c r="J36" s="11" t="s">
        <v>45</v>
      </c>
    </row>
    <row r="37">
      <c r="A37" s="11">
        <v>28.0</v>
      </c>
      <c r="B37" s="21">
        <v>0.02883101851851852</v>
      </c>
      <c r="C37" s="11" t="s">
        <v>10</v>
      </c>
      <c r="D37" s="11" t="s">
        <v>7</v>
      </c>
      <c r="E37" s="35">
        <v>14.0</v>
      </c>
      <c r="F37" s="35"/>
      <c r="G37" s="13"/>
      <c r="H37" s="11" t="s">
        <v>1117</v>
      </c>
      <c r="I37" s="13"/>
      <c r="J37" s="13"/>
    </row>
    <row r="38">
      <c r="A38" s="11">
        <v>28.0</v>
      </c>
      <c r="B38" s="21">
        <v>0.028888888888888888</v>
      </c>
      <c r="C38" s="11" t="s">
        <v>10</v>
      </c>
      <c r="D38" s="11" t="s">
        <v>32</v>
      </c>
      <c r="E38" s="30">
        <v>22.0</v>
      </c>
      <c r="F38" s="30">
        <f>E38-11</f>
        <v>11</v>
      </c>
      <c r="G38" s="13"/>
      <c r="H38" s="13"/>
      <c r="I38" s="13"/>
      <c r="J38" s="11" t="s">
        <v>68</v>
      </c>
    </row>
    <row r="39">
      <c r="A39" s="11">
        <v>28.0</v>
      </c>
      <c r="B39" s="21">
        <v>0.029027777777777777</v>
      </c>
      <c r="C39" s="11" t="s">
        <v>10</v>
      </c>
      <c r="D39" s="11" t="s">
        <v>7</v>
      </c>
      <c r="E39" s="35">
        <v>16.0</v>
      </c>
      <c r="F39" s="35"/>
      <c r="G39" s="13"/>
      <c r="H39" s="11" t="s">
        <v>1121</v>
      </c>
      <c r="I39" s="13"/>
      <c r="J39" s="13"/>
    </row>
    <row r="40">
      <c r="A40" s="11">
        <v>28.0</v>
      </c>
      <c r="B40" s="21">
        <v>0.029768518518518517</v>
      </c>
      <c r="C40" s="11" t="s">
        <v>13</v>
      </c>
      <c r="D40" s="11" t="s">
        <v>74</v>
      </c>
      <c r="E40" s="30" t="s">
        <v>37</v>
      </c>
      <c r="F40" s="47">
        <v>20.0</v>
      </c>
      <c r="G40" s="11" t="s">
        <v>48</v>
      </c>
      <c r="H40" s="13"/>
      <c r="I40" s="13"/>
      <c r="J40" s="13"/>
    </row>
    <row r="41">
      <c r="A41" s="11">
        <v>28.0</v>
      </c>
      <c r="B41" s="21">
        <v>0.030243055555555554</v>
      </c>
      <c r="C41" s="11" t="s">
        <v>13</v>
      </c>
      <c r="D41" s="11" t="s">
        <v>32</v>
      </c>
      <c r="E41" s="30">
        <v>22.0</v>
      </c>
      <c r="F41" s="47">
        <f>E41-9</f>
        <v>13</v>
      </c>
      <c r="G41" s="13"/>
      <c r="H41" s="13"/>
      <c r="I41" s="13"/>
      <c r="J41" s="11" t="s">
        <v>216</v>
      </c>
    </row>
    <row r="42">
      <c r="A42" s="11">
        <v>28.0</v>
      </c>
      <c r="B42" s="21">
        <v>0.030428240740740742</v>
      </c>
      <c r="C42" s="11" t="s">
        <v>13</v>
      </c>
      <c r="D42" s="11" t="s">
        <v>7</v>
      </c>
      <c r="E42" s="35">
        <v>15.0</v>
      </c>
      <c r="F42" s="35"/>
      <c r="G42" s="13"/>
      <c r="H42" s="11" t="s">
        <v>1122</v>
      </c>
      <c r="I42" s="13"/>
      <c r="J42" s="13"/>
    </row>
    <row r="43">
      <c r="A43" s="11">
        <v>28.0</v>
      </c>
      <c r="B43" s="21">
        <v>0.03087962962962963</v>
      </c>
      <c r="C43" s="11" t="s">
        <v>15</v>
      </c>
      <c r="D43" s="11" t="s">
        <v>32</v>
      </c>
      <c r="E43" s="30">
        <v>20.0</v>
      </c>
      <c r="F43" s="47">
        <f>E43-6</f>
        <v>14</v>
      </c>
      <c r="G43" s="13"/>
      <c r="H43" s="13"/>
      <c r="I43" s="13"/>
      <c r="J43" s="11" t="s">
        <v>1123</v>
      </c>
    </row>
    <row r="44">
      <c r="A44" s="11">
        <v>28.0</v>
      </c>
      <c r="B44" s="21">
        <v>0.03116898148148148</v>
      </c>
      <c r="C44" s="11" t="s">
        <v>15</v>
      </c>
      <c r="D44" s="11" t="s">
        <v>7</v>
      </c>
      <c r="E44" s="35">
        <v>15.0</v>
      </c>
      <c r="F44" s="35"/>
      <c r="G44" s="13"/>
      <c r="H44" s="11" t="s">
        <v>1124</v>
      </c>
      <c r="I44" s="13"/>
      <c r="J44" s="13"/>
    </row>
    <row r="45">
      <c r="A45" s="11">
        <v>28.0</v>
      </c>
      <c r="B45" s="21">
        <v>0.03155092592592593</v>
      </c>
      <c r="C45" s="11" t="s">
        <v>15</v>
      </c>
      <c r="D45" s="11" t="s">
        <v>32</v>
      </c>
      <c r="E45" s="30">
        <v>23.0</v>
      </c>
      <c r="F45" s="47">
        <f>E45-6</f>
        <v>17</v>
      </c>
      <c r="G45" s="13"/>
      <c r="H45" s="13"/>
      <c r="I45" s="13"/>
      <c r="J45" s="11" t="s">
        <v>279</v>
      </c>
    </row>
    <row r="46">
      <c r="A46" s="11">
        <v>28.0</v>
      </c>
      <c r="B46" s="21">
        <v>0.031712962962962964</v>
      </c>
      <c r="C46" s="11" t="s">
        <v>15</v>
      </c>
      <c r="D46" s="11" t="s">
        <v>7</v>
      </c>
      <c r="E46" s="35">
        <v>14.0</v>
      </c>
      <c r="F46" s="35"/>
      <c r="G46" s="13"/>
      <c r="H46" s="11" t="s">
        <v>1117</v>
      </c>
      <c r="I46" s="13"/>
      <c r="J46" s="13"/>
    </row>
    <row r="47">
      <c r="A47" s="11">
        <v>28.0</v>
      </c>
      <c r="B47" s="21">
        <v>0.03231481481481482</v>
      </c>
      <c r="C47" s="11" t="s">
        <v>16</v>
      </c>
      <c r="D47" s="11" t="s">
        <v>32</v>
      </c>
      <c r="E47" s="30" t="s">
        <v>30</v>
      </c>
      <c r="F47" s="47" t="s">
        <v>30</v>
      </c>
      <c r="G47" s="13"/>
      <c r="H47" s="13"/>
      <c r="I47" s="13"/>
      <c r="J47" s="11" t="s">
        <v>1125</v>
      </c>
    </row>
    <row r="48">
      <c r="A48" s="11">
        <v>28.0</v>
      </c>
      <c r="B48" s="21">
        <v>0.032789351851851854</v>
      </c>
      <c r="C48" s="11" t="s">
        <v>21</v>
      </c>
      <c r="D48" s="11" t="s">
        <v>32</v>
      </c>
      <c r="E48" s="30">
        <v>23.0</v>
      </c>
      <c r="F48" s="30">
        <f>E48-11</f>
        <v>12</v>
      </c>
      <c r="G48" s="13"/>
      <c r="H48" s="13"/>
      <c r="I48" s="13"/>
      <c r="J48" s="11" t="s">
        <v>159</v>
      </c>
    </row>
    <row r="49">
      <c r="A49" s="11">
        <v>28.0</v>
      </c>
      <c r="B49" s="21">
        <v>0.03287037037037037</v>
      </c>
      <c r="C49" s="11" t="s">
        <v>21</v>
      </c>
      <c r="D49" s="11" t="s">
        <v>7</v>
      </c>
      <c r="E49" s="35">
        <v>39.0</v>
      </c>
      <c r="F49" s="35"/>
      <c r="G49" s="13"/>
      <c r="H49" s="11" t="s">
        <v>1126</v>
      </c>
      <c r="I49" s="13"/>
      <c r="J49" s="13"/>
    </row>
    <row r="50">
      <c r="A50" s="11">
        <v>28.0</v>
      </c>
      <c r="B50" s="21">
        <v>0.03302083333333333</v>
      </c>
      <c r="C50" s="11" t="s">
        <v>21</v>
      </c>
      <c r="D50" s="11" t="s">
        <v>32</v>
      </c>
      <c r="E50" s="30">
        <v>17.0</v>
      </c>
      <c r="F50" s="47">
        <f>E50-10</f>
        <v>7</v>
      </c>
      <c r="G50" s="13"/>
      <c r="H50" s="13"/>
      <c r="I50" s="11"/>
      <c r="J50" s="11" t="s">
        <v>46</v>
      </c>
    </row>
    <row r="51">
      <c r="A51" s="11">
        <v>28.0</v>
      </c>
      <c r="B51" s="21">
        <v>0.033125</v>
      </c>
      <c r="C51" s="11" t="s">
        <v>21</v>
      </c>
      <c r="D51" s="11" t="s">
        <v>7</v>
      </c>
      <c r="E51" s="35">
        <v>8.0</v>
      </c>
      <c r="F51" s="35"/>
      <c r="G51" s="13"/>
      <c r="H51" s="11" t="s">
        <v>1127</v>
      </c>
      <c r="I51" s="13"/>
      <c r="J51" s="13"/>
    </row>
    <row r="52">
      <c r="A52" s="11">
        <v>28.0</v>
      </c>
      <c r="B52" s="21">
        <v>0.03320601851851852</v>
      </c>
      <c r="C52" s="11" t="s">
        <v>21</v>
      </c>
      <c r="D52" s="11" t="s">
        <v>32</v>
      </c>
      <c r="E52" s="30">
        <v>16.0</v>
      </c>
      <c r="F52" s="47">
        <f t="shared" ref="F52:F53" si="5">E52-10</f>
        <v>6</v>
      </c>
      <c r="G52" s="13"/>
      <c r="H52" s="13"/>
      <c r="I52" s="13"/>
      <c r="J52" s="11" t="s">
        <v>46</v>
      </c>
    </row>
    <row r="53">
      <c r="A53" s="11">
        <v>28.0</v>
      </c>
      <c r="B53" s="21">
        <v>0.033900462962962966</v>
      </c>
      <c r="C53" s="11" t="s">
        <v>22</v>
      </c>
      <c r="D53" s="11" t="s">
        <v>32</v>
      </c>
      <c r="E53" s="30">
        <v>19.0</v>
      </c>
      <c r="F53" s="30">
        <f t="shared" si="5"/>
        <v>9</v>
      </c>
      <c r="G53" s="13"/>
      <c r="H53" s="13"/>
      <c r="I53" s="13"/>
      <c r="J53" s="11" t="s">
        <v>621</v>
      </c>
    </row>
    <row r="54">
      <c r="A54" s="11">
        <v>28.0</v>
      </c>
      <c r="B54" s="21">
        <v>0.034074074074074076</v>
      </c>
      <c r="C54" s="11" t="s">
        <v>22</v>
      </c>
      <c r="D54" s="11" t="s">
        <v>7</v>
      </c>
      <c r="E54" s="35">
        <v>19.0</v>
      </c>
      <c r="F54" s="35"/>
      <c r="G54" s="13"/>
      <c r="H54" s="11" t="s">
        <v>1128</v>
      </c>
      <c r="I54" s="13"/>
      <c r="J54" s="13"/>
    </row>
    <row r="55">
      <c r="A55" s="11">
        <v>28.0</v>
      </c>
      <c r="B55" s="21">
        <v>0.035069444444444445</v>
      </c>
      <c r="C55" s="11" t="s">
        <v>18</v>
      </c>
      <c r="D55" s="11" t="s">
        <v>93</v>
      </c>
      <c r="E55" s="30">
        <v>12.0</v>
      </c>
      <c r="F55" s="47">
        <f>E55-10</f>
        <v>2</v>
      </c>
      <c r="G55" s="13"/>
      <c r="H55" s="13"/>
      <c r="I55" s="13"/>
      <c r="J55" s="11" t="s">
        <v>1083</v>
      </c>
    </row>
    <row r="56">
      <c r="A56" s="11">
        <v>28.0</v>
      </c>
      <c r="B56" s="21">
        <v>0.03556712962962963</v>
      </c>
      <c r="C56" s="11" t="s">
        <v>18</v>
      </c>
      <c r="D56" s="11" t="s">
        <v>32</v>
      </c>
      <c r="E56" s="30">
        <v>22.0</v>
      </c>
      <c r="F56" s="47">
        <f>E56-12+5</f>
        <v>15</v>
      </c>
      <c r="G56" s="13"/>
      <c r="H56" s="13"/>
      <c r="I56" s="13"/>
      <c r="J56" s="11" t="s">
        <v>347</v>
      </c>
    </row>
    <row r="57">
      <c r="A57" s="11">
        <v>28.0</v>
      </c>
      <c r="B57" s="21">
        <v>0.03564814814814815</v>
      </c>
      <c r="C57" s="11" t="s">
        <v>18</v>
      </c>
      <c r="D57" s="11" t="s">
        <v>32</v>
      </c>
      <c r="E57" s="30" t="s">
        <v>458</v>
      </c>
      <c r="F57" s="47">
        <v>2.0</v>
      </c>
      <c r="G57" s="13"/>
      <c r="H57" s="13"/>
      <c r="I57" s="13"/>
      <c r="J57" s="11" t="s">
        <v>1052</v>
      </c>
    </row>
    <row r="58">
      <c r="A58" s="11">
        <v>28.0</v>
      </c>
      <c r="B58" s="21">
        <v>0.03596064814814815</v>
      </c>
      <c r="C58" s="11" t="s">
        <v>18</v>
      </c>
      <c r="D58" s="11" t="s">
        <v>7</v>
      </c>
      <c r="E58" s="35">
        <v>28.0</v>
      </c>
      <c r="F58" s="35"/>
      <c r="G58" s="13"/>
      <c r="H58" s="11" t="s">
        <v>1129</v>
      </c>
      <c r="I58" s="13"/>
      <c r="J58" s="13"/>
    </row>
    <row r="59">
      <c r="A59" s="11">
        <v>28.0</v>
      </c>
      <c r="B59" s="21">
        <v>0.0375</v>
      </c>
      <c r="C59" s="11" t="s">
        <v>15</v>
      </c>
      <c r="D59" s="11" t="s">
        <v>32</v>
      </c>
      <c r="E59" s="30">
        <v>16.0</v>
      </c>
      <c r="F59" s="47">
        <f>E59-6</f>
        <v>10</v>
      </c>
      <c r="G59" s="13"/>
      <c r="H59" s="13"/>
      <c r="I59" s="13"/>
      <c r="J59" s="11" t="s">
        <v>176</v>
      </c>
    </row>
    <row r="60">
      <c r="A60" s="11">
        <v>28.0</v>
      </c>
      <c r="B60" s="21">
        <v>0.03774305555555556</v>
      </c>
      <c r="C60" s="11" t="s">
        <v>13</v>
      </c>
      <c r="D60" s="11" t="s">
        <v>25</v>
      </c>
      <c r="E60" s="30">
        <v>19.0</v>
      </c>
      <c r="F60" s="47">
        <f t="shared" ref="F60:F61" si="6">E60-2</f>
        <v>17</v>
      </c>
      <c r="G60" s="13"/>
      <c r="H60" s="11" t="s">
        <v>1110</v>
      </c>
      <c r="I60" s="13"/>
      <c r="J60" s="11" t="s">
        <v>1130</v>
      </c>
    </row>
    <row r="61">
      <c r="A61" s="11">
        <v>28.0</v>
      </c>
      <c r="B61" s="21">
        <v>0.03774305555555556</v>
      </c>
      <c r="C61" s="11" t="s">
        <v>15</v>
      </c>
      <c r="D61" s="11" t="s">
        <v>25</v>
      </c>
      <c r="E61" s="30">
        <v>4.0</v>
      </c>
      <c r="F61" s="47">
        <f t="shared" si="6"/>
        <v>2</v>
      </c>
      <c r="G61" s="13"/>
      <c r="H61" s="11" t="s">
        <v>1131</v>
      </c>
      <c r="I61" s="13"/>
      <c r="J61" s="13"/>
    </row>
    <row r="62">
      <c r="A62" s="11">
        <v>28.0</v>
      </c>
      <c r="B62" s="21">
        <v>0.038657407407407404</v>
      </c>
      <c r="C62" s="11" t="s">
        <v>10</v>
      </c>
      <c r="D62" s="11" t="s">
        <v>32</v>
      </c>
      <c r="E62" s="30">
        <v>14.0</v>
      </c>
      <c r="F62" s="47">
        <f t="shared" ref="F62:F63" si="7">E62-11</f>
        <v>3</v>
      </c>
      <c r="G62" s="13"/>
      <c r="H62" s="13"/>
      <c r="I62" s="13"/>
      <c r="J62" s="11" t="s">
        <v>45</v>
      </c>
    </row>
    <row r="63">
      <c r="A63" s="11">
        <v>28.0</v>
      </c>
      <c r="B63" s="21">
        <v>0.03877314814814815</v>
      </c>
      <c r="C63" s="11" t="s">
        <v>10</v>
      </c>
      <c r="D63" s="11" t="s">
        <v>32</v>
      </c>
      <c r="E63" s="30">
        <v>16.0</v>
      </c>
      <c r="F63" s="47">
        <f t="shared" si="7"/>
        <v>5</v>
      </c>
      <c r="G63" s="13"/>
      <c r="H63" s="13"/>
      <c r="I63" s="13"/>
      <c r="J63" s="11" t="s">
        <v>45</v>
      </c>
    </row>
    <row r="64">
      <c r="A64" s="11">
        <v>28.0</v>
      </c>
      <c r="B64" s="21">
        <v>0.03931712962962963</v>
      </c>
      <c r="C64" s="11" t="s">
        <v>13</v>
      </c>
      <c r="D64" s="11" t="s">
        <v>32</v>
      </c>
      <c r="E64" s="30">
        <v>18.0</v>
      </c>
      <c r="F64" s="47">
        <f t="shared" ref="F64:F66" si="8">E64-9</f>
        <v>9</v>
      </c>
      <c r="G64" s="13"/>
      <c r="H64" s="13"/>
      <c r="I64" s="13"/>
      <c r="J64" s="11" t="s">
        <v>216</v>
      </c>
    </row>
    <row r="65">
      <c r="A65" s="11">
        <v>28.0</v>
      </c>
      <c r="B65" s="21">
        <v>0.03939814814814815</v>
      </c>
      <c r="C65" s="11" t="s">
        <v>13</v>
      </c>
      <c r="D65" s="11" t="s">
        <v>32</v>
      </c>
      <c r="E65" s="30">
        <v>21.0</v>
      </c>
      <c r="F65" s="47">
        <f t="shared" si="8"/>
        <v>12</v>
      </c>
      <c r="G65" s="13"/>
      <c r="H65" s="13"/>
      <c r="I65" s="13"/>
      <c r="J65" s="11" t="s">
        <v>216</v>
      </c>
    </row>
    <row r="66">
      <c r="A66" s="11">
        <v>28.0</v>
      </c>
      <c r="B66" s="21">
        <v>0.03943287037037037</v>
      </c>
      <c r="C66" s="11" t="s">
        <v>13</v>
      </c>
      <c r="D66" s="11" t="s">
        <v>32</v>
      </c>
      <c r="E66" s="30">
        <v>19.0</v>
      </c>
      <c r="F66" s="47">
        <f t="shared" si="8"/>
        <v>10</v>
      </c>
      <c r="G66" s="13"/>
      <c r="H66" s="13"/>
      <c r="I66" s="13"/>
      <c r="J66" s="11" t="s">
        <v>216</v>
      </c>
    </row>
    <row r="67">
      <c r="A67" s="11">
        <v>28.0</v>
      </c>
      <c r="B67" s="21">
        <v>0.039525462962962964</v>
      </c>
      <c r="C67" s="11" t="s">
        <v>13</v>
      </c>
      <c r="D67" s="11" t="s">
        <v>7</v>
      </c>
      <c r="E67" s="35">
        <v>13.0</v>
      </c>
      <c r="F67" s="35"/>
      <c r="G67" s="13"/>
      <c r="H67" s="11" t="s">
        <v>1116</v>
      </c>
      <c r="I67" s="13"/>
      <c r="J67" s="13"/>
    </row>
    <row r="68">
      <c r="A68" s="11">
        <v>28.0</v>
      </c>
      <c r="B68" s="21">
        <v>0.03958333333333333</v>
      </c>
      <c r="C68" s="11" t="s">
        <v>13</v>
      </c>
      <c r="D68" s="11" t="s">
        <v>7</v>
      </c>
      <c r="E68" s="35">
        <v>23.0</v>
      </c>
      <c r="F68" s="35"/>
      <c r="G68" s="13"/>
      <c r="H68" s="11" t="s">
        <v>1132</v>
      </c>
      <c r="I68" s="13"/>
      <c r="J68" s="13"/>
    </row>
    <row r="69">
      <c r="A69" s="11">
        <v>28.0</v>
      </c>
      <c r="B69" s="21">
        <v>0.039641203703703706</v>
      </c>
      <c r="C69" s="11" t="s">
        <v>13</v>
      </c>
      <c r="D69" s="11" t="s">
        <v>7</v>
      </c>
      <c r="E69" s="35">
        <v>22.0</v>
      </c>
      <c r="F69" s="35"/>
      <c r="G69" s="13"/>
      <c r="H69" s="11" t="s">
        <v>1133</v>
      </c>
      <c r="I69" s="11">
        <v>1.0</v>
      </c>
      <c r="J69" s="11" t="s">
        <v>112</v>
      </c>
    </row>
    <row r="70">
      <c r="A70" s="11">
        <v>28.0</v>
      </c>
      <c r="B70" s="21">
        <v>0.04113425925925926</v>
      </c>
      <c r="C70" s="11" t="s">
        <v>15</v>
      </c>
      <c r="D70" s="11" t="s">
        <v>184</v>
      </c>
      <c r="E70" s="30">
        <v>21.0</v>
      </c>
      <c r="F70" s="47">
        <f>E70-6</f>
        <v>15</v>
      </c>
      <c r="G70" s="13"/>
      <c r="H70" s="13"/>
      <c r="I70" s="13"/>
      <c r="J70" s="13"/>
    </row>
    <row r="71">
      <c r="A71" s="11">
        <v>28.0</v>
      </c>
      <c r="B71" s="21">
        <v>0.04206018518518519</v>
      </c>
      <c r="C71" s="11" t="s">
        <v>15</v>
      </c>
      <c r="D71" s="11" t="s">
        <v>184</v>
      </c>
      <c r="E71" s="30" t="s">
        <v>37</v>
      </c>
      <c r="F71" s="47">
        <v>20.0</v>
      </c>
      <c r="G71" s="11" t="s">
        <v>48</v>
      </c>
      <c r="H71" s="13"/>
      <c r="I71" s="13"/>
      <c r="J71" s="13"/>
    </row>
    <row r="72">
      <c r="A72" s="11">
        <v>28.0</v>
      </c>
      <c r="B72" s="21">
        <v>0.04236111111111111</v>
      </c>
      <c r="C72" s="11" t="s">
        <v>10</v>
      </c>
      <c r="D72" s="11" t="s">
        <v>74</v>
      </c>
      <c r="E72" s="30">
        <v>12.0</v>
      </c>
      <c r="F72" s="47">
        <f>E72-2</f>
        <v>10</v>
      </c>
      <c r="G72" s="13"/>
      <c r="H72" s="13"/>
      <c r="I72" s="13"/>
      <c r="J72" s="13"/>
    </row>
    <row r="73">
      <c r="A73" s="11">
        <v>28.0</v>
      </c>
      <c r="B73" s="21">
        <v>0.04268518518518519</v>
      </c>
      <c r="C73" s="11" t="s">
        <v>10</v>
      </c>
      <c r="D73" s="11" t="s">
        <v>24</v>
      </c>
      <c r="E73" s="30">
        <v>23.0</v>
      </c>
      <c r="F73" s="47">
        <f>E73-8</f>
        <v>15</v>
      </c>
      <c r="G73" s="13"/>
      <c r="H73" s="13"/>
      <c r="I73" s="13"/>
      <c r="J73" s="13"/>
    </row>
    <row r="74">
      <c r="A74" s="11">
        <v>28.0</v>
      </c>
      <c r="B74" s="21">
        <v>0.04325231481481481</v>
      </c>
      <c r="C74" s="11" t="s">
        <v>21</v>
      </c>
      <c r="D74" s="11" t="s">
        <v>74</v>
      </c>
      <c r="E74" s="30" t="s">
        <v>30</v>
      </c>
      <c r="F74" s="47" t="s">
        <v>30</v>
      </c>
      <c r="G74" s="13"/>
      <c r="H74" s="13"/>
      <c r="I74" s="13"/>
      <c r="J74" s="11" t="s">
        <v>350</v>
      </c>
    </row>
    <row r="75">
      <c r="A75" s="11">
        <v>28.0</v>
      </c>
      <c r="B75" s="21">
        <v>0.04325231481481481</v>
      </c>
      <c r="C75" s="11" t="s">
        <v>21</v>
      </c>
      <c r="D75" s="11" t="s">
        <v>74</v>
      </c>
      <c r="E75" s="30" t="s">
        <v>30</v>
      </c>
      <c r="F75" s="47" t="s">
        <v>30</v>
      </c>
      <c r="G75" s="13"/>
      <c r="H75" s="13"/>
      <c r="I75" s="13"/>
      <c r="J75" s="11" t="s">
        <v>1134</v>
      </c>
    </row>
    <row r="76">
      <c r="A76" s="11">
        <v>28.0</v>
      </c>
      <c r="B76" s="21">
        <v>0.04357638888888889</v>
      </c>
      <c r="C76" s="11" t="s">
        <v>15</v>
      </c>
      <c r="D76" s="11" t="s">
        <v>184</v>
      </c>
      <c r="E76" s="30" t="s">
        <v>1135</v>
      </c>
      <c r="F76" s="47">
        <v>18.0</v>
      </c>
      <c r="G76" s="13"/>
      <c r="H76" s="13"/>
      <c r="I76" s="13"/>
      <c r="J76" s="11" t="s">
        <v>40</v>
      </c>
    </row>
    <row r="77">
      <c r="A77" s="11">
        <v>28.0</v>
      </c>
      <c r="B77" s="21">
        <v>0.04357638888888889</v>
      </c>
      <c r="C77" s="11" t="s">
        <v>15</v>
      </c>
      <c r="D77" s="11" t="s">
        <v>184</v>
      </c>
      <c r="E77" s="30" t="s">
        <v>30</v>
      </c>
      <c r="F77" s="30" t="s">
        <v>30</v>
      </c>
      <c r="G77" s="13"/>
      <c r="H77" s="13"/>
      <c r="I77" s="13"/>
      <c r="J77" s="11" t="s">
        <v>17</v>
      </c>
    </row>
    <row r="78">
      <c r="A78" s="11">
        <v>28.0</v>
      </c>
      <c r="B78" s="21">
        <v>0.04579861111111111</v>
      </c>
      <c r="C78" s="11" t="s">
        <v>10</v>
      </c>
      <c r="D78" s="11" t="s">
        <v>184</v>
      </c>
      <c r="E78" s="30" t="s">
        <v>30</v>
      </c>
      <c r="F78" s="47" t="s">
        <v>30</v>
      </c>
      <c r="G78" s="13"/>
      <c r="H78" s="13"/>
      <c r="I78" s="13"/>
      <c r="J78" s="11" t="s">
        <v>17</v>
      </c>
    </row>
    <row r="79">
      <c r="A79" s="11">
        <v>28.0</v>
      </c>
      <c r="B79" s="21">
        <v>0.04579861111111111</v>
      </c>
      <c r="C79" s="11" t="s">
        <v>10</v>
      </c>
      <c r="D79" s="11" t="s">
        <v>184</v>
      </c>
      <c r="E79" s="30">
        <v>17.0</v>
      </c>
      <c r="F79" s="47">
        <f>E79-2</f>
        <v>15</v>
      </c>
      <c r="G79" s="13"/>
      <c r="H79" s="13"/>
      <c r="I79" s="13"/>
      <c r="J79" s="11" t="s">
        <v>40</v>
      </c>
    </row>
    <row r="80">
      <c r="A80" s="11">
        <v>28.0</v>
      </c>
      <c r="B80" s="21">
        <v>0.04621527777777778</v>
      </c>
      <c r="C80" s="11" t="s">
        <v>21</v>
      </c>
      <c r="D80" s="11" t="s">
        <v>20</v>
      </c>
      <c r="E80" s="30">
        <v>22.0</v>
      </c>
      <c r="F80" s="47">
        <f>E80-13</f>
        <v>9</v>
      </c>
      <c r="G80" s="13"/>
      <c r="H80" s="13"/>
      <c r="I80" s="13"/>
      <c r="J80" s="13"/>
    </row>
    <row r="81">
      <c r="A81" s="11">
        <v>28.0</v>
      </c>
      <c r="B81" s="21">
        <v>0.05162037037037037</v>
      </c>
      <c r="C81" s="11" t="s">
        <v>13</v>
      </c>
      <c r="D81" s="11" t="s">
        <v>11</v>
      </c>
      <c r="E81" s="30" t="s">
        <v>37</v>
      </c>
      <c r="F81" s="47">
        <v>20.0</v>
      </c>
      <c r="G81" s="11" t="s">
        <v>48</v>
      </c>
      <c r="H81" s="13"/>
      <c r="I81" s="13"/>
      <c r="J81" s="13"/>
    </row>
    <row r="82">
      <c r="A82" s="11">
        <v>28.0</v>
      </c>
      <c r="B82" s="21">
        <v>0.054733796296296294</v>
      </c>
      <c r="C82" s="11" t="s">
        <v>13</v>
      </c>
      <c r="D82" s="11" t="s">
        <v>74</v>
      </c>
      <c r="E82" s="30">
        <v>26.0</v>
      </c>
      <c r="F82" s="47">
        <f>E82-8</f>
        <v>18</v>
      </c>
      <c r="G82" s="13"/>
      <c r="H82" s="13"/>
      <c r="I82" s="13"/>
      <c r="J82" s="13"/>
    </row>
    <row r="83">
      <c r="A83" s="11">
        <v>28.0</v>
      </c>
      <c r="B83" s="21">
        <v>0.054733796296296294</v>
      </c>
      <c r="C83" s="11" t="s">
        <v>15</v>
      </c>
      <c r="D83" s="11" t="s">
        <v>74</v>
      </c>
      <c r="E83" s="30">
        <v>11.0</v>
      </c>
      <c r="F83" s="47">
        <f>E83-6</f>
        <v>5</v>
      </c>
      <c r="G83" s="13"/>
      <c r="H83" s="13"/>
      <c r="I83" s="13"/>
      <c r="J83" s="13"/>
    </row>
    <row r="84">
      <c r="A84" s="11">
        <v>28.0</v>
      </c>
      <c r="B84" s="21">
        <v>0.054733796296296294</v>
      </c>
      <c r="C84" s="11" t="s">
        <v>18</v>
      </c>
      <c r="D84" s="11" t="s">
        <v>74</v>
      </c>
      <c r="E84" s="30">
        <v>19.0</v>
      </c>
      <c r="F84" s="47">
        <f>E84-1</f>
        <v>18</v>
      </c>
      <c r="G84" s="13"/>
      <c r="H84" s="13"/>
      <c r="I84" s="13"/>
      <c r="J84" s="13"/>
    </row>
    <row r="85">
      <c r="A85" s="11">
        <v>28.0</v>
      </c>
      <c r="B85" s="21">
        <v>0.054733796296296294</v>
      </c>
      <c r="C85" s="11" t="s">
        <v>22</v>
      </c>
      <c r="D85" s="11" t="s">
        <v>74</v>
      </c>
      <c r="E85" s="30">
        <v>11.0</v>
      </c>
      <c r="F85" s="47">
        <f>E85-5</f>
        <v>6</v>
      </c>
      <c r="G85" s="13"/>
      <c r="H85" s="13"/>
      <c r="I85" s="13"/>
      <c r="J85" s="13"/>
    </row>
    <row r="86">
      <c r="A86" s="11">
        <v>28.0</v>
      </c>
      <c r="B86" s="21">
        <v>0.054733796296296294</v>
      </c>
      <c r="C86" s="11" t="s">
        <v>21</v>
      </c>
      <c r="D86" s="11" t="s">
        <v>74</v>
      </c>
      <c r="E86" s="30">
        <v>15.0</v>
      </c>
      <c r="F86" s="30">
        <f t="shared" ref="F86:F87" si="9">E86-2</f>
        <v>13</v>
      </c>
      <c r="G86" s="13"/>
      <c r="H86" s="13"/>
      <c r="I86" s="13"/>
      <c r="J86" s="13"/>
    </row>
    <row r="87">
      <c r="A87" s="11">
        <v>28.0</v>
      </c>
      <c r="B87" s="21">
        <v>0.054733796296296294</v>
      </c>
      <c r="C87" s="11" t="s">
        <v>10</v>
      </c>
      <c r="D87" s="11" t="s">
        <v>74</v>
      </c>
      <c r="E87" s="30">
        <v>15.0</v>
      </c>
      <c r="F87" s="47">
        <f t="shared" si="9"/>
        <v>13</v>
      </c>
      <c r="G87" s="13"/>
      <c r="H87" s="13"/>
      <c r="I87" s="13"/>
      <c r="J87" s="13"/>
    </row>
    <row r="88">
      <c r="A88" s="11">
        <v>28.0</v>
      </c>
      <c r="B88" s="21">
        <v>0.05642361111111111</v>
      </c>
      <c r="C88" s="11" t="s">
        <v>273</v>
      </c>
      <c r="D88" s="11" t="s">
        <v>74</v>
      </c>
      <c r="E88" s="30">
        <v>15.0</v>
      </c>
      <c r="F88" s="30">
        <v>1.0</v>
      </c>
      <c r="G88" s="13"/>
      <c r="H88" s="13"/>
      <c r="I88" s="13"/>
      <c r="J88" s="13"/>
    </row>
    <row r="89">
      <c r="A89" s="11">
        <v>28.0</v>
      </c>
      <c r="B89" s="21">
        <v>0.056805555555555554</v>
      </c>
      <c r="C89" s="11" t="s">
        <v>13</v>
      </c>
      <c r="D89" s="11" t="s">
        <v>24</v>
      </c>
      <c r="E89" s="30">
        <v>15.0</v>
      </c>
      <c r="F89" s="30">
        <f>E89-0</f>
        <v>15</v>
      </c>
      <c r="G89" s="13"/>
      <c r="H89" s="13"/>
      <c r="I89" s="13"/>
      <c r="J89" s="13"/>
    </row>
    <row r="90">
      <c r="A90" s="11">
        <v>28.0</v>
      </c>
      <c r="B90" s="21">
        <v>0.056805555555555554</v>
      </c>
      <c r="C90" s="11" t="s">
        <v>15</v>
      </c>
      <c r="D90" s="11" t="s">
        <v>24</v>
      </c>
      <c r="E90" s="30">
        <v>19.0</v>
      </c>
      <c r="F90" s="47">
        <f>E90-10</f>
        <v>9</v>
      </c>
      <c r="G90" s="13"/>
      <c r="H90" s="13"/>
      <c r="I90" s="13"/>
      <c r="J90" s="13"/>
    </row>
    <row r="91">
      <c r="A91" s="11">
        <v>28.0</v>
      </c>
      <c r="B91" s="21">
        <v>0.056805555555555554</v>
      </c>
      <c r="C91" s="11" t="s">
        <v>18</v>
      </c>
      <c r="D91" s="11" t="s">
        <v>24</v>
      </c>
      <c r="E91" s="30">
        <v>20.0</v>
      </c>
      <c r="F91" s="47">
        <f>E91-7</f>
        <v>13</v>
      </c>
      <c r="G91" s="13"/>
      <c r="H91" s="13"/>
      <c r="I91" s="13"/>
      <c r="J91" s="13"/>
    </row>
    <row r="92">
      <c r="A92" s="11">
        <v>28.0</v>
      </c>
      <c r="B92" s="21">
        <v>0.056805555555555554</v>
      </c>
      <c r="C92" s="11" t="s">
        <v>22</v>
      </c>
      <c r="D92" s="11" t="s">
        <v>24</v>
      </c>
      <c r="E92" s="30">
        <v>17.0</v>
      </c>
      <c r="F92" s="30">
        <f>E92-0</f>
        <v>17</v>
      </c>
      <c r="G92" s="13"/>
      <c r="H92" s="13"/>
      <c r="I92" s="13"/>
      <c r="J92" s="13"/>
    </row>
    <row r="93">
      <c r="A93" s="11">
        <v>28.0</v>
      </c>
      <c r="B93" s="21">
        <v>0.056805555555555554</v>
      </c>
      <c r="C93" s="11" t="s">
        <v>21</v>
      </c>
      <c r="D93" s="11" t="s">
        <v>24</v>
      </c>
      <c r="E93" s="30">
        <v>26.0</v>
      </c>
      <c r="F93" s="47">
        <f>E93-10</f>
        <v>16</v>
      </c>
      <c r="G93" s="13"/>
      <c r="H93" s="13"/>
      <c r="I93" s="13"/>
      <c r="J93" s="13"/>
    </row>
    <row r="94">
      <c r="A94" s="11">
        <v>28.0</v>
      </c>
      <c r="B94" s="21">
        <v>0.056805555555555554</v>
      </c>
      <c r="C94" s="11" t="s">
        <v>10</v>
      </c>
      <c r="D94" s="11" t="s">
        <v>24</v>
      </c>
      <c r="E94" s="30">
        <v>19.0</v>
      </c>
      <c r="F94" s="47">
        <f>E94-8</f>
        <v>11</v>
      </c>
      <c r="G94" s="13"/>
      <c r="H94" s="13"/>
      <c r="I94" s="13"/>
      <c r="J94" s="13"/>
    </row>
    <row r="95">
      <c r="A95" s="11">
        <v>28.0</v>
      </c>
      <c r="B95" s="21">
        <v>0.060023148148148145</v>
      </c>
      <c r="C95" s="11" t="s">
        <v>15</v>
      </c>
      <c r="D95" s="11" t="s">
        <v>88</v>
      </c>
      <c r="E95" s="30">
        <v>12.0</v>
      </c>
      <c r="F95" s="47">
        <f>E95-2</f>
        <v>10</v>
      </c>
      <c r="G95" s="13"/>
      <c r="H95" s="13"/>
      <c r="I95" s="13"/>
      <c r="J95" s="13"/>
    </row>
    <row r="96">
      <c r="A96" s="11">
        <v>28.0</v>
      </c>
      <c r="B96" s="21">
        <v>0.06152777777777778</v>
      </c>
      <c r="C96" s="11" t="s">
        <v>13</v>
      </c>
      <c r="D96" s="11" t="s">
        <v>88</v>
      </c>
      <c r="E96" s="30">
        <v>8.0</v>
      </c>
      <c r="F96" s="47">
        <f>E96+2</f>
        <v>10</v>
      </c>
      <c r="G96" s="13"/>
      <c r="H96" s="13"/>
      <c r="I96" s="13"/>
      <c r="J96" s="13"/>
    </row>
    <row r="97">
      <c r="A97" s="11">
        <v>28.0</v>
      </c>
      <c r="B97" s="21">
        <v>0.06180555555555556</v>
      </c>
      <c r="C97" s="11" t="s">
        <v>21</v>
      </c>
      <c r="D97" s="11" t="s">
        <v>88</v>
      </c>
      <c r="E97" s="30">
        <v>17.0</v>
      </c>
      <c r="F97" s="30">
        <f>E97-3</f>
        <v>14</v>
      </c>
      <c r="G97" s="13"/>
      <c r="H97" s="13"/>
      <c r="I97" s="13"/>
      <c r="J97" s="13"/>
    </row>
    <row r="98">
      <c r="A98" s="11">
        <v>28.0</v>
      </c>
      <c r="B98" s="21">
        <v>0.06180555555555556</v>
      </c>
      <c r="C98" s="11" t="s">
        <v>22</v>
      </c>
      <c r="D98" s="11" t="s">
        <v>88</v>
      </c>
      <c r="E98" s="30">
        <v>23.0</v>
      </c>
      <c r="F98" s="47">
        <f>E98-6</f>
        <v>17</v>
      </c>
      <c r="G98" s="13"/>
      <c r="H98" s="13"/>
      <c r="I98" s="13"/>
      <c r="J98" s="13"/>
    </row>
    <row r="99">
      <c r="A99" s="11">
        <v>28.0</v>
      </c>
      <c r="B99" s="21">
        <v>0.06324074074074074</v>
      </c>
      <c r="C99" s="11" t="s">
        <v>15</v>
      </c>
      <c r="D99" s="11" t="s">
        <v>92</v>
      </c>
      <c r="E99" s="30">
        <v>20.0</v>
      </c>
      <c r="F99" s="30">
        <f>E99-2</f>
        <v>18</v>
      </c>
      <c r="G99" s="13"/>
      <c r="H99" s="13"/>
      <c r="I99" s="13"/>
      <c r="J99" s="13"/>
    </row>
    <row r="100">
      <c r="A100" s="11">
        <v>28.0</v>
      </c>
      <c r="B100" s="21">
        <v>0.06383101851851852</v>
      </c>
      <c r="C100" s="11" t="s">
        <v>18</v>
      </c>
      <c r="D100" s="11" t="s">
        <v>88</v>
      </c>
      <c r="E100" s="30">
        <v>6.0</v>
      </c>
      <c r="F100" s="47">
        <f>E100-3</f>
        <v>3</v>
      </c>
      <c r="G100" s="13"/>
      <c r="H100" s="13"/>
      <c r="I100" s="13"/>
      <c r="J100" s="11"/>
    </row>
    <row r="101">
      <c r="A101" s="11">
        <v>28.0</v>
      </c>
      <c r="B101" s="56">
        <v>0.06454861111111111</v>
      </c>
      <c r="C101" s="101" t="s">
        <v>21</v>
      </c>
      <c r="D101" s="11" t="s">
        <v>20</v>
      </c>
      <c r="E101" s="37" t="s">
        <v>30</v>
      </c>
      <c r="F101" s="30"/>
      <c r="G101" s="11"/>
      <c r="H101" s="13"/>
      <c r="I101" s="13"/>
      <c r="J101" s="13"/>
    </row>
    <row r="102">
      <c r="A102" s="11">
        <v>28.0</v>
      </c>
      <c r="B102" s="56">
        <v>0.06454861111111111</v>
      </c>
      <c r="C102" s="101" t="s">
        <v>21</v>
      </c>
      <c r="D102" s="11" t="s">
        <v>20</v>
      </c>
      <c r="E102" s="37" t="s">
        <v>37</v>
      </c>
      <c r="F102" s="37">
        <v>20.0</v>
      </c>
      <c r="G102" s="11"/>
      <c r="H102" s="13"/>
      <c r="I102" s="13"/>
      <c r="J102" s="13"/>
    </row>
    <row r="103">
      <c r="A103" s="11">
        <v>28.0</v>
      </c>
      <c r="B103" s="21">
        <v>0.06462962962962963</v>
      </c>
      <c r="C103" s="11" t="s">
        <v>13</v>
      </c>
      <c r="D103" s="11" t="s">
        <v>20</v>
      </c>
      <c r="E103" s="30" t="s">
        <v>28</v>
      </c>
      <c r="F103" s="30">
        <v>1.0</v>
      </c>
      <c r="G103" s="11" t="s">
        <v>48</v>
      </c>
      <c r="H103" s="13"/>
      <c r="I103" s="13"/>
      <c r="J103" s="13"/>
    </row>
    <row r="104">
      <c r="A104" s="11">
        <v>28.0</v>
      </c>
      <c r="B104" s="21">
        <v>0.0717824074074074</v>
      </c>
      <c r="C104" s="11" t="s">
        <v>15</v>
      </c>
      <c r="D104" s="11" t="s">
        <v>184</v>
      </c>
      <c r="E104" s="30">
        <v>26.0</v>
      </c>
      <c r="F104" s="47">
        <f>E104-10</f>
        <v>16</v>
      </c>
      <c r="G104" s="13"/>
      <c r="H104" s="13"/>
      <c r="I104" s="13"/>
      <c r="J104" s="13"/>
    </row>
    <row r="105">
      <c r="A105" s="11">
        <v>28.0</v>
      </c>
      <c r="B105" s="21">
        <v>0.07366898148148149</v>
      </c>
      <c r="C105" s="11" t="s">
        <v>13</v>
      </c>
      <c r="D105" s="11" t="s">
        <v>20</v>
      </c>
      <c r="E105" s="30">
        <v>14.0</v>
      </c>
      <c r="F105" s="47">
        <f>E105-2</f>
        <v>12</v>
      </c>
      <c r="G105" s="13"/>
      <c r="H105" s="13"/>
      <c r="I105" s="13"/>
      <c r="J105" s="13"/>
    </row>
    <row r="106">
      <c r="A106" s="11">
        <v>28.0</v>
      </c>
      <c r="B106" s="21">
        <v>0.07366898148148149</v>
      </c>
      <c r="C106" s="11" t="s">
        <v>18</v>
      </c>
      <c r="D106" s="11" t="s">
        <v>20</v>
      </c>
      <c r="E106" s="30" t="s">
        <v>30</v>
      </c>
      <c r="F106" s="47" t="s">
        <v>30</v>
      </c>
      <c r="G106" s="13"/>
      <c r="H106" s="13"/>
      <c r="I106" s="13"/>
      <c r="J106" s="13"/>
    </row>
    <row r="107">
      <c r="A107" s="11">
        <v>28.0</v>
      </c>
      <c r="B107" s="21">
        <v>0.07366898148148149</v>
      </c>
      <c r="C107" s="11" t="s">
        <v>273</v>
      </c>
      <c r="D107" s="11" t="s">
        <v>20</v>
      </c>
      <c r="E107" s="30">
        <v>19.0</v>
      </c>
      <c r="F107" s="47">
        <f>E107-0</f>
        <v>19</v>
      </c>
      <c r="G107" s="13"/>
      <c r="H107" s="13"/>
      <c r="I107" s="13"/>
      <c r="J107" s="13"/>
    </row>
    <row r="108">
      <c r="A108" s="11">
        <v>28.0</v>
      </c>
      <c r="B108" s="21">
        <v>0.07366898148148149</v>
      </c>
      <c r="C108" s="11" t="s">
        <v>21</v>
      </c>
      <c r="D108" s="11" t="s">
        <v>20</v>
      </c>
      <c r="E108" s="30">
        <v>32.0</v>
      </c>
      <c r="F108" s="47">
        <f>E108-13-10</f>
        <v>9</v>
      </c>
      <c r="G108" s="13"/>
      <c r="H108" s="13"/>
      <c r="I108" s="13"/>
      <c r="J108" s="13"/>
    </row>
    <row r="109">
      <c r="A109" s="11">
        <v>28.0</v>
      </c>
      <c r="B109" s="21">
        <v>0.07366898148148149</v>
      </c>
      <c r="C109" s="11" t="s">
        <v>10</v>
      </c>
      <c r="D109" s="11" t="s">
        <v>20</v>
      </c>
      <c r="E109" s="30">
        <v>21.0</v>
      </c>
      <c r="F109" s="47">
        <f>E109-9</f>
        <v>12</v>
      </c>
      <c r="G109" s="13"/>
      <c r="H109" s="13"/>
      <c r="I109" s="13"/>
      <c r="J109" s="13"/>
    </row>
    <row r="110">
      <c r="A110" s="11">
        <v>28.0</v>
      </c>
      <c r="B110" s="21">
        <v>0.07534722222222222</v>
      </c>
      <c r="C110" s="11" t="s">
        <v>10</v>
      </c>
      <c r="D110" s="11" t="s">
        <v>24</v>
      </c>
      <c r="E110" s="30" t="s">
        <v>30</v>
      </c>
      <c r="F110" s="47" t="s">
        <v>30</v>
      </c>
      <c r="G110" s="13"/>
      <c r="H110" s="13"/>
      <c r="I110" s="13"/>
      <c r="J110" s="11" t="s">
        <v>1136</v>
      </c>
    </row>
    <row r="111">
      <c r="A111" s="11">
        <v>28.0</v>
      </c>
      <c r="B111" s="21">
        <v>0.07553240740740741</v>
      </c>
      <c r="C111" s="11" t="s">
        <v>10</v>
      </c>
      <c r="D111" s="11" t="s">
        <v>24</v>
      </c>
      <c r="E111" s="30">
        <v>18.0</v>
      </c>
      <c r="F111" s="47">
        <f>E111-8</f>
        <v>10</v>
      </c>
      <c r="G111" s="13"/>
      <c r="H111" s="13"/>
      <c r="I111" s="13"/>
      <c r="J111" s="13"/>
    </row>
    <row r="112">
      <c r="A112" s="11">
        <v>28.0</v>
      </c>
      <c r="B112" s="21">
        <v>0.07596064814814815</v>
      </c>
      <c r="C112" s="11" t="s">
        <v>18</v>
      </c>
      <c r="D112" s="11" t="s">
        <v>24</v>
      </c>
      <c r="E112" s="30" t="s">
        <v>37</v>
      </c>
      <c r="F112" s="47">
        <v>20.0</v>
      </c>
      <c r="G112" s="11" t="s">
        <v>48</v>
      </c>
      <c r="H112" s="13"/>
      <c r="I112" s="13"/>
      <c r="J112" s="13"/>
    </row>
    <row r="113">
      <c r="A113" s="11">
        <v>28.0</v>
      </c>
      <c r="B113" s="21">
        <v>0.07793981481481481</v>
      </c>
      <c r="C113" s="11" t="s">
        <v>22</v>
      </c>
      <c r="D113" s="11" t="s">
        <v>24</v>
      </c>
      <c r="E113" s="30" t="s">
        <v>30</v>
      </c>
      <c r="F113" s="47" t="s">
        <v>30</v>
      </c>
      <c r="G113" s="13"/>
      <c r="H113" s="13"/>
      <c r="I113" s="13"/>
      <c r="J113" s="11" t="s">
        <v>1137</v>
      </c>
    </row>
    <row r="114">
      <c r="A114" s="11">
        <v>28.0</v>
      </c>
      <c r="B114" s="21">
        <v>0.07793981481481481</v>
      </c>
      <c r="C114" s="11" t="s">
        <v>15</v>
      </c>
      <c r="D114" s="11" t="s">
        <v>24</v>
      </c>
      <c r="E114" s="30" t="s">
        <v>28</v>
      </c>
      <c r="F114" s="30">
        <v>1.0</v>
      </c>
      <c r="G114" s="11" t="s">
        <v>48</v>
      </c>
      <c r="H114" s="13"/>
      <c r="I114" s="13"/>
      <c r="J114" s="11" t="s">
        <v>17</v>
      </c>
    </row>
    <row r="115">
      <c r="A115" s="11">
        <v>28.0</v>
      </c>
      <c r="B115" s="21">
        <v>0.07793981481481481</v>
      </c>
      <c r="C115" s="11" t="s">
        <v>15</v>
      </c>
      <c r="D115" s="11" t="s">
        <v>24</v>
      </c>
      <c r="E115" s="30">
        <v>24.0</v>
      </c>
      <c r="F115" s="47">
        <f>E115-10</f>
        <v>14</v>
      </c>
      <c r="G115" s="13"/>
      <c r="H115" s="13"/>
      <c r="I115" s="13"/>
      <c r="J115" s="11" t="s">
        <v>40</v>
      </c>
    </row>
    <row r="116">
      <c r="A116" s="11">
        <v>28.0</v>
      </c>
      <c r="B116" s="21">
        <v>0.08083333333333333</v>
      </c>
      <c r="C116" s="11" t="s">
        <v>22</v>
      </c>
      <c r="D116" s="11" t="s">
        <v>74</v>
      </c>
      <c r="E116" s="30">
        <v>17.0</v>
      </c>
      <c r="F116" s="47">
        <f t="shared" ref="F116:F117" si="10">E116-5</f>
        <v>12</v>
      </c>
      <c r="G116" s="13"/>
      <c r="H116" s="13"/>
      <c r="I116" s="13"/>
      <c r="J116" s="13"/>
    </row>
    <row r="117">
      <c r="A117" s="11">
        <v>28.0</v>
      </c>
      <c r="B117" s="21">
        <v>0.08245370370370371</v>
      </c>
      <c r="C117" s="11" t="s">
        <v>22</v>
      </c>
      <c r="D117" s="11" t="s">
        <v>74</v>
      </c>
      <c r="E117" s="30">
        <v>9.0</v>
      </c>
      <c r="F117" s="53">
        <f t="shared" si="10"/>
        <v>4</v>
      </c>
      <c r="G117" s="13"/>
      <c r="H117" s="13"/>
      <c r="I117" s="13"/>
      <c r="J117" s="13"/>
    </row>
    <row r="118">
      <c r="A118" s="11">
        <v>28.0</v>
      </c>
      <c r="B118" s="21">
        <v>0.09011574074074075</v>
      </c>
      <c r="C118" s="11" t="s">
        <v>13</v>
      </c>
      <c r="D118" s="11" t="s">
        <v>184</v>
      </c>
      <c r="E118" s="30">
        <v>17.0</v>
      </c>
      <c r="F118" s="53">
        <f>E118+2</f>
        <v>19</v>
      </c>
      <c r="G118" s="13"/>
      <c r="H118" s="13"/>
      <c r="I118" s="13"/>
      <c r="J118" s="13"/>
    </row>
    <row r="119">
      <c r="A119" s="11">
        <v>28.0</v>
      </c>
      <c r="B119" s="21">
        <v>0.09280092592592593</v>
      </c>
      <c r="C119" s="11" t="s">
        <v>18</v>
      </c>
      <c r="D119" s="11" t="s">
        <v>125</v>
      </c>
      <c r="E119" s="30">
        <v>16.0</v>
      </c>
      <c r="F119" s="53">
        <f>E119-3</f>
        <v>13</v>
      </c>
      <c r="G119" s="13"/>
      <c r="H119" s="13"/>
      <c r="I119" s="13"/>
      <c r="J119" s="13"/>
    </row>
    <row r="120">
      <c r="A120" s="11">
        <v>28.0</v>
      </c>
      <c r="B120" s="21">
        <v>0.09606481481481481</v>
      </c>
      <c r="C120" s="11" t="s">
        <v>18</v>
      </c>
      <c r="D120" s="11" t="s">
        <v>93</v>
      </c>
      <c r="E120" s="30">
        <v>23.0</v>
      </c>
      <c r="F120" s="53">
        <f>E120-10</f>
        <v>13</v>
      </c>
      <c r="G120" s="13"/>
      <c r="H120" s="13"/>
      <c r="I120" s="13"/>
      <c r="J120" s="11" t="s">
        <v>1138</v>
      </c>
    </row>
    <row r="121">
      <c r="A121" s="11">
        <v>28.0</v>
      </c>
      <c r="B121" s="21">
        <v>0.10247685185185185</v>
      </c>
      <c r="C121" s="11" t="s">
        <v>13</v>
      </c>
      <c r="D121" s="11" t="s">
        <v>737</v>
      </c>
      <c r="E121" s="35">
        <v>8.0</v>
      </c>
      <c r="F121" s="35"/>
      <c r="G121" s="13"/>
      <c r="H121" s="13"/>
      <c r="I121" s="13"/>
      <c r="J121" s="13"/>
    </row>
    <row r="122">
      <c r="A122" s="11">
        <v>28.0</v>
      </c>
      <c r="B122" s="21">
        <v>0.103125</v>
      </c>
      <c r="C122" s="11" t="s">
        <v>13</v>
      </c>
      <c r="D122" s="11" t="s">
        <v>20</v>
      </c>
      <c r="E122" s="30" t="s">
        <v>30</v>
      </c>
      <c r="F122" s="53" t="s">
        <v>30</v>
      </c>
      <c r="G122" s="13"/>
      <c r="H122" s="13"/>
      <c r="I122" s="13"/>
      <c r="J122" s="13"/>
    </row>
    <row r="123">
      <c r="A123" s="11">
        <v>28.0</v>
      </c>
      <c r="B123" s="21">
        <v>0.103125</v>
      </c>
      <c r="C123" s="11" t="s">
        <v>15</v>
      </c>
      <c r="D123" s="11" t="s">
        <v>20</v>
      </c>
      <c r="E123" s="30" t="s">
        <v>30</v>
      </c>
      <c r="F123" s="53" t="s">
        <v>30</v>
      </c>
      <c r="G123" s="13"/>
      <c r="H123" s="13"/>
      <c r="I123" s="13"/>
      <c r="J123" s="13"/>
    </row>
    <row r="124">
      <c r="A124" s="11">
        <v>28.0</v>
      </c>
      <c r="B124" s="21">
        <v>0.103125</v>
      </c>
      <c r="C124" s="11" t="s">
        <v>18</v>
      </c>
      <c r="D124" s="11" t="s">
        <v>20</v>
      </c>
      <c r="E124" s="30" t="s">
        <v>28</v>
      </c>
      <c r="F124" s="53">
        <v>1.0</v>
      </c>
      <c r="G124" s="11" t="s">
        <v>48</v>
      </c>
      <c r="H124" s="13"/>
      <c r="I124" s="13"/>
      <c r="J124" s="13"/>
    </row>
    <row r="125">
      <c r="A125" s="11">
        <v>28.0</v>
      </c>
      <c r="B125" s="21">
        <v>0.103125</v>
      </c>
      <c r="C125" s="11" t="s">
        <v>22</v>
      </c>
      <c r="D125" s="11" t="s">
        <v>20</v>
      </c>
      <c r="E125" s="30">
        <v>28.0</v>
      </c>
      <c r="F125" s="53">
        <f>E125-2-10</f>
        <v>16</v>
      </c>
      <c r="G125" s="13"/>
      <c r="H125" s="13"/>
      <c r="I125" s="13"/>
      <c r="J125" s="13"/>
    </row>
    <row r="126">
      <c r="A126" s="11">
        <v>28.0</v>
      </c>
      <c r="B126" s="21">
        <v>0.103125</v>
      </c>
      <c r="C126" s="11" t="s">
        <v>21</v>
      </c>
      <c r="D126" s="11" t="s">
        <v>20</v>
      </c>
      <c r="E126" s="30" t="s">
        <v>37</v>
      </c>
      <c r="F126" s="53">
        <v>20.0</v>
      </c>
      <c r="G126" s="11" t="s">
        <v>48</v>
      </c>
      <c r="H126" s="13"/>
      <c r="I126" s="13"/>
      <c r="J126" s="13"/>
    </row>
    <row r="127">
      <c r="A127" s="11">
        <v>28.0</v>
      </c>
      <c r="B127" s="21">
        <v>0.103125</v>
      </c>
      <c r="C127" s="11" t="s">
        <v>21</v>
      </c>
      <c r="D127" s="11" t="s">
        <v>20</v>
      </c>
      <c r="E127" s="30" t="s">
        <v>30</v>
      </c>
      <c r="F127" s="49" t="s">
        <v>30</v>
      </c>
      <c r="G127" s="13"/>
      <c r="H127" s="13"/>
      <c r="I127" s="13"/>
      <c r="J127" s="11" t="s">
        <v>350</v>
      </c>
    </row>
    <row r="128">
      <c r="A128" s="11">
        <v>28.0</v>
      </c>
      <c r="B128" s="21">
        <v>0.103125</v>
      </c>
      <c r="C128" s="11" t="s">
        <v>10</v>
      </c>
      <c r="D128" s="11" t="s">
        <v>20</v>
      </c>
      <c r="E128" s="30" t="s">
        <v>37</v>
      </c>
      <c r="F128" s="53">
        <v>20.0</v>
      </c>
      <c r="G128" s="11" t="s">
        <v>48</v>
      </c>
      <c r="H128" s="13"/>
      <c r="I128" s="13"/>
      <c r="J128" s="11" t="s">
        <v>418</v>
      </c>
    </row>
    <row r="129">
      <c r="A129" s="11">
        <v>28.0</v>
      </c>
      <c r="B129" s="21">
        <v>0.10574074074074075</v>
      </c>
      <c r="C129" s="11" t="s">
        <v>21</v>
      </c>
      <c r="D129" s="11" t="s">
        <v>588</v>
      </c>
      <c r="E129" s="30" t="s">
        <v>30</v>
      </c>
      <c r="F129" s="53" t="s">
        <v>30</v>
      </c>
      <c r="G129" s="13"/>
      <c r="H129" s="13"/>
      <c r="I129" s="13"/>
      <c r="J129" s="11" t="s">
        <v>17</v>
      </c>
    </row>
    <row r="130">
      <c r="A130" s="11">
        <v>28.0</v>
      </c>
      <c r="B130" s="21">
        <v>0.10574074074074075</v>
      </c>
      <c r="C130" s="11" t="s">
        <v>21</v>
      </c>
      <c r="D130" s="11" t="s">
        <v>588</v>
      </c>
      <c r="E130" s="30" t="s">
        <v>30</v>
      </c>
      <c r="F130" s="53" t="s">
        <v>30</v>
      </c>
      <c r="G130" s="13"/>
      <c r="H130" s="13"/>
      <c r="I130" s="13"/>
      <c r="J130" s="11" t="s">
        <v>350</v>
      </c>
    </row>
    <row r="131">
      <c r="A131" s="11">
        <v>28.0</v>
      </c>
      <c r="B131" s="21">
        <v>0.10574074074074075</v>
      </c>
      <c r="C131" s="11" t="s">
        <v>21</v>
      </c>
      <c r="D131" s="11" t="s">
        <v>588</v>
      </c>
      <c r="E131" s="30">
        <v>14.0</v>
      </c>
      <c r="F131" s="53">
        <f>E131-2</f>
        <v>12</v>
      </c>
      <c r="G131" s="13"/>
      <c r="H131" s="13"/>
      <c r="I131" s="13"/>
      <c r="J131" s="11" t="s">
        <v>1139</v>
      </c>
    </row>
    <row r="132">
      <c r="A132" s="11">
        <v>28.0</v>
      </c>
      <c r="B132" s="21">
        <v>0.1087962962962963</v>
      </c>
      <c r="C132" s="11" t="s">
        <v>15</v>
      </c>
      <c r="D132" s="11" t="s">
        <v>184</v>
      </c>
      <c r="E132" s="30">
        <v>18.0</v>
      </c>
      <c r="F132" s="53">
        <f>E132-6</f>
        <v>12</v>
      </c>
      <c r="G132" s="13"/>
      <c r="H132" s="13"/>
      <c r="I132" s="13"/>
      <c r="J132" s="13"/>
    </row>
    <row r="133">
      <c r="A133" s="11">
        <v>28.0</v>
      </c>
      <c r="B133" s="21">
        <v>0.11041666666666666</v>
      </c>
      <c r="C133" s="11" t="s">
        <v>13</v>
      </c>
      <c r="D133" s="11" t="s">
        <v>24</v>
      </c>
      <c r="E133" s="30">
        <v>5.0</v>
      </c>
      <c r="F133" s="53">
        <f>E133-0</f>
        <v>5</v>
      </c>
      <c r="G133" s="13"/>
      <c r="H133" s="13"/>
      <c r="I133" s="13"/>
      <c r="J133" s="13"/>
    </row>
    <row r="134">
      <c r="A134" s="11">
        <v>28.0</v>
      </c>
      <c r="B134" s="21">
        <v>0.11041666666666666</v>
      </c>
      <c r="C134" s="11" t="s">
        <v>15</v>
      </c>
      <c r="D134" s="11" t="s">
        <v>24</v>
      </c>
      <c r="E134" s="30">
        <v>14.0</v>
      </c>
      <c r="F134" s="53">
        <f>E134-10</f>
        <v>4</v>
      </c>
      <c r="G134" s="13"/>
      <c r="H134" s="13"/>
      <c r="I134" s="13"/>
      <c r="J134" s="13"/>
    </row>
    <row r="135">
      <c r="A135" s="11">
        <v>28.0</v>
      </c>
      <c r="B135" s="21">
        <v>0.11041666666666666</v>
      </c>
      <c r="C135" s="11" t="s">
        <v>18</v>
      </c>
      <c r="D135" s="11" t="s">
        <v>24</v>
      </c>
      <c r="E135" s="30">
        <v>23.0</v>
      </c>
      <c r="F135" s="53">
        <f>E135-7</f>
        <v>16</v>
      </c>
      <c r="G135" s="13"/>
      <c r="H135" s="13"/>
      <c r="I135" s="13"/>
      <c r="J135" s="13"/>
    </row>
    <row r="136">
      <c r="A136" s="11">
        <v>28.0</v>
      </c>
      <c r="B136" s="21">
        <v>0.11041666666666666</v>
      </c>
      <c r="C136" s="11" t="s">
        <v>22</v>
      </c>
      <c r="D136" s="11" t="s">
        <v>24</v>
      </c>
      <c r="E136" s="30">
        <v>9.0</v>
      </c>
      <c r="F136" s="53">
        <f>E136-0</f>
        <v>9</v>
      </c>
      <c r="G136" s="13"/>
      <c r="H136" s="13"/>
      <c r="I136" s="13"/>
      <c r="J136" s="13"/>
    </row>
    <row r="137">
      <c r="A137" s="11">
        <v>28.0</v>
      </c>
      <c r="B137" s="21">
        <v>0.11041666666666666</v>
      </c>
      <c r="C137" s="11" t="s">
        <v>21</v>
      </c>
      <c r="D137" s="11" t="s">
        <v>24</v>
      </c>
      <c r="E137" s="30">
        <v>26.0</v>
      </c>
      <c r="F137" s="53">
        <f>E137-10</f>
        <v>16</v>
      </c>
      <c r="G137" s="13"/>
      <c r="H137" s="13"/>
      <c r="I137" s="13"/>
      <c r="J137" s="13"/>
    </row>
    <row r="138">
      <c r="A138" s="11">
        <v>28.0</v>
      </c>
      <c r="B138" s="21">
        <v>0.11041666666666666</v>
      </c>
      <c r="C138" s="11" t="s">
        <v>10</v>
      </c>
      <c r="D138" s="11" t="s">
        <v>24</v>
      </c>
      <c r="E138" s="30">
        <v>19.0</v>
      </c>
      <c r="F138" s="53">
        <f>E138-8</f>
        <v>11</v>
      </c>
      <c r="G138" s="13"/>
      <c r="H138" s="13"/>
      <c r="I138" s="13"/>
      <c r="J138" s="13"/>
    </row>
    <row r="139">
      <c r="A139" s="11">
        <v>28.0</v>
      </c>
      <c r="B139" s="21">
        <v>0.11409722222222222</v>
      </c>
      <c r="C139" s="11" t="s">
        <v>15</v>
      </c>
      <c r="D139" s="11" t="s">
        <v>88</v>
      </c>
      <c r="E139" s="30">
        <v>21.0</v>
      </c>
      <c r="F139" s="53">
        <f>E139-2</f>
        <v>19</v>
      </c>
      <c r="G139" s="13"/>
      <c r="H139" s="13"/>
      <c r="I139" s="13"/>
      <c r="J139" s="13"/>
    </row>
    <row r="140">
      <c r="A140" s="11">
        <v>28.0</v>
      </c>
      <c r="B140" s="21">
        <v>0.11489583333333334</v>
      </c>
      <c r="C140" s="11" t="s">
        <v>18</v>
      </c>
      <c r="D140" s="11" t="s">
        <v>88</v>
      </c>
      <c r="E140" s="30">
        <v>6.0</v>
      </c>
      <c r="F140" s="53">
        <f>E140-3</f>
        <v>3</v>
      </c>
      <c r="G140" s="13"/>
      <c r="H140" s="13"/>
      <c r="I140" s="13"/>
      <c r="J140" s="13"/>
    </row>
    <row r="141">
      <c r="A141" s="11">
        <v>28.0</v>
      </c>
      <c r="B141" s="21">
        <v>0.11591435185185185</v>
      </c>
      <c r="C141" s="11" t="s">
        <v>21</v>
      </c>
      <c r="D141" s="11" t="s">
        <v>256</v>
      </c>
      <c r="E141" s="30">
        <v>22.0</v>
      </c>
      <c r="F141" s="53">
        <f>E141-13</f>
        <v>9</v>
      </c>
      <c r="G141" s="13"/>
      <c r="H141" s="13"/>
      <c r="I141" s="13"/>
      <c r="J141" s="13"/>
    </row>
    <row r="142">
      <c r="A142" s="11">
        <v>28.0</v>
      </c>
      <c r="B142" s="21">
        <v>0.11969907407407407</v>
      </c>
      <c r="C142" s="11" t="s">
        <v>18</v>
      </c>
      <c r="D142" s="11" t="s">
        <v>93</v>
      </c>
      <c r="E142" s="30">
        <v>16.0</v>
      </c>
      <c r="F142" s="53">
        <f>E142-10</f>
        <v>6</v>
      </c>
      <c r="G142" s="13"/>
      <c r="H142" s="13"/>
      <c r="I142" s="13"/>
      <c r="J142" s="11" t="s">
        <v>1140</v>
      </c>
    </row>
  </sheetData>
  <dataValidations>
    <dataValidation type="list" allowBlank="1" showErrorMessage="1" sqref="C2:C6">
      <formula1>"Grog,Keyleth,Percy,Pike,Scanlan,Trinket,Vax'ildan,Vexahlia"</formula1>
    </dataValidation>
    <dataValidation type="list" allowBlank="1" showErrorMessage="1" sqref="C29:C142">
      <formula1>"Grog,Keyleth,Percy,Pike,Scanlan,Tiberius,Trinket,Vax'ildan,Vex'ahlia"</formula1>
    </dataValidation>
    <dataValidation type="decimal" allowBlank="1" showErrorMessage="1" sqref="F2:F126 F128:F142">
      <formula1>1.0</formula1>
      <formula2>20.0</formula2>
    </dataValidation>
    <dataValidation type="list" allowBlank="1" showErrorMessage="1" sqref="C7:C28">
      <formula1>"Grog,Keyleth,Percy,Pike,Scanlan,Trinket,Vax'ildan,Vex'ahlia"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9.0"/>
    <col customWidth="1" min="4" max="4" width="13.75"/>
    <col customWidth="1" min="5" max="5" width="9.63"/>
    <col customWidth="1" min="6" max="6" width="11.25"/>
    <col customWidth="1" min="7" max="7" width="4.63"/>
    <col customWidth="1" min="8" max="8" width="28.5"/>
    <col customWidth="1" min="9" max="9" width="5.75"/>
    <col customWidth="1" min="10" max="10" width="39.5"/>
  </cols>
  <sheetData>
    <row r="1">
      <c r="A1" s="8" t="s">
        <v>0</v>
      </c>
      <c r="B1" s="8" t="s">
        <v>1</v>
      </c>
      <c r="C1" s="8" t="s">
        <v>2</v>
      </c>
      <c r="D1" s="41" t="s">
        <v>3</v>
      </c>
      <c r="E1" s="103" t="s">
        <v>4</v>
      </c>
      <c r="F1" s="103" t="s">
        <v>5</v>
      </c>
      <c r="G1" s="8" t="s">
        <v>6</v>
      </c>
      <c r="H1" s="8" t="s">
        <v>4767</v>
      </c>
      <c r="I1" s="8" t="s">
        <v>8</v>
      </c>
      <c r="J1" s="8" t="s">
        <v>9</v>
      </c>
    </row>
    <row r="2">
      <c r="A2" s="11">
        <v>29.0</v>
      </c>
      <c r="B2" s="21">
        <v>0.010902777777777779</v>
      </c>
      <c r="C2" s="11" t="s">
        <v>15</v>
      </c>
      <c r="D2" s="11" t="s">
        <v>125</v>
      </c>
      <c r="E2" s="30">
        <v>9.0</v>
      </c>
      <c r="F2" s="47">
        <f>E2-2</f>
        <v>7</v>
      </c>
      <c r="G2" s="13"/>
      <c r="H2" s="13"/>
      <c r="I2" s="13"/>
      <c r="J2" s="13"/>
    </row>
    <row r="3">
      <c r="A3" s="11">
        <v>29.0</v>
      </c>
      <c r="B3" s="21">
        <v>0.01699074074074074</v>
      </c>
      <c r="C3" s="11" t="s">
        <v>18</v>
      </c>
      <c r="D3" s="11" t="s">
        <v>20</v>
      </c>
      <c r="E3" s="30">
        <v>22.0</v>
      </c>
      <c r="F3" s="47">
        <f>E3-6</f>
        <v>16</v>
      </c>
      <c r="G3" s="13"/>
      <c r="H3" s="13"/>
      <c r="I3" s="13"/>
      <c r="J3" s="13"/>
    </row>
    <row r="4">
      <c r="A4" s="11">
        <v>29.0</v>
      </c>
      <c r="B4" s="21">
        <v>0.01699074074074074</v>
      </c>
      <c r="C4" s="11" t="s">
        <v>22</v>
      </c>
      <c r="D4" s="11" t="s">
        <v>588</v>
      </c>
      <c r="E4" s="30">
        <v>26.0</v>
      </c>
      <c r="F4" s="47">
        <f>E4-13</f>
        <v>13</v>
      </c>
      <c r="G4" s="13"/>
      <c r="H4" s="13"/>
      <c r="I4" s="13"/>
      <c r="J4" s="13"/>
    </row>
    <row r="5">
      <c r="A5" s="11">
        <v>29.0</v>
      </c>
      <c r="B5" s="21">
        <v>0.01699074074074074</v>
      </c>
      <c r="C5" s="11" t="s">
        <v>21</v>
      </c>
      <c r="D5" s="11" t="s">
        <v>20</v>
      </c>
      <c r="E5" s="30" t="s">
        <v>37</v>
      </c>
      <c r="F5" s="30">
        <v>20.0</v>
      </c>
      <c r="G5" s="13"/>
      <c r="H5" s="13"/>
      <c r="I5" s="13"/>
      <c r="J5" s="13"/>
    </row>
    <row r="6">
      <c r="A6" s="11">
        <v>29.0</v>
      </c>
      <c r="B6" s="21">
        <v>0.020810185185185185</v>
      </c>
      <c r="C6" s="11" t="s">
        <v>21</v>
      </c>
      <c r="D6" s="11" t="s">
        <v>256</v>
      </c>
      <c r="E6" s="30">
        <v>17.0</v>
      </c>
      <c r="F6" s="47">
        <f>E6-0</f>
        <v>17</v>
      </c>
      <c r="G6" s="13"/>
      <c r="H6" s="13"/>
      <c r="I6" s="13"/>
      <c r="J6" s="11" t="s">
        <v>1141</v>
      </c>
    </row>
    <row r="7">
      <c r="A7" s="11">
        <v>29.0</v>
      </c>
      <c r="B7" s="21">
        <v>0.022847222222222224</v>
      </c>
      <c r="C7" s="11" t="s">
        <v>22</v>
      </c>
      <c r="D7" s="11" t="s">
        <v>24</v>
      </c>
      <c r="E7" s="30">
        <v>12.0</v>
      </c>
      <c r="F7" s="47">
        <f>E7-5</f>
        <v>7</v>
      </c>
      <c r="G7" s="13"/>
      <c r="H7" s="13"/>
      <c r="I7" s="13"/>
      <c r="J7" s="13"/>
    </row>
    <row r="8">
      <c r="A8" s="11">
        <v>29.0</v>
      </c>
      <c r="B8" s="21">
        <v>0.023414351851851853</v>
      </c>
      <c r="C8" s="11" t="s">
        <v>22</v>
      </c>
      <c r="D8" s="11" t="s">
        <v>74</v>
      </c>
      <c r="E8" s="30">
        <v>16.0</v>
      </c>
      <c r="F8" s="47">
        <f t="shared" ref="F8:F9" si="1">E8-1</f>
        <v>15</v>
      </c>
      <c r="G8" s="13"/>
      <c r="H8" s="13"/>
      <c r="I8" s="13"/>
      <c r="J8" s="13"/>
    </row>
    <row r="9">
      <c r="A9" s="11">
        <v>29.0</v>
      </c>
      <c r="B9" s="21">
        <v>0.02480324074074074</v>
      </c>
      <c r="C9" s="11" t="s">
        <v>18</v>
      </c>
      <c r="D9" s="11" t="s">
        <v>146</v>
      </c>
      <c r="E9" s="30">
        <v>12.0</v>
      </c>
      <c r="F9" s="47">
        <f t="shared" si="1"/>
        <v>11</v>
      </c>
      <c r="G9" s="13"/>
      <c r="H9" s="13"/>
      <c r="I9" s="13"/>
      <c r="J9" s="13"/>
    </row>
    <row r="10">
      <c r="A10" s="11">
        <v>29.0</v>
      </c>
      <c r="B10" s="21">
        <v>0.02480324074074074</v>
      </c>
      <c r="C10" s="11" t="s">
        <v>22</v>
      </c>
      <c r="D10" s="11" t="s">
        <v>146</v>
      </c>
      <c r="E10" s="30">
        <v>4.0</v>
      </c>
      <c r="F10" s="47">
        <f>E10-2</f>
        <v>2</v>
      </c>
      <c r="G10" s="13"/>
      <c r="H10" s="11" t="s">
        <v>1142</v>
      </c>
      <c r="I10" s="13"/>
      <c r="J10" s="13"/>
    </row>
    <row r="11">
      <c r="A11" s="11">
        <v>29.0</v>
      </c>
      <c r="B11" s="21">
        <v>0.02480324074074074</v>
      </c>
      <c r="C11" s="11" t="s">
        <v>21</v>
      </c>
      <c r="D11" s="11" t="s">
        <v>146</v>
      </c>
      <c r="E11" s="30">
        <v>25.0</v>
      </c>
      <c r="F11" s="47">
        <f>E11-13</f>
        <v>12</v>
      </c>
      <c r="G11" s="13"/>
      <c r="H11" s="13"/>
      <c r="I11" s="13"/>
      <c r="J11" s="13"/>
    </row>
    <row r="12">
      <c r="A12" s="11">
        <v>29.0</v>
      </c>
      <c r="B12" s="21">
        <v>0.026435185185185187</v>
      </c>
      <c r="C12" s="11" t="s">
        <v>21</v>
      </c>
      <c r="D12" s="11" t="s">
        <v>35</v>
      </c>
      <c r="E12" s="30" t="s">
        <v>30</v>
      </c>
      <c r="F12" s="30" t="s">
        <v>30</v>
      </c>
      <c r="G12" s="13"/>
      <c r="H12" s="13"/>
      <c r="I12" s="13"/>
      <c r="J12" s="13"/>
    </row>
    <row r="13">
      <c r="A13" s="11">
        <v>29.0</v>
      </c>
      <c r="B13" s="21">
        <v>0.027488425925925927</v>
      </c>
      <c r="C13" s="11" t="s">
        <v>22</v>
      </c>
      <c r="D13" s="11" t="s">
        <v>146</v>
      </c>
      <c r="E13" s="30">
        <v>9.0</v>
      </c>
      <c r="F13" s="30">
        <v>4.0</v>
      </c>
      <c r="G13" s="13"/>
      <c r="H13" s="13"/>
      <c r="I13" s="13"/>
      <c r="J13" s="13"/>
    </row>
    <row r="14">
      <c r="A14" s="11">
        <v>29.0</v>
      </c>
      <c r="B14" s="21">
        <v>0.027488425925925927</v>
      </c>
      <c r="C14" s="11" t="s">
        <v>22</v>
      </c>
      <c r="D14" s="11" t="s">
        <v>146</v>
      </c>
      <c r="E14" s="30" t="s">
        <v>30</v>
      </c>
      <c r="F14" s="47" t="s">
        <v>30</v>
      </c>
      <c r="G14" s="13"/>
      <c r="H14" s="13"/>
      <c r="I14" s="13"/>
      <c r="J14" s="11" t="s">
        <v>1143</v>
      </c>
    </row>
    <row r="15">
      <c r="A15" s="11">
        <v>29.0</v>
      </c>
      <c r="B15" s="21">
        <v>0.027488425925925927</v>
      </c>
      <c r="C15" s="11" t="s">
        <v>21</v>
      </c>
      <c r="D15" s="11" t="s">
        <v>146</v>
      </c>
      <c r="E15" s="30">
        <v>20.0</v>
      </c>
      <c r="F15" s="30">
        <v>12.0</v>
      </c>
      <c r="G15" s="13"/>
      <c r="H15" s="13"/>
      <c r="I15" s="13"/>
      <c r="J15" s="13"/>
    </row>
    <row r="16">
      <c r="A16" s="11">
        <v>29.0</v>
      </c>
      <c r="B16" s="21">
        <v>0.02824074074074074</v>
      </c>
      <c r="C16" s="11" t="s">
        <v>22</v>
      </c>
      <c r="D16" s="11" t="s">
        <v>146</v>
      </c>
      <c r="E16" s="30">
        <v>15.0</v>
      </c>
      <c r="F16" s="47">
        <f>E16-7</f>
        <v>8</v>
      </c>
      <c r="G16" s="13"/>
      <c r="H16" s="13"/>
      <c r="I16" s="13"/>
      <c r="J16" s="11" t="s">
        <v>621</v>
      </c>
    </row>
    <row r="17">
      <c r="A17" s="11">
        <v>29.0</v>
      </c>
      <c r="B17" s="21">
        <v>0.02957175925925926</v>
      </c>
      <c r="C17" s="11" t="s">
        <v>18</v>
      </c>
      <c r="D17" s="11" t="s">
        <v>24</v>
      </c>
      <c r="E17" s="30">
        <v>15.0</v>
      </c>
      <c r="F17" s="47">
        <f>E17-0</f>
        <v>15</v>
      </c>
      <c r="G17" s="13"/>
      <c r="H17" s="13"/>
      <c r="I17" s="13"/>
      <c r="J17" s="13"/>
    </row>
    <row r="18">
      <c r="A18" s="11">
        <v>29.0</v>
      </c>
      <c r="B18" s="21">
        <v>0.02957175925925926</v>
      </c>
      <c r="C18" s="11" t="s">
        <v>22</v>
      </c>
      <c r="D18" s="11" t="s">
        <v>24</v>
      </c>
      <c r="E18" s="30" t="s">
        <v>28</v>
      </c>
      <c r="F18" s="30">
        <v>1.0</v>
      </c>
      <c r="G18" s="13"/>
      <c r="H18" s="13"/>
      <c r="I18" s="13"/>
      <c r="J18" s="13"/>
    </row>
    <row r="19">
      <c r="A19" s="11">
        <v>29.0</v>
      </c>
      <c r="B19" s="21">
        <v>0.02957175925925926</v>
      </c>
      <c r="C19" s="11" t="s">
        <v>21</v>
      </c>
      <c r="D19" s="11" t="s">
        <v>24</v>
      </c>
      <c r="E19" s="30">
        <v>13.0</v>
      </c>
      <c r="F19" s="47">
        <f>E19-3</f>
        <v>10</v>
      </c>
      <c r="G19" s="11" t="s">
        <v>48</v>
      </c>
      <c r="H19" s="13"/>
      <c r="I19" s="13"/>
      <c r="J19" s="13"/>
    </row>
    <row r="20">
      <c r="A20" s="11">
        <v>29.0</v>
      </c>
      <c r="B20" s="21">
        <v>0.030347222222222223</v>
      </c>
      <c r="C20" s="11" t="s">
        <v>18</v>
      </c>
      <c r="D20" s="11" t="s">
        <v>88</v>
      </c>
      <c r="E20" s="30">
        <v>20.0</v>
      </c>
      <c r="F20" s="47">
        <f>E20-7</f>
        <v>13</v>
      </c>
      <c r="G20" s="13"/>
      <c r="H20" s="13"/>
      <c r="I20" s="13"/>
      <c r="J20" s="13"/>
    </row>
    <row r="21">
      <c r="A21" s="11">
        <v>29.0</v>
      </c>
      <c r="B21" s="21">
        <v>0.03087962962962963</v>
      </c>
      <c r="C21" s="11" t="s">
        <v>18</v>
      </c>
      <c r="D21" s="11" t="s">
        <v>24</v>
      </c>
      <c r="E21" s="30">
        <v>23.0</v>
      </c>
      <c r="F21" s="47">
        <f>E21-6</f>
        <v>17</v>
      </c>
      <c r="G21" s="13"/>
      <c r="H21" s="13"/>
      <c r="I21" s="13"/>
      <c r="J21" s="13"/>
    </row>
    <row r="22">
      <c r="A22" s="11">
        <v>29.0</v>
      </c>
      <c r="B22" s="21">
        <v>0.033935185185185186</v>
      </c>
      <c r="C22" s="11" t="s">
        <v>22</v>
      </c>
      <c r="D22" s="11" t="s">
        <v>88</v>
      </c>
      <c r="E22" s="30">
        <v>19.0</v>
      </c>
      <c r="F22" s="47">
        <f>E22-7</f>
        <v>12</v>
      </c>
      <c r="G22" s="13"/>
      <c r="H22" s="13"/>
      <c r="I22" s="13"/>
      <c r="J22" s="13"/>
    </row>
    <row r="23">
      <c r="A23" s="11">
        <v>29.0</v>
      </c>
      <c r="B23" s="21">
        <v>0.035277777777777776</v>
      </c>
      <c r="C23" s="11" t="s">
        <v>18</v>
      </c>
      <c r="D23" s="11" t="s">
        <v>24</v>
      </c>
      <c r="E23" s="55">
        <v>20.0</v>
      </c>
      <c r="F23" s="63">
        <f>E23-10</f>
        <v>10</v>
      </c>
      <c r="G23" s="13"/>
      <c r="H23" s="13"/>
      <c r="I23" s="13"/>
      <c r="J23" s="11" t="s">
        <v>1058</v>
      </c>
    </row>
    <row r="24">
      <c r="A24" s="11">
        <v>29.0</v>
      </c>
      <c r="B24" s="21">
        <v>0.03532407407407408</v>
      </c>
      <c r="C24" s="11" t="s">
        <v>21</v>
      </c>
      <c r="D24" s="11" t="s">
        <v>24</v>
      </c>
      <c r="E24" s="30">
        <v>19.0</v>
      </c>
      <c r="F24" s="47">
        <f>E24-0</f>
        <v>19</v>
      </c>
      <c r="G24" s="13"/>
      <c r="H24" s="13"/>
      <c r="I24" s="13"/>
      <c r="J24" s="13"/>
    </row>
    <row r="25">
      <c r="A25" s="11">
        <v>29.0</v>
      </c>
      <c r="B25" s="21">
        <v>0.03532407407407408</v>
      </c>
      <c r="C25" s="11" t="s">
        <v>22</v>
      </c>
      <c r="D25" s="11" t="s">
        <v>24</v>
      </c>
      <c r="E25" s="30">
        <v>32.0</v>
      </c>
      <c r="F25" s="30">
        <f>E25-13</f>
        <v>19</v>
      </c>
      <c r="G25" s="13"/>
      <c r="H25" s="13"/>
      <c r="I25" s="13"/>
      <c r="J25" s="13"/>
    </row>
    <row r="26">
      <c r="A26" s="11">
        <v>29.0</v>
      </c>
      <c r="B26" s="21">
        <v>0.0359837962962963</v>
      </c>
      <c r="C26" s="11" t="s">
        <v>21</v>
      </c>
      <c r="D26" s="11" t="s">
        <v>20</v>
      </c>
      <c r="E26" s="30">
        <v>11.0</v>
      </c>
      <c r="F26" s="30">
        <f>E26-8</f>
        <v>3</v>
      </c>
      <c r="G26" s="13"/>
      <c r="H26" s="13"/>
      <c r="I26" s="13"/>
      <c r="J26" s="13"/>
    </row>
    <row r="27">
      <c r="A27" s="11">
        <v>29.0</v>
      </c>
      <c r="B27" s="21">
        <v>0.03761574074074074</v>
      </c>
      <c r="C27" s="11" t="s">
        <v>18</v>
      </c>
      <c r="D27" s="11" t="s">
        <v>47</v>
      </c>
      <c r="E27" s="30">
        <v>7.0</v>
      </c>
      <c r="F27" s="30">
        <v>20.0</v>
      </c>
      <c r="G27" s="13"/>
      <c r="H27" s="13"/>
      <c r="I27" s="13"/>
      <c r="J27" s="13"/>
    </row>
    <row r="28">
      <c r="A28" s="11">
        <v>29.0</v>
      </c>
      <c r="B28" s="21">
        <v>0.03761574074074074</v>
      </c>
      <c r="C28" s="11" t="s">
        <v>22</v>
      </c>
      <c r="D28" s="11" t="s">
        <v>47</v>
      </c>
      <c r="E28" s="30">
        <v>25.0</v>
      </c>
      <c r="F28" s="47">
        <v>20.0</v>
      </c>
      <c r="G28" s="13"/>
      <c r="H28" s="13"/>
      <c r="I28" s="13"/>
      <c r="J28" s="13"/>
    </row>
    <row r="29">
      <c r="A29" s="11">
        <v>29.0</v>
      </c>
      <c r="B29" s="21">
        <v>0.03761574074074074</v>
      </c>
      <c r="C29" s="11" t="s">
        <v>21</v>
      </c>
      <c r="D29" s="11" t="s">
        <v>47</v>
      </c>
      <c r="E29" s="30" t="s">
        <v>28</v>
      </c>
      <c r="F29" s="47">
        <v>1.0</v>
      </c>
      <c r="G29" s="11"/>
      <c r="H29" s="13"/>
      <c r="I29" s="13"/>
      <c r="J29" s="13"/>
    </row>
    <row r="30">
      <c r="A30" s="11">
        <v>29.0</v>
      </c>
      <c r="B30" s="21">
        <v>0.03805555555555556</v>
      </c>
      <c r="C30" s="11" t="s">
        <v>18</v>
      </c>
      <c r="D30" s="11" t="s">
        <v>129</v>
      </c>
      <c r="E30" s="30" t="s">
        <v>37</v>
      </c>
      <c r="F30" s="47">
        <v>20.0</v>
      </c>
      <c r="G30" s="11" t="s">
        <v>48</v>
      </c>
      <c r="H30" s="13"/>
      <c r="I30" s="13"/>
      <c r="J30" s="11" t="s">
        <v>17</v>
      </c>
    </row>
    <row r="31">
      <c r="A31" s="11">
        <v>29.0</v>
      </c>
      <c r="B31" s="21">
        <v>0.03805555555555556</v>
      </c>
      <c r="C31" s="11" t="s">
        <v>18</v>
      </c>
      <c r="D31" s="11" t="s">
        <v>129</v>
      </c>
      <c r="E31" s="30">
        <v>11.0</v>
      </c>
      <c r="F31" s="47">
        <f>E31+2</f>
        <v>13</v>
      </c>
      <c r="G31" s="11" t="s">
        <v>48</v>
      </c>
      <c r="H31" s="13"/>
      <c r="I31" s="13"/>
      <c r="J31" s="11" t="s">
        <v>40</v>
      </c>
    </row>
    <row r="32">
      <c r="A32" s="11">
        <v>29.0</v>
      </c>
      <c r="B32" s="21">
        <v>0.03805555555555556</v>
      </c>
      <c r="C32" s="11" t="s">
        <v>22</v>
      </c>
      <c r="D32" s="11" t="s">
        <v>129</v>
      </c>
      <c r="E32" s="30" t="s">
        <v>30</v>
      </c>
      <c r="F32" s="47" t="s">
        <v>30</v>
      </c>
      <c r="G32" s="13"/>
      <c r="H32" s="13"/>
      <c r="I32" s="13"/>
      <c r="J32" s="11" t="s">
        <v>40</v>
      </c>
    </row>
    <row r="33">
      <c r="A33" s="11">
        <v>29.0</v>
      </c>
      <c r="B33" s="21">
        <v>0.03805555555555556</v>
      </c>
      <c r="C33" s="11" t="s">
        <v>22</v>
      </c>
      <c r="D33" s="11" t="s">
        <v>129</v>
      </c>
      <c r="E33" s="30">
        <v>17.0</v>
      </c>
      <c r="F33" s="47">
        <f>E33-2</f>
        <v>15</v>
      </c>
      <c r="G33" s="13"/>
      <c r="H33" s="13"/>
      <c r="I33" s="13"/>
      <c r="J33" s="11" t="s">
        <v>17</v>
      </c>
    </row>
    <row r="34">
      <c r="A34" s="11">
        <v>29.0</v>
      </c>
      <c r="B34" s="21">
        <v>0.03805555555555556</v>
      </c>
      <c r="C34" s="11" t="s">
        <v>21</v>
      </c>
      <c r="D34" s="11" t="s">
        <v>129</v>
      </c>
      <c r="E34" s="30" t="s">
        <v>30</v>
      </c>
      <c r="F34" s="30" t="s">
        <v>30</v>
      </c>
      <c r="G34" s="13"/>
      <c r="H34" s="13"/>
      <c r="I34" s="13"/>
      <c r="J34" s="11" t="s">
        <v>40</v>
      </c>
    </row>
    <row r="35">
      <c r="A35" s="11">
        <v>29.0</v>
      </c>
      <c r="B35" s="21">
        <v>0.03805555555555556</v>
      </c>
      <c r="C35" s="11" t="s">
        <v>21</v>
      </c>
      <c r="D35" s="11" t="s">
        <v>129</v>
      </c>
      <c r="E35" s="30">
        <v>26.0</v>
      </c>
      <c r="F35" s="47">
        <f>E35-11</f>
        <v>15</v>
      </c>
      <c r="G35" s="13"/>
      <c r="H35" s="13"/>
      <c r="I35" s="13"/>
      <c r="J35" s="11" t="s">
        <v>17</v>
      </c>
    </row>
    <row r="36">
      <c r="A36" s="11">
        <v>29.0</v>
      </c>
      <c r="B36" s="21">
        <v>0.03923611111111111</v>
      </c>
      <c r="C36" s="11" t="s">
        <v>21</v>
      </c>
      <c r="D36" s="11" t="s">
        <v>32</v>
      </c>
      <c r="E36" s="30">
        <v>22.0</v>
      </c>
      <c r="F36" s="47">
        <f>E36-5</f>
        <v>17</v>
      </c>
      <c r="G36" s="13"/>
      <c r="H36" s="13"/>
      <c r="I36" s="13"/>
      <c r="J36" s="11" t="s">
        <v>181</v>
      </c>
    </row>
    <row r="37">
      <c r="A37" s="11">
        <v>29.0</v>
      </c>
      <c r="B37" s="21">
        <v>0.03944444444444444</v>
      </c>
      <c r="C37" s="11" t="s">
        <v>21</v>
      </c>
      <c r="D37" s="11" t="s">
        <v>7</v>
      </c>
      <c r="E37" s="35">
        <v>24.0</v>
      </c>
      <c r="F37" s="35"/>
      <c r="G37" s="13"/>
      <c r="H37" s="11" t="s">
        <v>1144</v>
      </c>
      <c r="I37" s="13"/>
      <c r="J37" s="13"/>
    </row>
    <row r="38">
      <c r="A38" s="11">
        <v>29.0</v>
      </c>
      <c r="B38" s="21">
        <v>0.039699074074074074</v>
      </c>
      <c r="C38" s="11" t="s">
        <v>21</v>
      </c>
      <c r="D38" s="11" t="s">
        <v>32</v>
      </c>
      <c r="E38" s="35">
        <v>22.0</v>
      </c>
      <c r="F38" s="35"/>
      <c r="G38" s="13"/>
      <c r="H38" s="13"/>
      <c r="I38" s="13"/>
      <c r="J38" s="11" t="s">
        <v>1145</v>
      </c>
    </row>
    <row r="39">
      <c r="A39" s="11">
        <v>29.0</v>
      </c>
      <c r="B39" s="21">
        <v>0.039768518518518516</v>
      </c>
      <c r="C39" s="11" t="s">
        <v>21</v>
      </c>
      <c r="D39" s="11" t="s">
        <v>7</v>
      </c>
      <c r="E39" s="35">
        <v>6.0</v>
      </c>
      <c r="F39" s="35"/>
      <c r="G39" s="13"/>
      <c r="H39" s="11">
        <v>0.0</v>
      </c>
      <c r="I39" s="13"/>
      <c r="J39" s="11" t="s">
        <v>4799</v>
      </c>
    </row>
    <row r="40">
      <c r="A40" s="11">
        <v>29.0</v>
      </c>
      <c r="B40" s="21">
        <v>0.03979166666666667</v>
      </c>
      <c r="C40" s="11" t="s">
        <v>21</v>
      </c>
      <c r="D40" s="11" t="s">
        <v>32</v>
      </c>
      <c r="E40" s="30" t="s">
        <v>37</v>
      </c>
      <c r="F40" s="47">
        <v>20.0</v>
      </c>
      <c r="G40" s="11" t="s">
        <v>48</v>
      </c>
      <c r="H40" s="13"/>
      <c r="I40" s="13"/>
      <c r="J40" s="11" t="s">
        <v>1145</v>
      </c>
    </row>
    <row r="41">
      <c r="A41" s="11">
        <v>29.0</v>
      </c>
      <c r="B41" s="21">
        <v>0.039872685185185185</v>
      </c>
      <c r="C41" s="11" t="s">
        <v>21</v>
      </c>
      <c r="D41" s="11" t="s">
        <v>7</v>
      </c>
      <c r="E41" s="35">
        <v>20.0</v>
      </c>
      <c r="F41" s="35"/>
      <c r="G41" s="13"/>
      <c r="H41" s="11">
        <v>0.0</v>
      </c>
      <c r="I41" s="13"/>
      <c r="J41" s="11" t="s">
        <v>4799</v>
      </c>
    </row>
    <row r="42">
      <c r="A42" s="11">
        <v>29.0</v>
      </c>
      <c r="B42" s="21">
        <v>0.0412037037037037</v>
      </c>
      <c r="C42" s="11" t="s">
        <v>18</v>
      </c>
      <c r="D42" s="11" t="s">
        <v>75</v>
      </c>
      <c r="E42" s="30">
        <v>11.0</v>
      </c>
      <c r="F42" s="30">
        <f>E42-6</f>
        <v>5</v>
      </c>
      <c r="G42" s="13"/>
      <c r="H42" s="13"/>
      <c r="I42" s="13"/>
      <c r="J42" s="11" t="s">
        <v>1147</v>
      </c>
    </row>
    <row r="43">
      <c r="A43" s="11">
        <v>29.0</v>
      </c>
      <c r="B43" s="21">
        <v>0.0412037037037037</v>
      </c>
      <c r="C43" s="11" t="s">
        <v>22</v>
      </c>
      <c r="D43" s="11" t="s">
        <v>75</v>
      </c>
      <c r="E43" s="30">
        <v>16.0</v>
      </c>
      <c r="F43" s="30">
        <v>14.0</v>
      </c>
      <c r="G43" s="13"/>
      <c r="H43" s="11" t="s">
        <v>1148</v>
      </c>
      <c r="I43" s="13"/>
      <c r="J43" s="13"/>
    </row>
    <row r="44">
      <c r="A44" s="11">
        <v>29.0</v>
      </c>
      <c r="B44" s="21">
        <v>0.0412037037037037</v>
      </c>
      <c r="C44" s="11" t="s">
        <v>21</v>
      </c>
      <c r="D44" s="11" t="s">
        <v>75</v>
      </c>
      <c r="E44" s="30">
        <v>16.0</v>
      </c>
      <c r="F44" s="47">
        <f>E44-0</f>
        <v>16</v>
      </c>
      <c r="G44" s="13"/>
      <c r="H44" s="11" t="s">
        <v>1149</v>
      </c>
      <c r="I44" s="13"/>
      <c r="J44" s="13"/>
    </row>
    <row r="45">
      <c r="A45" s="11">
        <v>29.0</v>
      </c>
      <c r="B45" s="21">
        <v>0.04189814814814815</v>
      </c>
      <c r="C45" s="11" t="s">
        <v>18</v>
      </c>
      <c r="D45" s="11" t="s">
        <v>402</v>
      </c>
      <c r="E45" s="30">
        <v>11.0</v>
      </c>
      <c r="F45" s="47">
        <f>E45</f>
        <v>11</v>
      </c>
      <c r="G45" s="13"/>
      <c r="H45" s="13"/>
      <c r="I45" s="13"/>
      <c r="J45" s="13"/>
    </row>
    <row r="46">
      <c r="A46" s="11">
        <v>29.0</v>
      </c>
      <c r="B46" s="21">
        <v>0.04278935185185185</v>
      </c>
      <c r="C46" s="11" t="s">
        <v>22</v>
      </c>
      <c r="D46" s="11" t="s">
        <v>7</v>
      </c>
      <c r="E46" s="35">
        <v>34.0</v>
      </c>
      <c r="F46" s="35"/>
      <c r="G46" s="13"/>
      <c r="H46" s="11" t="s">
        <v>1150</v>
      </c>
      <c r="I46" s="13"/>
      <c r="J46" s="11" t="s">
        <v>109</v>
      </c>
    </row>
    <row r="47">
      <c r="A47" s="11">
        <v>29.0</v>
      </c>
      <c r="B47" s="21">
        <v>0.04372685185185185</v>
      </c>
      <c r="C47" s="11" t="s">
        <v>22</v>
      </c>
      <c r="D47" s="11" t="s">
        <v>97</v>
      </c>
      <c r="E47" s="35">
        <v>7.0</v>
      </c>
      <c r="F47" s="35"/>
      <c r="G47" s="13"/>
      <c r="H47" s="13"/>
      <c r="I47" s="13"/>
      <c r="J47" s="11" t="s">
        <v>1151</v>
      </c>
    </row>
    <row r="48">
      <c r="A48" s="11">
        <v>29.0</v>
      </c>
      <c r="B48" s="21">
        <v>0.0444212962962963</v>
      </c>
      <c r="C48" s="11" t="s">
        <v>21</v>
      </c>
      <c r="D48" s="11" t="s">
        <v>32</v>
      </c>
      <c r="E48" s="30">
        <v>26.0</v>
      </c>
      <c r="F48" s="47">
        <f>E48-11</f>
        <v>15</v>
      </c>
      <c r="G48" s="13"/>
      <c r="H48" s="13"/>
      <c r="I48" s="13"/>
      <c r="J48" s="11" t="s">
        <v>226</v>
      </c>
    </row>
    <row r="49">
      <c r="A49" s="11">
        <v>29.0</v>
      </c>
      <c r="B49" s="21">
        <v>0.0444212962962963</v>
      </c>
      <c r="C49" s="11" t="s">
        <v>21</v>
      </c>
      <c r="D49" s="11" t="s">
        <v>32</v>
      </c>
      <c r="E49" s="30">
        <v>23.0</v>
      </c>
      <c r="F49" s="47">
        <f>E49-10</f>
        <v>13</v>
      </c>
      <c r="G49" s="13"/>
      <c r="H49" s="13"/>
      <c r="I49" s="13"/>
      <c r="J49" s="11" t="s">
        <v>102</v>
      </c>
    </row>
    <row r="50">
      <c r="A50" s="11">
        <v>29.0</v>
      </c>
      <c r="B50" s="21">
        <v>0.04451388888888889</v>
      </c>
      <c r="C50" s="11" t="s">
        <v>21</v>
      </c>
      <c r="D50" s="11" t="s">
        <v>7</v>
      </c>
      <c r="E50" s="35">
        <v>11.0</v>
      </c>
      <c r="F50" s="35"/>
      <c r="G50" s="13"/>
      <c r="H50" s="11" t="s">
        <v>1152</v>
      </c>
      <c r="I50" s="13"/>
      <c r="J50" s="13"/>
    </row>
    <row r="51">
      <c r="A51" s="11">
        <v>29.0</v>
      </c>
      <c r="B51" s="21">
        <v>0.044583333333333336</v>
      </c>
      <c r="C51" s="11" t="s">
        <v>21</v>
      </c>
      <c r="D51" s="11" t="s">
        <v>7</v>
      </c>
      <c r="E51" s="35">
        <v>8.0</v>
      </c>
      <c r="F51" s="35"/>
      <c r="G51" s="13"/>
      <c r="H51" s="11" t="s">
        <v>1153</v>
      </c>
      <c r="I51" s="13"/>
      <c r="J51" s="13"/>
    </row>
    <row r="52">
      <c r="A52" s="11">
        <v>29.0</v>
      </c>
      <c r="B52" s="21">
        <v>0.045717592592592594</v>
      </c>
      <c r="C52" s="11" t="s">
        <v>18</v>
      </c>
      <c r="D52" s="11" t="s">
        <v>402</v>
      </c>
      <c r="E52" s="30">
        <v>19.0</v>
      </c>
      <c r="F52" s="47">
        <f>E52</f>
        <v>19</v>
      </c>
      <c r="G52" s="13"/>
      <c r="H52" s="13"/>
      <c r="I52" s="13"/>
      <c r="J52" s="13"/>
    </row>
    <row r="53">
      <c r="A53" s="11">
        <v>29.0</v>
      </c>
      <c r="B53" s="21">
        <v>0.046886574074074074</v>
      </c>
      <c r="C53" s="11" t="s">
        <v>22</v>
      </c>
      <c r="D53" s="11" t="s">
        <v>32</v>
      </c>
      <c r="E53" s="30">
        <v>23.0</v>
      </c>
      <c r="F53" s="47">
        <f>E53-10</f>
        <v>13</v>
      </c>
      <c r="G53" s="13"/>
      <c r="H53" s="13"/>
      <c r="I53" s="13"/>
      <c r="J53" s="11" t="s">
        <v>621</v>
      </c>
    </row>
    <row r="54">
      <c r="A54" s="11">
        <v>29.0</v>
      </c>
      <c r="B54" s="21">
        <v>0.04724537037037037</v>
      </c>
      <c r="C54" s="11" t="s">
        <v>22</v>
      </c>
      <c r="D54" s="11" t="s">
        <v>7</v>
      </c>
      <c r="E54" s="35">
        <v>24.0</v>
      </c>
      <c r="F54" s="35"/>
      <c r="G54" s="13"/>
      <c r="H54" s="11" t="s">
        <v>1154</v>
      </c>
      <c r="I54" s="11">
        <v>1.0</v>
      </c>
      <c r="J54" s="13"/>
    </row>
    <row r="55">
      <c r="A55" s="11">
        <v>29.0</v>
      </c>
      <c r="B55" s="21">
        <v>0.04805555555555555</v>
      </c>
      <c r="C55" s="11" t="s">
        <v>18</v>
      </c>
      <c r="D55" s="11" t="s">
        <v>97</v>
      </c>
      <c r="E55" s="35" t="s">
        <v>30</v>
      </c>
      <c r="F55" s="35"/>
      <c r="G55" s="13"/>
      <c r="H55" s="13"/>
      <c r="I55" s="13"/>
      <c r="J55" s="11" t="s">
        <v>1155</v>
      </c>
    </row>
    <row r="56">
      <c r="A56" s="11">
        <v>29.0</v>
      </c>
      <c r="B56" s="21">
        <v>0.048657407407407406</v>
      </c>
      <c r="C56" s="11" t="s">
        <v>21</v>
      </c>
      <c r="D56" s="11" t="s">
        <v>24</v>
      </c>
      <c r="E56" s="55">
        <v>20.0</v>
      </c>
      <c r="F56" s="63">
        <f>E56-10</f>
        <v>10</v>
      </c>
      <c r="G56" s="13"/>
      <c r="H56" s="13"/>
      <c r="I56" s="13"/>
      <c r="J56" s="11" t="s">
        <v>1058</v>
      </c>
    </row>
    <row r="57">
      <c r="A57" s="11">
        <v>29.0</v>
      </c>
      <c r="B57" s="21">
        <v>0.049074074074074076</v>
      </c>
      <c r="C57" s="11" t="s">
        <v>18</v>
      </c>
      <c r="D57" s="11" t="s">
        <v>88</v>
      </c>
      <c r="E57" s="30">
        <v>12.0</v>
      </c>
      <c r="F57" s="47">
        <f>E57-3</f>
        <v>9</v>
      </c>
      <c r="G57" s="13"/>
      <c r="H57" s="13"/>
      <c r="I57" s="13"/>
      <c r="J57" s="13"/>
    </row>
    <row r="58">
      <c r="A58" s="11">
        <v>29.0</v>
      </c>
      <c r="B58" s="21">
        <v>0.049074074074074076</v>
      </c>
      <c r="C58" s="11" t="s">
        <v>22</v>
      </c>
      <c r="D58" s="11" t="s">
        <v>88</v>
      </c>
      <c r="E58" s="30">
        <v>22.0</v>
      </c>
      <c r="F58" s="47">
        <f t="shared" ref="F58:F59" si="2">E58-6</f>
        <v>16</v>
      </c>
      <c r="G58" s="13"/>
      <c r="H58" s="13"/>
      <c r="I58" s="13"/>
      <c r="J58" s="13"/>
    </row>
    <row r="59">
      <c r="A59" s="11">
        <v>29.0</v>
      </c>
      <c r="B59" s="21">
        <v>0.05197916666666667</v>
      </c>
      <c r="C59" s="11" t="s">
        <v>18</v>
      </c>
      <c r="D59" s="11" t="s">
        <v>20</v>
      </c>
      <c r="E59" s="30">
        <v>15.0</v>
      </c>
      <c r="F59" s="47">
        <f t="shared" si="2"/>
        <v>9</v>
      </c>
      <c r="G59" s="13"/>
      <c r="H59" s="13"/>
      <c r="I59" s="13"/>
      <c r="J59" s="13"/>
    </row>
    <row r="60">
      <c r="A60" s="11">
        <v>29.0</v>
      </c>
      <c r="B60" s="21">
        <v>0.05197916666666667</v>
      </c>
      <c r="C60" s="11" t="s">
        <v>22</v>
      </c>
      <c r="D60" s="11" t="s">
        <v>588</v>
      </c>
      <c r="E60" s="30">
        <v>32.0</v>
      </c>
      <c r="F60" s="47">
        <f t="shared" ref="F60:F61" si="3">E60-13</f>
        <v>19</v>
      </c>
      <c r="G60" s="13"/>
      <c r="H60" s="13"/>
      <c r="I60" s="13"/>
      <c r="J60" s="13"/>
    </row>
    <row r="61">
      <c r="A61" s="11">
        <v>29.0</v>
      </c>
      <c r="B61" s="21">
        <v>0.05197916666666667</v>
      </c>
      <c r="C61" s="11" t="s">
        <v>21</v>
      </c>
      <c r="D61" s="11" t="s">
        <v>20</v>
      </c>
      <c r="E61" s="55">
        <v>23.0</v>
      </c>
      <c r="F61" s="63">
        <f t="shared" si="3"/>
        <v>10</v>
      </c>
      <c r="G61" s="13"/>
      <c r="H61" s="13"/>
      <c r="I61" s="13"/>
      <c r="J61" s="11" t="s">
        <v>1058</v>
      </c>
    </row>
    <row r="62">
      <c r="A62" s="11">
        <v>29.0</v>
      </c>
      <c r="B62" s="21">
        <v>0.053356481481481484</v>
      </c>
      <c r="C62" s="11" t="s">
        <v>18</v>
      </c>
      <c r="D62" s="11" t="s">
        <v>588</v>
      </c>
      <c r="E62" s="30">
        <v>21.0</v>
      </c>
      <c r="F62" s="47">
        <f>E62-2</f>
        <v>19</v>
      </c>
      <c r="G62" s="13"/>
      <c r="H62" s="13"/>
      <c r="I62" s="13"/>
      <c r="J62" s="13"/>
    </row>
    <row r="63">
      <c r="A63" s="11">
        <v>29.0</v>
      </c>
      <c r="B63" s="21">
        <v>0.055914351851851854</v>
      </c>
      <c r="C63" s="11" t="s">
        <v>15</v>
      </c>
      <c r="D63" s="11" t="s">
        <v>129</v>
      </c>
      <c r="E63" s="30">
        <v>12.0</v>
      </c>
      <c r="F63" s="47">
        <f t="shared" ref="F63:F64" si="4">E63-10</f>
        <v>2</v>
      </c>
      <c r="G63" s="13"/>
      <c r="H63" s="13"/>
      <c r="I63" s="13"/>
      <c r="J63" s="13"/>
    </row>
    <row r="64">
      <c r="A64" s="11">
        <v>29.0</v>
      </c>
      <c r="B64" s="21">
        <v>0.058611111111111114</v>
      </c>
      <c r="C64" s="11" t="s">
        <v>15</v>
      </c>
      <c r="D64" s="11" t="s">
        <v>24</v>
      </c>
      <c r="E64" s="30">
        <v>23.0</v>
      </c>
      <c r="F64" s="47">
        <f t="shared" si="4"/>
        <v>13</v>
      </c>
      <c r="G64" s="13"/>
      <c r="H64" s="13"/>
      <c r="I64" s="13"/>
      <c r="J64" s="13"/>
    </row>
    <row r="65">
      <c r="A65" s="11">
        <v>29.0</v>
      </c>
      <c r="B65" s="21">
        <v>0.06024305555555556</v>
      </c>
      <c r="C65" s="11" t="s">
        <v>18</v>
      </c>
      <c r="D65" s="11" t="s">
        <v>11</v>
      </c>
      <c r="E65" s="30">
        <v>14.0</v>
      </c>
      <c r="F65" s="47">
        <f>E65-3</f>
        <v>11</v>
      </c>
      <c r="G65" s="13"/>
      <c r="H65" s="13"/>
      <c r="I65" s="13"/>
      <c r="J65" s="13"/>
    </row>
    <row r="66">
      <c r="A66" s="11">
        <v>29.0</v>
      </c>
      <c r="B66" s="21">
        <v>0.0625</v>
      </c>
      <c r="C66" s="11" t="s">
        <v>13</v>
      </c>
      <c r="D66" s="11" t="s">
        <v>129</v>
      </c>
      <c r="E66" s="30">
        <v>14.0</v>
      </c>
      <c r="F66" s="47">
        <f>E66-0</f>
        <v>14</v>
      </c>
      <c r="G66" s="13"/>
      <c r="H66" s="13"/>
      <c r="I66" s="13"/>
      <c r="J66" s="11" t="s">
        <v>40</v>
      </c>
    </row>
    <row r="67">
      <c r="A67" s="11">
        <v>29.0</v>
      </c>
      <c r="B67" s="21">
        <v>0.0625</v>
      </c>
      <c r="C67" s="11" t="s">
        <v>13</v>
      </c>
      <c r="D67" s="11" t="s">
        <v>129</v>
      </c>
      <c r="E67" s="30" t="s">
        <v>30</v>
      </c>
      <c r="F67" s="47" t="s">
        <v>30</v>
      </c>
      <c r="G67" s="13"/>
      <c r="H67" s="13"/>
      <c r="I67" s="13"/>
      <c r="J67" s="11" t="s">
        <v>17</v>
      </c>
    </row>
    <row r="68">
      <c r="A68" s="11">
        <v>29.0</v>
      </c>
      <c r="B68" s="21">
        <v>0.0625</v>
      </c>
      <c r="C68" s="11" t="s">
        <v>15</v>
      </c>
      <c r="D68" s="11" t="s">
        <v>129</v>
      </c>
      <c r="E68" s="30">
        <v>25.0</v>
      </c>
      <c r="F68" s="47">
        <f>E68-10</f>
        <v>15</v>
      </c>
      <c r="G68" s="13"/>
      <c r="H68" s="13"/>
      <c r="I68" s="13"/>
      <c r="J68" s="11" t="s">
        <v>40</v>
      </c>
    </row>
    <row r="69">
      <c r="A69" s="11">
        <v>29.0</v>
      </c>
      <c r="B69" s="21">
        <v>0.0625</v>
      </c>
      <c r="C69" s="11" t="s">
        <v>15</v>
      </c>
      <c r="D69" s="11" t="s">
        <v>129</v>
      </c>
      <c r="E69" s="30" t="s">
        <v>30</v>
      </c>
      <c r="F69" s="47" t="s">
        <v>30</v>
      </c>
      <c r="G69" s="13"/>
      <c r="H69" s="13"/>
      <c r="I69" s="13"/>
      <c r="J69" s="11" t="s">
        <v>17</v>
      </c>
    </row>
    <row r="70">
      <c r="A70" s="11">
        <v>29.0</v>
      </c>
      <c r="B70" s="21">
        <v>0.0625</v>
      </c>
      <c r="C70" s="11" t="s">
        <v>18</v>
      </c>
      <c r="D70" s="11" t="s">
        <v>129</v>
      </c>
      <c r="E70" s="30">
        <v>12.0</v>
      </c>
      <c r="F70" s="47">
        <f>E70-3</f>
        <v>9</v>
      </c>
      <c r="G70" s="13"/>
      <c r="H70" s="13"/>
      <c r="I70" s="13"/>
      <c r="J70" s="11" t="s">
        <v>1156</v>
      </c>
    </row>
    <row r="71">
      <c r="A71" s="11">
        <v>29.0</v>
      </c>
      <c r="B71" s="21">
        <v>0.0625</v>
      </c>
      <c r="C71" s="11" t="s">
        <v>18</v>
      </c>
      <c r="D71" s="11" t="s">
        <v>129</v>
      </c>
      <c r="E71" s="30" t="s">
        <v>30</v>
      </c>
      <c r="F71" s="30" t="s">
        <v>30</v>
      </c>
      <c r="G71" s="13"/>
      <c r="H71" s="13"/>
      <c r="I71" s="13"/>
      <c r="J71" s="11" t="s">
        <v>17</v>
      </c>
    </row>
    <row r="72">
      <c r="A72" s="11">
        <v>29.0</v>
      </c>
      <c r="B72" s="21">
        <v>0.0625</v>
      </c>
      <c r="C72" s="11" t="s">
        <v>22</v>
      </c>
      <c r="D72" s="11" t="s">
        <v>129</v>
      </c>
      <c r="E72" s="30">
        <v>17.0</v>
      </c>
      <c r="F72" s="47">
        <f>E72+2</f>
        <v>19</v>
      </c>
      <c r="G72" s="13"/>
      <c r="H72" s="13"/>
      <c r="I72" s="13"/>
      <c r="J72" s="11" t="s">
        <v>40</v>
      </c>
    </row>
    <row r="73">
      <c r="A73" s="11">
        <v>29.0</v>
      </c>
      <c r="B73" s="21">
        <v>0.0625</v>
      </c>
      <c r="C73" s="11" t="s">
        <v>22</v>
      </c>
      <c r="D73" s="11" t="s">
        <v>129</v>
      </c>
      <c r="E73" s="30" t="s">
        <v>30</v>
      </c>
      <c r="F73" s="47" t="s">
        <v>30</v>
      </c>
      <c r="G73" s="13"/>
      <c r="H73" s="13"/>
      <c r="I73" s="13"/>
      <c r="J73" s="11" t="s">
        <v>17</v>
      </c>
    </row>
    <row r="74">
      <c r="A74" s="11">
        <v>29.0</v>
      </c>
      <c r="B74" s="21">
        <v>0.0625</v>
      </c>
      <c r="C74" s="11" t="s">
        <v>21</v>
      </c>
      <c r="D74" s="11" t="s">
        <v>129</v>
      </c>
      <c r="E74" s="30">
        <v>20.0</v>
      </c>
      <c r="F74" s="47">
        <f>E74-2</f>
        <v>18</v>
      </c>
      <c r="G74" s="13"/>
      <c r="H74" s="13"/>
      <c r="I74" s="13"/>
      <c r="J74" s="11" t="s">
        <v>40</v>
      </c>
    </row>
    <row r="75">
      <c r="A75" s="11">
        <v>29.0</v>
      </c>
      <c r="B75" s="21">
        <v>0.0625</v>
      </c>
      <c r="C75" s="11" t="s">
        <v>21</v>
      </c>
      <c r="D75" s="11" t="s">
        <v>129</v>
      </c>
      <c r="E75" s="30" t="s">
        <v>30</v>
      </c>
      <c r="F75" s="47" t="s">
        <v>30</v>
      </c>
      <c r="G75" s="13"/>
      <c r="H75" s="13"/>
      <c r="I75" s="13"/>
      <c r="J75" s="11" t="s">
        <v>17</v>
      </c>
    </row>
    <row r="76">
      <c r="A76" s="11">
        <v>29.0</v>
      </c>
      <c r="B76" s="21">
        <v>0.0625</v>
      </c>
      <c r="C76" s="11" t="s">
        <v>10</v>
      </c>
      <c r="D76" s="11" t="s">
        <v>129</v>
      </c>
      <c r="E76" s="30">
        <v>23.0</v>
      </c>
      <c r="F76" s="47">
        <f>E76-5</f>
        <v>18</v>
      </c>
      <c r="G76" s="13"/>
      <c r="H76" s="13"/>
      <c r="I76" s="13"/>
      <c r="J76" s="11" t="s">
        <v>40</v>
      </c>
    </row>
    <row r="77">
      <c r="A77" s="11">
        <v>29.0</v>
      </c>
      <c r="B77" s="21">
        <v>0.0625</v>
      </c>
      <c r="C77" s="11" t="s">
        <v>10</v>
      </c>
      <c r="D77" s="11" t="s">
        <v>129</v>
      </c>
      <c r="E77" s="30" t="s">
        <v>30</v>
      </c>
      <c r="F77" s="47" t="s">
        <v>30</v>
      </c>
      <c r="G77" s="13"/>
      <c r="H77" s="13"/>
      <c r="I77" s="13"/>
      <c r="J77" s="11" t="s">
        <v>17</v>
      </c>
    </row>
    <row r="78">
      <c r="A78" s="11">
        <v>29.0</v>
      </c>
      <c r="B78" s="21">
        <v>0.07458333333333333</v>
      </c>
      <c r="C78" s="11" t="s">
        <v>21</v>
      </c>
      <c r="D78" s="11" t="s">
        <v>88</v>
      </c>
      <c r="E78" s="30">
        <v>13.0</v>
      </c>
      <c r="F78" s="47">
        <f>E78-3</f>
        <v>10</v>
      </c>
      <c r="G78" s="13"/>
      <c r="H78" s="13"/>
      <c r="I78" s="13"/>
      <c r="J78" s="13"/>
    </row>
    <row r="79">
      <c r="A79" s="11">
        <v>29.0</v>
      </c>
      <c r="B79" s="21">
        <v>0.07464120370370371</v>
      </c>
      <c r="C79" s="11" t="s">
        <v>10</v>
      </c>
      <c r="D79" s="11" t="s">
        <v>88</v>
      </c>
      <c r="E79" s="30">
        <v>8.0</v>
      </c>
      <c r="F79" s="47">
        <f>E79-2</f>
        <v>6</v>
      </c>
      <c r="G79" s="13"/>
      <c r="H79" s="13"/>
      <c r="I79" s="13"/>
      <c r="J79" s="13"/>
    </row>
    <row r="80">
      <c r="A80" s="11">
        <v>29.0</v>
      </c>
      <c r="B80" s="21">
        <v>0.07974537037037037</v>
      </c>
      <c r="C80" s="11" t="s">
        <v>22</v>
      </c>
      <c r="D80" s="11" t="s">
        <v>588</v>
      </c>
      <c r="E80" s="30">
        <v>29.0</v>
      </c>
      <c r="F80" s="47">
        <f>E80-13</f>
        <v>16</v>
      </c>
      <c r="G80" s="13"/>
      <c r="H80" s="13"/>
      <c r="I80" s="13"/>
      <c r="J80" s="13"/>
    </row>
    <row r="81">
      <c r="A81" s="11">
        <v>29.0</v>
      </c>
      <c r="B81" s="21">
        <v>0.08694444444444445</v>
      </c>
      <c r="C81" s="11" t="s">
        <v>18</v>
      </c>
      <c r="D81" s="11" t="s">
        <v>24</v>
      </c>
      <c r="E81" s="30">
        <v>16.0</v>
      </c>
      <c r="F81" s="47">
        <f>E81-7</f>
        <v>9</v>
      </c>
      <c r="G81" s="13"/>
      <c r="H81" s="13"/>
      <c r="I81" s="13"/>
      <c r="J81" s="13"/>
    </row>
    <row r="82">
      <c r="A82" s="11">
        <v>29.0</v>
      </c>
      <c r="B82" s="21">
        <v>0.09378472222222223</v>
      </c>
      <c r="C82" s="11" t="s">
        <v>13</v>
      </c>
      <c r="D82" s="11" t="s">
        <v>24</v>
      </c>
      <c r="E82" s="30" t="s">
        <v>30</v>
      </c>
      <c r="F82" s="47" t="s">
        <v>30</v>
      </c>
      <c r="G82" s="13"/>
      <c r="H82" s="13"/>
      <c r="I82" s="13"/>
      <c r="J82" s="11" t="s">
        <v>1157</v>
      </c>
    </row>
    <row r="83">
      <c r="A83" s="11">
        <v>29.0</v>
      </c>
      <c r="B83" s="21">
        <v>0.09378472222222223</v>
      </c>
      <c r="C83" s="11" t="s">
        <v>15</v>
      </c>
      <c r="D83" s="11" t="s">
        <v>24</v>
      </c>
      <c r="E83" s="30">
        <v>21.0</v>
      </c>
      <c r="F83" s="47">
        <f>E83-10</f>
        <v>11</v>
      </c>
      <c r="G83" s="13"/>
      <c r="H83" s="13"/>
      <c r="I83" s="13"/>
      <c r="J83" s="13"/>
    </row>
    <row r="84">
      <c r="A84" s="11">
        <v>29.0</v>
      </c>
      <c r="B84" s="21">
        <v>0.09378472222222223</v>
      </c>
      <c r="C84" s="11" t="s">
        <v>18</v>
      </c>
      <c r="D84" s="11" t="s">
        <v>24</v>
      </c>
      <c r="E84" s="30">
        <v>21.0</v>
      </c>
      <c r="F84" s="47">
        <f>E84-7</f>
        <v>14</v>
      </c>
      <c r="G84" s="13"/>
      <c r="H84" s="13"/>
      <c r="I84" s="13"/>
      <c r="J84" s="13"/>
    </row>
    <row r="85">
      <c r="A85" s="11">
        <v>29.0</v>
      </c>
      <c r="B85" s="21">
        <v>0.09378472222222223</v>
      </c>
      <c r="C85" s="11" t="s">
        <v>22</v>
      </c>
      <c r="D85" s="11" t="s">
        <v>24</v>
      </c>
      <c r="E85" s="30">
        <v>2.0</v>
      </c>
      <c r="F85" s="30">
        <f>E85-0</f>
        <v>2</v>
      </c>
      <c r="G85" s="13"/>
      <c r="H85" s="13"/>
      <c r="I85" s="13"/>
      <c r="J85" s="13"/>
    </row>
    <row r="86">
      <c r="A86" s="11">
        <v>29.0</v>
      </c>
      <c r="B86" s="21">
        <v>0.09378472222222223</v>
      </c>
      <c r="C86" s="11" t="s">
        <v>21</v>
      </c>
      <c r="D86" s="11" t="s">
        <v>24</v>
      </c>
      <c r="E86" s="55">
        <v>20.0</v>
      </c>
      <c r="F86" s="63">
        <f>E86-10</f>
        <v>10</v>
      </c>
      <c r="G86" s="13"/>
      <c r="H86" s="13"/>
      <c r="I86" s="13"/>
      <c r="J86" s="11" t="s">
        <v>1058</v>
      </c>
    </row>
    <row r="87">
      <c r="A87" s="11">
        <v>29.0</v>
      </c>
      <c r="B87" s="21">
        <v>0.09378472222222223</v>
      </c>
      <c r="C87" s="11" t="s">
        <v>10</v>
      </c>
      <c r="D87" s="11" t="s">
        <v>24</v>
      </c>
      <c r="E87" s="30">
        <v>24.0</v>
      </c>
      <c r="F87" s="47">
        <f>E87-8</f>
        <v>16</v>
      </c>
      <c r="G87" s="13"/>
      <c r="H87" s="13"/>
      <c r="I87" s="13"/>
      <c r="J87" s="13"/>
    </row>
    <row r="88">
      <c r="A88" s="11">
        <v>29.0</v>
      </c>
      <c r="B88" s="21">
        <v>0.09729166666666667</v>
      </c>
      <c r="C88" s="11" t="s">
        <v>13</v>
      </c>
      <c r="D88" s="11" t="s">
        <v>146</v>
      </c>
      <c r="E88" s="30">
        <v>23.0</v>
      </c>
      <c r="F88" s="47">
        <f>E88-4</f>
        <v>19</v>
      </c>
      <c r="G88" s="13"/>
      <c r="H88" s="11" t="s">
        <v>1158</v>
      </c>
      <c r="I88" s="13"/>
      <c r="J88" s="13"/>
    </row>
    <row r="89">
      <c r="A89" s="11">
        <v>29.0</v>
      </c>
      <c r="B89" s="21">
        <v>0.09787037037037037</v>
      </c>
      <c r="C89" s="11" t="s">
        <v>15</v>
      </c>
      <c r="D89" s="11" t="s">
        <v>97</v>
      </c>
      <c r="E89" s="35">
        <v>10.0</v>
      </c>
      <c r="F89" s="35"/>
      <c r="G89" s="13"/>
      <c r="H89" s="11"/>
      <c r="I89" s="13"/>
      <c r="J89" s="11" t="s">
        <v>1159</v>
      </c>
    </row>
    <row r="90">
      <c r="A90" s="11">
        <v>29.0</v>
      </c>
      <c r="B90" s="21">
        <v>0.09824074074074074</v>
      </c>
      <c r="C90" s="11" t="s">
        <v>13</v>
      </c>
      <c r="D90" s="11" t="s">
        <v>20</v>
      </c>
      <c r="E90" s="30">
        <v>23.0</v>
      </c>
      <c r="F90" s="47">
        <f t="shared" ref="F90:F91" si="5">E90-2-10</f>
        <v>11</v>
      </c>
      <c r="G90" s="13"/>
      <c r="H90" s="11"/>
      <c r="I90" s="13"/>
      <c r="J90" s="13"/>
    </row>
    <row r="91">
      <c r="A91" s="11">
        <v>29.0</v>
      </c>
      <c r="B91" s="21">
        <v>0.09824074074074074</v>
      </c>
      <c r="C91" s="11" t="s">
        <v>15</v>
      </c>
      <c r="D91" s="11" t="s">
        <v>20</v>
      </c>
      <c r="E91" s="55">
        <v>34.0</v>
      </c>
      <c r="F91" s="63">
        <f t="shared" si="5"/>
        <v>22</v>
      </c>
      <c r="G91" s="13"/>
      <c r="H91" s="13"/>
      <c r="I91" s="13"/>
      <c r="J91" s="11" t="s">
        <v>1160</v>
      </c>
    </row>
    <row r="92">
      <c r="A92" s="11">
        <v>29.0</v>
      </c>
      <c r="B92" s="21">
        <v>0.09824074074074074</v>
      </c>
      <c r="C92" s="11" t="s">
        <v>18</v>
      </c>
      <c r="D92" s="11" t="s">
        <v>20</v>
      </c>
      <c r="E92" s="30">
        <v>26.0</v>
      </c>
      <c r="F92" s="47">
        <f>E92-6-10</f>
        <v>10</v>
      </c>
      <c r="G92" s="13"/>
      <c r="H92" s="13"/>
      <c r="I92" s="13"/>
      <c r="J92" s="13"/>
    </row>
    <row r="93">
      <c r="A93" s="11">
        <v>29.0</v>
      </c>
      <c r="B93" s="21">
        <v>0.09824074074074074</v>
      </c>
      <c r="C93" s="11" t="s">
        <v>22</v>
      </c>
      <c r="D93" s="11" t="s">
        <v>20</v>
      </c>
      <c r="E93" s="30">
        <v>17.0</v>
      </c>
      <c r="F93" s="47">
        <f>E93-2-10</f>
        <v>5</v>
      </c>
      <c r="G93" s="13"/>
      <c r="H93" s="13"/>
      <c r="I93" s="13"/>
      <c r="J93" s="13"/>
    </row>
    <row r="94">
      <c r="A94" s="11">
        <v>29.0</v>
      </c>
      <c r="B94" s="21">
        <v>0.09824074074074074</v>
      </c>
      <c r="C94" s="11" t="s">
        <v>21</v>
      </c>
      <c r="D94" s="11" t="s">
        <v>20</v>
      </c>
      <c r="E94" s="30">
        <v>34.0</v>
      </c>
      <c r="F94" s="47">
        <f t="shared" ref="F94:F95" si="6">E94-13-10</f>
        <v>11</v>
      </c>
      <c r="G94" s="13"/>
      <c r="H94" s="13"/>
      <c r="I94" s="13"/>
      <c r="J94" s="13"/>
    </row>
    <row r="95">
      <c r="A95" s="11">
        <v>29.0</v>
      </c>
      <c r="B95" s="21">
        <v>0.09824074074074074</v>
      </c>
      <c r="C95" s="11" t="s">
        <v>10</v>
      </c>
      <c r="D95" s="11" t="s">
        <v>20</v>
      </c>
      <c r="E95" s="30">
        <v>32.0</v>
      </c>
      <c r="F95" s="47">
        <f t="shared" si="6"/>
        <v>9</v>
      </c>
      <c r="G95" s="13"/>
      <c r="H95" s="13"/>
      <c r="I95" s="13"/>
      <c r="J95" s="13"/>
    </row>
    <row r="96">
      <c r="A96" s="11">
        <v>29.0</v>
      </c>
      <c r="B96" s="21">
        <v>0.09824074074074074</v>
      </c>
      <c r="C96" s="11" t="s">
        <v>273</v>
      </c>
      <c r="D96" s="11" t="s">
        <v>20</v>
      </c>
      <c r="E96" s="30">
        <v>24.0</v>
      </c>
      <c r="F96" s="47">
        <f>E96-10</f>
        <v>14</v>
      </c>
      <c r="G96" s="13"/>
      <c r="H96" s="13"/>
      <c r="I96" s="13"/>
      <c r="J96" s="13"/>
    </row>
    <row r="97">
      <c r="A97" s="11">
        <v>29.0</v>
      </c>
      <c r="B97" s="21">
        <v>0.09902777777777778</v>
      </c>
      <c r="C97" s="11" t="s">
        <v>21</v>
      </c>
      <c r="D97" s="11" t="s">
        <v>256</v>
      </c>
      <c r="E97" s="30" t="s">
        <v>30</v>
      </c>
      <c r="F97" s="47" t="s">
        <v>30</v>
      </c>
      <c r="G97" s="13"/>
      <c r="H97" s="13"/>
      <c r="I97" s="13"/>
      <c r="J97" s="11" t="s">
        <v>350</v>
      </c>
    </row>
    <row r="98">
      <c r="A98" s="11">
        <v>29.0</v>
      </c>
      <c r="B98" s="21">
        <v>0.09902777777777778</v>
      </c>
      <c r="C98" s="11" t="s">
        <v>21</v>
      </c>
      <c r="D98" s="11" t="s">
        <v>256</v>
      </c>
      <c r="E98" s="30">
        <v>27.0</v>
      </c>
      <c r="F98" s="47">
        <f>E98-13</f>
        <v>14</v>
      </c>
      <c r="G98" s="13"/>
      <c r="H98" s="13"/>
      <c r="I98" s="13"/>
      <c r="J98" s="11" t="s">
        <v>418</v>
      </c>
    </row>
    <row r="99">
      <c r="A99" s="11">
        <v>29.0</v>
      </c>
      <c r="B99" s="21">
        <v>0.09935185185185186</v>
      </c>
      <c r="C99" s="11" t="s">
        <v>21</v>
      </c>
      <c r="D99" s="11" t="s">
        <v>24</v>
      </c>
      <c r="E99" s="30" t="s">
        <v>28</v>
      </c>
      <c r="F99" s="30">
        <v>2.0</v>
      </c>
      <c r="G99" s="13"/>
      <c r="H99" s="13"/>
      <c r="I99" s="13"/>
      <c r="J99" s="13"/>
    </row>
    <row r="100">
      <c r="A100" s="11">
        <v>29.0</v>
      </c>
      <c r="B100" s="21">
        <v>0.09951388888888889</v>
      </c>
      <c r="C100" s="11" t="s">
        <v>10</v>
      </c>
      <c r="D100" s="11" t="s">
        <v>24</v>
      </c>
      <c r="E100" s="30">
        <v>19.0</v>
      </c>
      <c r="F100" s="47">
        <f>E100-8</f>
        <v>11</v>
      </c>
      <c r="G100" s="13"/>
      <c r="H100" s="13"/>
      <c r="I100" s="13"/>
      <c r="J100" s="13"/>
    </row>
    <row r="101">
      <c r="A101" s="11">
        <v>29.0</v>
      </c>
      <c r="B101" s="21"/>
      <c r="C101" s="11"/>
      <c r="D101" s="11"/>
      <c r="E101" s="35"/>
      <c r="F101" s="35"/>
      <c r="G101" s="13"/>
      <c r="H101" s="13"/>
      <c r="I101" s="13"/>
      <c r="J101" s="11" t="s">
        <v>1161</v>
      </c>
    </row>
    <row r="102">
      <c r="A102" s="11">
        <v>29.0</v>
      </c>
      <c r="B102" s="21">
        <v>0.10122685185185185</v>
      </c>
      <c r="C102" s="11" t="s">
        <v>10</v>
      </c>
      <c r="D102" s="11" t="s">
        <v>24</v>
      </c>
      <c r="E102" s="30">
        <v>11.0</v>
      </c>
      <c r="F102" s="47">
        <f>E102-8</f>
        <v>3</v>
      </c>
      <c r="G102" s="13"/>
      <c r="H102" s="13"/>
      <c r="I102" s="13"/>
      <c r="J102" s="13"/>
    </row>
    <row r="103">
      <c r="A103" s="11">
        <v>29.0</v>
      </c>
      <c r="B103" s="21">
        <v>0.10138888888888889</v>
      </c>
      <c r="C103" s="11" t="s">
        <v>21</v>
      </c>
      <c r="D103" s="11" t="s">
        <v>24</v>
      </c>
      <c r="E103" s="55">
        <v>20.0</v>
      </c>
      <c r="F103" s="63">
        <f>E103-10</f>
        <v>10</v>
      </c>
      <c r="G103" s="13"/>
      <c r="H103" s="13"/>
      <c r="I103" s="13"/>
      <c r="J103" s="11" t="s">
        <v>1058</v>
      </c>
    </row>
    <row r="104">
      <c r="A104" s="11">
        <v>29.0</v>
      </c>
      <c r="B104" s="21">
        <v>0.10472222222222222</v>
      </c>
      <c r="C104" s="11" t="s">
        <v>21</v>
      </c>
      <c r="D104" s="11" t="s">
        <v>20</v>
      </c>
      <c r="E104" s="55">
        <v>33.0</v>
      </c>
      <c r="F104" s="63">
        <f>E104-13-10</f>
        <v>10</v>
      </c>
      <c r="G104" s="13"/>
      <c r="H104" s="13"/>
      <c r="I104" s="13"/>
      <c r="J104" s="11" t="s">
        <v>1058</v>
      </c>
    </row>
    <row r="105">
      <c r="A105" s="11">
        <v>29.0</v>
      </c>
      <c r="B105" s="21">
        <v>0.10696759259259259</v>
      </c>
      <c r="C105" s="11" t="s">
        <v>13</v>
      </c>
      <c r="D105" s="11" t="s">
        <v>20</v>
      </c>
      <c r="E105" s="30">
        <v>29.0</v>
      </c>
      <c r="F105" s="47">
        <f t="shared" ref="F105:F106" si="7">E105-2-10</f>
        <v>17</v>
      </c>
      <c r="G105" s="13"/>
      <c r="H105" s="13"/>
      <c r="I105" s="13"/>
      <c r="J105" s="13"/>
    </row>
    <row r="106">
      <c r="A106" s="11">
        <v>29.0</v>
      </c>
      <c r="B106" s="21">
        <v>0.10696759259259259</v>
      </c>
      <c r="C106" s="11" t="s">
        <v>15</v>
      </c>
      <c r="D106" s="11" t="s">
        <v>20</v>
      </c>
      <c r="E106" s="55">
        <v>32.0</v>
      </c>
      <c r="F106" s="63">
        <f t="shared" si="7"/>
        <v>20</v>
      </c>
      <c r="G106" s="13"/>
      <c r="H106" s="13"/>
      <c r="I106" s="13"/>
      <c r="J106" s="11" t="s">
        <v>130</v>
      </c>
    </row>
    <row r="107">
      <c r="A107" s="11">
        <v>29.0</v>
      </c>
      <c r="B107" s="21">
        <v>0.10696759259259259</v>
      </c>
      <c r="C107" s="11" t="s">
        <v>18</v>
      </c>
      <c r="D107" s="11" t="s">
        <v>20</v>
      </c>
      <c r="E107" s="30">
        <v>28.0</v>
      </c>
      <c r="F107" s="47">
        <f>E107-6-10</f>
        <v>12</v>
      </c>
      <c r="G107" s="13"/>
      <c r="H107" s="13"/>
      <c r="I107" s="13"/>
      <c r="J107" s="13"/>
    </row>
    <row r="108">
      <c r="A108" s="11">
        <v>29.0</v>
      </c>
      <c r="B108" s="21">
        <v>0.10696759259259259</v>
      </c>
      <c r="C108" s="11" t="s">
        <v>22</v>
      </c>
      <c r="D108" s="11" t="s">
        <v>20</v>
      </c>
      <c r="E108" s="30">
        <v>18.0</v>
      </c>
      <c r="F108" s="47">
        <f>E108-2-10</f>
        <v>6</v>
      </c>
      <c r="G108" s="13"/>
      <c r="H108" s="13"/>
      <c r="I108" s="13"/>
      <c r="J108" s="13"/>
    </row>
    <row r="109">
      <c r="A109" s="11">
        <v>29.0</v>
      </c>
      <c r="B109" s="21">
        <v>0.10696759259259259</v>
      </c>
      <c r="C109" s="11" t="s">
        <v>10</v>
      </c>
      <c r="D109" s="11" t="s">
        <v>20</v>
      </c>
      <c r="E109" s="30">
        <v>34.0</v>
      </c>
      <c r="F109" s="47">
        <f>E109-9-10</f>
        <v>15</v>
      </c>
      <c r="G109" s="13"/>
      <c r="H109" s="13"/>
      <c r="I109" s="13"/>
      <c r="J109" s="13"/>
    </row>
    <row r="110">
      <c r="A110" s="11">
        <v>29.0</v>
      </c>
      <c r="B110" s="21">
        <v>0.1106712962962963</v>
      </c>
      <c r="C110" s="11" t="s">
        <v>13</v>
      </c>
      <c r="D110" s="11" t="s">
        <v>47</v>
      </c>
      <c r="E110" s="30">
        <v>20.0</v>
      </c>
      <c r="F110" s="47">
        <f t="shared" ref="F110:F111" si="8">E110-2</f>
        <v>18</v>
      </c>
      <c r="G110" s="13"/>
      <c r="H110" s="13"/>
      <c r="I110" s="13"/>
      <c r="J110" s="13"/>
    </row>
    <row r="111">
      <c r="A111" s="11">
        <v>29.0</v>
      </c>
      <c r="B111" s="21">
        <v>0.1106712962962963</v>
      </c>
      <c r="C111" s="11" t="s">
        <v>15</v>
      </c>
      <c r="D111" s="11" t="s">
        <v>47</v>
      </c>
      <c r="E111" s="30">
        <v>13.0</v>
      </c>
      <c r="F111" s="47">
        <f t="shared" si="8"/>
        <v>11</v>
      </c>
      <c r="G111" s="13"/>
      <c r="H111" s="13"/>
      <c r="I111" s="13"/>
      <c r="J111" s="13"/>
    </row>
    <row r="112">
      <c r="A112" s="11">
        <v>29.0</v>
      </c>
      <c r="B112" s="21">
        <v>0.1106712962962963</v>
      </c>
      <c r="C112" s="11" t="s">
        <v>18</v>
      </c>
      <c r="D112" s="11" t="s">
        <v>47</v>
      </c>
      <c r="E112" s="30">
        <v>23.0</v>
      </c>
      <c r="F112" s="47">
        <f>E112-8</f>
        <v>15</v>
      </c>
      <c r="G112" s="13"/>
      <c r="H112" s="13"/>
      <c r="I112" s="13"/>
      <c r="J112" s="13"/>
    </row>
    <row r="113">
      <c r="A113" s="11">
        <v>29.0</v>
      </c>
      <c r="B113" s="21">
        <v>0.1106712962962963</v>
      </c>
      <c r="C113" s="11" t="s">
        <v>22</v>
      </c>
      <c r="D113" s="11" t="s">
        <v>47</v>
      </c>
      <c r="E113" s="30">
        <v>16.0</v>
      </c>
      <c r="F113" s="47">
        <f>E113-2</f>
        <v>14</v>
      </c>
      <c r="G113" s="13"/>
      <c r="H113" s="13"/>
      <c r="I113" s="13"/>
      <c r="J113" s="13"/>
    </row>
    <row r="114">
      <c r="A114" s="11">
        <v>29.0</v>
      </c>
      <c r="B114" s="21">
        <v>0.1106712962962963</v>
      </c>
      <c r="C114" s="11" t="s">
        <v>21</v>
      </c>
      <c r="D114" s="11" t="s">
        <v>47</v>
      </c>
      <c r="E114" s="30">
        <v>13.0</v>
      </c>
      <c r="F114" s="47">
        <f>E114-5</f>
        <v>8</v>
      </c>
      <c r="G114" s="13"/>
      <c r="H114" s="13"/>
      <c r="I114" s="13"/>
      <c r="J114" s="13"/>
    </row>
    <row r="115">
      <c r="A115" s="11">
        <v>29.0</v>
      </c>
      <c r="B115" s="21">
        <v>0.1106712962962963</v>
      </c>
      <c r="C115" s="11" t="s">
        <v>10</v>
      </c>
      <c r="D115" s="11" t="s">
        <v>47</v>
      </c>
      <c r="E115" s="30">
        <v>13.0</v>
      </c>
      <c r="F115" s="30">
        <v>19.0</v>
      </c>
      <c r="G115" s="13"/>
      <c r="H115" s="13"/>
      <c r="I115" s="13"/>
      <c r="J115" s="13"/>
    </row>
    <row r="116">
      <c r="A116" s="11">
        <v>29.0</v>
      </c>
      <c r="B116" s="21">
        <v>0.11196759259259259</v>
      </c>
      <c r="C116" s="11" t="s">
        <v>18</v>
      </c>
      <c r="D116" s="11" t="s">
        <v>32</v>
      </c>
      <c r="E116" s="30">
        <v>22.0</v>
      </c>
      <c r="F116" s="30">
        <f>E116-12</f>
        <v>10</v>
      </c>
      <c r="G116" s="13"/>
      <c r="H116" s="13"/>
      <c r="I116" s="13"/>
      <c r="J116" s="11" t="s">
        <v>44</v>
      </c>
    </row>
    <row r="117">
      <c r="A117" s="11">
        <v>29.0</v>
      </c>
      <c r="B117" s="21">
        <v>0.11201388888888889</v>
      </c>
      <c r="C117" s="11" t="s">
        <v>18</v>
      </c>
      <c r="D117" s="11" t="s">
        <v>7</v>
      </c>
      <c r="E117" s="35">
        <v>9.0</v>
      </c>
      <c r="F117" s="35"/>
      <c r="G117" s="13"/>
      <c r="H117" s="11" t="s">
        <v>1162</v>
      </c>
      <c r="I117" s="13"/>
      <c r="J117" s="13"/>
    </row>
    <row r="118">
      <c r="A118" s="11">
        <v>29.0</v>
      </c>
      <c r="B118" s="21">
        <v>0.11217592592592593</v>
      </c>
      <c r="C118" s="11" t="s">
        <v>18</v>
      </c>
      <c r="D118" s="11" t="s">
        <v>32</v>
      </c>
      <c r="E118" s="30" t="s">
        <v>30</v>
      </c>
      <c r="F118" s="47" t="s">
        <v>30</v>
      </c>
      <c r="G118" s="13"/>
      <c r="H118" s="13"/>
      <c r="I118" s="13"/>
      <c r="J118" s="11" t="s">
        <v>1163</v>
      </c>
    </row>
    <row r="119">
      <c r="A119" s="11">
        <v>29.0</v>
      </c>
      <c r="B119" s="21">
        <v>0.11231481481481481</v>
      </c>
      <c r="C119" s="11" t="s">
        <v>18</v>
      </c>
      <c r="D119" s="11" t="s">
        <v>93</v>
      </c>
      <c r="E119" s="30" t="s">
        <v>30</v>
      </c>
      <c r="F119" s="47" t="s">
        <v>30</v>
      </c>
      <c r="G119" s="13"/>
      <c r="H119" s="13"/>
      <c r="I119" s="13"/>
      <c r="J119" s="11" t="s">
        <v>1164</v>
      </c>
    </row>
    <row r="120">
      <c r="A120" s="11">
        <v>29.0</v>
      </c>
      <c r="B120" s="21">
        <v>0.11336805555555556</v>
      </c>
      <c r="C120" s="11" t="s">
        <v>13</v>
      </c>
      <c r="D120" s="11" t="s">
        <v>32</v>
      </c>
      <c r="E120" s="30">
        <v>11.0</v>
      </c>
      <c r="F120" s="47">
        <f>E120-9+5</f>
        <v>7</v>
      </c>
      <c r="G120" s="13"/>
      <c r="H120" s="13"/>
      <c r="I120" s="13"/>
      <c r="J120" s="11" t="s">
        <v>1165</v>
      </c>
    </row>
    <row r="121">
      <c r="A121" s="11">
        <v>29.0</v>
      </c>
      <c r="B121" s="21">
        <v>0.1137962962962963</v>
      </c>
      <c r="C121" s="11" t="s">
        <v>13</v>
      </c>
      <c r="D121" s="11" t="s">
        <v>32</v>
      </c>
      <c r="E121" s="30">
        <v>23.0</v>
      </c>
      <c r="F121" s="47" t="s">
        <v>30</v>
      </c>
      <c r="G121" s="13"/>
      <c r="H121" s="13"/>
      <c r="I121" s="13"/>
      <c r="J121" s="11" t="s">
        <v>1166</v>
      </c>
    </row>
    <row r="122">
      <c r="A122" s="11">
        <v>29.0</v>
      </c>
      <c r="B122" s="21">
        <v>0.11398148148148148</v>
      </c>
      <c r="C122" s="11" t="s">
        <v>13</v>
      </c>
      <c r="D122" s="11" t="s">
        <v>7</v>
      </c>
      <c r="E122" s="35">
        <v>27.0</v>
      </c>
      <c r="F122" s="35"/>
      <c r="G122" s="13"/>
      <c r="H122" s="11" t="s">
        <v>1167</v>
      </c>
      <c r="I122" s="13"/>
      <c r="J122" s="13"/>
    </row>
    <row r="123">
      <c r="A123" s="11">
        <v>29.0</v>
      </c>
      <c r="B123" s="21">
        <v>0.11483796296296296</v>
      </c>
      <c r="C123" s="11" t="s">
        <v>13</v>
      </c>
      <c r="D123" s="11" t="s">
        <v>32</v>
      </c>
      <c r="E123" s="30">
        <v>21.0</v>
      </c>
      <c r="F123" s="47">
        <f>E123-9+5</f>
        <v>17</v>
      </c>
      <c r="G123" s="13"/>
      <c r="H123" s="13"/>
      <c r="I123" s="13"/>
      <c r="J123" s="11" t="s">
        <v>1168</v>
      </c>
    </row>
    <row r="124">
      <c r="A124" s="11">
        <v>29.0</v>
      </c>
      <c r="B124" s="21">
        <v>0.1150462962962963</v>
      </c>
      <c r="C124" s="11" t="s">
        <v>13</v>
      </c>
      <c r="D124" s="11" t="s">
        <v>7</v>
      </c>
      <c r="E124" s="35">
        <v>32.0</v>
      </c>
      <c r="F124" s="35"/>
      <c r="G124" s="13"/>
      <c r="H124" s="11" t="s">
        <v>1169</v>
      </c>
      <c r="I124" s="13"/>
      <c r="J124" s="13"/>
    </row>
    <row r="125">
      <c r="A125" s="11">
        <v>29.0</v>
      </c>
      <c r="B125" s="21">
        <v>0.1169675925925926</v>
      </c>
      <c r="C125" s="11" t="s">
        <v>10</v>
      </c>
      <c r="D125" s="11" t="s">
        <v>32</v>
      </c>
      <c r="E125" s="30">
        <v>28.0</v>
      </c>
      <c r="F125" s="47">
        <f t="shared" ref="F125:F127" si="9">E125-11</f>
        <v>17</v>
      </c>
      <c r="G125" s="13"/>
      <c r="H125" s="13"/>
      <c r="I125" s="13"/>
      <c r="J125" s="11" t="s">
        <v>1170</v>
      </c>
    </row>
    <row r="126">
      <c r="A126" s="11">
        <v>29.0</v>
      </c>
      <c r="B126" s="21">
        <v>0.11715277777777777</v>
      </c>
      <c r="C126" s="11" t="s">
        <v>10</v>
      </c>
      <c r="D126" s="11" t="s">
        <v>32</v>
      </c>
      <c r="E126" s="30">
        <v>13.0</v>
      </c>
      <c r="F126" s="47">
        <f t="shared" si="9"/>
        <v>2</v>
      </c>
      <c r="G126" s="13"/>
      <c r="H126" s="13"/>
      <c r="I126" s="13"/>
      <c r="J126" s="11" t="s">
        <v>1170</v>
      </c>
    </row>
    <row r="127">
      <c r="A127" s="11">
        <v>29.0</v>
      </c>
      <c r="B127" s="21">
        <v>0.11721064814814815</v>
      </c>
      <c r="C127" s="11" t="s">
        <v>10</v>
      </c>
      <c r="D127" s="11" t="s">
        <v>32</v>
      </c>
      <c r="E127" s="30">
        <v>18.0</v>
      </c>
      <c r="F127" s="47">
        <f t="shared" si="9"/>
        <v>7</v>
      </c>
      <c r="G127" s="13"/>
      <c r="H127" s="13"/>
      <c r="I127" s="13"/>
      <c r="J127" s="11" t="s">
        <v>1170</v>
      </c>
    </row>
    <row r="128">
      <c r="A128" s="11">
        <v>29.0</v>
      </c>
      <c r="B128" s="21">
        <v>0.11755787037037037</v>
      </c>
      <c r="C128" s="11" t="s">
        <v>10</v>
      </c>
      <c r="D128" s="11" t="s">
        <v>7</v>
      </c>
      <c r="E128" s="35">
        <v>19.0</v>
      </c>
      <c r="F128" s="35"/>
      <c r="G128" s="13"/>
      <c r="H128" s="11" t="s">
        <v>1171</v>
      </c>
      <c r="I128" s="13"/>
      <c r="J128" s="13"/>
    </row>
    <row r="129">
      <c r="A129" s="11">
        <v>29.0</v>
      </c>
      <c r="B129" s="21">
        <v>0.11789351851851852</v>
      </c>
      <c r="C129" s="11" t="s">
        <v>10</v>
      </c>
      <c r="D129" s="11" t="s">
        <v>32</v>
      </c>
      <c r="E129" s="30">
        <v>29.0</v>
      </c>
      <c r="F129" s="47">
        <f>E129-11</f>
        <v>18</v>
      </c>
      <c r="G129" s="13"/>
      <c r="H129" s="13"/>
      <c r="I129" s="13"/>
      <c r="J129" s="11" t="s">
        <v>45</v>
      </c>
    </row>
    <row r="130">
      <c r="A130" s="11">
        <v>29.0</v>
      </c>
      <c r="B130" s="21">
        <v>0.11805555555555555</v>
      </c>
      <c r="C130" s="11" t="s">
        <v>10</v>
      </c>
      <c r="D130" s="11" t="s">
        <v>7</v>
      </c>
      <c r="E130" s="35">
        <v>14.0</v>
      </c>
      <c r="F130" s="35"/>
      <c r="G130" s="13"/>
      <c r="H130" s="11" t="s">
        <v>1172</v>
      </c>
      <c r="I130" s="13"/>
      <c r="J130" s="13"/>
    </row>
    <row r="131">
      <c r="A131" s="11">
        <v>29.0</v>
      </c>
      <c r="B131" s="21">
        <v>0.11989583333333333</v>
      </c>
      <c r="C131" s="11" t="s">
        <v>21</v>
      </c>
      <c r="D131" s="11" t="s">
        <v>32</v>
      </c>
      <c r="E131" s="30">
        <v>30.0</v>
      </c>
      <c r="F131" s="47">
        <f>E131-11</f>
        <v>19</v>
      </c>
      <c r="G131" s="13"/>
      <c r="H131" s="13"/>
      <c r="I131" s="13"/>
      <c r="J131" s="11" t="s">
        <v>1173</v>
      </c>
    </row>
    <row r="132">
      <c r="A132" s="11">
        <v>29.0</v>
      </c>
      <c r="B132" s="21">
        <v>0.11989583333333333</v>
      </c>
      <c r="C132" s="11" t="s">
        <v>21</v>
      </c>
      <c r="D132" s="11" t="s">
        <v>32</v>
      </c>
      <c r="E132" s="30" t="s">
        <v>30</v>
      </c>
      <c r="F132" s="47" t="s">
        <v>30</v>
      </c>
      <c r="G132" s="13"/>
      <c r="H132" s="13"/>
      <c r="I132" s="13"/>
      <c r="J132" s="11" t="s">
        <v>17</v>
      </c>
    </row>
    <row r="133">
      <c r="A133" s="11">
        <v>29.0</v>
      </c>
      <c r="B133" s="21">
        <v>0.12032407407407407</v>
      </c>
      <c r="C133" s="11" t="s">
        <v>21</v>
      </c>
      <c r="D133" s="11" t="s">
        <v>7</v>
      </c>
      <c r="E133" s="35">
        <v>66.0</v>
      </c>
      <c r="F133" s="35"/>
      <c r="G133" s="13"/>
      <c r="H133" s="11" t="s">
        <v>1174</v>
      </c>
      <c r="I133" s="13"/>
      <c r="J133" s="13"/>
    </row>
    <row r="134">
      <c r="A134" s="11">
        <v>29.0</v>
      </c>
      <c r="B134" s="21">
        <v>0.12043981481481482</v>
      </c>
      <c r="C134" s="11" t="s">
        <v>21</v>
      </c>
      <c r="D134" s="11" t="s">
        <v>32</v>
      </c>
      <c r="E134" s="30">
        <v>28.0</v>
      </c>
      <c r="F134" s="47">
        <f>E134-10</f>
        <v>18</v>
      </c>
      <c r="G134" s="13"/>
      <c r="H134" s="13"/>
      <c r="I134" s="13"/>
      <c r="J134" s="11" t="s">
        <v>1175</v>
      </c>
    </row>
    <row r="135">
      <c r="A135" s="11">
        <v>29.0</v>
      </c>
      <c r="B135" s="21">
        <v>0.12047453703703703</v>
      </c>
      <c r="C135" s="11" t="s">
        <v>21</v>
      </c>
      <c r="D135" s="11" t="s">
        <v>7</v>
      </c>
      <c r="E135" s="35">
        <v>14.0</v>
      </c>
      <c r="F135" s="35"/>
      <c r="G135" s="13"/>
      <c r="H135" s="11" t="s">
        <v>1172</v>
      </c>
      <c r="I135" s="13"/>
      <c r="J135" s="11" t="s">
        <v>1176</v>
      </c>
    </row>
    <row r="136">
      <c r="A136" s="11">
        <v>29.0</v>
      </c>
      <c r="B136" s="21">
        <v>0.12053240740740741</v>
      </c>
      <c r="C136" s="11" t="s">
        <v>21</v>
      </c>
      <c r="D136" s="11" t="s">
        <v>32</v>
      </c>
      <c r="E136" s="30">
        <v>29.0</v>
      </c>
      <c r="F136" s="30">
        <f>E136-10</f>
        <v>19</v>
      </c>
      <c r="G136" s="13"/>
      <c r="H136" s="13"/>
      <c r="I136" s="13"/>
      <c r="J136" s="11" t="s">
        <v>1175</v>
      </c>
    </row>
    <row r="137">
      <c r="A137" s="11">
        <v>29.0</v>
      </c>
      <c r="B137" s="21">
        <v>0.12059027777777778</v>
      </c>
      <c r="C137" s="11" t="s">
        <v>21</v>
      </c>
      <c r="D137" s="11" t="s">
        <v>7</v>
      </c>
      <c r="E137" s="35">
        <v>16.0</v>
      </c>
      <c r="F137" s="35"/>
      <c r="G137" s="13"/>
      <c r="H137" s="11" t="s">
        <v>1177</v>
      </c>
      <c r="I137" s="13"/>
      <c r="J137" s="11" t="s">
        <v>1176</v>
      </c>
    </row>
    <row r="138">
      <c r="A138" s="11">
        <v>29.0</v>
      </c>
      <c r="B138" s="21">
        <v>0.12148148148148148</v>
      </c>
      <c r="C138" s="11" t="s">
        <v>15</v>
      </c>
      <c r="D138" s="11" t="s">
        <v>19</v>
      </c>
      <c r="E138" s="30">
        <v>27.0</v>
      </c>
      <c r="F138" s="47">
        <f>E138-10</f>
        <v>17</v>
      </c>
      <c r="G138" s="13"/>
      <c r="H138" s="13"/>
      <c r="I138" s="13"/>
      <c r="J138" s="13"/>
    </row>
    <row r="139">
      <c r="A139" s="11">
        <v>29.0</v>
      </c>
      <c r="B139" s="21">
        <v>0.12361111111111112</v>
      </c>
      <c r="C139" s="11" t="s">
        <v>15</v>
      </c>
      <c r="D139" s="11" t="s">
        <v>32</v>
      </c>
      <c r="E139" s="30">
        <v>19.0</v>
      </c>
      <c r="F139" s="47">
        <f>E139-5</f>
        <v>14</v>
      </c>
      <c r="G139" s="13"/>
      <c r="H139" s="13"/>
      <c r="I139" s="13"/>
      <c r="J139" s="11" t="s">
        <v>279</v>
      </c>
    </row>
    <row r="140">
      <c r="A140" s="11">
        <v>29.0</v>
      </c>
      <c r="B140" s="21">
        <v>0.12376157407407408</v>
      </c>
      <c r="C140" s="11" t="s">
        <v>15</v>
      </c>
      <c r="D140" s="11" t="s">
        <v>7</v>
      </c>
      <c r="E140" s="35">
        <v>6.0</v>
      </c>
      <c r="F140" s="35"/>
      <c r="G140" s="13"/>
      <c r="H140" s="11" t="s">
        <v>1178</v>
      </c>
      <c r="I140" s="13"/>
      <c r="J140" s="11" t="s">
        <v>1179</v>
      </c>
    </row>
    <row r="141">
      <c r="A141" s="11">
        <v>29.0</v>
      </c>
      <c r="B141" s="21">
        <v>0.12436342592592593</v>
      </c>
      <c r="C141" s="11" t="s">
        <v>18</v>
      </c>
      <c r="D141" s="11" t="s">
        <v>32</v>
      </c>
      <c r="E141" s="30">
        <v>21.0</v>
      </c>
      <c r="F141" s="47">
        <f>E141-12</f>
        <v>9</v>
      </c>
      <c r="G141" s="13"/>
      <c r="H141" s="13"/>
      <c r="I141" s="13"/>
      <c r="J141" s="11" t="s">
        <v>44</v>
      </c>
    </row>
    <row r="142">
      <c r="A142" s="11">
        <v>29.0</v>
      </c>
      <c r="B142" s="21">
        <v>0.12450231481481482</v>
      </c>
      <c r="C142" s="11" t="s">
        <v>18</v>
      </c>
      <c r="D142" s="11" t="s">
        <v>7</v>
      </c>
      <c r="E142" s="35">
        <v>21.0</v>
      </c>
      <c r="F142" s="35"/>
      <c r="G142" s="13"/>
      <c r="H142" s="11" t="s">
        <v>1180</v>
      </c>
      <c r="I142" s="13"/>
      <c r="J142" s="13"/>
    </row>
    <row r="143">
      <c r="A143" s="11">
        <v>29.0</v>
      </c>
      <c r="B143" s="21">
        <v>0.12490740740740741</v>
      </c>
      <c r="C143" s="11" t="s">
        <v>18</v>
      </c>
      <c r="D143" s="11" t="s">
        <v>32</v>
      </c>
      <c r="E143" s="30">
        <v>17.0</v>
      </c>
      <c r="F143" s="47">
        <f>E143-12</f>
        <v>5</v>
      </c>
      <c r="G143" s="13"/>
      <c r="H143" s="13"/>
      <c r="I143" s="13"/>
      <c r="J143" s="11" t="s">
        <v>44</v>
      </c>
    </row>
    <row r="144">
      <c r="A144" s="11">
        <v>29.0</v>
      </c>
      <c r="B144" s="21">
        <v>0.12497685185185185</v>
      </c>
      <c r="C144" s="11" t="s">
        <v>18</v>
      </c>
      <c r="D144" s="11" t="s">
        <v>7</v>
      </c>
      <c r="E144" s="35">
        <v>21.0</v>
      </c>
      <c r="F144" s="35"/>
      <c r="G144" s="13"/>
      <c r="H144" s="11" t="s">
        <v>1181</v>
      </c>
      <c r="I144" s="13"/>
      <c r="J144" s="13"/>
    </row>
    <row r="145">
      <c r="A145" s="11">
        <v>29.0</v>
      </c>
      <c r="B145" s="21">
        <v>0.12525462962962963</v>
      </c>
      <c r="C145" s="11" t="s">
        <v>18</v>
      </c>
      <c r="D145" s="11" t="s">
        <v>32</v>
      </c>
      <c r="E145" s="30">
        <v>20.0</v>
      </c>
      <c r="F145" s="47">
        <f>E145-12</f>
        <v>8</v>
      </c>
      <c r="G145" s="13"/>
      <c r="H145" s="13"/>
      <c r="I145" s="13"/>
      <c r="J145" s="11" t="s">
        <v>44</v>
      </c>
    </row>
    <row r="146">
      <c r="A146" s="11">
        <v>29.0</v>
      </c>
      <c r="B146" s="21">
        <v>0.12537037037037038</v>
      </c>
      <c r="C146" s="11" t="s">
        <v>18</v>
      </c>
      <c r="D146" s="11" t="s">
        <v>7</v>
      </c>
      <c r="E146" s="35">
        <v>8.0</v>
      </c>
      <c r="F146" s="35"/>
      <c r="G146" s="13"/>
      <c r="H146" s="11" t="s">
        <v>1182</v>
      </c>
      <c r="I146" s="11">
        <v>1.0</v>
      </c>
      <c r="J146" s="13"/>
    </row>
    <row r="147">
      <c r="A147" s="11">
        <v>29.0</v>
      </c>
      <c r="B147" s="21">
        <v>0.12583333333333332</v>
      </c>
      <c r="C147" s="11" t="s">
        <v>18</v>
      </c>
      <c r="D147" s="11" t="s">
        <v>32</v>
      </c>
      <c r="E147" s="30">
        <v>26.0</v>
      </c>
      <c r="F147" s="47">
        <f>E147-12</f>
        <v>14</v>
      </c>
      <c r="G147" s="13"/>
      <c r="H147" s="13"/>
      <c r="I147" s="13"/>
      <c r="J147" s="11" t="s">
        <v>1183</v>
      </c>
    </row>
    <row r="148">
      <c r="A148" s="11">
        <v>29.0</v>
      </c>
      <c r="B148" s="21">
        <v>0.1259259259259259</v>
      </c>
      <c r="C148" s="11" t="s">
        <v>18</v>
      </c>
      <c r="D148" s="11" t="s">
        <v>7</v>
      </c>
      <c r="E148" s="35">
        <v>31.0</v>
      </c>
      <c r="F148" s="35"/>
      <c r="G148" s="13"/>
      <c r="H148" s="11" t="s">
        <v>1184</v>
      </c>
      <c r="I148" s="13"/>
      <c r="J148" s="13"/>
    </row>
    <row r="149">
      <c r="A149" s="11">
        <v>29.0</v>
      </c>
      <c r="B149" s="21">
        <v>0.12675925925925927</v>
      </c>
      <c r="C149" s="11" t="s">
        <v>18</v>
      </c>
      <c r="D149" s="11" t="s">
        <v>32</v>
      </c>
      <c r="E149" s="35" t="s">
        <v>37</v>
      </c>
      <c r="F149" s="35">
        <v>20.0</v>
      </c>
      <c r="G149" s="11" t="s">
        <v>48</v>
      </c>
      <c r="H149" s="13"/>
      <c r="I149" s="13"/>
      <c r="J149" s="11" t="s">
        <v>1185</v>
      </c>
    </row>
    <row r="150">
      <c r="A150" s="11">
        <v>29.0</v>
      </c>
      <c r="B150" s="21">
        <v>0.1271875</v>
      </c>
      <c r="C150" s="11" t="s">
        <v>18</v>
      </c>
      <c r="D150" s="11" t="s">
        <v>7</v>
      </c>
      <c r="E150" s="35">
        <v>42.0</v>
      </c>
      <c r="F150" s="35"/>
      <c r="G150" s="13"/>
      <c r="H150" s="11" t="s">
        <v>1186</v>
      </c>
      <c r="I150" s="13"/>
      <c r="J150" s="13"/>
    </row>
    <row r="151">
      <c r="A151" s="11">
        <v>29.0</v>
      </c>
      <c r="B151" s="21">
        <v>0.1297222222222222</v>
      </c>
      <c r="C151" s="11" t="s">
        <v>21</v>
      </c>
      <c r="D151" s="11" t="s">
        <v>32</v>
      </c>
      <c r="E151" s="30">
        <v>28.0</v>
      </c>
      <c r="F151" s="53">
        <f>E151-11</f>
        <v>17</v>
      </c>
      <c r="G151" s="13"/>
      <c r="H151" s="13"/>
      <c r="I151" s="13"/>
      <c r="J151" s="11" t="s">
        <v>176</v>
      </c>
    </row>
    <row r="152">
      <c r="A152" s="11">
        <v>29.0</v>
      </c>
      <c r="B152" s="21">
        <v>0.1297685185185185</v>
      </c>
      <c r="C152" s="11" t="s">
        <v>21</v>
      </c>
      <c r="D152" s="11" t="s">
        <v>7</v>
      </c>
      <c r="E152" s="35">
        <v>8.0</v>
      </c>
      <c r="F152" s="35"/>
      <c r="G152" s="13"/>
      <c r="H152" s="11" t="s">
        <v>1187</v>
      </c>
      <c r="I152" s="13"/>
      <c r="J152" s="13"/>
    </row>
    <row r="153">
      <c r="A153" s="11">
        <v>29.0</v>
      </c>
      <c r="B153" s="21">
        <v>0.13011574074074075</v>
      </c>
      <c r="C153" s="11" t="s">
        <v>13</v>
      </c>
      <c r="D153" s="11" t="s">
        <v>32</v>
      </c>
      <c r="E153" s="30">
        <v>24.0</v>
      </c>
      <c r="F153" s="53">
        <f t="shared" ref="F153:F154" si="10">E153-9</f>
        <v>15</v>
      </c>
      <c r="G153" s="13"/>
      <c r="H153" s="13"/>
      <c r="I153" s="13"/>
      <c r="J153" s="11" t="s">
        <v>216</v>
      </c>
    </row>
    <row r="154">
      <c r="A154" s="11">
        <v>29.0</v>
      </c>
      <c r="B154" s="21">
        <v>0.13019675925925925</v>
      </c>
      <c r="C154" s="11" t="s">
        <v>13</v>
      </c>
      <c r="D154" s="11" t="s">
        <v>32</v>
      </c>
      <c r="E154" s="30">
        <v>24.0</v>
      </c>
      <c r="F154" s="53">
        <f t="shared" si="10"/>
        <v>15</v>
      </c>
      <c r="G154" s="13"/>
      <c r="H154" s="13"/>
      <c r="I154" s="13"/>
      <c r="J154" s="11" t="s">
        <v>216</v>
      </c>
    </row>
    <row r="155">
      <c r="A155" s="11">
        <v>29.0</v>
      </c>
      <c r="B155" s="21">
        <v>0.13032407407407406</v>
      </c>
      <c r="C155" s="11" t="s">
        <v>13</v>
      </c>
      <c r="D155" s="11" t="s">
        <v>7</v>
      </c>
      <c r="E155" s="35">
        <v>23.0</v>
      </c>
      <c r="F155" s="35"/>
      <c r="G155" s="13"/>
      <c r="H155" s="11" t="s">
        <v>1188</v>
      </c>
      <c r="I155" s="13"/>
      <c r="J155" s="13"/>
    </row>
    <row r="156">
      <c r="A156" s="11">
        <v>29.0</v>
      </c>
      <c r="B156" s="21">
        <v>0.13038194444444445</v>
      </c>
      <c r="C156" s="11" t="s">
        <v>13</v>
      </c>
      <c r="D156" s="11" t="s">
        <v>7</v>
      </c>
      <c r="E156" s="35">
        <v>12.0</v>
      </c>
      <c r="F156" s="35"/>
      <c r="G156" s="13"/>
      <c r="H156" s="11" t="s">
        <v>1189</v>
      </c>
      <c r="I156" s="13"/>
      <c r="J156" s="13"/>
    </row>
    <row r="157">
      <c r="A157" s="11">
        <v>29.0</v>
      </c>
      <c r="B157" s="21">
        <v>0.13434027777777777</v>
      </c>
      <c r="C157" s="11" t="s">
        <v>10</v>
      </c>
      <c r="D157" s="11" t="s">
        <v>32</v>
      </c>
      <c r="E157" s="30">
        <v>27.0</v>
      </c>
      <c r="F157" s="53">
        <f>E157-11</f>
        <v>16</v>
      </c>
      <c r="G157" s="13"/>
      <c r="H157" s="13"/>
      <c r="I157" s="13"/>
      <c r="J157" s="11" t="s">
        <v>1190</v>
      </c>
    </row>
    <row r="158">
      <c r="A158" s="11">
        <v>29.0</v>
      </c>
      <c r="B158" s="21">
        <v>0.13434027777777777</v>
      </c>
      <c r="C158" s="11" t="s">
        <v>10</v>
      </c>
      <c r="D158" s="11" t="s">
        <v>32</v>
      </c>
      <c r="E158" s="30" t="s">
        <v>30</v>
      </c>
      <c r="F158" s="53" t="s">
        <v>30</v>
      </c>
      <c r="G158" s="13"/>
      <c r="H158" s="13"/>
      <c r="I158" s="13"/>
      <c r="J158" s="11" t="s">
        <v>17</v>
      </c>
    </row>
    <row r="159">
      <c r="A159" s="11">
        <v>29.0</v>
      </c>
      <c r="B159" s="21">
        <v>0.13461805555555556</v>
      </c>
      <c r="C159" s="11" t="s">
        <v>10</v>
      </c>
      <c r="D159" s="11" t="s">
        <v>7</v>
      </c>
      <c r="E159" s="35">
        <v>19.0</v>
      </c>
      <c r="F159" s="35"/>
      <c r="G159" s="13"/>
      <c r="H159" s="11" t="s">
        <v>1191</v>
      </c>
      <c r="I159" s="13"/>
      <c r="J159" s="13"/>
    </row>
    <row r="160">
      <c r="A160" s="11">
        <v>29.0</v>
      </c>
      <c r="B160" s="21">
        <v>0.13471064814814815</v>
      </c>
      <c r="C160" s="11" t="s">
        <v>15</v>
      </c>
      <c r="D160" s="11" t="s">
        <v>25</v>
      </c>
      <c r="E160" s="30">
        <v>21.0</v>
      </c>
      <c r="F160" s="53">
        <f>E160-2</f>
        <v>19</v>
      </c>
      <c r="G160" s="13"/>
      <c r="H160" s="11" t="s">
        <v>1192</v>
      </c>
      <c r="I160" s="13"/>
      <c r="J160" s="13"/>
    </row>
    <row r="161">
      <c r="A161" s="11">
        <v>29.0</v>
      </c>
      <c r="B161" s="21">
        <v>0.13508101851851853</v>
      </c>
      <c r="C161" s="11" t="s">
        <v>10</v>
      </c>
      <c r="D161" s="11" t="s">
        <v>7</v>
      </c>
      <c r="E161" s="35">
        <v>1.0</v>
      </c>
      <c r="F161" s="35"/>
      <c r="G161" s="13"/>
      <c r="H161" s="11" t="s">
        <v>1193</v>
      </c>
      <c r="I161" s="13"/>
      <c r="J161" s="11"/>
    </row>
    <row r="162">
      <c r="A162" s="11">
        <v>29.0</v>
      </c>
      <c r="B162" s="21">
        <v>0.1356712962962963</v>
      </c>
      <c r="C162" s="11" t="s">
        <v>21</v>
      </c>
      <c r="D162" s="11" t="s">
        <v>32</v>
      </c>
      <c r="E162" s="30" t="s">
        <v>30</v>
      </c>
      <c r="F162" s="53" t="s">
        <v>30</v>
      </c>
      <c r="G162" s="13"/>
      <c r="H162" s="13"/>
      <c r="I162" s="13"/>
      <c r="J162" s="11" t="s">
        <v>1194</v>
      </c>
    </row>
    <row r="163">
      <c r="A163" s="11">
        <v>29.0</v>
      </c>
      <c r="B163" s="21">
        <v>0.13570601851851852</v>
      </c>
      <c r="C163" s="11" t="s">
        <v>21</v>
      </c>
      <c r="D163" s="11" t="s">
        <v>32</v>
      </c>
      <c r="E163" s="30" t="s">
        <v>30</v>
      </c>
      <c r="F163" s="53" t="s">
        <v>30</v>
      </c>
      <c r="G163" s="13"/>
      <c r="H163" s="13"/>
      <c r="I163" s="13"/>
      <c r="J163" s="11" t="s">
        <v>1195</v>
      </c>
    </row>
    <row r="164">
      <c r="A164" s="11">
        <v>29.0</v>
      </c>
      <c r="B164" s="21">
        <v>0.13570601851851852</v>
      </c>
      <c r="C164" s="11" t="s">
        <v>21</v>
      </c>
      <c r="D164" s="11" t="s">
        <v>32</v>
      </c>
      <c r="E164" s="30" t="s">
        <v>30</v>
      </c>
      <c r="F164" s="53" t="s">
        <v>30</v>
      </c>
      <c r="G164" s="13"/>
      <c r="H164" s="13"/>
      <c r="I164" s="13"/>
      <c r="J164" s="11" t="s">
        <v>1196</v>
      </c>
    </row>
    <row r="165">
      <c r="A165" s="11">
        <v>29.0</v>
      </c>
      <c r="B165" s="21">
        <v>0.1393287037037037</v>
      </c>
      <c r="C165" s="11" t="s">
        <v>18</v>
      </c>
      <c r="D165" s="11" t="s">
        <v>32</v>
      </c>
      <c r="E165" s="30">
        <v>16.0</v>
      </c>
      <c r="F165" s="53">
        <f>E165-12+5</f>
        <v>9</v>
      </c>
      <c r="G165" s="13"/>
      <c r="H165" s="13"/>
      <c r="I165" s="13"/>
      <c r="J165" s="11" t="s">
        <v>713</v>
      </c>
    </row>
    <row r="166">
      <c r="A166" s="11">
        <v>29.0</v>
      </c>
      <c r="B166" s="21">
        <v>0.1393287037037037</v>
      </c>
      <c r="C166" s="11" t="s">
        <v>18</v>
      </c>
      <c r="D166" s="11" t="s">
        <v>32</v>
      </c>
      <c r="E166" s="30" t="s">
        <v>30</v>
      </c>
      <c r="F166" s="53" t="s">
        <v>30</v>
      </c>
      <c r="G166" s="13"/>
      <c r="H166" s="13"/>
      <c r="I166" s="13"/>
      <c r="J166" s="11" t="s">
        <v>17</v>
      </c>
    </row>
    <row r="167">
      <c r="A167" s="11">
        <v>29.0</v>
      </c>
      <c r="B167" s="21">
        <v>0.13943287037037036</v>
      </c>
      <c r="C167" s="11" t="s">
        <v>18</v>
      </c>
      <c r="D167" s="11" t="s">
        <v>32</v>
      </c>
      <c r="E167" s="30">
        <v>20.0</v>
      </c>
      <c r="F167" s="53">
        <f>E167-12+5</f>
        <v>13</v>
      </c>
      <c r="G167" s="13"/>
      <c r="H167" s="13"/>
      <c r="I167" s="13"/>
      <c r="J167" s="11" t="s">
        <v>713</v>
      </c>
    </row>
    <row r="168">
      <c r="A168" s="11">
        <v>29.0</v>
      </c>
      <c r="B168" s="21">
        <v>0.13943287037037036</v>
      </c>
      <c r="C168" s="11" t="s">
        <v>18</v>
      </c>
      <c r="D168" s="11" t="s">
        <v>32</v>
      </c>
      <c r="E168" s="30" t="s">
        <v>30</v>
      </c>
      <c r="F168" s="53" t="s">
        <v>30</v>
      </c>
      <c r="G168" s="13"/>
      <c r="H168" s="13"/>
      <c r="I168" s="13"/>
      <c r="J168" s="5" t="s">
        <v>17</v>
      </c>
    </row>
    <row r="169">
      <c r="A169" s="11">
        <v>29.0</v>
      </c>
      <c r="B169" s="21">
        <v>0.13956018518518518</v>
      </c>
      <c r="C169" s="11" t="s">
        <v>18</v>
      </c>
      <c r="D169" s="11" t="s">
        <v>7</v>
      </c>
      <c r="E169" s="35">
        <v>15.0</v>
      </c>
      <c r="F169" s="35"/>
      <c r="G169" s="13"/>
      <c r="H169" s="11" t="s">
        <v>1197</v>
      </c>
      <c r="I169" s="13"/>
      <c r="J169" s="13"/>
    </row>
    <row r="170">
      <c r="A170" s="11">
        <v>29.0</v>
      </c>
      <c r="B170" s="21">
        <v>0.1398611111111111</v>
      </c>
      <c r="C170" s="11" t="s">
        <v>18</v>
      </c>
      <c r="D170" s="11" t="s">
        <v>32</v>
      </c>
      <c r="E170" s="35" t="s">
        <v>37</v>
      </c>
      <c r="F170" s="35">
        <v>20.0</v>
      </c>
      <c r="G170" s="11" t="s">
        <v>48</v>
      </c>
      <c r="H170" s="13"/>
      <c r="I170" s="13"/>
      <c r="J170" s="11" t="s">
        <v>1198</v>
      </c>
    </row>
    <row r="171">
      <c r="A171" s="11">
        <v>29.0</v>
      </c>
      <c r="B171" s="21">
        <v>0.1401851851851852</v>
      </c>
      <c r="C171" s="11" t="s">
        <v>18</v>
      </c>
      <c r="D171" s="11" t="s">
        <v>7</v>
      </c>
      <c r="E171" s="35">
        <v>31.0</v>
      </c>
      <c r="F171" s="35"/>
      <c r="G171" s="13"/>
      <c r="H171" s="11" t="s">
        <v>1199</v>
      </c>
      <c r="I171" s="11">
        <v>1.0</v>
      </c>
      <c r="J171" s="11" t="s">
        <v>112</v>
      </c>
    </row>
    <row r="172">
      <c r="A172" s="11">
        <v>29.0</v>
      </c>
      <c r="B172" s="21">
        <v>0.143125</v>
      </c>
      <c r="C172" s="11" t="s">
        <v>13</v>
      </c>
      <c r="D172" s="11" t="s">
        <v>32</v>
      </c>
      <c r="E172" s="30">
        <v>15.0</v>
      </c>
      <c r="F172" s="53">
        <f t="shared" ref="F172:F173" si="11">E172-9+5</f>
        <v>11</v>
      </c>
      <c r="G172" s="13"/>
      <c r="H172" s="13"/>
      <c r="I172" s="13"/>
      <c r="J172" s="11" t="s">
        <v>1165</v>
      </c>
    </row>
    <row r="173">
      <c r="A173" s="11">
        <v>29.0</v>
      </c>
      <c r="B173" s="21">
        <v>0.14320601851851852</v>
      </c>
      <c r="C173" s="11" t="s">
        <v>13</v>
      </c>
      <c r="D173" s="11" t="s">
        <v>32</v>
      </c>
      <c r="E173" s="30">
        <v>23.0</v>
      </c>
      <c r="F173" s="53">
        <f t="shared" si="11"/>
        <v>19</v>
      </c>
      <c r="G173" s="13"/>
      <c r="H173" s="13"/>
      <c r="I173" s="13"/>
      <c r="J173" s="11" t="s">
        <v>1165</v>
      </c>
    </row>
    <row r="174">
      <c r="A174" s="11">
        <v>29.0</v>
      </c>
      <c r="B174" s="21">
        <v>0.14331018518518518</v>
      </c>
      <c r="C174" s="11" t="s">
        <v>13</v>
      </c>
      <c r="D174" s="11" t="s">
        <v>7</v>
      </c>
      <c r="E174" s="35">
        <v>30.0</v>
      </c>
      <c r="F174" s="35"/>
      <c r="G174" s="13"/>
      <c r="H174" s="11" t="s">
        <v>1200</v>
      </c>
      <c r="I174" s="13"/>
      <c r="J174" s="13"/>
    </row>
    <row r="175">
      <c r="A175" s="11">
        <v>29.0</v>
      </c>
      <c r="B175" s="21">
        <v>0.14346064814814816</v>
      </c>
      <c r="C175" s="11" t="s">
        <v>13</v>
      </c>
      <c r="D175" s="11" t="s">
        <v>7</v>
      </c>
      <c r="E175" s="35">
        <v>26.0</v>
      </c>
      <c r="F175" s="35"/>
      <c r="G175" s="13"/>
      <c r="H175" s="11" t="s">
        <v>1201</v>
      </c>
      <c r="I175" s="11">
        <v>1.0</v>
      </c>
      <c r="J175" s="13"/>
    </row>
    <row r="176">
      <c r="A176" s="11">
        <v>29.0</v>
      </c>
      <c r="B176" s="21">
        <v>0.1444212962962963</v>
      </c>
      <c r="C176" s="11" t="s">
        <v>15</v>
      </c>
      <c r="D176" s="11" t="s">
        <v>32</v>
      </c>
      <c r="E176" s="35" t="s">
        <v>37</v>
      </c>
      <c r="F176" s="35">
        <v>20.0</v>
      </c>
      <c r="G176" s="11" t="s">
        <v>48</v>
      </c>
      <c r="H176" s="13"/>
      <c r="I176" s="13"/>
      <c r="J176" s="11" t="s">
        <v>176</v>
      </c>
    </row>
    <row r="177">
      <c r="A177" s="11">
        <v>29.0</v>
      </c>
      <c r="B177" s="21">
        <v>0.14460648148148147</v>
      </c>
      <c r="C177" s="11" t="s">
        <v>15</v>
      </c>
      <c r="D177" s="11" t="s">
        <v>7</v>
      </c>
      <c r="E177" s="35">
        <v>13.0</v>
      </c>
      <c r="F177" s="35"/>
      <c r="G177" s="13"/>
      <c r="H177" s="11" t="s">
        <v>1202</v>
      </c>
      <c r="I177" s="11"/>
      <c r="J177" s="11" t="s">
        <v>1203</v>
      </c>
    </row>
    <row r="178">
      <c r="A178" s="11">
        <v>29.0</v>
      </c>
      <c r="B178" s="21">
        <v>0.14825231481481482</v>
      </c>
      <c r="C178" s="11" t="s">
        <v>22</v>
      </c>
      <c r="D178" s="11" t="s">
        <v>88</v>
      </c>
      <c r="E178" s="30">
        <v>27.0</v>
      </c>
      <c r="F178" s="53">
        <f>E178-10</f>
        <v>17</v>
      </c>
      <c r="G178" s="13"/>
      <c r="H178" s="13"/>
      <c r="I178" s="13"/>
      <c r="J178" s="13"/>
    </row>
    <row r="179">
      <c r="A179" s="11">
        <v>29.0</v>
      </c>
      <c r="B179" s="21">
        <v>0.15100694444444446</v>
      </c>
      <c r="C179" s="11" t="s">
        <v>21</v>
      </c>
      <c r="D179" s="11" t="s">
        <v>32</v>
      </c>
      <c r="E179" s="30">
        <v>29.0</v>
      </c>
      <c r="F179" s="53">
        <f>E179-11</f>
        <v>18</v>
      </c>
      <c r="G179" s="13"/>
      <c r="H179" s="13"/>
      <c r="I179" s="13"/>
      <c r="J179" s="11" t="s">
        <v>1204</v>
      </c>
    </row>
    <row r="180">
      <c r="A180" s="11">
        <v>29.0</v>
      </c>
      <c r="B180" s="21">
        <v>0.1511574074074074</v>
      </c>
      <c r="C180" s="11" t="s">
        <v>21</v>
      </c>
      <c r="D180" s="11" t="s">
        <v>7</v>
      </c>
      <c r="E180" s="35">
        <v>32.0</v>
      </c>
      <c r="F180" s="35"/>
      <c r="G180" s="13"/>
      <c r="H180" s="11" t="s">
        <v>1205</v>
      </c>
      <c r="I180" s="11"/>
      <c r="J180" s="11" t="s">
        <v>1203</v>
      </c>
    </row>
    <row r="181">
      <c r="A181" s="11">
        <v>29.0</v>
      </c>
      <c r="B181" s="21">
        <v>0.15666666666666668</v>
      </c>
      <c r="C181" s="11" t="s">
        <v>13</v>
      </c>
      <c r="D181" s="11" t="s">
        <v>146</v>
      </c>
      <c r="E181" s="30" t="s">
        <v>37</v>
      </c>
      <c r="F181" s="53">
        <v>20.0</v>
      </c>
      <c r="G181" s="11" t="s">
        <v>48</v>
      </c>
      <c r="H181" s="13"/>
      <c r="I181" s="13"/>
      <c r="J181" s="13"/>
    </row>
    <row r="182">
      <c r="A182" s="11">
        <v>29.0</v>
      </c>
      <c r="B182" s="21">
        <v>0.1637037037037037</v>
      </c>
      <c r="C182" s="11" t="s">
        <v>13</v>
      </c>
      <c r="D182" s="11" t="s">
        <v>20</v>
      </c>
      <c r="E182" s="30">
        <v>21.0</v>
      </c>
      <c r="F182" s="53">
        <f t="shared" ref="F182:F183" si="12">E182-2-10</f>
        <v>9</v>
      </c>
      <c r="G182" s="13"/>
      <c r="H182" s="13"/>
      <c r="I182" s="13"/>
      <c r="J182" s="13"/>
    </row>
    <row r="183">
      <c r="A183" s="11">
        <v>29.0</v>
      </c>
      <c r="B183" s="21">
        <v>0.1637037037037037</v>
      </c>
      <c r="C183" s="11" t="s">
        <v>15</v>
      </c>
      <c r="D183" s="11" t="s">
        <v>20</v>
      </c>
      <c r="E183" s="30">
        <v>25.0</v>
      </c>
      <c r="F183" s="53">
        <f t="shared" si="12"/>
        <v>13</v>
      </c>
      <c r="G183" s="13"/>
      <c r="H183" s="13"/>
      <c r="I183" s="13"/>
      <c r="J183" s="13"/>
    </row>
    <row r="184">
      <c r="A184" s="11">
        <v>29.0</v>
      </c>
      <c r="B184" s="21">
        <v>0.1637037037037037</v>
      </c>
      <c r="C184" s="11" t="s">
        <v>18</v>
      </c>
      <c r="D184" s="11" t="s">
        <v>20</v>
      </c>
      <c r="E184" s="30">
        <v>24.0</v>
      </c>
      <c r="F184" s="53">
        <f>E184-6</f>
        <v>18</v>
      </c>
      <c r="G184" s="13"/>
      <c r="H184" s="13"/>
      <c r="I184" s="13"/>
      <c r="J184" s="13"/>
    </row>
    <row r="185">
      <c r="A185" s="11">
        <v>29.0</v>
      </c>
      <c r="B185" s="21">
        <v>0.1637037037037037</v>
      </c>
      <c r="C185" s="11" t="s">
        <v>22</v>
      </c>
      <c r="D185" s="11" t="s">
        <v>20</v>
      </c>
      <c r="E185" s="30">
        <v>19.0</v>
      </c>
      <c r="F185" s="53">
        <f>E185-2-10</f>
        <v>7</v>
      </c>
      <c r="G185" s="13"/>
      <c r="H185" s="13"/>
      <c r="I185" s="13"/>
      <c r="J185" s="13"/>
    </row>
    <row r="186">
      <c r="A186" s="11">
        <v>29.0</v>
      </c>
      <c r="B186" s="21">
        <v>0.1637037037037037</v>
      </c>
      <c r="C186" s="11" t="s">
        <v>21</v>
      </c>
      <c r="D186" s="11" t="s">
        <v>20</v>
      </c>
      <c r="E186" s="30">
        <v>34.0</v>
      </c>
      <c r="F186" s="53">
        <f>E186-13-10</f>
        <v>11</v>
      </c>
      <c r="G186" s="13"/>
      <c r="H186" s="13"/>
      <c r="I186" s="13"/>
      <c r="J186" s="13"/>
    </row>
    <row r="187">
      <c r="A187" s="11">
        <v>29.0</v>
      </c>
      <c r="B187" s="21">
        <v>0.1637037037037037</v>
      </c>
      <c r="C187" s="11" t="s">
        <v>10</v>
      </c>
      <c r="D187" s="11" t="s">
        <v>20</v>
      </c>
      <c r="E187" s="30">
        <v>24.0</v>
      </c>
      <c r="F187" s="53">
        <f>E187-9-10</f>
        <v>5</v>
      </c>
      <c r="G187" s="13"/>
      <c r="H187" s="13"/>
      <c r="I187" s="13"/>
      <c r="J187" s="13"/>
    </row>
  </sheetData>
  <dataValidations>
    <dataValidation type="list" allowBlank="1" showErrorMessage="1" sqref="C4:C75 C80:C86 C88:C94 C96 C101 C103:C108 C110:C114 C116:C124 C182:C186">
      <formula1>"Grog,Keyleth,Percy,Pike,Scanlan,Trinket,Vax'ildan,Vexahlia"</formula1>
    </dataValidation>
    <dataValidation type="list" allowBlank="1" showErrorMessage="1" sqref="C2:C3 C76:C79 C87 C95 C97:C100 C102 C109 C115 C125:C181 C187">
      <formula1>"Grog,Keyleth,Percy,Pike,Scanlan,Trinket,Vax'ildan,Vex'ahlia"</formula1>
    </dataValidation>
    <dataValidation type="decimal" allowBlank="1" showErrorMessage="1" sqref="F2:F187">
      <formula1>1.0</formula1>
      <formula2>20.0</formula2>
    </dataValidation>
  </dataValidation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9.0"/>
    <col customWidth="1" min="4" max="4" width="11.0"/>
    <col customWidth="1" min="5" max="5" width="9.5"/>
    <col customWidth="1" min="6" max="6" width="11.25"/>
    <col customWidth="1" min="7" max="7" width="7.75"/>
    <col customWidth="1" min="8" max="8" width="20.38"/>
    <col customWidth="1" min="9" max="9" width="5.63"/>
    <col customWidth="1" min="10" max="10" width="39.75"/>
  </cols>
  <sheetData>
    <row r="1">
      <c r="A1" s="8" t="s">
        <v>0</v>
      </c>
      <c r="B1" s="8" t="s">
        <v>1</v>
      </c>
      <c r="C1" s="8" t="s">
        <v>2</v>
      </c>
      <c r="D1" s="29" t="s">
        <v>3</v>
      </c>
      <c r="E1" s="103" t="s">
        <v>4</v>
      </c>
      <c r="F1" s="103" t="s">
        <v>5</v>
      </c>
      <c r="G1" s="8" t="s">
        <v>6</v>
      </c>
      <c r="H1" s="8" t="s">
        <v>4767</v>
      </c>
      <c r="I1" s="8" t="s">
        <v>8</v>
      </c>
      <c r="J1" s="8" t="s">
        <v>9</v>
      </c>
    </row>
    <row r="2">
      <c r="A2" s="11">
        <v>30.0</v>
      </c>
      <c r="B2" s="21">
        <v>0.015578703703703704</v>
      </c>
      <c r="C2" s="11" t="s">
        <v>22</v>
      </c>
      <c r="D2" s="11" t="s">
        <v>19</v>
      </c>
      <c r="E2" s="30">
        <v>18.0</v>
      </c>
      <c r="F2" s="47">
        <f>E2+0</f>
        <v>18</v>
      </c>
      <c r="G2" s="13"/>
      <c r="H2" s="13"/>
      <c r="I2" s="13"/>
      <c r="J2" s="13"/>
    </row>
    <row r="3">
      <c r="A3" s="11">
        <v>30.0</v>
      </c>
      <c r="B3" s="21">
        <v>0.01587962962962963</v>
      </c>
      <c r="C3" s="11" t="s">
        <v>18</v>
      </c>
      <c r="D3" s="11" t="s">
        <v>19</v>
      </c>
      <c r="E3" s="30" t="s">
        <v>30</v>
      </c>
      <c r="F3" s="30" t="s">
        <v>30</v>
      </c>
      <c r="G3" s="13"/>
      <c r="H3" s="13"/>
      <c r="I3" s="13"/>
      <c r="J3" s="11" t="s">
        <v>1206</v>
      </c>
    </row>
    <row r="4">
      <c r="A4" s="11">
        <v>30.0</v>
      </c>
      <c r="B4" s="21">
        <v>0.018171296296296297</v>
      </c>
      <c r="C4" s="11" t="s">
        <v>13</v>
      </c>
      <c r="D4" s="11" t="s">
        <v>125</v>
      </c>
      <c r="E4" s="30">
        <v>3.0</v>
      </c>
      <c r="F4" s="30">
        <v>5.0</v>
      </c>
      <c r="G4" s="13"/>
      <c r="H4" s="13"/>
      <c r="I4" s="13"/>
      <c r="J4" s="11"/>
    </row>
    <row r="5">
      <c r="A5" s="11">
        <v>30.0</v>
      </c>
      <c r="B5" s="21">
        <v>0.018229166666666668</v>
      </c>
      <c r="C5" s="11" t="s">
        <v>10</v>
      </c>
      <c r="D5" s="11" t="s">
        <v>125</v>
      </c>
      <c r="E5" s="30">
        <v>17.0</v>
      </c>
      <c r="F5" s="47">
        <f>E5-2</f>
        <v>15</v>
      </c>
      <c r="G5" s="13"/>
      <c r="H5" s="13"/>
      <c r="I5" s="13"/>
      <c r="J5" s="13"/>
    </row>
    <row r="6">
      <c r="A6" s="11">
        <v>30.0</v>
      </c>
      <c r="B6" s="21">
        <v>0.028564814814814814</v>
      </c>
      <c r="C6" s="11" t="s">
        <v>10</v>
      </c>
      <c r="D6" s="11" t="s">
        <v>19</v>
      </c>
      <c r="E6" s="30" t="s">
        <v>28</v>
      </c>
      <c r="F6" s="30">
        <v>1.0</v>
      </c>
      <c r="G6" s="11" t="s">
        <v>48</v>
      </c>
      <c r="H6" s="13"/>
      <c r="I6" s="13"/>
      <c r="J6" s="13"/>
    </row>
    <row r="7">
      <c r="A7" s="11">
        <v>30.0</v>
      </c>
      <c r="B7" s="21">
        <v>0.028668981481481483</v>
      </c>
      <c r="C7" s="11" t="s">
        <v>13</v>
      </c>
      <c r="D7" s="11" t="s">
        <v>184</v>
      </c>
      <c r="E7" s="30">
        <v>13.0</v>
      </c>
      <c r="F7" s="47">
        <f>E7+2</f>
        <v>15</v>
      </c>
      <c r="G7" s="13"/>
      <c r="H7" s="13"/>
      <c r="I7" s="13"/>
      <c r="J7" s="13"/>
    </row>
    <row r="8">
      <c r="A8" s="11">
        <v>30.0</v>
      </c>
      <c r="B8" s="21">
        <v>0.029733796296296296</v>
      </c>
      <c r="C8" s="11" t="s">
        <v>13</v>
      </c>
      <c r="D8" s="11" t="s">
        <v>47</v>
      </c>
      <c r="E8" s="30">
        <v>17.0</v>
      </c>
      <c r="F8" s="47">
        <f>E8-2</f>
        <v>15</v>
      </c>
      <c r="G8" s="13"/>
      <c r="H8" s="13"/>
      <c r="I8" s="13"/>
      <c r="J8" s="13"/>
    </row>
    <row r="9">
      <c r="A9" s="11">
        <v>30.0</v>
      </c>
      <c r="B9" s="21">
        <v>0.029733796296296296</v>
      </c>
      <c r="C9" s="11" t="s">
        <v>21</v>
      </c>
      <c r="D9" s="11" t="s">
        <v>47</v>
      </c>
      <c r="E9" s="30">
        <v>18.0</v>
      </c>
      <c r="F9" s="47">
        <f t="shared" ref="F9:F10" si="1">E9-5</f>
        <v>13</v>
      </c>
      <c r="G9" s="13"/>
      <c r="H9" s="13"/>
      <c r="I9" s="13"/>
      <c r="J9" s="13"/>
    </row>
    <row r="10">
      <c r="A10" s="11">
        <v>30.0</v>
      </c>
      <c r="B10" s="21">
        <v>0.029733796296296296</v>
      </c>
      <c r="C10" s="11" t="s">
        <v>10</v>
      </c>
      <c r="D10" s="11" t="s">
        <v>47</v>
      </c>
      <c r="E10" s="30">
        <v>22.0</v>
      </c>
      <c r="F10" s="47">
        <f t="shared" si="1"/>
        <v>17</v>
      </c>
      <c r="G10" s="13"/>
      <c r="H10" s="13"/>
      <c r="I10" s="13"/>
      <c r="J10" s="13"/>
    </row>
    <row r="11">
      <c r="A11" s="11">
        <v>30.0</v>
      </c>
      <c r="B11" s="21">
        <v>0.03325231481481482</v>
      </c>
      <c r="C11" s="11" t="s">
        <v>10</v>
      </c>
      <c r="D11" s="11" t="s">
        <v>32</v>
      </c>
      <c r="E11" s="30" t="s">
        <v>37</v>
      </c>
      <c r="F11" s="30">
        <v>20.0</v>
      </c>
      <c r="G11" s="11" t="s">
        <v>48</v>
      </c>
      <c r="H11" s="13"/>
      <c r="I11" s="13"/>
      <c r="J11" s="11" t="s">
        <v>68</v>
      </c>
    </row>
    <row r="12">
      <c r="A12" s="11">
        <v>30.0</v>
      </c>
      <c r="B12" s="21">
        <v>0.033541666666666664</v>
      </c>
      <c r="C12" s="11" t="s">
        <v>10</v>
      </c>
      <c r="D12" s="11" t="s">
        <v>7</v>
      </c>
      <c r="E12" s="35">
        <v>31.0</v>
      </c>
      <c r="F12" s="35"/>
      <c r="G12" s="13"/>
      <c r="H12" s="11" t="s">
        <v>1207</v>
      </c>
      <c r="I12" s="13"/>
      <c r="J12" s="13"/>
    </row>
    <row r="13">
      <c r="A13" s="11">
        <v>30.0</v>
      </c>
      <c r="B13" s="21">
        <v>0.03373842592592593</v>
      </c>
      <c r="C13" s="11" t="s">
        <v>10</v>
      </c>
      <c r="D13" s="11" t="s">
        <v>32</v>
      </c>
      <c r="E13" s="30">
        <v>14.0</v>
      </c>
      <c r="F13" s="30">
        <f t="shared" ref="F13:F14" si="2">E13-11</f>
        <v>3</v>
      </c>
      <c r="G13" s="13"/>
      <c r="H13" s="13"/>
      <c r="I13" s="13"/>
      <c r="J13" s="11" t="s">
        <v>45</v>
      </c>
    </row>
    <row r="14">
      <c r="A14" s="11">
        <v>30.0</v>
      </c>
      <c r="B14" s="21">
        <v>0.03466435185185185</v>
      </c>
      <c r="C14" s="11" t="s">
        <v>21</v>
      </c>
      <c r="D14" s="11" t="s">
        <v>32</v>
      </c>
      <c r="E14" s="30">
        <v>19.0</v>
      </c>
      <c r="F14" s="47">
        <f t="shared" si="2"/>
        <v>8</v>
      </c>
      <c r="G14" s="13"/>
      <c r="H14" s="13"/>
      <c r="I14" s="13"/>
      <c r="J14" s="11" t="s">
        <v>159</v>
      </c>
    </row>
    <row r="15">
      <c r="A15" s="11">
        <v>30.0</v>
      </c>
      <c r="B15" s="21">
        <v>0.034722222222222224</v>
      </c>
      <c r="C15" s="11" t="s">
        <v>21</v>
      </c>
      <c r="D15" s="11" t="s">
        <v>32</v>
      </c>
      <c r="E15" s="30">
        <v>28.0</v>
      </c>
      <c r="F15" s="47">
        <f t="shared" ref="F15:F16" si="3">E15-10</f>
        <v>18</v>
      </c>
      <c r="G15" s="13"/>
      <c r="H15" s="13"/>
      <c r="I15" s="13"/>
      <c r="J15" s="11" t="s">
        <v>46</v>
      </c>
    </row>
    <row r="16">
      <c r="A16" s="11">
        <v>30.0</v>
      </c>
      <c r="B16" s="21">
        <v>0.03476851851851852</v>
      </c>
      <c r="C16" s="11" t="s">
        <v>21</v>
      </c>
      <c r="D16" s="11" t="s">
        <v>32</v>
      </c>
      <c r="E16" s="30">
        <v>21.0</v>
      </c>
      <c r="F16" s="47">
        <f t="shared" si="3"/>
        <v>11</v>
      </c>
      <c r="G16" s="13"/>
      <c r="H16" s="13"/>
      <c r="I16" s="13"/>
      <c r="J16" s="11" t="s">
        <v>46</v>
      </c>
    </row>
    <row r="17">
      <c r="A17" s="11">
        <v>30.0</v>
      </c>
      <c r="B17" s="21">
        <v>0.0350462962962963</v>
      </c>
      <c r="C17" s="11" t="s">
        <v>21</v>
      </c>
      <c r="D17" s="11" t="s">
        <v>7</v>
      </c>
      <c r="E17" s="35">
        <v>25.0</v>
      </c>
      <c r="F17" s="35"/>
      <c r="G17" s="13"/>
      <c r="H17" s="11" t="s">
        <v>1208</v>
      </c>
      <c r="I17" s="13"/>
      <c r="J17" s="13"/>
    </row>
    <row r="18">
      <c r="A18" s="11">
        <v>30.0</v>
      </c>
      <c r="B18" s="21">
        <v>0.03509259259259259</v>
      </c>
      <c r="C18" s="11" t="s">
        <v>21</v>
      </c>
      <c r="D18" s="11" t="s">
        <v>7</v>
      </c>
      <c r="E18" s="35">
        <v>8.0</v>
      </c>
      <c r="F18" s="35"/>
      <c r="G18" s="13"/>
      <c r="H18" s="11" t="s">
        <v>1209</v>
      </c>
      <c r="I18" s="13"/>
      <c r="J18" s="13"/>
    </row>
    <row r="19">
      <c r="A19" s="11">
        <v>30.0</v>
      </c>
      <c r="B19" s="21">
        <v>0.035138888888888886</v>
      </c>
      <c r="C19" s="11" t="s">
        <v>21</v>
      </c>
      <c r="D19" s="11" t="s">
        <v>7</v>
      </c>
      <c r="E19" s="35">
        <v>9.0</v>
      </c>
      <c r="F19" s="35"/>
      <c r="G19" s="13"/>
      <c r="H19" s="11" t="s">
        <v>1210</v>
      </c>
      <c r="I19" s="13"/>
      <c r="J19" s="13"/>
    </row>
    <row r="20">
      <c r="A20" s="11">
        <v>30.0</v>
      </c>
      <c r="B20" s="21">
        <v>0.03599537037037037</v>
      </c>
      <c r="C20" s="11" t="s">
        <v>13</v>
      </c>
      <c r="D20" s="11" t="s">
        <v>32</v>
      </c>
      <c r="E20" s="30">
        <v>15.0</v>
      </c>
      <c r="F20" s="47">
        <f>E20-9</f>
        <v>6</v>
      </c>
      <c r="G20" s="13"/>
      <c r="H20" s="13"/>
      <c r="I20" s="13"/>
      <c r="J20" s="11" t="s">
        <v>216</v>
      </c>
    </row>
    <row r="21">
      <c r="A21" s="11">
        <v>30.0</v>
      </c>
      <c r="B21" s="21">
        <v>0.03608796296296296</v>
      </c>
      <c r="C21" s="11" t="s">
        <v>13</v>
      </c>
      <c r="D21" s="11" t="s">
        <v>32</v>
      </c>
      <c r="E21" s="30" t="s">
        <v>28</v>
      </c>
      <c r="F21" s="30">
        <v>1.0</v>
      </c>
      <c r="G21" s="11" t="s">
        <v>48</v>
      </c>
      <c r="H21" s="13"/>
      <c r="I21" s="13"/>
      <c r="J21" s="11" t="s">
        <v>216</v>
      </c>
    </row>
    <row r="22">
      <c r="A22" s="11">
        <v>30.0</v>
      </c>
      <c r="B22" s="21">
        <v>0.036238425925925924</v>
      </c>
      <c r="C22" s="11" t="s">
        <v>13</v>
      </c>
      <c r="D22" s="11" t="s">
        <v>7</v>
      </c>
      <c r="E22" s="35">
        <v>16.0</v>
      </c>
      <c r="F22" s="35"/>
      <c r="G22" s="13"/>
      <c r="H22" s="11" t="s">
        <v>1211</v>
      </c>
      <c r="I22" s="13"/>
      <c r="J22" s="13"/>
    </row>
    <row r="23">
      <c r="A23" s="11">
        <v>30.0</v>
      </c>
      <c r="B23" s="21">
        <v>0.03665509259259259</v>
      </c>
      <c r="C23" s="11" t="s">
        <v>13</v>
      </c>
      <c r="D23" s="11" t="s">
        <v>74</v>
      </c>
      <c r="E23" s="55">
        <v>9.0</v>
      </c>
      <c r="F23" s="63">
        <f>E23-8</f>
        <v>1</v>
      </c>
      <c r="G23" s="13"/>
      <c r="H23" s="13"/>
      <c r="I23" s="13"/>
      <c r="J23" s="11" t="s">
        <v>1212</v>
      </c>
    </row>
    <row r="24">
      <c r="A24" s="11">
        <v>30.0</v>
      </c>
      <c r="B24" s="21">
        <v>0.038009259259259257</v>
      </c>
      <c r="C24" s="11" t="s">
        <v>13</v>
      </c>
      <c r="D24" s="11" t="s">
        <v>146</v>
      </c>
      <c r="E24" s="30" t="s">
        <v>28</v>
      </c>
      <c r="F24" s="30">
        <v>1.0</v>
      </c>
      <c r="G24" s="11" t="s">
        <v>48</v>
      </c>
      <c r="H24" s="13"/>
      <c r="I24" s="13"/>
      <c r="J24" s="11" t="s">
        <v>17</v>
      </c>
    </row>
    <row r="25">
      <c r="A25" s="11">
        <v>30.0</v>
      </c>
      <c r="B25" s="21">
        <v>0.03903935185185185</v>
      </c>
      <c r="C25" s="11" t="s">
        <v>15</v>
      </c>
      <c r="D25" s="11" t="s">
        <v>47</v>
      </c>
      <c r="E25" s="30">
        <v>12.0</v>
      </c>
      <c r="F25" s="47">
        <f>E25-2</f>
        <v>10</v>
      </c>
      <c r="G25" s="13"/>
      <c r="H25" s="13"/>
      <c r="I25" s="13"/>
      <c r="J25" s="13"/>
    </row>
    <row r="26">
      <c r="A26" s="11">
        <v>30.0</v>
      </c>
      <c r="B26" s="21">
        <v>0.03903935185185185</v>
      </c>
      <c r="C26" s="11" t="s">
        <v>18</v>
      </c>
      <c r="D26" s="11" t="s">
        <v>47</v>
      </c>
      <c r="E26" s="30">
        <v>22.0</v>
      </c>
      <c r="F26" s="47">
        <f>E26-8</f>
        <v>14</v>
      </c>
      <c r="G26" s="13"/>
      <c r="H26" s="13"/>
      <c r="I26" s="13"/>
      <c r="J26" s="13"/>
    </row>
    <row r="27">
      <c r="A27" s="11">
        <v>30.0</v>
      </c>
      <c r="B27" s="21">
        <v>0.03903935185185185</v>
      </c>
      <c r="C27" s="11" t="s">
        <v>22</v>
      </c>
      <c r="D27" s="11" t="s">
        <v>47</v>
      </c>
      <c r="E27" s="30">
        <v>20.0</v>
      </c>
      <c r="F27" s="47">
        <f>E27-0</f>
        <v>20</v>
      </c>
      <c r="G27" s="13"/>
      <c r="H27" s="13"/>
      <c r="I27" s="13"/>
      <c r="J27" s="13"/>
    </row>
    <row r="28">
      <c r="A28" s="11">
        <v>30.0</v>
      </c>
      <c r="B28" s="21">
        <v>0.039456018518518515</v>
      </c>
      <c r="C28" s="11" t="s">
        <v>10</v>
      </c>
      <c r="D28" s="11" t="s">
        <v>32</v>
      </c>
      <c r="E28" s="30" t="s">
        <v>28</v>
      </c>
      <c r="F28" s="30">
        <v>1.0</v>
      </c>
      <c r="G28" s="11" t="s">
        <v>48</v>
      </c>
      <c r="H28" s="13"/>
      <c r="I28" s="13"/>
      <c r="J28" s="11" t="s">
        <v>45</v>
      </c>
    </row>
    <row r="29">
      <c r="A29" s="11">
        <v>30.0</v>
      </c>
      <c r="B29" s="21">
        <v>0.03982638888888889</v>
      </c>
      <c r="C29" s="11" t="s">
        <v>18</v>
      </c>
      <c r="D29" s="11" t="s">
        <v>74</v>
      </c>
      <c r="E29" s="55">
        <v>28.0</v>
      </c>
      <c r="F29" s="63">
        <f>E29-6</f>
        <v>22</v>
      </c>
      <c r="G29" s="13"/>
      <c r="H29" s="13"/>
      <c r="I29" s="13"/>
      <c r="J29" s="11" t="s">
        <v>1213</v>
      </c>
    </row>
    <row r="30">
      <c r="A30" s="11">
        <v>30.0</v>
      </c>
      <c r="B30" s="21">
        <v>0.040532407407407406</v>
      </c>
      <c r="C30" s="11" t="s">
        <v>18</v>
      </c>
      <c r="D30" s="11" t="s">
        <v>32</v>
      </c>
      <c r="E30" s="30">
        <v>25.0</v>
      </c>
      <c r="F30" s="47">
        <f>E30-10</f>
        <v>15</v>
      </c>
      <c r="G30" s="13"/>
      <c r="H30" s="13"/>
      <c r="I30" s="13"/>
      <c r="J30" s="11" t="s">
        <v>1214</v>
      </c>
    </row>
    <row r="31">
      <c r="A31" s="11">
        <v>30.0</v>
      </c>
      <c r="B31" s="21">
        <v>0.04061342592592593</v>
      </c>
      <c r="C31" s="11" t="s">
        <v>18</v>
      </c>
      <c r="D31" s="11" t="s">
        <v>32</v>
      </c>
      <c r="E31" s="30" t="s">
        <v>28</v>
      </c>
      <c r="F31" s="30">
        <v>1.0</v>
      </c>
      <c r="G31" s="11" t="s">
        <v>48</v>
      </c>
      <c r="H31" s="13"/>
      <c r="I31" s="13"/>
      <c r="J31" s="11" t="s">
        <v>1214</v>
      </c>
    </row>
    <row r="32">
      <c r="A32" s="11">
        <v>30.0</v>
      </c>
      <c r="B32" s="21">
        <v>0.04071759259259259</v>
      </c>
      <c r="C32" s="11" t="s">
        <v>18</v>
      </c>
      <c r="D32" s="11" t="s">
        <v>32</v>
      </c>
      <c r="E32" s="30">
        <v>14.0</v>
      </c>
      <c r="F32" s="47">
        <f>E32-10</f>
        <v>4</v>
      </c>
      <c r="G32" s="13"/>
      <c r="H32" s="13"/>
      <c r="I32" s="13"/>
      <c r="J32" s="11" t="s">
        <v>1214</v>
      </c>
    </row>
    <row r="33">
      <c r="A33" s="11">
        <v>30.0</v>
      </c>
      <c r="B33" s="21">
        <v>0.04092592592592593</v>
      </c>
      <c r="C33" s="11" t="s">
        <v>18</v>
      </c>
      <c r="D33" s="11" t="s">
        <v>7</v>
      </c>
      <c r="E33" s="35">
        <v>9.0</v>
      </c>
      <c r="F33" s="35"/>
      <c r="G33" s="13"/>
      <c r="H33" s="11" t="s">
        <v>1210</v>
      </c>
      <c r="I33" s="13"/>
      <c r="J33" s="13"/>
    </row>
    <row r="34">
      <c r="A34" s="11">
        <v>30.0</v>
      </c>
      <c r="B34" s="21">
        <v>0.041608796296296297</v>
      </c>
      <c r="C34" s="11" t="s">
        <v>10</v>
      </c>
      <c r="D34" s="11" t="s">
        <v>32</v>
      </c>
      <c r="E34" s="30">
        <v>29.0</v>
      </c>
      <c r="F34" s="30">
        <f>E34-11</f>
        <v>18</v>
      </c>
      <c r="G34" s="13"/>
      <c r="H34" s="13"/>
      <c r="I34" s="13"/>
      <c r="J34" s="11" t="s">
        <v>45</v>
      </c>
    </row>
    <row r="35">
      <c r="A35" s="11">
        <v>30.0</v>
      </c>
      <c r="B35" s="21">
        <v>0.04185185185185185</v>
      </c>
      <c r="C35" s="11" t="s">
        <v>10</v>
      </c>
      <c r="D35" s="11" t="s">
        <v>7</v>
      </c>
      <c r="E35" s="35">
        <v>16.0</v>
      </c>
      <c r="F35" s="35"/>
      <c r="G35" s="13"/>
      <c r="H35" s="11" t="s">
        <v>1211</v>
      </c>
      <c r="I35" s="13"/>
      <c r="J35" s="13"/>
    </row>
    <row r="36">
      <c r="A36" s="11">
        <v>30.0</v>
      </c>
      <c r="B36" s="21">
        <v>0.04402777777777778</v>
      </c>
      <c r="C36" s="11" t="s">
        <v>22</v>
      </c>
      <c r="D36" s="11" t="s">
        <v>7</v>
      </c>
      <c r="E36" s="35">
        <v>5.0</v>
      </c>
      <c r="F36" s="35"/>
      <c r="G36" s="13"/>
      <c r="H36" s="11" t="s">
        <v>1215</v>
      </c>
      <c r="I36" s="13"/>
      <c r="J36" s="11" t="s">
        <v>1216</v>
      </c>
    </row>
    <row r="37">
      <c r="A37" s="11">
        <v>30.0</v>
      </c>
      <c r="B37" s="21">
        <v>0.04414351851851852</v>
      </c>
      <c r="C37" s="11" t="s">
        <v>22</v>
      </c>
      <c r="D37" s="11" t="s">
        <v>7</v>
      </c>
      <c r="E37" s="35">
        <v>10.0</v>
      </c>
      <c r="F37" s="35"/>
      <c r="G37" s="13"/>
      <c r="H37" s="11" t="s">
        <v>1217</v>
      </c>
      <c r="I37" s="13"/>
      <c r="J37" s="11" t="s">
        <v>1216</v>
      </c>
    </row>
    <row r="38">
      <c r="A38" s="11">
        <v>30.0</v>
      </c>
      <c r="B38" s="21">
        <v>0.04420138888888889</v>
      </c>
      <c r="C38" s="11" t="s">
        <v>22</v>
      </c>
      <c r="D38" s="11" t="s">
        <v>7</v>
      </c>
      <c r="E38" s="35">
        <v>7.0</v>
      </c>
      <c r="F38" s="35"/>
      <c r="G38" s="13"/>
      <c r="H38" s="11" t="s">
        <v>1218</v>
      </c>
      <c r="I38" s="13"/>
      <c r="J38" s="11" t="s">
        <v>1216</v>
      </c>
    </row>
    <row r="39">
      <c r="A39" s="11">
        <v>30.0</v>
      </c>
      <c r="B39" s="21">
        <v>0.045648148148148146</v>
      </c>
      <c r="C39" s="11" t="s">
        <v>13</v>
      </c>
      <c r="D39" s="11" t="s">
        <v>74</v>
      </c>
      <c r="E39" s="30">
        <v>25.0</v>
      </c>
      <c r="F39" s="47">
        <f>E39-8</f>
        <v>17</v>
      </c>
      <c r="G39" s="13"/>
      <c r="H39" s="13"/>
      <c r="I39" s="13"/>
      <c r="J39" s="11" t="s">
        <v>1219</v>
      </c>
    </row>
    <row r="40">
      <c r="A40" s="11">
        <v>30.0</v>
      </c>
      <c r="B40" s="21">
        <v>0.04597222222222222</v>
      </c>
      <c r="C40" s="11" t="s">
        <v>13</v>
      </c>
      <c r="D40" s="11" t="s">
        <v>32</v>
      </c>
      <c r="E40" s="30">
        <v>21.0</v>
      </c>
      <c r="F40" s="47">
        <f>E40-9</f>
        <v>12</v>
      </c>
      <c r="G40" s="13"/>
      <c r="H40" s="13"/>
      <c r="I40" s="13"/>
      <c r="J40" s="11" t="s">
        <v>1220</v>
      </c>
    </row>
    <row r="41">
      <c r="A41" s="11">
        <v>30.0</v>
      </c>
      <c r="B41" s="21">
        <v>0.04597222222222222</v>
      </c>
      <c r="C41" s="11" t="s">
        <v>13</v>
      </c>
      <c r="D41" s="11" t="s">
        <v>32</v>
      </c>
      <c r="E41" s="30" t="s">
        <v>189</v>
      </c>
      <c r="F41" s="47" t="s">
        <v>30</v>
      </c>
      <c r="G41" s="13"/>
      <c r="H41" s="13"/>
      <c r="I41" s="13"/>
      <c r="J41" s="11" t="s">
        <v>17</v>
      </c>
    </row>
    <row r="42">
      <c r="A42" s="11">
        <v>30.0</v>
      </c>
      <c r="B42" s="21">
        <v>0.04605324074074074</v>
      </c>
      <c r="C42" s="11" t="s">
        <v>13</v>
      </c>
      <c r="D42" s="11" t="s">
        <v>32</v>
      </c>
      <c r="E42" s="30">
        <v>24.0</v>
      </c>
      <c r="F42" s="47">
        <f>E42-9</f>
        <v>15</v>
      </c>
      <c r="G42" s="13"/>
      <c r="H42" s="13"/>
      <c r="I42" s="13"/>
      <c r="J42" s="11" t="s">
        <v>1220</v>
      </c>
    </row>
    <row r="43">
      <c r="A43" s="11">
        <v>30.0</v>
      </c>
      <c r="B43" s="21">
        <v>0.04605324074074074</v>
      </c>
      <c r="C43" s="11" t="s">
        <v>13</v>
      </c>
      <c r="D43" s="11" t="s">
        <v>32</v>
      </c>
      <c r="E43" s="30" t="s">
        <v>189</v>
      </c>
      <c r="F43" s="47" t="s">
        <v>30</v>
      </c>
      <c r="G43" s="13"/>
      <c r="H43" s="13"/>
      <c r="I43" s="13"/>
      <c r="J43" s="11" t="s">
        <v>17</v>
      </c>
    </row>
    <row r="44">
      <c r="A44" s="11">
        <v>30.0</v>
      </c>
      <c r="B44" s="21">
        <v>0.04628472222222222</v>
      </c>
      <c r="C44" s="11" t="s">
        <v>13</v>
      </c>
      <c r="D44" s="11" t="s">
        <v>7</v>
      </c>
      <c r="E44" s="35">
        <v>25.0</v>
      </c>
      <c r="F44" s="35"/>
      <c r="G44" s="13"/>
      <c r="H44" s="11" t="s">
        <v>1221</v>
      </c>
      <c r="I44" s="13"/>
      <c r="J44" s="13"/>
    </row>
    <row r="45">
      <c r="A45" s="11">
        <v>30.0</v>
      </c>
      <c r="B45" s="21">
        <v>0.046435185185185184</v>
      </c>
      <c r="C45" s="11" t="s">
        <v>13</v>
      </c>
      <c r="D45" s="11" t="s">
        <v>7</v>
      </c>
      <c r="E45" s="35">
        <v>29.0</v>
      </c>
      <c r="F45" s="35"/>
      <c r="G45" s="13"/>
      <c r="H45" s="11" t="s">
        <v>1222</v>
      </c>
      <c r="I45" s="13"/>
      <c r="J45" s="13"/>
    </row>
    <row r="46">
      <c r="A46" s="11">
        <v>30.0</v>
      </c>
      <c r="B46" s="21">
        <v>0.04769675925925926</v>
      </c>
      <c r="C46" s="11" t="s">
        <v>21</v>
      </c>
      <c r="D46" s="11" t="s">
        <v>32</v>
      </c>
      <c r="E46" s="30">
        <v>30.0</v>
      </c>
      <c r="F46" s="47">
        <f>E46-11</f>
        <v>19</v>
      </c>
      <c r="G46" s="13"/>
      <c r="H46" s="13"/>
      <c r="I46" s="13"/>
      <c r="J46" s="11" t="s">
        <v>46</v>
      </c>
    </row>
    <row r="47">
      <c r="A47" s="11">
        <v>30.0</v>
      </c>
      <c r="B47" s="21">
        <v>0.04774305555555555</v>
      </c>
      <c r="C47" s="11" t="s">
        <v>21</v>
      </c>
      <c r="D47" s="11" t="s">
        <v>32</v>
      </c>
      <c r="E47" s="30">
        <v>24.0</v>
      </c>
      <c r="F47" s="47">
        <f t="shared" ref="F47:F48" si="4">E47-10</f>
        <v>14</v>
      </c>
      <c r="G47" s="13"/>
      <c r="H47" s="13"/>
      <c r="I47" s="13"/>
      <c r="J47" s="11" t="s">
        <v>46</v>
      </c>
    </row>
    <row r="48">
      <c r="A48" s="11">
        <v>30.0</v>
      </c>
      <c r="B48" s="21">
        <v>0.047789351851851854</v>
      </c>
      <c r="C48" s="11" t="s">
        <v>21</v>
      </c>
      <c r="D48" s="11" t="s">
        <v>32</v>
      </c>
      <c r="E48" s="30">
        <v>17.0</v>
      </c>
      <c r="F48" s="47">
        <f t="shared" si="4"/>
        <v>7</v>
      </c>
      <c r="G48" s="13"/>
      <c r="H48" s="13"/>
      <c r="I48" s="13"/>
      <c r="J48" s="11" t="s">
        <v>46</v>
      </c>
    </row>
    <row r="49">
      <c r="A49" s="11">
        <v>30.0</v>
      </c>
      <c r="B49" s="21">
        <v>0.04783564814814815</v>
      </c>
      <c r="C49" s="11" t="s">
        <v>21</v>
      </c>
      <c r="D49" s="11" t="s">
        <v>7</v>
      </c>
      <c r="E49" s="35">
        <v>11.0</v>
      </c>
      <c r="F49" s="35"/>
      <c r="G49" s="13"/>
      <c r="H49" s="11" t="s">
        <v>1223</v>
      </c>
      <c r="I49" s="13"/>
      <c r="J49" s="13"/>
    </row>
    <row r="50">
      <c r="A50" s="11">
        <v>30.0</v>
      </c>
      <c r="B50" s="21">
        <v>0.047893518518518516</v>
      </c>
      <c r="C50" s="11" t="s">
        <v>21</v>
      </c>
      <c r="D50" s="11" t="s">
        <v>7</v>
      </c>
      <c r="E50" s="35">
        <v>8.0</v>
      </c>
      <c r="F50" s="35"/>
      <c r="G50" s="13"/>
      <c r="H50" s="11" t="s">
        <v>1224</v>
      </c>
      <c r="I50" s="13"/>
      <c r="J50" s="13"/>
    </row>
    <row r="51">
      <c r="A51" s="11">
        <v>30.0</v>
      </c>
      <c r="B51" s="21">
        <v>0.047928240740740743</v>
      </c>
      <c r="C51" s="11" t="s">
        <v>21</v>
      </c>
      <c r="D51" s="11" t="s">
        <v>7</v>
      </c>
      <c r="E51" s="35">
        <v>8.0</v>
      </c>
      <c r="F51" s="35"/>
      <c r="G51" s="13"/>
      <c r="H51" s="11" t="s">
        <v>1224</v>
      </c>
      <c r="I51" s="13"/>
      <c r="J51" s="13"/>
    </row>
    <row r="52">
      <c r="A52" s="11">
        <v>30.0</v>
      </c>
      <c r="B52" s="21">
        <v>0.0518287037037037</v>
      </c>
      <c r="C52" s="11" t="s">
        <v>15</v>
      </c>
      <c r="D52" s="11" t="s">
        <v>7</v>
      </c>
      <c r="E52" s="35">
        <v>33.0</v>
      </c>
      <c r="F52" s="35"/>
      <c r="G52" s="13"/>
      <c r="H52" s="11" t="s">
        <v>1225</v>
      </c>
      <c r="I52" s="11">
        <v>2.0</v>
      </c>
      <c r="J52" s="11" t="s">
        <v>1226</v>
      </c>
    </row>
    <row r="53">
      <c r="A53" s="11">
        <v>30.0</v>
      </c>
      <c r="B53" s="21">
        <v>0.05380787037037037</v>
      </c>
      <c r="C53" s="11" t="s">
        <v>10</v>
      </c>
      <c r="D53" s="11" t="s">
        <v>32</v>
      </c>
      <c r="E53" s="30">
        <v>19.0</v>
      </c>
      <c r="F53" s="47">
        <f t="shared" ref="F53:F54" si="5">E53-5</f>
        <v>14</v>
      </c>
      <c r="G53" s="13"/>
      <c r="H53" s="13"/>
      <c r="I53" s="13"/>
      <c r="J53" s="11" t="s">
        <v>1227</v>
      </c>
    </row>
    <row r="54">
      <c r="A54" s="11">
        <v>30.0</v>
      </c>
      <c r="B54" s="21">
        <v>0.05395833333333333</v>
      </c>
      <c r="C54" s="11" t="s">
        <v>10</v>
      </c>
      <c r="D54" s="11" t="s">
        <v>32</v>
      </c>
      <c r="E54" s="30">
        <v>14.0</v>
      </c>
      <c r="F54" s="47">
        <f t="shared" si="5"/>
        <v>9</v>
      </c>
      <c r="G54" s="13"/>
      <c r="H54" s="13"/>
      <c r="I54" s="13"/>
      <c r="J54" s="11" t="s">
        <v>1227</v>
      </c>
    </row>
    <row r="55">
      <c r="A55" s="11">
        <v>30.0</v>
      </c>
      <c r="B55" s="21">
        <v>0.05412037037037037</v>
      </c>
      <c r="C55" s="11" t="s">
        <v>10</v>
      </c>
      <c r="D55" s="11" t="s">
        <v>7</v>
      </c>
      <c r="E55" s="35">
        <v>9.0</v>
      </c>
      <c r="F55" s="35"/>
      <c r="G55" s="13"/>
      <c r="H55" s="11" t="s">
        <v>1228</v>
      </c>
      <c r="I55" s="13"/>
      <c r="J55" s="13"/>
    </row>
    <row r="56">
      <c r="A56" s="11">
        <v>30.0</v>
      </c>
      <c r="B56" s="21">
        <v>0.05545138888888889</v>
      </c>
      <c r="C56" s="11" t="s">
        <v>18</v>
      </c>
      <c r="D56" s="11" t="s">
        <v>32</v>
      </c>
      <c r="E56" s="30">
        <v>28.0</v>
      </c>
      <c r="F56" s="47">
        <f t="shared" ref="F56:F58" si="6">E56-10</f>
        <v>18</v>
      </c>
      <c r="G56" s="13"/>
      <c r="H56" s="13"/>
      <c r="I56" s="13"/>
      <c r="J56" s="11" t="s">
        <v>1214</v>
      </c>
    </row>
    <row r="57">
      <c r="A57" s="11">
        <v>30.0</v>
      </c>
      <c r="B57" s="21">
        <v>0.05557870370370371</v>
      </c>
      <c r="C57" s="11" t="s">
        <v>18</v>
      </c>
      <c r="D57" s="11" t="s">
        <v>32</v>
      </c>
      <c r="E57" s="30">
        <v>22.0</v>
      </c>
      <c r="F57" s="47">
        <f t="shared" si="6"/>
        <v>12</v>
      </c>
      <c r="G57" s="13"/>
      <c r="H57" s="13"/>
      <c r="I57" s="13"/>
      <c r="J57" s="11" t="s">
        <v>1214</v>
      </c>
    </row>
    <row r="58">
      <c r="A58" s="11">
        <v>30.0</v>
      </c>
      <c r="B58" s="21">
        <v>0.05565972222222222</v>
      </c>
      <c r="C58" s="11" t="s">
        <v>18</v>
      </c>
      <c r="D58" s="11" t="s">
        <v>32</v>
      </c>
      <c r="E58" s="30">
        <v>22.0</v>
      </c>
      <c r="F58" s="47">
        <f t="shared" si="6"/>
        <v>12</v>
      </c>
      <c r="G58" s="13"/>
      <c r="H58" s="13"/>
      <c r="I58" s="13"/>
      <c r="J58" s="11" t="s">
        <v>1214</v>
      </c>
    </row>
    <row r="59">
      <c r="A59" s="11">
        <v>30.0</v>
      </c>
      <c r="B59" s="21">
        <v>0.05572916666666667</v>
      </c>
      <c r="C59" s="11" t="s">
        <v>18</v>
      </c>
      <c r="D59" s="11" t="s">
        <v>7</v>
      </c>
      <c r="E59" s="35">
        <v>10.0</v>
      </c>
      <c r="F59" s="35"/>
      <c r="G59" s="13"/>
      <c r="H59" s="11" t="s">
        <v>1229</v>
      </c>
      <c r="I59" s="13"/>
      <c r="J59" s="13"/>
    </row>
    <row r="60">
      <c r="A60" s="11">
        <v>30.0</v>
      </c>
      <c r="B60" s="21">
        <v>0.055810185185185185</v>
      </c>
      <c r="C60" s="11" t="s">
        <v>18</v>
      </c>
      <c r="D60" s="11" t="s">
        <v>7</v>
      </c>
      <c r="E60" s="35">
        <v>15.0</v>
      </c>
      <c r="F60" s="35"/>
      <c r="G60" s="13"/>
      <c r="H60" s="11" t="s">
        <v>1230</v>
      </c>
      <c r="I60" s="13"/>
      <c r="J60" s="13"/>
    </row>
    <row r="61">
      <c r="A61" s="11">
        <v>30.0</v>
      </c>
      <c r="B61" s="21">
        <v>0.055844907407407406</v>
      </c>
      <c r="C61" s="11" t="s">
        <v>18</v>
      </c>
      <c r="D61" s="11" t="s">
        <v>7</v>
      </c>
      <c r="E61" s="35">
        <v>10.0</v>
      </c>
      <c r="F61" s="35"/>
      <c r="G61" s="13"/>
      <c r="H61" s="11" t="s">
        <v>1229</v>
      </c>
      <c r="I61" s="13"/>
      <c r="J61" s="13"/>
    </row>
    <row r="62">
      <c r="A62" s="11">
        <v>30.0</v>
      </c>
      <c r="B62" s="21">
        <v>0.05734953703703704</v>
      </c>
      <c r="C62" s="11" t="s">
        <v>22</v>
      </c>
      <c r="D62" s="11" t="s">
        <v>7</v>
      </c>
      <c r="E62" s="35">
        <v>8.0</v>
      </c>
      <c r="F62" s="35"/>
      <c r="G62" s="13"/>
      <c r="H62" s="11" t="s">
        <v>1224</v>
      </c>
      <c r="I62" s="11">
        <v>1.0</v>
      </c>
      <c r="J62" s="11" t="s">
        <v>1231</v>
      </c>
    </row>
    <row r="63">
      <c r="A63" s="11">
        <v>30.0</v>
      </c>
      <c r="B63" s="21">
        <v>0.059236111111111114</v>
      </c>
      <c r="C63" s="11" t="s">
        <v>15</v>
      </c>
      <c r="D63" s="11" t="s">
        <v>11</v>
      </c>
      <c r="E63" s="30" t="s">
        <v>28</v>
      </c>
      <c r="F63" s="47">
        <v>1.0</v>
      </c>
      <c r="G63" s="13"/>
      <c r="H63" s="13"/>
      <c r="I63" s="13"/>
      <c r="J63" s="13"/>
    </row>
    <row r="64">
      <c r="A64" s="11">
        <v>30.0</v>
      </c>
      <c r="B64" s="21">
        <v>0.06322916666666667</v>
      </c>
      <c r="C64" s="11" t="s">
        <v>13</v>
      </c>
      <c r="D64" s="11" t="s">
        <v>129</v>
      </c>
      <c r="E64" s="30">
        <v>11.0</v>
      </c>
      <c r="F64" s="47">
        <f>E64-0</f>
        <v>11</v>
      </c>
      <c r="G64" s="13"/>
      <c r="H64" s="13"/>
      <c r="I64" s="13"/>
      <c r="J64" s="13"/>
    </row>
    <row r="65">
      <c r="A65" s="11">
        <v>30.0</v>
      </c>
      <c r="B65" s="21">
        <v>0.06322916666666667</v>
      </c>
      <c r="C65" s="11" t="s">
        <v>15</v>
      </c>
      <c r="D65" s="11" t="s">
        <v>129</v>
      </c>
      <c r="E65" s="30">
        <v>24.0</v>
      </c>
      <c r="F65" s="47">
        <f>E65-10</f>
        <v>14</v>
      </c>
      <c r="G65" s="13"/>
      <c r="H65" s="13"/>
      <c r="I65" s="13"/>
      <c r="J65" s="13"/>
    </row>
    <row r="66">
      <c r="A66" s="11">
        <v>30.0</v>
      </c>
      <c r="B66" s="21">
        <v>0.06322916666666667</v>
      </c>
      <c r="C66" s="11" t="s">
        <v>18</v>
      </c>
      <c r="D66" s="11" t="s">
        <v>129</v>
      </c>
      <c r="E66" s="30">
        <v>8.0</v>
      </c>
      <c r="F66" s="47">
        <f>E66-3</f>
        <v>5</v>
      </c>
      <c r="G66" s="13"/>
      <c r="H66" s="13"/>
      <c r="I66" s="13"/>
      <c r="J66" s="11" t="s">
        <v>1232</v>
      </c>
    </row>
    <row r="67">
      <c r="A67" s="11">
        <v>30.0</v>
      </c>
      <c r="B67" s="21">
        <v>0.06322916666666667</v>
      </c>
      <c r="C67" s="11" t="s">
        <v>22</v>
      </c>
      <c r="D67" s="11" t="s">
        <v>129</v>
      </c>
      <c r="E67" s="30">
        <v>14.0</v>
      </c>
      <c r="F67" s="47">
        <f>E67+2</f>
        <v>16</v>
      </c>
      <c r="G67" s="13"/>
      <c r="H67" s="13"/>
      <c r="I67" s="13"/>
      <c r="J67" s="11" t="s">
        <v>40</v>
      </c>
    </row>
    <row r="68">
      <c r="A68" s="11">
        <v>30.0</v>
      </c>
      <c r="B68" s="21">
        <v>0.06322916666666667</v>
      </c>
      <c r="C68" s="11" t="s">
        <v>22</v>
      </c>
      <c r="D68" s="11" t="s">
        <v>129</v>
      </c>
      <c r="E68" s="30" t="s">
        <v>189</v>
      </c>
      <c r="F68" s="47" t="s">
        <v>30</v>
      </c>
      <c r="G68" s="13"/>
      <c r="H68" s="13"/>
      <c r="I68" s="13"/>
      <c r="J68" s="11" t="s">
        <v>17</v>
      </c>
    </row>
    <row r="69">
      <c r="A69" s="11">
        <v>30.0</v>
      </c>
      <c r="B69" s="21">
        <v>0.06322916666666667</v>
      </c>
      <c r="C69" s="11" t="s">
        <v>21</v>
      </c>
      <c r="D69" s="11" t="s">
        <v>129</v>
      </c>
      <c r="E69" s="30">
        <v>17.0</v>
      </c>
      <c r="F69" s="47">
        <f>E69-2</f>
        <v>15</v>
      </c>
      <c r="G69" s="13"/>
      <c r="H69" s="13"/>
      <c r="I69" s="13"/>
      <c r="J69" s="13"/>
    </row>
    <row r="70">
      <c r="A70" s="11">
        <v>30.0</v>
      </c>
      <c r="B70" s="21">
        <v>0.06322916666666667</v>
      </c>
      <c r="C70" s="11" t="s">
        <v>10</v>
      </c>
      <c r="D70" s="11" t="s">
        <v>129</v>
      </c>
      <c r="E70" s="30">
        <v>17.0</v>
      </c>
      <c r="F70" s="47">
        <f>E70-5</f>
        <v>12</v>
      </c>
      <c r="G70" s="13"/>
      <c r="H70" s="13"/>
      <c r="I70" s="13"/>
      <c r="J70" s="13"/>
    </row>
    <row r="71">
      <c r="A71" s="11">
        <v>30.0</v>
      </c>
      <c r="B71" s="21">
        <v>0.08666666666666667</v>
      </c>
      <c r="C71" s="11" t="s">
        <v>15</v>
      </c>
      <c r="D71" s="11" t="s">
        <v>24</v>
      </c>
      <c r="E71" s="30">
        <v>26.0</v>
      </c>
      <c r="F71" s="47">
        <f>E71-10</f>
        <v>16</v>
      </c>
      <c r="G71" s="13"/>
      <c r="H71" s="13"/>
      <c r="I71" s="13"/>
      <c r="J71" s="13"/>
    </row>
    <row r="72">
      <c r="A72" s="11">
        <v>30.0</v>
      </c>
      <c r="B72" s="21">
        <v>0.08824074074074074</v>
      </c>
      <c r="C72" s="11" t="s">
        <v>10</v>
      </c>
      <c r="D72" s="11" t="s">
        <v>14</v>
      </c>
      <c r="E72" s="30">
        <v>16.0</v>
      </c>
      <c r="F72" s="47">
        <f>E72-7</f>
        <v>9</v>
      </c>
      <c r="G72" s="13"/>
      <c r="H72" s="13"/>
      <c r="I72" s="13"/>
      <c r="J72" s="13"/>
    </row>
    <row r="73">
      <c r="A73" s="11">
        <v>30.0</v>
      </c>
      <c r="B73" s="21">
        <v>0.08987268518518518</v>
      </c>
      <c r="C73" s="11" t="s">
        <v>18</v>
      </c>
      <c r="D73" s="11" t="s">
        <v>14</v>
      </c>
      <c r="E73" s="30" t="s">
        <v>189</v>
      </c>
      <c r="F73" s="47" t="s">
        <v>30</v>
      </c>
      <c r="G73" s="13"/>
      <c r="H73" s="13"/>
      <c r="I73" s="13"/>
      <c r="J73" s="11" t="s">
        <v>1233</v>
      </c>
    </row>
    <row r="74">
      <c r="A74" s="11">
        <v>30.0</v>
      </c>
      <c r="B74" s="21">
        <v>0.09171296296296297</v>
      </c>
      <c r="C74" s="11" t="s">
        <v>10</v>
      </c>
      <c r="D74" s="11" t="s">
        <v>19</v>
      </c>
      <c r="E74" s="30">
        <v>13.0</v>
      </c>
      <c r="F74" s="47">
        <f>E74-8</f>
        <v>5</v>
      </c>
      <c r="G74" s="13"/>
      <c r="H74" s="13"/>
      <c r="I74" s="13"/>
      <c r="J74" s="11" t="s">
        <v>1234</v>
      </c>
    </row>
    <row r="75">
      <c r="A75" s="11">
        <v>30.0</v>
      </c>
      <c r="B75" s="21">
        <v>0.09688657407407407</v>
      </c>
      <c r="C75" s="11" t="s">
        <v>22</v>
      </c>
      <c r="D75" s="11" t="s">
        <v>14</v>
      </c>
      <c r="E75" s="30">
        <v>29.0</v>
      </c>
      <c r="F75" s="47">
        <f t="shared" ref="F75:F76" si="7">E75-13</f>
        <v>16</v>
      </c>
      <c r="G75" s="13"/>
      <c r="H75" s="13"/>
      <c r="I75" s="13"/>
      <c r="J75" s="13"/>
    </row>
    <row r="76">
      <c r="A76" s="11">
        <v>30.0</v>
      </c>
      <c r="B76" s="21">
        <v>0.09688657407407407</v>
      </c>
      <c r="C76" s="11" t="s">
        <v>22</v>
      </c>
      <c r="D76" s="11" t="s">
        <v>588</v>
      </c>
      <c r="E76" s="30">
        <v>15.0</v>
      </c>
      <c r="F76" s="47">
        <f t="shared" si="7"/>
        <v>2</v>
      </c>
      <c r="G76" s="13"/>
      <c r="H76" s="13"/>
      <c r="I76" s="13"/>
      <c r="J76" s="13"/>
    </row>
    <row r="77">
      <c r="A77" s="11">
        <v>30.0</v>
      </c>
      <c r="B77" s="21">
        <v>0.09912037037037037</v>
      </c>
      <c r="C77" s="11" t="s">
        <v>21</v>
      </c>
      <c r="D77" s="11" t="s">
        <v>19</v>
      </c>
      <c r="E77" s="30">
        <v>17.0</v>
      </c>
      <c r="F77" s="47">
        <f t="shared" ref="F77:F78" si="8">E77-2</f>
        <v>15</v>
      </c>
      <c r="G77" s="13"/>
      <c r="H77" s="13"/>
      <c r="I77" s="13"/>
      <c r="J77" s="13"/>
    </row>
    <row r="78">
      <c r="A78" s="11">
        <v>30.0</v>
      </c>
      <c r="B78" s="21">
        <v>0.12140046296296296</v>
      </c>
      <c r="C78" s="11" t="s">
        <v>22</v>
      </c>
      <c r="D78" s="11" t="s">
        <v>20</v>
      </c>
      <c r="E78" s="30">
        <v>10.0</v>
      </c>
      <c r="F78" s="47">
        <f t="shared" si="8"/>
        <v>8</v>
      </c>
      <c r="G78" s="13"/>
      <c r="H78" s="13"/>
      <c r="I78" s="13"/>
      <c r="J78" s="13"/>
    </row>
    <row r="79">
      <c r="A79" s="11">
        <v>30.0</v>
      </c>
      <c r="B79" s="21">
        <v>0.12319444444444444</v>
      </c>
      <c r="C79" s="11" t="s">
        <v>10</v>
      </c>
      <c r="D79" s="11" t="s">
        <v>20</v>
      </c>
      <c r="E79" s="30">
        <v>36.0</v>
      </c>
      <c r="F79" s="47">
        <f>E79-9-10</f>
        <v>17</v>
      </c>
      <c r="G79" s="13"/>
      <c r="H79" s="13"/>
      <c r="I79" s="13"/>
      <c r="J79" s="13"/>
    </row>
    <row r="80">
      <c r="A80" s="11">
        <v>30.0</v>
      </c>
      <c r="B80" s="21">
        <v>0.12324074074074073</v>
      </c>
      <c r="C80" s="11" t="s">
        <v>21</v>
      </c>
      <c r="D80" s="11" t="s">
        <v>20</v>
      </c>
      <c r="E80" s="30">
        <v>38.0</v>
      </c>
      <c r="F80" s="47">
        <f>E80-13-10</f>
        <v>15</v>
      </c>
      <c r="G80" s="13"/>
      <c r="H80" s="13"/>
      <c r="I80" s="13"/>
      <c r="J80" s="13"/>
    </row>
    <row r="81">
      <c r="A81" s="11">
        <v>30.0</v>
      </c>
      <c r="B81" s="21">
        <v>0.12479166666666666</v>
      </c>
      <c r="C81" s="11" t="s">
        <v>22</v>
      </c>
      <c r="D81" s="11" t="s">
        <v>11</v>
      </c>
      <c r="E81" s="30">
        <v>19.0</v>
      </c>
      <c r="F81" s="47">
        <f>E81-2</f>
        <v>17</v>
      </c>
      <c r="G81" s="13"/>
      <c r="H81" s="13"/>
      <c r="I81" s="13"/>
      <c r="J81" s="11" t="s">
        <v>40</v>
      </c>
    </row>
    <row r="82">
      <c r="A82" s="11">
        <v>30.0</v>
      </c>
      <c r="B82" s="21">
        <v>0.12479166666666666</v>
      </c>
      <c r="C82" s="11" t="s">
        <v>22</v>
      </c>
      <c r="D82" s="11" t="s">
        <v>11</v>
      </c>
      <c r="E82" s="30" t="s">
        <v>189</v>
      </c>
      <c r="F82" s="47" t="s">
        <v>30</v>
      </c>
      <c r="G82" s="13"/>
      <c r="H82" s="13"/>
      <c r="I82" s="13"/>
      <c r="J82" s="11" t="s">
        <v>17</v>
      </c>
    </row>
    <row r="83">
      <c r="A83" s="11">
        <v>30.0</v>
      </c>
      <c r="B83" s="21">
        <v>0.12534722222222222</v>
      </c>
      <c r="C83" s="11" t="s">
        <v>22</v>
      </c>
      <c r="D83" s="11" t="s">
        <v>7</v>
      </c>
      <c r="E83" s="35">
        <v>17.0</v>
      </c>
      <c r="F83" s="35"/>
      <c r="G83" s="13"/>
      <c r="H83" s="11" t="s">
        <v>1235</v>
      </c>
      <c r="I83" s="13"/>
      <c r="J83" s="11" t="s">
        <v>1236</v>
      </c>
    </row>
    <row r="84">
      <c r="A84" s="11">
        <v>30.0</v>
      </c>
      <c r="B84" s="21">
        <v>0.12560185185185185</v>
      </c>
      <c r="C84" s="11" t="s">
        <v>22</v>
      </c>
      <c r="D84" s="11" t="s">
        <v>32</v>
      </c>
      <c r="E84" s="30">
        <v>18.0</v>
      </c>
      <c r="F84" s="47">
        <f>E84+0</f>
        <v>18</v>
      </c>
      <c r="G84" s="13"/>
      <c r="H84" s="13"/>
      <c r="I84" s="13"/>
      <c r="J84" s="11" t="s">
        <v>1237</v>
      </c>
    </row>
    <row r="85">
      <c r="A85" s="11">
        <v>30.0</v>
      </c>
      <c r="B85" s="21">
        <v>0.12586805555555555</v>
      </c>
      <c r="C85" s="11" t="s">
        <v>22</v>
      </c>
      <c r="D85" s="11" t="s">
        <v>7</v>
      </c>
      <c r="E85" s="35">
        <v>12.0</v>
      </c>
      <c r="F85" s="35"/>
      <c r="G85" s="13"/>
      <c r="H85" s="11" t="s">
        <v>1238</v>
      </c>
      <c r="I85" s="13"/>
      <c r="J85" s="13"/>
    </row>
    <row r="86">
      <c r="A86" s="11">
        <v>30.0</v>
      </c>
      <c r="B86" s="21">
        <v>0.12633101851851852</v>
      </c>
      <c r="C86" s="11" t="s">
        <v>21</v>
      </c>
      <c r="D86" s="11" t="s">
        <v>32</v>
      </c>
      <c r="E86" s="30">
        <v>17.0</v>
      </c>
      <c r="F86" s="47">
        <f>E86-11</f>
        <v>6</v>
      </c>
      <c r="G86" s="13"/>
      <c r="H86" s="13"/>
      <c r="I86" s="13"/>
      <c r="J86" s="11" t="s">
        <v>1204</v>
      </c>
    </row>
    <row r="87">
      <c r="A87" s="11">
        <v>30.0</v>
      </c>
      <c r="B87" s="21">
        <v>0.12650462962962963</v>
      </c>
      <c r="C87" s="11" t="s">
        <v>21</v>
      </c>
      <c r="D87" s="11" t="s">
        <v>32</v>
      </c>
      <c r="E87" s="30">
        <v>23.0</v>
      </c>
      <c r="F87" s="47">
        <f>E87-10</f>
        <v>13</v>
      </c>
      <c r="G87" s="13"/>
      <c r="H87" s="13"/>
      <c r="I87" s="13"/>
      <c r="J87" s="11" t="s">
        <v>1204</v>
      </c>
    </row>
    <row r="88">
      <c r="A88" s="11">
        <v>30.0</v>
      </c>
      <c r="B88" s="21">
        <v>0.12677083333333333</v>
      </c>
      <c r="C88" s="11" t="s">
        <v>21</v>
      </c>
      <c r="D88" s="11" t="s">
        <v>7</v>
      </c>
      <c r="E88" s="35">
        <v>50.0</v>
      </c>
      <c r="F88" s="35"/>
      <c r="G88" s="13"/>
      <c r="H88" s="11" t="s">
        <v>1239</v>
      </c>
      <c r="I88" s="13"/>
      <c r="J88" s="13"/>
    </row>
    <row r="89">
      <c r="A89" s="11">
        <v>30.0</v>
      </c>
      <c r="B89" s="21">
        <v>0.1277199074074074</v>
      </c>
      <c r="C89" s="11" t="s">
        <v>13</v>
      </c>
      <c r="D89" s="11" t="s">
        <v>146</v>
      </c>
      <c r="E89" s="30">
        <v>14.0</v>
      </c>
      <c r="F89" s="47">
        <f>E89-4</f>
        <v>10</v>
      </c>
      <c r="G89" s="13"/>
      <c r="H89" s="13"/>
      <c r="I89" s="13"/>
      <c r="J89" s="13"/>
    </row>
  </sheetData>
  <dataValidations>
    <dataValidation type="list" allowBlank="1" showErrorMessage="1" sqref="C2:C4">
      <formula1>"Grog,Keyleth,Percy,Pike,Scanlan,Trinket,Vax'ildan,Vexahlia"</formula1>
    </dataValidation>
    <dataValidation type="decimal" allowBlank="1" showErrorMessage="1" sqref="F2:F89">
      <formula1>1.0</formula1>
      <formula2>20.0</formula2>
    </dataValidation>
    <dataValidation type="list" allowBlank="1" showErrorMessage="1" sqref="C5:C89">
      <formula1>"Grog,Keyleth,Percy,Pike,Scanlan,Trinket,Vax'ildan,Vex'ahlia"</formula1>
    </dataValidation>
  </dataValidation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10.63"/>
    <col customWidth="1" min="4" max="4" width="11.63"/>
    <col customWidth="1" min="5" max="5" width="10.63"/>
    <col customWidth="1" min="6" max="6" width="12.0"/>
    <col customWidth="1" min="7" max="7" width="4.63"/>
    <col customWidth="1" min="8" max="8" width="31.25"/>
    <col customWidth="1" min="9" max="9" width="5.75"/>
    <col customWidth="1" min="10" max="10" width="37.63"/>
    <col customWidth="1" min="11" max="11" width="11.63"/>
    <col customWidth="1" min="12" max="12" width="6.25"/>
    <col customWidth="1" min="13" max="13" width="8.25"/>
    <col customWidth="1" min="14" max="14" width="1.75"/>
  </cols>
  <sheetData>
    <row r="1">
      <c r="A1" s="8" t="s">
        <v>0</v>
      </c>
      <c r="B1" s="8" t="s">
        <v>1</v>
      </c>
      <c r="C1" s="8" t="s">
        <v>2</v>
      </c>
      <c r="D1" s="8" t="s">
        <v>3</v>
      </c>
      <c r="E1" s="103" t="s">
        <v>4</v>
      </c>
      <c r="F1" s="103" t="s">
        <v>5</v>
      </c>
      <c r="G1" s="8" t="s">
        <v>6</v>
      </c>
      <c r="H1" s="8" t="s">
        <v>4767</v>
      </c>
      <c r="I1" s="8" t="s">
        <v>8</v>
      </c>
      <c r="J1" s="8" t="s">
        <v>9</v>
      </c>
      <c r="K1" s="104" t="s">
        <v>4768</v>
      </c>
      <c r="L1" s="42"/>
      <c r="M1" s="42"/>
      <c r="N1" s="42"/>
    </row>
    <row r="2">
      <c r="A2" s="11" t="s">
        <v>1240</v>
      </c>
      <c r="B2" s="21">
        <v>0.012037037037037037</v>
      </c>
      <c r="C2" s="11" t="s">
        <v>22</v>
      </c>
      <c r="D2" s="11" t="s">
        <v>47</v>
      </c>
      <c r="E2" s="30">
        <v>21.0</v>
      </c>
      <c r="F2" s="47">
        <f>E2-2</f>
        <v>19</v>
      </c>
      <c r="G2" s="43"/>
      <c r="H2" s="13"/>
      <c r="I2" s="13"/>
      <c r="J2" s="13"/>
      <c r="K2" s="105" t="s">
        <v>0</v>
      </c>
      <c r="L2" s="105" t="s">
        <v>1</v>
      </c>
      <c r="M2" s="105" t="s">
        <v>2</v>
      </c>
      <c r="N2" s="105" t="s">
        <v>4769</v>
      </c>
    </row>
    <row r="3">
      <c r="A3" s="11" t="s">
        <v>1240</v>
      </c>
      <c r="B3" s="21">
        <v>0.013425925925925926</v>
      </c>
      <c r="C3" s="11" t="s">
        <v>22</v>
      </c>
      <c r="D3" s="11" t="s">
        <v>146</v>
      </c>
      <c r="E3" s="30">
        <v>17.0</v>
      </c>
      <c r="F3" s="30">
        <f t="shared" ref="F3:F4" si="1">E3-5</f>
        <v>12</v>
      </c>
      <c r="G3" s="43"/>
      <c r="H3" s="13"/>
      <c r="I3" s="13"/>
      <c r="J3" s="13"/>
      <c r="K3" s="11" t="s">
        <v>1240</v>
      </c>
      <c r="L3" s="20" t="s">
        <v>4800</v>
      </c>
      <c r="M3" s="11" t="s">
        <v>15</v>
      </c>
      <c r="N3" s="11">
        <v>1.0</v>
      </c>
    </row>
    <row r="4">
      <c r="A4" s="11" t="s">
        <v>1240</v>
      </c>
      <c r="B4" s="21">
        <v>0.016134259259259258</v>
      </c>
      <c r="C4" s="11" t="s">
        <v>22</v>
      </c>
      <c r="D4" s="11" t="s">
        <v>146</v>
      </c>
      <c r="E4" s="30">
        <v>23.0</v>
      </c>
      <c r="F4" s="47">
        <f t="shared" si="1"/>
        <v>18</v>
      </c>
      <c r="G4" s="43"/>
      <c r="H4" s="13"/>
      <c r="I4" s="13"/>
      <c r="J4" s="13"/>
      <c r="K4" s="11" t="s">
        <v>1240</v>
      </c>
      <c r="L4" s="51">
        <v>0.09112268518518518</v>
      </c>
      <c r="M4" s="11" t="s">
        <v>21</v>
      </c>
      <c r="N4" s="11">
        <v>1.0</v>
      </c>
    </row>
    <row r="5">
      <c r="A5" s="11" t="s">
        <v>1240</v>
      </c>
      <c r="B5" s="21">
        <v>0.020543981481481483</v>
      </c>
      <c r="C5" s="11" t="s">
        <v>22</v>
      </c>
      <c r="D5" s="11" t="s">
        <v>35</v>
      </c>
      <c r="E5" s="30">
        <v>11.0</v>
      </c>
      <c r="F5" s="47">
        <f>E5-4</f>
        <v>7</v>
      </c>
      <c r="G5" s="43"/>
      <c r="H5" s="13"/>
      <c r="I5" s="13"/>
      <c r="J5" s="13"/>
      <c r="K5" s="43"/>
      <c r="L5" s="43"/>
      <c r="M5" s="43"/>
      <c r="N5" s="43"/>
    </row>
    <row r="6">
      <c r="A6" s="11" t="s">
        <v>1240</v>
      </c>
      <c r="B6" s="21">
        <v>0.023159722222222224</v>
      </c>
      <c r="C6" s="11" t="s">
        <v>22</v>
      </c>
      <c r="D6" s="11" t="s">
        <v>588</v>
      </c>
      <c r="E6" s="30">
        <v>31.0</v>
      </c>
      <c r="F6" s="47">
        <f>E6-13</f>
        <v>18</v>
      </c>
      <c r="G6" s="43"/>
      <c r="H6" s="13"/>
      <c r="I6" s="13"/>
      <c r="J6" s="13"/>
      <c r="K6" s="43"/>
      <c r="L6" s="43"/>
      <c r="M6" s="43"/>
      <c r="N6" s="43"/>
    </row>
    <row r="7">
      <c r="A7" s="11" t="s">
        <v>1240</v>
      </c>
      <c r="B7" s="21">
        <v>0.024652777777777777</v>
      </c>
      <c r="C7" s="11" t="s">
        <v>22</v>
      </c>
      <c r="D7" s="11" t="s">
        <v>24</v>
      </c>
      <c r="E7" s="30">
        <v>2.0</v>
      </c>
      <c r="F7" s="30">
        <f>E7+2</f>
        <v>4</v>
      </c>
      <c r="G7" s="43"/>
      <c r="H7" s="13"/>
      <c r="I7" s="13"/>
      <c r="J7" s="11" t="s">
        <v>24</v>
      </c>
      <c r="K7" s="43"/>
      <c r="L7" s="43"/>
      <c r="M7" s="43"/>
      <c r="N7" s="43"/>
    </row>
    <row r="8">
      <c r="A8" s="11" t="s">
        <v>1240</v>
      </c>
      <c r="B8" s="21">
        <v>0.029699074074074076</v>
      </c>
      <c r="C8" s="11" t="s">
        <v>22</v>
      </c>
      <c r="D8" s="11" t="s">
        <v>146</v>
      </c>
      <c r="E8" s="30">
        <v>25.0</v>
      </c>
      <c r="F8" s="30">
        <f>E8-8</f>
        <v>17</v>
      </c>
      <c r="G8" s="43"/>
      <c r="H8" s="11" t="s">
        <v>1241</v>
      </c>
      <c r="I8" s="13"/>
      <c r="J8" s="11" t="s">
        <v>621</v>
      </c>
      <c r="K8" s="43"/>
      <c r="L8" s="43"/>
      <c r="M8" s="43"/>
      <c r="N8" s="43"/>
    </row>
    <row r="9">
      <c r="A9" s="11" t="s">
        <v>1240</v>
      </c>
      <c r="B9" s="21">
        <v>0.03116898148148148</v>
      </c>
      <c r="C9" s="11" t="s">
        <v>22</v>
      </c>
      <c r="D9" s="11" t="s">
        <v>7</v>
      </c>
      <c r="E9" s="35">
        <v>15.0</v>
      </c>
      <c r="F9" s="35"/>
      <c r="G9" s="43"/>
      <c r="H9" s="11" t="s">
        <v>1242</v>
      </c>
      <c r="I9" s="13"/>
      <c r="J9" s="11" t="s">
        <v>1243</v>
      </c>
      <c r="K9" s="43"/>
      <c r="L9" s="43"/>
      <c r="M9" s="43"/>
      <c r="N9" s="43"/>
    </row>
    <row r="10">
      <c r="A10" s="11" t="s">
        <v>1240</v>
      </c>
      <c r="B10" s="21">
        <v>0.0340625</v>
      </c>
      <c r="C10" s="11" t="s">
        <v>22</v>
      </c>
      <c r="D10" s="11" t="s">
        <v>27</v>
      </c>
      <c r="E10" s="30">
        <v>20.0</v>
      </c>
      <c r="F10" s="30">
        <f t="shared" ref="F10:F11" si="2">E10-5</f>
        <v>15</v>
      </c>
      <c r="G10" s="43"/>
      <c r="H10" s="13"/>
      <c r="I10" s="13"/>
      <c r="J10" s="11" t="s">
        <v>1244</v>
      </c>
      <c r="K10" s="43"/>
      <c r="L10" s="43"/>
      <c r="M10" s="43"/>
      <c r="N10" s="43"/>
    </row>
    <row r="11">
      <c r="A11" s="11" t="s">
        <v>1240</v>
      </c>
      <c r="B11" s="21">
        <v>0.03537037037037037</v>
      </c>
      <c r="C11" s="11" t="s">
        <v>22</v>
      </c>
      <c r="D11" s="11" t="s">
        <v>74</v>
      </c>
      <c r="E11" s="30">
        <v>16.0</v>
      </c>
      <c r="F11" s="47">
        <f t="shared" si="2"/>
        <v>11</v>
      </c>
      <c r="G11" s="43"/>
      <c r="H11" s="13"/>
      <c r="I11" s="13"/>
      <c r="J11" s="13"/>
      <c r="K11" s="43"/>
      <c r="L11" s="43"/>
      <c r="M11" s="43"/>
      <c r="N11" s="43"/>
    </row>
    <row r="12">
      <c r="A12" s="11" t="s">
        <v>1240</v>
      </c>
      <c r="B12" s="21">
        <v>0.03846064814814815</v>
      </c>
      <c r="C12" s="11" t="s">
        <v>13</v>
      </c>
      <c r="D12" s="11" t="s">
        <v>146</v>
      </c>
      <c r="E12" s="55">
        <v>26.0</v>
      </c>
      <c r="F12" s="63">
        <f>E12-4</f>
        <v>22</v>
      </c>
      <c r="G12" s="43"/>
      <c r="H12" s="13"/>
      <c r="I12" s="13"/>
      <c r="J12" s="11" t="s">
        <v>40</v>
      </c>
      <c r="K12" s="43"/>
      <c r="L12" s="43"/>
      <c r="M12" s="43"/>
      <c r="N12" s="43"/>
    </row>
    <row r="13">
      <c r="A13" s="11" t="s">
        <v>1240</v>
      </c>
      <c r="B13" s="21">
        <v>0.03846064814814815</v>
      </c>
      <c r="C13" s="11" t="s">
        <v>13</v>
      </c>
      <c r="D13" s="11" t="s">
        <v>146</v>
      </c>
      <c r="E13" s="30" t="s">
        <v>189</v>
      </c>
      <c r="F13" s="47" t="s">
        <v>30</v>
      </c>
      <c r="G13" s="43"/>
      <c r="H13" s="13"/>
      <c r="I13" s="13"/>
      <c r="J13" s="11" t="s">
        <v>17</v>
      </c>
      <c r="K13" s="43"/>
      <c r="L13" s="43"/>
      <c r="M13" s="43"/>
      <c r="N13" s="43"/>
    </row>
    <row r="14">
      <c r="A14" s="11" t="s">
        <v>1240</v>
      </c>
      <c r="B14" s="21">
        <v>0.041226851851851855</v>
      </c>
      <c r="C14" s="11" t="s">
        <v>13</v>
      </c>
      <c r="D14" s="11" t="s">
        <v>47</v>
      </c>
      <c r="E14" s="30">
        <v>18.0</v>
      </c>
      <c r="F14" s="47">
        <f t="shared" ref="F14:F15" si="3">E14-2</f>
        <v>16</v>
      </c>
      <c r="G14" s="43"/>
      <c r="H14" s="13"/>
      <c r="I14" s="13"/>
      <c r="J14" s="13"/>
      <c r="K14" s="43"/>
      <c r="L14" s="43"/>
      <c r="M14" s="43"/>
      <c r="N14" s="43"/>
    </row>
    <row r="15">
      <c r="A15" s="11" t="s">
        <v>1240</v>
      </c>
      <c r="B15" s="21">
        <v>0.041226851851851855</v>
      </c>
      <c r="C15" s="11" t="s">
        <v>15</v>
      </c>
      <c r="D15" s="11" t="s">
        <v>47</v>
      </c>
      <c r="E15" s="30">
        <v>5.0</v>
      </c>
      <c r="F15" s="47">
        <f t="shared" si="3"/>
        <v>3</v>
      </c>
      <c r="G15" s="43"/>
      <c r="H15" s="13"/>
      <c r="I15" s="13"/>
      <c r="J15" s="13"/>
      <c r="K15" s="43"/>
      <c r="L15" s="43"/>
      <c r="M15" s="43"/>
      <c r="N15" s="43"/>
    </row>
    <row r="16">
      <c r="A16" s="11" t="s">
        <v>1240</v>
      </c>
      <c r="B16" s="21">
        <v>0.041226851851851855</v>
      </c>
      <c r="C16" s="11" t="s">
        <v>18</v>
      </c>
      <c r="D16" s="11" t="s">
        <v>47</v>
      </c>
      <c r="E16" s="30">
        <v>26.0</v>
      </c>
      <c r="F16" s="47">
        <f>E16-8</f>
        <v>18</v>
      </c>
      <c r="G16" s="43"/>
      <c r="H16" s="13"/>
      <c r="I16" s="13"/>
      <c r="J16" s="13"/>
      <c r="K16" s="43"/>
      <c r="L16" s="43"/>
      <c r="M16" s="43"/>
      <c r="N16" s="43"/>
    </row>
    <row r="17">
      <c r="A17" s="11" t="s">
        <v>1240</v>
      </c>
      <c r="B17" s="21">
        <v>0.041226851851851855</v>
      </c>
      <c r="C17" s="11" t="s">
        <v>21</v>
      </c>
      <c r="D17" s="11" t="s">
        <v>47</v>
      </c>
      <c r="E17" s="30">
        <v>23.0</v>
      </c>
      <c r="F17" s="47">
        <f t="shared" ref="F17:F18" si="4">E17-5</f>
        <v>18</v>
      </c>
      <c r="G17" s="43"/>
      <c r="H17" s="13"/>
      <c r="I17" s="13"/>
      <c r="J17" s="13"/>
      <c r="K17" s="43"/>
      <c r="L17" s="43"/>
      <c r="M17" s="43"/>
      <c r="N17" s="43"/>
    </row>
    <row r="18">
      <c r="A18" s="11" t="s">
        <v>1240</v>
      </c>
      <c r="B18" s="21">
        <v>0.041226851851851855</v>
      </c>
      <c r="C18" s="11" t="s">
        <v>10</v>
      </c>
      <c r="D18" s="11" t="s">
        <v>47</v>
      </c>
      <c r="E18" s="30">
        <v>17.0</v>
      </c>
      <c r="F18" s="47">
        <f t="shared" si="4"/>
        <v>12</v>
      </c>
      <c r="G18" s="43"/>
      <c r="H18" s="13"/>
      <c r="I18" s="13"/>
      <c r="J18" s="13"/>
      <c r="K18" s="43"/>
      <c r="L18" s="43"/>
      <c r="M18" s="43"/>
      <c r="N18" s="43"/>
    </row>
    <row r="19">
      <c r="A19" s="11" t="s">
        <v>1240</v>
      </c>
      <c r="B19" s="21">
        <v>0.04261574074074074</v>
      </c>
      <c r="C19" s="11" t="s">
        <v>21</v>
      </c>
      <c r="D19" s="11" t="s">
        <v>256</v>
      </c>
      <c r="E19" s="55">
        <v>23.0</v>
      </c>
      <c r="F19" s="63">
        <f>E19-13</f>
        <v>10</v>
      </c>
      <c r="G19" s="43"/>
      <c r="H19" s="13"/>
      <c r="I19" s="13"/>
      <c r="J19" s="11" t="s">
        <v>1058</v>
      </c>
      <c r="K19" s="43"/>
      <c r="L19" s="43"/>
      <c r="M19" s="43"/>
      <c r="N19" s="43"/>
    </row>
    <row r="20">
      <c r="A20" s="11" t="s">
        <v>1240</v>
      </c>
      <c r="B20" s="21">
        <v>0.0428125</v>
      </c>
      <c r="C20" s="11" t="s">
        <v>21</v>
      </c>
      <c r="D20" s="11" t="s">
        <v>24</v>
      </c>
      <c r="E20" s="30">
        <v>25.0</v>
      </c>
      <c r="F20" s="47">
        <f>E20-10</f>
        <v>15</v>
      </c>
      <c r="G20" s="43"/>
      <c r="H20" s="13"/>
      <c r="I20" s="13"/>
      <c r="J20" s="13"/>
      <c r="K20" s="43"/>
      <c r="L20" s="43"/>
      <c r="M20" s="43"/>
      <c r="N20" s="43"/>
    </row>
    <row r="21">
      <c r="A21" s="11" t="s">
        <v>1240</v>
      </c>
      <c r="B21" s="21">
        <v>0.046377314814814816</v>
      </c>
      <c r="C21" s="11" t="s">
        <v>13</v>
      </c>
      <c r="D21" s="11" t="s">
        <v>32</v>
      </c>
      <c r="E21" s="30">
        <v>19.0</v>
      </c>
      <c r="F21" s="47">
        <f>E21-9+5</f>
        <v>15</v>
      </c>
      <c r="G21" s="43"/>
      <c r="H21" s="13"/>
      <c r="I21" s="13"/>
      <c r="J21" s="11" t="s">
        <v>1220</v>
      </c>
      <c r="K21" s="43"/>
      <c r="L21" s="43"/>
      <c r="M21" s="43"/>
      <c r="N21" s="43"/>
    </row>
    <row r="22">
      <c r="A22" s="11" t="s">
        <v>1240</v>
      </c>
      <c r="B22" s="21">
        <v>0.046377314814814816</v>
      </c>
      <c r="C22" s="11" t="s">
        <v>13</v>
      </c>
      <c r="D22" s="11" t="s">
        <v>32</v>
      </c>
      <c r="E22" s="30" t="s">
        <v>189</v>
      </c>
      <c r="F22" s="47" t="s">
        <v>30</v>
      </c>
      <c r="G22" s="43"/>
      <c r="H22" s="13"/>
      <c r="I22" s="13"/>
      <c r="J22" s="11" t="s">
        <v>17</v>
      </c>
      <c r="K22" s="43"/>
      <c r="L22" s="43"/>
      <c r="M22" s="43"/>
      <c r="N22" s="43"/>
    </row>
    <row r="23">
      <c r="A23" s="11" t="s">
        <v>1240</v>
      </c>
      <c r="B23" s="21">
        <v>0.04652777777777778</v>
      </c>
      <c r="C23" s="11" t="s">
        <v>13</v>
      </c>
      <c r="D23" s="11" t="s">
        <v>32</v>
      </c>
      <c r="E23" s="30">
        <v>16.0</v>
      </c>
      <c r="F23" s="47">
        <f>E23-9+5</f>
        <v>12</v>
      </c>
      <c r="G23" s="43"/>
      <c r="H23" s="13"/>
      <c r="I23" s="13"/>
      <c r="J23" s="11" t="s">
        <v>1220</v>
      </c>
      <c r="K23" s="43"/>
      <c r="L23" s="43"/>
      <c r="M23" s="43"/>
      <c r="N23" s="43"/>
    </row>
    <row r="24">
      <c r="A24" s="11" t="s">
        <v>1240</v>
      </c>
      <c r="B24" s="21">
        <v>0.04652777777777778</v>
      </c>
      <c r="C24" s="11" t="s">
        <v>13</v>
      </c>
      <c r="D24" s="11" t="s">
        <v>32</v>
      </c>
      <c r="E24" s="30" t="s">
        <v>189</v>
      </c>
      <c r="F24" s="47" t="s">
        <v>30</v>
      </c>
      <c r="G24" s="43"/>
      <c r="H24" s="13"/>
      <c r="I24" s="13"/>
      <c r="J24" s="11" t="s">
        <v>17</v>
      </c>
      <c r="K24" s="43"/>
      <c r="L24" s="43"/>
      <c r="M24" s="43"/>
      <c r="N24" s="43"/>
    </row>
    <row r="25">
      <c r="A25" s="11" t="s">
        <v>1240</v>
      </c>
      <c r="B25" s="21">
        <v>0.04657407407407407</v>
      </c>
      <c r="C25" s="11" t="s">
        <v>13</v>
      </c>
      <c r="D25" s="11" t="s">
        <v>32</v>
      </c>
      <c r="E25" s="30">
        <v>15.0</v>
      </c>
      <c r="F25" s="47">
        <f>E25-9+5</f>
        <v>11</v>
      </c>
      <c r="G25" s="43"/>
      <c r="H25" s="13"/>
      <c r="I25" s="13"/>
      <c r="J25" s="11" t="s">
        <v>1220</v>
      </c>
      <c r="K25" s="43"/>
      <c r="L25" s="43"/>
      <c r="M25" s="43"/>
      <c r="N25" s="43"/>
    </row>
    <row r="26">
      <c r="A26" s="11" t="s">
        <v>1240</v>
      </c>
      <c r="B26" s="21">
        <v>0.04657407407407407</v>
      </c>
      <c r="C26" s="11" t="s">
        <v>13</v>
      </c>
      <c r="D26" s="11" t="s">
        <v>32</v>
      </c>
      <c r="E26" s="30" t="s">
        <v>189</v>
      </c>
      <c r="F26" s="47" t="s">
        <v>30</v>
      </c>
      <c r="G26" s="43"/>
      <c r="H26" s="13"/>
      <c r="I26" s="13"/>
      <c r="J26" s="11" t="s">
        <v>17</v>
      </c>
      <c r="K26" s="43"/>
      <c r="L26" s="43"/>
      <c r="M26" s="43"/>
      <c r="N26" s="43"/>
    </row>
    <row r="27">
      <c r="A27" s="11" t="s">
        <v>1240</v>
      </c>
      <c r="B27" s="21">
        <v>0.04690972222222222</v>
      </c>
      <c r="C27" s="11" t="s">
        <v>13</v>
      </c>
      <c r="D27" s="11" t="s">
        <v>7</v>
      </c>
      <c r="E27" s="35">
        <v>21.0</v>
      </c>
      <c r="F27" s="35"/>
      <c r="G27" s="43"/>
      <c r="H27" s="11" t="s">
        <v>1245</v>
      </c>
      <c r="I27" s="13"/>
      <c r="J27" s="13"/>
      <c r="K27" s="43"/>
      <c r="L27" s="43"/>
      <c r="M27" s="43"/>
      <c r="N27" s="43"/>
    </row>
    <row r="28">
      <c r="A28" s="11" t="s">
        <v>1240</v>
      </c>
      <c r="B28" s="21">
        <v>0.046967592592592596</v>
      </c>
      <c r="C28" s="11" t="s">
        <v>13</v>
      </c>
      <c r="D28" s="11" t="s">
        <v>7</v>
      </c>
      <c r="E28" s="35">
        <v>20.0</v>
      </c>
      <c r="F28" s="35"/>
      <c r="G28" s="43"/>
      <c r="H28" s="11" t="s">
        <v>1246</v>
      </c>
      <c r="I28" s="13"/>
      <c r="J28" s="13"/>
      <c r="K28" s="43"/>
      <c r="L28" s="43"/>
      <c r="M28" s="43"/>
      <c r="N28" s="43"/>
    </row>
    <row r="29">
      <c r="A29" s="11" t="s">
        <v>1240</v>
      </c>
      <c r="B29" s="21">
        <v>0.0437962962962963</v>
      </c>
      <c r="C29" s="11" t="s">
        <v>273</v>
      </c>
      <c r="D29" s="11" t="s">
        <v>32</v>
      </c>
      <c r="E29" s="30">
        <v>15.0</v>
      </c>
      <c r="F29" s="47">
        <f t="shared" ref="F29:F30" si="5">E29-5</f>
        <v>10</v>
      </c>
      <c r="G29" s="43"/>
      <c r="H29" s="13"/>
      <c r="I29" s="13"/>
      <c r="J29" s="11" t="s">
        <v>1247</v>
      </c>
      <c r="K29" s="43"/>
      <c r="L29" s="43"/>
      <c r="M29" s="43"/>
      <c r="N29" s="43"/>
    </row>
    <row r="30">
      <c r="A30" s="11" t="s">
        <v>1240</v>
      </c>
      <c r="B30" s="21">
        <v>0.051527777777777777</v>
      </c>
      <c r="C30" s="11" t="s">
        <v>273</v>
      </c>
      <c r="D30" s="11" t="s">
        <v>32</v>
      </c>
      <c r="E30" s="55">
        <v>27.0</v>
      </c>
      <c r="F30" s="63">
        <f t="shared" si="5"/>
        <v>22</v>
      </c>
      <c r="G30" s="43"/>
      <c r="H30" s="13"/>
      <c r="I30" s="13"/>
      <c r="J30" s="11" t="s">
        <v>1160</v>
      </c>
      <c r="K30" s="43"/>
      <c r="L30" s="43"/>
      <c r="M30" s="43"/>
      <c r="N30" s="43"/>
    </row>
    <row r="31">
      <c r="A31" s="11" t="s">
        <v>1240</v>
      </c>
      <c r="B31" s="21">
        <v>0.0516087962962963</v>
      </c>
      <c r="C31" s="11" t="s">
        <v>273</v>
      </c>
      <c r="D31" s="11" t="s">
        <v>7</v>
      </c>
      <c r="E31" s="35">
        <v>11.0</v>
      </c>
      <c r="F31" s="35"/>
      <c r="G31" s="43"/>
      <c r="H31" s="11" t="s">
        <v>1248</v>
      </c>
      <c r="I31" s="13"/>
      <c r="J31" s="13"/>
      <c r="K31" s="43"/>
      <c r="L31" s="43"/>
      <c r="M31" s="43"/>
      <c r="N31" s="43"/>
    </row>
    <row r="32">
      <c r="A32" s="11" t="s">
        <v>1240</v>
      </c>
      <c r="B32" s="21">
        <v>0.05199074074074074</v>
      </c>
      <c r="C32" s="11" t="s">
        <v>15</v>
      </c>
      <c r="D32" s="11" t="s">
        <v>24</v>
      </c>
      <c r="E32" s="30">
        <v>12.0</v>
      </c>
      <c r="F32" s="47">
        <f>E32-10</f>
        <v>2</v>
      </c>
      <c r="G32" s="43"/>
      <c r="H32" s="13"/>
      <c r="I32" s="13"/>
      <c r="J32" s="13"/>
      <c r="K32" s="43"/>
      <c r="L32" s="43"/>
      <c r="M32" s="43"/>
      <c r="N32" s="43"/>
    </row>
    <row r="33">
      <c r="A33" s="11" t="s">
        <v>1240</v>
      </c>
      <c r="B33" s="21">
        <v>0.056018518518518516</v>
      </c>
      <c r="C33" s="11" t="s">
        <v>18</v>
      </c>
      <c r="D33" s="11" t="s">
        <v>32</v>
      </c>
      <c r="E33" s="30">
        <v>10.0</v>
      </c>
      <c r="F33" s="47">
        <f t="shared" ref="F33:F34" si="6">E33-12+5</f>
        <v>3</v>
      </c>
      <c r="G33" s="43"/>
      <c r="H33" s="13"/>
      <c r="I33" s="13"/>
      <c r="J33" s="11" t="s">
        <v>347</v>
      </c>
      <c r="K33" s="43"/>
      <c r="L33" s="43"/>
      <c r="M33" s="43"/>
      <c r="N33" s="43"/>
    </row>
    <row r="34">
      <c r="A34" s="11" t="s">
        <v>1240</v>
      </c>
      <c r="B34" s="21">
        <v>0.05613425925925926</v>
      </c>
      <c r="C34" s="11" t="s">
        <v>18</v>
      </c>
      <c r="D34" s="11" t="s">
        <v>32</v>
      </c>
      <c r="E34" s="30">
        <v>11.0</v>
      </c>
      <c r="F34" s="47">
        <f t="shared" si="6"/>
        <v>4</v>
      </c>
      <c r="G34" s="43"/>
      <c r="H34" s="13"/>
      <c r="I34" s="13"/>
      <c r="J34" s="11" t="s">
        <v>347</v>
      </c>
      <c r="K34" s="43"/>
      <c r="L34" s="43"/>
      <c r="M34" s="43"/>
      <c r="N34" s="43"/>
    </row>
    <row r="35">
      <c r="A35" s="11" t="s">
        <v>1240</v>
      </c>
      <c r="B35" s="21">
        <v>0.056226851851851854</v>
      </c>
      <c r="C35" s="11" t="s">
        <v>18</v>
      </c>
      <c r="D35" s="11" t="s">
        <v>32</v>
      </c>
      <c r="E35" s="30" t="s">
        <v>37</v>
      </c>
      <c r="F35" s="30">
        <v>20.0</v>
      </c>
      <c r="G35" s="46" t="s">
        <v>48</v>
      </c>
      <c r="H35" s="13"/>
      <c r="I35" s="13"/>
      <c r="J35" s="11" t="s">
        <v>347</v>
      </c>
      <c r="K35" s="43"/>
      <c r="L35" s="43"/>
      <c r="M35" s="43"/>
      <c r="N35" s="43"/>
    </row>
    <row r="36">
      <c r="A36" s="11" t="s">
        <v>1240</v>
      </c>
      <c r="B36" s="21">
        <v>0.05677083333333333</v>
      </c>
      <c r="C36" s="11" t="s">
        <v>18</v>
      </c>
      <c r="D36" s="11" t="s">
        <v>7</v>
      </c>
      <c r="E36" s="35">
        <v>42.0</v>
      </c>
      <c r="F36" s="35"/>
      <c r="G36" s="46"/>
      <c r="H36" s="11" t="s">
        <v>1249</v>
      </c>
      <c r="I36" s="11">
        <v>1.0</v>
      </c>
      <c r="J36" s="13"/>
      <c r="K36" s="43"/>
      <c r="L36" s="43"/>
      <c r="M36" s="43"/>
      <c r="N36" s="43"/>
    </row>
    <row r="37">
      <c r="A37" s="11" t="s">
        <v>1240</v>
      </c>
      <c r="B37" s="21">
        <v>0.05739583333333333</v>
      </c>
      <c r="C37" s="11" t="s">
        <v>21</v>
      </c>
      <c r="D37" s="11" t="s">
        <v>35</v>
      </c>
      <c r="E37" s="55">
        <v>23.0</v>
      </c>
      <c r="F37" s="63">
        <f>E37-13</f>
        <v>10</v>
      </c>
      <c r="G37" s="43"/>
      <c r="H37" s="13"/>
      <c r="I37" s="13"/>
      <c r="J37" s="11" t="s">
        <v>1250</v>
      </c>
      <c r="K37" s="43"/>
      <c r="L37" s="43"/>
      <c r="M37" s="43"/>
      <c r="N37" s="43"/>
    </row>
    <row r="38">
      <c r="A38" s="11" t="s">
        <v>1240</v>
      </c>
      <c r="B38" s="21">
        <v>0.05820601851851852</v>
      </c>
      <c r="C38" s="11" t="s">
        <v>21</v>
      </c>
      <c r="D38" s="11" t="s">
        <v>32</v>
      </c>
      <c r="E38" s="30">
        <v>19.0</v>
      </c>
      <c r="F38" s="47">
        <f>E38-10</f>
        <v>9</v>
      </c>
      <c r="G38" s="43"/>
      <c r="H38" s="13"/>
      <c r="I38" s="13"/>
      <c r="J38" s="11" t="s">
        <v>1251</v>
      </c>
      <c r="K38" s="43"/>
      <c r="L38" s="43"/>
      <c r="M38" s="43"/>
      <c r="N38" s="43"/>
    </row>
    <row r="39">
      <c r="A39" s="11" t="s">
        <v>1240</v>
      </c>
      <c r="B39" s="21">
        <v>0.058275462962962966</v>
      </c>
      <c r="C39" s="11" t="s">
        <v>21</v>
      </c>
      <c r="D39" s="11" t="s">
        <v>32</v>
      </c>
      <c r="E39" s="30">
        <v>19.0</v>
      </c>
      <c r="F39" s="47">
        <f>E39-11</f>
        <v>8</v>
      </c>
      <c r="G39" s="43"/>
      <c r="H39" s="13"/>
      <c r="I39" s="13"/>
      <c r="J39" s="11" t="s">
        <v>226</v>
      </c>
      <c r="K39" s="43"/>
      <c r="L39" s="43"/>
      <c r="M39" s="43"/>
      <c r="N39" s="43"/>
    </row>
    <row r="40">
      <c r="A40" s="11" t="s">
        <v>1240</v>
      </c>
      <c r="B40" s="21">
        <v>0.05831018518518519</v>
      </c>
      <c r="C40" s="11" t="s">
        <v>21</v>
      </c>
      <c r="D40" s="11" t="s">
        <v>32</v>
      </c>
      <c r="E40" s="30">
        <v>23.0</v>
      </c>
      <c r="F40" s="47">
        <f>E40-10</f>
        <v>13</v>
      </c>
      <c r="G40" s="43"/>
      <c r="H40" s="13"/>
      <c r="I40" s="13"/>
      <c r="J40" s="11" t="s">
        <v>102</v>
      </c>
      <c r="K40" s="43"/>
      <c r="L40" s="43"/>
      <c r="M40" s="43"/>
      <c r="N40" s="43"/>
    </row>
    <row r="41">
      <c r="A41" s="11" t="s">
        <v>1240</v>
      </c>
      <c r="B41" s="21">
        <v>0.05851851851851852</v>
      </c>
      <c r="C41" s="11" t="s">
        <v>21</v>
      </c>
      <c r="D41" s="11" t="s">
        <v>7</v>
      </c>
      <c r="E41" s="35">
        <v>25.0</v>
      </c>
      <c r="F41" s="35"/>
      <c r="G41" s="43"/>
      <c r="H41" s="11" t="s">
        <v>1252</v>
      </c>
      <c r="I41" s="13"/>
      <c r="J41" s="13"/>
      <c r="K41" s="43"/>
      <c r="L41" s="43"/>
      <c r="M41" s="43"/>
      <c r="N41" s="43"/>
    </row>
    <row r="42">
      <c r="A42" s="11" t="s">
        <v>1240</v>
      </c>
      <c r="B42" s="21">
        <v>0.05859953703703704</v>
      </c>
      <c r="C42" s="11" t="s">
        <v>21</v>
      </c>
      <c r="D42" s="11" t="s">
        <v>7</v>
      </c>
      <c r="E42" s="35">
        <v>10.0</v>
      </c>
      <c r="F42" s="35"/>
      <c r="G42" s="43"/>
      <c r="H42" s="11" t="s">
        <v>1253</v>
      </c>
      <c r="I42" s="13"/>
      <c r="J42" s="13"/>
      <c r="K42" s="43"/>
      <c r="L42" s="43"/>
      <c r="M42" s="43"/>
      <c r="N42" s="43"/>
    </row>
    <row r="43">
      <c r="A43" s="11" t="s">
        <v>1240</v>
      </c>
      <c r="B43" s="21">
        <v>0.058715277777777776</v>
      </c>
      <c r="C43" s="11" t="s">
        <v>21</v>
      </c>
      <c r="D43" s="11" t="s">
        <v>7</v>
      </c>
      <c r="E43" s="35">
        <v>7.0</v>
      </c>
      <c r="F43" s="35"/>
      <c r="G43" s="43"/>
      <c r="H43" s="11" t="s">
        <v>1254</v>
      </c>
      <c r="I43" s="13"/>
      <c r="J43" s="13"/>
      <c r="K43" s="43"/>
      <c r="L43" s="43"/>
      <c r="M43" s="43"/>
      <c r="N43" s="43"/>
    </row>
    <row r="44">
      <c r="A44" s="11" t="s">
        <v>1240</v>
      </c>
      <c r="B44" s="21">
        <v>0.06128472222222222</v>
      </c>
      <c r="C44" s="11" t="s">
        <v>13</v>
      </c>
      <c r="D44" s="11" t="s">
        <v>74</v>
      </c>
      <c r="E44" s="30">
        <v>22.0</v>
      </c>
      <c r="F44" s="47">
        <f>E44-8</f>
        <v>14</v>
      </c>
      <c r="G44" s="43"/>
      <c r="H44" s="13"/>
      <c r="I44" s="13"/>
      <c r="J44" s="13"/>
      <c r="K44" s="43"/>
      <c r="L44" s="43"/>
      <c r="M44" s="43"/>
      <c r="N44" s="43"/>
    </row>
    <row r="45">
      <c r="A45" s="11" t="s">
        <v>1240</v>
      </c>
      <c r="B45" s="21">
        <v>0.061516203703703705</v>
      </c>
      <c r="C45" s="11" t="s">
        <v>13</v>
      </c>
      <c r="D45" s="11" t="s">
        <v>32</v>
      </c>
      <c r="E45" s="30">
        <v>21.0</v>
      </c>
      <c r="F45" s="47">
        <f>E45-9</f>
        <v>12</v>
      </c>
      <c r="G45" s="43"/>
      <c r="H45" s="13"/>
      <c r="I45" s="13"/>
      <c r="J45" s="11" t="s">
        <v>216</v>
      </c>
      <c r="K45" s="43"/>
      <c r="L45" s="43"/>
      <c r="M45" s="43"/>
      <c r="N45" s="43"/>
    </row>
    <row r="46">
      <c r="A46" s="11" t="s">
        <v>1240</v>
      </c>
      <c r="B46" s="21">
        <v>0.06167824074074074</v>
      </c>
      <c r="C46" s="11" t="s">
        <v>13</v>
      </c>
      <c r="D46" s="11" t="s">
        <v>7</v>
      </c>
      <c r="E46" s="35">
        <v>22.0</v>
      </c>
      <c r="F46" s="35"/>
      <c r="G46" s="43"/>
      <c r="H46" s="11" t="s">
        <v>1255</v>
      </c>
      <c r="I46" s="13"/>
      <c r="J46" s="13"/>
      <c r="K46" s="43"/>
      <c r="L46" s="43"/>
      <c r="M46" s="43"/>
      <c r="N46" s="43"/>
    </row>
    <row r="47">
      <c r="A47" s="11" t="s">
        <v>1240</v>
      </c>
      <c r="B47" s="21">
        <v>0.06392361111111111</v>
      </c>
      <c r="C47" s="11" t="s">
        <v>273</v>
      </c>
      <c r="D47" s="11" t="s">
        <v>32</v>
      </c>
      <c r="E47" s="30">
        <v>21.0</v>
      </c>
      <c r="F47" s="30">
        <f>E47-5</f>
        <v>16</v>
      </c>
      <c r="G47" s="43"/>
      <c r="H47" s="13"/>
      <c r="I47" s="13"/>
      <c r="J47" s="11" t="s">
        <v>101</v>
      </c>
      <c r="K47" s="43"/>
      <c r="L47" s="43"/>
      <c r="M47" s="43"/>
      <c r="N47" s="43"/>
    </row>
    <row r="48">
      <c r="A48" s="11" t="s">
        <v>1240</v>
      </c>
      <c r="B48" s="21">
        <v>0.06400462962962963</v>
      </c>
      <c r="C48" s="11" t="s">
        <v>273</v>
      </c>
      <c r="D48" s="11" t="s">
        <v>32</v>
      </c>
      <c r="E48" s="35" t="s">
        <v>37</v>
      </c>
      <c r="F48" s="35">
        <v>20.0</v>
      </c>
      <c r="G48" s="43"/>
      <c r="H48" s="13"/>
      <c r="I48" s="13"/>
      <c r="J48" s="11" t="s">
        <v>279</v>
      </c>
      <c r="K48" s="43"/>
      <c r="L48" s="43"/>
      <c r="M48" s="43"/>
      <c r="N48" s="43"/>
    </row>
    <row r="49">
      <c r="A49" s="11" t="s">
        <v>1240</v>
      </c>
      <c r="B49" s="21">
        <v>0.06417824074074074</v>
      </c>
      <c r="C49" s="11" t="s">
        <v>273</v>
      </c>
      <c r="D49" s="11" t="s">
        <v>7</v>
      </c>
      <c r="E49" s="35">
        <v>11.0</v>
      </c>
      <c r="F49" s="35"/>
      <c r="G49" s="43"/>
      <c r="H49" s="11" t="s">
        <v>1248</v>
      </c>
      <c r="I49" s="13"/>
      <c r="J49" s="13"/>
      <c r="K49" s="43"/>
      <c r="L49" s="43"/>
      <c r="M49" s="43"/>
      <c r="N49" s="43"/>
    </row>
    <row r="50">
      <c r="A50" s="11" t="s">
        <v>1240</v>
      </c>
      <c r="B50" s="21">
        <v>0.06436342592592592</v>
      </c>
      <c r="C50" s="11" t="s">
        <v>273</v>
      </c>
      <c r="D50" s="11" t="s">
        <v>7</v>
      </c>
      <c r="E50" s="35">
        <v>13.0</v>
      </c>
      <c r="F50" s="35"/>
      <c r="G50" s="43"/>
      <c r="H50" s="11" t="s">
        <v>1256</v>
      </c>
      <c r="I50" s="11">
        <v>1.0</v>
      </c>
      <c r="J50" s="11" t="s">
        <v>112</v>
      </c>
      <c r="K50" s="43"/>
      <c r="L50" s="43"/>
      <c r="M50" s="43"/>
      <c r="N50" s="43"/>
    </row>
    <row r="51">
      <c r="A51" s="11" t="s">
        <v>1240</v>
      </c>
      <c r="B51" s="21">
        <v>0.06546296296296296</v>
      </c>
      <c r="C51" s="11" t="s">
        <v>15</v>
      </c>
      <c r="D51" s="11" t="s">
        <v>35</v>
      </c>
      <c r="E51" s="30">
        <v>17.0</v>
      </c>
      <c r="F51" s="47">
        <f t="shared" ref="F51:F52" si="7">E51-2</f>
        <v>15</v>
      </c>
      <c r="G51" s="43"/>
      <c r="H51" s="13"/>
      <c r="I51" s="13"/>
      <c r="J51" s="13"/>
      <c r="K51" s="43"/>
      <c r="L51" s="43"/>
      <c r="M51" s="43"/>
      <c r="N51" s="43"/>
    </row>
    <row r="52">
      <c r="A52" s="11" t="s">
        <v>1240</v>
      </c>
      <c r="B52" s="21">
        <v>0.06612268518518519</v>
      </c>
      <c r="C52" s="11" t="s">
        <v>15</v>
      </c>
      <c r="D52" s="11" t="s">
        <v>11</v>
      </c>
      <c r="E52" s="30">
        <v>17.0</v>
      </c>
      <c r="F52" s="47">
        <f t="shared" si="7"/>
        <v>15</v>
      </c>
      <c r="G52" s="43"/>
      <c r="H52" s="13"/>
      <c r="I52" s="13"/>
      <c r="J52" s="13"/>
      <c r="K52" s="43"/>
      <c r="L52" s="43"/>
      <c r="M52" s="43"/>
      <c r="N52" s="43"/>
    </row>
    <row r="53">
      <c r="A53" s="11" t="s">
        <v>1240</v>
      </c>
      <c r="B53" s="21">
        <v>0.06829861111111112</v>
      </c>
      <c r="C53" s="11" t="s">
        <v>18</v>
      </c>
      <c r="D53" s="11" t="s">
        <v>32</v>
      </c>
      <c r="E53" s="30">
        <v>15.0</v>
      </c>
      <c r="F53" s="47">
        <f t="shared" ref="F53:F54" si="8">E53-12</f>
        <v>3</v>
      </c>
      <c r="G53" s="43"/>
      <c r="H53" s="13"/>
      <c r="I53" s="13"/>
      <c r="J53" s="11" t="s">
        <v>44</v>
      </c>
      <c r="K53" s="43"/>
      <c r="L53" s="43"/>
      <c r="M53" s="43"/>
      <c r="N53" s="43"/>
    </row>
    <row r="54">
      <c r="A54" s="11" t="s">
        <v>1240</v>
      </c>
      <c r="B54" s="21">
        <v>0.06856481481481481</v>
      </c>
      <c r="C54" s="11" t="s">
        <v>18</v>
      </c>
      <c r="D54" s="11" t="s">
        <v>32</v>
      </c>
      <c r="E54" s="30">
        <v>22.0</v>
      </c>
      <c r="F54" s="47">
        <f t="shared" si="8"/>
        <v>10</v>
      </c>
      <c r="G54" s="43"/>
      <c r="H54" s="13"/>
      <c r="I54" s="13"/>
      <c r="J54" s="11" t="s">
        <v>44</v>
      </c>
      <c r="K54" s="43"/>
      <c r="L54" s="43"/>
      <c r="M54" s="43"/>
      <c r="N54" s="43"/>
    </row>
    <row r="55">
      <c r="A55" s="11" t="s">
        <v>1240</v>
      </c>
      <c r="B55" s="21">
        <v>0.06872685185185186</v>
      </c>
      <c r="C55" s="11" t="s">
        <v>18</v>
      </c>
      <c r="D55" s="11" t="s">
        <v>7</v>
      </c>
      <c r="E55" s="35">
        <v>18.0</v>
      </c>
      <c r="F55" s="35"/>
      <c r="G55" s="43"/>
      <c r="H55" s="11" t="s">
        <v>1257</v>
      </c>
      <c r="I55" s="13"/>
      <c r="J55" s="11"/>
      <c r="K55" s="43"/>
      <c r="L55" s="43"/>
      <c r="M55" s="43"/>
      <c r="N55" s="43"/>
    </row>
    <row r="56">
      <c r="A56" s="11" t="s">
        <v>1240</v>
      </c>
      <c r="B56" s="21">
        <v>0.0688425925925926</v>
      </c>
      <c r="C56" s="11" t="s">
        <v>18</v>
      </c>
      <c r="D56" s="11" t="s">
        <v>32</v>
      </c>
      <c r="E56" s="30">
        <v>22.0</v>
      </c>
      <c r="F56" s="47">
        <f>E56-12</f>
        <v>10</v>
      </c>
      <c r="G56" s="43"/>
      <c r="H56" s="13"/>
      <c r="I56" s="13"/>
      <c r="J56" s="11" t="s">
        <v>44</v>
      </c>
      <c r="K56" s="43"/>
      <c r="L56" s="43"/>
      <c r="M56" s="43"/>
      <c r="N56" s="43"/>
    </row>
    <row r="57">
      <c r="A57" s="11" t="s">
        <v>1240</v>
      </c>
      <c r="B57" s="21">
        <v>0.06892361111111112</v>
      </c>
      <c r="C57" s="11" t="s">
        <v>18</v>
      </c>
      <c r="D57" s="11" t="s">
        <v>7</v>
      </c>
      <c r="E57" s="35">
        <v>13.0</v>
      </c>
      <c r="F57" s="35"/>
      <c r="G57" s="43"/>
      <c r="H57" s="11" t="s">
        <v>1258</v>
      </c>
      <c r="I57" s="13"/>
      <c r="J57" s="13"/>
      <c r="K57" s="43"/>
      <c r="L57" s="43"/>
      <c r="M57" s="43"/>
      <c r="N57" s="43"/>
    </row>
    <row r="58">
      <c r="A58" s="11" t="s">
        <v>1240</v>
      </c>
      <c r="B58" s="21">
        <v>0.06979166666666667</v>
      </c>
      <c r="C58" s="11" t="s">
        <v>21</v>
      </c>
      <c r="D58" s="11" t="s">
        <v>35</v>
      </c>
      <c r="E58" s="30">
        <v>30.0</v>
      </c>
      <c r="F58" s="47">
        <f>E58-13</f>
        <v>17</v>
      </c>
      <c r="G58" s="43"/>
      <c r="H58" s="13"/>
      <c r="I58" s="13"/>
      <c r="J58" s="13"/>
      <c r="K58" s="43"/>
      <c r="L58" s="43"/>
      <c r="M58" s="43"/>
      <c r="N58" s="43"/>
    </row>
    <row r="59">
      <c r="A59" s="11" t="s">
        <v>1240</v>
      </c>
      <c r="B59" s="21">
        <v>0.07</v>
      </c>
      <c r="C59" s="11" t="s">
        <v>21</v>
      </c>
      <c r="D59" s="11" t="s">
        <v>32</v>
      </c>
      <c r="E59" s="30">
        <v>22.0</v>
      </c>
      <c r="F59" s="47">
        <f>E59-10</f>
        <v>12</v>
      </c>
      <c r="G59" s="43"/>
      <c r="H59" s="13"/>
      <c r="I59" s="13"/>
      <c r="J59" s="11" t="s">
        <v>102</v>
      </c>
      <c r="K59" s="43"/>
      <c r="L59" s="43"/>
      <c r="M59" s="43"/>
      <c r="N59" s="43"/>
    </row>
    <row r="60">
      <c r="A60" s="11" t="s">
        <v>1240</v>
      </c>
      <c r="B60" s="21">
        <v>0.07003472222222222</v>
      </c>
      <c r="C60" s="11" t="s">
        <v>21</v>
      </c>
      <c r="D60" s="11" t="s">
        <v>32</v>
      </c>
      <c r="E60" s="30">
        <v>16.0</v>
      </c>
      <c r="F60" s="47">
        <f>E60-11</f>
        <v>5</v>
      </c>
      <c r="G60" s="43"/>
      <c r="H60" s="13"/>
      <c r="I60" s="13"/>
      <c r="J60" s="11" t="s">
        <v>226</v>
      </c>
      <c r="K60" s="43"/>
      <c r="L60" s="43"/>
      <c r="M60" s="43"/>
      <c r="N60" s="43"/>
    </row>
    <row r="61">
      <c r="A61" s="11" t="s">
        <v>1240</v>
      </c>
      <c r="B61" s="21">
        <v>0.07006944444444445</v>
      </c>
      <c r="C61" s="11" t="s">
        <v>21</v>
      </c>
      <c r="D61" s="11" t="s">
        <v>32</v>
      </c>
      <c r="E61" s="30" t="s">
        <v>28</v>
      </c>
      <c r="F61" s="30">
        <v>1.0</v>
      </c>
      <c r="G61" s="43"/>
      <c r="H61" s="13"/>
      <c r="I61" s="13"/>
      <c r="J61" s="11" t="s">
        <v>46</v>
      </c>
      <c r="K61" s="43"/>
      <c r="L61" s="43"/>
      <c r="M61" s="43"/>
      <c r="N61" s="43"/>
    </row>
    <row r="62">
      <c r="A62" s="11" t="s">
        <v>1240</v>
      </c>
      <c r="B62" s="21">
        <v>0.07017361111111112</v>
      </c>
      <c r="C62" s="11" t="s">
        <v>21</v>
      </c>
      <c r="D62" s="11" t="s">
        <v>7</v>
      </c>
      <c r="E62" s="35">
        <v>10.0</v>
      </c>
      <c r="F62" s="35"/>
      <c r="G62" s="43"/>
      <c r="H62" s="11" t="s">
        <v>1259</v>
      </c>
      <c r="I62" s="13"/>
      <c r="J62" s="13"/>
      <c r="K62" s="43"/>
      <c r="L62" s="43"/>
      <c r="M62" s="43"/>
      <c r="N62" s="43"/>
    </row>
    <row r="63">
      <c r="A63" s="11" t="s">
        <v>1240</v>
      </c>
      <c r="B63" s="21">
        <v>0.07021990740740741</v>
      </c>
      <c r="C63" s="11" t="s">
        <v>21</v>
      </c>
      <c r="D63" s="11" t="s">
        <v>7</v>
      </c>
      <c r="E63" s="35">
        <v>9.0</v>
      </c>
      <c r="F63" s="35"/>
      <c r="G63" s="43"/>
      <c r="H63" s="11" t="s">
        <v>1260</v>
      </c>
      <c r="I63" s="11">
        <v>1.0</v>
      </c>
      <c r="J63" s="13"/>
      <c r="K63" s="43"/>
      <c r="L63" s="43"/>
      <c r="M63" s="43"/>
      <c r="N63" s="43"/>
    </row>
    <row r="64">
      <c r="A64" s="11" t="s">
        <v>1240</v>
      </c>
      <c r="B64" s="21">
        <v>0.07194444444444445</v>
      </c>
      <c r="C64" s="11" t="s">
        <v>273</v>
      </c>
      <c r="D64" s="11" t="s">
        <v>492</v>
      </c>
      <c r="E64" s="30">
        <v>8.0</v>
      </c>
      <c r="F64" s="47">
        <f>E64-4</f>
        <v>4</v>
      </c>
      <c r="G64" s="43"/>
      <c r="H64" s="13"/>
      <c r="I64" s="13"/>
      <c r="J64" s="13"/>
      <c r="K64" s="43"/>
      <c r="L64" s="43"/>
      <c r="M64" s="43"/>
      <c r="N64" s="43"/>
    </row>
    <row r="65">
      <c r="A65" s="11" t="s">
        <v>1240</v>
      </c>
      <c r="B65" s="21">
        <v>0.07149305555555556</v>
      </c>
      <c r="C65" s="11" t="s">
        <v>15</v>
      </c>
      <c r="D65" s="11" t="s">
        <v>7</v>
      </c>
      <c r="E65" s="35">
        <v>10.0</v>
      </c>
      <c r="F65" s="35"/>
      <c r="G65" s="43"/>
      <c r="H65" s="11" t="s">
        <v>1261</v>
      </c>
      <c r="I65" s="13"/>
      <c r="J65" s="11" t="s">
        <v>1262</v>
      </c>
      <c r="K65" s="43"/>
      <c r="L65" s="43"/>
      <c r="M65" s="43"/>
      <c r="N65" s="43"/>
    </row>
    <row r="66">
      <c r="A66" s="11" t="s">
        <v>1240</v>
      </c>
      <c r="B66" s="21">
        <v>0.07208333333333333</v>
      </c>
      <c r="C66" s="11" t="s">
        <v>13</v>
      </c>
      <c r="D66" s="11" t="s">
        <v>32</v>
      </c>
      <c r="E66" s="30">
        <v>23.0</v>
      </c>
      <c r="F66" s="47">
        <f t="shared" ref="F66:F68" si="9">E66-9</f>
        <v>14</v>
      </c>
      <c r="G66" s="43"/>
      <c r="H66" s="13"/>
      <c r="I66" s="13"/>
      <c r="J66" s="11" t="s">
        <v>216</v>
      </c>
      <c r="K66" s="43"/>
      <c r="L66" s="43"/>
      <c r="M66" s="43"/>
      <c r="N66" s="43"/>
    </row>
    <row r="67">
      <c r="A67" s="11" t="s">
        <v>1240</v>
      </c>
      <c r="B67" s="21">
        <v>0.07221064814814815</v>
      </c>
      <c r="C67" s="11" t="s">
        <v>13</v>
      </c>
      <c r="D67" s="11" t="s">
        <v>32</v>
      </c>
      <c r="E67" s="30">
        <v>22.0</v>
      </c>
      <c r="F67" s="47">
        <f t="shared" si="9"/>
        <v>13</v>
      </c>
      <c r="G67" s="43"/>
      <c r="H67" s="13"/>
      <c r="I67" s="13"/>
      <c r="J67" s="11" t="s">
        <v>216</v>
      </c>
      <c r="K67" s="43"/>
      <c r="L67" s="43"/>
      <c r="M67" s="43"/>
      <c r="N67" s="43"/>
    </row>
    <row r="68">
      <c r="A68" s="11" t="s">
        <v>1240</v>
      </c>
      <c r="B68" s="21">
        <v>0.07226851851851852</v>
      </c>
      <c r="C68" s="11" t="s">
        <v>13</v>
      </c>
      <c r="D68" s="11" t="s">
        <v>32</v>
      </c>
      <c r="E68" s="30">
        <v>12.0</v>
      </c>
      <c r="F68" s="47">
        <f t="shared" si="9"/>
        <v>3</v>
      </c>
      <c r="G68" s="43"/>
      <c r="H68" s="13"/>
      <c r="I68" s="13"/>
      <c r="J68" s="11" t="s">
        <v>216</v>
      </c>
      <c r="K68" s="43"/>
      <c r="L68" s="43"/>
      <c r="M68" s="43"/>
      <c r="N68" s="43"/>
    </row>
    <row r="69">
      <c r="A69" s="11" t="s">
        <v>1240</v>
      </c>
      <c r="B69" s="21">
        <v>0.07237268518518518</v>
      </c>
      <c r="C69" s="11" t="s">
        <v>13</v>
      </c>
      <c r="D69" s="11" t="s">
        <v>7</v>
      </c>
      <c r="E69" s="35">
        <v>17.0</v>
      </c>
      <c r="F69" s="35"/>
      <c r="G69" s="43"/>
      <c r="H69" s="11" t="s">
        <v>1263</v>
      </c>
      <c r="I69" s="13"/>
      <c r="J69" s="13"/>
      <c r="K69" s="43"/>
      <c r="L69" s="43"/>
      <c r="M69" s="43"/>
      <c r="N69" s="43"/>
    </row>
    <row r="70">
      <c r="A70" s="11" t="s">
        <v>1240</v>
      </c>
      <c r="B70" s="21">
        <v>0.0724537037037037</v>
      </c>
      <c r="C70" s="11" t="s">
        <v>13</v>
      </c>
      <c r="D70" s="11" t="s">
        <v>7</v>
      </c>
      <c r="E70" s="35">
        <v>17.0</v>
      </c>
      <c r="F70" s="35"/>
      <c r="G70" s="43"/>
      <c r="H70" s="11" t="s">
        <v>1263</v>
      </c>
      <c r="I70" s="11"/>
      <c r="J70" s="13"/>
      <c r="K70" s="43"/>
      <c r="L70" s="43"/>
      <c r="M70" s="43"/>
      <c r="N70" s="43"/>
    </row>
    <row r="71">
      <c r="A71" s="11" t="s">
        <v>1240</v>
      </c>
      <c r="B71" s="21">
        <v>0.07525462962962963</v>
      </c>
      <c r="C71" s="11" t="s">
        <v>21</v>
      </c>
      <c r="D71" s="11" t="s">
        <v>25</v>
      </c>
      <c r="E71" s="30">
        <v>25.0</v>
      </c>
      <c r="F71" s="47">
        <f t="shared" ref="F71:F72" si="10">E71-9</f>
        <v>16</v>
      </c>
      <c r="G71" s="43"/>
      <c r="H71" s="13"/>
      <c r="I71" s="13"/>
      <c r="J71" s="13"/>
      <c r="K71" s="43"/>
      <c r="L71" s="43"/>
      <c r="M71" s="43"/>
      <c r="N71" s="43"/>
    </row>
    <row r="72">
      <c r="A72" s="11" t="s">
        <v>1240</v>
      </c>
      <c r="B72" s="21">
        <v>0.07525462962962963</v>
      </c>
      <c r="C72" s="11" t="s">
        <v>13</v>
      </c>
      <c r="D72" s="11" t="s">
        <v>25</v>
      </c>
      <c r="E72" s="30">
        <v>20.0</v>
      </c>
      <c r="F72" s="47">
        <f t="shared" si="10"/>
        <v>11</v>
      </c>
      <c r="G72" s="43"/>
      <c r="H72" s="13"/>
      <c r="I72" s="13"/>
      <c r="J72" s="13"/>
      <c r="K72" s="43"/>
      <c r="L72" s="43"/>
      <c r="M72" s="43"/>
      <c r="N72" s="43"/>
    </row>
    <row r="73">
      <c r="A73" s="11" t="s">
        <v>1240</v>
      </c>
      <c r="B73" s="21">
        <v>0.07569444444444444</v>
      </c>
      <c r="C73" s="11" t="s">
        <v>10</v>
      </c>
      <c r="D73" s="11" t="s">
        <v>7</v>
      </c>
      <c r="E73" s="35">
        <v>16.0</v>
      </c>
      <c r="F73" s="35"/>
      <c r="G73" s="43"/>
      <c r="H73" s="11" t="s">
        <v>1264</v>
      </c>
      <c r="I73" s="11">
        <v>1.0</v>
      </c>
      <c r="J73" s="11" t="s">
        <v>1265</v>
      </c>
      <c r="K73" s="43"/>
      <c r="L73" s="43"/>
      <c r="M73" s="43"/>
      <c r="N73" s="43"/>
    </row>
    <row r="74">
      <c r="A74" s="11" t="s">
        <v>1240</v>
      </c>
      <c r="B74" s="21">
        <v>0.07865740740740741</v>
      </c>
      <c r="C74" s="11" t="s">
        <v>18</v>
      </c>
      <c r="D74" s="11" t="s">
        <v>32</v>
      </c>
      <c r="E74" s="30">
        <v>21.0</v>
      </c>
      <c r="F74" s="47">
        <f t="shared" ref="F74:F75" si="11">E74-12</f>
        <v>9</v>
      </c>
      <c r="G74" s="43"/>
      <c r="H74" s="13"/>
      <c r="I74" s="13"/>
      <c r="J74" s="11" t="s">
        <v>44</v>
      </c>
      <c r="K74" s="43"/>
      <c r="L74" s="43"/>
      <c r="M74" s="43"/>
      <c r="N74" s="43"/>
    </row>
    <row r="75">
      <c r="A75" s="11" t="s">
        <v>1240</v>
      </c>
      <c r="B75" s="21">
        <v>0.07858796296296296</v>
      </c>
      <c r="C75" s="11" t="s">
        <v>18</v>
      </c>
      <c r="D75" s="11" t="s">
        <v>32</v>
      </c>
      <c r="E75" s="30">
        <v>23.0</v>
      </c>
      <c r="F75" s="47">
        <f t="shared" si="11"/>
        <v>11</v>
      </c>
      <c r="G75" s="43"/>
      <c r="H75" s="13"/>
      <c r="I75" s="13"/>
      <c r="J75" s="11" t="s">
        <v>44</v>
      </c>
      <c r="K75" s="43"/>
      <c r="L75" s="43"/>
      <c r="M75" s="43"/>
      <c r="N75" s="43"/>
    </row>
    <row r="76">
      <c r="A76" s="11" t="s">
        <v>1240</v>
      </c>
      <c r="B76" s="21">
        <v>0.0787962962962963</v>
      </c>
      <c r="C76" s="11" t="s">
        <v>18</v>
      </c>
      <c r="D76" s="11" t="s">
        <v>7</v>
      </c>
      <c r="E76" s="35">
        <v>16.0</v>
      </c>
      <c r="F76" s="35"/>
      <c r="G76" s="43"/>
      <c r="H76" s="11" t="s">
        <v>1266</v>
      </c>
      <c r="I76" s="13"/>
      <c r="J76" s="13"/>
      <c r="K76" s="43"/>
      <c r="L76" s="43"/>
      <c r="M76" s="43"/>
      <c r="N76" s="43"/>
    </row>
    <row r="77">
      <c r="A77" s="11" t="s">
        <v>1240</v>
      </c>
      <c r="B77" s="21">
        <v>0.07884259259259259</v>
      </c>
      <c r="C77" s="11" t="s">
        <v>18</v>
      </c>
      <c r="D77" s="11" t="s">
        <v>7</v>
      </c>
      <c r="E77" s="35">
        <v>14.0</v>
      </c>
      <c r="F77" s="35"/>
      <c r="G77" s="43"/>
      <c r="H77" s="11" t="s">
        <v>1267</v>
      </c>
      <c r="I77" s="11">
        <v>1.0</v>
      </c>
      <c r="J77" s="13"/>
      <c r="K77" s="43"/>
      <c r="L77" s="43"/>
      <c r="M77" s="43"/>
      <c r="N77" s="43"/>
    </row>
    <row r="78">
      <c r="A78" s="11" t="s">
        <v>1240</v>
      </c>
      <c r="B78" s="21">
        <v>0.07954861111111111</v>
      </c>
      <c r="C78" s="11" t="s">
        <v>21</v>
      </c>
      <c r="D78" s="11" t="s">
        <v>32</v>
      </c>
      <c r="E78" s="30">
        <v>14.0</v>
      </c>
      <c r="F78" s="47">
        <f t="shared" ref="F78:F79" si="12">E78-11</f>
        <v>3</v>
      </c>
      <c r="G78" s="43"/>
      <c r="H78" s="13"/>
      <c r="I78" s="13"/>
      <c r="J78" s="11" t="s">
        <v>17</v>
      </c>
      <c r="K78" s="43"/>
      <c r="L78" s="43"/>
      <c r="M78" s="43"/>
      <c r="N78" s="43"/>
    </row>
    <row r="79">
      <c r="A79" s="11" t="s">
        <v>1240</v>
      </c>
      <c r="B79" s="21">
        <v>0.07960648148148149</v>
      </c>
      <c r="C79" s="11" t="s">
        <v>21</v>
      </c>
      <c r="D79" s="11" t="s">
        <v>32</v>
      </c>
      <c r="E79" s="30">
        <v>27.0</v>
      </c>
      <c r="F79" s="47">
        <f t="shared" si="12"/>
        <v>16</v>
      </c>
      <c r="G79" s="43"/>
      <c r="H79" s="13"/>
      <c r="I79" s="13"/>
      <c r="J79" s="11" t="s">
        <v>1268</v>
      </c>
      <c r="K79" s="43"/>
      <c r="L79" s="43"/>
      <c r="M79" s="43"/>
      <c r="N79" s="43"/>
    </row>
    <row r="80">
      <c r="A80" s="11" t="s">
        <v>1240</v>
      </c>
      <c r="B80" s="21">
        <v>0.07972222222222222</v>
      </c>
      <c r="C80" s="11" t="s">
        <v>21</v>
      </c>
      <c r="D80" s="11" t="s">
        <v>32</v>
      </c>
      <c r="E80" s="30">
        <v>20.0</v>
      </c>
      <c r="F80" s="47">
        <f>E80-10</f>
        <v>10</v>
      </c>
      <c r="G80" s="43"/>
      <c r="H80" s="13"/>
      <c r="I80" s="13"/>
      <c r="J80" s="11" t="s">
        <v>598</v>
      </c>
      <c r="K80" s="43"/>
      <c r="L80" s="43"/>
      <c r="M80" s="43"/>
      <c r="N80" s="43"/>
    </row>
    <row r="81">
      <c r="A81" s="11" t="s">
        <v>1240</v>
      </c>
      <c r="B81" s="21">
        <v>0.0797337962962963</v>
      </c>
      <c r="C81" s="11" t="s">
        <v>21</v>
      </c>
      <c r="D81" s="11" t="s">
        <v>32</v>
      </c>
      <c r="E81" s="30">
        <v>26.0</v>
      </c>
      <c r="F81" s="47">
        <f>E81-11</f>
        <v>15</v>
      </c>
      <c r="G81" s="43"/>
      <c r="H81" s="13"/>
      <c r="I81" s="13"/>
      <c r="J81" s="11" t="s">
        <v>226</v>
      </c>
      <c r="K81" s="43"/>
      <c r="L81" s="43"/>
      <c r="M81" s="43"/>
      <c r="N81" s="43"/>
    </row>
    <row r="82">
      <c r="A82" s="11" t="s">
        <v>1240</v>
      </c>
      <c r="B82" s="21">
        <v>0.07979166666666666</v>
      </c>
      <c r="C82" s="11" t="s">
        <v>21</v>
      </c>
      <c r="D82" s="11" t="s">
        <v>7</v>
      </c>
      <c r="E82" s="35">
        <v>9.0</v>
      </c>
      <c r="F82" s="35"/>
      <c r="G82" s="43"/>
      <c r="H82" s="11" t="s">
        <v>1269</v>
      </c>
      <c r="I82" s="13"/>
      <c r="J82" s="13"/>
      <c r="K82" s="43"/>
      <c r="L82" s="43"/>
      <c r="M82" s="43"/>
      <c r="N82" s="43"/>
    </row>
    <row r="83">
      <c r="A83" s="11" t="s">
        <v>1240</v>
      </c>
      <c r="B83" s="21">
        <v>0.07982638888888889</v>
      </c>
      <c r="C83" s="11" t="s">
        <v>21</v>
      </c>
      <c r="D83" s="11" t="s">
        <v>7</v>
      </c>
      <c r="E83" s="35">
        <v>7.0</v>
      </c>
      <c r="F83" s="35"/>
      <c r="G83" s="43"/>
      <c r="H83" s="11" t="s">
        <v>1270</v>
      </c>
      <c r="I83" s="13"/>
      <c r="J83" s="13"/>
      <c r="K83" s="43"/>
      <c r="L83" s="43"/>
      <c r="M83" s="43"/>
      <c r="N83" s="43"/>
    </row>
    <row r="84">
      <c r="A84" s="11" t="s">
        <v>1240</v>
      </c>
      <c r="B84" s="21">
        <v>0.07988425925925927</v>
      </c>
      <c r="C84" s="11" t="s">
        <v>21</v>
      </c>
      <c r="D84" s="11" t="s">
        <v>7</v>
      </c>
      <c r="E84" s="35">
        <v>11.0</v>
      </c>
      <c r="F84" s="35"/>
      <c r="G84" s="43"/>
      <c r="H84" s="11" t="s">
        <v>1271</v>
      </c>
      <c r="I84" s="13"/>
      <c r="J84" s="13"/>
      <c r="K84" s="43"/>
      <c r="L84" s="43"/>
      <c r="M84" s="43"/>
      <c r="N84" s="43"/>
    </row>
    <row r="85">
      <c r="A85" s="11" t="s">
        <v>1240</v>
      </c>
      <c r="B85" s="21">
        <v>0.08005787037037038</v>
      </c>
      <c r="C85" s="11" t="s">
        <v>21</v>
      </c>
      <c r="D85" s="11" t="s">
        <v>7</v>
      </c>
      <c r="E85" s="35">
        <v>19.0</v>
      </c>
      <c r="F85" s="35"/>
      <c r="G85" s="43"/>
      <c r="H85" s="11" t="s">
        <v>1272</v>
      </c>
      <c r="I85" s="11">
        <v>1.0</v>
      </c>
      <c r="J85" s="11" t="s">
        <v>1273</v>
      </c>
      <c r="K85" s="43"/>
      <c r="L85" s="43"/>
      <c r="M85" s="43"/>
      <c r="N85" s="43"/>
    </row>
    <row r="86">
      <c r="A86" s="11" t="s">
        <v>1240</v>
      </c>
      <c r="B86" s="21">
        <v>0.08155092592592593</v>
      </c>
      <c r="C86" s="11" t="s">
        <v>273</v>
      </c>
      <c r="D86" s="11" t="s">
        <v>32</v>
      </c>
      <c r="E86" s="55">
        <v>27.0</v>
      </c>
      <c r="F86" s="63">
        <f>E86-5</f>
        <v>22</v>
      </c>
      <c r="G86" s="43"/>
      <c r="H86" s="13"/>
      <c r="I86" s="13"/>
      <c r="J86" s="11" t="s">
        <v>1274</v>
      </c>
      <c r="K86" s="43"/>
      <c r="L86" s="43"/>
      <c r="M86" s="43"/>
      <c r="N86" s="43"/>
    </row>
    <row r="87">
      <c r="A87" s="11" t="s">
        <v>1240</v>
      </c>
      <c r="B87" s="21">
        <v>0.08162037037037037</v>
      </c>
      <c r="C87" s="11" t="s">
        <v>273</v>
      </c>
      <c r="D87" s="11" t="s">
        <v>7</v>
      </c>
      <c r="E87" s="35">
        <v>11.0</v>
      </c>
      <c r="F87" s="35"/>
      <c r="G87" s="43"/>
      <c r="H87" s="11" t="s">
        <v>1275</v>
      </c>
      <c r="I87" s="13"/>
      <c r="J87" s="13"/>
      <c r="K87" s="43"/>
      <c r="L87" s="43"/>
      <c r="M87" s="43"/>
      <c r="N87" s="43"/>
    </row>
    <row r="88">
      <c r="A88" s="11" t="s">
        <v>1240</v>
      </c>
      <c r="B88" s="21">
        <v>0.08215277777777778</v>
      </c>
      <c r="C88" s="11" t="s">
        <v>13</v>
      </c>
      <c r="D88" s="11" t="s">
        <v>74</v>
      </c>
      <c r="E88" s="30">
        <v>13.0</v>
      </c>
      <c r="F88" s="47">
        <f t="shared" ref="F88:F89" si="13">E88-8</f>
        <v>5</v>
      </c>
      <c r="G88" s="43"/>
      <c r="H88" s="13"/>
      <c r="I88" s="13"/>
      <c r="J88" s="11" t="s">
        <v>17</v>
      </c>
      <c r="K88" s="43"/>
      <c r="L88" s="43"/>
      <c r="M88" s="43"/>
      <c r="N88" s="43"/>
    </row>
    <row r="89">
      <c r="A89" s="11" t="s">
        <v>1240</v>
      </c>
      <c r="B89" s="21">
        <v>0.08222222222222222</v>
      </c>
      <c r="C89" s="11" t="s">
        <v>13</v>
      </c>
      <c r="D89" s="11" t="s">
        <v>74</v>
      </c>
      <c r="E89" s="30">
        <v>24.0</v>
      </c>
      <c r="F89" s="47">
        <f t="shared" si="13"/>
        <v>16</v>
      </c>
      <c r="G89" s="43"/>
      <c r="H89" s="13"/>
      <c r="I89" s="13"/>
      <c r="J89" s="11" t="s">
        <v>40</v>
      </c>
      <c r="K89" s="43"/>
      <c r="L89" s="43"/>
      <c r="M89" s="43"/>
      <c r="N89" s="43"/>
    </row>
    <row r="90">
      <c r="A90" s="11" t="s">
        <v>1240</v>
      </c>
      <c r="B90" s="21">
        <v>0.08236111111111111</v>
      </c>
      <c r="C90" s="11" t="s">
        <v>13</v>
      </c>
      <c r="D90" s="11" t="s">
        <v>32</v>
      </c>
      <c r="E90" s="30">
        <v>27.0</v>
      </c>
      <c r="F90" s="47">
        <f>E90-9</f>
        <v>18</v>
      </c>
      <c r="G90" s="43"/>
      <c r="H90" s="13"/>
      <c r="I90" s="13"/>
      <c r="J90" s="11" t="s">
        <v>1220</v>
      </c>
      <c r="K90" s="43"/>
      <c r="L90" s="43"/>
      <c r="M90" s="43"/>
      <c r="N90" s="43"/>
    </row>
    <row r="91">
      <c r="A91" s="11" t="s">
        <v>1240</v>
      </c>
      <c r="B91" s="21">
        <v>0.08236111111111111</v>
      </c>
      <c r="C91" s="11" t="s">
        <v>13</v>
      </c>
      <c r="D91" s="11" t="s">
        <v>32</v>
      </c>
      <c r="E91" s="30" t="s">
        <v>30</v>
      </c>
      <c r="F91" s="47" t="s">
        <v>30</v>
      </c>
      <c r="G91" s="43"/>
      <c r="H91" s="13"/>
      <c r="I91" s="13"/>
      <c r="J91" s="11" t="s">
        <v>17</v>
      </c>
      <c r="K91" s="43"/>
      <c r="L91" s="43"/>
      <c r="M91" s="43"/>
      <c r="N91" s="43"/>
    </row>
    <row r="92">
      <c r="A92" s="11" t="s">
        <v>1240</v>
      </c>
      <c r="B92" s="21">
        <v>0.08241898148148148</v>
      </c>
      <c r="C92" s="11" t="s">
        <v>13</v>
      </c>
      <c r="D92" s="3" t="s">
        <v>32</v>
      </c>
      <c r="E92" s="30">
        <v>26.0</v>
      </c>
      <c r="F92" s="47">
        <f>E92-9</f>
        <v>17</v>
      </c>
      <c r="G92" s="43"/>
      <c r="H92" s="13"/>
      <c r="I92" s="13"/>
      <c r="J92" s="11" t="s">
        <v>1220</v>
      </c>
      <c r="K92" s="43"/>
      <c r="L92" s="43"/>
      <c r="M92" s="43"/>
      <c r="N92" s="43"/>
    </row>
    <row r="93">
      <c r="A93" s="11" t="s">
        <v>1240</v>
      </c>
      <c r="B93" s="21">
        <v>0.08241898148148148</v>
      </c>
      <c r="C93" s="11" t="s">
        <v>13</v>
      </c>
      <c r="D93" s="3" t="s">
        <v>32</v>
      </c>
      <c r="E93" s="30" t="s">
        <v>30</v>
      </c>
      <c r="F93" s="47" t="s">
        <v>30</v>
      </c>
      <c r="G93" s="43"/>
      <c r="H93" s="13"/>
      <c r="I93" s="13"/>
      <c r="J93" s="11" t="s">
        <v>17</v>
      </c>
      <c r="K93" s="43"/>
      <c r="L93" s="43"/>
      <c r="M93" s="43"/>
      <c r="N93" s="43"/>
    </row>
    <row r="94">
      <c r="A94" s="11" t="s">
        <v>1240</v>
      </c>
      <c r="B94" s="21">
        <v>0.08253472222222222</v>
      </c>
      <c r="C94" s="11" t="s">
        <v>13</v>
      </c>
      <c r="D94" s="11" t="s">
        <v>7</v>
      </c>
      <c r="E94" s="35">
        <v>29.0</v>
      </c>
      <c r="F94" s="35"/>
      <c r="G94" s="43"/>
      <c r="H94" s="11" t="s">
        <v>1276</v>
      </c>
      <c r="I94" s="13"/>
      <c r="J94" s="13"/>
      <c r="K94" s="43"/>
      <c r="L94" s="43"/>
      <c r="M94" s="43"/>
      <c r="N94" s="43"/>
    </row>
    <row r="95">
      <c r="A95" s="11" t="s">
        <v>1240</v>
      </c>
      <c r="B95" s="21">
        <v>0.08262731481481482</v>
      </c>
      <c r="C95" s="11" t="s">
        <v>13</v>
      </c>
      <c r="D95" s="11" t="s">
        <v>7</v>
      </c>
      <c r="E95" s="35">
        <v>28.0</v>
      </c>
      <c r="F95" s="35"/>
      <c r="G95" s="43"/>
      <c r="H95" s="11" t="s">
        <v>1277</v>
      </c>
      <c r="I95" s="11">
        <v>1.0</v>
      </c>
      <c r="J95" s="13"/>
      <c r="K95" s="43"/>
      <c r="L95" s="43"/>
      <c r="M95" s="43"/>
      <c r="N95" s="43"/>
    </row>
    <row r="96">
      <c r="A96" s="11" t="s">
        <v>1240</v>
      </c>
      <c r="B96" s="21">
        <v>0.08304398148148148</v>
      </c>
      <c r="C96" s="11" t="s">
        <v>13</v>
      </c>
      <c r="D96" s="11" t="s">
        <v>32</v>
      </c>
      <c r="E96" s="30">
        <v>27.0</v>
      </c>
      <c r="F96" s="47">
        <f>E96-9</f>
        <v>18</v>
      </c>
      <c r="G96" s="43"/>
      <c r="H96" s="13"/>
      <c r="I96" s="13"/>
      <c r="J96" s="11" t="s">
        <v>1220</v>
      </c>
      <c r="K96" s="43"/>
      <c r="L96" s="43"/>
      <c r="M96" s="43"/>
      <c r="N96" s="43"/>
    </row>
    <row r="97">
      <c r="A97" s="11" t="s">
        <v>1240</v>
      </c>
      <c r="B97" s="21">
        <v>0.08304398148148148</v>
      </c>
      <c r="C97" s="11" t="s">
        <v>13</v>
      </c>
      <c r="D97" s="11" t="s">
        <v>32</v>
      </c>
      <c r="E97" s="30" t="s">
        <v>30</v>
      </c>
      <c r="F97" s="47" t="s">
        <v>30</v>
      </c>
      <c r="G97" s="43"/>
      <c r="H97" s="13"/>
      <c r="I97" s="13"/>
      <c r="J97" s="11" t="s">
        <v>17</v>
      </c>
      <c r="K97" s="43"/>
      <c r="L97" s="43"/>
      <c r="M97" s="43"/>
      <c r="N97" s="43"/>
    </row>
    <row r="98">
      <c r="A98" s="11" t="s">
        <v>1240</v>
      </c>
      <c r="B98" s="21">
        <v>0.08320601851851851</v>
      </c>
      <c r="C98" s="11" t="s">
        <v>13</v>
      </c>
      <c r="D98" s="11" t="s">
        <v>7</v>
      </c>
      <c r="E98" s="35">
        <v>30.0</v>
      </c>
      <c r="F98" s="35"/>
      <c r="G98" s="43"/>
      <c r="H98" s="11" t="s">
        <v>1278</v>
      </c>
      <c r="I98" s="13"/>
      <c r="J98" s="13"/>
      <c r="K98" s="43"/>
      <c r="L98" s="43"/>
      <c r="M98" s="43"/>
      <c r="N98" s="43"/>
    </row>
    <row r="99">
      <c r="A99" s="11" t="s">
        <v>1240</v>
      </c>
      <c r="B99" s="21">
        <v>0.08413194444444444</v>
      </c>
      <c r="C99" s="11" t="s">
        <v>10</v>
      </c>
      <c r="D99" s="11" t="s">
        <v>32</v>
      </c>
      <c r="E99" s="30">
        <v>19.0</v>
      </c>
      <c r="F99" s="47">
        <f>E99-11</f>
        <v>8</v>
      </c>
      <c r="G99" s="43"/>
      <c r="H99" s="13"/>
      <c r="I99" s="13"/>
      <c r="J99" s="11" t="s">
        <v>55</v>
      </c>
      <c r="K99" s="43"/>
      <c r="L99" s="43"/>
      <c r="M99" s="43"/>
      <c r="N99" s="43"/>
    </row>
    <row r="100">
      <c r="A100" s="11" t="s">
        <v>1240</v>
      </c>
      <c r="B100" s="21">
        <v>0.08449074074074074</v>
      </c>
      <c r="C100" s="11" t="s">
        <v>10</v>
      </c>
      <c r="D100" s="11" t="s">
        <v>7</v>
      </c>
      <c r="E100" s="35">
        <v>19.0</v>
      </c>
      <c r="F100" s="35"/>
      <c r="G100" s="43"/>
      <c r="H100" s="11" t="s">
        <v>1279</v>
      </c>
      <c r="I100" s="13"/>
      <c r="J100" s="11"/>
      <c r="K100" s="43"/>
      <c r="L100" s="43"/>
      <c r="M100" s="43"/>
      <c r="N100" s="43"/>
    </row>
    <row r="101">
      <c r="A101" s="11" t="s">
        <v>1240</v>
      </c>
      <c r="B101" s="21">
        <v>0.08460648148148148</v>
      </c>
      <c r="C101" s="11" t="s">
        <v>10</v>
      </c>
      <c r="D101" s="11" t="s">
        <v>7</v>
      </c>
      <c r="E101" s="35">
        <v>5.0</v>
      </c>
      <c r="F101" s="35"/>
      <c r="G101" s="43"/>
      <c r="H101" s="11" t="s">
        <v>1280</v>
      </c>
      <c r="I101" s="11">
        <v>1.0</v>
      </c>
      <c r="J101" s="11" t="s">
        <v>1281</v>
      </c>
      <c r="K101" s="43"/>
      <c r="L101" s="43"/>
      <c r="M101" s="43"/>
      <c r="N101" s="43"/>
    </row>
    <row r="102">
      <c r="A102" s="11" t="s">
        <v>1240</v>
      </c>
      <c r="B102" s="21">
        <v>0.085625</v>
      </c>
      <c r="C102" s="11" t="s">
        <v>10</v>
      </c>
      <c r="D102" s="11" t="s">
        <v>32</v>
      </c>
      <c r="E102" s="30">
        <v>19.0</v>
      </c>
      <c r="F102" s="47">
        <f>E102-11</f>
        <v>8</v>
      </c>
      <c r="G102" s="43"/>
      <c r="H102" s="13"/>
      <c r="I102" s="13"/>
      <c r="J102" s="11" t="s">
        <v>45</v>
      </c>
      <c r="K102" s="43"/>
      <c r="L102" s="43"/>
      <c r="M102" s="43"/>
      <c r="N102" s="43"/>
    </row>
    <row r="103">
      <c r="A103" s="11" t="s">
        <v>1240</v>
      </c>
      <c r="B103" s="21">
        <v>0.08568287037037037</v>
      </c>
      <c r="C103" s="11" t="s">
        <v>10</v>
      </c>
      <c r="D103" s="11" t="s">
        <v>7</v>
      </c>
      <c r="E103" s="35">
        <v>13.0</v>
      </c>
      <c r="F103" s="35"/>
      <c r="G103" s="43"/>
      <c r="H103" s="11" t="s">
        <v>1282</v>
      </c>
      <c r="I103" s="11">
        <v>1.0</v>
      </c>
      <c r="J103" s="13"/>
      <c r="K103" s="43"/>
      <c r="L103" s="43"/>
      <c r="M103" s="43"/>
      <c r="N103" s="43"/>
    </row>
    <row r="104">
      <c r="A104" s="11" t="s">
        <v>1240</v>
      </c>
      <c r="B104" s="21">
        <v>0.0858912037037037</v>
      </c>
      <c r="C104" s="11" t="s">
        <v>10</v>
      </c>
      <c r="D104" s="11" t="s">
        <v>26</v>
      </c>
      <c r="E104" s="35" t="s">
        <v>37</v>
      </c>
      <c r="F104" s="35">
        <v>20.0</v>
      </c>
      <c r="G104" s="43"/>
      <c r="H104" s="13"/>
      <c r="I104" s="13"/>
      <c r="J104" s="13"/>
      <c r="K104" s="43"/>
      <c r="L104" s="43"/>
      <c r="M104" s="43"/>
      <c r="N104" s="43"/>
    </row>
    <row r="105">
      <c r="A105" s="11" t="s">
        <v>1240</v>
      </c>
      <c r="B105" s="21">
        <v>0.08706018518518518</v>
      </c>
      <c r="C105" s="11" t="s">
        <v>15</v>
      </c>
      <c r="D105" s="11" t="s">
        <v>7</v>
      </c>
      <c r="E105" s="35">
        <v>30.0</v>
      </c>
      <c r="F105" s="35"/>
      <c r="G105" s="43"/>
      <c r="H105" s="11" t="s">
        <v>1283</v>
      </c>
      <c r="I105" s="11">
        <v>1.0</v>
      </c>
      <c r="J105" s="11" t="s">
        <v>1226</v>
      </c>
      <c r="K105" s="43"/>
      <c r="L105" s="43"/>
      <c r="M105" s="43"/>
      <c r="N105" s="43"/>
    </row>
    <row r="106">
      <c r="A106" s="11" t="s">
        <v>1240</v>
      </c>
      <c r="B106" s="21">
        <v>0.08784722222222222</v>
      </c>
      <c r="C106" s="11" t="s">
        <v>15</v>
      </c>
      <c r="D106" s="11" t="s">
        <v>24</v>
      </c>
      <c r="E106" s="30">
        <v>17.0</v>
      </c>
      <c r="F106" s="47">
        <f>E106-10</f>
        <v>7</v>
      </c>
      <c r="G106" s="43"/>
      <c r="H106" s="13"/>
      <c r="I106" s="13"/>
      <c r="J106" s="13"/>
      <c r="K106" s="43"/>
      <c r="L106" s="43"/>
      <c r="M106" s="43"/>
      <c r="N106" s="43"/>
    </row>
    <row r="107">
      <c r="A107" s="11" t="s">
        <v>1240</v>
      </c>
      <c r="B107" s="21">
        <v>0.0899537037037037</v>
      </c>
      <c r="C107" s="11" t="s">
        <v>21</v>
      </c>
      <c r="D107" s="11" t="s">
        <v>26</v>
      </c>
      <c r="E107" s="30">
        <v>21.0</v>
      </c>
      <c r="F107" s="47">
        <f>E107-6</f>
        <v>15</v>
      </c>
      <c r="G107" s="43"/>
      <c r="H107" s="13"/>
      <c r="I107" s="13"/>
      <c r="J107" s="11" t="s">
        <v>40</v>
      </c>
      <c r="K107" s="43"/>
      <c r="L107" s="43"/>
      <c r="M107" s="43"/>
      <c r="N107" s="43"/>
    </row>
    <row r="108">
      <c r="A108" s="11" t="s">
        <v>1240</v>
      </c>
      <c r="B108" s="21">
        <v>0.0899537037037037</v>
      </c>
      <c r="C108" s="11" t="s">
        <v>21</v>
      </c>
      <c r="D108" s="11" t="s">
        <v>26</v>
      </c>
      <c r="E108" s="30" t="s">
        <v>30</v>
      </c>
      <c r="F108" s="47" t="s">
        <v>30</v>
      </c>
      <c r="G108" s="43"/>
      <c r="H108" s="13"/>
      <c r="I108" s="13"/>
      <c r="J108" s="11" t="s">
        <v>17</v>
      </c>
      <c r="K108" s="43"/>
      <c r="L108" s="43"/>
      <c r="M108" s="43"/>
      <c r="N108" s="43"/>
    </row>
    <row r="109">
      <c r="A109" s="11" t="s">
        <v>1240</v>
      </c>
      <c r="B109" s="21">
        <v>0.09152777777777778</v>
      </c>
      <c r="C109" s="11" t="s">
        <v>15</v>
      </c>
      <c r="D109" s="11" t="s">
        <v>24</v>
      </c>
      <c r="E109" s="30">
        <v>27.0</v>
      </c>
      <c r="F109" s="47">
        <f>E109-10</f>
        <v>17</v>
      </c>
      <c r="G109" s="43"/>
      <c r="H109" s="13"/>
      <c r="I109" s="13"/>
      <c r="J109" s="13"/>
      <c r="K109" s="43"/>
      <c r="L109" s="43"/>
      <c r="M109" s="43"/>
      <c r="N109" s="43"/>
    </row>
    <row r="110">
      <c r="A110" s="11" t="s">
        <v>1240</v>
      </c>
      <c r="B110" s="21">
        <v>0.09195601851851852</v>
      </c>
      <c r="C110" s="11" t="s">
        <v>10</v>
      </c>
      <c r="D110" s="11" t="s">
        <v>19</v>
      </c>
      <c r="E110" s="30">
        <v>10.0</v>
      </c>
      <c r="F110" s="47">
        <f>E110-8</f>
        <v>2</v>
      </c>
      <c r="G110" s="43"/>
      <c r="H110" s="13"/>
      <c r="I110" s="13"/>
      <c r="J110" s="13"/>
      <c r="K110" s="43"/>
      <c r="L110" s="43"/>
      <c r="M110" s="43"/>
      <c r="N110" s="43"/>
    </row>
    <row r="111">
      <c r="A111" s="11" t="s">
        <v>1240</v>
      </c>
      <c r="B111" s="21">
        <v>0.09212962962962963</v>
      </c>
      <c r="C111" s="11" t="s">
        <v>18</v>
      </c>
      <c r="D111" s="11" t="s">
        <v>588</v>
      </c>
      <c r="E111" s="30" t="s">
        <v>30</v>
      </c>
      <c r="F111" s="47" t="s">
        <v>30</v>
      </c>
      <c r="G111" s="43"/>
      <c r="H111" s="13"/>
      <c r="I111" s="13"/>
      <c r="J111" s="11" t="s">
        <v>1284</v>
      </c>
      <c r="K111" s="43"/>
      <c r="L111" s="43"/>
      <c r="M111" s="43"/>
      <c r="N111" s="43"/>
    </row>
    <row r="112">
      <c r="A112" s="11" t="s">
        <v>1285</v>
      </c>
      <c r="B112" s="21">
        <v>6.944444444444445E-4</v>
      </c>
      <c r="C112" s="11" t="s">
        <v>18</v>
      </c>
      <c r="D112" s="11" t="s">
        <v>88</v>
      </c>
      <c r="E112" s="30">
        <v>16.0</v>
      </c>
      <c r="F112" s="47">
        <f>E112-3</f>
        <v>13</v>
      </c>
      <c r="G112" s="43"/>
      <c r="H112" s="13"/>
      <c r="I112" s="13"/>
      <c r="J112" s="11"/>
      <c r="K112" s="43"/>
      <c r="L112" s="43"/>
      <c r="M112" s="43"/>
      <c r="N112" s="43"/>
    </row>
    <row r="113">
      <c r="A113" s="11" t="s">
        <v>1285</v>
      </c>
      <c r="B113" s="21">
        <v>6.944444444444445E-4</v>
      </c>
      <c r="C113" s="11" t="s">
        <v>10</v>
      </c>
      <c r="D113" s="11" t="s">
        <v>88</v>
      </c>
      <c r="E113" s="30">
        <v>9.0</v>
      </c>
      <c r="F113" s="47">
        <f>E113-2</f>
        <v>7</v>
      </c>
      <c r="G113" s="43"/>
      <c r="H113" s="13"/>
      <c r="I113" s="13"/>
      <c r="J113" s="13"/>
      <c r="K113" s="43"/>
      <c r="L113" s="43"/>
      <c r="M113" s="43"/>
      <c r="N113" s="43"/>
    </row>
    <row r="114">
      <c r="A114" s="11" t="s">
        <v>1285</v>
      </c>
      <c r="B114" s="21">
        <v>0.0037731481481481483</v>
      </c>
      <c r="C114" s="11" t="s">
        <v>21</v>
      </c>
      <c r="D114" s="11" t="s">
        <v>88</v>
      </c>
      <c r="E114" s="30">
        <v>16.0</v>
      </c>
      <c r="F114" s="47">
        <f>E114-3</f>
        <v>13</v>
      </c>
      <c r="G114" s="43"/>
      <c r="H114" s="13"/>
      <c r="I114" s="13"/>
      <c r="J114" s="13"/>
      <c r="K114" s="43"/>
      <c r="L114" s="43"/>
      <c r="M114" s="43"/>
      <c r="N114" s="43"/>
    </row>
    <row r="115">
      <c r="A115" s="11" t="s">
        <v>1285</v>
      </c>
      <c r="B115" s="21">
        <v>0.003125</v>
      </c>
      <c r="C115" s="11" t="s">
        <v>21</v>
      </c>
      <c r="D115" s="11" t="s">
        <v>24</v>
      </c>
      <c r="E115" s="30">
        <v>23.0</v>
      </c>
      <c r="F115" s="47">
        <f t="shared" ref="F115:F116" si="14">E115-10</f>
        <v>13</v>
      </c>
      <c r="G115" s="43"/>
      <c r="H115" s="13"/>
      <c r="I115" s="13"/>
      <c r="J115" s="13"/>
      <c r="K115" s="43"/>
      <c r="L115" s="43"/>
      <c r="M115" s="43"/>
      <c r="N115" s="43"/>
    </row>
    <row r="116">
      <c r="A116" s="11" t="s">
        <v>1285</v>
      </c>
      <c r="B116" s="21">
        <v>0.0037731481481481483</v>
      </c>
      <c r="C116" s="11" t="s">
        <v>21</v>
      </c>
      <c r="D116" s="11" t="s">
        <v>24</v>
      </c>
      <c r="E116" s="55">
        <v>20.0</v>
      </c>
      <c r="F116" s="63">
        <f t="shared" si="14"/>
        <v>10</v>
      </c>
      <c r="G116" s="43"/>
      <c r="H116" s="13"/>
      <c r="I116" s="13"/>
      <c r="J116" s="11" t="s">
        <v>1058</v>
      </c>
      <c r="K116" s="43"/>
      <c r="L116" s="43"/>
      <c r="M116" s="43"/>
      <c r="N116" s="43"/>
    </row>
    <row r="117">
      <c r="A117" s="11" t="s">
        <v>1285</v>
      </c>
      <c r="B117" s="21">
        <v>0.0046875</v>
      </c>
      <c r="C117" s="11" t="s">
        <v>18</v>
      </c>
      <c r="D117" s="11" t="s">
        <v>88</v>
      </c>
      <c r="E117" s="35" t="s">
        <v>37</v>
      </c>
      <c r="F117" s="35">
        <v>20.0</v>
      </c>
      <c r="G117" s="46" t="s">
        <v>48</v>
      </c>
      <c r="H117" s="13"/>
      <c r="I117" s="13"/>
      <c r="J117" s="13"/>
      <c r="K117" s="43"/>
      <c r="L117" s="43"/>
      <c r="M117" s="43"/>
      <c r="N117" s="43"/>
    </row>
    <row r="118">
      <c r="A118" s="11" t="s">
        <v>1285</v>
      </c>
      <c r="B118" s="21">
        <v>0.017916666666666668</v>
      </c>
      <c r="C118" s="11" t="s">
        <v>13</v>
      </c>
      <c r="D118" s="11" t="s">
        <v>20</v>
      </c>
      <c r="E118" s="30">
        <v>11.0</v>
      </c>
      <c r="F118" s="47">
        <v>1.0</v>
      </c>
      <c r="G118" s="43"/>
      <c r="H118" s="13"/>
      <c r="I118" s="13"/>
      <c r="J118" s="11" t="s">
        <v>616</v>
      </c>
      <c r="K118" s="43"/>
      <c r="L118" s="43"/>
      <c r="M118" s="43"/>
      <c r="N118" s="43"/>
    </row>
    <row r="119">
      <c r="A119" s="11" t="s">
        <v>1285</v>
      </c>
      <c r="B119" s="21">
        <v>0.017916666666666668</v>
      </c>
      <c r="C119" s="11" t="s">
        <v>15</v>
      </c>
      <c r="D119" s="11" t="s">
        <v>20</v>
      </c>
      <c r="E119" s="30">
        <v>28.0</v>
      </c>
      <c r="F119" s="47">
        <f>E119-2-10</f>
        <v>16</v>
      </c>
      <c r="G119" s="43"/>
      <c r="H119" s="13"/>
      <c r="I119" s="13"/>
      <c r="J119" s="13"/>
      <c r="K119" s="43"/>
      <c r="L119" s="43"/>
      <c r="M119" s="43"/>
      <c r="N119" s="43"/>
    </row>
    <row r="120">
      <c r="A120" s="11" t="s">
        <v>1285</v>
      </c>
      <c r="B120" s="21">
        <v>0.017916666666666668</v>
      </c>
      <c r="C120" s="11" t="s">
        <v>18</v>
      </c>
      <c r="D120" s="11" t="s">
        <v>20</v>
      </c>
      <c r="E120" s="30">
        <v>30.0</v>
      </c>
      <c r="F120" s="47">
        <f>E120-6-10</f>
        <v>14</v>
      </c>
      <c r="G120" s="43"/>
      <c r="H120" s="13"/>
      <c r="I120" s="13"/>
      <c r="J120" s="13"/>
      <c r="K120" s="43"/>
      <c r="L120" s="43"/>
      <c r="M120" s="43"/>
      <c r="N120" s="43"/>
    </row>
    <row r="121">
      <c r="A121" s="11" t="s">
        <v>1285</v>
      </c>
      <c r="B121" s="21">
        <v>0.017916666666666668</v>
      </c>
      <c r="C121" s="11" t="s">
        <v>22</v>
      </c>
      <c r="D121" s="11" t="s">
        <v>20</v>
      </c>
      <c r="E121" s="30" t="s">
        <v>37</v>
      </c>
      <c r="F121" s="30">
        <v>20.0</v>
      </c>
      <c r="G121" s="46" t="s">
        <v>48</v>
      </c>
      <c r="H121" s="13"/>
      <c r="I121" s="13"/>
      <c r="J121" s="13"/>
      <c r="K121" s="43"/>
      <c r="L121" s="43"/>
      <c r="M121" s="43"/>
      <c r="N121" s="43"/>
    </row>
    <row r="122">
      <c r="A122" s="11" t="s">
        <v>1285</v>
      </c>
      <c r="B122" s="21">
        <v>0.017916666666666668</v>
      </c>
      <c r="C122" s="11" t="s">
        <v>21</v>
      </c>
      <c r="D122" s="11" t="s">
        <v>20</v>
      </c>
      <c r="E122" s="37" t="s">
        <v>37</v>
      </c>
      <c r="F122" s="48">
        <v>20.0</v>
      </c>
      <c r="G122" s="43"/>
      <c r="H122" s="13"/>
      <c r="I122" s="13"/>
      <c r="J122" s="11" t="s">
        <v>1286</v>
      </c>
      <c r="K122" s="43"/>
      <c r="L122" s="43"/>
      <c r="M122" s="43"/>
      <c r="N122" s="43"/>
    </row>
    <row r="123">
      <c r="A123" s="11" t="s">
        <v>1285</v>
      </c>
      <c r="B123" s="21">
        <v>0.017916666666666668</v>
      </c>
      <c r="C123" s="11" t="s">
        <v>10</v>
      </c>
      <c r="D123" s="11" t="s">
        <v>20</v>
      </c>
      <c r="E123" s="30">
        <v>29.0</v>
      </c>
      <c r="F123" s="47">
        <f>E123-9-10</f>
        <v>10</v>
      </c>
      <c r="G123" s="43"/>
      <c r="H123" s="13"/>
      <c r="I123" s="13"/>
      <c r="J123" s="13"/>
      <c r="K123" s="43"/>
      <c r="L123" s="43"/>
      <c r="M123" s="43"/>
      <c r="N123" s="43"/>
    </row>
    <row r="124">
      <c r="A124" s="11" t="s">
        <v>1285</v>
      </c>
      <c r="B124" s="21">
        <v>0.01949074074074074</v>
      </c>
      <c r="C124" s="11" t="s">
        <v>21</v>
      </c>
      <c r="D124" s="11" t="s">
        <v>256</v>
      </c>
      <c r="E124" s="55">
        <v>23.0</v>
      </c>
      <c r="F124" s="63">
        <f>E124-13</f>
        <v>10</v>
      </c>
      <c r="G124" s="43"/>
      <c r="H124" s="13"/>
      <c r="I124" s="13"/>
      <c r="J124" s="11" t="s">
        <v>1058</v>
      </c>
      <c r="K124" s="43"/>
      <c r="L124" s="43"/>
      <c r="M124" s="43"/>
      <c r="N124" s="43"/>
    </row>
    <row r="125">
      <c r="A125" s="11" t="s">
        <v>1285</v>
      </c>
      <c r="B125" s="21">
        <v>0.019710648148148147</v>
      </c>
      <c r="C125" s="11" t="s">
        <v>21</v>
      </c>
      <c r="D125" s="11" t="s">
        <v>24</v>
      </c>
      <c r="E125" s="55">
        <v>20.0</v>
      </c>
      <c r="F125" s="63">
        <f>E125-10</f>
        <v>10</v>
      </c>
      <c r="G125" s="43"/>
      <c r="H125" s="13"/>
      <c r="I125" s="13"/>
      <c r="J125" s="11" t="s">
        <v>1058</v>
      </c>
      <c r="K125" s="43"/>
      <c r="L125" s="43"/>
      <c r="M125" s="43"/>
      <c r="N125" s="43"/>
    </row>
    <row r="126">
      <c r="A126" s="11" t="s">
        <v>1285</v>
      </c>
      <c r="B126" s="21">
        <v>0.019699074074074074</v>
      </c>
      <c r="C126" s="11" t="s">
        <v>13</v>
      </c>
      <c r="D126" s="11" t="s">
        <v>24</v>
      </c>
      <c r="E126" s="30">
        <v>17.0</v>
      </c>
      <c r="F126" s="47">
        <f>E126-0</f>
        <v>17</v>
      </c>
      <c r="G126" s="43"/>
      <c r="H126" s="13"/>
      <c r="I126" s="13"/>
      <c r="J126" s="13"/>
      <c r="K126" s="43"/>
      <c r="L126" s="43"/>
      <c r="M126" s="43"/>
      <c r="N126" s="43"/>
    </row>
    <row r="127">
      <c r="A127" s="11" t="s">
        <v>1285</v>
      </c>
      <c r="B127" s="21">
        <v>0.019699074074074074</v>
      </c>
      <c r="C127" s="11" t="s">
        <v>15</v>
      </c>
      <c r="D127" s="11" t="s">
        <v>24</v>
      </c>
      <c r="E127" s="30">
        <v>12.0</v>
      </c>
      <c r="F127" s="47">
        <f>E127-10</f>
        <v>2</v>
      </c>
      <c r="G127" s="43"/>
      <c r="H127" s="13"/>
      <c r="I127" s="13"/>
      <c r="J127" s="13"/>
      <c r="K127" s="43"/>
      <c r="L127" s="43"/>
      <c r="M127" s="43"/>
      <c r="N127" s="43"/>
    </row>
    <row r="128">
      <c r="A128" s="11" t="s">
        <v>1285</v>
      </c>
      <c r="B128" s="21">
        <v>0.019699074074074074</v>
      </c>
      <c r="C128" s="11" t="s">
        <v>18</v>
      </c>
      <c r="D128" s="11" t="s">
        <v>24</v>
      </c>
      <c r="E128" s="30">
        <v>24.0</v>
      </c>
      <c r="F128" s="47">
        <f>E128-7</f>
        <v>17</v>
      </c>
      <c r="G128" s="43"/>
      <c r="H128" s="13"/>
      <c r="I128" s="13"/>
      <c r="J128" s="13"/>
      <c r="K128" s="43"/>
      <c r="L128" s="43"/>
      <c r="M128" s="43"/>
      <c r="N128" s="43"/>
    </row>
    <row r="129">
      <c r="A129" s="11" t="s">
        <v>1285</v>
      </c>
      <c r="B129" s="21">
        <v>0.019699074074074074</v>
      </c>
      <c r="C129" s="11" t="s">
        <v>21</v>
      </c>
      <c r="D129" s="11" t="s">
        <v>24</v>
      </c>
      <c r="E129" s="55">
        <v>20.0</v>
      </c>
      <c r="F129" s="63">
        <f>E129-10</f>
        <v>10</v>
      </c>
      <c r="G129" s="43"/>
      <c r="H129" s="13"/>
      <c r="I129" s="13"/>
      <c r="J129" s="13"/>
      <c r="K129" s="43"/>
      <c r="L129" s="43"/>
      <c r="M129" s="43"/>
      <c r="N129" s="43"/>
    </row>
    <row r="130">
      <c r="A130" s="11" t="s">
        <v>1285</v>
      </c>
      <c r="B130" s="21">
        <v>0.019699074074074074</v>
      </c>
      <c r="C130" s="11" t="s">
        <v>10</v>
      </c>
      <c r="D130" s="11" t="s">
        <v>24</v>
      </c>
      <c r="E130" s="30">
        <v>26.0</v>
      </c>
      <c r="F130" s="47">
        <f>E130-8</f>
        <v>18</v>
      </c>
      <c r="G130" s="43"/>
      <c r="H130" s="13"/>
      <c r="I130" s="13"/>
      <c r="J130" s="13"/>
      <c r="K130" s="43"/>
      <c r="L130" s="43"/>
      <c r="M130" s="43"/>
      <c r="N130" s="43"/>
    </row>
    <row r="131">
      <c r="A131" s="11" t="s">
        <v>1285</v>
      </c>
      <c r="B131" s="21">
        <v>0.020439814814814813</v>
      </c>
      <c r="C131" s="11" t="s">
        <v>15</v>
      </c>
      <c r="D131" s="11" t="s">
        <v>14</v>
      </c>
      <c r="E131" s="30">
        <v>9.0</v>
      </c>
      <c r="F131" s="47">
        <f>E131-0</f>
        <v>9</v>
      </c>
      <c r="G131" s="43"/>
      <c r="H131" s="13"/>
      <c r="I131" s="13"/>
      <c r="J131" s="13"/>
      <c r="K131" s="43"/>
      <c r="L131" s="43"/>
      <c r="M131" s="43"/>
      <c r="N131" s="43"/>
    </row>
    <row r="132">
      <c r="A132" s="11" t="s">
        <v>1285</v>
      </c>
      <c r="B132" s="21">
        <v>0.020636574074074075</v>
      </c>
      <c r="C132" s="11" t="s">
        <v>10</v>
      </c>
      <c r="D132" s="11" t="s">
        <v>14</v>
      </c>
      <c r="E132" s="30">
        <v>18.0</v>
      </c>
      <c r="F132" s="47">
        <f>E132-7</f>
        <v>11</v>
      </c>
      <c r="G132" s="43"/>
      <c r="H132" s="13"/>
      <c r="I132" s="13"/>
      <c r="J132" s="11" t="s">
        <v>40</v>
      </c>
      <c r="K132" s="43"/>
      <c r="L132" s="43"/>
      <c r="M132" s="43"/>
      <c r="N132" s="43"/>
    </row>
    <row r="133">
      <c r="A133" s="11" t="s">
        <v>1285</v>
      </c>
      <c r="B133" s="21">
        <v>0.020636574074074075</v>
      </c>
      <c r="C133" s="11" t="s">
        <v>10</v>
      </c>
      <c r="D133" s="11" t="s">
        <v>14</v>
      </c>
      <c r="E133" s="30" t="s">
        <v>189</v>
      </c>
      <c r="F133" s="47" t="s">
        <v>30</v>
      </c>
      <c r="G133" s="43"/>
      <c r="H133" s="13"/>
      <c r="I133" s="13"/>
      <c r="J133" s="11" t="s">
        <v>42</v>
      </c>
      <c r="K133" s="43"/>
      <c r="L133" s="43"/>
      <c r="M133" s="43"/>
      <c r="N133" s="43"/>
    </row>
    <row r="134">
      <c r="A134" s="11" t="s">
        <v>1285</v>
      </c>
      <c r="B134" s="21">
        <v>0.025810185185185186</v>
      </c>
      <c r="C134" s="11" t="s">
        <v>21</v>
      </c>
      <c r="D134" s="11" t="s">
        <v>19</v>
      </c>
      <c r="E134" s="30">
        <v>14.0</v>
      </c>
      <c r="F134" s="47">
        <f>E134-2</f>
        <v>12</v>
      </c>
      <c r="G134" s="43"/>
      <c r="H134" s="13"/>
      <c r="I134" s="13"/>
      <c r="J134" s="13"/>
      <c r="K134" s="43"/>
      <c r="L134" s="43"/>
      <c r="M134" s="43"/>
      <c r="N134" s="43"/>
    </row>
    <row r="135">
      <c r="A135" s="11" t="s">
        <v>1285</v>
      </c>
      <c r="B135" s="21">
        <v>0.025925925925925925</v>
      </c>
      <c r="C135" s="11" t="s">
        <v>10</v>
      </c>
      <c r="D135" s="11" t="s">
        <v>19</v>
      </c>
      <c r="E135" s="30" t="s">
        <v>189</v>
      </c>
      <c r="F135" s="47" t="s">
        <v>30</v>
      </c>
      <c r="G135" s="43"/>
      <c r="H135" s="13"/>
      <c r="I135" s="13"/>
      <c r="J135" s="11" t="s">
        <v>1287</v>
      </c>
      <c r="K135" s="43"/>
      <c r="L135" s="43"/>
      <c r="M135" s="43"/>
      <c r="N135" s="43"/>
    </row>
    <row r="136">
      <c r="A136" s="11" t="s">
        <v>1285</v>
      </c>
      <c r="B136" s="21">
        <v>0.033414351851851855</v>
      </c>
      <c r="C136" s="11" t="s">
        <v>13</v>
      </c>
      <c r="D136" s="11" t="s">
        <v>24</v>
      </c>
      <c r="E136" s="30">
        <v>7.0</v>
      </c>
      <c r="F136" s="47">
        <f>E136-0</f>
        <v>7</v>
      </c>
      <c r="G136" s="43"/>
      <c r="H136" s="13"/>
      <c r="I136" s="13"/>
      <c r="J136" s="11" t="s">
        <v>1288</v>
      </c>
      <c r="K136" s="43"/>
      <c r="L136" s="43"/>
      <c r="M136" s="43"/>
      <c r="N136" s="43"/>
    </row>
    <row r="137">
      <c r="A137" s="11" t="s">
        <v>1285</v>
      </c>
      <c r="B137" s="21">
        <v>0.03342592592592593</v>
      </c>
      <c r="C137" s="11" t="s">
        <v>15</v>
      </c>
      <c r="D137" s="11" t="s">
        <v>24</v>
      </c>
      <c r="E137" s="30">
        <v>29.0</v>
      </c>
      <c r="F137" s="30">
        <f>E137-10</f>
        <v>19</v>
      </c>
      <c r="G137" s="43"/>
      <c r="H137" s="13"/>
      <c r="I137" s="13"/>
      <c r="J137" s="13"/>
      <c r="K137" s="43"/>
      <c r="L137" s="43"/>
      <c r="M137" s="43"/>
      <c r="N137" s="43"/>
    </row>
    <row r="138">
      <c r="A138" s="11" t="s">
        <v>1285</v>
      </c>
      <c r="B138" s="21">
        <v>0.0334375</v>
      </c>
      <c r="C138" s="11" t="s">
        <v>18</v>
      </c>
      <c r="D138" s="11" t="s">
        <v>24</v>
      </c>
      <c r="E138" s="30" t="s">
        <v>28</v>
      </c>
      <c r="F138" s="30">
        <v>1.0</v>
      </c>
      <c r="G138" s="46" t="s">
        <v>48</v>
      </c>
      <c r="H138" s="13"/>
      <c r="I138" s="13"/>
      <c r="J138" s="13"/>
      <c r="K138" s="43"/>
      <c r="L138" s="43"/>
      <c r="M138" s="43"/>
      <c r="N138" s="43"/>
    </row>
    <row r="139">
      <c r="A139" s="11" t="s">
        <v>1285</v>
      </c>
      <c r="B139" s="21">
        <v>0.033449074074074076</v>
      </c>
      <c r="C139" s="11" t="s">
        <v>22</v>
      </c>
      <c r="D139" s="11" t="s">
        <v>24</v>
      </c>
      <c r="E139" s="30">
        <v>4.0</v>
      </c>
      <c r="F139" s="30">
        <f>E139-0</f>
        <v>4</v>
      </c>
      <c r="G139" s="43"/>
      <c r="H139" s="13"/>
      <c r="I139" s="13"/>
      <c r="J139" s="13"/>
      <c r="K139" s="43"/>
      <c r="L139" s="43"/>
      <c r="M139" s="43"/>
      <c r="N139" s="43"/>
    </row>
    <row r="140">
      <c r="A140" s="11" t="s">
        <v>1285</v>
      </c>
      <c r="B140" s="21">
        <v>0.03346064814814815</v>
      </c>
      <c r="C140" s="11" t="s">
        <v>21</v>
      </c>
      <c r="D140" s="11" t="s">
        <v>24</v>
      </c>
      <c r="E140" s="30">
        <v>23.0</v>
      </c>
      <c r="F140" s="47">
        <f>E140-10</f>
        <v>13</v>
      </c>
      <c r="G140" s="43"/>
      <c r="H140" s="13"/>
      <c r="I140" s="13"/>
      <c r="J140" s="13"/>
      <c r="K140" s="43"/>
      <c r="L140" s="43"/>
      <c r="M140" s="43"/>
      <c r="N140" s="43"/>
    </row>
    <row r="141">
      <c r="A141" s="11" t="s">
        <v>1285</v>
      </c>
      <c r="B141" s="21">
        <v>0.03347222222222222</v>
      </c>
      <c r="C141" s="11" t="s">
        <v>10</v>
      </c>
      <c r="D141" s="11" t="s">
        <v>24</v>
      </c>
      <c r="E141" s="30" t="s">
        <v>189</v>
      </c>
      <c r="F141" s="47" t="s">
        <v>30</v>
      </c>
      <c r="G141" s="43"/>
      <c r="H141" s="13"/>
      <c r="I141" s="13"/>
      <c r="J141" s="11" t="s">
        <v>1289</v>
      </c>
      <c r="K141" s="43"/>
      <c r="L141" s="43"/>
      <c r="M141" s="43"/>
      <c r="N141" s="43"/>
    </row>
    <row r="142">
      <c r="A142" s="11" t="s">
        <v>1285</v>
      </c>
      <c r="B142" s="21">
        <v>0.03665509259259259</v>
      </c>
      <c r="C142" s="11" t="s">
        <v>15</v>
      </c>
      <c r="D142" s="11" t="s">
        <v>74</v>
      </c>
      <c r="E142" s="30">
        <v>15.0</v>
      </c>
      <c r="F142" s="47">
        <f>E142-6</f>
        <v>9</v>
      </c>
      <c r="G142" s="43"/>
      <c r="H142" s="13"/>
      <c r="I142" s="13"/>
      <c r="J142" s="13"/>
      <c r="K142" s="43"/>
      <c r="L142" s="43"/>
      <c r="M142" s="43"/>
      <c r="N142" s="43"/>
    </row>
    <row r="143">
      <c r="A143" s="11" t="s">
        <v>1285</v>
      </c>
      <c r="B143" s="21">
        <v>0.03767361111111111</v>
      </c>
      <c r="C143" s="11" t="s">
        <v>15</v>
      </c>
      <c r="D143" s="11" t="s">
        <v>7</v>
      </c>
      <c r="E143" s="35">
        <v>7.0</v>
      </c>
      <c r="F143" s="35"/>
      <c r="G143" s="43"/>
      <c r="H143" s="11" t="s">
        <v>1290</v>
      </c>
      <c r="I143" s="13"/>
      <c r="J143" s="11" t="s">
        <v>1291</v>
      </c>
      <c r="K143" s="43"/>
      <c r="L143" s="43"/>
      <c r="M143" s="43"/>
      <c r="N143" s="43"/>
    </row>
    <row r="144">
      <c r="A144" s="11" t="s">
        <v>1285</v>
      </c>
      <c r="B144" s="21">
        <v>0.03777777777777778</v>
      </c>
      <c r="C144" s="11" t="s">
        <v>15</v>
      </c>
      <c r="D144" s="11" t="s">
        <v>7</v>
      </c>
      <c r="E144" s="35">
        <v>8.0</v>
      </c>
      <c r="F144" s="35"/>
      <c r="G144" s="43"/>
      <c r="H144" s="11" t="s">
        <v>1292</v>
      </c>
      <c r="I144" s="11">
        <v>30.0</v>
      </c>
      <c r="J144" s="11" t="s">
        <v>1291</v>
      </c>
      <c r="K144" s="43"/>
      <c r="L144" s="43"/>
      <c r="M144" s="43"/>
      <c r="N144" s="43"/>
    </row>
    <row r="145">
      <c r="A145" s="11" t="s">
        <v>1285</v>
      </c>
      <c r="B145" s="21">
        <v>0.040011574074074074</v>
      </c>
      <c r="C145" s="11" t="s">
        <v>10</v>
      </c>
      <c r="D145" s="11" t="s">
        <v>32</v>
      </c>
      <c r="E145" s="30">
        <v>22.0</v>
      </c>
      <c r="F145" s="47">
        <f t="shared" ref="F145:F147" si="15">E145-11</f>
        <v>11</v>
      </c>
      <c r="G145" s="43"/>
      <c r="H145" s="13"/>
      <c r="I145" s="13"/>
      <c r="J145" s="11" t="s">
        <v>1170</v>
      </c>
      <c r="K145" s="43"/>
      <c r="L145" s="43"/>
      <c r="M145" s="43"/>
      <c r="N145" s="43"/>
    </row>
    <row r="146">
      <c r="A146" s="11" t="s">
        <v>1285</v>
      </c>
      <c r="B146" s="21">
        <v>0.040011574074074074</v>
      </c>
      <c r="C146" s="11" t="s">
        <v>10</v>
      </c>
      <c r="D146" s="11" t="s">
        <v>32</v>
      </c>
      <c r="E146" s="30">
        <v>22.0</v>
      </c>
      <c r="F146" s="47">
        <f t="shared" si="15"/>
        <v>11</v>
      </c>
      <c r="G146" s="43"/>
      <c r="H146" s="13"/>
      <c r="I146" s="13"/>
      <c r="J146" s="11" t="s">
        <v>1170</v>
      </c>
      <c r="K146" s="43"/>
      <c r="L146" s="43"/>
      <c r="M146" s="43"/>
      <c r="N146" s="43"/>
    </row>
    <row r="147">
      <c r="A147" s="11" t="s">
        <v>1285</v>
      </c>
      <c r="B147" s="21">
        <v>0.040011574074074074</v>
      </c>
      <c r="C147" s="11" t="s">
        <v>10</v>
      </c>
      <c r="D147" s="11" t="s">
        <v>32</v>
      </c>
      <c r="E147" s="30">
        <v>14.0</v>
      </c>
      <c r="F147" s="47">
        <f t="shared" si="15"/>
        <v>3</v>
      </c>
      <c r="G147" s="43"/>
      <c r="H147" s="13"/>
      <c r="I147" s="13"/>
      <c r="J147" s="11" t="s">
        <v>1170</v>
      </c>
      <c r="K147" s="43"/>
      <c r="L147" s="43"/>
      <c r="M147" s="43"/>
      <c r="N147" s="43"/>
    </row>
    <row r="148">
      <c r="A148" s="11" t="s">
        <v>1285</v>
      </c>
      <c r="B148" s="21">
        <v>0.04016203703703704</v>
      </c>
      <c r="C148" s="11" t="s">
        <v>15</v>
      </c>
      <c r="D148" s="11" t="s">
        <v>7</v>
      </c>
      <c r="E148" s="35">
        <v>32.0</v>
      </c>
      <c r="F148" s="35"/>
      <c r="G148" s="43"/>
      <c r="H148" s="11" t="s">
        <v>1293</v>
      </c>
      <c r="I148" s="13"/>
      <c r="J148" s="11" t="s">
        <v>110</v>
      </c>
      <c r="K148" s="43"/>
      <c r="L148" s="43"/>
      <c r="M148" s="43"/>
      <c r="N148" s="43"/>
    </row>
    <row r="149">
      <c r="A149" s="11" t="s">
        <v>1285</v>
      </c>
      <c r="B149" s="21">
        <v>0.04055555555555555</v>
      </c>
      <c r="C149" s="11" t="s">
        <v>10</v>
      </c>
      <c r="D149" s="11" t="s">
        <v>7</v>
      </c>
      <c r="E149" s="35">
        <v>54.0</v>
      </c>
      <c r="F149" s="35"/>
      <c r="G149" s="43"/>
      <c r="H149" s="11" t="s">
        <v>1294</v>
      </c>
      <c r="I149" s="13"/>
      <c r="J149" s="13"/>
      <c r="K149" s="43"/>
      <c r="L149" s="43"/>
      <c r="M149" s="43"/>
      <c r="N149" s="43"/>
    </row>
    <row r="150">
      <c r="A150" s="11" t="s">
        <v>1285</v>
      </c>
      <c r="B150" s="21">
        <v>0.04130787037037037</v>
      </c>
      <c r="C150" s="11" t="s">
        <v>21</v>
      </c>
      <c r="D150" s="11" t="s">
        <v>32</v>
      </c>
      <c r="E150" s="30">
        <v>27.0</v>
      </c>
      <c r="F150" s="47">
        <f>E150-11</f>
        <v>16</v>
      </c>
      <c r="G150" s="43"/>
      <c r="H150" s="13"/>
      <c r="I150" s="13"/>
      <c r="J150" s="11" t="s">
        <v>226</v>
      </c>
      <c r="K150" s="43"/>
      <c r="L150" s="43"/>
      <c r="M150" s="43"/>
      <c r="N150" s="43"/>
    </row>
    <row r="151">
      <c r="A151" s="11" t="s">
        <v>1285</v>
      </c>
      <c r="B151" s="21">
        <v>0.04130787037037037</v>
      </c>
      <c r="C151" s="11" t="s">
        <v>21</v>
      </c>
      <c r="D151" s="11" t="s">
        <v>32</v>
      </c>
      <c r="E151" s="30">
        <v>18.0</v>
      </c>
      <c r="F151" s="47">
        <f>E151-10</f>
        <v>8</v>
      </c>
      <c r="G151" s="43"/>
      <c r="H151" s="13"/>
      <c r="I151" s="13"/>
      <c r="J151" s="11" t="s">
        <v>102</v>
      </c>
      <c r="K151" s="43"/>
      <c r="L151" s="43"/>
      <c r="M151" s="43"/>
      <c r="N151" s="43"/>
    </row>
    <row r="152">
      <c r="A152" s="11" t="s">
        <v>1285</v>
      </c>
      <c r="B152" s="21">
        <v>0.04136574074074074</v>
      </c>
      <c r="C152" s="11" t="s">
        <v>18</v>
      </c>
      <c r="D152" s="11" t="s">
        <v>32</v>
      </c>
      <c r="E152" s="30">
        <v>28.0</v>
      </c>
      <c r="F152" s="47">
        <f>E152-13</f>
        <v>15</v>
      </c>
      <c r="G152" s="43"/>
      <c r="H152" s="13"/>
      <c r="I152" s="13"/>
      <c r="J152" s="11" t="s">
        <v>534</v>
      </c>
      <c r="K152" s="43"/>
      <c r="L152" s="43"/>
      <c r="M152" s="43"/>
      <c r="N152" s="43"/>
    </row>
    <row r="153">
      <c r="A153" s="11" t="s">
        <v>1285</v>
      </c>
      <c r="B153" s="21">
        <v>0.041666666666666664</v>
      </c>
      <c r="C153" s="11" t="s">
        <v>21</v>
      </c>
      <c r="D153" s="11" t="s">
        <v>7</v>
      </c>
      <c r="E153" s="35">
        <v>20.0</v>
      </c>
      <c r="F153" s="35"/>
      <c r="G153" s="43"/>
      <c r="H153" s="11" t="s">
        <v>1295</v>
      </c>
      <c r="I153" s="11">
        <v>0.5</v>
      </c>
      <c r="J153" s="13"/>
      <c r="K153" s="43"/>
      <c r="L153" s="43"/>
      <c r="M153" s="43"/>
      <c r="N153" s="43"/>
    </row>
    <row r="154">
      <c r="A154" s="11" t="s">
        <v>1285</v>
      </c>
      <c r="B154" s="21">
        <v>0.04190972222222222</v>
      </c>
      <c r="C154" s="11" t="s">
        <v>18</v>
      </c>
      <c r="D154" s="11" t="s">
        <v>7</v>
      </c>
      <c r="E154" s="35">
        <v>22.0</v>
      </c>
      <c r="F154" s="35"/>
      <c r="G154" s="43"/>
      <c r="H154" s="11" t="s">
        <v>1296</v>
      </c>
      <c r="I154" s="11">
        <v>0.5</v>
      </c>
      <c r="J154" s="13"/>
      <c r="K154" s="43"/>
      <c r="L154" s="43"/>
      <c r="M154" s="43"/>
      <c r="N154" s="43"/>
    </row>
  </sheetData>
  <dataValidations>
    <dataValidation type="list" allowBlank="1" showErrorMessage="1" sqref="C2:C154">
      <formula1>"Grog,Keyleth,Percy,Pike,Scanlan,Trinket,Vax'ildan,Vex'ahlia"</formula1>
    </dataValidation>
    <dataValidation type="decimal" allowBlank="1" showErrorMessage="1" sqref="F2:F154">
      <formula1>1.0</formula1>
      <formula2>20.0</formula2>
    </dataValidation>
  </dataValidation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10.63"/>
    <col customWidth="1" min="4" max="4" width="13.75"/>
    <col customWidth="1" min="5" max="5" width="9.63"/>
    <col customWidth="1" min="6" max="6" width="11.25"/>
    <col customWidth="1" min="7" max="7" width="4.63"/>
    <col customWidth="1" min="8" max="8" width="31.75"/>
    <col customWidth="1" min="9" max="9" width="6.75"/>
    <col customWidth="1" min="10" max="10" width="33.88"/>
    <col customWidth="1" min="11" max="11" width="11.63"/>
    <col customWidth="1" min="12" max="12" width="6.25"/>
    <col customWidth="1" min="13" max="13" width="8.25"/>
    <col customWidth="1" min="14" max="14" width="2.63"/>
  </cols>
  <sheetData>
    <row r="1">
      <c r="A1" s="8" t="s">
        <v>0</v>
      </c>
      <c r="B1" s="8" t="s">
        <v>1</v>
      </c>
      <c r="C1" s="8" t="s">
        <v>2</v>
      </c>
      <c r="D1" s="41" t="s">
        <v>3</v>
      </c>
      <c r="E1" s="103" t="s">
        <v>4</v>
      </c>
      <c r="F1" s="103" t="s">
        <v>5</v>
      </c>
      <c r="G1" s="8" t="s">
        <v>6</v>
      </c>
      <c r="H1" s="8" t="s">
        <v>4767</v>
      </c>
      <c r="I1" s="8" t="s">
        <v>8</v>
      </c>
      <c r="J1" s="8" t="s">
        <v>9</v>
      </c>
      <c r="K1" s="104" t="s">
        <v>4768</v>
      </c>
      <c r="L1" s="42"/>
      <c r="M1" s="42"/>
      <c r="N1" s="42"/>
    </row>
    <row r="2">
      <c r="A2" s="11">
        <v>32.0</v>
      </c>
      <c r="B2" s="21">
        <v>0.013090277777777777</v>
      </c>
      <c r="C2" s="11" t="s">
        <v>15</v>
      </c>
      <c r="D2" s="11" t="s">
        <v>74</v>
      </c>
      <c r="E2" s="30">
        <v>18.0</v>
      </c>
      <c r="F2" s="47">
        <f>E2-6</f>
        <v>12</v>
      </c>
      <c r="G2" s="13"/>
      <c r="H2" s="13"/>
      <c r="I2" s="13"/>
      <c r="J2" s="13"/>
      <c r="K2" s="105" t="s">
        <v>0</v>
      </c>
      <c r="L2" s="105" t="s">
        <v>1</v>
      </c>
      <c r="M2" s="105" t="s">
        <v>2</v>
      </c>
      <c r="N2" s="105" t="s">
        <v>4769</v>
      </c>
    </row>
    <row r="3">
      <c r="A3" s="11">
        <v>32.0</v>
      </c>
      <c r="B3" s="21">
        <v>0.013090277777777777</v>
      </c>
      <c r="C3" s="11" t="s">
        <v>21</v>
      </c>
      <c r="D3" s="11" t="s">
        <v>74</v>
      </c>
      <c r="E3" s="30">
        <v>5.0</v>
      </c>
      <c r="F3" s="47">
        <f>E3-2</f>
        <v>3</v>
      </c>
      <c r="G3" s="13"/>
      <c r="H3" s="13"/>
      <c r="I3" s="13"/>
      <c r="J3" s="13"/>
      <c r="K3" s="11">
        <v>32.0</v>
      </c>
      <c r="L3" s="20" t="s">
        <v>4801</v>
      </c>
      <c r="M3" s="11" t="s">
        <v>10</v>
      </c>
      <c r="N3" s="11">
        <v>10.0</v>
      </c>
    </row>
    <row r="4">
      <c r="A4" s="11">
        <v>32.0</v>
      </c>
      <c r="B4" s="21">
        <v>0.0171875</v>
      </c>
      <c r="C4" s="11" t="s">
        <v>18</v>
      </c>
      <c r="D4" s="11" t="s">
        <v>24</v>
      </c>
      <c r="E4" s="30">
        <v>10.0</v>
      </c>
      <c r="F4" s="47">
        <f>E4-7</f>
        <v>3</v>
      </c>
      <c r="G4" s="13"/>
      <c r="H4" s="13"/>
      <c r="I4" s="13"/>
      <c r="J4" s="13"/>
      <c r="K4" s="11">
        <v>32.0</v>
      </c>
      <c r="L4" s="51">
        <v>0.02378472222222222</v>
      </c>
      <c r="M4" s="11" t="s">
        <v>134</v>
      </c>
      <c r="N4" s="11">
        <v>36.0</v>
      </c>
    </row>
    <row r="5">
      <c r="A5" s="11">
        <v>32.0</v>
      </c>
      <c r="B5" s="21">
        <v>0.018831018518518518</v>
      </c>
      <c r="C5" s="11" t="s">
        <v>18</v>
      </c>
      <c r="D5" s="11" t="s">
        <v>32</v>
      </c>
      <c r="E5" s="30" t="s">
        <v>37</v>
      </c>
      <c r="F5" s="30">
        <v>20.0</v>
      </c>
      <c r="G5" s="11" t="s">
        <v>48</v>
      </c>
      <c r="H5" s="13"/>
      <c r="I5" s="13"/>
      <c r="J5" s="11" t="s">
        <v>44</v>
      </c>
      <c r="K5" s="43"/>
      <c r="L5" s="43"/>
      <c r="M5" s="43"/>
      <c r="N5" s="43"/>
    </row>
    <row r="6">
      <c r="A6" s="11">
        <v>32.0</v>
      </c>
      <c r="B6" s="21">
        <v>0.019074074074074073</v>
      </c>
      <c r="C6" s="11" t="s">
        <v>18</v>
      </c>
      <c r="D6" s="11" t="s">
        <v>7</v>
      </c>
      <c r="E6" s="35">
        <v>15.0</v>
      </c>
      <c r="F6" s="35"/>
      <c r="G6" s="13"/>
      <c r="H6" s="11" t="s">
        <v>1297</v>
      </c>
      <c r="I6" s="11">
        <v>1.0</v>
      </c>
      <c r="J6" s="11"/>
      <c r="K6" s="43"/>
      <c r="L6" s="43"/>
      <c r="M6" s="43"/>
      <c r="N6" s="43"/>
    </row>
    <row r="7">
      <c r="A7" s="11">
        <v>32.0</v>
      </c>
      <c r="B7" s="21">
        <v>0.019363425925925926</v>
      </c>
      <c r="C7" s="11" t="s">
        <v>18</v>
      </c>
      <c r="D7" s="11" t="s">
        <v>32</v>
      </c>
      <c r="E7" s="30">
        <v>24.0</v>
      </c>
      <c r="F7" s="47">
        <f>E7-12</f>
        <v>12</v>
      </c>
      <c r="G7" s="13"/>
      <c r="H7" s="13"/>
      <c r="I7" s="13"/>
      <c r="J7" s="11" t="s">
        <v>44</v>
      </c>
      <c r="K7" s="43"/>
      <c r="L7" s="43"/>
      <c r="M7" s="43"/>
      <c r="N7" s="43"/>
    </row>
    <row r="8">
      <c r="A8" s="11">
        <v>32.0</v>
      </c>
      <c r="B8" s="21">
        <v>0.019398148148148147</v>
      </c>
      <c r="C8" s="11" t="s">
        <v>18</v>
      </c>
      <c r="D8" s="11" t="s">
        <v>7</v>
      </c>
      <c r="E8" s="35">
        <v>11.0</v>
      </c>
      <c r="F8" s="35"/>
      <c r="G8" s="13"/>
      <c r="H8" s="11" t="s">
        <v>1298</v>
      </c>
      <c r="I8" s="13"/>
      <c r="J8" s="13"/>
      <c r="K8" s="43"/>
      <c r="L8" s="43"/>
      <c r="M8" s="43"/>
      <c r="N8" s="43"/>
    </row>
    <row r="9">
      <c r="A9" s="11">
        <v>32.0</v>
      </c>
      <c r="B9" s="21">
        <v>0.019560185185185184</v>
      </c>
      <c r="C9" s="11" t="s">
        <v>18</v>
      </c>
      <c r="D9" s="11" t="s">
        <v>32</v>
      </c>
      <c r="E9" s="30">
        <v>27.0</v>
      </c>
      <c r="F9" s="47">
        <f>E9-12</f>
        <v>15</v>
      </c>
      <c r="G9" s="13"/>
      <c r="H9" s="13"/>
      <c r="I9" s="13"/>
      <c r="J9" s="11" t="s">
        <v>44</v>
      </c>
      <c r="K9" s="43"/>
      <c r="L9" s="43"/>
      <c r="M9" s="43"/>
      <c r="N9" s="43"/>
    </row>
    <row r="10">
      <c r="A10" s="11">
        <v>32.0</v>
      </c>
      <c r="B10" s="21">
        <v>0.019594907407407408</v>
      </c>
      <c r="C10" s="11" t="s">
        <v>18</v>
      </c>
      <c r="D10" s="11" t="s">
        <v>7</v>
      </c>
      <c r="E10" s="35">
        <v>7.0</v>
      </c>
      <c r="F10" s="35"/>
      <c r="G10" s="13"/>
      <c r="H10" s="11" t="s">
        <v>1299</v>
      </c>
      <c r="I10" s="11">
        <v>1.0</v>
      </c>
      <c r="J10" s="13"/>
      <c r="K10" s="43"/>
      <c r="L10" s="43"/>
      <c r="M10" s="43"/>
      <c r="N10" s="43"/>
    </row>
    <row r="11">
      <c r="A11" s="11">
        <v>32.0</v>
      </c>
      <c r="B11" s="21">
        <v>0.019965277777777776</v>
      </c>
      <c r="C11" s="11" t="s">
        <v>15</v>
      </c>
      <c r="D11" s="11" t="s">
        <v>7</v>
      </c>
      <c r="E11" s="35" t="s">
        <v>30</v>
      </c>
      <c r="F11" s="35"/>
      <c r="G11" s="13"/>
      <c r="H11" s="13"/>
      <c r="I11" s="11">
        <v>7.0</v>
      </c>
      <c r="J11" s="11" t="s">
        <v>1300</v>
      </c>
      <c r="K11" s="43"/>
      <c r="L11" s="43"/>
      <c r="M11" s="43"/>
      <c r="N11" s="43"/>
    </row>
    <row r="12">
      <c r="A12" s="11">
        <v>32.0</v>
      </c>
      <c r="B12" s="21">
        <v>0.020520833333333332</v>
      </c>
      <c r="C12" s="11" t="s">
        <v>10</v>
      </c>
      <c r="D12" s="11" t="s">
        <v>32</v>
      </c>
      <c r="E12" s="30">
        <v>16.0</v>
      </c>
      <c r="F12" s="47">
        <f>E12-11</f>
        <v>5</v>
      </c>
      <c r="G12" s="13"/>
      <c r="H12" s="13"/>
      <c r="I12" s="13"/>
      <c r="J12" s="11" t="s">
        <v>55</v>
      </c>
      <c r="K12" s="43"/>
      <c r="L12" s="43"/>
      <c r="M12" s="43"/>
      <c r="N12" s="43"/>
    </row>
    <row r="13">
      <c r="A13" s="11">
        <v>32.0</v>
      </c>
      <c r="B13" s="21">
        <v>0.02074074074074074</v>
      </c>
      <c r="C13" s="11" t="s">
        <v>10</v>
      </c>
      <c r="D13" s="11" t="s">
        <v>7</v>
      </c>
      <c r="E13" s="35">
        <v>19.0</v>
      </c>
      <c r="F13" s="35"/>
      <c r="G13" s="13"/>
      <c r="H13" s="11" t="s">
        <v>1301</v>
      </c>
      <c r="I13" s="11">
        <v>12.0</v>
      </c>
      <c r="J13" s="13"/>
      <c r="K13" s="43"/>
      <c r="L13" s="43"/>
      <c r="M13" s="43"/>
      <c r="N13" s="43"/>
    </row>
    <row r="14">
      <c r="A14" s="11">
        <v>32.0</v>
      </c>
      <c r="B14" s="21">
        <v>0.0215625</v>
      </c>
      <c r="C14" s="11" t="s">
        <v>10</v>
      </c>
      <c r="D14" s="11" t="s">
        <v>24</v>
      </c>
      <c r="E14" s="30">
        <v>11.0</v>
      </c>
      <c r="F14" s="47">
        <f>E14-7</f>
        <v>4</v>
      </c>
      <c r="G14" s="13"/>
      <c r="H14" s="13"/>
      <c r="I14" s="13"/>
      <c r="J14" s="13"/>
      <c r="K14" s="43"/>
      <c r="L14" s="43"/>
      <c r="M14" s="43"/>
      <c r="N14" s="43"/>
    </row>
    <row r="15">
      <c r="A15" s="11">
        <v>32.0</v>
      </c>
      <c r="B15" s="21">
        <v>0.02298611111111111</v>
      </c>
      <c r="C15" s="11" t="s">
        <v>134</v>
      </c>
      <c r="D15" s="11" t="s">
        <v>74</v>
      </c>
      <c r="E15" s="30" t="s">
        <v>37</v>
      </c>
      <c r="F15" s="30">
        <v>20.0</v>
      </c>
      <c r="G15" s="11" t="s">
        <v>48</v>
      </c>
      <c r="H15" s="13"/>
      <c r="I15" s="11"/>
      <c r="J15" s="13"/>
      <c r="K15" s="43"/>
      <c r="L15" s="43"/>
      <c r="M15" s="43"/>
      <c r="N15" s="43"/>
    </row>
    <row r="16">
      <c r="A16" s="11">
        <v>32.0</v>
      </c>
      <c r="B16" s="21">
        <v>0.026087962962962962</v>
      </c>
      <c r="C16" s="11" t="s">
        <v>22</v>
      </c>
      <c r="D16" s="11" t="s">
        <v>74</v>
      </c>
      <c r="E16" s="30">
        <v>9.0</v>
      </c>
      <c r="F16" s="30">
        <f>E16-5</f>
        <v>4</v>
      </c>
      <c r="G16" s="13"/>
      <c r="H16" s="13"/>
      <c r="I16" s="13"/>
      <c r="J16" s="13"/>
      <c r="K16" s="43"/>
      <c r="L16" s="43"/>
      <c r="M16" s="43"/>
      <c r="N16" s="43"/>
    </row>
    <row r="17">
      <c r="A17" s="11">
        <v>32.0</v>
      </c>
      <c r="B17" s="21">
        <v>0.02767361111111111</v>
      </c>
      <c r="C17" s="11" t="s">
        <v>22</v>
      </c>
      <c r="D17" s="11" t="s">
        <v>7</v>
      </c>
      <c r="E17" s="35">
        <v>22.0</v>
      </c>
      <c r="F17" s="35"/>
      <c r="G17" s="13"/>
      <c r="H17" s="11" t="s">
        <v>1302</v>
      </c>
      <c r="I17" s="11">
        <v>5.0</v>
      </c>
      <c r="J17" s="11" t="s">
        <v>109</v>
      </c>
      <c r="K17" s="43"/>
      <c r="L17" s="43"/>
      <c r="M17" s="43"/>
      <c r="N17" s="43"/>
    </row>
    <row r="18">
      <c r="A18" s="11">
        <v>32.0</v>
      </c>
      <c r="B18" s="21">
        <v>0.03027777777777778</v>
      </c>
      <c r="C18" s="11" t="s">
        <v>21</v>
      </c>
      <c r="D18" s="11" t="s">
        <v>32</v>
      </c>
      <c r="E18" s="47" t="s">
        <v>30</v>
      </c>
      <c r="F18" s="47" t="s">
        <v>30</v>
      </c>
      <c r="G18" s="13"/>
      <c r="H18" s="13"/>
      <c r="I18" s="13"/>
      <c r="J18" s="11" t="s">
        <v>1303</v>
      </c>
      <c r="K18" s="43"/>
      <c r="L18" s="43"/>
      <c r="M18" s="43"/>
      <c r="N18" s="43"/>
    </row>
    <row r="19">
      <c r="A19" s="11">
        <v>32.0</v>
      </c>
      <c r="B19" s="21">
        <v>0.03037037037037037</v>
      </c>
      <c r="C19" s="11" t="s">
        <v>21</v>
      </c>
      <c r="D19" s="11" t="s">
        <v>32</v>
      </c>
      <c r="E19" s="30">
        <v>14.0</v>
      </c>
      <c r="F19" s="30">
        <f>E19-2</f>
        <v>12</v>
      </c>
      <c r="G19" s="13"/>
      <c r="H19" s="13"/>
      <c r="I19" s="13"/>
      <c r="J19" s="11" t="s">
        <v>1304</v>
      </c>
      <c r="K19" s="43"/>
      <c r="L19" s="43"/>
      <c r="M19" s="43"/>
      <c r="N19" s="43"/>
    </row>
    <row r="20">
      <c r="A20" s="11">
        <v>32.0</v>
      </c>
      <c r="B20" s="21">
        <v>0.030555555555555555</v>
      </c>
      <c r="C20" s="11" t="s">
        <v>21</v>
      </c>
      <c r="D20" s="11" t="s">
        <v>7</v>
      </c>
      <c r="E20" s="35">
        <v>3.0</v>
      </c>
      <c r="F20" s="35"/>
      <c r="G20" s="13"/>
      <c r="H20" s="11" t="s">
        <v>1305</v>
      </c>
      <c r="I20" s="13"/>
      <c r="J20" s="13"/>
      <c r="K20" s="43"/>
      <c r="L20" s="43"/>
      <c r="M20" s="43"/>
      <c r="N20" s="43"/>
    </row>
    <row r="21">
      <c r="A21" s="11">
        <v>32.0</v>
      </c>
      <c r="B21" s="21">
        <v>0.03159722222222222</v>
      </c>
      <c r="C21" s="11" t="s">
        <v>13</v>
      </c>
      <c r="D21" s="11" t="s">
        <v>74</v>
      </c>
      <c r="E21" s="30">
        <v>19.0</v>
      </c>
      <c r="F21" s="47">
        <f>E21-8</f>
        <v>11</v>
      </c>
      <c r="G21" s="13"/>
      <c r="H21" s="13"/>
      <c r="I21" s="13"/>
      <c r="J21" s="13"/>
      <c r="K21" s="43"/>
      <c r="L21" s="43"/>
      <c r="M21" s="43"/>
      <c r="N21" s="43"/>
    </row>
    <row r="22">
      <c r="A22" s="11">
        <v>32.0</v>
      </c>
      <c r="B22" s="21">
        <v>0.03159722222222222</v>
      </c>
      <c r="C22" s="11" t="s">
        <v>13</v>
      </c>
      <c r="D22" s="11" t="s">
        <v>32</v>
      </c>
      <c r="E22" s="30">
        <v>26.0</v>
      </c>
      <c r="F22" s="47">
        <f>E22-9</f>
        <v>17</v>
      </c>
      <c r="G22" s="13"/>
      <c r="H22" s="13"/>
      <c r="I22" s="13"/>
      <c r="J22" s="13"/>
      <c r="K22" s="43"/>
      <c r="L22" s="43"/>
      <c r="M22" s="43"/>
      <c r="N22" s="43"/>
    </row>
    <row r="23">
      <c r="A23" s="11">
        <v>32.0</v>
      </c>
      <c r="B23" s="21">
        <v>0.031782407407407405</v>
      </c>
      <c r="C23" s="11" t="s">
        <v>13</v>
      </c>
      <c r="D23" s="11" t="s">
        <v>7</v>
      </c>
      <c r="E23" s="35">
        <v>12.0</v>
      </c>
      <c r="F23" s="35"/>
      <c r="G23" s="13"/>
      <c r="H23" s="11" t="s">
        <v>1306</v>
      </c>
      <c r="I23" s="11">
        <v>1.0</v>
      </c>
      <c r="J23" s="11" t="s">
        <v>1165</v>
      </c>
      <c r="K23" s="43"/>
      <c r="L23" s="43"/>
      <c r="M23" s="43"/>
      <c r="N23" s="43"/>
    </row>
    <row r="24">
      <c r="A24" s="11">
        <v>32.0</v>
      </c>
      <c r="B24" s="21">
        <v>0.03229166666666667</v>
      </c>
      <c r="C24" s="11" t="s">
        <v>13</v>
      </c>
      <c r="D24" s="11" t="s">
        <v>32</v>
      </c>
      <c r="E24" s="30">
        <v>20.0</v>
      </c>
      <c r="F24" s="47">
        <f>E24-9</f>
        <v>11</v>
      </c>
      <c r="G24" s="13"/>
      <c r="H24" s="13"/>
      <c r="I24" s="13"/>
      <c r="J24" s="13"/>
      <c r="K24" s="43"/>
      <c r="L24" s="43"/>
      <c r="M24" s="43"/>
      <c r="N24" s="43"/>
    </row>
    <row r="25">
      <c r="A25" s="11">
        <v>32.0</v>
      </c>
      <c r="B25" s="21">
        <v>0.03238425925925926</v>
      </c>
      <c r="C25" s="11" t="s">
        <v>13</v>
      </c>
      <c r="D25" s="11" t="s">
        <v>7</v>
      </c>
      <c r="E25" s="35">
        <v>22.0</v>
      </c>
      <c r="F25" s="35"/>
      <c r="G25" s="13"/>
      <c r="H25" s="11" t="s">
        <v>1307</v>
      </c>
      <c r="I25" s="11">
        <v>1.0</v>
      </c>
      <c r="J25" s="11" t="s">
        <v>1165</v>
      </c>
      <c r="K25" s="43"/>
      <c r="L25" s="43"/>
      <c r="M25" s="43"/>
      <c r="N25" s="43"/>
    </row>
    <row r="26">
      <c r="A26" s="11">
        <v>32.0</v>
      </c>
      <c r="B26" s="21">
        <v>0.032893518518518516</v>
      </c>
      <c r="C26" s="11" t="s">
        <v>13</v>
      </c>
      <c r="D26" s="11" t="s">
        <v>32</v>
      </c>
      <c r="E26" s="30">
        <v>25.0</v>
      </c>
      <c r="F26" s="47">
        <f>E26-9</f>
        <v>16</v>
      </c>
      <c r="G26" s="13"/>
      <c r="H26" s="13"/>
      <c r="I26" s="13"/>
      <c r="J26" s="13"/>
      <c r="K26" s="43"/>
      <c r="L26" s="43"/>
      <c r="M26" s="43"/>
      <c r="N26" s="43"/>
    </row>
    <row r="27">
      <c r="A27" s="11">
        <v>32.0</v>
      </c>
      <c r="B27" s="21">
        <v>0.03302083333333333</v>
      </c>
      <c r="C27" s="11" t="s">
        <v>13</v>
      </c>
      <c r="D27" s="11" t="s">
        <v>7</v>
      </c>
      <c r="E27" s="35">
        <v>14.0</v>
      </c>
      <c r="F27" s="35"/>
      <c r="G27" s="13"/>
      <c r="H27" s="11" t="s">
        <v>1308</v>
      </c>
      <c r="I27" s="11">
        <v>1.0</v>
      </c>
      <c r="J27" s="11" t="s">
        <v>1165</v>
      </c>
      <c r="K27" s="43"/>
      <c r="L27" s="43"/>
      <c r="M27" s="43"/>
      <c r="N27" s="43"/>
    </row>
    <row r="28">
      <c r="A28" s="11">
        <v>32.0</v>
      </c>
      <c r="B28" s="21">
        <v>0.033310185185185186</v>
      </c>
      <c r="C28" s="11" t="s">
        <v>13</v>
      </c>
      <c r="D28" s="11" t="s">
        <v>74</v>
      </c>
      <c r="E28" s="30">
        <v>13.0</v>
      </c>
      <c r="F28" s="47">
        <f>E28-8</f>
        <v>5</v>
      </c>
      <c r="G28" s="13"/>
      <c r="H28" s="13"/>
      <c r="I28" s="13"/>
      <c r="J28" s="13"/>
      <c r="K28" s="43"/>
      <c r="L28" s="43"/>
      <c r="M28" s="43"/>
      <c r="N28" s="43"/>
    </row>
    <row r="29">
      <c r="A29" s="11">
        <v>32.0</v>
      </c>
      <c r="B29" s="21">
        <v>0.03796296296296296</v>
      </c>
      <c r="C29" s="11" t="s">
        <v>134</v>
      </c>
      <c r="D29" s="11" t="s">
        <v>97</v>
      </c>
      <c r="E29" s="35">
        <v>23.0</v>
      </c>
      <c r="F29" s="35"/>
      <c r="G29" s="13"/>
      <c r="H29" s="13"/>
      <c r="I29" s="13"/>
      <c r="J29" s="11" t="s">
        <v>1309</v>
      </c>
      <c r="K29" s="43"/>
      <c r="L29" s="43"/>
      <c r="M29" s="43"/>
      <c r="N29" s="43"/>
    </row>
    <row r="30">
      <c r="A30" s="11">
        <v>32.0</v>
      </c>
      <c r="B30" s="56">
        <v>0.03394675925925926</v>
      </c>
      <c r="C30" s="101" t="s">
        <v>22</v>
      </c>
      <c r="D30" s="101" t="s">
        <v>24</v>
      </c>
      <c r="E30" s="30">
        <v>16.0</v>
      </c>
      <c r="F30" s="47">
        <f>E30+2</f>
        <v>18</v>
      </c>
      <c r="G30" s="13"/>
      <c r="H30" s="13"/>
      <c r="I30" s="13"/>
      <c r="J30" s="13"/>
      <c r="K30" s="43"/>
      <c r="L30" s="43"/>
      <c r="M30" s="43"/>
      <c r="N30" s="43"/>
    </row>
    <row r="31">
      <c r="A31" s="11">
        <v>32.0</v>
      </c>
      <c r="B31" s="56">
        <v>0.03394675925925926</v>
      </c>
      <c r="C31" s="101" t="s">
        <v>13</v>
      </c>
      <c r="D31" s="101" t="s">
        <v>24</v>
      </c>
      <c r="E31" s="30">
        <v>2.0</v>
      </c>
      <c r="F31" s="47">
        <f>E31-0</f>
        <v>2</v>
      </c>
      <c r="G31" s="13"/>
      <c r="H31" s="13"/>
      <c r="I31" s="13"/>
      <c r="J31" s="13"/>
      <c r="K31" s="43"/>
      <c r="L31" s="43"/>
      <c r="M31" s="43"/>
      <c r="N31" s="43"/>
    </row>
    <row r="32">
      <c r="A32" s="11">
        <v>32.0</v>
      </c>
      <c r="B32" s="56">
        <v>0.03396990740740741</v>
      </c>
      <c r="C32" s="101" t="s">
        <v>21</v>
      </c>
      <c r="D32" s="101" t="s">
        <v>24</v>
      </c>
      <c r="E32" s="30">
        <v>20.0</v>
      </c>
      <c r="F32" s="47">
        <f>E32-10</f>
        <v>10</v>
      </c>
      <c r="G32" s="13"/>
      <c r="H32" s="13"/>
      <c r="I32" s="13"/>
      <c r="J32" s="13"/>
      <c r="K32" s="43"/>
      <c r="L32" s="43"/>
      <c r="M32" s="43"/>
      <c r="N32" s="43"/>
    </row>
    <row r="33">
      <c r="A33" s="11">
        <v>32.0</v>
      </c>
      <c r="B33" s="56">
        <v>0.03398148148148148</v>
      </c>
      <c r="C33" s="101" t="s">
        <v>18</v>
      </c>
      <c r="D33" s="101" t="s">
        <v>24</v>
      </c>
      <c r="E33" s="30">
        <v>17.0</v>
      </c>
      <c r="F33" s="47">
        <f>E33-7</f>
        <v>10</v>
      </c>
      <c r="G33" s="13"/>
      <c r="H33" s="13"/>
      <c r="I33" s="13"/>
      <c r="J33" s="13"/>
      <c r="K33" s="43"/>
      <c r="L33" s="43"/>
      <c r="M33" s="43"/>
      <c r="N33" s="43"/>
    </row>
    <row r="34">
      <c r="A34" s="11">
        <v>32.0</v>
      </c>
      <c r="B34" s="56">
        <v>0.03398148148148148</v>
      </c>
      <c r="C34" s="101" t="s">
        <v>15</v>
      </c>
      <c r="D34" s="101" t="s">
        <v>24</v>
      </c>
      <c r="E34" s="30" t="s">
        <v>28</v>
      </c>
      <c r="F34" s="47">
        <v>1.0</v>
      </c>
      <c r="G34" s="13"/>
      <c r="H34" s="13"/>
      <c r="I34" s="13"/>
      <c r="J34" s="13"/>
      <c r="K34" s="43"/>
      <c r="L34" s="43"/>
      <c r="M34" s="43"/>
      <c r="N34" s="43"/>
    </row>
    <row r="35">
      <c r="A35" s="11">
        <v>32.0</v>
      </c>
      <c r="B35" s="56">
        <v>0.03400462962962963</v>
      </c>
      <c r="C35" s="101" t="s">
        <v>10</v>
      </c>
      <c r="D35" s="101" t="s">
        <v>24</v>
      </c>
      <c r="E35" s="30">
        <v>19.0</v>
      </c>
      <c r="F35" s="47">
        <f>E35-8</f>
        <v>11</v>
      </c>
      <c r="G35" s="13"/>
      <c r="H35" s="13"/>
      <c r="I35" s="13"/>
      <c r="J35" s="13"/>
      <c r="K35" s="43"/>
      <c r="L35" s="43"/>
      <c r="M35" s="43"/>
      <c r="N35" s="43"/>
    </row>
    <row r="36">
      <c r="A36" s="11">
        <v>32.0</v>
      </c>
      <c r="B36" s="21">
        <v>0.03980324074074074</v>
      </c>
      <c r="C36" s="11" t="s">
        <v>22</v>
      </c>
      <c r="D36" s="11" t="s">
        <v>47</v>
      </c>
      <c r="E36" s="30">
        <v>16.0</v>
      </c>
      <c r="F36" s="47">
        <f>E36-0</f>
        <v>16</v>
      </c>
      <c r="G36" s="13"/>
      <c r="H36" s="13"/>
      <c r="I36" s="13"/>
      <c r="J36" s="13"/>
      <c r="K36" s="43"/>
      <c r="L36" s="43"/>
      <c r="M36" s="43"/>
      <c r="N36" s="43"/>
    </row>
    <row r="37">
      <c r="A37" s="11">
        <v>32.0</v>
      </c>
      <c r="B37" s="21">
        <v>0.03980324074074074</v>
      </c>
      <c r="C37" s="11" t="s">
        <v>13</v>
      </c>
      <c r="D37" s="11" t="s">
        <v>47</v>
      </c>
      <c r="E37" s="30">
        <v>16.0</v>
      </c>
      <c r="F37" s="47">
        <f>E37-2</f>
        <v>14</v>
      </c>
      <c r="G37" s="13"/>
      <c r="H37" s="13"/>
      <c r="I37" s="13"/>
      <c r="J37" s="13"/>
      <c r="K37" s="43"/>
      <c r="L37" s="43"/>
      <c r="M37" s="43"/>
      <c r="N37" s="43"/>
    </row>
    <row r="38">
      <c r="A38" s="11">
        <v>32.0</v>
      </c>
      <c r="B38" s="21">
        <v>0.03998842592592593</v>
      </c>
      <c r="C38" s="11" t="s">
        <v>134</v>
      </c>
      <c r="D38" s="11" t="s">
        <v>47</v>
      </c>
      <c r="E38" s="30">
        <v>6.0</v>
      </c>
      <c r="F38" s="47">
        <f>E38-0</f>
        <v>6</v>
      </c>
      <c r="G38" s="13"/>
      <c r="H38" s="13"/>
      <c r="I38" s="13"/>
      <c r="J38" s="13"/>
      <c r="K38" s="43"/>
      <c r="L38" s="43"/>
      <c r="M38" s="43"/>
      <c r="N38" s="43"/>
    </row>
    <row r="39">
      <c r="A39" s="11">
        <v>32.0</v>
      </c>
      <c r="B39" s="21">
        <v>0.04170138888888889</v>
      </c>
      <c r="C39" s="11" t="s">
        <v>22</v>
      </c>
      <c r="D39" s="11" t="s">
        <v>7</v>
      </c>
      <c r="E39" s="35">
        <v>25.0</v>
      </c>
      <c r="F39" s="35"/>
      <c r="G39" s="13"/>
      <c r="H39" s="11" t="s">
        <v>1310</v>
      </c>
      <c r="I39" s="13"/>
      <c r="J39" s="11" t="s">
        <v>1311</v>
      </c>
      <c r="K39" s="43"/>
      <c r="L39" s="43"/>
      <c r="M39" s="43"/>
      <c r="N39" s="43"/>
    </row>
    <row r="40">
      <c r="A40" s="11">
        <v>32.0</v>
      </c>
      <c r="B40" s="21">
        <v>0.043055555555555555</v>
      </c>
      <c r="C40" s="11" t="s">
        <v>13</v>
      </c>
      <c r="D40" s="11" t="s">
        <v>32</v>
      </c>
      <c r="E40" s="30">
        <v>17.0</v>
      </c>
      <c r="F40" s="47">
        <f t="shared" ref="F40:F42" si="1">E40-9</f>
        <v>8</v>
      </c>
      <c r="G40" s="13"/>
      <c r="H40" s="13"/>
      <c r="I40" s="13"/>
      <c r="J40" s="11" t="s">
        <v>216</v>
      </c>
      <c r="K40" s="43"/>
      <c r="L40" s="43"/>
      <c r="M40" s="43"/>
      <c r="N40" s="43"/>
    </row>
    <row r="41">
      <c r="A41" s="11">
        <v>32.0</v>
      </c>
      <c r="B41" s="21">
        <v>0.04314814814814815</v>
      </c>
      <c r="C41" s="11" t="s">
        <v>13</v>
      </c>
      <c r="D41" s="11" t="s">
        <v>32</v>
      </c>
      <c r="E41" s="30">
        <v>24.0</v>
      </c>
      <c r="F41" s="47">
        <f t="shared" si="1"/>
        <v>15</v>
      </c>
      <c r="G41" s="13"/>
      <c r="H41" s="13"/>
      <c r="I41" s="13"/>
      <c r="J41" s="11" t="s">
        <v>216</v>
      </c>
      <c r="K41" s="43"/>
      <c r="L41" s="43"/>
      <c r="M41" s="43"/>
      <c r="N41" s="43"/>
    </row>
    <row r="42">
      <c r="A42" s="11">
        <v>32.0</v>
      </c>
      <c r="B42" s="21">
        <v>0.043194444444444445</v>
      </c>
      <c r="C42" s="11" t="s">
        <v>13</v>
      </c>
      <c r="D42" s="11" t="s">
        <v>32</v>
      </c>
      <c r="E42" s="30">
        <v>19.0</v>
      </c>
      <c r="F42" s="47">
        <f t="shared" si="1"/>
        <v>10</v>
      </c>
      <c r="G42" s="13"/>
      <c r="H42" s="13"/>
      <c r="I42" s="13"/>
      <c r="J42" s="11" t="s">
        <v>216</v>
      </c>
      <c r="K42" s="43"/>
      <c r="L42" s="43"/>
      <c r="M42" s="43"/>
      <c r="N42" s="43"/>
    </row>
    <row r="43">
      <c r="A43" s="11">
        <v>32.0</v>
      </c>
      <c r="B43" s="21">
        <v>0.04331018518518519</v>
      </c>
      <c r="C43" s="11" t="s">
        <v>13</v>
      </c>
      <c r="D43" s="11" t="s">
        <v>7</v>
      </c>
      <c r="E43" s="35">
        <v>22.0</v>
      </c>
      <c r="F43" s="35"/>
      <c r="G43" s="13"/>
      <c r="H43" s="11" t="s">
        <v>1296</v>
      </c>
      <c r="I43" s="13"/>
      <c r="J43" s="13"/>
      <c r="K43" s="43"/>
      <c r="L43" s="43"/>
      <c r="M43" s="43"/>
      <c r="N43" s="43"/>
    </row>
    <row r="44">
      <c r="A44" s="11">
        <v>32.0</v>
      </c>
      <c r="B44" s="21">
        <v>0.0433912037037037</v>
      </c>
      <c r="C44" s="11" t="s">
        <v>13</v>
      </c>
      <c r="D44" s="11" t="s">
        <v>7</v>
      </c>
      <c r="E44" s="35">
        <v>13.0</v>
      </c>
      <c r="F44" s="35"/>
      <c r="G44" s="13"/>
      <c r="H44" s="11" t="s">
        <v>1312</v>
      </c>
      <c r="I44" s="13"/>
      <c r="J44" s="13"/>
      <c r="K44" s="43"/>
      <c r="L44" s="43"/>
      <c r="M44" s="43"/>
      <c r="N44" s="43"/>
    </row>
    <row r="45">
      <c r="A45" s="11">
        <v>32.0</v>
      </c>
      <c r="B45" s="21">
        <v>0.04346064814814815</v>
      </c>
      <c r="C45" s="11" t="s">
        <v>13</v>
      </c>
      <c r="D45" s="11" t="s">
        <v>7</v>
      </c>
      <c r="E45" s="35">
        <v>15.0</v>
      </c>
      <c r="F45" s="35"/>
      <c r="G45" s="13"/>
      <c r="H45" s="11" t="s">
        <v>1313</v>
      </c>
      <c r="I45" s="13"/>
      <c r="J45" s="13"/>
      <c r="K45" s="43"/>
      <c r="L45" s="43"/>
      <c r="M45" s="43"/>
      <c r="N45" s="43"/>
    </row>
    <row r="46">
      <c r="A46" s="11">
        <v>32.0</v>
      </c>
      <c r="B46" s="21">
        <v>0.04613425925925926</v>
      </c>
      <c r="C46" s="11" t="s">
        <v>134</v>
      </c>
      <c r="D46" s="11" t="s">
        <v>32</v>
      </c>
      <c r="E46" s="30">
        <v>17.0</v>
      </c>
      <c r="F46" s="47">
        <f>E46-8</f>
        <v>9</v>
      </c>
      <c r="G46" s="13"/>
      <c r="H46" s="13"/>
      <c r="I46" s="13"/>
      <c r="J46" s="11" t="s">
        <v>157</v>
      </c>
      <c r="K46" s="43"/>
      <c r="L46" s="43"/>
      <c r="M46" s="43"/>
      <c r="N46" s="43"/>
    </row>
    <row r="47">
      <c r="A47" s="11">
        <v>32.0</v>
      </c>
      <c r="B47" s="21">
        <v>0.04663194444444444</v>
      </c>
      <c r="C47" s="11" t="s">
        <v>134</v>
      </c>
      <c r="D47" s="11" t="s">
        <v>7</v>
      </c>
      <c r="E47" s="35">
        <v>24.0</v>
      </c>
      <c r="F47" s="35"/>
      <c r="G47" s="13"/>
      <c r="H47" s="11" t="s">
        <v>1314</v>
      </c>
      <c r="I47" s="13"/>
      <c r="J47" s="13"/>
      <c r="K47" s="43"/>
      <c r="L47" s="43"/>
      <c r="M47" s="43"/>
      <c r="N47" s="43"/>
    </row>
    <row r="48">
      <c r="A48" s="11">
        <v>32.0</v>
      </c>
      <c r="B48" s="21">
        <v>0.04767361111111111</v>
      </c>
      <c r="C48" s="11" t="s">
        <v>13</v>
      </c>
      <c r="D48" s="11" t="s">
        <v>32</v>
      </c>
      <c r="E48" s="30">
        <v>16.0</v>
      </c>
      <c r="F48" s="47">
        <f t="shared" ref="F48:F50" si="2">E48-9</f>
        <v>7</v>
      </c>
      <c r="G48" s="13"/>
      <c r="H48" s="13"/>
      <c r="I48" s="13"/>
      <c r="J48" s="67" t="s">
        <v>17</v>
      </c>
      <c r="K48" s="43"/>
      <c r="L48" s="43"/>
      <c r="M48" s="43"/>
      <c r="N48" s="43"/>
    </row>
    <row r="49">
      <c r="A49" s="11">
        <v>32.0</v>
      </c>
      <c r="B49" s="21">
        <v>0.04767361111111111</v>
      </c>
      <c r="C49" s="11" t="s">
        <v>13</v>
      </c>
      <c r="D49" s="11" t="s">
        <v>32</v>
      </c>
      <c r="E49" s="30">
        <v>16.0</v>
      </c>
      <c r="F49" s="47">
        <f t="shared" si="2"/>
        <v>7</v>
      </c>
      <c r="G49" s="13"/>
      <c r="H49" s="13"/>
      <c r="I49" s="13"/>
      <c r="J49" s="11" t="s">
        <v>1315</v>
      </c>
      <c r="K49" s="43"/>
      <c r="L49" s="43"/>
      <c r="M49" s="43"/>
      <c r="N49" s="43"/>
    </row>
    <row r="50">
      <c r="A50" s="11">
        <v>32.0</v>
      </c>
      <c r="B50" s="21">
        <v>0.04795138888888889</v>
      </c>
      <c r="C50" s="11" t="s">
        <v>13</v>
      </c>
      <c r="D50" s="11" t="s">
        <v>32</v>
      </c>
      <c r="E50" s="30">
        <v>26.0</v>
      </c>
      <c r="F50" s="47">
        <f t="shared" si="2"/>
        <v>17</v>
      </c>
      <c r="G50" s="13"/>
      <c r="H50" s="13"/>
      <c r="I50" s="13"/>
      <c r="J50" s="11" t="s">
        <v>1165</v>
      </c>
      <c r="K50" s="43"/>
      <c r="L50" s="43"/>
      <c r="M50" s="43"/>
      <c r="N50" s="43"/>
    </row>
    <row r="51">
      <c r="A51" s="11">
        <v>32.0</v>
      </c>
      <c r="B51" s="21">
        <v>0.047997685185185185</v>
      </c>
      <c r="C51" s="11" t="s">
        <v>13</v>
      </c>
      <c r="D51" s="11" t="s">
        <v>32</v>
      </c>
      <c r="E51" s="30">
        <v>17.0</v>
      </c>
      <c r="F51" s="47">
        <f>E51-7</f>
        <v>10</v>
      </c>
      <c r="G51" s="13"/>
      <c r="H51" s="13"/>
      <c r="I51" s="13"/>
      <c r="J51" s="11" t="s">
        <v>1165</v>
      </c>
      <c r="K51" s="43"/>
      <c r="L51" s="43"/>
      <c r="M51" s="43"/>
      <c r="N51" s="43"/>
    </row>
    <row r="52">
      <c r="A52" s="11">
        <v>32.0</v>
      </c>
      <c r="B52" s="21">
        <v>0.04815972222222222</v>
      </c>
      <c r="C52" s="11" t="s">
        <v>13</v>
      </c>
      <c r="D52" s="11" t="s">
        <v>7</v>
      </c>
      <c r="E52" s="35">
        <v>21.0</v>
      </c>
      <c r="F52" s="35"/>
      <c r="G52" s="13"/>
      <c r="H52" s="11" t="s">
        <v>1316</v>
      </c>
      <c r="I52" s="13"/>
      <c r="J52" s="13"/>
      <c r="K52" s="43"/>
      <c r="L52" s="43"/>
      <c r="M52" s="43"/>
      <c r="N52" s="43"/>
    </row>
    <row r="53">
      <c r="A53" s="11">
        <v>32.0</v>
      </c>
      <c r="B53" s="21">
        <v>0.04829861111111111</v>
      </c>
      <c r="C53" s="11" t="s">
        <v>13</v>
      </c>
      <c r="D53" s="11" t="s">
        <v>7</v>
      </c>
      <c r="E53" s="35">
        <v>25.0</v>
      </c>
      <c r="F53" s="35"/>
      <c r="G53" s="13"/>
      <c r="H53" s="11" t="s">
        <v>1310</v>
      </c>
      <c r="I53" s="13"/>
      <c r="J53" s="13"/>
      <c r="K53" s="43"/>
      <c r="L53" s="43"/>
      <c r="M53" s="43"/>
      <c r="N53" s="43"/>
    </row>
    <row r="54">
      <c r="A54" s="11">
        <v>32.0</v>
      </c>
      <c r="B54" s="21">
        <v>0.04840277777777778</v>
      </c>
      <c r="C54" s="11" t="s">
        <v>13</v>
      </c>
      <c r="D54" s="11" t="s">
        <v>7</v>
      </c>
      <c r="E54" s="35">
        <v>33.0</v>
      </c>
      <c r="F54" s="35"/>
      <c r="G54" s="13"/>
      <c r="H54" s="11" t="s">
        <v>1317</v>
      </c>
      <c r="I54" s="13"/>
      <c r="J54" s="13"/>
      <c r="K54" s="43"/>
      <c r="L54" s="43"/>
      <c r="M54" s="43"/>
      <c r="N54" s="43"/>
    </row>
    <row r="55">
      <c r="A55" s="11">
        <v>32.0</v>
      </c>
      <c r="B55" s="21">
        <v>0.05016203703703704</v>
      </c>
      <c r="C55" s="11" t="s">
        <v>22</v>
      </c>
      <c r="D55" s="11" t="s">
        <v>7</v>
      </c>
      <c r="E55" s="35">
        <v>28.0</v>
      </c>
      <c r="F55" s="35"/>
      <c r="G55" s="13"/>
      <c r="H55" s="11" t="s">
        <v>1318</v>
      </c>
      <c r="I55" s="13"/>
      <c r="J55" s="11" t="s">
        <v>109</v>
      </c>
      <c r="K55" s="43"/>
      <c r="L55" s="43"/>
      <c r="M55" s="43"/>
      <c r="N55" s="43"/>
    </row>
    <row r="56">
      <c r="A56" s="11">
        <v>32.0</v>
      </c>
      <c r="B56" s="21">
        <v>0.051863425925925924</v>
      </c>
      <c r="C56" s="11" t="s">
        <v>22</v>
      </c>
      <c r="D56" s="11" t="s">
        <v>95</v>
      </c>
      <c r="E56" s="35">
        <v>1.0</v>
      </c>
      <c r="F56" s="35"/>
      <c r="G56" s="13"/>
      <c r="H56" s="11" t="s">
        <v>1319</v>
      </c>
      <c r="I56" s="13"/>
      <c r="J56" s="11"/>
      <c r="K56" s="43"/>
      <c r="L56" s="43"/>
      <c r="M56" s="43"/>
      <c r="N56" s="43"/>
    </row>
    <row r="57">
      <c r="A57" s="11">
        <v>32.0</v>
      </c>
      <c r="B57" s="21">
        <v>0.05403935185185185</v>
      </c>
      <c r="C57" s="11" t="s">
        <v>134</v>
      </c>
      <c r="D57" s="11" t="s">
        <v>32</v>
      </c>
      <c r="E57" s="30">
        <v>17.0</v>
      </c>
      <c r="F57" s="47">
        <f>E57-7</f>
        <v>10</v>
      </c>
      <c r="G57" s="13"/>
      <c r="H57" s="13"/>
      <c r="I57" s="13"/>
      <c r="J57" s="11" t="s">
        <v>1320</v>
      </c>
      <c r="K57" s="43"/>
      <c r="L57" s="43"/>
      <c r="M57" s="43"/>
      <c r="N57" s="43"/>
    </row>
    <row r="58">
      <c r="A58" s="11">
        <v>32.0</v>
      </c>
      <c r="B58" s="21">
        <v>0.05403935185185185</v>
      </c>
      <c r="C58" s="11" t="s">
        <v>134</v>
      </c>
      <c r="D58" s="11" t="s">
        <v>32</v>
      </c>
      <c r="E58" s="47" t="s">
        <v>30</v>
      </c>
      <c r="F58" s="47" t="s">
        <v>30</v>
      </c>
      <c r="G58" s="13"/>
      <c r="H58" s="13"/>
      <c r="I58" s="13"/>
      <c r="J58" s="67" t="s">
        <v>17</v>
      </c>
      <c r="K58" s="43"/>
      <c r="L58" s="43"/>
      <c r="M58" s="43"/>
      <c r="N58" s="43"/>
    </row>
    <row r="59">
      <c r="A59" s="11">
        <v>32.0</v>
      </c>
      <c r="B59" s="21">
        <v>0.05416666666666667</v>
      </c>
      <c r="C59" s="11" t="s">
        <v>134</v>
      </c>
      <c r="D59" s="11" t="s">
        <v>32</v>
      </c>
      <c r="E59" s="30">
        <v>17.0</v>
      </c>
      <c r="F59" s="30">
        <f>E59-7</f>
        <v>10</v>
      </c>
      <c r="G59" s="13"/>
      <c r="H59" s="13"/>
      <c r="I59" s="13"/>
      <c r="J59" s="11" t="s">
        <v>1320</v>
      </c>
      <c r="K59" s="43"/>
      <c r="L59" s="43"/>
      <c r="M59" s="43"/>
      <c r="N59" s="43"/>
    </row>
    <row r="60">
      <c r="A60" s="11">
        <v>32.0</v>
      </c>
      <c r="B60" s="21">
        <v>0.055775462962962964</v>
      </c>
      <c r="C60" s="11" t="s">
        <v>134</v>
      </c>
      <c r="D60" s="11" t="s">
        <v>7</v>
      </c>
      <c r="E60" s="35">
        <v>23.0</v>
      </c>
      <c r="F60" s="35"/>
      <c r="G60" s="13"/>
      <c r="H60" s="11" t="s">
        <v>1321</v>
      </c>
      <c r="I60" s="13"/>
      <c r="J60" s="13"/>
      <c r="K60" s="43"/>
      <c r="L60" s="43"/>
      <c r="M60" s="43"/>
      <c r="N60" s="43"/>
    </row>
    <row r="61">
      <c r="A61" s="11">
        <v>32.0</v>
      </c>
      <c r="B61" s="21">
        <v>0.05609953703703704</v>
      </c>
      <c r="C61" s="11" t="s">
        <v>134</v>
      </c>
      <c r="D61" s="11" t="s">
        <v>7</v>
      </c>
      <c r="E61" s="35">
        <v>21.0</v>
      </c>
      <c r="F61" s="35"/>
      <c r="G61" s="13"/>
      <c r="H61" s="11" t="s">
        <v>1316</v>
      </c>
      <c r="I61" s="11">
        <v>1.0</v>
      </c>
      <c r="J61" s="11" t="s">
        <v>112</v>
      </c>
      <c r="K61" s="43"/>
      <c r="L61" s="43"/>
      <c r="M61" s="43"/>
      <c r="N61" s="43"/>
    </row>
    <row r="62">
      <c r="A62" s="11">
        <v>32.0</v>
      </c>
      <c r="B62" s="21">
        <v>0.059479166666666666</v>
      </c>
      <c r="C62" s="11" t="s">
        <v>22</v>
      </c>
      <c r="D62" s="11" t="s">
        <v>24</v>
      </c>
      <c r="E62" s="30">
        <v>13.0</v>
      </c>
      <c r="F62" s="47">
        <f>E62+2</f>
        <v>15</v>
      </c>
      <c r="G62" s="13"/>
      <c r="H62" s="13"/>
      <c r="I62" s="13"/>
      <c r="J62" s="13"/>
      <c r="K62" s="43"/>
      <c r="L62" s="43"/>
      <c r="M62" s="43"/>
      <c r="N62" s="43"/>
    </row>
    <row r="63">
      <c r="A63" s="11">
        <v>32.0</v>
      </c>
      <c r="B63" s="21">
        <v>0.0625</v>
      </c>
      <c r="C63" s="11" t="s">
        <v>18</v>
      </c>
      <c r="D63" s="11" t="s">
        <v>47</v>
      </c>
      <c r="E63" s="30">
        <v>26.0</v>
      </c>
      <c r="F63" s="47">
        <f>E63-8</f>
        <v>18</v>
      </c>
      <c r="G63" s="13"/>
      <c r="H63" s="13"/>
      <c r="I63" s="13"/>
      <c r="J63" s="13"/>
      <c r="K63" s="43"/>
      <c r="L63" s="43"/>
      <c r="M63" s="43"/>
      <c r="N63" s="43"/>
    </row>
    <row r="64">
      <c r="A64" s="11">
        <v>32.0</v>
      </c>
      <c r="B64" s="21">
        <v>0.0625</v>
      </c>
      <c r="C64" s="11" t="s">
        <v>15</v>
      </c>
      <c r="D64" s="11" t="s">
        <v>47</v>
      </c>
      <c r="E64" s="37" t="s">
        <v>28</v>
      </c>
      <c r="F64" s="48">
        <v>1.0</v>
      </c>
      <c r="G64" s="13"/>
      <c r="H64" s="13"/>
      <c r="I64" s="13"/>
      <c r="J64" s="13"/>
      <c r="K64" s="43"/>
      <c r="L64" s="43"/>
      <c r="M64" s="43"/>
      <c r="N64" s="43"/>
    </row>
    <row r="65">
      <c r="A65" s="11">
        <v>32.0</v>
      </c>
      <c r="B65" s="21">
        <v>0.0625</v>
      </c>
      <c r="C65" s="11" t="s">
        <v>21</v>
      </c>
      <c r="D65" s="11" t="s">
        <v>47</v>
      </c>
      <c r="E65" s="30">
        <v>19.0</v>
      </c>
      <c r="F65" s="47">
        <f t="shared" ref="F65:F66" si="3">E65-5</f>
        <v>14</v>
      </c>
      <c r="G65" s="13"/>
      <c r="H65" s="13"/>
      <c r="I65" s="13"/>
      <c r="J65" s="13"/>
      <c r="K65" s="43"/>
      <c r="L65" s="43"/>
      <c r="M65" s="43"/>
      <c r="N65" s="43"/>
    </row>
    <row r="66">
      <c r="A66" s="11">
        <v>32.0</v>
      </c>
      <c r="B66" s="21">
        <v>0.0625</v>
      </c>
      <c r="C66" s="11" t="s">
        <v>10</v>
      </c>
      <c r="D66" s="11" t="s">
        <v>47</v>
      </c>
      <c r="E66" s="30">
        <v>10.0</v>
      </c>
      <c r="F66" s="47">
        <f t="shared" si="3"/>
        <v>5</v>
      </c>
      <c r="G66" s="13"/>
      <c r="H66" s="13"/>
      <c r="I66" s="13"/>
      <c r="J66" s="13"/>
      <c r="K66" s="43"/>
      <c r="L66" s="43"/>
      <c r="M66" s="43"/>
      <c r="N66" s="43"/>
    </row>
    <row r="67">
      <c r="A67" s="11">
        <v>32.0</v>
      </c>
      <c r="B67" s="21">
        <v>0.06335648148148149</v>
      </c>
      <c r="C67" s="11" t="s">
        <v>18</v>
      </c>
      <c r="D67" s="11" t="s">
        <v>32</v>
      </c>
      <c r="E67" s="30">
        <v>16.0</v>
      </c>
      <c r="F67" s="47">
        <f t="shared" ref="F67:F68" si="4">E67-13+5</f>
        <v>8</v>
      </c>
      <c r="G67" s="13"/>
      <c r="H67" s="13"/>
      <c r="I67" s="13"/>
      <c r="J67" s="11" t="s">
        <v>534</v>
      </c>
      <c r="K67" s="43"/>
      <c r="L67" s="43"/>
      <c r="M67" s="43"/>
      <c r="N67" s="43"/>
    </row>
    <row r="68">
      <c r="A68" s="11">
        <v>32.0</v>
      </c>
      <c r="B68" s="21">
        <v>0.06391203703703703</v>
      </c>
      <c r="C68" s="11" t="s">
        <v>18</v>
      </c>
      <c r="D68" s="11" t="s">
        <v>32</v>
      </c>
      <c r="E68" s="30">
        <v>15.0</v>
      </c>
      <c r="F68" s="47">
        <f t="shared" si="4"/>
        <v>7</v>
      </c>
      <c r="G68" s="13"/>
      <c r="H68" s="13"/>
      <c r="I68" s="13"/>
      <c r="J68" s="11" t="s">
        <v>1322</v>
      </c>
      <c r="K68" s="43"/>
      <c r="L68" s="43"/>
      <c r="M68" s="43"/>
      <c r="N68" s="43"/>
    </row>
    <row r="69">
      <c r="A69" s="11">
        <v>32.0</v>
      </c>
      <c r="B69" s="21">
        <v>0.06422453703703704</v>
      </c>
      <c r="C69" s="11" t="s">
        <v>18</v>
      </c>
      <c r="D69" s="11" t="s">
        <v>7</v>
      </c>
      <c r="E69" s="35">
        <v>32.0</v>
      </c>
      <c r="F69" s="35"/>
      <c r="G69" s="13"/>
      <c r="H69" s="11" t="s">
        <v>1293</v>
      </c>
      <c r="I69" s="13"/>
      <c r="J69" s="13"/>
      <c r="K69" s="43"/>
      <c r="L69" s="43"/>
      <c r="M69" s="43"/>
      <c r="N69" s="43"/>
    </row>
    <row r="70">
      <c r="A70" s="11">
        <v>32.0</v>
      </c>
      <c r="B70" s="21">
        <v>0.06516203703703703</v>
      </c>
      <c r="C70" s="11" t="s">
        <v>18</v>
      </c>
      <c r="D70" s="11" t="s">
        <v>492</v>
      </c>
      <c r="E70" s="35" t="s">
        <v>28</v>
      </c>
      <c r="F70" s="35">
        <v>1.0</v>
      </c>
      <c r="G70" s="11" t="s">
        <v>48</v>
      </c>
      <c r="H70" s="13"/>
      <c r="I70" s="13"/>
      <c r="J70" s="11" t="s">
        <v>1323</v>
      </c>
      <c r="K70" s="43"/>
      <c r="L70" s="43"/>
      <c r="M70" s="43"/>
      <c r="N70" s="43"/>
    </row>
    <row r="71">
      <c r="A71" s="11">
        <v>32.0</v>
      </c>
      <c r="B71" s="21">
        <v>0.06585648148148149</v>
      </c>
      <c r="C71" s="11" t="s">
        <v>10</v>
      </c>
      <c r="D71" s="11" t="s">
        <v>32</v>
      </c>
      <c r="E71" s="30">
        <v>24.0</v>
      </c>
      <c r="F71" s="47">
        <f t="shared" ref="F71:F72" si="5">E71-11</f>
        <v>13</v>
      </c>
      <c r="G71" s="13"/>
      <c r="H71" s="13"/>
      <c r="I71" s="13"/>
      <c r="J71" s="11" t="s">
        <v>45</v>
      </c>
      <c r="K71" s="43"/>
      <c r="L71" s="43"/>
      <c r="M71" s="43"/>
      <c r="N71" s="43"/>
    </row>
    <row r="72">
      <c r="A72" s="11">
        <v>32.0</v>
      </c>
      <c r="B72" s="21">
        <v>0.06585648148148149</v>
      </c>
      <c r="C72" s="11" t="s">
        <v>10</v>
      </c>
      <c r="D72" s="11" t="s">
        <v>32</v>
      </c>
      <c r="E72" s="30">
        <v>24.0</v>
      </c>
      <c r="F72" s="47">
        <f t="shared" si="5"/>
        <v>13</v>
      </c>
      <c r="G72" s="13"/>
      <c r="H72" s="13"/>
      <c r="I72" s="13"/>
      <c r="J72" s="11" t="s">
        <v>45</v>
      </c>
      <c r="K72" s="43"/>
      <c r="L72" s="43"/>
      <c r="M72" s="43"/>
      <c r="N72" s="43"/>
    </row>
    <row r="73">
      <c r="A73" s="11">
        <v>32.0</v>
      </c>
      <c r="B73" s="21">
        <v>0.06608796296296296</v>
      </c>
      <c r="C73" s="11" t="s">
        <v>10</v>
      </c>
      <c r="D73" s="11" t="s">
        <v>7</v>
      </c>
      <c r="E73" s="35">
        <v>30.0</v>
      </c>
      <c r="F73" s="35"/>
      <c r="G73" s="13"/>
      <c r="H73" s="11" t="s">
        <v>1324</v>
      </c>
      <c r="I73" s="13"/>
      <c r="J73" s="13"/>
      <c r="K73" s="43"/>
      <c r="L73" s="43"/>
      <c r="M73" s="43"/>
      <c r="N73" s="43"/>
    </row>
    <row r="74">
      <c r="A74" s="11">
        <v>32.0</v>
      </c>
      <c r="B74" s="21">
        <v>0.06620370370370371</v>
      </c>
      <c r="C74" s="11" t="s">
        <v>10</v>
      </c>
      <c r="D74" s="11" t="s">
        <v>7</v>
      </c>
      <c r="E74" s="35">
        <v>7.0</v>
      </c>
      <c r="F74" s="35"/>
      <c r="G74" s="13"/>
      <c r="H74" s="11" t="s">
        <v>1325</v>
      </c>
      <c r="I74" s="13"/>
      <c r="J74" s="11" t="s">
        <v>73</v>
      </c>
      <c r="K74" s="43"/>
      <c r="L74" s="43"/>
      <c r="M74" s="43"/>
      <c r="N74" s="43"/>
    </row>
    <row r="75">
      <c r="A75" s="11">
        <v>32.0</v>
      </c>
      <c r="B75" s="21">
        <v>0.06672453703703704</v>
      </c>
      <c r="C75" s="11" t="s">
        <v>10</v>
      </c>
      <c r="D75" s="11" t="s">
        <v>492</v>
      </c>
      <c r="E75" s="30">
        <v>17.0</v>
      </c>
      <c r="F75" s="47">
        <f>E75+2</f>
        <v>19</v>
      </c>
      <c r="G75" s="13"/>
      <c r="H75" s="13"/>
      <c r="I75" s="13"/>
      <c r="J75" s="13"/>
      <c r="K75" s="43"/>
      <c r="L75" s="43"/>
      <c r="M75" s="43"/>
      <c r="N75" s="43"/>
    </row>
    <row r="76">
      <c r="A76" s="11">
        <v>32.0</v>
      </c>
      <c r="B76" s="21">
        <v>0.0677662037037037</v>
      </c>
      <c r="C76" s="11" t="s">
        <v>21</v>
      </c>
      <c r="D76" s="11" t="s">
        <v>32</v>
      </c>
      <c r="E76" s="30">
        <v>26.0</v>
      </c>
      <c r="F76" s="47">
        <f>E76-11</f>
        <v>15</v>
      </c>
      <c r="G76" s="13"/>
      <c r="H76" s="13"/>
      <c r="I76" s="13"/>
      <c r="J76" s="11" t="s">
        <v>102</v>
      </c>
      <c r="K76" s="43"/>
      <c r="L76" s="43"/>
      <c r="M76" s="43"/>
      <c r="N76" s="43"/>
    </row>
    <row r="77">
      <c r="A77" s="11">
        <v>32.0</v>
      </c>
      <c r="B77" s="21">
        <v>0.0677662037037037</v>
      </c>
      <c r="C77" s="11" t="s">
        <v>21</v>
      </c>
      <c r="D77" s="11" t="s">
        <v>32</v>
      </c>
      <c r="E77" s="47" t="s">
        <v>30</v>
      </c>
      <c r="F77" s="47" t="s">
        <v>30</v>
      </c>
      <c r="G77" s="13"/>
      <c r="H77" s="13"/>
      <c r="I77" s="13"/>
      <c r="J77" s="11" t="s">
        <v>985</v>
      </c>
      <c r="K77" s="43"/>
      <c r="L77" s="43"/>
      <c r="M77" s="43"/>
      <c r="N77" s="43"/>
    </row>
    <row r="78">
      <c r="A78" s="11">
        <v>32.0</v>
      </c>
      <c r="B78" s="21">
        <v>0.0680324074074074</v>
      </c>
      <c r="C78" s="11" t="s">
        <v>21</v>
      </c>
      <c r="D78" s="11" t="s">
        <v>7</v>
      </c>
      <c r="E78" s="35">
        <v>23.0</v>
      </c>
      <c r="F78" s="35"/>
      <c r="G78" s="13"/>
      <c r="H78" s="11" t="s">
        <v>1321</v>
      </c>
      <c r="I78" s="13"/>
      <c r="J78" s="13"/>
      <c r="K78" s="43"/>
      <c r="L78" s="43"/>
      <c r="M78" s="43"/>
      <c r="N78" s="43"/>
    </row>
    <row r="79">
      <c r="A79" s="11">
        <v>32.0</v>
      </c>
      <c r="B79" s="21">
        <v>0.07068287037037037</v>
      </c>
      <c r="C79" s="11" t="s">
        <v>21</v>
      </c>
      <c r="D79" s="11" t="s">
        <v>75</v>
      </c>
      <c r="E79" s="47" t="s">
        <v>30</v>
      </c>
      <c r="F79" s="47" t="s">
        <v>30</v>
      </c>
      <c r="G79" s="13"/>
      <c r="H79" s="13"/>
      <c r="I79" s="13"/>
      <c r="J79" s="11" t="s">
        <v>1326</v>
      </c>
      <c r="K79" s="43"/>
      <c r="L79" s="43"/>
      <c r="M79" s="43"/>
      <c r="N79" s="43"/>
    </row>
    <row r="80">
      <c r="A80" s="11">
        <v>32.0</v>
      </c>
      <c r="B80" s="21">
        <v>0.07228009259259259</v>
      </c>
      <c r="C80" s="11" t="s">
        <v>18</v>
      </c>
      <c r="D80" s="11" t="s">
        <v>32</v>
      </c>
      <c r="E80" s="30">
        <v>15.0</v>
      </c>
      <c r="F80" s="47">
        <f>E80-13+5</f>
        <v>7</v>
      </c>
      <c r="G80" s="13"/>
      <c r="H80" s="13"/>
      <c r="I80" s="13"/>
      <c r="J80" s="11" t="s">
        <v>494</v>
      </c>
      <c r="K80" s="43"/>
      <c r="L80" s="43"/>
      <c r="M80" s="43"/>
      <c r="N80" s="43"/>
    </row>
    <row r="81">
      <c r="A81" s="11">
        <v>32.0</v>
      </c>
      <c r="B81" s="21">
        <v>0.0725</v>
      </c>
      <c r="C81" s="11" t="s">
        <v>18</v>
      </c>
      <c r="D81" s="11" t="s">
        <v>7</v>
      </c>
      <c r="E81" s="35">
        <v>20.0</v>
      </c>
      <c r="F81" s="35"/>
      <c r="G81" s="13"/>
      <c r="H81" s="11" t="s">
        <v>1295</v>
      </c>
      <c r="I81" s="13"/>
      <c r="J81" s="13"/>
      <c r="K81" s="43"/>
      <c r="L81" s="43"/>
      <c r="M81" s="43"/>
      <c r="N81" s="43"/>
    </row>
    <row r="82">
      <c r="A82" s="11">
        <v>32.0</v>
      </c>
      <c r="B82" s="21">
        <v>0.07289351851851852</v>
      </c>
      <c r="C82" s="11" t="s">
        <v>18</v>
      </c>
      <c r="D82" s="11" t="s">
        <v>32</v>
      </c>
      <c r="E82" s="30">
        <v>11.0</v>
      </c>
      <c r="F82" s="47">
        <f>E82-13+5</f>
        <v>3</v>
      </c>
      <c r="G82" s="13"/>
      <c r="H82" s="13"/>
      <c r="I82" s="13"/>
      <c r="J82" s="11" t="s">
        <v>131</v>
      </c>
      <c r="K82" s="43"/>
      <c r="L82" s="43"/>
      <c r="M82" s="43"/>
      <c r="N82" s="43"/>
    </row>
    <row r="83">
      <c r="A83" s="11">
        <v>32.0</v>
      </c>
      <c r="B83" s="21">
        <v>0.07297453703703703</v>
      </c>
      <c r="C83" s="11" t="s">
        <v>18</v>
      </c>
      <c r="D83" s="11" t="s">
        <v>7</v>
      </c>
      <c r="E83" s="35">
        <v>32.0</v>
      </c>
      <c r="F83" s="35"/>
      <c r="G83" s="13"/>
      <c r="H83" s="11" t="s">
        <v>1293</v>
      </c>
      <c r="I83" s="13"/>
      <c r="J83" s="11"/>
      <c r="K83" s="43"/>
      <c r="L83" s="43"/>
      <c r="M83" s="43"/>
      <c r="N83" s="43"/>
    </row>
    <row r="84">
      <c r="A84" s="11">
        <v>32.0</v>
      </c>
      <c r="B84" s="21">
        <v>0.07306712962962963</v>
      </c>
      <c r="C84" s="11" t="s">
        <v>18</v>
      </c>
      <c r="D84" s="11" t="s">
        <v>32</v>
      </c>
      <c r="E84" s="47" t="s">
        <v>30</v>
      </c>
      <c r="F84" s="47" t="s">
        <v>30</v>
      </c>
      <c r="G84" s="13"/>
      <c r="H84" s="13"/>
      <c r="I84" s="13"/>
      <c r="J84" s="11" t="s">
        <v>1327</v>
      </c>
      <c r="K84" s="43"/>
      <c r="L84" s="43"/>
      <c r="M84" s="43"/>
      <c r="N84" s="43"/>
    </row>
    <row r="85">
      <c r="A85" s="11">
        <v>32.0</v>
      </c>
      <c r="B85" s="21">
        <v>0.07332175925925925</v>
      </c>
      <c r="C85" s="11" t="s">
        <v>18</v>
      </c>
      <c r="D85" s="11" t="s">
        <v>7</v>
      </c>
      <c r="E85" s="35">
        <v>30.0</v>
      </c>
      <c r="F85" s="35"/>
      <c r="G85" s="13"/>
      <c r="H85" s="11" t="s">
        <v>1324</v>
      </c>
      <c r="I85" s="13"/>
      <c r="J85" s="13"/>
      <c r="K85" s="43"/>
      <c r="L85" s="43"/>
      <c r="M85" s="43"/>
      <c r="N85" s="43"/>
    </row>
    <row r="86">
      <c r="A86" s="11">
        <v>32.0</v>
      </c>
      <c r="B86" s="21">
        <v>0.07351851851851852</v>
      </c>
      <c r="C86" s="11" t="s">
        <v>18</v>
      </c>
      <c r="D86" s="11" t="s">
        <v>97</v>
      </c>
      <c r="E86" s="35">
        <v>19.0</v>
      </c>
      <c r="F86" s="35"/>
      <c r="G86" s="13"/>
      <c r="H86" s="13"/>
      <c r="I86" s="13"/>
      <c r="J86" s="11" t="s">
        <v>1328</v>
      </c>
      <c r="K86" s="43"/>
      <c r="L86" s="43"/>
      <c r="M86" s="43"/>
      <c r="N86" s="43"/>
    </row>
    <row r="87">
      <c r="A87" s="11">
        <v>32.0</v>
      </c>
      <c r="B87" s="21">
        <v>0.07439814814814814</v>
      </c>
      <c r="C87" s="11" t="s">
        <v>15</v>
      </c>
      <c r="D87" s="11" t="s">
        <v>7</v>
      </c>
      <c r="E87" s="35">
        <v>7.0</v>
      </c>
      <c r="F87" s="35"/>
      <c r="G87" s="13"/>
      <c r="H87" s="11" t="s">
        <v>1329</v>
      </c>
      <c r="I87" s="13"/>
      <c r="J87" s="11" t="s">
        <v>4802</v>
      </c>
      <c r="K87" s="43"/>
      <c r="L87" s="43"/>
      <c r="M87" s="43"/>
      <c r="N87" s="43"/>
    </row>
    <row r="88">
      <c r="A88" s="11">
        <v>32.0</v>
      </c>
      <c r="B88" s="21">
        <v>0.07458333333333333</v>
      </c>
      <c r="C88" s="11" t="s">
        <v>21</v>
      </c>
      <c r="D88" s="11" t="s">
        <v>32</v>
      </c>
      <c r="E88" s="30">
        <v>30.0</v>
      </c>
      <c r="F88" s="47">
        <f>E88-11</f>
        <v>19</v>
      </c>
      <c r="G88" s="13"/>
      <c r="H88" s="13"/>
      <c r="I88" s="13"/>
      <c r="J88" s="13"/>
      <c r="K88" s="43"/>
      <c r="L88" s="43"/>
      <c r="M88" s="43"/>
      <c r="N88" s="43"/>
    </row>
    <row r="89">
      <c r="A89" s="11">
        <v>32.0</v>
      </c>
      <c r="B89" s="21">
        <v>0.07466435185185186</v>
      </c>
      <c r="C89" s="11" t="s">
        <v>21</v>
      </c>
      <c r="D89" s="11" t="s">
        <v>32</v>
      </c>
      <c r="E89" s="30">
        <v>17.0</v>
      </c>
      <c r="F89" s="47">
        <f>E89-10</f>
        <v>7</v>
      </c>
      <c r="G89" s="13"/>
      <c r="H89" s="13"/>
      <c r="I89" s="13"/>
      <c r="J89" s="13"/>
      <c r="K89" s="43"/>
      <c r="L89" s="43"/>
      <c r="M89" s="43"/>
      <c r="N89" s="43"/>
    </row>
    <row r="90">
      <c r="A90" s="11">
        <v>32.0</v>
      </c>
      <c r="B90" s="21">
        <v>0.07482638888888889</v>
      </c>
      <c r="C90" s="11" t="s">
        <v>21</v>
      </c>
      <c r="D90" s="11" t="s">
        <v>7</v>
      </c>
      <c r="E90" s="35">
        <v>17.0</v>
      </c>
      <c r="F90" s="35"/>
      <c r="G90" s="13"/>
      <c r="H90" s="11" t="s">
        <v>1331</v>
      </c>
      <c r="I90" s="13"/>
      <c r="J90" s="13"/>
      <c r="K90" s="43"/>
      <c r="L90" s="43"/>
      <c r="M90" s="43"/>
      <c r="N90" s="43"/>
    </row>
    <row r="91">
      <c r="A91" s="11">
        <v>32.0</v>
      </c>
      <c r="B91" s="21">
        <v>0.07488425925925926</v>
      </c>
      <c r="C91" s="11" t="s">
        <v>21</v>
      </c>
      <c r="D91" s="11" t="s">
        <v>7</v>
      </c>
      <c r="E91" s="35">
        <v>7.0</v>
      </c>
      <c r="F91" s="35"/>
      <c r="G91" s="13"/>
      <c r="H91" s="11" t="s">
        <v>1325</v>
      </c>
      <c r="I91" s="13"/>
      <c r="J91" s="13"/>
      <c r="K91" s="43"/>
      <c r="L91" s="43"/>
      <c r="M91" s="43"/>
      <c r="N91" s="43"/>
    </row>
    <row r="92">
      <c r="A92" s="11">
        <v>32.0</v>
      </c>
      <c r="B92" s="21">
        <v>0.0751388888888889</v>
      </c>
      <c r="C92" s="11" t="s">
        <v>21</v>
      </c>
      <c r="D92" s="11" t="s">
        <v>7</v>
      </c>
      <c r="E92" s="35">
        <v>14.0</v>
      </c>
      <c r="F92" s="35"/>
      <c r="G92" s="13"/>
      <c r="H92" s="11" t="s">
        <v>1332</v>
      </c>
      <c r="I92" s="13"/>
      <c r="J92" s="11" t="s">
        <v>1333</v>
      </c>
      <c r="K92" s="43"/>
      <c r="L92" s="43"/>
      <c r="M92" s="43"/>
      <c r="N92" s="43"/>
    </row>
    <row r="93">
      <c r="A93" s="11">
        <v>32.0</v>
      </c>
      <c r="B93" s="21">
        <v>0.07575231481481481</v>
      </c>
      <c r="C93" s="11" t="s">
        <v>10</v>
      </c>
      <c r="D93" s="11" t="s">
        <v>32</v>
      </c>
      <c r="E93" s="47" t="s">
        <v>30</v>
      </c>
      <c r="F93" s="47" t="s">
        <v>30</v>
      </c>
      <c r="G93" s="13"/>
      <c r="H93" s="13"/>
      <c r="I93" s="13"/>
      <c r="J93" s="11" t="s">
        <v>1334</v>
      </c>
      <c r="K93" s="43"/>
      <c r="L93" s="43"/>
      <c r="M93" s="43"/>
      <c r="N93" s="43"/>
    </row>
    <row r="94">
      <c r="A94" s="11">
        <v>32.0</v>
      </c>
      <c r="B94" s="21">
        <v>0.07575231481481481</v>
      </c>
      <c r="C94" s="11" t="s">
        <v>10</v>
      </c>
      <c r="D94" s="11" t="s">
        <v>32</v>
      </c>
      <c r="E94" s="47" t="s">
        <v>30</v>
      </c>
      <c r="F94" s="47" t="s">
        <v>30</v>
      </c>
      <c r="G94" s="13"/>
      <c r="H94" s="13"/>
      <c r="I94" s="13"/>
      <c r="J94" s="11" t="s">
        <v>1335</v>
      </c>
      <c r="K94" s="43"/>
      <c r="L94" s="43"/>
      <c r="M94" s="43"/>
      <c r="N94" s="43"/>
    </row>
    <row r="95">
      <c r="A95" s="11">
        <v>32.0</v>
      </c>
      <c r="B95" s="21">
        <v>0.07605324074074074</v>
      </c>
      <c r="C95" s="11" t="s">
        <v>10</v>
      </c>
      <c r="D95" s="11" t="s">
        <v>7</v>
      </c>
      <c r="E95" s="35">
        <v>22.0</v>
      </c>
      <c r="F95" s="35"/>
      <c r="G95" s="13"/>
      <c r="H95" s="11" t="s">
        <v>1296</v>
      </c>
      <c r="I95" s="11">
        <v>1.0</v>
      </c>
      <c r="J95" s="11" t="s">
        <v>112</v>
      </c>
      <c r="K95" s="43"/>
      <c r="L95" s="43"/>
      <c r="M95" s="43"/>
      <c r="N95" s="43"/>
    </row>
    <row r="96">
      <c r="A96" s="11">
        <v>32.0</v>
      </c>
      <c r="B96" s="21">
        <v>0.07755787037037037</v>
      </c>
      <c r="C96" s="11" t="s">
        <v>15</v>
      </c>
      <c r="D96" s="11" t="s">
        <v>97</v>
      </c>
      <c r="E96" s="35">
        <v>12.0</v>
      </c>
      <c r="F96" s="35"/>
      <c r="G96" s="13"/>
      <c r="H96" s="13"/>
      <c r="I96" s="13"/>
      <c r="J96" s="11" t="s">
        <v>1336</v>
      </c>
      <c r="K96" s="43"/>
      <c r="L96" s="43"/>
      <c r="M96" s="43"/>
      <c r="N96" s="43"/>
    </row>
    <row r="97">
      <c r="A97" s="11">
        <v>32.0</v>
      </c>
      <c r="B97" s="21">
        <v>0.07924768518518518</v>
      </c>
      <c r="C97" s="11" t="s">
        <v>21</v>
      </c>
      <c r="D97" s="11" t="s">
        <v>88</v>
      </c>
      <c r="E97" s="30">
        <v>15.0</v>
      </c>
      <c r="F97" s="47">
        <f t="shared" ref="F97:F98" si="6">E97-3</f>
        <v>12</v>
      </c>
      <c r="G97" s="13"/>
      <c r="H97" s="13"/>
      <c r="I97" s="13"/>
      <c r="J97" s="13"/>
      <c r="K97" s="43"/>
      <c r="L97" s="43"/>
      <c r="M97" s="43"/>
      <c r="N97" s="43"/>
    </row>
    <row r="98">
      <c r="A98" s="11">
        <v>32.0</v>
      </c>
      <c r="B98" s="21">
        <v>0.08030092592592593</v>
      </c>
      <c r="C98" s="11" t="s">
        <v>21</v>
      </c>
      <c r="D98" s="11" t="s">
        <v>92</v>
      </c>
      <c r="E98" s="30">
        <v>20.0</v>
      </c>
      <c r="F98" s="47">
        <f t="shared" si="6"/>
        <v>17</v>
      </c>
      <c r="G98" s="13"/>
      <c r="H98" s="13"/>
      <c r="I98" s="13"/>
      <c r="J98" s="13"/>
      <c r="K98" s="43"/>
      <c r="L98" s="43"/>
      <c r="M98" s="43"/>
      <c r="N98" s="43"/>
    </row>
    <row r="99">
      <c r="A99" s="11">
        <v>32.0</v>
      </c>
      <c r="B99" s="21">
        <v>0.08076388888888889</v>
      </c>
      <c r="C99" s="11" t="s">
        <v>15</v>
      </c>
      <c r="D99" s="11" t="s">
        <v>126</v>
      </c>
      <c r="E99" s="30">
        <v>12.0</v>
      </c>
      <c r="F99" s="47">
        <f>E99-6</f>
        <v>6</v>
      </c>
      <c r="G99" s="13"/>
      <c r="H99" s="13"/>
      <c r="I99" s="13"/>
      <c r="J99" s="13"/>
      <c r="K99" s="43"/>
      <c r="L99" s="43"/>
      <c r="M99" s="43"/>
      <c r="N99" s="43"/>
    </row>
    <row r="100">
      <c r="A100" s="11">
        <v>32.0</v>
      </c>
      <c r="B100" s="21">
        <v>0.09689814814814815</v>
      </c>
      <c r="C100" s="11" t="s">
        <v>13</v>
      </c>
      <c r="D100" s="11" t="s">
        <v>20</v>
      </c>
      <c r="E100" s="30">
        <v>18.0</v>
      </c>
      <c r="F100" s="47">
        <f t="shared" ref="F100:F101" si="7">E100-2</f>
        <v>16</v>
      </c>
      <c r="G100" s="13"/>
      <c r="H100" s="13"/>
      <c r="I100" s="13"/>
      <c r="J100" s="13"/>
      <c r="K100" s="43"/>
      <c r="L100" s="43"/>
      <c r="M100" s="43"/>
      <c r="N100" s="43"/>
    </row>
    <row r="101">
      <c r="A101" s="11">
        <v>32.0</v>
      </c>
      <c r="B101" s="21">
        <v>0.09689814814814815</v>
      </c>
      <c r="C101" s="11" t="s">
        <v>15</v>
      </c>
      <c r="D101" s="11" t="s">
        <v>20</v>
      </c>
      <c r="E101" s="30">
        <v>17.0</v>
      </c>
      <c r="F101" s="47">
        <f t="shared" si="7"/>
        <v>15</v>
      </c>
      <c r="G101" s="13"/>
      <c r="H101" s="13"/>
      <c r="I101" s="13"/>
      <c r="J101" s="13"/>
      <c r="K101" s="43"/>
      <c r="L101" s="43"/>
      <c r="M101" s="43"/>
      <c r="N101" s="43"/>
    </row>
    <row r="102">
      <c r="A102" s="11">
        <v>32.0</v>
      </c>
      <c r="B102" s="21">
        <v>0.09689814814814815</v>
      </c>
      <c r="C102" s="11" t="s">
        <v>18</v>
      </c>
      <c r="D102" s="11" t="s">
        <v>20</v>
      </c>
      <c r="E102" s="30" t="s">
        <v>30</v>
      </c>
      <c r="F102" s="47" t="s">
        <v>30</v>
      </c>
      <c r="G102" s="13"/>
      <c r="H102" s="13"/>
      <c r="I102" s="13"/>
      <c r="J102" s="11" t="s">
        <v>42</v>
      </c>
      <c r="K102" s="43"/>
      <c r="L102" s="43"/>
      <c r="M102" s="43"/>
      <c r="N102" s="43"/>
    </row>
    <row r="103">
      <c r="A103" s="11">
        <v>32.0</v>
      </c>
      <c r="B103" s="21">
        <v>0.09689814814814815</v>
      </c>
      <c r="C103" s="11" t="s">
        <v>18</v>
      </c>
      <c r="D103" s="11" t="s">
        <v>20</v>
      </c>
      <c r="E103" s="30">
        <v>15.0</v>
      </c>
      <c r="F103" s="47">
        <f>E103-6</f>
        <v>9</v>
      </c>
      <c r="G103" s="13"/>
      <c r="H103" s="13"/>
      <c r="I103" s="13"/>
      <c r="J103" s="11" t="s">
        <v>43</v>
      </c>
      <c r="K103" s="43"/>
      <c r="L103" s="43"/>
      <c r="M103" s="43"/>
      <c r="N103" s="43"/>
    </row>
    <row r="104">
      <c r="A104" s="11">
        <v>32.0</v>
      </c>
      <c r="B104" s="21">
        <v>0.09689814814814815</v>
      </c>
      <c r="C104" s="11" t="s">
        <v>134</v>
      </c>
      <c r="D104" s="11" t="s">
        <v>20</v>
      </c>
      <c r="E104" s="30">
        <v>10.0</v>
      </c>
      <c r="F104" s="47">
        <f>E104-0</f>
        <v>10</v>
      </c>
      <c r="G104" s="13"/>
      <c r="H104" s="13"/>
      <c r="I104" s="13"/>
      <c r="J104" s="13"/>
      <c r="K104" s="43"/>
      <c r="L104" s="43"/>
      <c r="M104" s="43"/>
      <c r="N104" s="43"/>
    </row>
    <row r="105">
      <c r="A105" s="11">
        <v>32.0</v>
      </c>
      <c r="B105" s="21">
        <v>0.09689814814814815</v>
      </c>
      <c r="C105" s="11" t="s">
        <v>22</v>
      </c>
      <c r="D105" s="11" t="s">
        <v>20</v>
      </c>
      <c r="E105" s="30">
        <v>12.0</v>
      </c>
      <c r="F105" s="47">
        <f>E105-2</f>
        <v>10</v>
      </c>
      <c r="G105" s="13"/>
      <c r="H105" s="13"/>
      <c r="I105" s="13"/>
      <c r="J105" s="13"/>
      <c r="K105" s="43"/>
      <c r="L105" s="43"/>
      <c r="M105" s="43"/>
      <c r="N105" s="43"/>
    </row>
    <row r="106">
      <c r="A106" s="11">
        <v>32.0</v>
      </c>
      <c r="B106" s="21">
        <v>0.09689814814814815</v>
      </c>
      <c r="C106" s="11" t="s">
        <v>21</v>
      </c>
      <c r="D106" s="11" t="s">
        <v>20</v>
      </c>
      <c r="E106" s="55">
        <v>23.0</v>
      </c>
      <c r="F106" s="63">
        <f>E106-13</f>
        <v>10</v>
      </c>
      <c r="G106" s="13"/>
      <c r="H106" s="13"/>
      <c r="I106" s="13"/>
      <c r="J106" s="11" t="s">
        <v>1058</v>
      </c>
      <c r="K106" s="43"/>
      <c r="L106" s="43"/>
      <c r="M106" s="43"/>
      <c r="N106" s="43"/>
    </row>
    <row r="107">
      <c r="A107" s="11">
        <v>32.0</v>
      </c>
      <c r="B107" s="21">
        <v>0.09689814814814815</v>
      </c>
      <c r="C107" s="11" t="s">
        <v>10</v>
      </c>
      <c r="D107" s="11" t="s">
        <v>20</v>
      </c>
      <c r="E107" s="30">
        <v>20.0</v>
      </c>
      <c r="F107" s="47">
        <f>E107-9</f>
        <v>11</v>
      </c>
      <c r="G107" s="13"/>
      <c r="H107" s="13"/>
      <c r="I107" s="13"/>
      <c r="J107" s="13"/>
      <c r="K107" s="43"/>
      <c r="L107" s="43"/>
      <c r="M107" s="43"/>
      <c r="N107" s="43"/>
    </row>
    <row r="108">
      <c r="A108" s="11">
        <v>32.0</v>
      </c>
      <c r="B108" s="21">
        <v>0.09837962962962964</v>
      </c>
      <c r="C108" s="11" t="s">
        <v>18</v>
      </c>
      <c r="D108" s="11" t="s">
        <v>127</v>
      </c>
      <c r="E108" s="30" t="s">
        <v>30</v>
      </c>
      <c r="F108" s="47" t="s">
        <v>30</v>
      </c>
      <c r="G108" s="13"/>
      <c r="H108" s="13"/>
      <c r="I108" s="13"/>
      <c r="J108" s="11"/>
      <c r="K108" s="43"/>
      <c r="L108" s="43"/>
      <c r="M108" s="43"/>
      <c r="N108" s="43"/>
    </row>
    <row r="109">
      <c r="A109" s="11">
        <v>32.0</v>
      </c>
      <c r="B109" s="21">
        <v>0.09837962962962964</v>
      </c>
      <c r="C109" s="11" t="s">
        <v>18</v>
      </c>
      <c r="D109" s="11" t="s">
        <v>127</v>
      </c>
      <c r="E109" s="30">
        <v>14.0</v>
      </c>
      <c r="F109" s="47">
        <f>E109-3</f>
        <v>11</v>
      </c>
      <c r="G109" s="13"/>
      <c r="H109" s="13"/>
      <c r="I109" s="13"/>
      <c r="J109" s="11"/>
      <c r="K109" s="43"/>
      <c r="L109" s="43"/>
      <c r="M109" s="43"/>
      <c r="N109" s="43"/>
    </row>
    <row r="110">
      <c r="A110" s="11">
        <v>32.0</v>
      </c>
      <c r="B110" s="21">
        <v>0.09840277777777778</v>
      </c>
      <c r="C110" s="11" t="s">
        <v>10</v>
      </c>
      <c r="D110" s="11" t="s">
        <v>127</v>
      </c>
      <c r="E110" s="30" t="s">
        <v>30</v>
      </c>
      <c r="F110" s="47" t="s">
        <v>30</v>
      </c>
      <c r="G110" s="13"/>
      <c r="H110" s="13"/>
      <c r="I110" s="13"/>
      <c r="J110" s="11" t="s">
        <v>17</v>
      </c>
      <c r="K110" s="43"/>
      <c r="L110" s="43"/>
      <c r="M110" s="43"/>
      <c r="N110" s="43"/>
    </row>
    <row r="111">
      <c r="A111" s="11">
        <v>32.0</v>
      </c>
      <c r="B111" s="21">
        <v>0.09840277777777778</v>
      </c>
      <c r="C111" s="11" t="s">
        <v>10</v>
      </c>
      <c r="D111" s="11" t="s">
        <v>127</v>
      </c>
      <c r="E111" s="30">
        <v>10.0</v>
      </c>
      <c r="F111" s="47">
        <f>E111-8</f>
        <v>2</v>
      </c>
      <c r="G111" s="13"/>
      <c r="H111" s="13"/>
      <c r="I111" s="13"/>
      <c r="J111" s="11" t="s">
        <v>40</v>
      </c>
      <c r="K111" s="43"/>
      <c r="L111" s="43"/>
      <c r="M111" s="43"/>
      <c r="N111" s="43"/>
    </row>
    <row r="112">
      <c r="A112" s="11">
        <v>32.0</v>
      </c>
      <c r="B112" s="21">
        <v>0.09940972222222222</v>
      </c>
      <c r="C112" s="11" t="s">
        <v>18</v>
      </c>
      <c r="D112" s="11" t="s">
        <v>88</v>
      </c>
      <c r="E112" s="30">
        <v>16.0</v>
      </c>
      <c r="F112" s="47">
        <f>E112-3</f>
        <v>13</v>
      </c>
      <c r="G112" s="13"/>
      <c r="H112" s="13"/>
      <c r="I112" s="13"/>
      <c r="J112" s="13"/>
      <c r="K112" s="43"/>
      <c r="L112" s="43"/>
      <c r="M112" s="43"/>
      <c r="N112" s="43"/>
    </row>
    <row r="113">
      <c r="A113" s="11">
        <v>32.0</v>
      </c>
      <c r="B113" s="21">
        <v>0.09994212962962963</v>
      </c>
      <c r="C113" s="11" t="s">
        <v>21</v>
      </c>
      <c r="D113" s="11" t="s">
        <v>24</v>
      </c>
      <c r="E113" s="30">
        <v>26.0</v>
      </c>
      <c r="F113" s="47">
        <f>E113-10</f>
        <v>16</v>
      </c>
      <c r="G113" s="13"/>
      <c r="H113" s="13"/>
      <c r="I113" s="13"/>
      <c r="J113" s="13"/>
      <c r="K113" s="43"/>
      <c r="L113" s="43"/>
      <c r="M113" s="43"/>
      <c r="N113" s="43"/>
    </row>
    <row r="114">
      <c r="A114" s="11">
        <v>32.0</v>
      </c>
      <c r="B114" s="21">
        <v>0.10001157407407407</v>
      </c>
      <c r="C114" s="11" t="s">
        <v>10</v>
      </c>
      <c r="D114" s="11" t="s">
        <v>24</v>
      </c>
      <c r="E114" s="30">
        <v>17.0</v>
      </c>
      <c r="F114" s="47">
        <f t="shared" ref="F114:F115" si="8">E114-8</f>
        <v>9</v>
      </c>
      <c r="G114" s="13"/>
      <c r="H114" s="13"/>
      <c r="I114" s="13"/>
      <c r="J114" s="13"/>
      <c r="K114" s="43"/>
      <c r="L114" s="43"/>
      <c r="M114" s="43"/>
      <c r="N114" s="43"/>
    </row>
    <row r="115">
      <c r="A115" s="11">
        <v>32.0</v>
      </c>
      <c r="B115" s="21">
        <v>0.10078703703703704</v>
      </c>
      <c r="C115" s="11" t="s">
        <v>13</v>
      </c>
      <c r="D115" s="11" t="s">
        <v>74</v>
      </c>
      <c r="E115" s="30">
        <v>18.0</v>
      </c>
      <c r="F115" s="47">
        <f t="shared" si="8"/>
        <v>10</v>
      </c>
      <c r="G115" s="13"/>
      <c r="H115" s="13"/>
      <c r="I115" s="13"/>
      <c r="J115" s="13"/>
      <c r="K115" s="43"/>
      <c r="L115" s="43"/>
      <c r="M115" s="43"/>
      <c r="N115" s="43"/>
    </row>
    <row r="116">
      <c r="A116" s="11">
        <v>32.0</v>
      </c>
      <c r="B116" s="21">
        <v>0.10131944444444445</v>
      </c>
      <c r="C116" s="11" t="s">
        <v>15</v>
      </c>
      <c r="D116" s="11" t="s">
        <v>184</v>
      </c>
      <c r="E116" s="30">
        <v>21.0</v>
      </c>
      <c r="F116" s="47">
        <f>E116-6</f>
        <v>15</v>
      </c>
      <c r="G116" s="13"/>
      <c r="H116" s="13"/>
      <c r="I116" s="13"/>
      <c r="J116" s="13"/>
      <c r="K116" s="43"/>
      <c r="L116" s="43"/>
      <c r="M116" s="43"/>
      <c r="N116" s="43"/>
    </row>
    <row r="117">
      <c r="A117" s="11">
        <v>32.0</v>
      </c>
      <c r="B117" s="21">
        <v>0.10350694444444444</v>
      </c>
      <c r="C117" s="11" t="s">
        <v>10</v>
      </c>
      <c r="D117" s="11" t="s">
        <v>88</v>
      </c>
      <c r="E117" s="30">
        <v>20.0</v>
      </c>
      <c r="F117" s="47">
        <f t="shared" ref="F117:F118" si="9">E117-2</f>
        <v>18</v>
      </c>
      <c r="G117" s="13"/>
      <c r="H117" s="13"/>
      <c r="I117" s="13"/>
      <c r="J117" s="13"/>
      <c r="K117" s="43"/>
      <c r="L117" s="43"/>
      <c r="M117" s="43"/>
      <c r="N117" s="43"/>
    </row>
    <row r="118">
      <c r="A118" s="11">
        <v>32.0</v>
      </c>
      <c r="B118" s="21">
        <v>0.10355324074074074</v>
      </c>
      <c r="C118" s="11" t="s">
        <v>22</v>
      </c>
      <c r="D118" s="11" t="s">
        <v>85</v>
      </c>
      <c r="E118" s="30">
        <v>7.0</v>
      </c>
      <c r="F118" s="47">
        <f t="shared" si="9"/>
        <v>5</v>
      </c>
      <c r="G118" s="13"/>
      <c r="H118" s="13"/>
      <c r="I118" s="13"/>
      <c r="J118" s="13"/>
      <c r="K118" s="43"/>
      <c r="L118" s="43"/>
      <c r="M118" s="43"/>
      <c r="N118" s="43"/>
    </row>
    <row r="119">
      <c r="A119" s="11">
        <v>32.0</v>
      </c>
      <c r="B119" s="21">
        <v>0.10626157407407408</v>
      </c>
      <c r="C119" s="11" t="s">
        <v>134</v>
      </c>
      <c r="D119" s="11" t="s">
        <v>122</v>
      </c>
      <c r="E119" s="30">
        <v>17.0</v>
      </c>
      <c r="F119" s="47">
        <f>E119-4</f>
        <v>13</v>
      </c>
      <c r="G119" s="13"/>
      <c r="H119" s="13"/>
      <c r="I119" s="13"/>
      <c r="J119" s="13"/>
      <c r="K119" s="43"/>
      <c r="L119" s="43"/>
      <c r="M119" s="43"/>
      <c r="N119" s="43"/>
    </row>
    <row r="120">
      <c r="A120" s="11">
        <v>32.0</v>
      </c>
      <c r="B120" s="21">
        <v>0.10862268518518518</v>
      </c>
      <c r="C120" s="11" t="s">
        <v>21</v>
      </c>
      <c r="D120" s="11" t="s">
        <v>20</v>
      </c>
      <c r="E120" s="55">
        <v>23.0</v>
      </c>
      <c r="F120" s="63">
        <f>E120-13</f>
        <v>10</v>
      </c>
      <c r="G120" s="13"/>
      <c r="H120" s="13"/>
      <c r="I120" s="13"/>
      <c r="J120" s="11" t="s">
        <v>1058</v>
      </c>
      <c r="K120" s="43"/>
      <c r="L120" s="43"/>
      <c r="M120" s="43"/>
      <c r="N120" s="43"/>
    </row>
    <row r="121">
      <c r="A121" s="11">
        <v>32.0</v>
      </c>
      <c r="B121" s="21">
        <v>0.1099537037037037</v>
      </c>
      <c r="C121" s="11" t="s">
        <v>21</v>
      </c>
      <c r="D121" s="11" t="s">
        <v>24</v>
      </c>
      <c r="E121" s="55">
        <v>20.0</v>
      </c>
      <c r="F121" s="63">
        <f t="shared" ref="F121:F122" si="10">E121-10</f>
        <v>10</v>
      </c>
      <c r="G121" s="13"/>
      <c r="H121" s="13"/>
      <c r="I121" s="13"/>
      <c r="J121" s="11" t="s">
        <v>1058</v>
      </c>
      <c r="K121" s="43"/>
      <c r="L121" s="43"/>
      <c r="M121" s="43"/>
      <c r="N121" s="43"/>
    </row>
    <row r="122">
      <c r="A122" s="11">
        <v>32.0</v>
      </c>
      <c r="B122" s="21">
        <v>0.11064814814814815</v>
      </c>
      <c r="C122" s="11" t="s">
        <v>21</v>
      </c>
      <c r="D122" s="11" t="s">
        <v>24</v>
      </c>
      <c r="E122" s="30">
        <v>21.0</v>
      </c>
      <c r="F122" s="47">
        <f t="shared" si="10"/>
        <v>11</v>
      </c>
      <c r="G122" s="13"/>
      <c r="H122" s="13"/>
      <c r="I122" s="13"/>
      <c r="J122" s="13"/>
      <c r="K122" s="43"/>
      <c r="L122" s="43"/>
      <c r="M122" s="43"/>
      <c r="N122" s="43"/>
    </row>
    <row r="123">
      <c r="A123" s="11">
        <v>32.0</v>
      </c>
      <c r="B123" s="21">
        <v>0.1117361111111111</v>
      </c>
      <c r="C123" s="11" t="s">
        <v>21</v>
      </c>
      <c r="D123" s="11" t="s">
        <v>85</v>
      </c>
      <c r="E123" s="30">
        <v>14.0</v>
      </c>
      <c r="F123" s="47">
        <f t="shared" ref="F123:F124" si="11">E123-9</f>
        <v>5</v>
      </c>
      <c r="G123" s="13"/>
      <c r="H123" s="11" t="s">
        <v>851</v>
      </c>
      <c r="I123" s="13"/>
      <c r="J123" s="13"/>
      <c r="K123" s="43"/>
      <c r="L123" s="43"/>
      <c r="M123" s="43"/>
      <c r="N123" s="43"/>
    </row>
    <row r="124">
      <c r="A124" s="11">
        <v>32.0</v>
      </c>
      <c r="B124" s="21">
        <v>0.11516203703703703</v>
      </c>
      <c r="C124" s="11" t="s">
        <v>21</v>
      </c>
      <c r="D124" s="11" t="s">
        <v>85</v>
      </c>
      <c r="E124" s="30">
        <v>23.0</v>
      </c>
      <c r="F124" s="47">
        <f t="shared" si="11"/>
        <v>14</v>
      </c>
      <c r="G124" s="13"/>
      <c r="H124" s="13"/>
      <c r="I124" s="13"/>
      <c r="J124" s="13"/>
      <c r="K124" s="43"/>
      <c r="L124" s="43"/>
      <c r="M124" s="43"/>
      <c r="N124" s="43"/>
    </row>
    <row r="125">
      <c r="A125" s="11">
        <v>32.0</v>
      </c>
      <c r="B125" s="21">
        <v>0.11521990740740741</v>
      </c>
      <c r="C125" s="11" t="s">
        <v>13</v>
      </c>
      <c r="D125" s="11" t="s">
        <v>24</v>
      </c>
      <c r="E125" s="30">
        <v>18.0</v>
      </c>
      <c r="F125" s="47">
        <f>E125-0</f>
        <v>18</v>
      </c>
      <c r="G125" s="13"/>
      <c r="H125" s="13"/>
      <c r="I125" s="13"/>
      <c r="J125" s="13"/>
      <c r="K125" s="43"/>
      <c r="L125" s="43"/>
      <c r="M125" s="43"/>
      <c r="N125" s="43"/>
    </row>
    <row r="126">
      <c r="A126" s="11">
        <v>32.0</v>
      </c>
      <c r="B126" s="21">
        <v>0.11724537037037037</v>
      </c>
      <c r="C126" s="11" t="s">
        <v>13</v>
      </c>
      <c r="D126" s="11" t="s">
        <v>75</v>
      </c>
      <c r="E126" s="30">
        <v>17.0</v>
      </c>
      <c r="F126" s="47">
        <f>E126-9</f>
        <v>8</v>
      </c>
      <c r="G126" s="13"/>
      <c r="H126" s="13"/>
      <c r="I126" s="13"/>
      <c r="J126" s="13"/>
      <c r="K126" s="43"/>
      <c r="L126" s="43"/>
      <c r="M126" s="43"/>
      <c r="N126" s="43"/>
    </row>
    <row r="127">
      <c r="A127" s="11">
        <v>32.0</v>
      </c>
      <c r="B127" s="21">
        <v>0.11724537037037037</v>
      </c>
      <c r="C127" s="11" t="s">
        <v>15</v>
      </c>
      <c r="D127" s="11" t="s">
        <v>75</v>
      </c>
      <c r="E127" s="30" t="s">
        <v>28</v>
      </c>
      <c r="F127" s="30">
        <v>1.0</v>
      </c>
      <c r="G127" s="11" t="s">
        <v>48</v>
      </c>
      <c r="H127" s="13"/>
      <c r="I127" s="13"/>
      <c r="J127" s="11" t="s">
        <v>1337</v>
      </c>
      <c r="K127" s="43"/>
      <c r="L127" s="43"/>
      <c r="M127" s="43"/>
      <c r="N127" s="43"/>
    </row>
    <row r="128">
      <c r="A128" s="11">
        <v>32.0</v>
      </c>
      <c r="B128" s="21">
        <v>0.11724537037037037</v>
      </c>
      <c r="C128" s="11" t="s">
        <v>18</v>
      </c>
      <c r="D128" s="11" t="s">
        <v>75</v>
      </c>
      <c r="E128" s="30">
        <v>22.0</v>
      </c>
      <c r="F128" s="47">
        <f>E128-6</f>
        <v>16</v>
      </c>
      <c r="G128" s="13"/>
      <c r="H128" s="13"/>
      <c r="I128" s="13"/>
      <c r="J128" s="13"/>
      <c r="K128" s="43"/>
      <c r="L128" s="43"/>
      <c r="M128" s="43"/>
      <c r="N128" s="43"/>
    </row>
    <row r="129">
      <c r="A129" s="11">
        <v>32.0</v>
      </c>
      <c r="B129" s="21">
        <v>0.11724537037037037</v>
      </c>
      <c r="C129" s="11" t="s">
        <v>22</v>
      </c>
      <c r="D129" s="11" t="s">
        <v>75</v>
      </c>
      <c r="E129" s="30">
        <v>5.0</v>
      </c>
      <c r="F129" s="47">
        <f>E129-2</f>
        <v>3</v>
      </c>
      <c r="G129" s="13"/>
      <c r="H129" s="13"/>
      <c r="I129" s="13"/>
      <c r="J129" s="13"/>
      <c r="K129" s="43"/>
      <c r="L129" s="43"/>
      <c r="M129" s="43"/>
      <c r="N129" s="43"/>
    </row>
    <row r="130">
      <c r="A130" s="11">
        <v>32.0</v>
      </c>
      <c r="B130" s="21">
        <v>0.11724537037037037</v>
      </c>
      <c r="C130" s="11" t="s">
        <v>21</v>
      </c>
      <c r="D130" s="11" t="s">
        <v>75</v>
      </c>
      <c r="E130" s="30" t="s">
        <v>37</v>
      </c>
      <c r="F130" s="30">
        <v>20.0</v>
      </c>
      <c r="G130" s="11" t="s">
        <v>48</v>
      </c>
      <c r="H130" s="13"/>
      <c r="I130" s="13"/>
      <c r="J130" s="13"/>
      <c r="K130" s="43"/>
      <c r="L130" s="43"/>
      <c r="M130" s="43"/>
      <c r="N130" s="43"/>
    </row>
    <row r="131">
      <c r="A131" s="11">
        <v>32.0</v>
      </c>
      <c r="B131" s="21">
        <v>0.11724537037037037</v>
      </c>
      <c r="C131" s="11" t="s">
        <v>10</v>
      </c>
      <c r="D131" s="11" t="s">
        <v>75</v>
      </c>
      <c r="E131" s="30">
        <v>16.0</v>
      </c>
      <c r="F131" s="47">
        <f>E131-2</f>
        <v>14</v>
      </c>
      <c r="G131" s="13"/>
      <c r="H131" s="13"/>
      <c r="I131" s="13"/>
      <c r="J131" s="13"/>
      <c r="K131" s="43"/>
      <c r="L131" s="43"/>
      <c r="M131" s="43"/>
      <c r="N131" s="43"/>
    </row>
    <row r="132">
      <c r="A132" s="11">
        <v>32.0</v>
      </c>
      <c r="B132" s="21">
        <v>0.12291666666666666</v>
      </c>
      <c r="C132" s="11"/>
      <c r="D132" s="11"/>
      <c r="E132" s="35"/>
      <c r="F132" s="35"/>
      <c r="G132" s="13"/>
      <c r="H132" s="13"/>
      <c r="I132" s="13"/>
      <c r="J132" s="11" t="s">
        <v>1338</v>
      </c>
      <c r="K132" s="43"/>
      <c r="L132" s="43"/>
      <c r="M132" s="43"/>
      <c r="N132" s="43"/>
    </row>
    <row r="133">
      <c r="A133" s="11">
        <v>32.0</v>
      </c>
      <c r="B133" s="21">
        <v>0.12635416666666666</v>
      </c>
      <c r="C133" s="11" t="s">
        <v>21</v>
      </c>
      <c r="D133" s="11" t="s">
        <v>24</v>
      </c>
      <c r="E133" s="30">
        <v>20.0</v>
      </c>
      <c r="F133" s="30">
        <f>E133-10</f>
        <v>10</v>
      </c>
      <c r="G133" s="11"/>
      <c r="H133" s="13"/>
      <c r="I133" s="13"/>
      <c r="J133" s="13"/>
      <c r="K133" s="43"/>
      <c r="L133" s="43"/>
      <c r="M133" s="43"/>
      <c r="N133" s="43"/>
    </row>
    <row r="134">
      <c r="A134" s="11">
        <v>32.0</v>
      </c>
      <c r="B134" s="21">
        <v>0.12637731481481482</v>
      </c>
      <c r="C134" s="11" t="s">
        <v>15</v>
      </c>
      <c r="D134" s="11" t="s">
        <v>92</v>
      </c>
      <c r="E134" s="30" t="s">
        <v>37</v>
      </c>
      <c r="F134" s="30">
        <v>20.0</v>
      </c>
      <c r="G134" s="11" t="s">
        <v>48</v>
      </c>
      <c r="H134" s="13"/>
      <c r="I134" s="13"/>
      <c r="J134" s="13"/>
      <c r="K134" s="43"/>
      <c r="L134" s="43"/>
      <c r="M134" s="43"/>
      <c r="N134" s="43"/>
    </row>
    <row r="135">
      <c r="A135" s="11">
        <v>32.0</v>
      </c>
      <c r="B135" s="21">
        <v>0.12743055555555555</v>
      </c>
      <c r="C135" s="11" t="s">
        <v>13</v>
      </c>
      <c r="D135" s="11" t="s">
        <v>146</v>
      </c>
      <c r="E135" s="30" t="s">
        <v>28</v>
      </c>
      <c r="F135" s="30">
        <v>1.0</v>
      </c>
      <c r="G135" s="11" t="s">
        <v>48</v>
      </c>
      <c r="H135" s="13"/>
      <c r="I135" s="13"/>
      <c r="J135" s="13"/>
      <c r="K135" s="43"/>
      <c r="L135" s="43"/>
      <c r="M135" s="43"/>
      <c r="N135" s="43"/>
    </row>
    <row r="136">
      <c r="A136" s="11">
        <v>32.0</v>
      </c>
      <c r="B136" s="21">
        <v>0.128125</v>
      </c>
      <c r="C136" s="11" t="s">
        <v>273</v>
      </c>
      <c r="D136" s="11" t="s">
        <v>146</v>
      </c>
      <c r="E136" s="30" t="s">
        <v>1339</v>
      </c>
      <c r="F136" s="30">
        <v>3.0</v>
      </c>
      <c r="G136" s="13"/>
      <c r="H136" s="13"/>
      <c r="I136" s="13"/>
      <c r="J136" s="13"/>
      <c r="K136" s="43"/>
      <c r="L136" s="43"/>
      <c r="M136" s="43"/>
      <c r="N136" s="43"/>
    </row>
    <row r="137">
      <c r="A137" s="11">
        <v>32.0</v>
      </c>
      <c r="B137" s="21">
        <v>0.12875</v>
      </c>
      <c r="C137" s="11" t="s">
        <v>15</v>
      </c>
      <c r="D137" s="11" t="s">
        <v>146</v>
      </c>
      <c r="E137" s="30">
        <v>21.0</v>
      </c>
      <c r="F137" s="30">
        <f>E137-2</f>
        <v>19</v>
      </c>
      <c r="G137" s="13"/>
      <c r="H137" s="13"/>
      <c r="I137" s="13"/>
      <c r="J137" s="13"/>
      <c r="K137" s="43"/>
      <c r="L137" s="43"/>
      <c r="M137" s="43"/>
      <c r="N137" s="43"/>
    </row>
    <row r="138">
      <c r="A138" s="11">
        <v>32.0</v>
      </c>
      <c r="B138" s="21">
        <v>0.12875</v>
      </c>
      <c r="C138" s="11" t="s">
        <v>22</v>
      </c>
      <c r="D138" s="11" t="s">
        <v>146</v>
      </c>
      <c r="E138" s="30">
        <v>11.0</v>
      </c>
      <c r="F138" s="47">
        <f>E138-1</f>
        <v>10</v>
      </c>
      <c r="G138" s="13"/>
      <c r="H138" s="13"/>
      <c r="I138" s="13"/>
      <c r="J138" s="13"/>
      <c r="K138" s="43"/>
      <c r="L138" s="43"/>
      <c r="M138" s="43"/>
      <c r="N138" s="43"/>
    </row>
    <row r="139">
      <c r="A139" s="11">
        <v>32.0</v>
      </c>
      <c r="B139" s="21">
        <v>0.12875</v>
      </c>
      <c r="C139" s="11" t="s">
        <v>10</v>
      </c>
      <c r="D139" s="11" t="s">
        <v>146</v>
      </c>
      <c r="E139" s="35" t="s">
        <v>28</v>
      </c>
      <c r="F139" s="35">
        <v>1.0</v>
      </c>
      <c r="G139" s="11" t="s">
        <v>48</v>
      </c>
      <c r="H139" s="13"/>
      <c r="I139" s="13"/>
      <c r="J139" s="13"/>
      <c r="K139" s="43"/>
      <c r="L139" s="43"/>
      <c r="M139" s="43"/>
      <c r="N139" s="43"/>
    </row>
    <row r="140">
      <c r="A140" s="11">
        <v>32.0</v>
      </c>
      <c r="B140" s="21">
        <v>0.12875</v>
      </c>
      <c r="C140" s="11" t="s">
        <v>21</v>
      </c>
      <c r="D140" s="11" t="s">
        <v>146</v>
      </c>
      <c r="E140" s="30">
        <v>8.0</v>
      </c>
      <c r="F140" s="47">
        <f>E140-2</f>
        <v>6</v>
      </c>
      <c r="G140" s="13"/>
      <c r="H140" s="13"/>
      <c r="I140" s="13"/>
      <c r="J140" s="13"/>
      <c r="K140" s="43"/>
      <c r="L140" s="43"/>
      <c r="M140" s="43"/>
      <c r="N140" s="43"/>
    </row>
    <row r="141">
      <c r="A141" s="11">
        <v>32.0</v>
      </c>
      <c r="B141" s="21">
        <v>0.12875</v>
      </c>
      <c r="C141" s="11" t="s">
        <v>18</v>
      </c>
      <c r="D141" s="11" t="s">
        <v>146</v>
      </c>
      <c r="E141" s="30">
        <v>12.0</v>
      </c>
      <c r="F141" s="47">
        <f t="shared" ref="F141:F142" si="12">E141-1</f>
        <v>11</v>
      </c>
      <c r="G141" s="13"/>
      <c r="H141" s="13"/>
      <c r="I141" s="13"/>
      <c r="J141" s="13"/>
      <c r="K141" s="43"/>
      <c r="L141" s="43"/>
      <c r="M141" s="43"/>
      <c r="N141" s="43"/>
    </row>
    <row r="142">
      <c r="A142" s="11">
        <v>32.0</v>
      </c>
      <c r="B142" s="21">
        <v>0.12940972222222222</v>
      </c>
      <c r="C142" s="11" t="s">
        <v>134</v>
      </c>
      <c r="D142" s="11" t="s">
        <v>146</v>
      </c>
      <c r="E142" s="30">
        <v>19.0</v>
      </c>
      <c r="F142" s="30">
        <f t="shared" si="12"/>
        <v>18</v>
      </c>
      <c r="G142" s="13"/>
      <c r="H142" s="13"/>
      <c r="I142" s="13"/>
      <c r="J142" s="13"/>
      <c r="K142" s="43"/>
      <c r="L142" s="43"/>
      <c r="M142" s="43"/>
      <c r="N142" s="43"/>
    </row>
    <row r="143">
      <c r="A143" s="11">
        <v>32.0</v>
      </c>
      <c r="B143" s="21">
        <v>0.13049768518518517</v>
      </c>
      <c r="C143" s="11" t="s">
        <v>21</v>
      </c>
      <c r="D143" s="11" t="s">
        <v>20</v>
      </c>
      <c r="E143" s="30" t="s">
        <v>30</v>
      </c>
      <c r="F143" s="47" t="s">
        <v>30</v>
      </c>
      <c r="G143" s="13"/>
      <c r="H143" s="13"/>
      <c r="I143" s="13"/>
      <c r="J143" s="11" t="s">
        <v>42</v>
      </c>
      <c r="K143" s="43"/>
      <c r="L143" s="43"/>
      <c r="M143" s="43"/>
      <c r="N143" s="43"/>
    </row>
    <row r="144">
      <c r="A144" s="11">
        <v>32.0</v>
      </c>
      <c r="B144" s="21">
        <v>0.13049768518518517</v>
      </c>
      <c r="C144" s="11" t="s">
        <v>21</v>
      </c>
      <c r="D144" s="11" t="s">
        <v>20</v>
      </c>
      <c r="E144" s="30">
        <v>29.0</v>
      </c>
      <c r="F144" s="47">
        <f>E144-13</f>
        <v>16</v>
      </c>
      <c r="G144" s="13"/>
      <c r="H144" s="13"/>
      <c r="I144" s="13"/>
      <c r="J144" s="11" t="s">
        <v>43</v>
      </c>
      <c r="K144" s="43"/>
      <c r="L144" s="43"/>
      <c r="M144" s="43"/>
      <c r="N144" s="43"/>
    </row>
    <row r="145">
      <c r="A145" s="11">
        <v>32.0</v>
      </c>
      <c r="B145" s="21">
        <v>0.13148148148148148</v>
      </c>
      <c r="C145" s="11" t="s">
        <v>15</v>
      </c>
      <c r="D145" s="11" t="s">
        <v>88</v>
      </c>
      <c r="E145" s="30">
        <v>8.0</v>
      </c>
      <c r="F145" s="47">
        <f t="shared" ref="F145:F146" si="13">E145-2</f>
        <v>6</v>
      </c>
      <c r="G145" s="13"/>
      <c r="H145" s="13"/>
      <c r="I145" s="13"/>
      <c r="J145" s="13"/>
      <c r="K145" s="43"/>
      <c r="L145" s="43"/>
      <c r="M145" s="43"/>
      <c r="N145" s="43"/>
    </row>
    <row r="146">
      <c r="A146" s="11">
        <v>32.0</v>
      </c>
      <c r="B146" s="21">
        <v>0.13155092592592593</v>
      </c>
      <c r="C146" s="11" t="s">
        <v>10</v>
      </c>
      <c r="D146" s="11" t="s">
        <v>88</v>
      </c>
      <c r="E146" s="30">
        <v>18.0</v>
      </c>
      <c r="F146" s="47">
        <f t="shared" si="13"/>
        <v>16</v>
      </c>
      <c r="G146" s="13"/>
      <c r="H146" s="13"/>
      <c r="I146" s="13"/>
      <c r="J146" s="13"/>
      <c r="K146" s="43"/>
      <c r="L146" s="43"/>
      <c r="M146" s="43"/>
      <c r="N146" s="43"/>
    </row>
    <row r="147">
      <c r="A147" s="11">
        <v>32.0</v>
      </c>
      <c r="B147" s="21">
        <v>0.13328703703703704</v>
      </c>
      <c r="C147" s="11" t="s">
        <v>21</v>
      </c>
      <c r="D147" s="11" t="s">
        <v>24</v>
      </c>
      <c r="E147" s="30">
        <v>27.0</v>
      </c>
      <c r="F147" s="47">
        <f>E147-10</f>
        <v>17</v>
      </c>
      <c r="G147" s="13"/>
      <c r="H147" s="13"/>
      <c r="I147" s="13"/>
      <c r="J147" s="13"/>
      <c r="K147" s="43"/>
      <c r="L147" s="43"/>
      <c r="M147" s="43"/>
      <c r="N147" s="43"/>
    </row>
    <row r="148">
      <c r="A148" s="11">
        <v>32.0</v>
      </c>
      <c r="B148" s="21">
        <v>0.13466435185185185</v>
      </c>
      <c r="C148" s="11" t="s">
        <v>13</v>
      </c>
      <c r="D148" s="11" t="s">
        <v>20</v>
      </c>
      <c r="E148" s="30">
        <v>26.0</v>
      </c>
      <c r="F148" s="47">
        <f t="shared" ref="F148:F149" si="14">E148-2-10</f>
        <v>14</v>
      </c>
      <c r="G148" s="13"/>
      <c r="H148" s="13"/>
      <c r="I148" s="13"/>
      <c r="J148" s="13"/>
      <c r="K148" s="43"/>
      <c r="L148" s="43"/>
      <c r="M148" s="43"/>
      <c r="N148" s="43"/>
    </row>
    <row r="149">
      <c r="A149" s="11">
        <v>32.0</v>
      </c>
      <c r="B149" s="21">
        <v>0.13466435185185185</v>
      </c>
      <c r="C149" s="11" t="s">
        <v>15</v>
      </c>
      <c r="D149" s="11" t="s">
        <v>20</v>
      </c>
      <c r="E149" s="30">
        <v>21.0</v>
      </c>
      <c r="F149" s="47">
        <f t="shared" si="14"/>
        <v>9</v>
      </c>
      <c r="G149" s="13"/>
      <c r="H149" s="13"/>
      <c r="I149" s="13"/>
      <c r="J149" s="13"/>
      <c r="K149" s="43"/>
      <c r="L149" s="43"/>
      <c r="M149" s="43"/>
      <c r="N149" s="43"/>
    </row>
    <row r="150">
      <c r="A150" s="11">
        <v>32.0</v>
      </c>
      <c r="B150" s="21">
        <v>0.13466435185185185</v>
      </c>
      <c r="C150" s="11" t="s">
        <v>18</v>
      </c>
      <c r="D150" s="11" t="s">
        <v>20</v>
      </c>
      <c r="E150" s="30">
        <v>21.0</v>
      </c>
      <c r="F150" s="47">
        <f>E150-6-10</f>
        <v>5</v>
      </c>
      <c r="G150" s="13"/>
      <c r="H150" s="13"/>
      <c r="I150" s="13"/>
      <c r="J150" s="13"/>
      <c r="K150" s="43"/>
      <c r="L150" s="43"/>
      <c r="M150" s="43"/>
      <c r="N150" s="43"/>
    </row>
    <row r="151">
      <c r="A151" s="11">
        <v>32.0</v>
      </c>
      <c r="B151" s="21">
        <v>0.13466435185185185</v>
      </c>
      <c r="C151" s="11" t="s">
        <v>134</v>
      </c>
      <c r="D151" s="11" t="s">
        <v>20</v>
      </c>
      <c r="E151" s="30">
        <v>13.0</v>
      </c>
      <c r="F151" s="47">
        <f>E151-0-10</f>
        <v>3</v>
      </c>
      <c r="G151" s="13"/>
      <c r="H151" s="13"/>
      <c r="I151" s="13"/>
      <c r="J151" s="13"/>
      <c r="K151" s="43"/>
      <c r="L151" s="43"/>
      <c r="M151" s="43"/>
      <c r="N151" s="43"/>
    </row>
    <row r="152">
      <c r="A152" s="11">
        <v>32.0</v>
      </c>
      <c r="B152" s="21">
        <v>0.13466435185185185</v>
      </c>
      <c r="C152" s="11" t="s">
        <v>22</v>
      </c>
      <c r="D152" s="11" t="s">
        <v>20</v>
      </c>
      <c r="E152" s="30">
        <v>15.0</v>
      </c>
      <c r="F152" s="47">
        <f>E152-2-10</f>
        <v>3</v>
      </c>
      <c r="G152" s="13"/>
      <c r="H152" s="13"/>
      <c r="I152" s="13"/>
      <c r="J152" s="13"/>
      <c r="K152" s="43"/>
      <c r="L152" s="43"/>
      <c r="M152" s="43"/>
      <c r="N152" s="43"/>
    </row>
    <row r="153">
      <c r="A153" s="11">
        <v>32.0</v>
      </c>
      <c r="B153" s="21">
        <v>0.13466435185185185</v>
      </c>
      <c r="C153" s="11" t="s">
        <v>21</v>
      </c>
      <c r="D153" s="11" t="s">
        <v>20</v>
      </c>
      <c r="E153" s="30">
        <v>40.0</v>
      </c>
      <c r="F153" s="47">
        <f>E153-13-10</f>
        <v>17</v>
      </c>
      <c r="G153" s="13"/>
      <c r="H153" s="13"/>
      <c r="I153" s="13"/>
      <c r="J153" s="13"/>
      <c r="K153" s="43"/>
      <c r="L153" s="43"/>
      <c r="M153" s="43"/>
      <c r="N153" s="43"/>
    </row>
    <row r="154">
      <c r="A154" s="11">
        <v>32.0</v>
      </c>
      <c r="B154" s="21">
        <v>0.13466435185185185</v>
      </c>
      <c r="C154" s="11" t="s">
        <v>10</v>
      </c>
      <c r="D154" s="11" t="s">
        <v>20</v>
      </c>
      <c r="E154" s="47" t="s">
        <v>30</v>
      </c>
      <c r="F154" s="47" t="s">
        <v>30</v>
      </c>
      <c r="G154" s="13"/>
      <c r="H154" s="13"/>
      <c r="I154" s="13"/>
      <c r="J154" s="13"/>
      <c r="K154" s="43"/>
      <c r="L154" s="43"/>
      <c r="M154" s="43"/>
      <c r="N154" s="43"/>
    </row>
    <row r="155">
      <c r="A155" s="11">
        <v>32.0</v>
      </c>
      <c r="B155" s="21">
        <v>0.13791666666666666</v>
      </c>
      <c r="C155" s="11" t="s">
        <v>10</v>
      </c>
      <c r="D155" s="11" t="s">
        <v>19</v>
      </c>
      <c r="E155" s="30">
        <v>24.0</v>
      </c>
      <c r="F155" s="47">
        <f>E155-8</f>
        <v>16</v>
      </c>
      <c r="G155" s="13"/>
      <c r="H155" s="13"/>
      <c r="I155" s="13"/>
      <c r="J155" s="13"/>
      <c r="K155" s="43"/>
      <c r="L155" s="43"/>
      <c r="M155" s="43"/>
      <c r="N155" s="43"/>
    </row>
    <row r="156">
      <c r="A156" s="11">
        <v>32.0</v>
      </c>
      <c r="B156" s="21">
        <v>0.14346064814814816</v>
      </c>
      <c r="C156" s="11" t="s">
        <v>13</v>
      </c>
      <c r="D156" s="11" t="s">
        <v>26</v>
      </c>
      <c r="E156" s="30">
        <v>14.0</v>
      </c>
      <c r="F156" s="47">
        <f>E156-5</f>
        <v>9</v>
      </c>
      <c r="G156" s="13"/>
      <c r="H156" s="13"/>
      <c r="I156" s="13"/>
      <c r="J156" s="13"/>
      <c r="K156" s="43"/>
      <c r="L156" s="43"/>
      <c r="M156" s="43"/>
      <c r="N156" s="43"/>
    </row>
    <row r="157">
      <c r="A157" s="11">
        <v>32.0</v>
      </c>
      <c r="B157" s="21">
        <v>0.14428240740740741</v>
      </c>
      <c r="C157" s="11" t="s">
        <v>21</v>
      </c>
      <c r="D157" s="11" t="s">
        <v>24</v>
      </c>
      <c r="E157" s="30">
        <v>21.0</v>
      </c>
      <c r="F157" s="47">
        <f>E157-10</f>
        <v>11</v>
      </c>
      <c r="G157" s="13"/>
      <c r="H157" s="13"/>
      <c r="I157" s="13"/>
      <c r="J157" s="13"/>
      <c r="K157" s="43"/>
      <c r="L157" s="43"/>
      <c r="M157" s="43"/>
      <c r="N157" s="43"/>
    </row>
    <row r="158">
      <c r="A158" s="11">
        <v>32.0</v>
      </c>
      <c r="B158" s="21">
        <v>0.14825231481481482</v>
      </c>
      <c r="C158" s="11" t="s">
        <v>10</v>
      </c>
      <c r="D158" s="11" t="s">
        <v>24</v>
      </c>
      <c r="E158" s="30">
        <v>26.0</v>
      </c>
      <c r="F158" s="47">
        <f>E158-8</f>
        <v>18</v>
      </c>
      <c r="G158" s="13"/>
      <c r="H158" s="13"/>
      <c r="I158" s="13"/>
      <c r="J158" s="13"/>
      <c r="K158" s="43"/>
      <c r="L158" s="43"/>
      <c r="M158" s="43"/>
      <c r="N158" s="43"/>
    </row>
  </sheetData>
  <dataValidations>
    <dataValidation type="list" allowBlank="1" showErrorMessage="1" sqref="C2:C158">
      <formula1>"Grog,Keyleth,Percy,Pike,Scanlan,Trinket,Vax'ildan,Vex'ahlia"</formula1>
    </dataValidation>
    <dataValidation type="decimal" allowBlank="1" showErrorMessage="1" sqref="F2:F158">
      <formula1>1.0</formula1>
      <formula2>20.0</formula2>
    </dataValidation>
  </dataValidation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10.63"/>
    <col customWidth="1" min="4" max="4" width="13.75"/>
    <col customWidth="1" min="5" max="5" width="9.63"/>
    <col customWidth="1" min="6" max="6" width="11.25"/>
    <col customWidth="1" min="7" max="7" width="4.63"/>
    <col customWidth="1" min="8" max="8" width="33.25"/>
    <col customWidth="1" min="9" max="9" width="5.75"/>
    <col customWidth="1" min="10" max="10" width="33.0"/>
  </cols>
  <sheetData>
    <row r="1">
      <c r="A1" s="41" t="s">
        <v>0</v>
      </c>
      <c r="B1" s="41" t="s">
        <v>1</v>
      </c>
      <c r="C1" s="41" t="s">
        <v>2</v>
      </c>
      <c r="D1" s="41" t="s">
        <v>3</v>
      </c>
      <c r="E1" s="106" t="s">
        <v>4</v>
      </c>
      <c r="F1" s="106" t="s">
        <v>5</v>
      </c>
      <c r="G1" s="60" t="s">
        <v>6</v>
      </c>
      <c r="H1" s="41" t="s">
        <v>4767</v>
      </c>
      <c r="I1" s="41" t="s">
        <v>8</v>
      </c>
      <c r="J1" s="41" t="s">
        <v>9</v>
      </c>
    </row>
    <row r="2">
      <c r="A2" s="11" t="s">
        <v>1340</v>
      </c>
      <c r="B2" s="21">
        <v>0.016724537037037038</v>
      </c>
      <c r="C2" s="11" t="s">
        <v>18</v>
      </c>
      <c r="D2" s="11" t="s">
        <v>26</v>
      </c>
      <c r="E2" s="30">
        <v>16.0</v>
      </c>
      <c r="F2" s="30">
        <f>E2-2</f>
        <v>14</v>
      </c>
      <c r="G2" s="43"/>
      <c r="H2" s="13"/>
      <c r="I2" s="13"/>
      <c r="J2" s="11"/>
    </row>
    <row r="3">
      <c r="A3" s="11" t="s">
        <v>1340</v>
      </c>
      <c r="B3" s="21">
        <v>0.018159722222222223</v>
      </c>
      <c r="C3" s="11" t="s">
        <v>15</v>
      </c>
      <c r="D3" s="11" t="s">
        <v>19</v>
      </c>
      <c r="E3" s="30">
        <v>16.0</v>
      </c>
      <c r="F3" s="30">
        <f>E3-11</f>
        <v>5</v>
      </c>
      <c r="G3" s="43"/>
      <c r="H3" s="13"/>
      <c r="I3" s="13"/>
      <c r="J3" s="11"/>
    </row>
    <row r="4">
      <c r="A4" s="11" t="s">
        <v>1340</v>
      </c>
      <c r="B4" s="21">
        <v>0.024108796296296295</v>
      </c>
      <c r="C4" s="11" t="s">
        <v>21</v>
      </c>
      <c r="D4" s="11" t="s">
        <v>256</v>
      </c>
      <c r="E4" s="30">
        <v>20.0</v>
      </c>
      <c r="F4" s="30">
        <f>E4-13</f>
        <v>7</v>
      </c>
      <c r="G4" s="43"/>
      <c r="H4" s="13"/>
      <c r="I4" s="13"/>
      <c r="J4" s="11"/>
    </row>
    <row r="5">
      <c r="A5" s="11" t="s">
        <v>1340</v>
      </c>
      <c r="B5" s="21">
        <v>0.028287037037037038</v>
      </c>
      <c r="C5" s="11" t="s">
        <v>21</v>
      </c>
      <c r="D5" s="11" t="s">
        <v>24</v>
      </c>
      <c r="E5" s="30">
        <v>23.0</v>
      </c>
      <c r="F5" s="30">
        <f>E5-10</f>
        <v>13</v>
      </c>
      <c r="G5" s="43"/>
      <c r="H5" s="13"/>
      <c r="I5" s="13"/>
      <c r="J5" s="11"/>
    </row>
    <row r="6">
      <c r="A6" s="11" t="s">
        <v>1340</v>
      </c>
      <c r="B6" s="21">
        <v>0.029467592592592594</v>
      </c>
      <c r="C6" s="11" t="s">
        <v>10</v>
      </c>
      <c r="D6" s="11" t="s">
        <v>24</v>
      </c>
      <c r="E6" s="30">
        <v>14.0</v>
      </c>
      <c r="F6" s="30">
        <f t="shared" ref="F6:F7" si="1">E6-7</f>
        <v>7</v>
      </c>
      <c r="G6" s="43"/>
      <c r="H6" s="13"/>
      <c r="I6" s="13"/>
      <c r="J6" s="11"/>
    </row>
    <row r="7">
      <c r="A7" s="11" t="s">
        <v>1340</v>
      </c>
      <c r="B7" s="21">
        <v>0.030972222222222224</v>
      </c>
      <c r="C7" s="11" t="s">
        <v>10</v>
      </c>
      <c r="D7" s="11" t="s">
        <v>24</v>
      </c>
      <c r="E7" s="30">
        <v>20.0</v>
      </c>
      <c r="F7" s="30">
        <f t="shared" si="1"/>
        <v>13</v>
      </c>
      <c r="G7" s="43"/>
      <c r="H7" s="13"/>
      <c r="I7" s="13"/>
      <c r="J7" s="11"/>
    </row>
    <row r="8">
      <c r="A8" s="11" t="s">
        <v>1340</v>
      </c>
      <c r="B8" s="21">
        <v>0.04193287037037037</v>
      </c>
      <c r="C8" s="11" t="s">
        <v>18</v>
      </c>
      <c r="D8" s="11" t="s">
        <v>88</v>
      </c>
      <c r="E8" s="30">
        <v>8.0</v>
      </c>
      <c r="F8" s="30">
        <f>E8-3</f>
        <v>5</v>
      </c>
      <c r="G8" s="43"/>
      <c r="H8" s="13"/>
      <c r="I8" s="13"/>
      <c r="J8" s="11"/>
    </row>
    <row r="9">
      <c r="A9" s="11" t="s">
        <v>1340</v>
      </c>
      <c r="B9" s="21">
        <v>0.043090277777777776</v>
      </c>
      <c r="C9" s="11" t="s">
        <v>21</v>
      </c>
      <c r="D9" s="11" t="s">
        <v>20</v>
      </c>
      <c r="E9" s="55">
        <v>23.0</v>
      </c>
      <c r="F9" s="55">
        <f>E9-13</f>
        <v>10</v>
      </c>
      <c r="G9" s="43"/>
      <c r="H9" s="13"/>
      <c r="I9" s="13"/>
      <c r="J9" s="11" t="s">
        <v>1058</v>
      </c>
    </row>
    <row r="10">
      <c r="A10" s="11" t="s">
        <v>1340</v>
      </c>
      <c r="B10" s="21">
        <v>0.04483796296296296</v>
      </c>
      <c r="C10" s="11" t="s">
        <v>18</v>
      </c>
      <c r="D10" s="11" t="s">
        <v>88</v>
      </c>
      <c r="E10" s="30" t="s">
        <v>37</v>
      </c>
      <c r="F10" s="37">
        <v>20.0</v>
      </c>
      <c r="G10" s="46" t="s">
        <v>48</v>
      </c>
      <c r="H10" s="13"/>
      <c r="I10" s="13"/>
      <c r="J10" s="11"/>
    </row>
    <row r="11">
      <c r="A11" s="11" t="s">
        <v>1340</v>
      </c>
      <c r="B11" s="21">
        <v>0.05150462962962963</v>
      </c>
      <c r="C11" s="11" t="s">
        <v>21</v>
      </c>
      <c r="D11" s="11" t="s">
        <v>24</v>
      </c>
      <c r="E11" s="30">
        <v>22.0</v>
      </c>
      <c r="F11" s="30">
        <f>E11-10</f>
        <v>12</v>
      </c>
      <c r="G11" s="43"/>
      <c r="H11" s="13"/>
      <c r="I11" s="13"/>
      <c r="J11" s="11"/>
    </row>
    <row r="12">
      <c r="A12" s="11" t="s">
        <v>1340</v>
      </c>
      <c r="B12" s="21">
        <v>0.05439814814814815</v>
      </c>
      <c r="C12" s="11" t="s">
        <v>21</v>
      </c>
      <c r="D12" s="11" t="s">
        <v>32</v>
      </c>
      <c r="E12" s="30">
        <v>24.0</v>
      </c>
      <c r="F12" s="30">
        <f>E12-11</f>
        <v>13</v>
      </c>
      <c r="G12" s="43"/>
      <c r="I12" s="13"/>
      <c r="J12" s="11" t="s">
        <v>46</v>
      </c>
    </row>
    <row r="13">
      <c r="A13" s="11" t="s">
        <v>1340</v>
      </c>
      <c r="B13" s="21">
        <v>0.054467592592592595</v>
      </c>
      <c r="C13" s="11" t="s">
        <v>21</v>
      </c>
      <c r="D13" s="11" t="s">
        <v>32</v>
      </c>
      <c r="E13" s="30">
        <v>26.0</v>
      </c>
      <c r="F13" s="30">
        <f t="shared" ref="F13:F14" si="2">E13-10</f>
        <v>16</v>
      </c>
      <c r="G13" s="43"/>
      <c r="I13" s="13"/>
      <c r="J13" s="11" t="s">
        <v>46</v>
      </c>
    </row>
    <row r="14">
      <c r="A14" s="11" t="s">
        <v>1340</v>
      </c>
      <c r="B14" s="21">
        <v>0.054560185185185184</v>
      </c>
      <c r="C14" s="11" t="s">
        <v>21</v>
      </c>
      <c r="D14" s="11" t="s">
        <v>32</v>
      </c>
      <c r="E14" s="30">
        <v>16.0</v>
      </c>
      <c r="F14" s="30">
        <f t="shared" si="2"/>
        <v>6</v>
      </c>
      <c r="G14" s="43"/>
      <c r="H14" s="13"/>
      <c r="I14" s="13"/>
      <c r="J14" s="11" t="s">
        <v>46</v>
      </c>
    </row>
    <row r="15">
      <c r="A15" s="11" t="s">
        <v>1340</v>
      </c>
      <c r="B15" s="21">
        <v>0.05475694444444444</v>
      </c>
      <c r="C15" s="11" t="s">
        <v>21</v>
      </c>
      <c r="D15" s="11" t="s">
        <v>7</v>
      </c>
      <c r="E15" s="35">
        <v>78.0</v>
      </c>
      <c r="F15" s="35"/>
      <c r="G15" s="43"/>
      <c r="H15" s="11" t="s">
        <v>1341</v>
      </c>
      <c r="I15" s="13"/>
      <c r="J15" s="11" t="s">
        <v>1342</v>
      </c>
    </row>
    <row r="16">
      <c r="A16" s="11" t="s">
        <v>1340</v>
      </c>
      <c r="B16" s="21">
        <v>0.05480324074074074</v>
      </c>
      <c r="C16" s="11" t="s">
        <v>21</v>
      </c>
      <c r="D16" s="11" t="s">
        <v>7</v>
      </c>
      <c r="E16" s="35">
        <v>10.0</v>
      </c>
      <c r="F16" s="35"/>
      <c r="G16" s="43"/>
      <c r="H16" s="11" t="s">
        <v>1343</v>
      </c>
      <c r="I16" s="13"/>
      <c r="J16" s="11"/>
    </row>
    <row r="17">
      <c r="A17" s="11" t="s">
        <v>1340</v>
      </c>
      <c r="B17" s="21">
        <v>0.05449074074074074</v>
      </c>
      <c r="C17" s="11" t="s">
        <v>21</v>
      </c>
      <c r="D17" s="11" t="s">
        <v>47</v>
      </c>
      <c r="E17" s="30" t="s">
        <v>30</v>
      </c>
      <c r="F17" s="37" t="s">
        <v>30</v>
      </c>
      <c r="G17" s="43"/>
      <c r="H17" s="13"/>
      <c r="I17" s="13"/>
      <c r="J17" s="11" t="s">
        <v>350</v>
      </c>
    </row>
    <row r="18">
      <c r="A18" s="11" t="s">
        <v>1340</v>
      </c>
      <c r="B18" s="21">
        <v>0.055706018518518516</v>
      </c>
      <c r="C18" s="11" t="s">
        <v>21</v>
      </c>
      <c r="D18" s="11" t="s">
        <v>47</v>
      </c>
      <c r="E18" s="30">
        <v>22.0</v>
      </c>
      <c r="F18" s="30">
        <f>E18-5</f>
        <v>17</v>
      </c>
      <c r="G18" s="43"/>
      <c r="H18" s="13"/>
      <c r="I18" s="13"/>
      <c r="J18" s="11" t="s">
        <v>418</v>
      </c>
    </row>
    <row r="19">
      <c r="A19" s="11" t="s">
        <v>1340</v>
      </c>
      <c r="B19" s="21">
        <v>0.05638888888888889</v>
      </c>
      <c r="C19" s="11" t="s">
        <v>21</v>
      </c>
      <c r="D19" s="11" t="s">
        <v>75</v>
      </c>
      <c r="E19" s="30">
        <v>17.0</v>
      </c>
      <c r="F19" s="30">
        <f>E19-0</f>
        <v>17</v>
      </c>
      <c r="G19" s="43"/>
      <c r="H19" s="13"/>
      <c r="I19" s="13"/>
      <c r="J19" s="11" t="s">
        <v>1344</v>
      </c>
    </row>
    <row r="20">
      <c r="A20" s="11" t="s">
        <v>1340</v>
      </c>
      <c r="B20" s="21">
        <v>0.05693287037037037</v>
      </c>
      <c r="C20" s="11" t="s">
        <v>21</v>
      </c>
      <c r="D20" s="11" t="s">
        <v>32</v>
      </c>
      <c r="E20" s="30">
        <v>25.0</v>
      </c>
      <c r="F20" s="30">
        <f>E20-11</f>
        <v>14</v>
      </c>
      <c r="G20" s="43"/>
      <c r="I20" s="13"/>
      <c r="J20" s="11" t="s">
        <v>46</v>
      </c>
    </row>
    <row r="21">
      <c r="A21" s="11" t="s">
        <v>1340</v>
      </c>
      <c r="B21" s="21">
        <v>0.05696759259259259</v>
      </c>
      <c r="C21" s="11" t="s">
        <v>21</v>
      </c>
      <c r="D21" s="11" t="s">
        <v>32</v>
      </c>
      <c r="E21" s="30">
        <v>20.0</v>
      </c>
      <c r="F21" s="30">
        <f t="shared" ref="F21:F22" si="3">E21-10</f>
        <v>10</v>
      </c>
      <c r="G21" s="43"/>
      <c r="I21" s="13"/>
      <c r="J21" s="11" t="s">
        <v>258</v>
      </c>
    </row>
    <row r="22">
      <c r="A22" s="11" t="s">
        <v>1340</v>
      </c>
      <c r="B22" s="21">
        <v>0.05699074074074074</v>
      </c>
      <c r="C22" s="11" t="s">
        <v>21</v>
      </c>
      <c r="D22" s="11" t="s">
        <v>32</v>
      </c>
      <c r="E22" s="30">
        <v>26.0</v>
      </c>
      <c r="F22" s="30">
        <f t="shared" si="3"/>
        <v>16</v>
      </c>
      <c r="G22" s="43"/>
      <c r="I22" s="13"/>
      <c r="J22" s="11" t="s">
        <v>46</v>
      </c>
    </row>
    <row r="23">
      <c r="A23" s="11" t="s">
        <v>1340</v>
      </c>
      <c r="B23" s="21">
        <v>0.057152777777777775</v>
      </c>
      <c r="C23" s="11" t="s">
        <v>21</v>
      </c>
      <c r="D23" s="11" t="s">
        <v>7</v>
      </c>
      <c r="E23" s="35">
        <v>9.0</v>
      </c>
      <c r="F23" s="35"/>
      <c r="G23" s="43"/>
      <c r="H23" s="11" t="s">
        <v>1345</v>
      </c>
      <c r="I23" s="13"/>
      <c r="J23" s="11"/>
    </row>
    <row r="24">
      <c r="A24" s="11" t="s">
        <v>1340</v>
      </c>
      <c r="B24" s="21">
        <v>0.05721064814814815</v>
      </c>
      <c r="C24" s="11" t="s">
        <v>21</v>
      </c>
      <c r="D24" s="11" t="s">
        <v>7</v>
      </c>
      <c r="E24" s="35">
        <v>13.0</v>
      </c>
      <c r="F24" s="35"/>
      <c r="G24" s="43"/>
      <c r="H24" s="11" t="s">
        <v>1346</v>
      </c>
      <c r="I24" s="13"/>
      <c r="J24" s="11"/>
    </row>
    <row r="25">
      <c r="A25" s="11" t="s">
        <v>1340</v>
      </c>
      <c r="B25" s="21">
        <v>0.05741898148148148</v>
      </c>
      <c r="C25" s="11" t="s">
        <v>21</v>
      </c>
      <c r="D25" s="11" t="s">
        <v>7</v>
      </c>
      <c r="E25" s="35">
        <v>9.0</v>
      </c>
      <c r="F25" s="35"/>
      <c r="G25" s="43"/>
      <c r="H25" s="11" t="s">
        <v>1345</v>
      </c>
      <c r="I25" s="13"/>
      <c r="J25" s="11"/>
    </row>
    <row r="26">
      <c r="A26" s="11" t="s">
        <v>1340</v>
      </c>
      <c r="B26" s="21">
        <v>0.05862268518518519</v>
      </c>
      <c r="C26" s="11" t="s">
        <v>21</v>
      </c>
      <c r="D26" s="11" t="s">
        <v>129</v>
      </c>
      <c r="E26" s="30" t="s">
        <v>30</v>
      </c>
      <c r="F26" s="37" t="s">
        <v>30</v>
      </c>
      <c r="G26" s="43"/>
      <c r="H26" s="13"/>
      <c r="I26" s="13"/>
      <c r="J26" s="11" t="s">
        <v>17</v>
      </c>
    </row>
    <row r="27">
      <c r="A27" s="11" t="s">
        <v>1340</v>
      </c>
      <c r="B27" s="21">
        <v>0.05862268518518519</v>
      </c>
      <c r="C27" s="11" t="s">
        <v>21</v>
      </c>
      <c r="D27" s="11" t="s">
        <v>129</v>
      </c>
      <c r="E27" s="30">
        <v>20.0</v>
      </c>
      <c r="F27" s="30">
        <f>E27-2</f>
        <v>18</v>
      </c>
      <c r="G27" s="43"/>
      <c r="H27" s="13"/>
      <c r="I27" s="13"/>
      <c r="J27" s="11" t="s">
        <v>1347</v>
      </c>
    </row>
    <row r="28">
      <c r="A28" s="11" t="s">
        <v>1340</v>
      </c>
      <c r="B28" s="21">
        <v>0.05877314814814815</v>
      </c>
      <c r="C28" s="11" t="s">
        <v>21</v>
      </c>
      <c r="D28" s="11" t="s">
        <v>32</v>
      </c>
      <c r="E28" s="30">
        <v>22.0</v>
      </c>
      <c r="F28" s="30">
        <f>E28-11</f>
        <v>11</v>
      </c>
      <c r="G28" s="43"/>
      <c r="I28" s="13"/>
      <c r="J28" s="11" t="s">
        <v>176</v>
      </c>
    </row>
    <row r="29">
      <c r="A29" s="11" t="s">
        <v>1340</v>
      </c>
      <c r="B29" s="21">
        <v>0.05880787037037037</v>
      </c>
      <c r="C29" s="11" t="s">
        <v>21</v>
      </c>
      <c r="D29" s="11" t="s">
        <v>7</v>
      </c>
      <c r="E29" s="35">
        <v>8.0</v>
      </c>
      <c r="F29" s="35"/>
      <c r="G29" s="43"/>
      <c r="H29" s="11" t="s">
        <v>1348</v>
      </c>
      <c r="I29" s="13"/>
      <c r="J29" s="11"/>
    </row>
    <row r="30">
      <c r="A30" s="11" t="s">
        <v>1340</v>
      </c>
      <c r="B30" s="21">
        <v>0.06087962962962963</v>
      </c>
      <c r="C30" s="11" t="s">
        <v>18</v>
      </c>
      <c r="D30" s="11" t="s">
        <v>47</v>
      </c>
      <c r="E30" s="37" t="s">
        <v>37</v>
      </c>
      <c r="F30" s="37">
        <v>20.0</v>
      </c>
      <c r="G30" s="46" t="s">
        <v>48</v>
      </c>
      <c r="H30" s="13"/>
      <c r="I30" s="13"/>
      <c r="J30" s="11"/>
    </row>
    <row r="31">
      <c r="A31" s="11" t="s">
        <v>1340</v>
      </c>
      <c r="B31" s="21">
        <v>0.06125</v>
      </c>
      <c r="C31" s="11" t="s">
        <v>13</v>
      </c>
      <c r="D31" s="11" t="s">
        <v>47</v>
      </c>
      <c r="E31" s="30" t="s">
        <v>30</v>
      </c>
      <c r="F31" s="37" t="s">
        <v>30</v>
      </c>
      <c r="G31" s="43"/>
      <c r="H31" s="13"/>
      <c r="I31" s="13"/>
      <c r="J31" s="11" t="s">
        <v>17</v>
      </c>
    </row>
    <row r="32">
      <c r="A32" s="11" t="s">
        <v>1340</v>
      </c>
      <c r="B32" s="21">
        <v>0.06125</v>
      </c>
      <c r="C32" s="11" t="s">
        <v>13</v>
      </c>
      <c r="D32" s="11" t="s">
        <v>47</v>
      </c>
      <c r="E32" s="30">
        <v>21.0</v>
      </c>
      <c r="F32" s="30">
        <f t="shared" ref="F32:F34" si="4">E32-2</f>
        <v>19</v>
      </c>
      <c r="G32" s="43"/>
      <c r="H32" s="13"/>
      <c r="I32" s="13"/>
      <c r="J32" s="11" t="s">
        <v>40</v>
      </c>
    </row>
    <row r="33">
      <c r="A33" s="11" t="s">
        <v>1340</v>
      </c>
      <c r="B33" s="21">
        <v>0.06152777777777778</v>
      </c>
      <c r="C33" s="11" t="s">
        <v>22</v>
      </c>
      <c r="D33" s="11" t="s">
        <v>47</v>
      </c>
      <c r="E33" s="30">
        <v>19.0</v>
      </c>
      <c r="F33" s="30">
        <f t="shared" si="4"/>
        <v>17</v>
      </c>
      <c r="G33" s="43"/>
      <c r="H33" s="13"/>
      <c r="I33" s="13"/>
      <c r="J33" s="13"/>
    </row>
    <row r="34">
      <c r="A34" s="11" t="s">
        <v>1340</v>
      </c>
      <c r="B34" s="21">
        <v>0.06152777777777778</v>
      </c>
      <c r="C34" s="11" t="s">
        <v>15</v>
      </c>
      <c r="D34" s="11" t="s">
        <v>47</v>
      </c>
      <c r="E34" s="30">
        <v>13.0</v>
      </c>
      <c r="F34" s="30">
        <f t="shared" si="4"/>
        <v>11</v>
      </c>
      <c r="G34" s="43"/>
      <c r="H34" s="13"/>
      <c r="I34" s="13"/>
      <c r="J34" s="13"/>
    </row>
    <row r="35">
      <c r="A35" s="11" t="s">
        <v>1340</v>
      </c>
      <c r="B35" s="21">
        <v>0.061921296296296294</v>
      </c>
      <c r="C35" s="11" t="s">
        <v>10</v>
      </c>
      <c r="D35" s="11" t="s">
        <v>47</v>
      </c>
      <c r="E35" s="30">
        <v>11.0</v>
      </c>
      <c r="F35" s="30">
        <f>E35-7</f>
        <v>4</v>
      </c>
      <c r="G35" s="43"/>
      <c r="H35" s="13"/>
      <c r="I35" s="13"/>
      <c r="J35" s="13"/>
    </row>
    <row r="36">
      <c r="A36" s="11" t="s">
        <v>1340</v>
      </c>
      <c r="B36" s="21">
        <v>0.06293981481481481</v>
      </c>
      <c r="C36" s="11" t="s">
        <v>21</v>
      </c>
      <c r="D36" s="11" t="s">
        <v>97</v>
      </c>
      <c r="E36" s="35">
        <v>6.0</v>
      </c>
      <c r="F36" s="35"/>
      <c r="G36" s="43"/>
      <c r="H36" s="13"/>
      <c r="I36" s="13"/>
      <c r="J36" s="11" t="s">
        <v>1349</v>
      </c>
    </row>
    <row r="37">
      <c r="A37" s="11" t="s">
        <v>1340</v>
      </c>
      <c r="B37" s="21">
        <v>0.06597222222222222</v>
      </c>
      <c r="C37" s="11" t="s">
        <v>13</v>
      </c>
      <c r="D37" s="11" t="s">
        <v>129</v>
      </c>
      <c r="E37" s="30" t="s">
        <v>30</v>
      </c>
      <c r="F37" s="37" t="s">
        <v>30</v>
      </c>
      <c r="G37" s="43"/>
      <c r="H37" s="13"/>
      <c r="I37" s="13"/>
      <c r="J37" s="11" t="s">
        <v>17</v>
      </c>
    </row>
    <row r="38">
      <c r="A38" s="11" t="s">
        <v>1340</v>
      </c>
      <c r="B38" s="21">
        <v>0.06597222222222222</v>
      </c>
      <c r="C38" s="11" t="s">
        <v>13</v>
      </c>
      <c r="D38" s="11" t="s">
        <v>129</v>
      </c>
      <c r="E38" s="30">
        <v>14.0</v>
      </c>
      <c r="F38" s="30">
        <f>E38-0</f>
        <v>14</v>
      </c>
      <c r="G38" s="43"/>
      <c r="H38" s="13"/>
      <c r="I38" s="13"/>
      <c r="J38" s="11" t="s">
        <v>1350</v>
      </c>
    </row>
    <row r="39">
      <c r="A39" s="11" t="s">
        <v>1340</v>
      </c>
      <c r="B39" s="21">
        <v>0.06818287037037037</v>
      </c>
      <c r="C39" s="11" t="s">
        <v>15</v>
      </c>
      <c r="D39" s="11" t="s">
        <v>97</v>
      </c>
      <c r="E39" s="35">
        <v>13.0</v>
      </c>
      <c r="F39" s="35"/>
      <c r="G39" s="43"/>
      <c r="H39" s="13"/>
      <c r="I39" s="13"/>
      <c r="J39" s="11" t="s">
        <v>1351</v>
      </c>
    </row>
    <row r="40">
      <c r="A40" s="11" t="s">
        <v>1340</v>
      </c>
      <c r="B40" s="21">
        <v>0.06854166666666667</v>
      </c>
      <c r="C40" s="11" t="s">
        <v>273</v>
      </c>
      <c r="D40" s="11" t="s">
        <v>74</v>
      </c>
      <c r="E40" s="30" t="s">
        <v>30</v>
      </c>
      <c r="F40" s="37" t="s">
        <v>30</v>
      </c>
      <c r="G40" s="43"/>
      <c r="H40" s="13"/>
      <c r="I40" s="13"/>
      <c r="J40" s="11" t="s">
        <v>17</v>
      </c>
    </row>
    <row r="41">
      <c r="A41" s="11" t="s">
        <v>1340</v>
      </c>
      <c r="B41" s="21">
        <v>0.06854166666666667</v>
      </c>
      <c r="C41" s="11" t="s">
        <v>273</v>
      </c>
      <c r="D41" s="11" t="s">
        <v>74</v>
      </c>
      <c r="E41" s="30">
        <v>16.0</v>
      </c>
      <c r="F41" s="30">
        <f>E41-4</f>
        <v>12</v>
      </c>
      <c r="G41" s="43"/>
      <c r="H41" s="13"/>
      <c r="I41" s="13"/>
      <c r="J41" s="11" t="s">
        <v>40</v>
      </c>
    </row>
    <row r="42">
      <c r="A42" s="11" t="s">
        <v>1340</v>
      </c>
      <c r="B42" s="21">
        <v>0.07046296296296296</v>
      </c>
      <c r="C42" s="11" t="s">
        <v>18</v>
      </c>
      <c r="D42" s="11" t="s">
        <v>32</v>
      </c>
      <c r="E42" s="30" t="s">
        <v>1071</v>
      </c>
      <c r="F42" s="37" t="s">
        <v>30</v>
      </c>
      <c r="G42" s="43"/>
      <c r="H42" s="13"/>
      <c r="I42" s="13"/>
      <c r="J42" s="11" t="s">
        <v>1052</v>
      </c>
    </row>
    <row r="43">
      <c r="A43" s="11" t="s">
        <v>1340</v>
      </c>
      <c r="B43" s="21">
        <v>0.0715625</v>
      </c>
      <c r="C43" s="11" t="s">
        <v>21</v>
      </c>
      <c r="D43" s="11" t="s">
        <v>32</v>
      </c>
      <c r="E43" s="30">
        <v>21.0</v>
      </c>
      <c r="F43" s="30">
        <f>E43-11</f>
        <v>10</v>
      </c>
      <c r="G43" s="43"/>
      <c r="I43" s="13"/>
      <c r="J43" s="11" t="s">
        <v>46</v>
      </c>
    </row>
    <row r="44">
      <c r="A44" s="11" t="s">
        <v>1340</v>
      </c>
      <c r="B44" s="21">
        <v>0.0716087962962963</v>
      </c>
      <c r="C44" s="11" t="s">
        <v>21</v>
      </c>
      <c r="D44" s="11" t="s">
        <v>32</v>
      </c>
      <c r="E44" s="30">
        <v>17.0</v>
      </c>
      <c r="F44" s="30">
        <f>E44-10</f>
        <v>7</v>
      </c>
      <c r="G44" s="43"/>
      <c r="I44" s="13"/>
      <c r="J44" s="11" t="s">
        <v>46</v>
      </c>
    </row>
    <row r="45">
      <c r="A45" s="11" t="s">
        <v>1340</v>
      </c>
      <c r="B45" s="21">
        <v>0.07165509259259259</v>
      </c>
      <c r="C45" s="11" t="s">
        <v>21</v>
      </c>
      <c r="D45" s="11" t="s">
        <v>7</v>
      </c>
      <c r="E45" s="35">
        <v>10.0</v>
      </c>
      <c r="F45" s="35"/>
      <c r="G45" s="43"/>
      <c r="H45" s="11" t="s">
        <v>1343</v>
      </c>
      <c r="I45" s="13"/>
      <c r="J45" s="11"/>
    </row>
    <row r="46">
      <c r="A46" s="11" t="s">
        <v>1340</v>
      </c>
      <c r="B46" s="21">
        <v>0.07167824074074074</v>
      </c>
      <c r="C46" s="11" t="s">
        <v>21</v>
      </c>
      <c r="D46" s="11" t="s">
        <v>7</v>
      </c>
      <c r="E46" s="35">
        <v>10.0</v>
      </c>
      <c r="F46" s="35"/>
      <c r="G46" s="43"/>
      <c r="H46" s="11" t="s">
        <v>1343</v>
      </c>
      <c r="I46" s="13"/>
      <c r="J46" s="11"/>
    </row>
    <row r="47">
      <c r="A47" s="11" t="s">
        <v>1340</v>
      </c>
      <c r="B47" s="21">
        <v>0.07273148148148148</v>
      </c>
      <c r="C47" s="11" t="s">
        <v>13</v>
      </c>
      <c r="D47" s="11" t="s">
        <v>32</v>
      </c>
      <c r="E47" s="37" t="s">
        <v>1339</v>
      </c>
      <c r="F47" s="37">
        <v>3.0</v>
      </c>
      <c r="G47" s="43"/>
      <c r="H47" s="7"/>
      <c r="I47" s="13"/>
      <c r="J47" s="3" t="s">
        <v>17</v>
      </c>
    </row>
    <row r="48">
      <c r="A48" s="11" t="s">
        <v>1340</v>
      </c>
      <c r="B48" s="21">
        <v>0.07273148148148148</v>
      </c>
      <c r="C48" s="11" t="s">
        <v>13</v>
      </c>
      <c r="D48" s="11" t="s">
        <v>32</v>
      </c>
      <c r="E48" s="30">
        <v>21.0</v>
      </c>
      <c r="F48" s="30">
        <f>E48-9</f>
        <v>12</v>
      </c>
      <c r="G48" s="43"/>
      <c r="I48" s="13"/>
      <c r="J48" s="11" t="s">
        <v>1352</v>
      </c>
    </row>
    <row r="49">
      <c r="A49" s="11" t="s">
        <v>1340</v>
      </c>
      <c r="B49" s="21">
        <v>0.0728587962962963</v>
      </c>
      <c r="C49" s="11" t="s">
        <v>13</v>
      </c>
      <c r="D49" s="11" t="s">
        <v>32</v>
      </c>
      <c r="E49" s="30" t="s">
        <v>30</v>
      </c>
      <c r="F49" s="37" t="s">
        <v>30</v>
      </c>
      <c r="G49" s="43"/>
      <c r="H49" s="11"/>
      <c r="I49" s="13"/>
      <c r="J49" s="11" t="s">
        <v>1353</v>
      </c>
    </row>
    <row r="50">
      <c r="A50" s="11" t="s">
        <v>1340</v>
      </c>
      <c r="B50" s="21">
        <v>0.0728587962962963</v>
      </c>
      <c r="C50" s="11" t="s">
        <v>13</v>
      </c>
      <c r="D50" s="11" t="s">
        <v>32</v>
      </c>
      <c r="E50" s="30">
        <v>26.0</v>
      </c>
      <c r="F50" s="30">
        <f>E50-9</f>
        <v>17</v>
      </c>
      <c r="G50" s="43"/>
      <c r="I50" s="13"/>
      <c r="J50" s="11" t="s">
        <v>1352</v>
      </c>
    </row>
    <row r="51">
      <c r="A51" s="11" t="s">
        <v>1340</v>
      </c>
      <c r="B51" s="21">
        <v>0.07302083333333333</v>
      </c>
      <c r="C51" s="11" t="s">
        <v>13</v>
      </c>
      <c r="D51" s="11" t="s">
        <v>7</v>
      </c>
      <c r="E51" s="35">
        <v>18.0</v>
      </c>
      <c r="F51" s="35"/>
      <c r="G51" s="43"/>
      <c r="H51" s="11" t="s">
        <v>1354</v>
      </c>
      <c r="I51" s="13"/>
      <c r="J51" s="11"/>
    </row>
    <row r="52">
      <c r="A52" s="11" t="s">
        <v>1340</v>
      </c>
      <c r="B52" s="21">
        <v>0.07313657407407408</v>
      </c>
      <c r="C52" s="11" t="s">
        <v>13</v>
      </c>
      <c r="D52" s="11" t="s">
        <v>7</v>
      </c>
      <c r="E52" s="35">
        <v>21.0</v>
      </c>
      <c r="F52" s="35"/>
      <c r="G52" s="43"/>
      <c r="H52" s="11" t="s">
        <v>990</v>
      </c>
      <c r="I52" s="13"/>
      <c r="J52" s="11"/>
    </row>
    <row r="53">
      <c r="A53" s="11" t="s">
        <v>1340</v>
      </c>
      <c r="B53" s="21">
        <v>0.07365740740740741</v>
      </c>
      <c r="C53" s="11" t="s">
        <v>13</v>
      </c>
      <c r="D53" s="11" t="s">
        <v>129</v>
      </c>
      <c r="E53" s="30">
        <v>19.0</v>
      </c>
      <c r="F53" s="30">
        <f>E53-0</f>
        <v>19</v>
      </c>
      <c r="G53" s="43"/>
      <c r="H53" s="13"/>
      <c r="I53" s="13"/>
      <c r="J53" s="11" t="s">
        <v>1355</v>
      </c>
    </row>
    <row r="54">
      <c r="A54" s="11" t="s">
        <v>1340</v>
      </c>
      <c r="B54" s="21">
        <v>0.07482638888888889</v>
      </c>
      <c r="C54" s="11" t="s">
        <v>22</v>
      </c>
      <c r="D54" s="11" t="s">
        <v>7</v>
      </c>
      <c r="E54" s="35">
        <v>8.0</v>
      </c>
      <c r="F54" s="35"/>
      <c r="G54" s="43"/>
      <c r="H54" s="11" t="s">
        <v>1356</v>
      </c>
      <c r="I54" s="13"/>
      <c r="J54" s="11" t="s">
        <v>1311</v>
      </c>
    </row>
    <row r="55">
      <c r="A55" s="11" t="s">
        <v>1340</v>
      </c>
      <c r="B55" s="21">
        <v>0.07490740740740741</v>
      </c>
      <c r="C55" s="11" t="s">
        <v>22</v>
      </c>
      <c r="D55" s="11" t="s">
        <v>7</v>
      </c>
      <c r="E55" s="35">
        <v>9.0</v>
      </c>
      <c r="F55" s="35"/>
      <c r="G55" s="43"/>
      <c r="H55" s="11" t="s">
        <v>1357</v>
      </c>
      <c r="I55" s="13"/>
      <c r="J55" s="11" t="s">
        <v>1311</v>
      </c>
    </row>
    <row r="56">
      <c r="A56" s="11" t="s">
        <v>1340</v>
      </c>
      <c r="B56" s="21">
        <v>0.07925925925925927</v>
      </c>
      <c r="C56" s="11" t="s">
        <v>15</v>
      </c>
      <c r="D56" s="11" t="s">
        <v>97</v>
      </c>
      <c r="E56" s="35">
        <v>12.0</v>
      </c>
      <c r="F56" s="35"/>
      <c r="G56" s="43"/>
      <c r="H56" s="13"/>
      <c r="I56" s="13"/>
      <c r="J56" s="11" t="s">
        <v>1358</v>
      </c>
    </row>
    <row r="57">
      <c r="A57" s="11" t="s">
        <v>1340</v>
      </c>
      <c r="B57" s="21">
        <v>0.08037037037037037</v>
      </c>
      <c r="C57" s="11" t="s">
        <v>10</v>
      </c>
      <c r="D57" s="11" t="s">
        <v>35</v>
      </c>
      <c r="E57" s="30">
        <v>17.0</v>
      </c>
      <c r="F57" s="30">
        <f>E57-9</f>
        <v>8</v>
      </c>
      <c r="G57" s="43"/>
      <c r="H57" s="13"/>
      <c r="I57" s="13"/>
      <c r="J57" s="11"/>
    </row>
    <row r="58">
      <c r="A58" s="11" t="s">
        <v>1340</v>
      </c>
      <c r="B58" s="21">
        <v>0.08084490740740741</v>
      </c>
      <c r="C58" s="11" t="s">
        <v>10</v>
      </c>
      <c r="D58" s="11" t="s">
        <v>97</v>
      </c>
      <c r="E58" s="35">
        <v>9.0</v>
      </c>
      <c r="F58" s="35"/>
      <c r="G58" s="43"/>
      <c r="H58" s="13"/>
      <c r="I58" s="13"/>
      <c r="J58" s="11" t="s">
        <v>303</v>
      </c>
    </row>
    <row r="59">
      <c r="A59" s="11" t="s">
        <v>1340</v>
      </c>
      <c r="B59" s="21">
        <v>0.08134259259259259</v>
      </c>
      <c r="C59" s="11" t="s">
        <v>273</v>
      </c>
      <c r="D59" s="11" t="s">
        <v>74</v>
      </c>
      <c r="E59" s="30">
        <v>8.0</v>
      </c>
      <c r="F59" s="30">
        <f>E59-4</f>
        <v>4</v>
      </c>
      <c r="G59" s="43"/>
      <c r="H59" s="13"/>
      <c r="I59" s="13"/>
      <c r="J59" s="11"/>
    </row>
    <row r="60">
      <c r="A60" s="11" t="s">
        <v>1340</v>
      </c>
      <c r="B60" s="21">
        <v>0.08215277777777778</v>
      </c>
      <c r="C60" s="11" t="s">
        <v>273</v>
      </c>
      <c r="D60" s="11" t="s">
        <v>32</v>
      </c>
      <c r="E60" s="30">
        <v>21.0</v>
      </c>
      <c r="F60" s="30">
        <f>E60-5</f>
        <v>16</v>
      </c>
      <c r="G60" s="43"/>
      <c r="I60" s="13"/>
      <c r="J60" s="11" t="s">
        <v>176</v>
      </c>
    </row>
    <row r="61">
      <c r="A61" s="11" t="s">
        <v>1340</v>
      </c>
      <c r="B61" s="21">
        <v>0.0822800925925926</v>
      </c>
      <c r="C61" s="11" t="s">
        <v>273</v>
      </c>
      <c r="D61" s="11" t="s">
        <v>7</v>
      </c>
      <c r="E61" s="35">
        <v>13.0</v>
      </c>
      <c r="F61" s="35"/>
      <c r="G61" s="43"/>
      <c r="H61" s="11" t="s">
        <v>1359</v>
      </c>
      <c r="I61" s="13"/>
      <c r="J61" s="11"/>
    </row>
    <row r="62">
      <c r="A62" s="11" t="s">
        <v>1340</v>
      </c>
      <c r="B62" s="21">
        <v>0.08280092592592593</v>
      </c>
      <c r="C62" s="11" t="s">
        <v>18</v>
      </c>
      <c r="D62" s="11" t="s">
        <v>93</v>
      </c>
      <c r="E62" s="30" t="s">
        <v>1360</v>
      </c>
      <c r="F62" s="37" t="s">
        <v>30</v>
      </c>
      <c r="G62" s="43"/>
      <c r="H62" s="13"/>
      <c r="I62" s="13"/>
      <c r="J62" s="11" t="s">
        <v>1361</v>
      </c>
    </row>
    <row r="63">
      <c r="A63" s="11" t="s">
        <v>1340</v>
      </c>
      <c r="B63" s="21">
        <v>0.08341435185185185</v>
      </c>
      <c r="C63" s="11" t="s">
        <v>18</v>
      </c>
      <c r="D63" s="11" t="s">
        <v>32</v>
      </c>
      <c r="E63" s="30">
        <v>21.0</v>
      </c>
      <c r="F63" s="30">
        <f t="shared" ref="F63:F64" si="5">E63-12</f>
        <v>9</v>
      </c>
      <c r="G63" s="43"/>
      <c r="I63" s="13"/>
      <c r="J63" s="11" t="s">
        <v>44</v>
      </c>
    </row>
    <row r="64">
      <c r="A64" s="11" t="s">
        <v>1340</v>
      </c>
      <c r="B64" s="21">
        <v>0.08346064814814814</v>
      </c>
      <c r="C64" s="11" t="s">
        <v>18</v>
      </c>
      <c r="D64" s="11" t="s">
        <v>32</v>
      </c>
      <c r="E64" s="30">
        <v>25.0</v>
      </c>
      <c r="F64" s="30">
        <f t="shared" si="5"/>
        <v>13</v>
      </c>
      <c r="G64" s="43"/>
      <c r="I64" s="13"/>
      <c r="J64" s="11" t="s">
        <v>44</v>
      </c>
    </row>
    <row r="65">
      <c r="A65" s="11" t="s">
        <v>1340</v>
      </c>
      <c r="B65" s="21">
        <v>0.08350694444444444</v>
      </c>
      <c r="C65" s="11" t="s">
        <v>18</v>
      </c>
      <c r="D65" s="11" t="s">
        <v>32</v>
      </c>
      <c r="E65" s="30" t="s">
        <v>37</v>
      </c>
      <c r="F65" s="37">
        <v>20.0</v>
      </c>
      <c r="G65" s="46" t="s">
        <v>48</v>
      </c>
      <c r="I65" s="7"/>
      <c r="J65" s="11" t="s">
        <v>1362</v>
      </c>
    </row>
    <row r="66">
      <c r="A66" s="11" t="s">
        <v>1340</v>
      </c>
      <c r="B66" s="21">
        <v>0.08366898148148148</v>
      </c>
      <c r="C66" s="11" t="s">
        <v>18</v>
      </c>
      <c r="D66" s="11" t="s">
        <v>7</v>
      </c>
      <c r="E66" s="35">
        <v>11.0</v>
      </c>
      <c r="F66" s="35"/>
      <c r="G66" s="46"/>
      <c r="H66" s="11" t="s">
        <v>1363</v>
      </c>
      <c r="I66" s="11">
        <v>1.0</v>
      </c>
      <c r="J66" s="11"/>
    </row>
    <row r="67">
      <c r="A67" s="11" t="s">
        <v>1340</v>
      </c>
      <c r="B67" s="21">
        <v>0.08371527777777778</v>
      </c>
      <c r="C67" s="11" t="s">
        <v>18</v>
      </c>
      <c r="D67" s="11" t="s">
        <v>7</v>
      </c>
      <c r="E67" s="35">
        <v>14.0</v>
      </c>
      <c r="F67" s="35"/>
      <c r="G67" s="46"/>
      <c r="H67" s="11" t="s">
        <v>1364</v>
      </c>
      <c r="I67" s="11"/>
      <c r="J67" s="11"/>
    </row>
    <row r="68">
      <c r="A68" s="11" t="s">
        <v>1340</v>
      </c>
      <c r="B68" s="21">
        <v>0.08388888888888889</v>
      </c>
      <c r="C68" s="11" t="s">
        <v>18</v>
      </c>
      <c r="D68" s="11" t="s">
        <v>7</v>
      </c>
      <c r="E68" s="35">
        <v>20.0</v>
      </c>
      <c r="F68" s="35"/>
      <c r="G68" s="46"/>
      <c r="H68" s="11" t="s">
        <v>1365</v>
      </c>
      <c r="I68" s="11"/>
      <c r="J68" s="11"/>
    </row>
    <row r="69">
      <c r="A69" s="11" t="s">
        <v>1340</v>
      </c>
      <c r="B69" s="21">
        <v>0.08585648148148148</v>
      </c>
      <c r="C69" s="11" t="s">
        <v>21</v>
      </c>
      <c r="D69" s="11" t="s">
        <v>32</v>
      </c>
      <c r="E69" s="35">
        <v>19.0</v>
      </c>
      <c r="F69" s="35">
        <f>E69-11</f>
        <v>8</v>
      </c>
      <c r="G69" s="43"/>
      <c r="I69" s="13"/>
      <c r="J69" s="11" t="s">
        <v>46</v>
      </c>
    </row>
    <row r="70">
      <c r="A70" s="11" t="s">
        <v>1340</v>
      </c>
      <c r="B70" s="21">
        <v>0.08592592592592592</v>
      </c>
      <c r="C70" s="11" t="s">
        <v>21</v>
      </c>
      <c r="D70" s="11" t="s">
        <v>7</v>
      </c>
      <c r="E70" s="35">
        <v>11.0</v>
      </c>
      <c r="F70" s="35"/>
      <c r="G70" s="43"/>
      <c r="H70" s="11" t="s">
        <v>1366</v>
      </c>
      <c r="I70" s="13"/>
      <c r="J70" s="11"/>
    </row>
    <row r="71">
      <c r="A71" s="11" t="s">
        <v>1340</v>
      </c>
      <c r="B71" s="21">
        <v>0.08638888888888889</v>
      </c>
      <c r="C71" s="11" t="s">
        <v>13</v>
      </c>
      <c r="D71" s="11" t="s">
        <v>32</v>
      </c>
      <c r="E71" s="35">
        <v>14.0</v>
      </c>
      <c r="F71" s="35">
        <f t="shared" ref="F71:F72" si="6">E71-9</f>
        <v>5</v>
      </c>
      <c r="G71" s="43"/>
      <c r="I71" s="13"/>
      <c r="J71" s="11" t="s">
        <v>216</v>
      </c>
    </row>
    <row r="72">
      <c r="A72" s="11" t="s">
        <v>1340</v>
      </c>
      <c r="B72" s="21">
        <v>0.08643518518518518</v>
      </c>
      <c r="C72" s="11" t="s">
        <v>13</v>
      </c>
      <c r="D72" s="11" t="s">
        <v>32</v>
      </c>
      <c r="E72" s="35">
        <v>25.0</v>
      </c>
      <c r="F72" s="35">
        <f t="shared" si="6"/>
        <v>16</v>
      </c>
      <c r="G72" s="43"/>
      <c r="I72" s="13"/>
      <c r="J72" s="11" t="s">
        <v>216</v>
      </c>
    </row>
    <row r="73">
      <c r="A73" s="11" t="s">
        <v>1340</v>
      </c>
      <c r="B73" s="21">
        <v>0.08659722222222223</v>
      </c>
      <c r="C73" s="11" t="s">
        <v>13</v>
      </c>
      <c r="D73" s="11" t="s">
        <v>7</v>
      </c>
      <c r="E73" s="35">
        <v>17.0</v>
      </c>
      <c r="F73" s="35"/>
      <c r="G73" s="43"/>
      <c r="H73" s="11" t="s">
        <v>1367</v>
      </c>
      <c r="I73" s="13"/>
      <c r="J73" s="11"/>
    </row>
    <row r="74">
      <c r="A74" s="11" t="s">
        <v>1340</v>
      </c>
      <c r="B74" s="21">
        <v>0.08668981481481482</v>
      </c>
      <c r="C74" s="11" t="s">
        <v>13</v>
      </c>
      <c r="D74" s="11" t="s">
        <v>7</v>
      </c>
      <c r="E74" s="35">
        <v>18.0</v>
      </c>
      <c r="F74" s="35"/>
      <c r="G74" s="43"/>
      <c r="H74" s="11" t="s">
        <v>1368</v>
      </c>
      <c r="I74" s="13"/>
      <c r="J74" s="11"/>
    </row>
    <row r="75">
      <c r="A75" s="11" t="s">
        <v>1340</v>
      </c>
      <c r="B75" s="21">
        <v>0.08813657407407408</v>
      </c>
      <c r="C75" s="11" t="s">
        <v>22</v>
      </c>
      <c r="D75" s="11" t="s">
        <v>7</v>
      </c>
      <c r="E75" s="35">
        <v>9.0</v>
      </c>
      <c r="F75" s="35"/>
      <c r="G75" s="43"/>
      <c r="H75" s="11" t="s">
        <v>1357</v>
      </c>
      <c r="I75" s="13"/>
      <c r="J75" s="11" t="s">
        <v>82</v>
      </c>
    </row>
    <row r="76">
      <c r="A76" s="11" t="s">
        <v>1340</v>
      </c>
      <c r="B76" s="21">
        <v>0.08950231481481481</v>
      </c>
      <c r="C76" s="11" t="s">
        <v>15</v>
      </c>
      <c r="D76" s="11" t="s">
        <v>32</v>
      </c>
      <c r="E76" s="35">
        <v>16.0</v>
      </c>
      <c r="F76" s="35">
        <f>E76-6</f>
        <v>10</v>
      </c>
      <c r="G76" s="43"/>
      <c r="H76" s="13"/>
      <c r="I76" s="11" t="s">
        <v>1369</v>
      </c>
      <c r="J76" s="11" t="s">
        <v>1370</v>
      </c>
    </row>
    <row r="77">
      <c r="A77" s="11" t="s">
        <v>1340</v>
      </c>
      <c r="B77" s="21">
        <v>0.09054398148148148</v>
      </c>
      <c r="C77" s="11" t="s">
        <v>10</v>
      </c>
      <c r="D77" s="11" t="s">
        <v>32</v>
      </c>
      <c r="E77" s="35">
        <v>26.0</v>
      </c>
      <c r="F77" s="35">
        <f t="shared" ref="F77:F78" si="7">E77-11</f>
        <v>15</v>
      </c>
      <c r="G77" s="43"/>
      <c r="H77" s="13"/>
      <c r="I77" s="13"/>
      <c r="J77" s="11" t="s">
        <v>45</v>
      </c>
    </row>
    <row r="78">
      <c r="A78" s="11" t="s">
        <v>1340</v>
      </c>
      <c r="B78" s="21">
        <v>0.0905787037037037</v>
      </c>
      <c r="C78" s="11" t="s">
        <v>10</v>
      </c>
      <c r="D78" s="11" t="s">
        <v>32</v>
      </c>
      <c r="E78" s="35">
        <v>23.0</v>
      </c>
      <c r="F78" s="35">
        <f t="shared" si="7"/>
        <v>12</v>
      </c>
      <c r="G78" s="43"/>
      <c r="I78" s="7"/>
      <c r="J78" s="11" t="s">
        <v>45</v>
      </c>
    </row>
    <row r="79">
      <c r="A79" s="11" t="s">
        <v>1340</v>
      </c>
      <c r="B79" s="21">
        <v>0.09071759259259259</v>
      </c>
      <c r="C79" s="11" t="s">
        <v>10</v>
      </c>
      <c r="D79" s="11" t="s">
        <v>7</v>
      </c>
      <c r="E79" s="35">
        <v>34.0</v>
      </c>
      <c r="F79" s="35"/>
      <c r="G79" s="43"/>
      <c r="H79" s="11" t="s">
        <v>1371</v>
      </c>
      <c r="I79" s="11">
        <v>1.0</v>
      </c>
      <c r="J79" s="11"/>
    </row>
    <row r="80">
      <c r="A80" s="11" t="s">
        <v>1340</v>
      </c>
      <c r="B80" s="21">
        <v>0.09173611111111112</v>
      </c>
      <c r="C80" s="11" t="s">
        <v>273</v>
      </c>
      <c r="D80" s="11" t="s">
        <v>32</v>
      </c>
      <c r="E80" s="35">
        <v>12.0</v>
      </c>
      <c r="F80" s="35">
        <f>E80-5</f>
        <v>7</v>
      </c>
      <c r="G80" s="43"/>
      <c r="H80" s="13"/>
      <c r="I80" s="13"/>
      <c r="J80" s="11" t="s">
        <v>176</v>
      </c>
    </row>
    <row r="81">
      <c r="A81" s="11" t="s">
        <v>1340</v>
      </c>
      <c r="B81" s="21">
        <v>0.0922337962962963</v>
      </c>
      <c r="C81" s="11" t="s">
        <v>18</v>
      </c>
      <c r="D81" s="11" t="s">
        <v>32</v>
      </c>
      <c r="E81" s="35">
        <v>14.0</v>
      </c>
      <c r="F81" s="35">
        <f t="shared" ref="F81:F82" si="8">E81-12+5</f>
        <v>7</v>
      </c>
      <c r="G81" s="43"/>
      <c r="H81" s="13"/>
      <c r="I81" s="13"/>
      <c r="J81" s="11" t="s">
        <v>1372</v>
      </c>
    </row>
    <row r="82">
      <c r="A82" s="11" t="s">
        <v>1340</v>
      </c>
      <c r="B82" s="21">
        <v>0.09236111111111112</v>
      </c>
      <c r="C82" s="11" t="s">
        <v>18</v>
      </c>
      <c r="D82" s="11" t="s">
        <v>32</v>
      </c>
      <c r="E82" s="35">
        <v>17.0</v>
      </c>
      <c r="F82" s="35">
        <f t="shared" si="8"/>
        <v>10</v>
      </c>
      <c r="G82" s="43"/>
      <c r="H82" s="13"/>
      <c r="I82" s="13"/>
      <c r="J82" s="11" t="s">
        <v>1372</v>
      </c>
    </row>
    <row r="83">
      <c r="A83" s="11" t="s">
        <v>1340</v>
      </c>
      <c r="B83" s="21">
        <v>0.0925</v>
      </c>
      <c r="C83" s="11" t="s">
        <v>18</v>
      </c>
      <c r="D83" s="11" t="s">
        <v>32</v>
      </c>
      <c r="E83" s="35">
        <v>16.0</v>
      </c>
      <c r="F83" s="35">
        <f>E83-12</f>
        <v>4</v>
      </c>
      <c r="G83" s="43"/>
      <c r="H83" s="13"/>
      <c r="I83" s="11" t="s">
        <v>1369</v>
      </c>
      <c r="J83" s="11" t="s">
        <v>44</v>
      </c>
    </row>
    <row r="84">
      <c r="A84" s="11" t="s">
        <v>1340</v>
      </c>
      <c r="B84" s="21">
        <v>0.09310185185185185</v>
      </c>
      <c r="C84" s="11" t="s">
        <v>13</v>
      </c>
      <c r="D84" s="11" t="s">
        <v>32</v>
      </c>
      <c r="E84" s="35">
        <v>24.0</v>
      </c>
      <c r="F84" s="35">
        <f t="shared" ref="F84:F85" si="9">E84-9</f>
        <v>15</v>
      </c>
      <c r="G84" s="43"/>
      <c r="I84" s="13"/>
      <c r="J84" s="11" t="s">
        <v>216</v>
      </c>
    </row>
    <row r="85">
      <c r="A85" s="11" t="s">
        <v>1340</v>
      </c>
      <c r="B85" s="21">
        <v>0.09313657407407408</v>
      </c>
      <c r="C85" s="11" t="s">
        <v>13</v>
      </c>
      <c r="D85" s="11" t="s">
        <v>32</v>
      </c>
      <c r="E85" s="35">
        <v>25.0</v>
      </c>
      <c r="F85" s="35">
        <f t="shared" si="9"/>
        <v>16</v>
      </c>
      <c r="G85" s="43"/>
      <c r="I85" s="13"/>
      <c r="J85" s="11" t="s">
        <v>216</v>
      </c>
    </row>
    <row r="86">
      <c r="A86" s="11" t="s">
        <v>1340</v>
      </c>
      <c r="B86" s="21">
        <v>0.09321759259259259</v>
      </c>
      <c r="C86" s="11" t="s">
        <v>13</v>
      </c>
      <c r="D86" s="11" t="s">
        <v>7</v>
      </c>
      <c r="E86" s="35">
        <v>20.0</v>
      </c>
      <c r="F86" s="35"/>
      <c r="G86" s="43"/>
      <c r="H86" s="11" t="s">
        <v>1373</v>
      </c>
      <c r="I86" s="13"/>
      <c r="J86" s="11"/>
    </row>
    <row r="87">
      <c r="A87" s="11" t="s">
        <v>1340</v>
      </c>
      <c r="B87" s="21">
        <v>0.09328703703703704</v>
      </c>
      <c r="C87" s="11" t="s">
        <v>13</v>
      </c>
      <c r="D87" s="11" t="s">
        <v>7</v>
      </c>
      <c r="E87" s="35">
        <v>16.0</v>
      </c>
      <c r="F87" s="35"/>
      <c r="G87" s="43"/>
      <c r="H87" s="11" t="s">
        <v>1374</v>
      </c>
      <c r="I87" s="13"/>
      <c r="J87" s="11"/>
    </row>
    <row r="88">
      <c r="A88" s="11" t="s">
        <v>1375</v>
      </c>
      <c r="B88" s="21">
        <v>2.199074074074074E-4</v>
      </c>
      <c r="C88" s="11" t="s">
        <v>22</v>
      </c>
      <c r="D88" s="11" t="s">
        <v>32</v>
      </c>
      <c r="E88" s="35">
        <v>15.0</v>
      </c>
      <c r="F88" s="35">
        <f>E88-5</f>
        <v>10</v>
      </c>
      <c r="G88" s="43"/>
      <c r="H88" s="13"/>
      <c r="I88" s="13"/>
      <c r="J88" s="11" t="s">
        <v>1376</v>
      </c>
    </row>
    <row r="89">
      <c r="A89" s="11" t="s">
        <v>1375</v>
      </c>
      <c r="B89" s="21">
        <v>8.796296296296296E-4</v>
      </c>
      <c r="C89" s="11" t="s">
        <v>15</v>
      </c>
      <c r="D89" s="11" t="s">
        <v>32</v>
      </c>
      <c r="E89" s="35" t="s">
        <v>244</v>
      </c>
      <c r="F89" s="37" t="s">
        <v>30</v>
      </c>
      <c r="G89" s="43"/>
      <c r="H89" s="13"/>
      <c r="I89" s="13"/>
      <c r="J89" s="11" t="s">
        <v>1370</v>
      </c>
    </row>
    <row r="90">
      <c r="A90" s="11" t="s">
        <v>1375</v>
      </c>
      <c r="B90" s="21">
        <v>0.00125</v>
      </c>
      <c r="C90" s="11" t="s">
        <v>10</v>
      </c>
      <c r="D90" s="11" t="s">
        <v>32</v>
      </c>
      <c r="E90" s="35">
        <v>19.0</v>
      </c>
      <c r="F90" s="35">
        <f t="shared" ref="F90:F91" si="10">E90-11</f>
        <v>8</v>
      </c>
      <c r="G90" s="43"/>
      <c r="H90" s="13"/>
      <c r="I90" s="13"/>
      <c r="J90" s="11" t="s">
        <v>45</v>
      </c>
    </row>
    <row r="91">
      <c r="A91" s="11" t="s">
        <v>1375</v>
      </c>
      <c r="B91" s="21">
        <v>0.0013425925925925925</v>
      </c>
      <c r="C91" s="11" t="s">
        <v>10</v>
      </c>
      <c r="D91" s="11" t="s">
        <v>32</v>
      </c>
      <c r="E91" s="35">
        <v>24.0</v>
      </c>
      <c r="F91" s="35">
        <f t="shared" si="10"/>
        <v>13</v>
      </c>
      <c r="G91" s="43"/>
      <c r="I91" s="7"/>
      <c r="J91" s="11" t="s">
        <v>45</v>
      </c>
    </row>
    <row r="92">
      <c r="A92" s="11" t="s">
        <v>1375</v>
      </c>
      <c r="B92" s="21">
        <v>0.0014699074074074074</v>
      </c>
      <c r="C92" s="11" t="s">
        <v>10</v>
      </c>
      <c r="D92" s="11" t="s">
        <v>7</v>
      </c>
      <c r="E92" s="35">
        <v>18.0</v>
      </c>
      <c r="F92" s="35"/>
      <c r="G92" s="43"/>
      <c r="H92" s="11" t="s">
        <v>1377</v>
      </c>
      <c r="I92" s="11">
        <v>1.0</v>
      </c>
      <c r="J92" s="11"/>
    </row>
    <row r="93">
      <c r="A93" s="11" t="s">
        <v>1375</v>
      </c>
      <c r="B93" s="21">
        <v>0.0020486111111111113</v>
      </c>
      <c r="C93" s="11" t="s">
        <v>273</v>
      </c>
      <c r="D93" s="11" t="s">
        <v>24</v>
      </c>
      <c r="E93" s="35" t="s">
        <v>30</v>
      </c>
      <c r="F93" s="37" t="s">
        <v>30</v>
      </c>
      <c r="G93" s="43"/>
      <c r="H93" s="13"/>
      <c r="I93" s="13"/>
      <c r="J93" s="11" t="s">
        <v>17</v>
      </c>
    </row>
    <row r="94">
      <c r="A94" s="11" t="s">
        <v>1375</v>
      </c>
      <c r="B94" s="21">
        <v>0.0020486111111111113</v>
      </c>
      <c r="C94" s="11" t="s">
        <v>273</v>
      </c>
      <c r="D94" s="11" t="s">
        <v>24</v>
      </c>
      <c r="E94" s="35">
        <v>25.0</v>
      </c>
      <c r="F94" s="35">
        <f t="shared" ref="F94:F95" si="11">E94-6</f>
        <v>19</v>
      </c>
      <c r="G94" s="43"/>
      <c r="H94" s="13"/>
      <c r="I94" s="13"/>
      <c r="J94" s="11" t="s">
        <v>40</v>
      </c>
    </row>
    <row r="95">
      <c r="A95" s="11" t="s">
        <v>1375</v>
      </c>
      <c r="B95" s="21">
        <v>0.0025</v>
      </c>
      <c r="C95" s="11" t="s">
        <v>15</v>
      </c>
      <c r="D95" s="11" t="s">
        <v>122</v>
      </c>
      <c r="E95" s="35">
        <v>17.0</v>
      </c>
      <c r="F95" s="35">
        <f t="shared" si="11"/>
        <v>11</v>
      </c>
      <c r="G95" s="43"/>
      <c r="H95" s="13"/>
      <c r="I95" s="13"/>
      <c r="J95" s="11"/>
    </row>
    <row r="96">
      <c r="A96" s="11" t="s">
        <v>1375</v>
      </c>
      <c r="B96" s="21">
        <v>0.012094907407407407</v>
      </c>
      <c r="C96" s="11" t="s">
        <v>15</v>
      </c>
      <c r="D96" s="11" t="s">
        <v>97</v>
      </c>
      <c r="E96" s="35">
        <v>33.0</v>
      </c>
      <c r="F96" s="35"/>
      <c r="G96" s="43"/>
      <c r="H96" s="13"/>
      <c r="I96" s="13"/>
      <c r="J96" s="11" t="s">
        <v>303</v>
      </c>
    </row>
    <row r="97">
      <c r="A97" s="11" t="s">
        <v>1375</v>
      </c>
      <c r="B97" s="21">
        <v>0.013969907407407407</v>
      </c>
      <c r="C97" s="11" t="s">
        <v>18</v>
      </c>
      <c r="D97" s="11" t="s">
        <v>19</v>
      </c>
      <c r="E97" s="35">
        <v>11.0</v>
      </c>
      <c r="F97" s="35">
        <f>E97-3</f>
        <v>8</v>
      </c>
      <c r="G97" s="43"/>
      <c r="H97" s="13"/>
      <c r="I97" s="13"/>
      <c r="J97" s="11"/>
    </row>
    <row r="98">
      <c r="A98" s="11" t="s">
        <v>1375</v>
      </c>
      <c r="B98" s="21">
        <v>0.016099537037037037</v>
      </c>
      <c r="C98" s="11" t="s">
        <v>273</v>
      </c>
      <c r="D98" s="11" t="s">
        <v>24</v>
      </c>
      <c r="E98" s="35">
        <v>24.0</v>
      </c>
      <c r="F98" s="35">
        <f>E98-6</f>
        <v>18</v>
      </c>
      <c r="G98" s="43"/>
      <c r="H98" s="13"/>
      <c r="I98" s="13"/>
      <c r="J98" s="11"/>
    </row>
    <row r="99">
      <c r="A99" s="11" t="s">
        <v>1375</v>
      </c>
      <c r="B99" s="21">
        <v>0.018113425925925925</v>
      </c>
      <c r="C99" s="11" t="s">
        <v>10</v>
      </c>
      <c r="D99" s="11" t="s">
        <v>88</v>
      </c>
      <c r="E99" s="35">
        <v>24.0</v>
      </c>
      <c r="F99" s="35">
        <f>E99-7</f>
        <v>17</v>
      </c>
      <c r="G99" s="43"/>
      <c r="H99" s="13"/>
      <c r="I99" s="13"/>
      <c r="J99" s="11"/>
    </row>
    <row r="100">
      <c r="A100" s="11" t="s">
        <v>1375</v>
      </c>
      <c r="B100" s="21">
        <v>0.01931712962962963</v>
      </c>
      <c r="C100" s="11" t="s">
        <v>22</v>
      </c>
      <c r="D100" s="11" t="s">
        <v>88</v>
      </c>
      <c r="E100" s="35">
        <v>12.0</v>
      </c>
      <c r="F100" s="35">
        <f>E100-6</f>
        <v>6</v>
      </c>
      <c r="G100" s="43"/>
      <c r="H100" s="13"/>
      <c r="I100" s="13"/>
      <c r="J100" s="11"/>
    </row>
    <row r="101">
      <c r="A101" s="11" t="s">
        <v>1375</v>
      </c>
      <c r="B101" s="21">
        <v>0.019351851851851853</v>
      </c>
      <c r="C101" s="11" t="s">
        <v>21</v>
      </c>
      <c r="D101" s="11" t="s">
        <v>88</v>
      </c>
      <c r="E101" s="35">
        <v>27.0</v>
      </c>
      <c r="F101" s="35">
        <f>E101-8</f>
        <v>19</v>
      </c>
      <c r="G101" s="43"/>
      <c r="H101" s="13"/>
      <c r="I101" s="13"/>
      <c r="J101" s="11"/>
    </row>
    <row r="102">
      <c r="A102" s="11" t="s">
        <v>1375</v>
      </c>
      <c r="B102" s="21">
        <v>0.019641203703703702</v>
      </c>
      <c r="C102" s="11" t="s">
        <v>21</v>
      </c>
      <c r="D102" s="11" t="s">
        <v>24</v>
      </c>
      <c r="E102" s="107">
        <v>20.0</v>
      </c>
      <c r="F102" s="107">
        <f>E102-10</f>
        <v>10</v>
      </c>
      <c r="G102" s="43"/>
      <c r="H102" s="13"/>
      <c r="I102" s="13"/>
      <c r="J102" s="11" t="s">
        <v>1058</v>
      </c>
    </row>
    <row r="103">
      <c r="A103" s="11" t="s">
        <v>1375</v>
      </c>
      <c r="B103" s="21">
        <v>0.019791666666666666</v>
      </c>
      <c r="C103" s="11" t="s">
        <v>21</v>
      </c>
      <c r="D103" s="11" t="s">
        <v>256</v>
      </c>
      <c r="E103" s="35" t="s">
        <v>37</v>
      </c>
      <c r="F103" s="35">
        <v>20.0</v>
      </c>
      <c r="G103" s="46" t="s">
        <v>48</v>
      </c>
      <c r="H103" s="13"/>
      <c r="I103" s="13"/>
      <c r="J103" s="11"/>
    </row>
    <row r="104">
      <c r="A104" s="11" t="s">
        <v>1375</v>
      </c>
      <c r="B104" s="21">
        <v>0.020196759259259258</v>
      </c>
      <c r="C104" s="11" t="s">
        <v>21</v>
      </c>
      <c r="D104" s="11" t="s">
        <v>256</v>
      </c>
      <c r="E104" s="35">
        <v>20.0</v>
      </c>
      <c r="F104" s="35">
        <f>E104-13</f>
        <v>7</v>
      </c>
      <c r="G104" s="43"/>
      <c r="H104" s="13"/>
      <c r="I104" s="13"/>
      <c r="J104" s="11"/>
    </row>
    <row r="105">
      <c r="A105" s="11" t="s">
        <v>1375</v>
      </c>
      <c r="B105" s="21">
        <v>0.024259259259259258</v>
      </c>
      <c r="C105" s="11" t="s">
        <v>21</v>
      </c>
      <c r="D105" s="11" t="s">
        <v>19</v>
      </c>
      <c r="E105" s="35">
        <v>15.0</v>
      </c>
      <c r="F105" s="35">
        <f t="shared" ref="F105:F106" si="12">E105-2</f>
        <v>13</v>
      </c>
      <c r="G105" s="43"/>
      <c r="H105" s="13"/>
      <c r="I105" s="13"/>
      <c r="J105" s="11"/>
    </row>
    <row r="106">
      <c r="A106" s="11" t="s">
        <v>1375</v>
      </c>
      <c r="B106" s="21">
        <v>0.026157407407407407</v>
      </c>
      <c r="C106" s="11" t="s">
        <v>22</v>
      </c>
      <c r="D106" s="11" t="s">
        <v>41</v>
      </c>
      <c r="E106" s="35">
        <v>14.0</v>
      </c>
      <c r="F106" s="35">
        <f t="shared" si="12"/>
        <v>12</v>
      </c>
      <c r="G106" s="43"/>
      <c r="H106" s="13"/>
      <c r="I106" s="13"/>
      <c r="J106" s="11"/>
    </row>
    <row r="107">
      <c r="A107" s="11" t="s">
        <v>1375</v>
      </c>
      <c r="B107" s="21">
        <v>0.026712962962962963</v>
      </c>
      <c r="C107" s="11" t="s">
        <v>22</v>
      </c>
      <c r="D107" s="11" t="s">
        <v>74</v>
      </c>
      <c r="E107" s="35">
        <v>17.0</v>
      </c>
      <c r="F107" s="35">
        <f>E107-5</f>
        <v>12</v>
      </c>
      <c r="G107" s="43"/>
      <c r="H107" s="13"/>
      <c r="I107" s="13"/>
      <c r="J107" s="11"/>
    </row>
    <row r="108">
      <c r="A108" s="11" t="s">
        <v>1375</v>
      </c>
      <c r="B108" s="21">
        <v>0.026724537037037036</v>
      </c>
      <c r="C108" s="11" t="s">
        <v>21</v>
      </c>
      <c r="D108" s="11" t="s">
        <v>85</v>
      </c>
      <c r="E108" s="35">
        <v>27.0</v>
      </c>
      <c r="F108" s="35">
        <f>E108-9</f>
        <v>18</v>
      </c>
      <c r="G108" s="43"/>
      <c r="H108" s="13"/>
      <c r="I108" s="13"/>
      <c r="J108" s="11"/>
    </row>
    <row r="109">
      <c r="A109" s="11" t="s">
        <v>1375</v>
      </c>
      <c r="B109" s="21">
        <v>0.027175925925925926</v>
      </c>
      <c r="C109" s="11" t="s">
        <v>10</v>
      </c>
      <c r="D109" s="11" t="s">
        <v>19</v>
      </c>
      <c r="E109" s="35">
        <v>24.0</v>
      </c>
      <c r="F109" s="35">
        <f>E109-8</f>
        <v>16</v>
      </c>
      <c r="G109" s="43"/>
      <c r="H109" s="13"/>
      <c r="I109" s="13"/>
      <c r="J109" s="11"/>
    </row>
    <row r="110">
      <c r="A110" s="11" t="s">
        <v>1375</v>
      </c>
      <c r="B110" s="21">
        <v>0.03912037037037037</v>
      </c>
      <c r="C110" s="11" t="s">
        <v>10</v>
      </c>
      <c r="D110" s="11" t="s">
        <v>20</v>
      </c>
      <c r="E110" s="35">
        <v>39.0</v>
      </c>
      <c r="F110" s="35">
        <v>20.0</v>
      </c>
      <c r="G110" s="46" t="s">
        <v>48</v>
      </c>
      <c r="H110" s="13"/>
      <c r="I110" s="13"/>
      <c r="J110" s="11" t="s">
        <v>137</v>
      </c>
    </row>
    <row r="111">
      <c r="A111" s="11" t="s">
        <v>1375</v>
      </c>
      <c r="B111" s="21">
        <v>0.03917824074074074</v>
      </c>
      <c r="C111" s="11" t="s">
        <v>13</v>
      </c>
      <c r="D111" s="11" t="s">
        <v>20</v>
      </c>
      <c r="E111" s="35">
        <v>26.0</v>
      </c>
      <c r="F111" s="35">
        <f>E111-2-10</f>
        <v>14</v>
      </c>
      <c r="G111" s="43"/>
      <c r="H111" s="13"/>
      <c r="I111" s="13"/>
      <c r="J111" s="11" t="s">
        <v>137</v>
      </c>
    </row>
    <row r="112">
      <c r="A112" s="11" t="s">
        <v>1375</v>
      </c>
      <c r="B112" s="21">
        <v>0.039189814814814816</v>
      </c>
      <c r="C112" s="11" t="s">
        <v>21</v>
      </c>
      <c r="D112" s="11" t="s">
        <v>20</v>
      </c>
      <c r="E112" s="35" t="s">
        <v>30</v>
      </c>
      <c r="F112" s="35" t="s">
        <v>30</v>
      </c>
      <c r="G112" s="43"/>
      <c r="H112" s="13"/>
      <c r="I112" s="13"/>
      <c r="J112" s="11"/>
    </row>
    <row r="113">
      <c r="A113" s="11" t="s">
        <v>1375</v>
      </c>
      <c r="B113" s="21">
        <v>0.039189814814814816</v>
      </c>
      <c r="C113" s="11" t="s">
        <v>21</v>
      </c>
      <c r="D113" s="11" t="s">
        <v>20</v>
      </c>
      <c r="E113" s="35" t="s">
        <v>37</v>
      </c>
      <c r="F113" s="35">
        <v>20.0</v>
      </c>
      <c r="G113" s="43"/>
      <c r="H113" s="13"/>
      <c r="I113" s="13"/>
      <c r="J113" s="11" t="s">
        <v>137</v>
      </c>
    </row>
    <row r="114">
      <c r="A114" s="11" t="s">
        <v>1375</v>
      </c>
      <c r="B114" s="21">
        <v>0.039421296296296295</v>
      </c>
      <c r="C114" s="11" t="s">
        <v>22</v>
      </c>
      <c r="D114" s="11" t="s">
        <v>20</v>
      </c>
      <c r="E114" s="35">
        <v>29.0</v>
      </c>
      <c r="F114" s="35">
        <f t="shared" ref="F114:F115" si="13">E114-2-10</f>
        <v>17</v>
      </c>
      <c r="G114" s="43"/>
      <c r="H114" s="13"/>
      <c r="I114" s="13"/>
      <c r="J114" s="11" t="s">
        <v>137</v>
      </c>
    </row>
    <row r="115">
      <c r="A115" s="11" t="s">
        <v>1375</v>
      </c>
      <c r="B115" s="21">
        <v>0.03943287037037037</v>
      </c>
      <c r="C115" s="11" t="s">
        <v>15</v>
      </c>
      <c r="D115" s="11" t="s">
        <v>20</v>
      </c>
      <c r="E115" s="35">
        <v>28.0</v>
      </c>
      <c r="F115" s="35">
        <f t="shared" si="13"/>
        <v>16</v>
      </c>
      <c r="G115" s="43"/>
      <c r="H115" s="13"/>
      <c r="I115" s="13"/>
      <c r="J115" s="11" t="s">
        <v>137</v>
      </c>
    </row>
    <row r="116">
      <c r="A116" s="11" t="s">
        <v>1375</v>
      </c>
      <c r="B116" s="21">
        <v>0.039560185185185184</v>
      </c>
      <c r="C116" s="11" t="s">
        <v>18</v>
      </c>
      <c r="D116" s="11" t="s">
        <v>20</v>
      </c>
      <c r="E116" s="35">
        <v>21.0</v>
      </c>
      <c r="F116" s="35">
        <f>E116-6-10</f>
        <v>5</v>
      </c>
      <c r="G116" s="43"/>
      <c r="H116" s="13"/>
      <c r="I116" s="13"/>
      <c r="J116" s="11" t="s">
        <v>137</v>
      </c>
    </row>
    <row r="117">
      <c r="A117" s="11" t="s">
        <v>1375</v>
      </c>
      <c r="B117" s="21">
        <v>0.043541666666666666</v>
      </c>
      <c r="C117" s="11" t="s">
        <v>18</v>
      </c>
      <c r="D117" s="11" t="s">
        <v>24</v>
      </c>
      <c r="E117" s="35" t="s">
        <v>37</v>
      </c>
      <c r="F117" s="35">
        <v>20.0</v>
      </c>
      <c r="G117" s="46" t="s">
        <v>48</v>
      </c>
      <c r="H117" s="13"/>
      <c r="I117" s="13"/>
      <c r="J117" s="11"/>
    </row>
    <row r="118">
      <c r="A118" s="11" t="s">
        <v>1375</v>
      </c>
      <c r="B118" s="21">
        <v>0.04383101851851852</v>
      </c>
      <c r="C118" s="11" t="s">
        <v>15</v>
      </c>
      <c r="D118" s="11" t="s">
        <v>24</v>
      </c>
      <c r="E118" s="35">
        <v>29.0</v>
      </c>
      <c r="F118" s="35">
        <f>E118-10</f>
        <v>19</v>
      </c>
      <c r="G118" s="43"/>
      <c r="H118" s="13"/>
      <c r="I118" s="13"/>
      <c r="J118" s="11"/>
    </row>
    <row r="119">
      <c r="A119" s="11" t="s">
        <v>1375</v>
      </c>
      <c r="B119" s="21">
        <v>0.04383101851851852</v>
      </c>
      <c r="C119" s="11" t="s">
        <v>22</v>
      </c>
      <c r="D119" s="11" t="s">
        <v>24</v>
      </c>
      <c r="E119" s="35">
        <v>12.0</v>
      </c>
      <c r="F119" s="35">
        <f>E119-0</f>
        <v>12</v>
      </c>
      <c r="G119" s="43"/>
      <c r="H119" s="13"/>
      <c r="I119" s="13"/>
      <c r="J119" s="11"/>
    </row>
    <row r="120">
      <c r="A120" s="11" t="s">
        <v>1375</v>
      </c>
      <c r="B120" s="21">
        <v>0.043854166666666666</v>
      </c>
      <c r="C120" s="11" t="s">
        <v>21</v>
      </c>
      <c r="D120" s="11" t="s">
        <v>24</v>
      </c>
      <c r="E120" s="35">
        <v>26.0</v>
      </c>
      <c r="F120" s="35">
        <f>E120-10</f>
        <v>16</v>
      </c>
      <c r="G120" s="43"/>
      <c r="H120" s="13"/>
      <c r="I120" s="13"/>
      <c r="J120" s="11"/>
    </row>
    <row r="121">
      <c r="A121" s="11" t="s">
        <v>1375</v>
      </c>
      <c r="B121" s="21">
        <v>0.04387731481481481</v>
      </c>
      <c r="C121" s="11" t="s">
        <v>10</v>
      </c>
      <c r="D121" s="11" t="s">
        <v>24</v>
      </c>
      <c r="E121" s="35" t="s">
        <v>30</v>
      </c>
      <c r="F121" s="37" t="s">
        <v>30</v>
      </c>
      <c r="G121" s="43"/>
      <c r="H121" s="13"/>
      <c r="I121" s="13"/>
      <c r="J121" s="11"/>
    </row>
    <row r="122">
      <c r="A122" s="11" t="s">
        <v>1375</v>
      </c>
      <c r="B122" s="21">
        <v>0.04388888888888889</v>
      </c>
      <c r="C122" s="11" t="s">
        <v>13</v>
      </c>
      <c r="D122" s="11" t="s">
        <v>24</v>
      </c>
      <c r="E122" s="35">
        <v>13.0</v>
      </c>
      <c r="F122" s="35">
        <f>E122-0</f>
        <v>13</v>
      </c>
      <c r="G122" s="43"/>
      <c r="H122" s="13"/>
      <c r="I122" s="13"/>
      <c r="J122" s="11"/>
    </row>
    <row r="123">
      <c r="A123" s="11" t="s">
        <v>1375</v>
      </c>
      <c r="B123" s="21">
        <v>0.04487268518518518</v>
      </c>
      <c r="C123" s="11" t="s">
        <v>22</v>
      </c>
      <c r="D123" s="11" t="s">
        <v>92</v>
      </c>
      <c r="E123" s="35">
        <v>11.0</v>
      </c>
      <c r="F123" s="35">
        <f>E123-6</f>
        <v>5</v>
      </c>
      <c r="G123" s="43"/>
      <c r="H123" s="13"/>
      <c r="I123" s="13"/>
      <c r="J123" s="11"/>
    </row>
    <row r="124">
      <c r="A124" s="11" t="s">
        <v>1375</v>
      </c>
      <c r="B124" s="21">
        <v>0.045162037037037035</v>
      </c>
      <c r="C124" s="11" t="s">
        <v>15</v>
      </c>
      <c r="D124" s="11" t="s">
        <v>184</v>
      </c>
      <c r="E124" s="35">
        <v>15.0</v>
      </c>
      <c r="F124" s="35">
        <f>E124-10</f>
        <v>5</v>
      </c>
      <c r="G124" s="43"/>
      <c r="H124" s="13"/>
      <c r="I124" s="13"/>
      <c r="J124" s="11"/>
    </row>
    <row r="125">
      <c r="A125" s="11" t="s">
        <v>1375</v>
      </c>
      <c r="B125" s="21">
        <v>0.04586805555555556</v>
      </c>
      <c r="C125" s="11" t="s">
        <v>10</v>
      </c>
      <c r="D125" s="11" t="s">
        <v>127</v>
      </c>
      <c r="E125" s="35" t="s">
        <v>30</v>
      </c>
      <c r="F125" s="37" t="s">
        <v>30</v>
      </c>
      <c r="G125" s="43"/>
      <c r="H125" s="13"/>
      <c r="I125" s="13"/>
      <c r="J125" s="11" t="s">
        <v>17</v>
      </c>
    </row>
    <row r="126">
      <c r="A126" s="11" t="s">
        <v>1375</v>
      </c>
      <c r="B126" s="21">
        <v>0.04586805555555556</v>
      </c>
      <c r="C126" s="11" t="s">
        <v>10</v>
      </c>
      <c r="D126" s="11" t="s">
        <v>127</v>
      </c>
      <c r="E126" s="35">
        <v>13.0</v>
      </c>
      <c r="F126" s="35">
        <f>E126-7</f>
        <v>6</v>
      </c>
      <c r="G126" s="43"/>
      <c r="H126" s="13"/>
      <c r="I126" s="13"/>
      <c r="J126" s="11" t="s">
        <v>40</v>
      </c>
    </row>
    <row r="127">
      <c r="A127" s="11" t="s">
        <v>1375</v>
      </c>
      <c r="B127" s="21">
        <v>0.04649305555555556</v>
      </c>
      <c r="C127" s="11" t="s">
        <v>13</v>
      </c>
      <c r="D127" s="11" t="s">
        <v>127</v>
      </c>
      <c r="E127" s="35" t="s">
        <v>37</v>
      </c>
      <c r="F127" s="35">
        <v>20.0</v>
      </c>
      <c r="G127" s="46" t="s">
        <v>48</v>
      </c>
      <c r="H127" s="13"/>
      <c r="I127" s="13"/>
      <c r="J127" s="11"/>
    </row>
    <row r="128">
      <c r="A128" s="11" t="s">
        <v>1375</v>
      </c>
      <c r="B128" s="21">
        <v>0.04717592592592593</v>
      </c>
      <c r="C128" s="11" t="s">
        <v>22</v>
      </c>
      <c r="D128" s="11" t="s">
        <v>24</v>
      </c>
      <c r="E128" s="35">
        <v>10.0</v>
      </c>
      <c r="F128" s="35">
        <f>E128-0</f>
        <v>10</v>
      </c>
      <c r="G128" s="43"/>
      <c r="H128" s="13"/>
      <c r="I128" s="13"/>
      <c r="J128" s="11"/>
    </row>
    <row r="129">
      <c r="A129" s="11" t="s">
        <v>1375</v>
      </c>
      <c r="B129" s="21">
        <v>0.047199074074074074</v>
      </c>
      <c r="C129" s="11" t="s">
        <v>15</v>
      </c>
      <c r="D129" s="11" t="s">
        <v>24</v>
      </c>
      <c r="E129" s="35">
        <v>28.0</v>
      </c>
      <c r="F129" s="35">
        <f>E129-10</f>
        <v>18</v>
      </c>
      <c r="G129" s="43"/>
      <c r="H129" s="13"/>
      <c r="I129" s="13"/>
      <c r="J129" s="11"/>
    </row>
    <row r="130">
      <c r="A130" s="11" t="s">
        <v>1375</v>
      </c>
      <c r="B130" s="21">
        <v>0.04721064814814815</v>
      </c>
      <c r="C130" s="11" t="s">
        <v>18</v>
      </c>
      <c r="D130" s="11" t="s">
        <v>24</v>
      </c>
      <c r="E130" s="35">
        <v>25.0</v>
      </c>
      <c r="F130" s="35">
        <f>E130-7</f>
        <v>18</v>
      </c>
      <c r="G130" s="43"/>
      <c r="H130" s="13"/>
      <c r="I130" s="13"/>
      <c r="J130" s="11"/>
    </row>
    <row r="131">
      <c r="A131" s="11" t="s">
        <v>1375</v>
      </c>
      <c r="B131" s="21">
        <v>0.04722222222222222</v>
      </c>
      <c r="C131" s="11" t="s">
        <v>21</v>
      </c>
      <c r="D131" s="11" t="s">
        <v>24</v>
      </c>
      <c r="E131" s="107">
        <v>20.0</v>
      </c>
      <c r="F131" s="107">
        <f>E131-10</f>
        <v>10</v>
      </c>
      <c r="G131" s="43"/>
      <c r="H131" s="13"/>
      <c r="I131" s="13"/>
      <c r="J131" s="11" t="s">
        <v>1058</v>
      </c>
    </row>
    <row r="132">
      <c r="A132" s="11" t="s">
        <v>1375</v>
      </c>
      <c r="B132" s="21">
        <v>0.047233796296296295</v>
      </c>
      <c r="C132" s="11" t="s">
        <v>10</v>
      </c>
      <c r="D132" s="11" t="s">
        <v>24</v>
      </c>
      <c r="E132" s="35">
        <v>11.0</v>
      </c>
      <c r="F132" s="35">
        <f>E132-8</f>
        <v>3</v>
      </c>
      <c r="G132" s="43"/>
      <c r="H132" s="13"/>
      <c r="I132" s="13"/>
      <c r="J132" s="11"/>
    </row>
    <row r="133">
      <c r="A133" s="11" t="s">
        <v>1375</v>
      </c>
      <c r="B133" s="21">
        <v>0.04724537037037037</v>
      </c>
      <c r="C133" s="11" t="s">
        <v>13</v>
      </c>
      <c r="D133" s="11" t="s">
        <v>24</v>
      </c>
      <c r="E133" s="35">
        <v>18.0</v>
      </c>
      <c r="F133" s="35">
        <f>E133-0</f>
        <v>18</v>
      </c>
      <c r="G133" s="43"/>
      <c r="H133" s="13"/>
      <c r="I133" s="13"/>
      <c r="J133" s="11"/>
    </row>
    <row r="134">
      <c r="A134" s="11" t="s">
        <v>1375</v>
      </c>
      <c r="B134" s="21">
        <v>0.048414351851851854</v>
      </c>
      <c r="C134" s="11" t="s">
        <v>18</v>
      </c>
      <c r="D134" s="11" t="s">
        <v>47</v>
      </c>
      <c r="E134" s="35" t="s">
        <v>37</v>
      </c>
      <c r="F134" s="35">
        <v>20.0</v>
      </c>
      <c r="G134" s="46" t="s">
        <v>48</v>
      </c>
      <c r="H134" s="13"/>
      <c r="I134" s="13"/>
      <c r="J134" s="13"/>
    </row>
    <row r="135">
      <c r="A135" s="11" t="s">
        <v>1375</v>
      </c>
      <c r="B135" s="108">
        <v>0.04861111111111111</v>
      </c>
      <c r="C135" s="11" t="s">
        <v>15</v>
      </c>
      <c r="D135" s="11" t="s">
        <v>1378</v>
      </c>
      <c r="E135" s="35" t="s">
        <v>28</v>
      </c>
      <c r="F135" s="35">
        <v>1.0</v>
      </c>
      <c r="G135" s="43"/>
      <c r="H135" s="13"/>
      <c r="I135" s="13"/>
      <c r="J135" s="13"/>
    </row>
    <row r="136">
      <c r="A136" s="11" t="s">
        <v>1375</v>
      </c>
      <c r="B136" s="21">
        <v>0.04875</v>
      </c>
      <c r="C136" s="11" t="s">
        <v>21</v>
      </c>
      <c r="D136" s="11" t="s">
        <v>47</v>
      </c>
      <c r="E136" s="35">
        <v>15.0</v>
      </c>
      <c r="F136" s="35">
        <f>E136-5</f>
        <v>10</v>
      </c>
      <c r="G136" s="43"/>
      <c r="H136" s="13"/>
      <c r="I136" s="13"/>
      <c r="J136" s="13"/>
    </row>
    <row r="137">
      <c r="A137" s="11" t="s">
        <v>1375</v>
      </c>
      <c r="B137" s="21">
        <v>0.04875</v>
      </c>
      <c r="C137" s="11" t="s">
        <v>15</v>
      </c>
      <c r="D137" s="11" t="s">
        <v>47</v>
      </c>
      <c r="E137" s="35">
        <v>14.0</v>
      </c>
      <c r="F137" s="35">
        <f>E137-2</f>
        <v>12</v>
      </c>
      <c r="G137" s="43"/>
      <c r="H137" s="13"/>
      <c r="I137" s="13"/>
      <c r="J137" s="13"/>
    </row>
    <row r="138">
      <c r="A138" s="11" t="s">
        <v>1375</v>
      </c>
      <c r="B138" s="21">
        <v>0.04966435185185185</v>
      </c>
      <c r="C138" s="11" t="s">
        <v>18</v>
      </c>
      <c r="D138" s="11" t="s">
        <v>32</v>
      </c>
      <c r="E138" s="35" t="s">
        <v>37</v>
      </c>
      <c r="F138" s="35">
        <v>20.0</v>
      </c>
      <c r="G138" s="46" t="s">
        <v>48</v>
      </c>
      <c r="H138" s="13"/>
      <c r="I138" s="13"/>
      <c r="J138" s="11" t="s">
        <v>44</v>
      </c>
    </row>
    <row r="139">
      <c r="A139" s="11" t="s">
        <v>1375</v>
      </c>
      <c r="B139" s="21">
        <v>0.050462962962962966</v>
      </c>
      <c r="C139" s="11" t="s">
        <v>18</v>
      </c>
      <c r="D139" s="11" t="s">
        <v>32</v>
      </c>
      <c r="E139" s="35" t="s">
        <v>37</v>
      </c>
      <c r="F139" s="35">
        <v>20.0</v>
      </c>
      <c r="G139" s="46" t="s">
        <v>48</v>
      </c>
      <c r="I139" s="13"/>
      <c r="J139" s="11" t="s">
        <v>44</v>
      </c>
    </row>
    <row r="140">
      <c r="A140" s="11" t="s">
        <v>1375</v>
      </c>
      <c r="B140" s="21">
        <v>0.0509837962962963</v>
      </c>
      <c r="C140" s="11" t="s">
        <v>18</v>
      </c>
      <c r="D140" s="11" t="s">
        <v>7</v>
      </c>
      <c r="E140" s="35">
        <v>17.0</v>
      </c>
      <c r="F140" s="35"/>
      <c r="G140" s="46"/>
      <c r="H140" s="11" t="s">
        <v>1379</v>
      </c>
      <c r="I140" s="13"/>
      <c r="J140" s="11"/>
    </row>
    <row r="141">
      <c r="A141" s="11" t="s">
        <v>1375</v>
      </c>
      <c r="B141" s="21">
        <v>0.051354166666666666</v>
      </c>
      <c r="C141" s="11" t="s">
        <v>18</v>
      </c>
      <c r="D141" s="11" t="s">
        <v>32</v>
      </c>
      <c r="E141" s="35">
        <v>15.0</v>
      </c>
      <c r="F141" s="35">
        <f>E141-12</f>
        <v>3</v>
      </c>
      <c r="G141" s="43"/>
      <c r="I141" s="13"/>
      <c r="J141" s="11" t="s">
        <v>44</v>
      </c>
    </row>
    <row r="142">
      <c r="A142" s="11" t="s">
        <v>1375</v>
      </c>
      <c r="B142" s="21">
        <v>0.05148148148148148</v>
      </c>
      <c r="C142" s="11" t="s">
        <v>18</v>
      </c>
      <c r="D142" s="11" t="s">
        <v>7</v>
      </c>
      <c r="E142" s="35">
        <v>12.0</v>
      </c>
      <c r="F142" s="35"/>
      <c r="G142" s="43"/>
      <c r="H142" s="11" t="s">
        <v>1380</v>
      </c>
      <c r="I142" s="13"/>
      <c r="J142" s="11"/>
    </row>
    <row r="143">
      <c r="A143" s="11" t="s">
        <v>1375</v>
      </c>
      <c r="B143" s="21">
        <v>0.05224537037037037</v>
      </c>
      <c r="C143" s="11" t="s">
        <v>15</v>
      </c>
      <c r="D143" s="11" t="s">
        <v>96</v>
      </c>
      <c r="E143" s="35">
        <v>10.0</v>
      </c>
      <c r="F143" s="35">
        <f>E143-0</f>
        <v>10</v>
      </c>
      <c r="G143" s="43"/>
      <c r="H143" s="13"/>
      <c r="I143" s="13"/>
      <c r="J143" s="11" t="s">
        <v>1381</v>
      </c>
    </row>
    <row r="144">
      <c r="A144" s="11" t="s">
        <v>1375</v>
      </c>
      <c r="B144" s="21">
        <v>0.053125</v>
      </c>
      <c r="C144" s="11" t="s">
        <v>21</v>
      </c>
      <c r="D144" s="11" t="s">
        <v>96</v>
      </c>
      <c r="E144" s="35">
        <v>12.0</v>
      </c>
      <c r="F144" s="35">
        <f>E144-2</f>
        <v>10</v>
      </c>
      <c r="G144" s="43"/>
      <c r="H144" s="13"/>
      <c r="I144" s="13"/>
      <c r="J144" s="11" t="s">
        <v>1382</v>
      </c>
    </row>
    <row r="145">
      <c r="A145" s="11" t="s">
        <v>1375</v>
      </c>
      <c r="B145" s="21">
        <v>0.05334490740740741</v>
      </c>
      <c r="C145" s="11" t="s">
        <v>13</v>
      </c>
      <c r="D145" s="11" t="s">
        <v>96</v>
      </c>
      <c r="E145" s="35">
        <v>4.0</v>
      </c>
      <c r="F145" s="35">
        <f>E145-1</f>
        <v>3</v>
      </c>
      <c r="G145" s="43"/>
      <c r="H145" s="13"/>
      <c r="I145" s="13"/>
      <c r="J145" s="11" t="s">
        <v>1383</v>
      </c>
    </row>
    <row r="146">
      <c r="A146" s="11" t="s">
        <v>1375</v>
      </c>
      <c r="B146" s="21">
        <v>0.05420138888888889</v>
      </c>
      <c r="C146" s="11" t="s">
        <v>22</v>
      </c>
      <c r="D146" s="11" t="s">
        <v>47</v>
      </c>
      <c r="E146" s="35">
        <v>15.0</v>
      </c>
      <c r="F146" s="35">
        <f>E146-2</f>
        <v>13</v>
      </c>
      <c r="G146" s="43"/>
      <c r="H146" s="13"/>
      <c r="I146" s="13"/>
      <c r="J146" s="13"/>
    </row>
    <row r="147">
      <c r="A147" s="11" t="s">
        <v>1375</v>
      </c>
      <c r="B147" s="21">
        <v>0.05435185185185185</v>
      </c>
      <c r="C147" s="11" t="s">
        <v>10</v>
      </c>
      <c r="D147" s="11" t="s">
        <v>47</v>
      </c>
      <c r="E147" s="35">
        <v>13.0</v>
      </c>
      <c r="F147" s="35">
        <f>E147-7</f>
        <v>6</v>
      </c>
      <c r="G147" s="43"/>
      <c r="H147" s="13"/>
      <c r="I147" s="13"/>
      <c r="J147" s="13"/>
    </row>
    <row r="148">
      <c r="A148" s="11" t="s">
        <v>1375</v>
      </c>
      <c r="B148" s="21">
        <v>0.05409722222222222</v>
      </c>
      <c r="C148" s="11" t="s">
        <v>13</v>
      </c>
      <c r="D148" s="11" t="s">
        <v>47</v>
      </c>
      <c r="E148" s="35" t="s">
        <v>28</v>
      </c>
      <c r="F148" s="35">
        <v>1.0</v>
      </c>
      <c r="G148" s="46" t="s">
        <v>48</v>
      </c>
      <c r="H148" s="13"/>
      <c r="I148" s="13"/>
      <c r="J148" s="11" t="s">
        <v>17</v>
      </c>
    </row>
    <row r="149">
      <c r="A149" s="11" t="s">
        <v>1375</v>
      </c>
      <c r="B149" s="21">
        <v>0.054282407407407404</v>
      </c>
      <c r="C149" s="11" t="s">
        <v>13</v>
      </c>
      <c r="D149" s="11" t="s">
        <v>47</v>
      </c>
      <c r="E149" s="35" t="s">
        <v>458</v>
      </c>
      <c r="F149" s="35">
        <v>2.0</v>
      </c>
      <c r="G149" s="43"/>
      <c r="H149" s="13"/>
      <c r="I149" s="13"/>
      <c r="J149" s="11" t="s">
        <v>40</v>
      </c>
    </row>
    <row r="150">
      <c r="A150" s="11" t="s">
        <v>1375</v>
      </c>
      <c r="B150" s="21">
        <v>0.05638888888888889</v>
      </c>
      <c r="C150" s="11" t="s">
        <v>18</v>
      </c>
      <c r="D150" s="11" t="s">
        <v>32</v>
      </c>
      <c r="E150" s="35" t="s">
        <v>30</v>
      </c>
      <c r="F150" s="37" t="s">
        <v>30</v>
      </c>
      <c r="G150" s="43"/>
      <c r="H150" s="13"/>
      <c r="I150" s="13"/>
      <c r="J150" s="11" t="s">
        <v>1384</v>
      </c>
    </row>
    <row r="151">
      <c r="A151" s="11" t="s">
        <v>1375</v>
      </c>
      <c r="B151" s="21">
        <v>0.056979166666666664</v>
      </c>
      <c r="C151" s="11" t="s">
        <v>21</v>
      </c>
      <c r="D151" s="11" t="s">
        <v>32</v>
      </c>
      <c r="E151" s="35">
        <v>13.0</v>
      </c>
      <c r="F151" s="35">
        <f>E151-11</f>
        <v>2</v>
      </c>
      <c r="G151" s="43"/>
      <c r="H151" s="13"/>
      <c r="I151" s="13"/>
      <c r="J151" s="11" t="s">
        <v>46</v>
      </c>
    </row>
    <row r="152">
      <c r="A152" s="11" t="s">
        <v>1375</v>
      </c>
      <c r="B152" s="21">
        <v>0.05701388888888889</v>
      </c>
      <c r="C152" s="11" t="s">
        <v>21</v>
      </c>
      <c r="D152" s="11" t="s">
        <v>32</v>
      </c>
      <c r="E152" s="35">
        <v>22.0</v>
      </c>
      <c r="F152" s="35">
        <f>E152-10</f>
        <v>12</v>
      </c>
      <c r="G152" s="43"/>
      <c r="H152" s="13"/>
      <c r="I152" s="13"/>
      <c r="J152" s="11" t="s">
        <v>46</v>
      </c>
    </row>
    <row r="153">
      <c r="A153" s="11" t="s">
        <v>1375</v>
      </c>
      <c r="B153" s="21">
        <v>0.0575</v>
      </c>
      <c r="C153" s="11" t="s">
        <v>21</v>
      </c>
      <c r="D153" s="11" t="s">
        <v>125</v>
      </c>
      <c r="E153" s="35">
        <v>18.0</v>
      </c>
      <c r="F153" s="35">
        <f>E153-2</f>
        <v>16</v>
      </c>
      <c r="G153" s="43"/>
      <c r="H153" s="13"/>
      <c r="I153" s="13"/>
      <c r="J153" s="11"/>
    </row>
    <row r="154">
      <c r="A154" s="11" t="s">
        <v>1375</v>
      </c>
      <c r="B154" s="21">
        <v>0.0606712962962963</v>
      </c>
      <c r="C154" s="11" t="s">
        <v>15</v>
      </c>
      <c r="D154" s="11" t="s">
        <v>32</v>
      </c>
      <c r="E154" s="35">
        <v>19.0</v>
      </c>
      <c r="F154" s="35">
        <f>E154-6</f>
        <v>13</v>
      </c>
      <c r="G154" s="43"/>
      <c r="H154" s="13"/>
      <c r="I154" s="13"/>
      <c r="J154" s="11" t="s">
        <v>1370</v>
      </c>
    </row>
    <row r="155">
      <c r="A155" s="11" t="s">
        <v>1375</v>
      </c>
      <c r="B155" s="21">
        <v>0.06072916666666667</v>
      </c>
      <c r="C155" s="11" t="s">
        <v>22</v>
      </c>
      <c r="D155" s="11" t="s">
        <v>95</v>
      </c>
      <c r="E155" s="35">
        <v>2.0</v>
      </c>
      <c r="F155" s="35"/>
      <c r="G155" s="43"/>
      <c r="H155" s="13"/>
      <c r="I155" s="13"/>
      <c r="J155" s="11"/>
    </row>
    <row r="156">
      <c r="A156" s="11" t="s">
        <v>1375</v>
      </c>
      <c r="B156" s="21">
        <v>0.061273148148148146</v>
      </c>
      <c r="C156" s="11" t="s">
        <v>22</v>
      </c>
      <c r="D156" s="11" t="s">
        <v>7</v>
      </c>
      <c r="E156" s="35">
        <v>12.0</v>
      </c>
      <c r="F156" s="35"/>
      <c r="G156" s="43"/>
      <c r="H156" s="11" t="s">
        <v>1385</v>
      </c>
      <c r="I156" s="13"/>
      <c r="J156" s="11" t="s">
        <v>1386</v>
      </c>
    </row>
    <row r="157">
      <c r="A157" s="11" t="s">
        <v>1375</v>
      </c>
      <c r="B157" s="21">
        <v>0.06194444444444445</v>
      </c>
      <c r="C157" s="11" t="s">
        <v>13</v>
      </c>
      <c r="D157" s="11" t="s">
        <v>32</v>
      </c>
      <c r="E157" s="35">
        <v>13.0</v>
      </c>
      <c r="F157" s="35">
        <f>E157-9</f>
        <v>4</v>
      </c>
      <c r="G157" s="43"/>
      <c r="H157" s="13"/>
      <c r="I157" s="13"/>
      <c r="J157" s="11" t="s">
        <v>176</v>
      </c>
    </row>
    <row r="158">
      <c r="A158" s="11" t="s">
        <v>1375</v>
      </c>
      <c r="B158" s="21">
        <v>0.06256944444444444</v>
      </c>
      <c r="C158" s="11" t="s">
        <v>15</v>
      </c>
      <c r="D158" s="11" t="s">
        <v>32</v>
      </c>
      <c r="E158" s="35">
        <v>20.0</v>
      </c>
      <c r="F158" s="35">
        <f>E158-6</f>
        <v>14</v>
      </c>
      <c r="G158" s="43"/>
      <c r="I158" s="13"/>
      <c r="J158" s="11" t="s">
        <v>176</v>
      </c>
    </row>
    <row r="159">
      <c r="A159" s="11" t="s">
        <v>1375</v>
      </c>
      <c r="B159" s="21">
        <v>0.06261574074074074</v>
      </c>
      <c r="C159" s="11" t="s">
        <v>15</v>
      </c>
      <c r="D159" s="11" t="s">
        <v>7</v>
      </c>
      <c r="E159" s="35">
        <v>5.0</v>
      </c>
      <c r="F159" s="35"/>
      <c r="G159" s="43"/>
      <c r="H159" s="11" t="s">
        <v>1387</v>
      </c>
      <c r="I159" s="13"/>
      <c r="J159" s="11"/>
    </row>
    <row r="160">
      <c r="A160" s="11" t="s">
        <v>1375</v>
      </c>
      <c r="B160" s="21">
        <v>0.06296296296296296</v>
      </c>
      <c r="C160" s="11" t="s">
        <v>273</v>
      </c>
      <c r="D160" s="11" t="s">
        <v>32</v>
      </c>
      <c r="E160" s="35">
        <v>24.0</v>
      </c>
      <c r="F160" s="35">
        <f t="shared" ref="F160:F162" si="14">E160-5</f>
        <v>19</v>
      </c>
      <c r="G160" s="43"/>
      <c r="I160" s="13"/>
      <c r="J160" s="11" t="s">
        <v>1388</v>
      </c>
    </row>
    <row r="161">
      <c r="A161" s="11" t="s">
        <v>1375</v>
      </c>
      <c r="B161" s="21">
        <v>0.0630787037037037</v>
      </c>
      <c r="C161" s="11" t="s">
        <v>273</v>
      </c>
      <c r="D161" s="11" t="s">
        <v>32</v>
      </c>
      <c r="E161" s="35">
        <v>18.0</v>
      </c>
      <c r="F161" s="35">
        <f t="shared" si="14"/>
        <v>13</v>
      </c>
      <c r="G161" s="43"/>
      <c r="I161" s="13"/>
      <c r="J161" s="11" t="s">
        <v>1247</v>
      </c>
    </row>
    <row r="162">
      <c r="A162" s="11" t="s">
        <v>1375</v>
      </c>
      <c r="B162" s="21">
        <v>0.06310185185185185</v>
      </c>
      <c r="C162" s="11" t="s">
        <v>273</v>
      </c>
      <c r="D162" s="11" t="s">
        <v>32</v>
      </c>
      <c r="E162" s="35">
        <v>20.0</v>
      </c>
      <c r="F162" s="35">
        <f t="shared" si="14"/>
        <v>15</v>
      </c>
      <c r="G162" s="43"/>
      <c r="I162" s="13"/>
      <c r="J162" s="11" t="s">
        <v>1247</v>
      </c>
    </row>
    <row r="163">
      <c r="A163" s="11" t="s">
        <v>1375</v>
      </c>
      <c r="B163" s="21">
        <v>0.0633912037037037</v>
      </c>
      <c r="C163" s="11" t="s">
        <v>273</v>
      </c>
      <c r="D163" s="11" t="s">
        <v>7</v>
      </c>
      <c r="E163" s="35">
        <v>10.0</v>
      </c>
      <c r="F163" s="35"/>
      <c r="G163" s="43"/>
      <c r="H163" s="11" t="s">
        <v>1389</v>
      </c>
      <c r="I163" s="13"/>
      <c r="J163" s="11"/>
    </row>
    <row r="164">
      <c r="A164" s="11" t="s">
        <v>1375</v>
      </c>
      <c r="B164" s="21">
        <v>0.06347222222222222</v>
      </c>
      <c r="C164" s="11" t="s">
        <v>273</v>
      </c>
      <c r="D164" s="11" t="s">
        <v>7</v>
      </c>
      <c r="E164" s="35">
        <v>11.0</v>
      </c>
      <c r="F164" s="35">
        <v>7.0</v>
      </c>
      <c r="G164" s="43"/>
      <c r="H164" s="11" t="s">
        <v>1390</v>
      </c>
      <c r="I164" s="13"/>
      <c r="J164" s="11"/>
    </row>
    <row r="165">
      <c r="A165" s="11" t="s">
        <v>1375</v>
      </c>
      <c r="B165" s="21">
        <v>0.0635300925925926</v>
      </c>
      <c r="C165" s="11" t="s">
        <v>273</v>
      </c>
      <c r="D165" s="11" t="s">
        <v>7</v>
      </c>
      <c r="E165" s="35">
        <v>8.0</v>
      </c>
      <c r="F165" s="35"/>
      <c r="G165" s="43"/>
      <c r="H165" s="11" t="s">
        <v>1391</v>
      </c>
      <c r="I165" s="13"/>
      <c r="J165" s="11"/>
    </row>
    <row r="166">
      <c r="A166" s="11" t="s">
        <v>1375</v>
      </c>
      <c r="B166" s="21">
        <v>0.06376157407407407</v>
      </c>
      <c r="C166" s="11" t="s">
        <v>10</v>
      </c>
      <c r="D166" s="11" t="s">
        <v>32</v>
      </c>
      <c r="E166" s="35">
        <v>14.0</v>
      </c>
      <c r="F166" s="35">
        <f>E166-11</f>
        <v>3</v>
      </c>
      <c r="G166" s="43"/>
      <c r="H166" s="13"/>
      <c r="I166" s="13"/>
      <c r="J166" s="11" t="s">
        <v>45</v>
      </c>
    </row>
    <row r="167">
      <c r="A167" s="11" t="s">
        <v>1375</v>
      </c>
      <c r="B167" s="21">
        <v>0.06429398148148148</v>
      </c>
      <c r="C167" s="11" t="s">
        <v>13</v>
      </c>
      <c r="D167" s="11" t="s">
        <v>1392</v>
      </c>
      <c r="E167" s="35">
        <v>15.0</v>
      </c>
      <c r="F167" s="35">
        <f>E167</f>
        <v>15</v>
      </c>
      <c r="G167" s="43"/>
      <c r="H167" s="13"/>
      <c r="I167" s="13"/>
      <c r="J167" s="11"/>
    </row>
    <row r="168">
      <c r="A168" s="11" t="s">
        <v>1375</v>
      </c>
      <c r="B168" s="21">
        <v>0.06435185185185185</v>
      </c>
      <c r="C168" s="11" t="s">
        <v>22</v>
      </c>
      <c r="D168" s="11" t="s">
        <v>7</v>
      </c>
      <c r="E168" s="35">
        <v>17.0</v>
      </c>
      <c r="F168" s="35"/>
      <c r="G168" s="43"/>
      <c r="H168" s="11" t="s">
        <v>1393</v>
      </c>
      <c r="I168" s="13"/>
      <c r="J168" s="11" t="s">
        <v>1386</v>
      </c>
    </row>
    <row r="169">
      <c r="A169" s="11" t="s">
        <v>1375</v>
      </c>
      <c r="B169" s="21">
        <v>0.06474537037037037</v>
      </c>
      <c r="C169" s="11" t="s">
        <v>13</v>
      </c>
      <c r="D169" s="11" t="s">
        <v>32</v>
      </c>
      <c r="E169" s="35">
        <v>17.0</v>
      </c>
      <c r="F169" s="35">
        <f t="shared" ref="F169:F170" si="15">E169-9</f>
        <v>8</v>
      </c>
      <c r="G169" s="43"/>
      <c r="H169" s="13"/>
      <c r="I169" s="13"/>
      <c r="J169" s="11" t="s">
        <v>216</v>
      </c>
    </row>
    <row r="170">
      <c r="A170" s="11" t="s">
        <v>1375</v>
      </c>
      <c r="B170" s="21">
        <v>0.06479166666666666</v>
      </c>
      <c r="C170" s="11" t="s">
        <v>13</v>
      </c>
      <c r="D170" s="11" t="s">
        <v>32</v>
      </c>
      <c r="E170" s="35">
        <v>24.0</v>
      </c>
      <c r="F170" s="35">
        <f t="shared" si="15"/>
        <v>15</v>
      </c>
      <c r="G170" s="43"/>
      <c r="I170" s="13"/>
      <c r="J170" s="11" t="s">
        <v>216</v>
      </c>
    </row>
    <row r="171">
      <c r="A171" s="11" t="s">
        <v>1375</v>
      </c>
      <c r="B171" s="21">
        <v>0.06494212962962963</v>
      </c>
      <c r="C171" s="11" t="s">
        <v>13</v>
      </c>
      <c r="D171" s="11" t="s">
        <v>7</v>
      </c>
      <c r="E171" s="35">
        <v>20.0</v>
      </c>
      <c r="F171" s="35"/>
      <c r="G171" s="43"/>
      <c r="H171" s="11" t="s">
        <v>1394</v>
      </c>
      <c r="I171" s="13"/>
      <c r="J171" s="11"/>
    </row>
    <row r="172">
      <c r="A172" s="11" t="s">
        <v>1375</v>
      </c>
      <c r="B172" s="21">
        <v>0.06534722222222222</v>
      </c>
      <c r="C172" s="11" t="s">
        <v>18</v>
      </c>
      <c r="D172" s="11" t="s">
        <v>93</v>
      </c>
      <c r="E172" s="35" t="s">
        <v>1360</v>
      </c>
      <c r="F172" s="35" t="s">
        <v>30</v>
      </c>
      <c r="G172" s="43"/>
      <c r="H172" s="11"/>
      <c r="I172" s="13"/>
      <c r="J172" s="11" t="s">
        <v>1395</v>
      </c>
    </row>
    <row r="173">
      <c r="A173" s="11" t="s">
        <v>1375</v>
      </c>
      <c r="B173" s="21">
        <v>0.06620370370370371</v>
      </c>
      <c r="C173" s="11" t="s">
        <v>18</v>
      </c>
      <c r="D173" s="11" t="s">
        <v>96</v>
      </c>
      <c r="E173" s="35" t="s">
        <v>28</v>
      </c>
      <c r="F173" s="35">
        <v>1.0</v>
      </c>
      <c r="G173" s="46" t="s">
        <v>48</v>
      </c>
      <c r="H173" s="13"/>
      <c r="I173" s="13"/>
      <c r="J173" s="11" t="s">
        <v>1396</v>
      </c>
    </row>
    <row r="174">
      <c r="A174" s="11" t="s">
        <v>1375</v>
      </c>
      <c r="B174" s="21">
        <v>0.06717592592592593</v>
      </c>
      <c r="C174" s="11" t="s">
        <v>21</v>
      </c>
      <c r="D174" s="11" t="s">
        <v>32</v>
      </c>
      <c r="E174" s="35">
        <v>20.0</v>
      </c>
      <c r="F174" s="35">
        <f>E174-11</f>
        <v>9</v>
      </c>
      <c r="G174" s="43"/>
      <c r="I174" s="13"/>
      <c r="J174" s="11" t="s">
        <v>226</v>
      </c>
    </row>
    <row r="175">
      <c r="A175" s="11" t="s">
        <v>1375</v>
      </c>
      <c r="B175" s="21">
        <v>0.06728009259259259</v>
      </c>
      <c r="C175" s="11" t="s">
        <v>21</v>
      </c>
      <c r="D175" s="11" t="s">
        <v>32</v>
      </c>
      <c r="E175" s="35">
        <v>17.0</v>
      </c>
      <c r="F175" s="35">
        <f>E175-7</f>
        <v>10</v>
      </c>
      <c r="G175" s="43"/>
      <c r="H175" s="13"/>
      <c r="I175" s="13"/>
      <c r="J175" s="11" t="s">
        <v>1304</v>
      </c>
    </row>
    <row r="176">
      <c r="A176" s="11" t="s">
        <v>1375</v>
      </c>
      <c r="B176" s="21">
        <v>0.06741898148148148</v>
      </c>
      <c r="C176" s="11" t="s">
        <v>21</v>
      </c>
      <c r="D176" s="11" t="s">
        <v>7</v>
      </c>
      <c r="E176" s="35">
        <v>9.0</v>
      </c>
      <c r="F176" s="35"/>
      <c r="G176" s="43"/>
      <c r="H176" s="11" t="s">
        <v>1397</v>
      </c>
      <c r="I176" s="13"/>
      <c r="J176" s="11"/>
    </row>
    <row r="177">
      <c r="A177" s="11" t="s">
        <v>1375</v>
      </c>
      <c r="B177" s="21">
        <v>0.06818287037037037</v>
      </c>
      <c r="C177" s="11" t="s">
        <v>15</v>
      </c>
      <c r="D177" s="11" t="s">
        <v>75</v>
      </c>
      <c r="E177" s="35">
        <v>12.0</v>
      </c>
      <c r="F177" s="35">
        <f>E177-2</f>
        <v>10</v>
      </c>
      <c r="G177" s="43"/>
      <c r="H177" s="11" t="s">
        <v>1398</v>
      </c>
      <c r="I177" s="13"/>
      <c r="J177" s="11" t="s">
        <v>1399</v>
      </c>
    </row>
    <row r="178">
      <c r="A178" s="11" t="s">
        <v>1375</v>
      </c>
      <c r="B178" s="21">
        <v>0.06836805555555556</v>
      </c>
      <c r="C178" s="11" t="s">
        <v>13</v>
      </c>
      <c r="D178" s="11" t="s">
        <v>75</v>
      </c>
      <c r="E178" s="35">
        <v>26.0</v>
      </c>
      <c r="F178" s="35">
        <f>E178-9</f>
        <v>17</v>
      </c>
      <c r="G178" s="43"/>
      <c r="H178" s="11" t="s">
        <v>1400</v>
      </c>
      <c r="I178" s="13"/>
      <c r="J178" s="11" t="s">
        <v>1399</v>
      </c>
    </row>
    <row r="179">
      <c r="A179" s="11" t="s">
        <v>1375</v>
      </c>
      <c r="B179" s="21">
        <v>0.06841435185185185</v>
      </c>
      <c r="C179" s="11" t="s">
        <v>273</v>
      </c>
      <c r="D179" s="11" t="s">
        <v>75</v>
      </c>
      <c r="E179" s="35">
        <v>11.0</v>
      </c>
      <c r="F179" s="35">
        <f>E179-3</f>
        <v>8</v>
      </c>
      <c r="G179" s="43"/>
      <c r="H179" s="11" t="s">
        <v>1401</v>
      </c>
      <c r="I179" s="13"/>
      <c r="J179" s="11" t="s">
        <v>1399</v>
      </c>
    </row>
    <row r="180">
      <c r="A180" s="11" t="s">
        <v>1375</v>
      </c>
      <c r="B180" s="21">
        <v>0.06914351851851852</v>
      </c>
      <c r="C180" s="11" t="s">
        <v>22</v>
      </c>
      <c r="D180" s="11" t="s">
        <v>7</v>
      </c>
      <c r="E180" s="35">
        <v>13.0</v>
      </c>
      <c r="F180" s="35"/>
      <c r="G180" s="43"/>
      <c r="H180" s="11" t="s">
        <v>1402</v>
      </c>
      <c r="I180" s="13"/>
      <c r="J180" s="11" t="s">
        <v>1386</v>
      </c>
    </row>
    <row r="181">
      <c r="A181" s="11" t="s">
        <v>1375</v>
      </c>
      <c r="B181" s="21">
        <v>0.06954861111111112</v>
      </c>
      <c r="C181" s="11" t="s">
        <v>15</v>
      </c>
      <c r="D181" s="11" t="s">
        <v>32</v>
      </c>
      <c r="E181" s="35">
        <v>17.0</v>
      </c>
      <c r="F181" s="35">
        <f>E181-6</f>
        <v>11</v>
      </c>
      <c r="G181" s="43"/>
      <c r="H181" s="13"/>
      <c r="I181" s="13"/>
      <c r="J181" s="11" t="s">
        <v>1403</v>
      </c>
    </row>
    <row r="182">
      <c r="A182" s="11" t="s">
        <v>1375</v>
      </c>
      <c r="B182" s="21">
        <v>0.07046296296296296</v>
      </c>
      <c r="C182" s="11" t="s">
        <v>273</v>
      </c>
      <c r="D182" s="11" t="s">
        <v>74</v>
      </c>
      <c r="E182" s="35">
        <v>12.0</v>
      </c>
      <c r="F182" s="35">
        <f>E182-4</f>
        <v>8</v>
      </c>
      <c r="G182" s="43"/>
      <c r="H182" s="13"/>
      <c r="I182" s="13"/>
      <c r="J182" s="11"/>
    </row>
    <row r="183">
      <c r="A183" s="11" t="s">
        <v>1375</v>
      </c>
      <c r="B183" s="21">
        <v>0.07054398148148149</v>
      </c>
      <c r="C183" s="11" t="s">
        <v>13</v>
      </c>
      <c r="D183" s="11" t="s">
        <v>492</v>
      </c>
      <c r="E183" s="35">
        <v>26.0</v>
      </c>
      <c r="F183" s="35">
        <f>E183-8</f>
        <v>18</v>
      </c>
      <c r="G183" s="43"/>
      <c r="H183" s="13"/>
      <c r="I183" s="13"/>
      <c r="J183" s="11"/>
    </row>
    <row r="184">
      <c r="A184" s="11" t="s">
        <v>1375</v>
      </c>
      <c r="B184" s="21">
        <v>0.07097222222222223</v>
      </c>
      <c r="C184" s="11" t="s">
        <v>10</v>
      </c>
      <c r="D184" s="11" t="s">
        <v>35</v>
      </c>
      <c r="E184" s="35">
        <v>28.0</v>
      </c>
      <c r="F184" s="35">
        <f t="shared" ref="F184:F185" si="16">E184-9</f>
        <v>19</v>
      </c>
      <c r="G184" s="43"/>
      <c r="H184" s="13"/>
      <c r="I184" s="13"/>
      <c r="J184" s="11"/>
    </row>
    <row r="185">
      <c r="A185" s="11" t="s">
        <v>1375</v>
      </c>
      <c r="B185" s="21">
        <v>0.07111111111111111</v>
      </c>
      <c r="C185" s="11" t="s">
        <v>13</v>
      </c>
      <c r="D185" s="11" t="s">
        <v>32</v>
      </c>
      <c r="E185" s="35">
        <v>23.0</v>
      </c>
      <c r="F185" s="35">
        <f t="shared" si="16"/>
        <v>14</v>
      </c>
      <c r="G185" s="43"/>
      <c r="I185" s="13"/>
      <c r="J185" s="11" t="s">
        <v>1404</v>
      </c>
    </row>
    <row r="186">
      <c r="A186" s="11" t="s">
        <v>1375</v>
      </c>
      <c r="B186" s="21">
        <v>0.07111111111111111</v>
      </c>
      <c r="C186" s="11" t="s">
        <v>13</v>
      </c>
      <c r="D186" s="11" t="s">
        <v>32</v>
      </c>
      <c r="E186" s="35" t="s">
        <v>37</v>
      </c>
      <c r="F186" s="35">
        <v>20.0</v>
      </c>
      <c r="G186" s="46" t="s">
        <v>48</v>
      </c>
      <c r="H186" s="13"/>
      <c r="I186" s="13"/>
      <c r="J186" s="11" t="s">
        <v>42</v>
      </c>
    </row>
    <row r="187">
      <c r="A187" s="11" t="s">
        <v>1375</v>
      </c>
      <c r="B187" s="21">
        <v>0.07126157407407407</v>
      </c>
      <c r="C187" s="11" t="s">
        <v>13</v>
      </c>
      <c r="D187" s="11" t="s">
        <v>7</v>
      </c>
      <c r="E187" s="35">
        <v>21.0</v>
      </c>
      <c r="F187" s="35"/>
      <c r="G187" s="46"/>
      <c r="H187" s="11" t="s">
        <v>1405</v>
      </c>
      <c r="I187" s="13"/>
      <c r="J187" s="11"/>
    </row>
    <row r="188">
      <c r="A188" s="11" t="s">
        <v>1375</v>
      </c>
      <c r="B188" s="21">
        <v>0.07275462962962963</v>
      </c>
      <c r="C188" s="11" t="s">
        <v>13</v>
      </c>
      <c r="D188" s="11" t="s">
        <v>1392</v>
      </c>
      <c r="E188" s="35">
        <v>11.0</v>
      </c>
      <c r="F188" s="35">
        <f>E188</f>
        <v>11</v>
      </c>
      <c r="G188" s="43"/>
      <c r="H188" s="13"/>
      <c r="I188" s="13"/>
      <c r="J188" s="11"/>
    </row>
    <row r="189">
      <c r="A189" s="11" t="s">
        <v>1375</v>
      </c>
      <c r="B189" s="21">
        <v>0.07293981481481482</v>
      </c>
      <c r="C189" s="11" t="s">
        <v>22</v>
      </c>
      <c r="D189" s="11" t="s">
        <v>7</v>
      </c>
      <c r="E189" s="35">
        <v>21.0</v>
      </c>
      <c r="F189" s="35"/>
      <c r="G189" s="43"/>
      <c r="H189" s="11" t="s">
        <v>1406</v>
      </c>
      <c r="I189" s="11">
        <v>1.0</v>
      </c>
      <c r="J189" s="11" t="s">
        <v>1407</v>
      </c>
    </row>
    <row r="190">
      <c r="A190" s="11" t="s">
        <v>1375</v>
      </c>
      <c r="B190" s="21">
        <v>0.07355324074074074</v>
      </c>
      <c r="C190" s="11" t="s">
        <v>13</v>
      </c>
      <c r="D190" s="11" t="s">
        <v>32</v>
      </c>
      <c r="E190" s="35">
        <v>15.0</v>
      </c>
      <c r="F190" s="35">
        <f t="shared" ref="F190:F191" si="17">E190-9</f>
        <v>6</v>
      </c>
      <c r="G190" s="43"/>
      <c r="H190" s="13"/>
      <c r="I190" s="13"/>
      <c r="J190" s="11" t="s">
        <v>1408</v>
      </c>
    </row>
    <row r="191">
      <c r="A191" s="11" t="s">
        <v>1375</v>
      </c>
      <c r="B191" s="21">
        <v>0.07366898148148149</v>
      </c>
      <c r="C191" s="11" t="s">
        <v>13</v>
      </c>
      <c r="D191" s="11" t="s">
        <v>32</v>
      </c>
      <c r="E191" s="35">
        <v>16.0</v>
      </c>
      <c r="F191" s="35">
        <f t="shared" si="17"/>
        <v>7</v>
      </c>
      <c r="G191" s="43"/>
      <c r="H191" s="13"/>
      <c r="I191" s="13"/>
      <c r="J191" s="11" t="s">
        <v>1408</v>
      </c>
    </row>
    <row r="192">
      <c r="A192" s="11" t="s">
        <v>1375</v>
      </c>
      <c r="B192" s="21">
        <v>0.07423611111111111</v>
      </c>
      <c r="C192" s="11" t="s">
        <v>18</v>
      </c>
      <c r="D192" s="11" t="s">
        <v>32</v>
      </c>
      <c r="E192" s="35">
        <v>21.0</v>
      </c>
      <c r="F192" s="35">
        <f t="shared" ref="F192:F194" si="18">E192-12</f>
        <v>9</v>
      </c>
      <c r="G192" s="43"/>
      <c r="I192" s="13"/>
      <c r="J192" s="11" t="s">
        <v>44</v>
      </c>
    </row>
    <row r="193">
      <c r="A193" s="11" t="s">
        <v>1375</v>
      </c>
      <c r="B193" s="21">
        <v>0.07449074074074075</v>
      </c>
      <c r="C193" s="11" t="s">
        <v>18</v>
      </c>
      <c r="D193" s="11" t="s">
        <v>32</v>
      </c>
      <c r="E193" s="35">
        <v>21.0</v>
      </c>
      <c r="F193" s="35">
        <f t="shared" si="18"/>
        <v>9</v>
      </c>
      <c r="G193" s="43"/>
      <c r="I193" s="13"/>
      <c r="J193" s="11" t="s">
        <v>44</v>
      </c>
    </row>
    <row r="194">
      <c r="A194" s="11" t="s">
        <v>1375</v>
      </c>
      <c r="B194" s="21">
        <v>0.07454861111111111</v>
      </c>
      <c r="C194" s="11" t="s">
        <v>18</v>
      </c>
      <c r="D194" s="11" t="s">
        <v>32</v>
      </c>
      <c r="E194" s="35">
        <v>26.0</v>
      </c>
      <c r="F194" s="35">
        <f t="shared" si="18"/>
        <v>14</v>
      </c>
      <c r="G194" s="43"/>
      <c r="I194" s="13"/>
      <c r="J194" s="11" t="s">
        <v>44</v>
      </c>
    </row>
    <row r="195">
      <c r="A195" s="11" t="s">
        <v>1375</v>
      </c>
      <c r="B195" s="21">
        <v>0.07465277777777778</v>
      </c>
      <c r="C195" s="11" t="s">
        <v>18</v>
      </c>
      <c r="D195" s="11" t="s">
        <v>7</v>
      </c>
      <c r="E195" s="35">
        <v>13.0</v>
      </c>
      <c r="F195" s="35"/>
      <c r="G195" s="43"/>
      <c r="H195" s="11" t="s">
        <v>1409</v>
      </c>
      <c r="I195" s="13"/>
      <c r="J195" s="11"/>
    </row>
    <row r="196">
      <c r="A196" s="11" t="s">
        <v>1375</v>
      </c>
      <c r="B196" s="21">
        <v>0.07469907407407407</v>
      </c>
      <c r="C196" s="11" t="s">
        <v>18</v>
      </c>
      <c r="D196" s="11" t="s">
        <v>7</v>
      </c>
      <c r="E196" s="35">
        <v>15.0</v>
      </c>
      <c r="F196" s="35"/>
      <c r="G196" s="43"/>
      <c r="H196" s="11" t="s">
        <v>1410</v>
      </c>
      <c r="I196" s="13"/>
      <c r="J196" s="11"/>
    </row>
    <row r="197">
      <c r="A197" s="11" t="s">
        <v>1375</v>
      </c>
      <c r="B197" s="21">
        <v>0.07474537037037036</v>
      </c>
      <c r="C197" s="11" t="s">
        <v>18</v>
      </c>
      <c r="D197" s="11" t="s">
        <v>7</v>
      </c>
      <c r="E197" s="35">
        <v>11.0</v>
      </c>
      <c r="F197" s="35"/>
      <c r="G197" s="43"/>
      <c r="H197" s="11" t="s">
        <v>1411</v>
      </c>
      <c r="I197" s="13"/>
      <c r="J197" s="11"/>
    </row>
    <row r="198">
      <c r="A198" s="11" t="s">
        <v>1375</v>
      </c>
      <c r="B198" s="21">
        <v>0.07530092592592592</v>
      </c>
      <c r="C198" s="11" t="s">
        <v>21</v>
      </c>
      <c r="D198" s="11" t="s">
        <v>32</v>
      </c>
      <c r="E198" s="35">
        <v>18.0</v>
      </c>
      <c r="F198" s="35">
        <f t="shared" ref="F198:F199" si="19">E198-10</f>
        <v>8</v>
      </c>
      <c r="G198" s="43"/>
      <c r="I198" s="13"/>
      <c r="J198" s="11" t="s">
        <v>1204</v>
      </c>
    </row>
    <row r="199">
      <c r="A199" s="11" t="s">
        <v>1375</v>
      </c>
      <c r="B199" s="21">
        <v>0.07541666666666667</v>
      </c>
      <c r="C199" s="11" t="s">
        <v>21</v>
      </c>
      <c r="D199" s="11" t="s">
        <v>32</v>
      </c>
      <c r="E199" s="35">
        <v>20.0</v>
      </c>
      <c r="F199" s="35">
        <f t="shared" si="19"/>
        <v>10</v>
      </c>
      <c r="G199" s="43"/>
      <c r="I199" s="13"/>
      <c r="J199" s="11" t="s">
        <v>1204</v>
      </c>
    </row>
    <row r="200">
      <c r="A200" s="11" t="s">
        <v>1375</v>
      </c>
      <c r="B200" s="21">
        <v>0.07548611111111111</v>
      </c>
      <c r="C200" s="11" t="s">
        <v>21</v>
      </c>
      <c r="D200" s="11" t="s">
        <v>32</v>
      </c>
      <c r="E200" s="107">
        <v>32.0</v>
      </c>
      <c r="F200" s="107">
        <f>E200-11</f>
        <v>21</v>
      </c>
      <c r="G200" s="43"/>
      <c r="I200" s="13"/>
      <c r="J200" s="11" t="s">
        <v>1412</v>
      </c>
    </row>
    <row r="201">
      <c r="A201" s="11" t="s">
        <v>1375</v>
      </c>
      <c r="B201" s="21">
        <v>0.0758449074074074</v>
      </c>
      <c r="C201" s="11" t="s">
        <v>21</v>
      </c>
      <c r="D201" s="11" t="s">
        <v>7</v>
      </c>
      <c r="E201" s="35"/>
      <c r="F201" s="35"/>
      <c r="G201" s="43"/>
      <c r="H201" s="11" t="s">
        <v>1413</v>
      </c>
      <c r="I201" s="13"/>
      <c r="J201" s="11"/>
    </row>
    <row r="202">
      <c r="A202" s="11" t="s">
        <v>1375</v>
      </c>
      <c r="B202" s="21">
        <v>0.07587962962962963</v>
      </c>
      <c r="C202" s="11" t="s">
        <v>21</v>
      </c>
      <c r="D202" s="11" t="s">
        <v>7</v>
      </c>
      <c r="E202" s="35"/>
      <c r="F202" s="35"/>
      <c r="G202" s="43"/>
      <c r="H202" s="11" t="s">
        <v>842</v>
      </c>
      <c r="I202" s="13"/>
      <c r="J202" s="11"/>
    </row>
    <row r="203">
      <c r="A203" s="11" t="s">
        <v>1375</v>
      </c>
      <c r="B203" s="21">
        <v>0.07591435185185186</v>
      </c>
      <c r="C203" s="11" t="s">
        <v>21</v>
      </c>
      <c r="D203" s="11" t="s">
        <v>7</v>
      </c>
      <c r="E203" s="35"/>
      <c r="F203" s="35"/>
      <c r="G203" s="43"/>
      <c r="H203" s="11" t="s">
        <v>842</v>
      </c>
      <c r="I203" s="13"/>
      <c r="J203" s="11"/>
    </row>
    <row r="204">
      <c r="A204" s="11" t="s">
        <v>1375</v>
      </c>
      <c r="B204" s="21">
        <v>0.07685185185185185</v>
      </c>
      <c r="C204" s="11" t="s">
        <v>22</v>
      </c>
      <c r="D204" s="11" t="s">
        <v>7</v>
      </c>
      <c r="E204" s="35">
        <v>24.0</v>
      </c>
      <c r="F204" s="35"/>
      <c r="G204" s="43"/>
      <c r="H204" s="11" t="s">
        <v>1414</v>
      </c>
      <c r="I204" s="13"/>
      <c r="J204" s="11" t="s">
        <v>109</v>
      </c>
    </row>
    <row r="205">
      <c r="A205" s="11" t="s">
        <v>1375</v>
      </c>
      <c r="B205" s="21">
        <v>0.07680555555555556</v>
      </c>
      <c r="C205" s="11" t="s">
        <v>15</v>
      </c>
      <c r="D205" s="11" t="s">
        <v>25</v>
      </c>
      <c r="E205" s="35" t="s">
        <v>30</v>
      </c>
      <c r="F205" s="35" t="s">
        <v>30</v>
      </c>
      <c r="G205" s="43"/>
      <c r="H205" s="13"/>
      <c r="I205" s="13"/>
      <c r="J205" s="11" t="s">
        <v>1415</v>
      </c>
    </row>
    <row r="206">
      <c r="A206" s="11" t="s">
        <v>1375</v>
      </c>
      <c r="B206" s="21">
        <v>0.07680555555555556</v>
      </c>
      <c r="C206" s="11" t="s">
        <v>15</v>
      </c>
      <c r="D206" s="11" t="s">
        <v>25</v>
      </c>
      <c r="E206" s="35">
        <v>20.0</v>
      </c>
      <c r="F206" s="35">
        <f>E206-2</f>
        <v>18</v>
      </c>
      <c r="G206" s="43"/>
      <c r="H206" s="13"/>
      <c r="I206" s="13"/>
      <c r="J206" s="11" t="s">
        <v>473</v>
      </c>
    </row>
    <row r="207">
      <c r="A207" s="11" t="s">
        <v>1375</v>
      </c>
      <c r="B207" s="21">
        <v>0.07680555555555556</v>
      </c>
      <c r="C207" s="11" t="s">
        <v>18</v>
      </c>
      <c r="D207" s="11" t="s">
        <v>25</v>
      </c>
      <c r="E207" s="35">
        <v>21.0</v>
      </c>
      <c r="F207" s="35">
        <f>E207-6</f>
        <v>15</v>
      </c>
      <c r="G207" s="43"/>
      <c r="H207" s="13"/>
      <c r="I207" s="13"/>
      <c r="J207" s="11"/>
    </row>
    <row r="208">
      <c r="A208" s="11" t="s">
        <v>1375</v>
      </c>
      <c r="B208" s="21">
        <v>0.07738425925925926</v>
      </c>
      <c r="C208" s="11" t="s">
        <v>22</v>
      </c>
      <c r="D208" s="11" t="s">
        <v>97</v>
      </c>
      <c r="E208" s="35">
        <v>7.0</v>
      </c>
      <c r="F208" s="35"/>
      <c r="G208" s="43"/>
      <c r="H208" s="13"/>
      <c r="I208" s="13"/>
      <c r="J208" s="11" t="s">
        <v>1358</v>
      </c>
    </row>
    <row r="209">
      <c r="A209" s="11" t="s">
        <v>1375</v>
      </c>
      <c r="B209" s="21">
        <v>0.07759259259259259</v>
      </c>
      <c r="C209" s="11" t="s">
        <v>22</v>
      </c>
      <c r="D209" s="11" t="s">
        <v>7</v>
      </c>
      <c r="E209" s="35">
        <v>15.0</v>
      </c>
      <c r="F209" s="35"/>
      <c r="G209" s="43"/>
      <c r="H209" s="11" t="s">
        <v>1416</v>
      </c>
      <c r="I209" s="13"/>
      <c r="J209" s="11" t="s">
        <v>1417</v>
      </c>
    </row>
    <row r="210">
      <c r="A210" s="11" t="s">
        <v>1375</v>
      </c>
      <c r="B210" s="21">
        <v>0.07797453703703704</v>
      </c>
      <c r="C210" s="11" t="s">
        <v>15</v>
      </c>
      <c r="D210" s="11" t="s">
        <v>402</v>
      </c>
      <c r="E210" s="35">
        <v>6.0</v>
      </c>
      <c r="F210" s="35">
        <f>E210</f>
        <v>6</v>
      </c>
      <c r="G210" s="43"/>
      <c r="H210" s="13"/>
      <c r="I210" s="13"/>
      <c r="J210" s="11" t="s">
        <v>1418</v>
      </c>
    </row>
    <row r="211">
      <c r="A211" s="11" t="s">
        <v>1375</v>
      </c>
      <c r="B211" s="21">
        <v>0.07822916666666667</v>
      </c>
      <c r="C211" s="11" t="s">
        <v>10</v>
      </c>
      <c r="D211" s="11" t="s">
        <v>32</v>
      </c>
      <c r="E211" s="35">
        <v>16.0</v>
      </c>
      <c r="F211" s="35">
        <f>E211-11</f>
        <v>5</v>
      </c>
      <c r="G211" s="43"/>
      <c r="I211" s="11">
        <v>1.0</v>
      </c>
      <c r="J211" s="11" t="s">
        <v>68</v>
      </c>
    </row>
    <row r="212">
      <c r="A212" s="11" t="s">
        <v>1375</v>
      </c>
      <c r="B212" s="21">
        <v>0.07842592592592593</v>
      </c>
      <c r="C212" s="11" t="s">
        <v>10</v>
      </c>
      <c r="D212" s="11" t="s">
        <v>7</v>
      </c>
      <c r="E212" s="35">
        <v>25.0</v>
      </c>
      <c r="F212" s="35"/>
      <c r="G212" s="43"/>
      <c r="H212" s="11" t="s">
        <v>1419</v>
      </c>
      <c r="I212" s="11"/>
      <c r="J212" s="11"/>
    </row>
    <row r="213">
      <c r="A213" s="11" t="s">
        <v>1375</v>
      </c>
      <c r="B213" s="21">
        <v>0.07872685185185185</v>
      </c>
      <c r="C213" s="11" t="s">
        <v>10</v>
      </c>
      <c r="D213" s="11" t="s">
        <v>32</v>
      </c>
      <c r="E213" s="35">
        <v>21.0</v>
      </c>
      <c r="F213" s="35">
        <f>E213-11</f>
        <v>10</v>
      </c>
      <c r="G213" s="43"/>
      <c r="I213" s="13"/>
      <c r="J213" s="11" t="s">
        <v>68</v>
      </c>
    </row>
    <row r="214">
      <c r="A214" s="11" t="s">
        <v>1375</v>
      </c>
      <c r="B214" s="21">
        <v>0.07880787037037038</v>
      </c>
      <c r="C214" s="11" t="s">
        <v>10</v>
      </c>
      <c r="D214" s="11" t="s">
        <v>7</v>
      </c>
      <c r="E214" s="35">
        <v>21.0</v>
      </c>
      <c r="F214" s="35"/>
      <c r="G214" s="43"/>
      <c r="H214" s="11" t="s">
        <v>1420</v>
      </c>
      <c r="I214" s="13"/>
      <c r="J214" s="11"/>
    </row>
    <row r="215">
      <c r="A215" s="11" t="s">
        <v>1375</v>
      </c>
      <c r="B215" s="21">
        <v>0.07958333333333334</v>
      </c>
      <c r="C215" s="11" t="s">
        <v>13</v>
      </c>
      <c r="D215" s="11" t="s">
        <v>32</v>
      </c>
      <c r="E215" s="35">
        <v>25.0</v>
      </c>
      <c r="F215" s="35">
        <f t="shared" ref="F215:F216" si="20">E215-9</f>
        <v>16</v>
      </c>
      <c r="G215" s="43"/>
      <c r="I215" s="13"/>
      <c r="J215" s="11" t="s">
        <v>1408</v>
      </c>
    </row>
    <row r="216">
      <c r="A216" s="11" t="s">
        <v>1375</v>
      </c>
      <c r="B216" s="21">
        <v>0.07962962962962963</v>
      </c>
      <c r="C216" s="11" t="s">
        <v>13</v>
      </c>
      <c r="D216" s="11" t="s">
        <v>32</v>
      </c>
      <c r="E216" s="35">
        <v>18.0</v>
      </c>
      <c r="F216" s="35">
        <f t="shared" si="20"/>
        <v>9</v>
      </c>
      <c r="G216" s="43"/>
      <c r="I216" s="13"/>
      <c r="J216" s="11" t="s">
        <v>1408</v>
      </c>
    </row>
    <row r="217">
      <c r="A217" s="11" t="s">
        <v>1375</v>
      </c>
      <c r="B217" s="21">
        <v>0.07974537037037037</v>
      </c>
      <c r="C217" s="11" t="s">
        <v>13</v>
      </c>
      <c r="D217" s="11" t="s">
        <v>7</v>
      </c>
      <c r="E217" s="35">
        <v>17.0</v>
      </c>
      <c r="F217" s="35"/>
      <c r="G217" s="43"/>
      <c r="H217" s="11" t="s">
        <v>1421</v>
      </c>
      <c r="I217" s="13"/>
      <c r="J217" s="11"/>
    </row>
    <row r="218">
      <c r="A218" s="11" t="s">
        <v>1375</v>
      </c>
      <c r="B218" s="21">
        <v>0.07979166666666666</v>
      </c>
      <c r="C218" s="11" t="s">
        <v>13</v>
      </c>
      <c r="D218" s="11" t="s">
        <v>7</v>
      </c>
      <c r="E218" s="35">
        <v>19.0</v>
      </c>
      <c r="F218" s="35"/>
      <c r="G218" s="43"/>
      <c r="H218" s="11" t="s">
        <v>1422</v>
      </c>
      <c r="I218" s="13"/>
      <c r="J218" s="11"/>
    </row>
    <row r="219">
      <c r="A219" s="11" t="s">
        <v>1375</v>
      </c>
      <c r="B219" s="21">
        <v>0.08059027777777777</v>
      </c>
      <c r="C219" s="11" t="s">
        <v>13</v>
      </c>
      <c r="D219" s="11" t="s">
        <v>32</v>
      </c>
      <c r="E219" s="35" t="s">
        <v>37</v>
      </c>
      <c r="F219" s="35">
        <v>20.0</v>
      </c>
      <c r="G219" s="46" t="s">
        <v>48</v>
      </c>
      <c r="I219" s="13"/>
      <c r="J219" s="11" t="s">
        <v>176</v>
      </c>
    </row>
    <row r="220">
      <c r="A220" s="11" t="s">
        <v>1375</v>
      </c>
      <c r="B220" s="21">
        <v>0.08097222222222222</v>
      </c>
      <c r="C220" s="11" t="s">
        <v>13</v>
      </c>
      <c r="D220" s="11" t="s">
        <v>7</v>
      </c>
      <c r="E220" s="35">
        <v>32.0</v>
      </c>
      <c r="F220" s="35"/>
      <c r="G220" s="46"/>
      <c r="H220" s="11" t="s">
        <v>1423</v>
      </c>
      <c r="I220" s="13"/>
      <c r="J220" s="67" t="s">
        <v>1147</v>
      </c>
    </row>
    <row r="221">
      <c r="A221" s="11" t="s">
        <v>1375</v>
      </c>
      <c r="B221" s="21">
        <v>0.08134259259259259</v>
      </c>
      <c r="C221" s="11" t="s">
        <v>18</v>
      </c>
      <c r="D221" s="11" t="s">
        <v>402</v>
      </c>
      <c r="E221" s="35" t="s">
        <v>656</v>
      </c>
      <c r="F221" s="35" t="s">
        <v>30</v>
      </c>
      <c r="G221" s="43"/>
      <c r="H221" s="7"/>
      <c r="I221" s="13"/>
      <c r="J221" s="11" t="s">
        <v>1360</v>
      </c>
    </row>
    <row r="222">
      <c r="A222" s="11" t="s">
        <v>1375</v>
      </c>
      <c r="B222" s="21">
        <v>0.08185185185185186</v>
      </c>
      <c r="C222" s="11" t="s">
        <v>21</v>
      </c>
      <c r="D222" s="11" t="s">
        <v>32</v>
      </c>
      <c r="E222" s="35">
        <v>30.0</v>
      </c>
      <c r="F222" s="35">
        <f>E222-11</f>
        <v>19</v>
      </c>
      <c r="G222" s="43"/>
      <c r="H222" s="13"/>
      <c r="I222" s="13"/>
      <c r="J222" s="11" t="s">
        <v>46</v>
      </c>
    </row>
    <row r="223">
      <c r="A223" s="11" t="s">
        <v>1375</v>
      </c>
      <c r="B223" s="21">
        <v>0.08188657407407407</v>
      </c>
      <c r="C223" s="11" t="s">
        <v>21</v>
      </c>
      <c r="D223" s="11" t="s">
        <v>32</v>
      </c>
      <c r="E223" s="35">
        <v>15.0</v>
      </c>
      <c r="F223" s="35">
        <f t="shared" ref="F223:F224" si="21">E223-10</f>
        <v>5</v>
      </c>
      <c r="G223" s="43"/>
      <c r="H223" s="13"/>
      <c r="I223" s="13"/>
      <c r="J223" s="11" t="s">
        <v>46</v>
      </c>
    </row>
    <row r="224">
      <c r="A224" s="11" t="s">
        <v>1375</v>
      </c>
      <c r="B224" s="21">
        <v>0.08190972222222222</v>
      </c>
      <c r="C224" s="11" t="s">
        <v>21</v>
      </c>
      <c r="D224" s="11" t="s">
        <v>32</v>
      </c>
      <c r="E224" s="35">
        <v>28.0</v>
      </c>
      <c r="F224" s="35">
        <f t="shared" si="21"/>
        <v>18</v>
      </c>
      <c r="G224" s="43"/>
      <c r="I224" s="13"/>
      <c r="J224" s="11" t="s">
        <v>46</v>
      </c>
    </row>
    <row r="225">
      <c r="A225" s="11" t="s">
        <v>1375</v>
      </c>
      <c r="B225" s="21">
        <v>0.08204861111111111</v>
      </c>
      <c r="C225" s="11" t="s">
        <v>21</v>
      </c>
      <c r="D225" s="11" t="s">
        <v>7</v>
      </c>
      <c r="E225" s="35">
        <v>27.0</v>
      </c>
      <c r="F225" s="35"/>
      <c r="G225" s="43"/>
      <c r="H225" s="11" t="s">
        <v>1424</v>
      </c>
      <c r="I225" s="13"/>
      <c r="J225" s="11"/>
    </row>
    <row r="226">
      <c r="A226" s="11" t="s">
        <v>1375</v>
      </c>
      <c r="B226" s="21">
        <v>0.08306712962962963</v>
      </c>
      <c r="C226" s="11" t="s">
        <v>22</v>
      </c>
      <c r="D226" s="11" t="s">
        <v>97</v>
      </c>
      <c r="E226" s="35">
        <v>9.0</v>
      </c>
      <c r="F226" s="35"/>
      <c r="G226" s="43"/>
      <c r="H226" s="13"/>
      <c r="I226" s="13"/>
      <c r="J226" s="11" t="s">
        <v>1425</v>
      </c>
    </row>
    <row r="227">
      <c r="A227" s="11" t="s">
        <v>1375</v>
      </c>
      <c r="B227" s="21">
        <v>0.08371527777777778</v>
      </c>
      <c r="C227" s="11" t="s">
        <v>22</v>
      </c>
      <c r="D227" s="11" t="s">
        <v>7</v>
      </c>
      <c r="E227" s="35">
        <v>6.0</v>
      </c>
      <c r="F227" s="35"/>
      <c r="G227" s="43"/>
      <c r="H227" s="11" t="s">
        <v>1426</v>
      </c>
      <c r="I227" s="11">
        <v>1.0</v>
      </c>
      <c r="J227" s="11" t="s">
        <v>1427</v>
      </c>
    </row>
    <row r="228">
      <c r="A228" s="11" t="s">
        <v>1375</v>
      </c>
      <c r="B228" s="21">
        <v>0.08452546296296297</v>
      </c>
      <c r="C228" s="11" t="s">
        <v>21</v>
      </c>
      <c r="D228" s="11" t="s">
        <v>122</v>
      </c>
      <c r="E228" s="35">
        <v>18.0</v>
      </c>
      <c r="F228" s="35">
        <f>E228-2</f>
        <v>16</v>
      </c>
      <c r="G228" s="43"/>
      <c r="H228" s="13"/>
      <c r="I228" s="13"/>
      <c r="J228" s="11" t="s">
        <v>1428</v>
      </c>
    </row>
  </sheetData>
  <dataValidations>
    <dataValidation type="list" allowBlank="1" showErrorMessage="1" sqref="C2:C228">
      <formula1>"Grog,Keyleth,Percy,Pike,Scanlan,Trinket,Vax'ildan,Vex'ahlia"</formula1>
    </dataValidation>
  </dataValidation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13"/>
    <col customWidth="1" min="2" max="2" width="6.25"/>
    <col customWidth="1" min="3" max="3" width="10.13"/>
    <col customWidth="1" min="4" max="4" width="14.38"/>
    <col customWidth="1" min="5" max="5" width="9.75"/>
    <col customWidth="1" min="6" max="6" width="11.63"/>
    <col customWidth="1" min="7" max="7" width="4.63"/>
    <col customWidth="1" min="8" max="8" width="25.38"/>
    <col customWidth="1" min="9" max="9" width="5.75"/>
    <col customWidth="1" min="10" max="10" width="34.0"/>
    <col customWidth="1" min="11" max="11" width="11.63"/>
    <col customWidth="1" min="12" max="12" width="12.13"/>
    <col customWidth="1" min="13" max="13" width="8.25"/>
    <col customWidth="1" min="14" max="14" width="11.88"/>
    <col customWidth="1" min="15" max="15" width="6.38"/>
  </cols>
  <sheetData>
    <row r="1">
      <c r="A1" s="8" t="s">
        <v>0</v>
      </c>
      <c r="B1" s="8" t="s">
        <v>1</v>
      </c>
      <c r="C1" s="8" t="s">
        <v>2</v>
      </c>
      <c r="D1" s="8" t="s">
        <v>3</v>
      </c>
      <c r="E1" s="103" t="s">
        <v>4</v>
      </c>
      <c r="F1" s="104" t="s">
        <v>5</v>
      </c>
      <c r="G1" s="104" t="s">
        <v>6</v>
      </c>
      <c r="H1" s="8" t="s">
        <v>4767</v>
      </c>
      <c r="I1" s="104" t="s">
        <v>8</v>
      </c>
      <c r="J1" s="104" t="s">
        <v>9</v>
      </c>
      <c r="K1" s="104" t="s">
        <v>4768</v>
      </c>
      <c r="L1" s="109" t="s">
        <v>1</v>
      </c>
      <c r="M1" s="109" t="s">
        <v>2</v>
      </c>
      <c r="N1" s="110" t="s">
        <v>4803</v>
      </c>
      <c r="O1" s="110" t="s">
        <v>4769</v>
      </c>
    </row>
    <row r="2">
      <c r="A2" s="3">
        <v>34.0</v>
      </c>
      <c r="B2" s="4">
        <v>0.02201388888888889</v>
      </c>
      <c r="C2" s="111" t="s">
        <v>10</v>
      </c>
      <c r="D2" s="112" t="s">
        <v>19</v>
      </c>
      <c r="E2" s="31">
        <v>21.0</v>
      </c>
      <c r="F2" s="31">
        <f>E2-8</f>
        <v>13</v>
      </c>
      <c r="J2" s="19"/>
      <c r="K2" s="5">
        <v>34.0</v>
      </c>
      <c r="L2" s="5" t="s">
        <v>4804</v>
      </c>
      <c r="M2" s="5" t="s">
        <v>15</v>
      </c>
      <c r="N2" s="5" t="s">
        <v>1226</v>
      </c>
      <c r="O2" s="5" t="s">
        <v>4805</v>
      </c>
    </row>
    <row r="3">
      <c r="A3" s="3">
        <v>34.0</v>
      </c>
      <c r="B3" s="4">
        <v>0.022824074074074073</v>
      </c>
      <c r="C3" s="111" t="s">
        <v>10</v>
      </c>
      <c r="D3" s="111" t="s">
        <v>20</v>
      </c>
      <c r="E3" s="31" t="s">
        <v>30</v>
      </c>
      <c r="F3" s="31" t="s">
        <v>30</v>
      </c>
      <c r="J3" s="112" t="s">
        <v>293</v>
      </c>
    </row>
    <row r="4">
      <c r="A4" s="3">
        <v>34.0</v>
      </c>
      <c r="B4" s="4">
        <v>0.022824074074074073</v>
      </c>
      <c r="C4" s="111" t="s">
        <v>10</v>
      </c>
      <c r="D4" s="111" t="s">
        <v>20</v>
      </c>
      <c r="E4" s="31">
        <v>23.0</v>
      </c>
      <c r="F4" s="31">
        <f>E4-9</f>
        <v>14</v>
      </c>
      <c r="J4" s="112" t="s">
        <v>40</v>
      </c>
    </row>
    <row r="5">
      <c r="A5" s="3">
        <v>34.0</v>
      </c>
      <c r="B5" s="4">
        <v>0.022789351851851852</v>
      </c>
      <c r="C5" s="111" t="s">
        <v>21</v>
      </c>
      <c r="D5" s="111" t="s">
        <v>20</v>
      </c>
      <c r="E5" s="31">
        <v>32.0</v>
      </c>
      <c r="F5" s="31">
        <f>E5-13</f>
        <v>19</v>
      </c>
      <c r="J5" s="16"/>
    </row>
    <row r="6">
      <c r="A6" s="3">
        <v>34.0</v>
      </c>
      <c r="B6" s="4">
        <v>0.02732638888888889</v>
      </c>
      <c r="C6" s="111" t="s">
        <v>10</v>
      </c>
      <c r="D6" s="111" t="s">
        <v>24</v>
      </c>
      <c r="E6" s="31">
        <v>18.0</v>
      </c>
      <c r="F6" s="31">
        <f>E6-8</f>
        <v>10</v>
      </c>
      <c r="J6" s="16"/>
    </row>
    <row r="7">
      <c r="A7" s="3">
        <v>34.0</v>
      </c>
      <c r="B7" s="4">
        <v>0.027291666666666665</v>
      </c>
      <c r="C7" s="111" t="s">
        <v>21</v>
      </c>
      <c r="D7" s="111" t="s">
        <v>24</v>
      </c>
      <c r="E7" s="31">
        <v>20.0</v>
      </c>
      <c r="F7" s="31">
        <f>E7-10</f>
        <v>10</v>
      </c>
      <c r="J7" s="16"/>
    </row>
    <row r="8">
      <c r="A8" s="3">
        <v>34.0</v>
      </c>
      <c r="B8" s="4">
        <v>0.028078703703703703</v>
      </c>
      <c r="C8" s="111" t="s">
        <v>10</v>
      </c>
      <c r="D8" s="111" t="s">
        <v>127</v>
      </c>
      <c r="E8" s="31">
        <v>16.0</v>
      </c>
      <c r="F8" s="31">
        <f>E8-8</f>
        <v>8</v>
      </c>
      <c r="J8" s="16"/>
    </row>
    <row r="9">
      <c r="A9" s="3">
        <v>34.0</v>
      </c>
      <c r="B9" s="4">
        <v>0.02971064814814815</v>
      </c>
      <c r="C9" s="112" t="s">
        <v>21</v>
      </c>
      <c r="D9" s="112" t="s">
        <v>256</v>
      </c>
      <c r="E9" s="47">
        <v>27.0</v>
      </c>
      <c r="F9" s="31">
        <f>E9-13</f>
        <v>14</v>
      </c>
      <c r="J9" s="16"/>
    </row>
    <row r="10">
      <c r="A10" s="3">
        <v>34.0</v>
      </c>
      <c r="B10" s="4">
        <v>0.03037037037037037</v>
      </c>
      <c r="C10" s="111" t="s">
        <v>21</v>
      </c>
      <c r="D10" s="111" t="s">
        <v>24</v>
      </c>
      <c r="E10" s="31">
        <v>20.0</v>
      </c>
      <c r="F10" s="31">
        <f>E10-10</f>
        <v>10</v>
      </c>
      <c r="J10" s="16"/>
    </row>
    <row r="11">
      <c r="A11" s="3">
        <v>34.0</v>
      </c>
      <c r="B11" s="4">
        <v>0.030532407407407407</v>
      </c>
      <c r="C11" s="111" t="s">
        <v>10</v>
      </c>
      <c r="D11" s="111" t="s">
        <v>24</v>
      </c>
      <c r="E11" s="31">
        <v>21.0</v>
      </c>
      <c r="F11" s="31">
        <f>E11-8</f>
        <v>13</v>
      </c>
      <c r="J11" s="16"/>
    </row>
    <row r="12">
      <c r="A12" s="3">
        <v>34.0</v>
      </c>
      <c r="B12" s="4">
        <v>0.031030092592592592</v>
      </c>
      <c r="C12" s="111" t="s">
        <v>21</v>
      </c>
      <c r="D12" s="111" t="s">
        <v>256</v>
      </c>
      <c r="E12" s="31">
        <v>26.0</v>
      </c>
      <c r="F12" s="31">
        <f>E12-13</f>
        <v>13</v>
      </c>
      <c r="J12" s="16"/>
    </row>
    <row r="13">
      <c r="A13" s="3">
        <v>34.0</v>
      </c>
      <c r="B13" s="4">
        <v>0.03274305555555555</v>
      </c>
      <c r="C13" s="111" t="s">
        <v>273</v>
      </c>
      <c r="D13" s="112" t="s">
        <v>25</v>
      </c>
      <c r="E13" s="31">
        <v>8.0</v>
      </c>
      <c r="F13" s="31">
        <f>E13-0</f>
        <v>8</v>
      </c>
      <c r="J13" s="16"/>
    </row>
    <row r="14">
      <c r="A14" s="3">
        <v>34.0</v>
      </c>
      <c r="B14" s="4">
        <v>0.03357638888888889</v>
      </c>
      <c r="C14" s="111" t="s">
        <v>13</v>
      </c>
      <c r="D14" s="112" t="s">
        <v>75</v>
      </c>
      <c r="E14" s="31">
        <v>20.0</v>
      </c>
      <c r="F14" s="31">
        <f>E14-9</f>
        <v>11</v>
      </c>
      <c r="J14" s="24" t="s">
        <v>1429</v>
      </c>
    </row>
    <row r="15">
      <c r="A15" s="3">
        <v>34.0</v>
      </c>
      <c r="B15" s="4">
        <v>0.033726851851851855</v>
      </c>
      <c r="C15" s="111" t="s">
        <v>273</v>
      </c>
      <c r="D15" s="112" t="s">
        <v>75</v>
      </c>
      <c r="E15" s="31">
        <v>7.0</v>
      </c>
      <c r="F15" s="31">
        <f>E15-3</f>
        <v>4</v>
      </c>
      <c r="J15" s="24" t="s">
        <v>1429</v>
      </c>
    </row>
    <row r="16">
      <c r="A16" s="3">
        <v>34.0</v>
      </c>
      <c r="B16" s="4">
        <v>0.03585648148148148</v>
      </c>
      <c r="C16" s="111" t="s">
        <v>21</v>
      </c>
      <c r="D16" s="111" t="s">
        <v>24</v>
      </c>
      <c r="E16" s="31">
        <v>21.0</v>
      </c>
      <c r="F16" s="31">
        <f>E16-11</f>
        <v>10</v>
      </c>
      <c r="J16" s="16"/>
    </row>
    <row r="17">
      <c r="A17" s="3">
        <v>34.0</v>
      </c>
      <c r="B17" s="4">
        <v>0.03601851851851852</v>
      </c>
      <c r="C17" s="111" t="s">
        <v>21</v>
      </c>
      <c r="D17" s="111" t="s">
        <v>256</v>
      </c>
      <c r="E17" s="31" t="s">
        <v>1430</v>
      </c>
      <c r="F17" s="47">
        <v>20.0</v>
      </c>
      <c r="G17" s="5" t="s">
        <v>48</v>
      </c>
      <c r="J17" s="16"/>
    </row>
    <row r="18">
      <c r="A18" s="3">
        <v>34.0</v>
      </c>
      <c r="B18" s="4">
        <v>0.03785879629629629</v>
      </c>
      <c r="C18" s="111" t="s">
        <v>21</v>
      </c>
      <c r="D18" s="111" t="s">
        <v>24</v>
      </c>
      <c r="E18" s="31">
        <v>29.0</v>
      </c>
      <c r="F18" s="31">
        <f>E18-10</f>
        <v>19</v>
      </c>
      <c r="J18" s="16"/>
    </row>
    <row r="19">
      <c r="A19" s="3">
        <v>34.0</v>
      </c>
      <c r="B19" s="4">
        <v>0.03798611111111111</v>
      </c>
      <c r="C19" s="111" t="s">
        <v>10</v>
      </c>
      <c r="D19" s="111" t="s">
        <v>24</v>
      </c>
      <c r="E19" s="31">
        <v>23.0</v>
      </c>
      <c r="F19" s="31">
        <f>E19-8</f>
        <v>15</v>
      </c>
      <c r="J19" s="16"/>
    </row>
    <row r="20">
      <c r="A20" s="3">
        <v>34.0</v>
      </c>
      <c r="B20" s="4">
        <v>0.04002314814814815</v>
      </c>
      <c r="C20" s="111" t="s">
        <v>18</v>
      </c>
      <c r="D20" s="111" t="s">
        <v>24</v>
      </c>
      <c r="E20" s="31">
        <v>9.0</v>
      </c>
      <c r="F20" s="31">
        <f>E20-7</f>
        <v>2</v>
      </c>
      <c r="J20" s="16"/>
    </row>
    <row r="21">
      <c r="A21" s="3">
        <v>34.0</v>
      </c>
      <c r="B21" s="4">
        <v>0.04099537037037037</v>
      </c>
      <c r="C21" s="111" t="s">
        <v>15</v>
      </c>
      <c r="D21" s="111" t="s">
        <v>11</v>
      </c>
      <c r="E21" s="31" t="s">
        <v>1430</v>
      </c>
      <c r="F21" s="47">
        <v>20.0</v>
      </c>
      <c r="G21" s="5" t="s">
        <v>48</v>
      </c>
      <c r="J21" s="16"/>
    </row>
    <row r="22">
      <c r="A22" s="3">
        <v>34.0</v>
      </c>
      <c r="B22" s="4">
        <v>0.04237268518518519</v>
      </c>
      <c r="C22" s="111" t="s">
        <v>21</v>
      </c>
      <c r="D22" s="111" t="s">
        <v>24</v>
      </c>
      <c r="E22" s="31">
        <v>23.0</v>
      </c>
      <c r="F22" s="31">
        <f>E22-10</f>
        <v>13</v>
      </c>
      <c r="J22" s="16"/>
    </row>
    <row r="23">
      <c r="A23" s="3">
        <v>34.0</v>
      </c>
      <c r="B23" s="4">
        <v>0.043715277777777777</v>
      </c>
      <c r="C23" s="111" t="s">
        <v>10</v>
      </c>
      <c r="D23" s="111" t="s">
        <v>32</v>
      </c>
      <c r="E23" s="31">
        <v>27.0</v>
      </c>
      <c r="F23" s="31">
        <f>E23-11</f>
        <v>16</v>
      </c>
      <c r="J23" s="16"/>
    </row>
    <row r="24">
      <c r="A24" s="3">
        <v>34.0</v>
      </c>
      <c r="B24" s="4">
        <v>0.046377314814814816</v>
      </c>
      <c r="C24" s="111" t="s">
        <v>21</v>
      </c>
      <c r="D24" s="111" t="s">
        <v>24</v>
      </c>
      <c r="E24" s="31">
        <v>23.0</v>
      </c>
      <c r="F24" s="31">
        <f t="shared" ref="F24:F25" si="1">E24-10</f>
        <v>13</v>
      </c>
      <c r="J24" s="16"/>
    </row>
    <row r="25">
      <c r="A25" s="3">
        <v>34.0</v>
      </c>
      <c r="B25" s="4">
        <v>0.046608796296296294</v>
      </c>
      <c r="C25" s="111" t="s">
        <v>21</v>
      </c>
      <c r="D25" s="112" t="s">
        <v>24</v>
      </c>
      <c r="E25" s="31">
        <v>24.0</v>
      </c>
      <c r="F25" s="31">
        <f t="shared" si="1"/>
        <v>14</v>
      </c>
      <c r="J25" s="16"/>
    </row>
    <row r="26">
      <c r="A26" s="3">
        <v>34.0</v>
      </c>
      <c r="B26" s="4">
        <v>0.047453703703703706</v>
      </c>
      <c r="C26" s="111" t="s">
        <v>15</v>
      </c>
      <c r="D26" s="111" t="s">
        <v>24</v>
      </c>
      <c r="E26" s="31" t="s">
        <v>1431</v>
      </c>
      <c r="F26" s="47">
        <v>1.0</v>
      </c>
      <c r="G26" s="5" t="s">
        <v>48</v>
      </c>
      <c r="J26" s="16"/>
    </row>
    <row r="27">
      <c r="A27" s="3">
        <v>34.0</v>
      </c>
      <c r="B27" s="4">
        <v>0.04760416666666667</v>
      </c>
      <c r="C27" s="112" t="s">
        <v>18</v>
      </c>
      <c r="D27" s="24" t="s">
        <v>24</v>
      </c>
      <c r="E27" s="63">
        <v>27.0</v>
      </c>
      <c r="F27" s="34">
        <f>E27-7</f>
        <v>20</v>
      </c>
      <c r="J27" s="24" t="s">
        <v>130</v>
      </c>
    </row>
    <row r="28">
      <c r="A28" s="3">
        <v>34.0</v>
      </c>
      <c r="B28" s="4">
        <v>0.04943287037037037</v>
      </c>
      <c r="C28" s="111" t="s">
        <v>13</v>
      </c>
      <c r="D28" s="24" t="s">
        <v>74</v>
      </c>
      <c r="E28" s="31">
        <v>16.0</v>
      </c>
      <c r="F28" s="31">
        <f>E28-8</f>
        <v>8</v>
      </c>
      <c r="J28" s="16"/>
    </row>
    <row r="29">
      <c r="A29" s="3">
        <v>34.0</v>
      </c>
      <c r="B29" s="4">
        <v>0.04960648148148148</v>
      </c>
      <c r="C29" s="111" t="s">
        <v>13</v>
      </c>
      <c r="D29" s="111" t="s">
        <v>146</v>
      </c>
      <c r="E29" s="31">
        <v>9.0</v>
      </c>
      <c r="F29" s="31">
        <f>E29-4</f>
        <v>5</v>
      </c>
      <c r="J29" s="16"/>
    </row>
    <row r="30">
      <c r="A30" s="3">
        <v>34.0</v>
      </c>
      <c r="B30" s="4">
        <v>0.051423611111111114</v>
      </c>
      <c r="C30" s="111" t="s">
        <v>10</v>
      </c>
      <c r="D30" s="111" t="s">
        <v>24</v>
      </c>
      <c r="E30" s="31">
        <v>21.0</v>
      </c>
      <c r="F30" s="31">
        <f>E30-8</f>
        <v>13</v>
      </c>
      <c r="J30" s="16"/>
    </row>
    <row r="31">
      <c r="A31" s="3">
        <v>34.0</v>
      </c>
      <c r="B31" s="4">
        <v>0.051423611111111114</v>
      </c>
      <c r="C31" s="111" t="s">
        <v>21</v>
      </c>
      <c r="D31" s="111" t="s">
        <v>24</v>
      </c>
      <c r="E31" s="47">
        <v>20.0</v>
      </c>
      <c r="F31" s="31">
        <f>E31-10</f>
        <v>10</v>
      </c>
      <c r="J31" s="16"/>
    </row>
    <row r="32">
      <c r="A32" s="3">
        <v>34.0</v>
      </c>
      <c r="B32" s="4">
        <v>0.05253472222222222</v>
      </c>
      <c r="C32" s="111" t="s">
        <v>13</v>
      </c>
      <c r="D32" s="111" t="s">
        <v>32</v>
      </c>
      <c r="E32" s="31">
        <v>19.0</v>
      </c>
      <c r="F32" s="31">
        <f>E32-9</f>
        <v>10</v>
      </c>
      <c r="J32" s="24" t="s">
        <v>216</v>
      </c>
    </row>
    <row r="33">
      <c r="A33" s="3">
        <v>34.0</v>
      </c>
      <c r="B33" s="4">
        <v>0.052662037037037035</v>
      </c>
      <c r="C33" s="112" t="s">
        <v>13</v>
      </c>
      <c r="D33" s="112" t="s">
        <v>7</v>
      </c>
      <c r="E33" s="48">
        <v>16.0</v>
      </c>
      <c r="H33" s="5" t="s">
        <v>1432</v>
      </c>
      <c r="J33" s="24"/>
    </row>
    <row r="34">
      <c r="A34" s="3">
        <v>34.0</v>
      </c>
      <c r="B34" s="4">
        <v>0.05486111111111111</v>
      </c>
      <c r="C34" s="111" t="s">
        <v>21</v>
      </c>
      <c r="D34" s="111" t="s">
        <v>24</v>
      </c>
      <c r="E34" s="31">
        <v>20.0</v>
      </c>
      <c r="F34" s="31">
        <f>E34-10</f>
        <v>10</v>
      </c>
      <c r="J34" s="19"/>
    </row>
    <row r="35">
      <c r="A35" s="3">
        <v>34.0</v>
      </c>
      <c r="B35" s="4">
        <v>0.05658564814814815</v>
      </c>
      <c r="C35" s="111" t="s">
        <v>18</v>
      </c>
      <c r="D35" s="112" t="s">
        <v>32</v>
      </c>
      <c r="E35" s="31">
        <v>27.0</v>
      </c>
      <c r="F35" s="31">
        <f>E35-12</f>
        <v>15</v>
      </c>
      <c r="J35" s="24" t="s">
        <v>99</v>
      </c>
    </row>
    <row r="36">
      <c r="A36" s="3">
        <v>34.0</v>
      </c>
      <c r="B36" s="4">
        <v>0.056747685185185186</v>
      </c>
      <c r="C36" s="112" t="s">
        <v>18</v>
      </c>
      <c r="D36" s="112" t="s">
        <v>7</v>
      </c>
      <c r="E36" s="48">
        <v>13.0</v>
      </c>
      <c r="H36" s="5" t="s">
        <v>1433</v>
      </c>
      <c r="J36" s="24"/>
    </row>
    <row r="37">
      <c r="A37" s="3">
        <v>34.0</v>
      </c>
      <c r="B37" s="4">
        <v>0.05730324074074074</v>
      </c>
      <c r="C37" s="111" t="s">
        <v>21</v>
      </c>
      <c r="D37" s="112" t="s">
        <v>129</v>
      </c>
      <c r="E37" s="31" t="s">
        <v>30</v>
      </c>
      <c r="F37" s="31" t="s">
        <v>30</v>
      </c>
      <c r="J37" s="112" t="s">
        <v>17</v>
      </c>
    </row>
    <row r="38">
      <c r="A38" s="3">
        <v>34.0</v>
      </c>
      <c r="B38" s="4">
        <v>0.05730324074074074</v>
      </c>
      <c r="C38" s="111" t="s">
        <v>21</v>
      </c>
      <c r="D38" s="112" t="s">
        <v>129</v>
      </c>
      <c r="E38" s="31">
        <v>16.0</v>
      </c>
      <c r="F38" s="31">
        <f>E38-2</f>
        <v>14</v>
      </c>
      <c r="J38" s="112" t="s">
        <v>1434</v>
      </c>
    </row>
    <row r="39">
      <c r="A39" s="3">
        <v>34.0</v>
      </c>
      <c r="B39" s="4">
        <v>0.05912037037037037</v>
      </c>
      <c r="C39" s="111" t="s">
        <v>13</v>
      </c>
      <c r="D39" s="111" t="s">
        <v>32</v>
      </c>
      <c r="E39" s="31">
        <v>18.0</v>
      </c>
      <c r="F39" s="31">
        <f>E39-9</f>
        <v>9</v>
      </c>
      <c r="J39" s="24" t="s">
        <v>216</v>
      </c>
    </row>
    <row r="40">
      <c r="A40" s="3">
        <v>34.0</v>
      </c>
      <c r="B40" s="4">
        <v>0.059224537037037034</v>
      </c>
      <c r="C40" s="112" t="s">
        <v>13</v>
      </c>
      <c r="D40" s="112" t="s">
        <v>7</v>
      </c>
      <c r="E40" s="48">
        <v>15.0</v>
      </c>
      <c r="H40" s="5" t="s">
        <v>1435</v>
      </c>
      <c r="J40" s="24"/>
    </row>
    <row r="41">
      <c r="A41" s="3">
        <v>34.0</v>
      </c>
      <c r="B41" s="4">
        <v>0.061550925925925926</v>
      </c>
      <c r="C41" s="111" t="s">
        <v>13</v>
      </c>
      <c r="D41" s="111" t="s">
        <v>32</v>
      </c>
      <c r="E41" s="31">
        <v>21.0</v>
      </c>
      <c r="F41" s="31">
        <f>E41-9</f>
        <v>12</v>
      </c>
      <c r="J41" s="24" t="s">
        <v>1436</v>
      </c>
    </row>
    <row r="42">
      <c r="A42" s="3">
        <v>34.0</v>
      </c>
      <c r="B42" s="4">
        <v>0.06163194444444445</v>
      </c>
      <c r="C42" s="112" t="s">
        <v>13</v>
      </c>
      <c r="D42" s="112" t="s">
        <v>7</v>
      </c>
      <c r="E42" s="48">
        <v>15.0</v>
      </c>
      <c r="H42" s="5" t="s">
        <v>1435</v>
      </c>
      <c r="J42" s="24"/>
    </row>
    <row r="43">
      <c r="A43" s="3">
        <v>34.0</v>
      </c>
      <c r="B43" s="4">
        <v>0.06259259259259259</v>
      </c>
      <c r="C43" s="111" t="s">
        <v>22</v>
      </c>
      <c r="D43" s="111" t="s">
        <v>32</v>
      </c>
      <c r="E43" s="31" t="s">
        <v>1437</v>
      </c>
      <c r="F43" s="31">
        <v>18.0</v>
      </c>
      <c r="J43" s="24" t="s">
        <v>1376</v>
      </c>
    </row>
    <row r="44">
      <c r="A44" s="3">
        <v>34.0</v>
      </c>
      <c r="B44" s="4">
        <v>0.06283564814814815</v>
      </c>
      <c r="C44" s="112" t="s">
        <v>22</v>
      </c>
      <c r="D44" s="112" t="s">
        <v>7</v>
      </c>
      <c r="E44" s="48">
        <v>11.0</v>
      </c>
      <c r="H44" s="5" t="s">
        <v>1438</v>
      </c>
      <c r="J44" s="24"/>
    </row>
    <row r="45">
      <c r="A45" s="3">
        <v>34.0</v>
      </c>
      <c r="B45" s="4">
        <v>0.06335648148148149</v>
      </c>
      <c r="C45" s="111" t="s">
        <v>10</v>
      </c>
      <c r="D45" s="111" t="s">
        <v>32</v>
      </c>
      <c r="E45" s="31">
        <v>22.0</v>
      </c>
      <c r="F45" s="31">
        <f>E45-11</f>
        <v>11</v>
      </c>
      <c r="J45" s="24" t="s">
        <v>197</v>
      </c>
    </row>
    <row r="46">
      <c r="A46" s="3">
        <v>34.0</v>
      </c>
      <c r="B46" s="4">
        <v>0.06421296296296296</v>
      </c>
      <c r="C46" s="112" t="s">
        <v>10</v>
      </c>
      <c r="D46" s="112" t="s">
        <v>7</v>
      </c>
      <c r="E46" s="48">
        <v>43.0</v>
      </c>
      <c r="H46" s="5" t="s">
        <v>1439</v>
      </c>
      <c r="J46" s="24"/>
    </row>
    <row r="47">
      <c r="A47" s="3">
        <v>34.0</v>
      </c>
      <c r="B47" s="4">
        <v>0.06503472222222222</v>
      </c>
      <c r="C47" s="111" t="s">
        <v>22</v>
      </c>
      <c r="D47" s="111" t="s">
        <v>32</v>
      </c>
      <c r="E47" s="31">
        <v>17.0</v>
      </c>
      <c r="F47" s="31">
        <f>E47-5</f>
        <v>12</v>
      </c>
      <c r="J47" s="24" t="s">
        <v>1440</v>
      </c>
    </row>
    <row r="48">
      <c r="A48" s="3">
        <v>34.0</v>
      </c>
      <c r="B48" s="4">
        <v>0.06502314814814815</v>
      </c>
      <c r="C48" s="112" t="s">
        <v>22</v>
      </c>
      <c r="D48" s="112" t="s">
        <v>7</v>
      </c>
      <c r="E48" s="48">
        <v>10.0</v>
      </c>
      <c r="H48" s="5" t="s">
        <v>1441</v>
      </c>
      <c r="J48" s="24"/>
    </row>
    <row r="49">
      <c r="A49" s="3">
        <v>34.0</v>
      </c>
      <c r="B49" s="4">
        <v>0.06666666666666667</v>
      </c>
      <c r="C49" s="111" t="s">
        <v>18</v>
      </c>
      <c r="D49" s="111" t="s">
        <v>32</v>
      </c>
      <c r="E49" s="31">
        <v>21.0</v>
      </c>
      <c r="F49" s="31">
        <f t="shared" ref="F49:F51" si="2">E49-12</f>
        <v>9</v>
      </c>
      <c r="J49" s="24" t="s">
        <v>44</v>
      </c>
    </row>
    <row r="50">
      <c r="A50" s="3">
        <v>34.0</v>
      </c>
      <c r="B50" s="4">
        <v>0.06677083333333333</v>
      </c>
      <c r="C50" s="111" t="s">
        <v>18</v>
      </c>
      <c r="D50" s="111" t="s">
        <v>32</v>
      </c>
      <c r="E50" s="31">
        <v>30.0</v>
      </c>
      <c r="F50" s="47">
        <f t="shared" si="2"/>
        <v>18</v>
      </c>
      <c r="J50" s="112" t="s">
        <v>44</v>
      </c>
    </row>
    <row r="51">
      <c r="A51" s="3">
        <v>34.0</v>
      </c>
      <c r="B51" s="4">
        <v>0.06680555555555556</v>
      </c>
      <c r="C51" s="112" t="s">
        <v>18</v>
      </c>
      <c r="D51" s="112" t="s">
        <v>32</v>
      </c>
      <c r="E51" s="47">
        <v>26.0</v>
      </c>
      <c r="F51" s="31">
        <f t="shared" si="2"/>
        <v>14</v>
      </c>
      <c r="J51" s="112" t="s">
        <v>1442</v>
      </c>
    </row>
    <row r="52">
      <c r="A52" s="3">
        <v>34.0</v>
      </c>
      <c r="B52" s="4">
        <v>0.06689814814814815</v>
      </c>
      <c r="C52" s="112" t="s">
        <v>18</v>
      </c>
      <c r="D52" s="112" t="s">
        <v>7</v>
      </c>
      <c r="E52" s="48">
        <v>14.0</v>
      </c>
      <c r="H52" s="5" t="s">
        <v>1443</v>
      </c>
      <c r="J52" s="112"/>
    </row>
    <row r="53">
      <c r="A53" s="3">
        <v>34.0</v>
      </c>
      <c r="B53" s="4">
        <v>0.06694444444444445</v>
      </c>
      <c r="C53" s="112" t="s">
        <v>18</v>
      </c>
      <c r="D53" s="112" t="s">
        <v>7</v>
      </c>
      <c r="E53" s="48">
        <v>11.0</v>
      </c>
      <c r="H53" s="5" t="s">
        <v>1444</v>
      </c>
      <c r="J53" s="112"/>
    </row>
    <row r="54">
      <c r="A54" s="3">
        <v>34.0</v>
      </c>
      <c r="B54" s="4">
        <v>0.06697916666666667</v>
      </c>
      <c r="C54" s="112" t="s">
        <v>18</v>
      </c>
      <c r="D54" s="112" t="s">
        <v>7</v>
      </c>
      <c r="E54" s="48">
        <v>14.0</v>
      </c>
      <c r="H54" s="5" t="s">
        <v>1443</v>
      </c>
      <c r="J54" s="112"/>
    </row>
    <row r="55">
      <c r="A55" s="3">
        <v>34.0</v>
      </c>
      <c r="B55" s="4">
        <v>0.06762731481481482</v>
      </c>
      <c r="C55" s="111" t="s">
        <v>10</v>
      </c>
      <c r="D55" s="111" t="s">
        <v>146</v>
      </c>
      <c r="E55" s="31">
        <v>0.0</v>
      </c>
      <c r="F55" s="47">
        <v>2.0</v>
      </c>
      <c r="J55" s="111" t="s">
        <v>1445</v>
      </c>
    </row>
    <row r="56">
      <c r="A56" s="3">
        <v>34.0</v>
      </c>
      <c r="B56" s="4">
        <v>0.06918981481481482</v>
      </c>
      <c r="C56" s="111" t="s">
        <v>13</v>
      </c>
      <c r="D56" s="111" t="s">
        <v>32</v>
      </c>
      <c r="E56" s="31">
        <v>15.0</v>
      </c>
      <c r="F56" s="31">
        <f t="shared" ref="F56:F58" si="3">E56-9</f>
        <v>6</v>
      </c>
      <c r="J56" s="5" t="s">
        <v>216</v>
      </c>
    </row>
    <row r="57">
      <c r="A57" s="3">
        <v>34.0</v>
      </c>
      <c r="B57" s="4">
        <v>0.06923611111111111</v>
      </c>
      <c r="C57" s="111" t="s">
        <v>13</v>
      </c>
      <c r="D57" s="111" t="s">
        <v>32</v>
      </c>
      <c r="E57" s="31">
        <v>20.0</v>
      </c>
      <c r="F57" s="31">
        <f t="shared" si="3"/>
        <v>11</v>
      </c>
      <c r="J57" s="5" t="s">
        <v>216</v>
      </c>
    </row>
    <row r="58">
      <c r="A58" s="3">
        <v>34.0</v>
      </c>
      <c r="B58" s="4">
        <v>0.06927083333333334</v>
      </c>
      <c r="C58" s="111" t="s">
        <v>13</v>
      </c>
      <c r="D58" s="111" t="s">
        <v>32</v>
      </c>
      <c r="E58" s="47">
        <v>23.0</v>
      </c>
      <c r="F58" s="31">
        <f t="shared" si="3"/>
        <v>14</v>
      </c>
      <c r="J58" s="5" t="s">
        <v>216</v>
      </c>
    </row>
    <row r="59">
      <c r="A59" s="3">
        <v>34.0</v>
      </c>
      <c r="B59" s="4">
        <v>0.06927083333333334</v>
      </c>
      <c r="C59" s="112" t="s">
        <v>13</v>
      </c>
      <c r="D59" s="112" t="s">
        <v>7</v>
      </c>
      <c r="E59" s="48">
        <v>13.0</v>
      </c>
      <c r="H59" s="5" t="s">
        <v>1446</v>
      </c>
      <c r="J59" s="5"/>
    </row>
    <row r="60">
      <c r="A60" s="3">
        <v>34.0</v>
      </c>
      <c r="B60" s="4">
        <v>0.06927083333333334</v>
      </c>
      <c r="C60" s="112" t="s">
        <v>13</v>
      </c>
      <c r="D60" s="112" t="s">
        <v>7</v>
      </c>
      <c r="E60" s="48">
        <v>17.0</v>
      </c>
      <c r="H60" s="5" t="s">
        <v>1447</v>
      </c>
      <c r="J60" s="5"/>
    </row>
    <row r="61">
      <c r="A61" s="3">
        <v>34.0</v>
      </c>
      <c r="B61" s="4">
        <v>0.06927083333333334</v>
      </c>
      <c r="C61" s="112" t="s">
        <v>13</v>
      </c>
      <c r="D61" s="112" t="s">
        <v>7</v>
      </c>
      <c r="E61" s="48">
        <v>13.0</v>
      </c>
      <c r="H61" s="5" t="s">
        <v>1446</v>
      </c>
      <c r="J61" s="5"/>
    </row>
    <row r="62">
      <c r="A62" s="3">
        <v>34.0</v>
      </c>
      <c r="B62" s="4">
        <v>0.07040509259259259</v>
      </c>
      <c r="C62" s="111" t="s">
        <v>10</v>
      </c>
      <c r="D62" s="111" t="s">
        <v>146</v>
      </c>
      <c r="E62" s="31">
        <v>13.0</v>
      </c>
      <c r="F62" s="31">
        <f t="shared" ref="F62:F63" si="4">E62+2</f>
        <v>15</v>
      </c>
      <c r="H62" s="5" t="s">
        <v>1448</v>
      </c>
      <c r="J62" s="24"/>
    </row>
    <row r="63">
      <c r="A63" s="3">
        <v>34.0</v>
      </c>
      <c r="B63" s="4">
        <v>0.07174768518518519</v>
      </c>
      <c r="C63" s="111" t="s">
        <v>10</v>
      </c>
      <c r="D63" s="111" t="s">
        <v>146</v>
      </c>
      <c r="E63" s="31">
        <v>0.0</v>
      </c>
      <c r="F63" s="31">
        <f t="shared" si="4"/>
        <v>2</v>
      </c>
      <c r="J63" s="16"/>
    </row>
    <row r="64">
      <c r="A64" s="3">
        <v>34.0</v>
      </c>
      <c r="B64" s="4">
        <v>0.07303240740740741</v>
      </c>
      <c r="C64" s="111" t="s">
        <v>134</v>
      </c>
      <c r="D64" s="111" t="s">
        <v>32</v>
      </c>
      <c r="E64" s="31" t="s">
        <v>30</v>
      </c>
      <c r="F64" s="31" t="s">
        <v>30</v>
      </c>
      <c r="J64" s="112" t="s">
        <v>17</v>
      </c>
    </row>
    <row r="65">
      <c r="A65" s="3">
        <v>34.0</v>
      </c>
      <c r="B65" s="4">
        <v>0.07303240740740741</v>
      </c>
      <c r="C65" s="111" t="s">
        <v>134</v>
      </c>
      <c r="D65" s="111" t="s">
        <v>32</v>
      </c>
      <c r="E65" s="31">
        <v>16.0</v>
      </c>
      <c r="F65" s="31">
        <f>E65-7</f>
        <v>9</v>
      </c>
      <c r="J65" s="112" t="s">
        <v>1449</v>
      </c>
    </row>
    <row r="66">
      <c r="A66" s="3">
        <v>34.0</v>
      </c>
      <c r="B66" s="4">
        <v>0.0732986111111111</v>
      </c>
      <c r="C66" s="112" t="s">
        <v>13</v>
      </c>
      <c r="D66" s="112" t="s">
        <v>32</v>
      </c>
      <c r="E66" s="47">
        <v>17.0</v>
      </c>
      <c r="F66" s="31">
        <f>E66-9</f>
        <v>8</v>
      </c>
      <c r="J66" s="112" t="s">
        <v>1436</v>
      </c>
    </row>
    <row r="67">
      <c r="A67" s="3">
        <v>34.0</v>
      </c>
      <c r="B67" s="4">
        <v>0.07336805555555556</v>
      </c>
      <c r="C67" s="111" t="s">
        <v>18</v>
      </c>
      <c r="D67" s="111" t="s">
        <v>32</v>
      </c>
      <c r="E67" s="31">
        <v>30.0</v>
      </c>
      <c r="F67" s="31">
        <f>E67-12</f>
        <v>18</v>
      </c>
      <c r="J67" s="24" t="s">
        <v>44</v>
      </c>
    </row>
    <row r="68">
      <c r="A68" s="3">
        <v>34.0</v>
      </c>
      <c r="B68" s="4">
        <v>0.07339120370370371</v>
      </c>
      <c r="C68" s="111" t="s">
        <v>10</v>
      </c>
      <c r="D68" s="111" t="s">
        <v>146</v>
      </c>
      <c r="E68" s="31">
        <v>12.0</v>
      </c>
      <c r="F68" s="31">
        <f>E68+2</f>
        <v>14</v>
      </c>
      <c r="H68" s="5" t="s">
        <v>1450</v>
      </c>
      <c r="J68" s="16"/>
    </row>
    <row r="69">
      <c r="A69" s="3">
        <v>34.0</v>
      </c>
      <c r="B69" s="4">
        <v>0.07405092592592592</v>
      </c>
      <c r="C69" s="112" t="s">
        <v>134</v>
      </c>
      <c r="D69" s="112" t="s">
        <v>7</v>
      </c>
      <c r="E69" s="48">
        <v>20.0</v>
      </c>
      <c r="H69" s="5" t="s">
        <v>1451</v>
      </c>
      <c r="J69" s="16"/>
    </row>
    <row r="70">
      <c r="A70" s="3">
        <v>34.0</v>
      </c>
      <c r="B70" s="4">
        <v>0.07457175925925925</v>
      </c>
      <c r="C70" s="112" t="s">
        <v>15</v>
      </c>
      <c r="D70" s="112" t="s">
        <v>7</v>
      </c>
      <c r="E70" s="48">
        <v>11.0</v>
      </c>
      <c r="H70" s="5" t="s">
        <v>1444</v>
      </c>
      <c r="J70" s="24" t="s">
        <v>82</v>
      </c>
    </row>
    <row r="71">
      <c r="A71" s="3">
        <v>34.0</v>
      </c>
      <c r="B71" s="4">
        <v>0.07505787037037037</v>
      </c>
      <c r="C71" s="111" t="s">
        <v>18</v>
      </c>
      <c r="D71" s="111" t="s">
        <v>32</v>
      </c>
      <c r="E71" s="31">
        <v>18.0</v>
      </c>
      <c r="F71" s="31">
        <f>E71-12</f>
        <v>6</v>
      </c>
      <c r="J71" s="24" t="s">
        <v>1442</v>
      </c>
    </row>
    <row r="72">
      <c r="A72" s="3">
        <v>34.0</v>
      </c>
      <c r="B72" s="4">
        <v>0.07519675925925925</v>
      </c>
      <c r="C72" s="112" t="s">
        <v>18</v>
      </c>
      <c r="D72" s="112" t="s">
        <v>7</v>
      </c>
      <c r="E72" s="48">
        <v>16.0</v>
      </c>
      <c r="H72" s="5" t="s">
        <v>1452</v>
      </c>
      <c r="J72" s="24"/>
    </row>
    <row r="73">
      <c r="A73" s="3">
        <v>34.0</v>
      </c>
      <c r="B73" s="4">
        <v>0.07612268518518518</v>
      </c>
      <c r="C73" s="111" t="s">
        <v>15</v>
      </c>
      <c r="D73" s="111" t="s">
        <v>126</v>
      </c>
      <c r="E73" s="31">
        <v>8.0</v>
      </c>
      <c r="F73" s="31">
        <f>E73-6</f>
        <v>2</v>
      </c>
      <c r="J73" s="16"/>
    </row>
    <row r="74">
      <c r="A74" s="3">
        <v>34.0</v>
      </c>
      <c r="B74" s="4">
        <v>0.07649305555555555</v>
      </c>
      <c r="C74" s="111" t="s">
        <v>10</v>
      </c>
      <c r="D74" s="111" t="s">
        <v>146</v>
      </c>
      <c r="E74" s="31">
        <v>9.0</v>
      </c>
      <c r="F74" s="31">
        <f t="shared" ref="F74:F75" si="5">E74+2</f>
        <v>11</v>
      </c>
      <c r="J74" s="16"/>
    </row>
    <row r="75">
      <c r="A75" s="3">
        <v>34.0</v>
      </c>
      <c r="B75" s="4">
        <v>0.07783564814814815</v>
      </c>
      <c r="C75" s="111" t="s">
        <v>22</v>
      </c>
      <c r="D75" s="111" t="s">
        <v>24</v>
      </c>
      <c r="E75" s="31">
        <v>4.0</v>
      </c>
      <c r="F75" s="31">
        <f t="shared" si="5"/>
        <v>6</v>
      </c>
      <c r="J75" s="16"/>
    </row>
    <row r="76">
      <c r="A76" s="3">
        <v>34.0</v>
      </c>
      <c r="B76" s="4">
        <v>0.07799768518518518</v>
      </c>
      <c r="C76" s="111" t="s">
        <v>134</v>
      </c>
      <c r="D76" s="111" t="s">
        <v>24</v>
      </c>
      <c r="E76" s="31">
        <v>19.0</v>
      </c>
      <c r="F76" s="31">
        <f>E76-8</f>
        <v>11</v>
      </c>
      <c r="J76" s="16"/>
    </row>
    <row r="77">
      <c r="A77" s="3">
        <v>34.0</v>
      </c>
      <c r="B77" s="4">
        <v>0.07855324074074074</v>
      </c>
      <c r="C77" s="111" t="s">
        <v>10</v>
      </c>
      <c r="D77" s="111" t="s">
        <v>146</v>
      </c>
      <c r="E77" s="31">
        <v>4.0</v>
      </c>
      <c r="F77" s="31">
        <f>E77+2</f>
        <v>6</v>
      </c>
      <c r="J77" s="16"/>
    </row>
    <row r="78">
      <c r="A78" s="3">
        <v>34.0</v>
      </c>
      <c r="B78" s="4">
        <v>0.09</v>
      </c>
      <c r="C78" s="111" t="s">
        <v>15</v>
      </c>
      <c r="D78" s="111" t="s">
        <v>20</v>
      </c>
      <c r="E78" s="31" t="s">
        <v>1431</v>
      </c>
      <c r="F78" s="47">
        <v>1.0</v>
      </c>
      <c r="G78" s="5" t="s">
        <v>48</v>
      </c>
      <c r="J78" s="112" t="s">
        <v>1453</v>
      </c>
    </row>
    <row r="79">
      <c r="A79" s="3">
        <v>34.0</v>
      </c>
      <c r="B79" s="4">
        <v>0.09023148148148148</v>
      </c>
      <c r="C79" s="111" t="s">
        <v>10</v>
      </c>
      <c r="D79" s="111" t="s">
        <v>20</v>
      </c>
      <c r="E79" s="31">
        <v>35.0</v>
      </c>
      <c r="F79" s="31">
        <f>E79-9-10</f>
        <v>16</v>
      </c>
      <c r="J79" s="112" t="s">
        <v>1454</v>
      </c>
    </row>
    <row r="80">
      <c r="A80" s="3">
        <v>34.0</v>
      </c>
      <c r="B80" s="4">
        <v>0.09023148148148148</v>
      </c>
      <c r="C80" s="112" t="s">
        <v>10</v>
      </c>
      <c r="D80" s="112" t="s">
        <v>20</v>
      </c>
      <c r="E80" s="30" t="s">
        <v>30</v>
      </c>
      <c r="F80" s="47" t="s">
        <v>30</v>
      </c>
      <c r="J80" s="112" t="s">
        <v>17</v>
      </c>
    </row>
    <row r="81">
      <c r="A81" s="3">
        <v>34.0</v>
      </c>
      <c r="B81" s="4">
        <v>0.09012731481481481</v>
      </c>
      <c r="C81" s="111" t="s">
        <v>13</v>
      </c>
      <c r="D81" s="111" t="s">
        <v>20</v>
      </c>
      <c r="E81" s="31">
        <v>26.0</v>
      </c>
      <c r="F81" s="31">
        <f>E81-2-10</f>
        <v>14</v>
      </c>
      <c r="J81" s="112" t="s">
        <v>1453</v>
      </c>
    </row>
    <row r="82">
      <c r="A82" s="3">
        <v>34.0</v>
      </c>
      <c r="B82" s="4">
        <v>0.09018518518518519</v>
      </c>
      <c r="C82" s="111" t="s">
        <v>134</v>
      </c>
      <c r="D82" s="111" t="s">
        <v>20</v>
      </c>
      <c r="E82" s="31">
        <v>16.0</v>
      </c>
      <c r="F82" s="31">
        <f>E82-0+10</f>
        <v>26</v>
      </c>
      <c r="J82" s="112" t="s">
        <v>1455</v>
      </c>
    </row>
    <row r="83">
      <c r="A83" s="3">
        <v>34.0</v>
      </c>
      <c r="B83" s="4">
        <v>0.09018518518518519</v>
      </c>
      <c r="C83" s="112" t="s">
        <v>134</v>
      </c>
      <c r="D83" s="112" t="s">
        <v>20</v>
      </c>
      <c r="E83" s="30" t="s">
        <v>30</v>
      </c>
      <c r="F83" s="47" t="s">
        <v>30</v>
      </c>
      <c r="J83" s="112" t="s">
        <v>42</v>
      </c>
    </row>
    <row r="84">
      <c r="A84" s="3">
        <v>34.0</v>
      </c>
      <c r="B84" s="4">
        <v>0.09023148148148148</v>
      </c>
      <c r="C84" s="111" t="s">
        <v>22</v>
      </c>
      <c r="D84" s="111" t="s">
        <v>20</v>
      </c>
      <c r="E84" s="31">
        <v>27.0</v>
      </c>
      <c r="F84" s="31">
        <f>E84-2-10</f>
        <v>15</v>
      </c>
      <c r="J84" s="112" t="s">
        <v>1453</v>
      </c>
    </row>
    <row r="85">
      <c r="A85" s="3">
        <v>34.0</v>
      </c>
      <c r="B85" s="4">
        <v>0.09027777777777778</v>
      </c>
      <c r="C85" s="111" t="s">
        <v>18</v>
      </c>
      <c r="D85" s="111" t="s">
        <v>20</v>
      </c>
      <c r="E85" s="31">
        <v>24.0</v>
      </c>
      <c r="F85" s="31">
        <f>E85-6-10</f>
        <v>8</v>
      </c>
      <c r="J85" s="112" t="s">
        <v>1453</v>
      </c>
    </row>
    <row r="86">
      <c r="A86" s="3">
        <v>34.0</v>
      </c>
      <c r="B86" s="4">
        <v>0.09236111111111112</v>
      </c>
      <c r="C86" s="111" t="s">
        <v>22</v>
      </c>
      <c r="D86" s="111" t="s">
        <v>24</v>
      </c>
      <c r="E86" s="31" t="s">
        <v>1431</v>
      </c>
      <c r="F86" s="47">
        <v>1.0</v>
      </c>
      <c r="G86" s="5" t="s">
        <v>48</v>
      </c>
      <c r="J86" s="16"/>
    </row>
    <row r="87">
      <c r="A87" s="3">
        <v>34.0</v>
      </c>
      <c r="B87" s="4">
        <v>0.09241898148148148</v>
      </c>
      <c r="C87" s="111" t="s">
        <v>10</v>
      </c>
      <c r="D87" s="111" t="s">
        <v>24</v>
      </c>
      <c r="E87" s="31">
        <v>18.0</v>
      </c>
      <c r="F87" s="31">
        <f t="shared" ref="F87:F88" si="6">E87-8</f>
        <v>10</v>
      </c>
    </row>
    <row r="88">
      <c r="A88" s="3">
        <v>34.0</v>
      </c>
      <c r="B88" s="4">
        <v>0.09244212962962962</v>
      </c>
      <c r="C88" s="111" t="s">
        <v>134</v>
      </c>
      <c r="D88" s="111" t="s">
        <v>24</v>
      </c>
      <c r="E88" s="31">
        <v>14.0</v>
      </c>
      <c r="F88" s="31">
        <f t="shared" si="6"/>
        <v>6</v>
      </c>
    </row>
    <row r="89">
      <c r="A89" s="3">
        <v>34.0</v>
      </c>
      <c r="B89" s="4">
        <v>0.0924537037037037</v>
      </c>
      <c r="C89" s="111" t="s">
        <v>13</v>
      </c>
      <c r="D89" s="111" t="s">
        <v>24</v>
      </c>
      <c r="E89" s="31">
        <v>10.0</v>
      </c>
      <c r="F89" s="31">
        <f>E89-0</f>
        <v>10</v>
      </c>
    </row>
    <row r="90">
      <c r="A90" s="3">
        <v>34.0</v>
      </c>
      <c r="B90" s="4">
        <v>0.09246527777777777</v>
      </c>
      <c r="C90" s="111" t="s">
        <v>18</v>
      </c>
      <c r="D90" s="111" t="s">
        <v>24</v>
      </c>
      <c r="E90" s="31">
        <v>24.0</v>
      </c>
      <c r="F90" s="31">
        <f>E90-7</f>
        <v>17</v>
      </c>
      <c r="J90" s="16"/>
    </row>
    <row r="91">
      <c r="A91" s="3">
        <v>34.0</v>
      </c>
      <c r="B91" s="4">
        <v>0.09247685185185185</v>
      </c>
      <c r="C91" s="111" t="s">
        <v>15</v>
      </c>
      <c r="D91" s="111" t="s">
        <v>24</v>
      </c>
      <c r="E91" s="31">
        <v>16.0</v>
      </c>
      <c r="F91" s="31">
        <f>E91-10</f>
        <v>6</v>
      </c>
      <c r="J91" s="16"/>
    </row>
    <row r="92">
      <c r="A92" s="3">
        <v>34.0</v>
      </c>
      <c r="B92" s="4">
        <v>0.09737268518518519</v>
      </c>
      <c r="C92" s="111" t="s">
        <v>21</v>
      </c>
      <c r="D92" s="112" t="s">
        <v>126</v>
      </c>
      <c r="E92" s="31">
        <v>13.0</v>
      </c>
      <c r="F92" s="31">
        <f>E92-2</f>
        <v>11</v>
      </c>
      <c r="J92" s="16"/>
    </row>
    <row r="93">
      <c r="A93" s="3">
        <v>34.0</v>
      </c>
      <c r="B93" s="4">
        <v>0.10480324074074074</v>
      </c>
      <c r="C93" s="112" t="s">
        <v>10</v>
      </c>
      <c r="D93" s="112" t="s">
        <v>7</v>
      </c>
      <c r="E93" s="48">
        <v>9.0</v>
      </c>
      <c r="H93" s="5" t="s">
        <v>1456</v>
      </c>
      <c r="J93" s="24" t="s">
        <v>1457</v>
      </c>
    </row>
    <row r="94">
      <c r="A94" s="3">
        <v>34.0</v>
      </c>
      <c r="B94" s="4">
        <v>0.10613425925925926</v>
      </c>
      <c r="C94" s="112" t="s">
        <v>21</v>
      </c>
      <c r="D94" s="112" t="s">
        <v>25</v>
      </c>
      <c r="E94" s="47">
        <v>28.0</v>
      </c>
      <c r="F94" s="31">
        <f>E94-9</f>
        <v>19</v>
      </c>
      <c r="H94" s="5"/>
      <c r="J94" s="24"/>
    </row>
    <row r="95">
      <c r="A95" s="3">
        <v>34.0</v>
      </c>
      <c r="B95" s="4">
        <v>0.10762731481481481</v>
      </c>
      <c r="C95" s="111" t="s">
        <v>18</v>
      </c>
      <c r="D95" s="111" t="s">
        <v>47</v>
      </c>
      <c r="E95" s="31">
        <v>10.0</v>
      </c>
      <c r="F95" s="31">
        <f>E95-8</f>
        <v>2</v>
      </c>
      <c r="J95" s="16"/>
    </row>
    <row r="96">
      <c r="A96" s="3">
        <v>34.0</v>
      </c>
      <c r="B96" s="4">
        <v>0.10733796296296297</v>
      </c>
      <c r="C96" s="111" t="s">
        <v>22</v>
      </c>
      <c r="D96" s="111" t="s">
        <v>47</v>
      </c>
      <c r="E96" s="31">
        <v>17.0</v>
      </c>
      <c r="F96" s="31">
        <f>E96-0</f>
        <v>17</v>
      </c>
    </row>
    <row r="97">
      <c r="A97" s="3">
        <v>34.0</v>
      </c>
      <c r="B97" s="4">
        <v>0.10734953703703703</v>
      </c>
      <c r="C97" s="111" t="s">
        <v>13</v>
      </c>
      <c r="D97" s="111" t="s">
        <v>47</v>
      </c>
      <c r="E97" s="31">
        <v>15.0</v>
      </c>
      <c r="F97" s="31">
        <f>E97-2</f>
        <v>13</v>
      </c>
    </row>
    <row r="98">
      <c r="A98" s="3">
        <v>34.0</v>
      </c>
      <c r="B98" s="4">
        <v>0.10740740740740741</v>
      </c>
      <c r="C98" s="111" t="s">
        <v>21</v>
      </c>
      <c r="D98" s="111" t="s">
        <v>47</v>
      </c>
      <c r="E98" s="31">
        <v>16.0</v>
      </c>
      <c r="F98" s="31">
        <f>E98-5</f>
        <v>11</v>
      </c>
      <c r="J98" s="16"/>
    </row>
    <row r="99">
      <c r="A99" s="3">
        <v>34.0</v>
      </c>
      <c r="B99" s="4">
        <v>0.10761574074074073</v>
      </c>
      <c r="C99" s="111" t="s">
        <v>134</v>
      </c>
      <c r="D99" s="111" t="s">
        <v>47</v>
      </c>
      <c r="E99" s="31">
        <v>13.0</v>
      </c>
      <c r="F99" s="31">
        <f>E99-0</f>
        <v>13</v>
      </c>
    </row>
    <row r="100">
      <c r="A100" s="3">
        <v>34.0</v>
      </c>
      <c r="B100" s="4">
        <v>0.10761574074074073</v>
      </c>
      <c r="C100" s="111" t="s">
        <v>10</v>
      </c>
      <c r="D100" s="111" t="s">
        <v>47</v>
      </c>
      <c r="E100" s="31">
        <v>11.0</v>
      </c>
      <c r="F100" s="31">
        <f>E100-5</f>
        <v>6</v>
      </c>
    </row>
    <row r="101">
      <c r="A101" s="3">
        <v>34.0</v>
      </c>
      <c r="B101" s="4">
        <v>0.10762731481481481</v>
      </c>
      <c r="C101" s="111" t="s">
        <v>18</v>
      </c>
      <c r="D101" s="111" t="s">
        <v>47</v>
      </c>
      <c r="E101" s="31">
        <v>10.0</v>
      </c>
      <c r="F101" s="31">
        <f>E101-8</f>
        <v>2</v>
      </c>
    </row>
    <row r="102">
      <c r="A102" s="3">
        <v>34.0</v>
      </c>
      <c r="B102" s="4">
        <v>0.10935185185185185</v>
      </c>
      <c r="C102" s="111" t="s">
        <v>10</v>
      </c>
      <c r="D102" s="111" t="s">
        <v>20</v>
      </c>
      <c r="E102" s="31">
        <v>29.0</v>
      </c>
      <c r="F102" s="31">
        <f>E102-9-10</f>
        <v>10</v>
      </c>
      <c r="J102" s="24" t="s">
        <v>40</v>
      </c>
    </row>
    <row r="103">
      <c r="A103" s="3">
        <v>34.0</v>
      </c>
      <c r="B103" s="4">
        <v>0.10935185185185185</v>
      </c>
      <c r="C103" s="112" t="s">
        <v>10</v>
      </c>
      <c r="D103" s="112" t="s">
        <v>20</v>
      </c>
      <c r="E103" s="30" t="s">
        <v>30</v>
      </c>
      <c r="F103" s="47" t="s">
        <v>30</v>
      </c>
      <c r="J103" s="24" t="s">
        <v>17</v>
      </c>
    </row>
    <row r="104">
      <c r="A104" s="3">
        <v>34.0</v>
      </c>
      <c r="B104" s="4">
        <v>0.11362268518518519</v>
      </c>
      <c r="C104" s="111" t="s">
        <v>18</v>
      </c>
      <c r="D104" s="112" t="s">
        <v>75</v>
      </c>
      <c r="E104" s="31">
        <v>11.0</v>
      </c>
      <c r="F104" s="31">
        <f>E104-6</f>
        <v>5</v>
      </c>
      <c r="J104" s="24" t="s">
        <v>1458</v>
      </c>
    </row>
    <row r="105">
      <c r="A105" s="3">
        <v>34.0</v>
      </c>
      <c r="B105" s="4">
        <v>0.11369212962962963</v>
      </c>
      <c r="C105" s="111" t="s">
        <v>18</v>
      </c>
      <c r="D105" s="112" t="s">
        <v>75</v>
      </c>
      <c r="E105" s="31" t="s">
        <v>1431</v>
      </c>
      <c r="F105" s="47">
        <v>1.0</v>
      </c>
      <c r="G105" s="5" t="s">
        <v>48</v>
      </c>
      <c r="J105" s="24" t="s">
        <v>1458</v>
      </c>
    </row>
    <row r="106">
      <c r="A106" s="3">
        <v>34.0</v>
      </c>
      <c r="B106" s="4">
        <v>0.11436342592592592</v>
      </c>
      <c r="C106" s="111" t="s">
        <v>13</v>
      </c>
      <c r="D106" s="111" t="s">
        <v>32</v>
      </c>
      <c r="E106" s="31">
        <v>27.0</v>
      </c>
      <c r="F106" s="31">
        <f>E106-9</f>
        <v>18</v>
      </c>
      <c r="J106" s="24" t="s">
        <v>1459</v>
      </c>
    </row>
    <row r="107">
      <c r="A107" s="3">
        <v>34.0</v>
      </c>
      <c r="B107" s="4">
        <v>0.11447916666666667</v>
      </c>
      <c r="C107" s="112" t="s">
        <v>13</v>
      </c>
      <c r="D107" s="112" t="s">
        <v>7</v>
      </c>
      <c r="E107" s="48">
        <v>16.0</v>
      </c>
      <c r="H107" s="5" t="s">
        <v>1460</v>
      </c>
      <c r="J107" s="24"/>
    </row>
    <row r="108">
      <c r="A108" s="3">
        <v>34.0</v>
      </c>
      <c r="B108" s="4">
        <v>0.11481481481481481</v>
      </c>
      <c r="C108" s="112" t="s">
        <v>13</v>
      </c>
      <c r="D108" s="112" t="s">
        <v>146</v>
      </c>
      <c r="E108" s="47">
        <v>21.0</v>
      </c>
      <c r="F108" s="31">
        <f>E108-4</f>
        <v>17</v>
      </c>
      <c r="J108" s="16"/>
    </row>
    <row r="109">
      <c r="A109" s="3">
        <v>34.0</v>
      </c>
      <c r="B109" s="4">
        <v>0.1165625</v>
      </c>
      <c r="C109" s="111" t="s">
        <v>21</v>
      </c>
      <c r="D109" s="111" t="s">
        <v>588</v>
      </c>
      <c r="E109" s="31">
        <v>12.0</v>
      </c>
      <c r="F109" s="31">
        <f>E109-2</f>
        <v>10</v>
      </c>
      <c r="J109" s="16"/>
    </row>
    <row r="110">
      <c r="A110" s="3">
        <v>34.0</v>
      </c>
      <c r="B110" s="4">
        <v>0.11717592592592592</v>
      </c>
      <c r="C110" s="111" t="s">
        <v>10</v>
      </c>
      <c r="D110" s="111" t="s">
        <v>32</v>
      </c>
      <c r="E110" s="31" t="s">
        <v>1431</v>
      </c>
      <c r="F110" s="31">
        <v>1.0</v>
      </c>
      <c r="J110" s="24" t="s">
        <v>1170</v>
      </c>
    </row>
    <row r="111">
      <c r="A111" s="3">
        <v>34.0</v>
      </c>
      <c r="B111" s="4">
        <v>0.1172337962962963</v>
      </c>
      <c r="C111" s="111" t="s">
        <v>10</v>
      </c>
      <c r="D111" s="111" t="s">
        <v>32</v>
      </c>
      <c r="E111" s="31">
        <v>25.0</v>
      </c>
      <c r="F111" s="31">
        <f t="shared" ref="F111:F112" si="7">E111-11</f>
        <v>14</v>
      </c>
      <c r="J111" s="24" t="s">
        <v>1170</v>
      </c>
    </row>
    <row r="112">
      <c r="A112" s="3">
        <v>34.0</v>
      </c>
      <c r="B112" s="4">
        <v>0.11728009259259259</v>
      </c>
      <c r="C112" s="111" t="s">
        <v>10</v>
      </c>
      <c r="D112" s="111" t="s">
        <v>32</v>
      </c>
      <c r="E112" s="31">
        <v>29.0</v>
      </c>
      <c r="F112" s="31">
        <f t="shared" si="7"/>
        <v>18</v>
      </c>
      <c r="J112" s="24" t="s">
        <v>1170</v>
      </c>
    </row>
    <row r="113">
      <c r="A113" s="3">
        <v>34.0</v>
      </c>
      <c r="B113" s="4">
        <v>0.1175462962962963</v>
      </c>
      <c r="C113" s="112" t="s">
        <v>10</v>
      </c>
      <c r="D113" s="112" t="s">
        <v>7</v>
      </c>
      <c r="E113" s="48">
        <v>15.0</v>
      </c>
      <c r="H113" s="5" t="s">
        <v>1461</v>
      </c>
      <c r="J113" s="24"/>
    </row>
    <row r="114">
      <c r="A114" s="3">
        <v>34.0</v>
      </c>
      <c r="B114" s="4">
        <v>0.11763888888888889</v>
      </c>
      <c r="C114" s="112" t="s">
        <v>10</v>
      </c>
      <c r="D114" s="112" t="s">
        <v>7</v>
      </c>
      <c r="E114" s="48">
        <v>15.0</v>
      </c>
      <c r="H114" s="5" t="s">
        <v>1461</v>
      </c>
      <c r="J114" s="24"/>
    </row>
    <row r="115">
      <c r="A115" s="3">
        <v>34.0</v>
      </c>
      <c r="B115" s="4">
        <v>0.11783564814814815</v>
      </c>
      <c r="C115" s="111" t="s">
        <v>10</v>
      </c>
      <c r="D115" s="111" t="s">
        <v>32</v>
      </c>
      <c r="E115" s="31">
        <v>25.0</v>
      </c>
      <c r="F115" s="31">
        <f>E115-11</f>
        <v>14</v>
      </c>
      <c r="J115" s="24" t="s">
        <v>1023</v>
      </c>
    </row>
    <row r="116">
      <c r="A116" s="3">
        <v>34.0</v>
      </c>
      <c r="B116" s="4">
        <v>0.11793981481481482</v>
      </c>
      <c r="C116" s="112" t="s">
        <v>10</v>
      </c>
      <c r="D116" s="112" t="s">
        <v>7</v>
      </c>
      <c r="E116" s="48">
        <v>15.0</v>
      </c>
      <c r="H116" s="5" t="s">
        <v>1462</v>
      </c>
      <c r="J116" s="24"/>
    </row>
    <row r="117">
      <c r="A117" s="3">
        <v>34.0</v>
      </c>
      <c r="B117" s="4">
        <v>0.11846064814814815</v>
      </c>
      <c r="C117" s="111" t="s">
        <v>10</v>
      </c>
      <c r="D117" s="111" t="s">
        <v>20</v>
      </c>
      <c r="E117" s="31" t="s">
        <v>1430</v>
      </c>
      <c r="F117" s="5">
        <v>20.0</v>
      </c>
      <c r="G117" s="5" t="s">
        <v>48</v>
      </c>
      <c r="J117" s="16"/>
    </row>
    <row r="118">
      <c r="A118" s="3">
        <v>34.0</v>
      </c>
      <c r="B118" s="4">
        <v>0.11891203703703704</v>
      </c>
      <c r="C118" s="112" t="s">
        <v>18</v>
      </c>
      <c r="D118" s="112" t="s">
        <v>97</v>
      </c>
      <c r="E118" s="48">
        <v>18.0</v>
      </c>
      <c r="F118" s="5"/>
      <c r="H118" s="5"/>
      <c r="J118" s="24" t="s">
        <v>1463</v>
      </c>
    </row>
    <row r="119">
      <c r="A119" s="3">
        <v>34.0</v>
      </c>
      <c r="B119" s="4">
        <v>0.11962962962962963</v>
      </c>
      <c r="C119" s="111" t="s">
        <v>18</v>
      </c>
      <c r="D119" s="112" t="s">
        <v>32</v>
      </c>
      <c r="E119" s="31">
        <v>22.0</v>
      </c>
      <c r="F119" s="47">
        <v>12.0</v>
      </c>
      <c r="J119" s="24" t="s">
        <v>1464</v>
      </c>
    </row>
    <row r="120">
      <c r="A120" s="3">
        <v>34.0</v>
      </c>
      <c r="B120" s="4">
        <v>0.1199537037037037</v>
      </c>
      <c r="C120" s="112" t="s">
        <v>18</v>
      </c>
      <c r="D120" s="112" t="s">
        <v>7</v>
      </c>
      <c r="E120" s="48">
        <v>23.0</v>
      </c>
      <c r="F120" s="5"/>
      <c r="H120" s="5" t="s">
        <v>1465</v>
      </c>
      <c r="J120" s="24"/>
    </row>
    <row r="121">
      <c r="A121" s="3">
        <v>34.0</v>
      </c>
      <c r="B121" s="4">
        <v>0.12050925925925926</v>
      </c>
      <c r="C121" s="111" t="s">
        <v>18</v>
      </c>
      <c r="D121" s="112" t="s">
        <v>32</v>
      </c>
      <c r="E121" s="31">
        <v>28.0</v>
      </c>
      <c r="F121" s="31">
        <f>E121-10</f>
        <v>18</v>
      </c>
      <c r="J121" s="24" t="s">
        <v>1466</v>
      </c>
    </row>
    <row r="122">
      <c r="A122" s="3">
        <v>34.0</v>
      </c>
      <c r="B122" s="4">
        <v>0.1205787037037037</v>
      </c>
      <c r="C122" s="112" t="s">
        <v>18</v>
      </c>
      <c r="D122" s="112" t="s">
        <v>7</v>
      </c>
      <c r="E122" s="48">
        <v>14.0</v>
      </c>
      <c r="H122" s="5" t="s">
        <v>1467</v>
      </c>
      <c r="J122" s="24"/>
    </row>
    <row r="123">
      <c r="A123" s="3">
        <v>34.0</v>
      </c>
      <c r="B123" s="4">
        <v>0.12064814814814814</v>
      </c>
      <c r="C123" s="111" t="s">
        <v>18</v>
      </c>
      <c r="D123" s="112" t="s">
        <v>32</v>
      </c>
      <c r="E123" s="31">
        <v>23.0</v>
      </c>
      <c r="F123" s="31">
        <f>E123-10</f>
        <v>13</v>
      </c>
      <c r="J123" s="24" t="s">
        <v>1466</v>
      </c>
    </row>
    <row r="124">
      <c r="A124" s="3">
        <v>34.0</v>
      </c>
      <c r="B124" s="4">
        <v>0.12069444444444444</v>
      </c>
      <c r="C124" s="112" t="s">
        <v>18</v>
      </c>
      <c r="D124" s="112" t="s">
        <v>7</v>
      </c>
      <c r="E124" s="31"/>
      <c r="H124" s="5" t="s">
        <v>1468</v>
      </c>
      <c r="J124" s="24"/>
    </row>
    <row r="125">
      <c r="A125" s="3">
        <v>34.0</v>
      </c>
      <c r="B125" s="4">
        <v>0.12114583333333333</v>
      </c>
      <c r="C125" s="112" t="s">
        <v>18</v>
      </c>
      <c r="D125" s="112" t="s">
        <v>75</v>
      </c>
      <c r="E125" s="47">
        <v>22.0</v>
      </c>
      <c r="F125" s="31">
        <f>E125-6</f>
        <v>16</v>
      </c>
      <c r="J125" s="16"/>
    </row>
    <row r="126">
      <c r="A126" s="3">
        <v>34.0</v>
      </c>
      <c r="B126" s="4">
        <v>0.12166666666666667</v>
      </c>
      <c r="C126" s="111" t="s">
        <v>18</v>
      </c>
      <c r="D126" s="111" t="s">
        <v>24</v>
      </c>
      <c r="E126" s="31">
        <v>9.0</v>
      </c>
      <c r="F126" s="31">
        <f>E126-7</f>
        <v>2</v>
      </c>
      <c r="J126" s="16"/>
    </row>
    <row r="127">
      <c r="A127" s="3">
        <v>34.0</v>
      </c>
      <c r="B127" s="4">
        <v>0.12175925925925926</v>
      </c>
      <c r="C127" s="111" t="s">
        <v>13</v>
      </c>
      <c r="D127" s="111" t="s">
        <v>24</v>
      </c>
      <c r="E127" s="31">
        <v>11.0</v>
      </c>
      <c r="F127" s="31">
        <f>E127-0</f>
        <v>11</v>
      </c>
      <c r="J127" s="16"/>
    </row>
    <row r="128">
      <c r="A128" s="3">
        <v>34.0</v>
      </c>
      <c r="B128" s="4">
        <v>0.12341435185185186</v>
      </c>
      <c r="C128" s="112" t="s">
        <v>15</v>
      </c>
      <c r="D128" s="112" t="s">
        <v>7</v>
      </c>
      <c r="E128" s="48">
        <v>23.0</v>
      </c>
      <c r="H128" s="5" t="s">
        <v>1469</v>
      </c>
      <c r="J128" s="24" t="s">
        <v>1226</v>
      </c>
    </row>
    <row r="129">
      <c r="A129" s="3">
        <v>34.0</v>
      </c>
      <c r="B129" s="4">
        <v>0.12303240740740741</v>
      </c>
      <c r="C129" s="111" t="s">
        <v>13</v>
      </c>
      <c r="D129" s="112" t="s">
        <v>75</v>
      </c>
      <c r="E129" s="31">
        <v>16.0</v>
      </c>
      <c r="F129" s="31">
        <f>E129-9</f>
        <v>7</v>
      </c>
      <c r="J129" s="16"/>
    </row>
    <row r="130">
      <c r="A130" s="3">
        <v>34.0</v>
      </c>
      <c r="B130" s="4">
        <v>0.12427083333333333</v>
      </c>
      <c r="C130" s="111" t="s">
        <v>21</v>
      </c>
      <c r="D130" s="112" t="s">
        <v>32</v>
      </c>
      <c r="E130" s="31">
        <v>18.0</v>
      </c>
      <c r="F130" s="31">
        <f>E130-11</f>
        <v>7</v>
      </c>
      <c r="J130" s="24" t="s">
        <v>176</v>
      </c>
    </row>
    <row r="131">
      <c r="A131" s="3">
        <v>34.0</v>
      </c>
      <c r="B131" s="4">
        <v>0.12474537037037037</v>
      </c>
      <c r="C131" s="112" t="s">
        <v>21</v>
      </c>
      <c r="D131" s="112" t="s">
        <v>7</v>
      </c>
      <c r="E131" s="48">
        <v>34.0</v>
      </c>
      <c r="H131" s="5" t="s">
        <v>1470</v>
      </c>
      <c r="J131" s="24"/>
    </row>
    <row r="132">
      <c r="A132" s="3">
        <v>34.0</v>
      </c>
      <c r="B132" s="4">
        <v>0.12613425925925925</v>
      </c>
      <c r="C132" s="111" t="s">
        <v>22</v>
      </c>
      <c r="D132" s="111" t="s">
        <v>24</v>
      </c>
      <c r="E132" s="31">
        <v>4.0</v>
      </c>
      <c r="F132" s="31">
        <f>E132+2</f>
        <v>6</v>
      </c>
      <c r="J132" s="16"/>
    </row>
    <row r="133">
      <c r="A133" s="3">
        <v>34.0</v>
      </c>
      <c r="B133" s="4">
        <v>0.1280324074074074</v>
      </c>
      <c r="C133" s="112" t="s">
        <v>21</v>
      </c>
      <c r="D133" s="112" t="s">
        <v>75</v>
      </c>
      <c r="E133" s="47">
        <v>14.0</v>
      </c>
      <c r="F133" s="31">
        <f>E133-0</f>
        <v>14</v>
      </c>
      <c r="J133" s="24" t="s">
        <v>1471</v>
      </c>
    </row>
    <row r="134">
      <c r="A134" s="3">
        <v>34.0</v>
      </c>
      <c r="B134" s="4">
        <v>0.1288425925925926</v>
      </c>
      <c r="C134" s="111" t="s">
        <v>13</v>
      </c>
      <c r="D134" s="111" t="s">
        <v>32</v>
      </c>
      <c r="E134" s="31">
        <v>21.0</v>
      </c>
      <c r="F134" s="31">
        <f t="shared" ref="F134:F136" si="8">E134-9</f>
        <v>12</v>
      </c>
      <c r="J134" s="24" t="s">
        <v>216</v>
      </c>
    </row>
    <row r="135">
      <c r="A135" s="3">
        <v>34.0</v>
      </c>
      <c r="B135" s="4">
        <v>0.1288888888888889</v>
      </c>
      <c r="C135" s="111" t="s">
        <v>13</v>
      </c>
      <c r="D135" s="111" t="s">
        <v>32</v>
      </c>
      <c r="E135" s="31">
        <v>21.0</v>
      </c>
      <c r="F135" s="31">
        <f t="shared" si="8"/>
        <v>12</v>
      </c>
      <c r="J135" s="24" t="s">
        <v>216</v>
      </c>
    </row>
    <row r="136">
      <c r="A136" s="3">
        <v>34.0</v>
      </c>
      <c r="B136" s="4">
        <v>0.1289236111111111</v>
      </c>
      <c r="C136" s="111" t="s">
        <v>13</v>
      </c>
      <c r="D136" s="111" t="s">
        <v>32</v>
      </c>
      <c r="E136" s="31">
        <v>14.0</v>
      </c>
      <c r="F136" s="31">
        <f t="shared" si="8"/>
        <v>5</v>
      </c>
      <c r="J136" s="24" t="s">
        <v>216</v>
      </c>
    </row>
    <row r="137">
      <c r="A137" s="3">
        <v>34.0</v>
      </c>
      <c r="B137" s="4">
        <v>0.1290162037037037</v>
      </c>
      <c r="C137" s="112" t="s">
        <v>13</v>
      </c>
      <c r="D137" s="112" t="s">
        <v>7</v>
      </c>
      <c r="E137" s="48">
        <v>24.0</v>
      </c>
      <c r="H137" s="5" t="s">
        <v>1472</v>
      </c>
      <c r="J137" s="24"/>
    </row>
    <row r="138">
      <c r="A138" s="3">
        <v>34.0</v>
      </c>
      <c r="B138" s="4">
        <v>0.12912037037037036</v>
      </c>
      <c r="C138" s="112" t="s">
        <v>13</v>
      </c>
      <c r="D138" s="112" t="s">
        <v>7</v>
      </c>
      <c r="E138" s="48">
        <v>22.0</v>
      </c>
      <c r="H138" s="5" t="s">
        <v>1473</v>
      </c>
      <c r="J138" s="24"/>
    </row>
    <row r="139">
      <c r="A139" s="3">
        <v>34.0</v>
      </c>
      <c r="B139" s="4">
        <v>0.13130787037037037</v>
      </c>
      <c r="C139" s="111" t="s">
        <v>18</v>
      </c>
      <c r="D139" s="112" t="s">
        <v>75</v>
      </c>
      <c r="E139" s="31">
        <v>13.0</v>
      </c>
      <c r="F139" s="31">
        <f t="shared" ref="F139:F140" si="9">E139-6</f>
        <v>7</v>
      </c>
      <c r="J139" s="16"/>
    </row>
    <row r="140">
      <c r="A140" s="3">
        <v>34.0</v>
      </c>
      <c r="B140" s="4">
        <v>0.13143518518518518</v>
      </c>
      <c r="C140" s="111" t="s">
        <v>18</v>
      </c>
      <c r="D140" s="112" t="s">
        <v>75</v>
      </c>
      <c r="E140" s="31">
        <v>22.0</v>
      </c>
      <c r="F140" s="31">
        <f t="shared" si="9"/>
        <v>16</v>
      </c>
      <c r="J140" s="16"/>
    </row>
    <row r="141">
      <c r="A141" s="3">
        <v>34.0</v>
      </c>
      <c r="B141" s="4">
        <v>0.13299768518518518</v>
      </c>
      <c r="C141" s="112" t="s">
        <v>134</v>
      </c>
      <c r="D141" s="112" t="s">
        <v>97</v>
      </c>
      <c r="E141" s="48">
        <v>26.0</v>
      </c>
      <c r="J141" s="24" t="s">
        <v>1474</v>
      </c>
    </row>
    <row r="142">
      <c r="A142" s="3">
        <v>34.0</v>
      </c>
      <c r="B142" s="4">
        <v>0.13395833333333335</v>
      </c>
      <c r="C142" s="112" t="s">
        <v>134</v>
      </c>
      <c r="D142" s="112" t="s">
        <v>7</v>
      </c>
      <c r="E142" s="48">
        <v>8.0</v>
      </c>
      <c r="H142" s="5" t="s">
        <v>1475</v>
      </c>
      <c r="J142" s="24"/>
    </row>
    <row r="143">
      <c r="A143" s="3">
        <v>34.0</v>
      </c>
      <c r="B143" s="4">
        <v>0.1345949074074074</v>
      </c>
      <c r="C143" s="111" t="s">
        <v>10</v>
      </c>
      <c r="D143" s="111" t="s">
        <v>32</v>
      </c>
      <c r="E143" s="31" t="s">
        <v>4806</v>
      </c>
      <c r="F143" s="31">
        <v>20.0</v>
      </c>
      <c r="J143" s="112" t="s">
        <v>43</v>
      </c>
    </row>
    <row r="144">
      <c r="A144" s="3">
        <v>34.0</v>
      </c>
      <c r="B144" s="4">
        <v>0.13474537037037038</v>
      </c>
      <c r="C144" s="112" t="s">
        <v>10</v>
      </c>
      <c r="D144" s="112" t="s">
        <v>32</v>
      </c>
      <c r="E144" s="47">
        <v>23.0</v>
      </c>
      <c r="F144" s="47">
        <f>E144-11</f>
        <v>12</v>
      </c>
      <c r="G144" s="5" t="s">
        <v>48</v>
      </c>
      <c r="H144" s="5"/>
      <c r="J144" s="112" t="s">
        <v>42</v>
      </c>
    </row>
    <row r="145">
      <c r="A145" s="3">
        <v>34.0</v>
      </c>
      <c r="B145" s="4">
        <v>0.13488425925925926</v>
      </c>
      <c r="C145" s="111" t="s">
        <v>10</v>
      </c>
      <c r="D145" s="111" t="s">
        <v>32</v>
      </c>
      <c r="E145" s="31" t="s">
        <v>1430</v>
      </c>
      <c r="F145" s="47">
        <v>20.0</v>
      </c>
      <c r="G145" s="5" t="s">
        <v>48</v>
      </c>
      <c r="J145" s="16"/>
    </row>
    <row r="146">
      <c r="A146" s="3">
        <v>34.0</v>
      </c>
      <c r="B146" s="4">
        <v>0.13502314814814814</v>
      </c>
      <c r="C146" s="112" t="s">
        <v>10</v>
      </c>
      <c r="D146" s="112" t="s">
        <v>7</v>
      </c>
      <c r="E146" s="48">
        <v>17.0</v>
      </c>
      <c r="H146" s="5" t="s">
        <v>1476</v>
      </c>
      <c r="J146" s="16"/>
    </row>
    <row r="147">
      <c r="A147" s="3">
        <v>34.0</v>
      </c>
      <c r="B147" s="4">
        <v>0.1351388888888889</v>
      </c>
      <c r="C147" s="112" t="s">
        <v>10</v>
      </c>
      <c r="D147" s="112" t="s">
        <v>7</v>
      </c>
      <c r="E147" s="48">
        <v>19.0</v>
      </c>
      <c r="F147" s="5"/>
      <c r="G147" s="5"/>
      <c r="H147" s="5" t="s">
        <v>1477</v>
      </c>
      <c r="J147" s="16"/>
    </row>
    <row r="148">
      <c r="A148" s="3">
        <v>34.0</v>
      </c>
      <c r="B148" s="4">
        <v>0.13667824074074075</v>
      </c>
      <c r="C148" s="111" t="s">
        <v>18</v>
      </c>
      <c r="D148" s="112" t="s">
        <v>75</v>
      </c>
      <c r="E148" s="31">
        <v>18.0</v>
      </c>
      <c r="F148" s="31">
        <f>E148-6</f>
        <v>12</v>
      </c>
      <c r="J148" s="16"/>
    </row>
    <row r="149">
      <c r="A149" s="3">
        <v>34.0</v>
      </c>
      <c r="B149" s="4">
        <v>0.13724537037037038</v>
      </c>
      <c r="C149" s="111" t="s">
        <v>18</v>
      </c>
      <c r="D149" s="111" t="s">
        <v>32</v>
      </c>
      <c r="E149" s="31">
        <v>25.0</v>
      </c>
      <c r="F149" s="31">
        <f t="shared" ref="F149:F151" si="10">E149-10</f>
        <v>15</v>
      </c>
      <c r="J149" s="24" t="s">
        <v>1376</v>
      </c>
    </row>
    <row r="150">
      <c r="A150" s="3">
        <v>34.0</v>
      </c>
      <c r="B150" s="4">
        <v>0.13730324074074074</v>
      </c>
      <c r="C150" s="111" t="s">
        <v>18</v>
      </c>
      <c r="D150" s="111" t="s">
        <v>32</v>
      </c>
      <c r="E150" s="31">
        <v>14.0</v>
      </c>
      <c r="F150" s="31">
        <f t="shared" si="10"/>
        <v>4</v>
      </c>
      <c r="J150" s="24" t="s">
        <v>1376</v>
      </c>
    </row>
    <row r="151">
      <c r="A151" s="3">
        <v>34.0</v>
      </c>
      <c r="B151" s="4">
        <v>0.1373726851851852</v>
      </c>
      <c r="C151" s="111" t="s">
        <v>18</v>
      </c>
      <c r="D151" s="111" t="s">
        <v>32</v>
      </c>
      <c r="E151" s="31">
        <v>13.0</v>
      </c>
      <c r="F151" s="31">
        <f t="shared" si="10"/>
        <v>3</v>
      </c>
      <c r="J151" s="24" t="s">
        <v>1376</v>
      </c>
    </row>
    <row r="152">
      <c r="A152" s="3">
        <v>34.0</v>
      </c>
      <c r="B152" s="4">
        <v>0.13760416666666667</v>
      </c>
      <c r="C152" s="112" t="s">
        <v>18</v>
      </c>
      <c r="D152" s="112" t="s">
        <v>7</v>
      </c>
      <c r="E152" s="48">
        <v>12.0</v>
      </c>
      <c r="H152" s="5" t="s">
        <v>1478</v>
      </c>
      <c r="J152" s="16"/>
    </row>
    <row r="153">
      <c r="A153" s="3">
        <v>34.0</v>
      </c>
      <c r="B153" s="4">
        <v>0.13912037037037037</v>
      </c>
      <c r="C153" s="112" t="s">
        <v>15</v>
      </c>
      <c r="D153" s="112" t="s">
        <v>7</v>
      </c>
      <c r="E153" s="48">
        <v>25.0</v>
      </c>
      <c r="H153" s="5" t="s">
        <v>1479</v>
      </c>
      <c r="J153" s="16"/>
    </row>
    <row r="154">
      <c r="A154" s="3">
        <v>34.0</v>
      </c>
      <c r="B154" s="4">
        <v>0.1398148148148148</v>
      </c>
      <c r="C154" s="111" t="s">
        <v>15</v>
      </c>
      <c r="D154" s="112" t="s">
        <v>75</v>
      </c>
      <c r="E154" s="31">
        <v>17.0</v>
      </c>
      <c r="F154" s="31">
        <f>E154-2</f>
        <v>15</v>
      </c>
      <c r="J154" s="16"/>
    </row>
    <row r="155">
      <c r="A155" s="3">
        <v>34.0</v>
      </c>
      <c r="B155" s="4">
        <v>0.14097222222222222</v>
      </c>
      <c r="C155" s="111" t="s">
        <v>22</v>
      </c>
      <c r="D155" s="111" t="s">
        <v>421</v>
      </c>
      <c r="E155" s="31">
        <v>23.0</v>
      </c>
      <c r="F155" s="31">
        <f>E155-5</f>
        <v>18</v>
      </c>
      <c r="J155" s="16"/>
    </row>
    <row r="156">
      <c r="A156" s="3">
        <v>34.0</v>
      </c>
      <c r="B156" s="4">
        <v>0.14190972222222223</v>
      </c>
      <c r="C156" s="111" t="s">
        <v>21</v>
      </c>
      <c r="D156" s="112" t="s">
        <v>75</v>
      </c>
      <c r="E156" s="47" t="s">
        <v>30</v>
      </c>
      <c r="F156" s="31" t="s">
        <v>30</v>
      </c>
      <c r="J156" s="111" t="s">
        <v>797</v>
      </c>
    </row>
    <row r="157">
      <c r="A157" s="3">
        <v>34.0</v>
      </c>
      <c r="B157" s="4">
        <v>0.14299768518518519</v>
      </c>
      <c r="C157" s="111" t="s">
        <v>13</v>
      </c>
      <c r="D157" s="111" t="s">
        <v>32</v>
      </c>
      <c r="E157" s="31">
        <v>25.0</v>
      </c>
      <c r="F157" s="31">
        <f t="shared" ref="F157:F158" si="11">E157-9</f>
        <v>16</v>
      </c>
      <c r="J157" s="112" t="s">
        <v>42</v>
      </c>
    </row>
    <row r="158">
      <c r="A158" s="3">
        <v>34.0</v>
      </c>
      <c r="B158" s="4">
        <v>0.14299768518518519</v>
      </c>
      <c r="C158" s="111" t="s">
        <v>13</v>
      </c>
      <c r="D158" s="111" t="s">
        <v>32</v>
      </c>
      <c r="E158" s="31">
        <v>17.0</v>
      </c>
      <c r="F158" s="31">
        <f t="shared" si="11"/>
        <v>8</v>
      </c>
      <c r="J158" s="112" t="s">
        <v>473</v>
      </c>
    </row>
    <row r="159">
      <c r="A159" s="3">
        <v>34.0</v>
      </c>
      <c r="B159" s="4">
        <v>0.1431712962962963</v>
      </c>
      <c r="C159" s="111" t="s">
        <v>13</v>
      </c>
      <c r="D159" s="111" t="s">
        <v>32</v>
      </c>
      <c r="E159" s="47" t="s">
        <v>30</v>
      </c>
      <c r="F159" s="31" t="s">
        <v>30</v>
      </c>
      <c r="J159" s="112" t="s">
        <v>42</v>
      </c>
    </row>
    <row r="160">
      <c r="A160" s="3">
        <v>34.0</v>
      </c>
      <c r="B160" s="4">
        <v>0.1431712962962963</v>
      </c>
      <c r="C160" s="111" t="s">
        <v>13</v>
      </c>
      <c r="D160" s="111" t="s">
        <v>32</v>
      </c>
      <c r="E160" s="47" t="s">
        <v>30</v>
      </c>
      <c r="F160" s="31" t="s">
        <v>30</v>
      </c>
      <c r="J160" s="112" t="s">
        <v>1480</v>
      </c>
    </row>
    <row r="161">
      <c r="A161" s="3">
        <v>34.0</v>
      </c>
      <c r="B161" s="4">
        <v>0.14333333333333334</v>
      </c>
      <c r="C161" s="111" t="s">
        <v>13</v>
      </c>
      <c r="D161" s="111" t="s">
        <v>32</v>
      </c>
      <c r="E161" s="47" t="s">
        <v>30</v>
      </c>
      <c r="F161" s="31" t="s">
        <v>30</v>
      </c>
      <c r="J161" s="112" t="s">
        <v>42</v>
      </c>
    </row>
    <row r="162">
      <c r="A162" s="3">
        <v>34.0</v>
      </c>
      <c r="B162" s="4">
        <v>0.14333333333333334</v>
      </c>
      <c r="C162" s="111" t="s">
        <v>13</v>
      </c>
      <c r="D162" s="111" t="s">
        <v>32</v>
      </c>
      <c r="E162" s="31">
        <v>20.0</v>
      </c>
      <c r="F162" s="31">
        <f>E162-9</f>
        <v>11</v>
      </c>
      <c r="J162" s="112" t="s">
        <v>1481</v>
      </c>
    </row>
    <row r="163">
      <c r="A163" s="3">
        <v>34.0</v>
      </c>
      <c r="B163" s="4">
        <v>0.1434837962962963</v>
      </c>
      <c r="C163" s="112" t="s">
        <v>13</v>
      </c>
      <c r="D163" s="112" t="s">
        <v>7</v>
      </c>
      <c r="E163" s="48">
        <v>19.0</v>
      </c>
      <c r="H163" s="5" t="s">
        <v>1482</v>
      </c>
      <c r="J163" s="112"/>
    </row>
    <row r="164">
      <c r="A164" s="3">
        <v>34.0</v>
      </c>
      <c r="B164" s="4">
        <v>0.1445138888888889</v>
      </c>
      <c r="C164" s="111" t="s">
        <v>22</v>
      </c>
      <c r="D164" s="112" t="s">
        <v>32</v>
      </c>
      <c r="E164" s="31">
        <v>16.0</v>
      </c>
      <c r="F164" s="31">
        <f>E164-10</f>
        <v>6</v>
      </c>
      <c r="J164" s="16"/>
    </row>
    <row r="165">
      <c r="A165" s="3">
        <v>34.0</v>
      </c>
      <c r="B165" s="4">
        <v>0.1453935185185185</v>
      </c>
      <c r="C165" s="111" t="s">
        <v>13</v>
      </c>
      <c r="D165" s="112" t="s">
        <v>129</v>
      </c>
      <c r="E165" s="47" t="s">
        <v>1483</v>
      </c>
      <c r="F165" s="31" t="s">
        <v>30</v>
      </c>
      <c r="J165" s="111" t="s">
        <v>1484</v>
      </c>
    </row>
    <row r="166">
      <c r="A166" s="3">
        <v>34.0</v>
      </c>
      <c r="B166" s="4">
        <v>0.1453935185185185</v>
      </c>
      <c r="C166" s="111" t="s">
        <v>13</v>
      </c>
      <c r="D166" s="112" t="s">
        <v>129</v>
      </c>
      <c r="E166" s="31">
        <v>4.0</v>
      </c>
      <c r="F166" s="31">
        <f>E166-0</f>
        <v>4</v>
      </c>
      <c r="J166" s="111" t="s">
        <v>1485</v>
      </c>
    </row>
    <row r="167">
      <c r="A167" s="3">
        <v>34.0</v>
      </c>
      <c r="B167" s="4">
        <v>0.14730324074074075</v>
      </c>
      <c r="C167" s="111" t="s">
        <v>134</v>
      </c>
      <c r="D167" s="111" t="s">
        <v>32</v>
      </c>
      <c r="E167" s="47">
        <v>26.0</v>
      </c>
      <c r="F167" s="47">
        <f>E167-8-10</f>
        <v>8</v>
      </c>
      <c r="J167" s="112" t="s">
        <v>1486</v>
      </c>
    </row>
    <row r="168">
      <c r="A168" s="3">
        <v>34.0</v>
      </c>
      <c r="B168" s="4">
        <v>0.14841435185185184</v>
      </c>
      <c r="C168" s="112" t="s">
        <v>134</v>
      </c>
      <c r="D168" s="112" t="s">
        <v>7</v>
      </c>
      <c r="E168" s="48">
        <v>21.0</v>
      </c>
      <c r="H168" s="5" t="s">
        <v>1019</v>
      </c>
      <c r="J168" s="112"/>
    </row>
    <row r="169">
      <c r="A169" s="3">
        <v>34.0</v>
      </c>
      <c r="B169" s="4">
        <v>0.14907407407407408</v>
      </c>
      <c r="C169" s="111" t="s">
        <v>10</v>
      </c>
      <c r="D169" s="24" t="s">
        <v>32</v>
      </c>
      <c r="E169" s="47" t="s">
        <v>30</v>
      </c>
      <c r="F169" s="31" t="s">
        <v>30</v>
      </c>
      <c r="J169" s="16"/>
    </row>
    <row r="170">
      <c r="A170" s="3">
        <v>34.0</v>
      </c>
      <c r="B170" s="4">
        <v>0.1491087962962963</v>
      </c>
      <c r="C170" s="111" t="s">
        <v>10</v>
      </c>
      <c r="D170" s="111" t="s">
        <v>32</v>
      </c>
      <c r="E170" s="31">
        <v>19.0</v>
      </c>
      <c r="F170" s="31">
        <f>E170-11</f>
        <v>8</v>
      </c>
      <c r="J170" s="24" t="s">
        <v>1023</v>
      </c>
    </row>
    <row r="171">
      <c r="A171" s="3">
        <v>34.0</v>
      </c>
      <c r="B171" s="4">
        <v>0.14925925925925926</v>
      </c>
      <c r="C171" s="112" t="s">
        <v>10</v>
      </c>
      <c r="D171" s="112" t="s">
        <v>7</v>
      </c>
      <c r="E171" s="48">
        <v>19.0</v>
      </c>
      <c r="H171" s="5" t="s">
        <v>1487</v>
      </c>
      <c r="J171" s="16"/>
    </row>
    <row r="172">
      <c r="A172" s="3">
        <v>34.0</v>
      </c>
      <c r="B172" s="4">
        <v>0.1503587962962963</v>
      </c>
      <c r="C172" s="111" t="s">
        <v>18</v>
      </c>
      <c r="D172" s="112" t="s">
        <v>32</v>
      </c>
      <c r="E172" s="31">
        <v>26.0</v>
      </c>
      <c r="F172" s="31">
        <f t="shared" ref="F172:F173" si="12">E172-12</f>
        <v>14</v>
      </c>
      <c r="J172" s="24" t="s">
        <v>1488</v>
      </c>
    </row>
    <row r="173">
      <c r="A173" s="3">
        <v>34.0</v>
      </c>
      <c r="B173" s="4">
        <v>0.150625</v>
      </c>
      <c r="C173" s="111" t="s">
        <v>18</v>
      </c>
      <c r="D173" s="112" t="s">
        <v>32</v>
      </c>
      <c r="E173" s="31">
        <v>29.0</v>
      </c>
      <c r="F173" s="31">
        <f t="shared" si="12"/>
        <v>17</v>
      </c>
      <c r="J173" s="24" t="s">
        <v>1489</v>
      </c>
    </row>
    <row r="174">
      <c r="A174" s="3">
        <v>34.0</v>
      </c>
      <c r="B174" s="4">
        <v>0.1507638888888889</v>
      </c>
      <c r="C174" s="112" t="s">
        <v>18</v>
      </c>
      <c r="D174" s="112" t="s">
        <v>7</v>
      </c>
      <c r="E174" s="48">
        <v>10.0</v>
      </c>
      <c r="H174" s="5" t="s">
        <v>1490</v>
      </c>
      <c r="J174" s="24"/>
    </row>
    <row r="175">
      <c r="A175" s="3">
        <v>34.0</v>
      </c>
      <c r="B175" s="4">
        <v>0.1516550925925926</v>
      </c>
      <c r="C175" s="111" t="s">
        <v>18</v>
      </c>
      <c r="D175" s="112" t="s">
        <v>32</v>
      </c>
      <c r="E175" s="31">
        <v>26.0</v>
      </c>
      <c r="F175" s="31">
        <f>E175-12</f>
        <v>14</v>
      </c>
      <c r="J175" s="24" t="s">
        <v>1489</v>
      </c>
    </row>
    <row r="176">
      <c r="A176" s="3">
        <v>34.0</v>
      </c>
      <c r="B176" s="4">
        <v>0.15199074074074073</v>
      </c>
      <c r="C176" s="112" t="s">
        <v>18</v>
      </c>
      <c r="D176" s="112" t="s">
        <v>7</v>
      </c>
      <c r="E176" s="48">
        <v>26.0</v>
      </c>
      <c r="H176" s="5" t="s">
        <v>1491</v>
      </c>
      <c r="J176" s="24"/>
    </row>
    <row r="177">
      <c r="A177" s="3">
        <v>34.0</v>
      </c>
      <c r="B177" s="4">
        <v>0.15258101851851852</v>
      </c>
      <c r="C177" s="111" t="s">
        <v>18</v>
      </c>
      <c r="D177" s="112" t="s">
        <v>32</v>
      </c>
      <c r="E177" s="31" t="s">
        <v>1430</v>
      </c>
      <c r="F177" s="5">
        <v>20.0</v>
      </c>
      <c r="G177" s="5" t="s">
        <v>48</v>
      </c>
      <c r="J177" s="24" t="s">
        <v>1492</v>
      </c>
    </row>
    <row r="178">
      <c r="A178" s="3">
        <v>34.0</v>
      </c>
      <c r="B178" s="4">
        <v>0.15341435185185184</v>
      </c>
      <c r="C178" s="112" t="s">
        <v>18</v>
      </c>
      <c r="D178" s="112" t="s">
        <v>7</v>
      </c>
      <c r="E178" s="48">
        <v>25.0</v>
      </c>
      <c r="F178" s="5"/>
      <c r="G178" s="5"/>
      <c r="H178" s="5" t="s">
        <v>1493</v>
      </c>
      <c r="J178" s="24"/>
    </row>
    <row r="179">
      <c r="A179" s="3">
        <v>34.0</v>
      </c>
      <c r="B179" s="4">
        <v>0.15415509259259258</v>
      </c>
      <c r="C179" s="111" t="s">
        <v>18</v>
      </c>
      <c r="D179" s="112" t="s">
        <v>32</v>
      </c>
      <c r="E179" s="31">
        <v>20.0</v>
      </c>
      <c r="F179" s="47">
        <f>E179-12+5</f>
        <v>13</v>
      </c>
      <c r="J179" s="112" t="s">
        <v>1494</v>
      </c>
    </row>
    <row r="180">
      <c r="A180" s="3">
        <v>34.0</v>
      </c>
      <c r="B180" s="4">
        <v>0.1547337962962963</v>
      </c>
      <c r="C180" s="112" t="s">
        <v>18</v>
      </c>
      <c r="D180" s="112" t="s">
        <v>7</v>
      </c>
      <c r="E180" s="48">
        <v>28.0</v>
      </c>
      <c r="H180" s="5" t="s">
        <v>1495</v>
      </c>
      <c r="J180" s="112"/>
    </row>
    <row r="181">
      <c r="A181" s="3">
        <v>34.0</v>
      </c>
      <c r="B181" s="4">
        <v>0.1549537037037037</v>
      </c>
      <c r="C181" s="111" t="s">
        <v>18</v>
      </c>
      <c r="D181" s="112" t="s">
        <v>32</v>
      </c>
      <c r="E181" s="31">
        <v>20.0</v>
      </c>
      <c r="F181" s="31">
        <f>E181-12</f>
        <v>8</v>
      </c>
      <c r="J181" s="24" t="s">
        <v>1496</v>
      </c>
    </row>
    <row r="182">
      <c r="A182" s="3">
        <v>34.0</v>
      </c>
      <c r="B182" s="4">
        <v>0.15510416666666665</v>
      </c>
      <c r="C182" s="112" t="s">
        <v>18</v>
      </c>
      <c r="D182" s="112" t="s">
        <v>7</v>
      </c>
      <c r="E182" s="48">
        <v>27.0</v>
      </c>
      <c r="H182" s="5" t="s">
        <v>1497</v>
      </c>
      <c r="J182" s="24"/>
    </row>
    <row r="183">
      <c r="A183" s="3">
        <v>34.0</v>
      </c>
      <c r="B183" s="4">
        <v>0.1592361111111111</v>
      </c>
      <c r="C183" s="111" t="s">
        <v>15</v>
      </c>
      <c r="D183" s="112" t="s">
        <v>32</v>
      </c>
      <c r="E183" s="31" t="s">
        <v>1430</v>
      </c>
      <c r="F183" s="5">
        <v>20.0</v>
      </c>
      <c r="G183" s="5" t="s">
        <v>48</v>
      </c>
      <c r="J183" s="24" t="s">
        <v>176</v>
      </c>
    </row>
    <row r="184">
      <c r="A184" s="3">
        <v>34.0</v>
      </c>
      <c r="B184" s="4">
        <v>0.159375</v>
      </c>
      <c r="C184" s="112" t="s">
        <v>15</v>
      </c>
      <c r="D184" s="112" t="s">
        <v>7</v>
      </c>
      <c r="E184" s="48">
        <v>12.0</v>
      </c>
      <c r="F184" s="5"/>
      <c r="G184" s="5"/>
      <c r="H184" s="5" t="s">
        <v>1498</v>
      </c>
      <c r="J184" s="24"/>
    </row>
    <row r="185">
      <c r="A185" s="3">
        <v>34.0</v>
      </c>
      <c r="B185" s="4">
        <v>0.1600462962962963</v>
      </c>
      <c r="C185" s="111" t="s">
        <v>21</v>
      </c>
      <c r="D185" s="112" t="s">
        <v>75</v>
      </c>
      <c r="E185" s="31">
        <v>13.0</v>
      </c>
      <c r="F185" s="31">
        <f>E185-0</f>
        <v>13</v>
      </c>
      <c r="J185" s="16"/>
    </row>
    <row r="186">
      <c r="A186" s="3">
        <v>34.0</v>
      </c>
      <c r="B186" s="4">
        <v>0.16052083333333333</v>
      </c>
      <c r="C186" s="111" t="s">
        <v>21</v>
      </c>
      <c r="D186" s="112" t="s">
        <v>75</v>
      </c>
      <c r="E186" s="47" t="s">
        <v>30</v>
      </c>
      <c r="F186" s="31" t="s">
        <v>30</v>
      </c>
      <c r="J186" s="111" t="s">
        <v>244</v>
      </c>
    </row>
    <row r="187">
      <c r="A187" s="3">
        <v>34.0</v>
      </c>
      <c r="B187" s="4">
        <v>0.16555555555555557</v>
      </c>
      <c r="C187" s="111" t="s">
        <v>10</v>
      </c>
      <c r="D187" s="111" t="s">
        <v>32</v>
      </c>
      <c r="E187" s="47" t="s">
        <v>30</v>
      </c>
      <c r="F187" s="31" t="s">
        <v>30</v>
      </c>
      <c r="J187" s="112" t="s">
        <v>42</v>
      </c>
    </row>
    <row r="188">
      <c r="A188" s="3">
        <v>34.0</v>
      </c>
      <c r="B188" s="4">
        <v>0.16555555555555557</v>
      </c>
      <c r="C188" s="111" t="s">
        <v>10</v>
      </c>
      <c r="D188" s="111" t="s">
        <v>32</v>
      </c>
      <c r="E188" s="31">
        <v>13.0</v>
      </c>
      <c r="F188" s="31">
        <f>E188-11</f>
        <v>2</v>
      </c>
      <c r="J188" s="112" t="s">
        <v>1480</v>
      </c>
    </row>
    <row r="189">
      <c r="A189" s="3">
        <v>34.0</v>
      </c>
      <c r="B189" s="4">
        <v>0.1659375</v>
      </c>
      <c r="C189" s="111" t="s">
        <v>10</v>
      </c>
      <c r="D189" s="111" t="s">
        <v>32</v>
      </c>
      <c r="E189" s="47" t="s">
        <v>30</v>
      </c>
      <c r="F189" s="31" t="s">
        <v>30</v>
      </c>
      <c r="J189" s="112" t="s">
        <v>42</v>
      </c>
    </row>
    <row r="190">
      <c r="A190" s="3">
        <v>34.0</v>
      </c>
      <c r="B190" s="4">
        <v>0.1659375</v>
      </c>
      <c r="C190" s="111" t="s">
        <v>10</v>
      </c>
      <c r="D190" s="111" t="s">
        <v>32</v>
      </c>
      <c r="E190" s="31">
        <v>19.0</v>
      </c>
      <c r="F190" s="31">
        <f>E190-11</f>
        <v>8</v>
      </c>
      <c r="J190" s="112" t="s">
        <v>1499</v>
      </c>
    </row>
    <row r="191">
      <c r="A191" s="3">
        <v>34.0</v>
      </c>
      <c r="B191" s="4">
        <v>0.16614583333333333</v>
      </c>
      <c r="C191" s="112" t="s">
        <v>10</v>
      </c>
      <c r="D191" s="112" t="s">
        <v>7</v>
      </c>
      <c r="E191" s="48">
        <v>19.0</v>
      </c>
      <c r="H191" s="5" t="s">
        <v>1477</v>
      </c>
      <c r="J191" s="112"/>
    </row>
    <row r="192">
      <c r="A192" s="3">
        <v>34.0</v>
      </c>
      <c r="B192" s="4">
        <v>0.16722222222222222</v>
      </c>
      <c r="C192" s="111" t="s">
        <v>21</v>
      </c>
      <c r="D192" s="112" t="s">
        <v>25</v>
      </c>
      <c r="E192" s="31">
        <v>15.0</v>
      </c>
      <c r="F192" s="31">
        <f>E192-9</f>
        <v>6</v>
      </c>
      <c r="H192" s="5" t="s">
        <v>1500</v>
      </c>
      <c r="J192" s="24" t="s">
        <v>1501</v>
      </c>
    </row>
    <row r="193">
      <c r="A193" s="3">
        <v>34.0</v>
      </c>
      <c r="B193" s="4">
        <v>0.16755787037037037</v>
      </c>
      <c r="C193" s="111" t="s">
        <v>18</v>
      </c>
      <c r="D193" s="112" t="s">
        <v>25</v>
      </c>
      <c r="E193" s="47">
        <v>16.0</v>
      </c>
      <c r="F193" s="31">
        <f>E193-6</f>
        <v>10</v>
      </c>
      <c r="H193" s="5" t="s">
        <v>1502</v>
      </c>
      <c r="J193" s="24" t="s">
        <v>1501</v>
      </c>
    </row>
    <row r="194">
      <c r="A194" s="3">
        <v>34.0</v>
      </c>
      <c r="B194" s="4">
        <v>0.16758101851851853</v>
      </c>
      <c r="C194" s="111" t="s">
        <v>10</v>
      </c>
      <c r="D194" s="112" t="s">
        <v>25</v>
      </c>
      <c r="E194" s="47">
        <v>25.0</v>
      </c>
      <c r="F194" s="31">
        <f>E194-11</f>
        <v>14</v>
      </c>
      <c r="H194" s="5" t="s">
        <v>1503</v>
      </c>
      <c r="J194" s="24" t="s">
        <v>1501</v>
      </c>
    </row>
    <row r="195">
      <c r="A195" s="3">
        <v>34.0</v>
      </c>
      <c r="B195" s="4">
        <v>0.1683449074074074</v>
      </c>
      <c r="C195" s="111" t="s">
        <v>18</v>
      </c>
      <c r="D195" s="112" t="s">
        <v>32</v>
      </c>
      <c r="E195" s="47" t="s">
        <v>30</v>
      </c>
      <c r="F195" s="31" t="s">
        <v>30</v>
      </c>
      <c r="J195" s="112" t="s">
        <v>1504</v>
      </c>
    </row>
    <row r="196">
      <c r="A196" s="3">
        <v>34.0</v>
      </c>
      <c r="B196" s="4">
        <v>0.1685300925925926</v>
      </c>
      <c r="C196" s="111" t="s">
        <v>18</v>
      </c>
      <c r="D196" s="112" t="s">
        <v>93</v>
      </c>
      <c r="E196" s="47" t="s">
        <v>30</v>
      </c>
      <c r="F196" s="31" t="s">
        <v>30</v>
      </c>
      <c r="J196" s="112" t="s">
        <v>1505</v>
      </c>
    </row>
    <row r="197">
      <c r="A197" s="3">
        <v>34.0</v>
      </c>
      <c r="B197" s="4">
        <v>0.1698726851851852</v>
      </c>
      <c r="C197" s="111" t="s">
        <v>18</v>
      </c>
      <c r="D197" s="111" t="s">
        <v>24</v>
      </c>
      <c r="E197" s="31">
        <v>16.0</v>
      </c>
      <c r="F197" s="31">
        <f>E197-7</f>
        <v>9</v>
      </c>
      <c r="J197" s="16"/>
    </row>
    <row r="198">
      <c r="A198" s="3">
        <v>34.0</v>
      </c>
      <c r="B198" s="4">
        <v>0.16989583333333333</v>
      </c>
      <c r="C198" s="111" t="s">
        <v>15</v>
      </c>
      <c r="D198" s="111" t="s">
        <v>24</v>
      </c>
      <c r="E198" s="31" t="s">
        <v>1431</v>
      </c>
      <c r="F198" s="47">
        <v>1.0</v>
      </c>
      <c r="G198" s="5" t="s">
        <v>48</v>
      </c>
      <c r="J198" s="16"/>
    </row>
    <row r="199">
      <c r="A199" s="3">
        <v>34.0</v>
      </c>
      <c r="B199" s="4">
        <v>0.16996527777777778</v>
      </c>
      <c r="C199" s="111" t="s">
        <v>21</v>
      </c>
      <c r="D199" s="111" t="s">
        <v>24</v>
      </c>
      <c r="E199" s="31">
        <v>20.0</v>
      </c>
      <c r="F199" s="31">
        <f>E199-10</f>
        <v>10</v>
      </c>
      <c r="J199" s="16"/>
    </row>
    <row r="200">
      <c r="A200" s="3">
        <v>34.0</v>
      </c>
      <c r="B200" s="4">
        <v>0.17002314814814815</v>
      </c>
      <c r="C200" s="111" t="s">
        <v>10</v>
      </c>
      <c r="D200" s="111" t="s">
        <v>24</v>
      </c>
      <c r="E200" s="47" t="s">
        <v>30</v>
      </c>
      <c r="F200" s="31" t="s">
        <v>30</v>
      </c>
      <c r="J200" s="111" t="s">
        <v>185</v>
      </c>
    </row>
    <row r="201">
      <c r="A201" s="3">
        <v>34.0</v>
      </c>
      <c r="B201" s="4">
        <v>0.17140046296296296</v>
      </c>
      <c r="C201" s="111" t="s">
        <v>21</v>
      </c>
      <c r="D201" s="111" t="s">
        <v>32</v>
      </c>
      <c r="E201" s="31">
        <v>14.0</v>
      </c>
      <c r="F201" s="31">
        <f>E201-11</f>
        <v>3</v>
      </c>
      <c r="J201" s="16"/>
    </row>
    <row r="202">
      <c r="A202" s="3">
        <v>34.0</v>
      </c>
      <c r="B202" s="4">
        <v>0.17144675925925926</v>
      </c>
      <c r="C202" s="111" t="s">
        <v>21</v>
      </c>
      <c r="D202" s="111" t="s">
        <v>32</v>
      </c>
      <c r="E202" s="31">
        <v>28.0</v>
      </c>
      <c r="F202" s="31">
        <f>E202-10</f>
        <v>18</v>
      </c>
      <c r="J202" s="24" t="s">
        <v>46</v>
      </c>
    </row>
    <row r="203">
      <c r="A203" s="3">
        <v>34.0</v>
      </c>
      <c r="B203" s="4">
        <v>0.17152777777777778</v>
      </c>
      <c r="C203" s="112" t="s">
        <v>21</v>
      </c>
      <c r="D203" s="112" t="s">
        <v>7</v>
      </c>
      <c r="E203" s="48">
        <v>7.0</v>
      </c>
      <c r="H203" s="5" t="s">
        <v>1506</v>
      </c>
      <c r="J203" s="16"/>
    </row>
    <row r="204">
      <c r="A204" s="3">
        <v>34.0</v>
      </c>
      <c r="B204" s="4">
        <v>0.1718287037037037</v>
      </c>
      <c r="C204" s="112" t="s">
        <v>10</v>
      </c>
      <c r="D204" s="111" t="s">
        <v>32</v>
      </c>
      <c r="E204" s="31">
        <v>23.0</v>
      </c>
      <c r="F204" s="31">
        <f t="shared" ref="F204:F205" si="13">E204-11</f>
        <v>12</v>
      </c>
      <c r="J204" s="112" t="s">
        <v>42</v>
      </c>
    </row>
    <row r="205">
      <c r="A205" s="3">
        <v>34.0</v>
      </c>
      <c r="B205" s="4">
        <v>0.1718287037037037</v>
      </c>
      <c r="C205" s="112" t="s">
        <v>10</v>
      </c>
      <c r="D205" s="111" t="s">
        <v>32</v>
      </c>
      <c r="E205" s="31">
        <v>15.0</v>
      </c>
      <c r="F205" s="31">
        <f t="shared" si="13"/>
        <v>4</v>
      </c>
      <c r="J205" s="112" t="s">
        <v>473</v>
      </c>
    </row>
    <row r="206">
      <c r="A206" s="3">
        <v>34.0</v>
      </c>
      <c r="B206" s="4">
        <v>0.17425925925925925</v>
      </c>
      <c r="C206" s="111" t="s">
        <v>15</v>
      </c>
      <c r="D206" s="111" t="s">
        <v>126</v>
      </c>
      <c r="E206" s="31">
        <v>15.0</v>
      </c>
      <c r="F206" s="31">
        <f>E206-6</f>
        <v>9</v>
      </c>
      <c r="J206" s="16"/>
    </row>
    <row r="207">
      <c r="A207" s="3">
        <v>34.0</v>
      </c>
      <c r="B207" s="4">
        <v>0.1753587962962963</v>
      </c>
      <c r="C207" s="111" t="s">
        <v>18</v>
      </c>
      <c r="D207" s="112" t="s">
        <v>32</v>
      </c>
      <c r="E207" s="47" t="s">
        <v>30</v>
      </c>
      <c r="F207" s="31" t="s">
        <v>30</v>
      </c>
      <c r="J207" s="112" t="s">
        <v>1504</v>
      </c>
    </row>
    <row r="208">
      <c r="A208" s="3">
        <v>34.0</v>
      </c>
      <c r="B208" s="4">
        <v>0.17548611111111112</v>
      </c>
      <c r="C208" s="111" t="s">
        <v>18</v>
      </c>
      <c r="D208" s="112" t="s">
        <v>93</v>
      </c>
      <c r="E208" s="47" t="s">
        <v>30</v>
      </c>
      <c r="F208" s="31" t="s">
        <v>30</v>
      </c>
      <c r="J208" s="112" t="s">
        <v>1507</v>
      </c>
    </row>
    <row r="209">
      <c r="A209" s="3">
        <v>34.0</v>
      </c>
      <c r="B209" s="4">
        <v>0.1757175925925926</v>
      </c>
      <c r="C209" s="111" t="s">
        <v>18</v>
      </c>
      <c r="D209" s="111" t="s">
        <v>32</v>
      </c>
      <c r="E209" s="31">
        <v>24.0</v>
      </c>
      <c r="F209" s="31">
        <f>E209-13</f>
        <v>11</v>
      </c>
      <c r="J209" s="24" t="s">
        <v>131</v>
      </c>
    </row>
    <row r="210">
      <c r="A210" s="3">
        <v>34.0</v>
      </c>
      <c r="B210" s="4">
        <v>0.17581018518518518</v>
      </c>
      <c r="C210" s="112" t="s">
        <v>18</v>
      </c>
      <c r="D210" s="112" t="s">
        <v>7</v>
      </c>
      <c r="E210" s="48">
        <v>27.0</v>
      </c>
      <c r="H210" s="5" t="s">
        <v>1497</v>
      </c>
      <c r="J210" s="16"/>
    </row>
    <row r="211">
      <c r="A211" s="3">
        <v>34.0</v>
      </c>
      <c r="B211" s="4">
        <v>0.1772800925925926</v>
      </c>
      <c r="C211" s="111" t="s">
        <v>10</v>
      </c>
      <c r="D211" s="112" t="s">
        <v>75</v>
      </c>
      <c r="E211" s="31">
        <v>13.0</v>
      </c>
      <c r="F211" s="31">
        <f>E211-2</f>
        <v>11</v>
      </c>
      <c r="H211" s="5" t="s">
        <v>1508</v>
      </c>
      <c r="J211" s="16"/>
    </row>
    <row r="212">
      <c r="A212" s="3">
        <v>34.0</v>
      </c>
      <c r="B212" s="4">
        <v>0.17940972222222223</v>
      </c>
      <c r="C212" s="111" t="s">
        <v>10</v>
      </c>
      <c r="D212" s="111" t="s">
        <v>35</v>
      </c>
      <c r="E212" s="31" t="s">
        <v>1430</v>
      </c>
      <c r="F212" s="47">
        <v>20.0</v>
      </c>
      <c r="G212" s="5" t="s">
        <v>48</v>
      </c>
      <c r="J212" s="112" t="s">
        <v>42</v>
      </c>
    </row>
    <row r="213">
      <c r="A213" s="3">
        <v>34.0</v>
      </c>
      <c r="B213" s="4">
        <v>0.17940972222222223</v>
      </c>
      <c r="C213" s="111" t="s">
        <v>10</v>
      </c>
      <c r="D213" s="111" t="s">
        <v>35</v>
      </c>
      <c r="E213" s="31">
        <v>15.0</v>
      </c>
      <c r="F213" s="47">
        <v>6.0</v>
      </c>
      <c r="H213" s="5" t="s">
        <v>1509</v>
      </c>
      <c r="J213" s="112" t="s">
        <v>1510</v>
      </c>
    </row>
    <row r="214">
      <c r="A214" s="3">
        <v>34.0</v>
      </c>
      <c r="B214" s="4">
        <v>0.17989583333333334</v>
      </c>
      <c r="C214" s="111" t="s">
        <v>21</v>
      </c>
      <c r="D214" s="111" t="s">
        <v>35</v>
      </c>
      <c r="E214" s="31" t="s">
        <v>1430</v>
      </c>
      <c r="F214" s="47">
        <v>20.0</v>
      </c>
      <c r="G214" s="5" t="s">
        <v>48</v>
      </c>
      <c r="J214" s="16"/>
    </row>
    <row r="215">
      <c r="A215" s="3">
        <v>34.0</v>
      </c>
      <c r="B215" s="4">
        <v>0.18134259259259258</v>
      </c>
      <c r="C215" s="111" t="s">
        <v>18</v>
      </c>
      <c r="D215" s="111" t="s">
        <v>32</v>
      </c>
      <c r="E215" s="31">
        <v>24.0</v>
      </c>
      <c r="F215" s="31">
        <f>E215-13</f>
        <v>11</v>
      </c>
      <c r="J215" s="24" t="s">
        <v>4807</v>
      </c>
    </row>
    <row r="216">
      <c r="A216" s="3">
        <v>34.0</v>
      </c>
      <c r="B216" s="4">
        <v>0.1814236111111111</v>
      </c>
      <c r="C216" s="112" t="s">
        <v>18</v>
      </c>
      <c r="D216" s="112" t="s">
        <v>7</v>
      </c>
      <c r="E216" s="48">
        <v>22.0</v>
      </c>
      <c r="H216" s="5" t="s">
        <v>1511</v>
      </c>
      <c r="J216" s="67" t="s">
        <v>1512</v>
      </c>
    </row>
    <row r="217">
      <c r="A217" s="3">
        <v>34.0</v>
      </c>
      <c r="B217" s="4">
        <v>0.1829861111111111</v>
      </c>
      <c r="C217" s="111" t="s">
        <v>13</v>
      </c>
      <c r="D217" s="111" t="s">
        <v>35</v>
      </c>
      <c r="E217" s="31">
        <v>18.0</v>
      </c>
      <c r="F217" s="31">
        <f>E217-2</f>
        <v>16</v>
      </c>
      <c r="H217" s="5" t="s">
        <v>1513</v>
      </c>
      <c r="J217" s="16"/>
    </row>
    <row r="218">
      <c r="A218" s="3">
        <v>34.0</v>
      </c>
      <c r="B218" s="4">
        <v>0.1835300925925926</v>
      </c>
      <c r="C218" s="111" t="s">
        <v>22</v>
      </c>
      <c r="D218" s="111" t="s">
        <v>35</v>
      </c>
      <c r="E218" s="31">
        <v>23.0</v>
      </c>
      <c r="F218" s="31">
        <f>E218-4</f>
        <v>19</v>
      </c>
      <c r="H218" s="5" t="s">
        <v>1514</v>
      </c>
      <c r="J218" s="16"/>
    </row>
    <row r="219">
      <c r="A219" s="3">
        <v>34.0</v>
      </c>
      <c r="B219" s="4">
        <v>0.1842939814814815</v>
      </c>
      <c r="C219" s="111" t="s">
        <v>10</v>
      </c>
      <c r="D219" s="111" t="s">
        <v>402</v>
      </c>
      <c r="E219" s="31">
        <v>11.0</v>
      </c>
      <c r="F219" s="31">
        <f>E219</f>
        <v>11</v>
      </c>
      <c r="J219" s="16"/>
    </row>
    <row r="220">
      <c r="A220" s="3">
        <v>34.0</v>
      </c>
      <c r="B220" s="4">
        <v>0.1847800925925926</v>
      </c>
      <c r="C220" s="111" t="s">
        <v>10</v>
      </c>
      <c r="D220" s="111" t="s">
        <v>402</v>
      </c>
      <c r="E220" s="47" t="s">
        <v>1515</v>
      </c>
      <c r="F220" s="31" t="s">
        <v>30</v>
      </c>
      <c r="J220" s="111" t="s">
        <v>244</v>
      </c>
    </row>
    <row r="221">
      <c r="A221" s="3">
        <v>34.0</v>
      </c>
      <c r="B221" s="4">
        <v>0.18568287037037037</v>
      </c>
      <c r="C221" s="111" t="s">
        <v>10</v>
      </c>
      <c r="D221" s="111" t="s">
        <v>402</v>
      </c>
      <c r="E221" s="31">
        <v>12.0</v>
      </c>
      <c r="F221" s="31">
        <f>E221</f>
        <v>12</v>
      </c>
      <c r="J221" s="16"/>
    </row>
    <row r="222">
      <c r="A222" s="3">
        <v>34.0</v>
      </c>
      <c r="B222" s="4">
        <v>0.18590277777777778</v>
      </c>
      <c r="C222" s="111" t="s">
        <v>21</v>
      </c>
      <c r="D222" s="111" t="s">
        <v>74</v>
      </c>
      <c r="E222" s="31">
        <v>15.0</v>
      </c>
      <c r="F222" s="31">
        <f>E222-2</f>
        <v>13</v>
      </c>
      <c r="J222" s="16"/>
    </row>
    <row r="223">
      <c r="A223" s="3">
        <v>34.0</v>
      </c>
      <c r="B223" s="4">
        <v>0.1865625</v>
      </c>
      <c r="C223" s="112" t="s">
        <v>134</v>
      </c>
      <c r="D223" s="112" t="s">
        <v>535</v>
      </c>
      <c r="E223" s="48">
        <v>12.0</v>
      </c>
      <c r="J223" s="24" t="s">
        <v>1516</v>
      </c>
    </row>
    <row r="224">
      <c r="A224" s="3">
        <v>34.0</v>
      </c>
      <c r="B224" s="4">
        <v>0.18737268518518518</v>
      </c>
      <c r="C224" s="111" t="s">
        <v>21</v>
      </c>
      <c r="D224" s="111" t="s">
        <v>35</v>
      </c>
      <c r="E224" s="31">
        <v>20.0</v>
      </c>
      <c r="F224" s="31">
        <f>E224-13</f>
        <v>7</v>
      </c>
      <c r="J224" s="16"/>
    </row>
    <row r="225">
      <c r="A225" s="3">
        <v>34.0</v>
      </c>
      <c r="B225" s="4">
        <v>0.18748842592592593</v>
      </c>
      <c r="C225" s="111" t="s">
        <v>10</v>
      </c>
      <c r="D225" s="111" t="s">
        <v>402</v>
      </c>
      <c r="E225" s="31">
        <v>13.0</v>
      </c>
      <c r="F225" s="31">
        <f>E225</f>
        <v>13</v>
      </c>
      <c r="J225" s="24" t="s">
        <v>1517</v>
      </c>
    </row>
    <row r="226">
      <c r="A226" s="3">
        <v>34.0</v>
      </c>
      <c r="B226" s="4">
        <v>0.18829861111111112</v>
      </c>
      <c r="C226" s="111" t="s">
        <v>15</v>
      </c>
      <c r="D226" s="111" t="s">
        <v>92</v>
      </c>
      <c r="E226" s="31">
        <v>19.0</v>
      </c>
      <c r="F226" s="47">
        <v>17.0</v>
      </c>
      <c r="J226" s="111"/>
    </row>
    <row r="227">
      <c r="A227" s="3">
        <v>34.0</v>
      </c>
      <c r="B227" s="4">
        <v>0.18888888888888888</v>
      </c>
      <c r="C227" s="111" t="s">
        <v>18</v>
      </c>
      <c r="D227" s="111" t="s">
        <v>146</v>
      </c>
      <c r="E227" s="31">
        <v>11.0</v>
      </c>
      <c r="F227" s="31">
        <f>E227-1</f>
        <v>10</v>
      </c>
      <c r="J227" s="16"/>
    </row>
    <row r="228">
      <c r="A228" s="3">
        <v>34.0</v>
      </c>
      <c r="B228" s="4">
        <v>0.1892824074074074</v>
      </c>
      <c r="C228" s="111" t="s">
        <v>13</v>
      </c>
      <c r="D228" s="111" t="s">
        <v>146</v>
      </c>
      <c r="E228" s="31">
        <v>19.0</v>
      </c>
      <c r="F228" s="31">
        <f>E228-4</f>
        <v>15</v>
      </c>
      <c r="J228" s="16"/>
    </row>
    <row r="229">
      <c r="A229" s="3">
        <v>34.0</v>
      </c>
      <c r="B229" s="4">
        <v>0.19018518518518518</v>
      </c>
      <c r="C229" s="111" t="s">
        <v>15</v>
      </c>
      <c r="D229" s="112" t="s">
        <v>492</v>
      </c>
      <c r="E229" s="31" t="s">
        <v>1430</v>
      </c>
      <c r="F229" s="31">
        <v>20.0</v>
      </c>
      <c r="H229" s="5" t="s">
        <v>1518</v>
      </c>
      <c r="J229" s="16"/>
    </row>
    <row r="230">
      <c r="A230" s="3">
        <v>34.0</v>
      </c>
      <c r="B230" s="4">
        <v>0.19414351851851852</v>
      </c>
      <c r="C230" s="111" t="s">
        <v>1519</v>
      </c>
      <c r="D230" s="111" t="s">
        <v>1520</v>
      </c>
      <c r="E230" s="31" t="s">
        <v>1431</v>
      </c>
      <c r="F230" s="47">
        <v>1.0</v>
      </c>
      <c r="G230" s="5" t="s">
        <v>48</v>
      </c>
      <c r="J230" s="16"/>
    </row>
  </sheetData>
  <dataValidations>
    <dataValidation type="decimal" allowBlank="1" showErrorMessage="1" sqref="F80 F83 F103">
      <formula1>1.0</formula1>
      <formula2>20.0</formula2>
    </dataValidation>
  </dataValidation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5"/>
    <col customWidth="1" min="4" max="4" width="12.25"/>
    <col customWidth="1" min="5" max="5" width="9.5"/>
    <col customWidth="1" min="6" max="6" width="11.25"/>
    <col customWidth="1" min="7" max="7" width="4.63"/>
    <col customWidth="1" min="8" max="8" width="21.0"/>
    <col customWidth="1" min="9" max="9" width="5.63"/>
    <col customWidth="1" min="10" max="10" width="38.38"/>
    <col customWidth="1" min="11" max="11" width="11.63"/>
    <col customWidth="1" min="12" max="12" width="6.25"/>
    <col customWidth="1" min="13" max="13" width="5.75"/>
    <col customWidth="1" min="14" max="14" width="8.63"/>
    <col customWidth="1" min="15" max="15" width="11.88"/>
  </cols>
  <sheetData>
    <row r="1">
      <c r="A1" s="60" t="s">
        <v>0</v>
      </c>
      <c r="B1" s="41" t="s">
        <v>1</v>
      </c>
      <c r="C1" s="41" t="s">
        <v>2</v>
      </c>
      <c r="D1" s="41" t="s">
        <v>3</v>
      </c>
      <c r="E1" s="106" t="s">
        <v>4</v>
      </c>
      <c r="F1" s="106" t="s">
        <v>5</v>
      </c>
      <c r="G1" s="60" t="s">
        <v>6</v>
      </c>
      <c r="H1" s="41" t="s">
        <v>4767</v>
      </c>
      <c r="I1" s="60" t="s">
        <v>8</v>
      </c>
      <c r="J1" s="41" t="s">
        <v>9</v>
      </c>
      <c r="K1" s="60" t="s">
        <v>4768</v>
      </c>
      <c r="L1" s="60" t="s">
        <v>1</v>
      </c>
      <c r="M1" s="60" t="s">
        <v>4808</v>
      </c>
      <c r="N1" s="60" t="s">
        <v>2</v>
      </c>
      <c r="O1" s="60" t="s">
        <v>4803</v>
      </c>
    </row>
    <row r="2">
      <c r="A2" s="5" t="s">
        <v>1521</v>
      </c>
      <c r="B2" s="4">
        <v>0.014004629629629629</v>
      </c>
      <c r="C2" s="5" t="s">
        <v>13</v>
      </c>
      <c r="D2" s="5" t="s">
        <v>146</v>
      </c>
      <c r="E2" s="62">
        <v>24.0</v>
      </c>
      <c r="F2" s="113">
        <f>E2-4</f>
        <v>20</v>
      </c>
      <c r="J2" s="5" t="s">
        <v>1522</v>
      </c>
      <c r="K2" s="5">
        <v>1.0</v>
      </c>
      <c r="L2" s="4">
        <v>0.08697916666666666</v>
      </c>
      <c r="M2" s="5" t="s">
        <v>4809</v>
      </c>
      <c r="N2" s="5" t="s">
        <v>4810</v>
      </c>
      <c r="O2" s="5" t="s">
        <v>1214</v>
      </c>
    </row>
    <row r="3">
      <c r="A3" s="5" t="s">
        <v>1521</v>
      </c>
      <c r="B3" s="4">
        <v>0.015358796296296296</v>
      </c>
      <c r="C3" s="5" t="s">
        <v>10</v>
      </c>
      <c r="D3" s="5" t="s">
        <v>97</v>
      </c>
      <c r="E3" s="62">
        <v>8.0</v>
      </c>
      <c r="F3" s="89"/>
      <c r="J3" s="5" t="s">
        <v>1523</v>
      </c>
    </row>
    <row r="4">
      <c r="A4" s="5" t="s">
        <v>1521</v>
      </c>
      <c r="B4" s="4">
        <v>0.01601851851851852</v>
      </c>
      <c r="C4" s="5" t="s">
        <v>10</v>
      </c>
      <c r="D4" s="5" t="s">
        <v>97</v>
      </c>
      <c r="E4" s="62">
        <v>14.0</v>
      </c>
      <c r="F4" s="89"/>
      <c r="J4" s="5" t="s">
        <v>1524</v>
      </c>
    </row>
    <row r="5">
      <c r="A5" s="5" t="s">
        <v>1521</v>
      </c>
      <c r="B5" s="4">
        <v>0.016666666666666666</v>
      </c>
      <c r="C5" s="5" t="s">
        <v>10</v>
      </c>
      <c r="D5" s="5" t="s">
        <v>97</v>
      </c>
      <c r="E5" s="62">
        <v>11.0</v>
      </c>
      <c r="F5" s="89"/>
      <c r="J5" s="5" t="s">
        <v>1525</v>
      </c>
    </row>
    <row r="6">
      <c r="A6" s="5" t="s">
        <v>1521</v>
      </c>
      <c r="B6" s="4">
        <v>0.019849537037037037</v>
      </c>
      <c r="C6" s="5" t="s">
        <v>13</v>
      </c>
      <c r="D6" s="5" t="s">
        <v>122</v>
      </c>
      <c r="E6" s="62">
        <v>18.0</v>
      </c>
      <c r="F6" s="85">
        <f>E6-0</f>
        <v>18</v>
      </c>
    </row>
    <row r="7">
      <c r="A7" s="5" t="s">
        <v>1521</v>
      </c>
      <c r="B7" s="4">
        <v>0.0209375</v>
      </c>
      <c r="C7" s="5" t="s">
        <v>134</v>
      </c>
      <c r="D7" s="5" t="s">
        <v>97</v>
      </c>
      <c r="E7" s="62">
        <v>26.0</v>
      </c>
      <c r="F7" s="89"/>
      <c r="J7" s="5" t="s">
        <v>1526</v>
      </c>
    </row>
    <row r="8">
      <c r="A8" s="5" t="s">
        <v>1521</v>
      </c>
      <c r="B8" s="4">
        <v>0.021597222222222223</v>
      </c>
      <c r="C8" s="5" t="s">
        <v>13</v>
      </c>
      <c r="D8" s="5" t="s">
        <v>146</v>
      </c>
      <c r="E8" s="62">
        <v>21.0</v>
      </c>
      <c r="F8" s="31">
        <f>E8-4</f>
        <v>17</v>
      </c>
      <c r="J8" s="5" t="s">
        <v>1527</v>
      </c>
    </row>
    <row r="9">
      <c r="A9" s="5" t="s">
        <v>1521</v>
      </c>
      <c r="B9" s="4">
        <v>0.022847222222222224</v>
      </c>
      <c r="C9" s="5" t="s">
        <v>18</v>
      </c>
      <c r="D9" s="5" t="s">
        <v>146</v>
      </c>
      <c r="E9" s="62">
        <v>15.0</v>
      </c>
      <c r="F9" s="31">
        <f>E9-1</f>
        <v>14</v>
      </c>
    </row>
    <row r="10">
      <c r="A10" s="5" t="s">
        <v>1521</v>
      </c>
      <c r="B10" s="4">
        <v>0.024918981481481483</v>
      </c>
      <c r="C10" s="5" t="s">
        <v>22</v>
      </c>
      <c r="D10" s="5" t="s">
        <v>125</v>
      </c>
      <c r="E10" s="62">
        <v>20.0</v>
      </c>
      <c r="F10" s="31">
        <f>E10-4</f>
        <v>16</v>
      </c>
    </row>
    <row r="11">
      <c r="A11" s="5" t="s">
        <v>1521</v>
      </c>
      <c r="B11" s="4">
        <v>0.02684027777777778</v>
      </c>
      <c r="C11" s="5" t="s">
        <v>21</v>
      </c>
      <c r="D11" s="5" t="s">
        <v>19</v>
      </c>
      <c r="E11" s="62">
        <v>14.0</v>
      </c>
      <c r="F11" s="31">
        <f>E11-2</f>
        <v>12</v>
      </c>
    </row>
    <row r="12">
      <c r="A12" s="5" t="s">
        <v>1521</v>
      </c>
      <c r="B12" s="4">
        <v>0.03130787037037037</v>
      </c>
      <c r="C12" s="5" t="s">
        <v>18</v>
      </c>
      <c r="D12" s="5" t="s">
        <v>126</v>
      </c>
      <c r="E12" s="62" t="s">
        <v>30</v>
      </c>
      <c r="F12" s="31" t="s">
        <v>30</v>
      </c>
      <c r="J12" s="5" t="s">
        <v>17</v>
      </c>
    </row>
    <row r="13">
      <c r="A13" s="5" t="s">
        <v>1521</v>
      </c>
      <c r="B13" s="4">
        <v>0.03130787037037037</v>
      </c>
      <c r="C13" s="5" t="s">
        <v>18</v>
      </c>
      <c r="D13" s="5" t="s">
        <v>126</v>
      </c>
      <c r="E13" s="62">
        <v>20.0</v>
      </c>
      <c r="F13" s="31">
        <f>E13-3</f>
        <v>17</v>
      </c>
      <c r="J13" s="5" t="s">
        <v>40</v>
      </c>
    </row>
    <row r="14">
      <c r="A14" s="5" t="s">
        <v>1521</v>
      </c>
      <c r="B14" s="4">
        <v>0.03756944444444445</v>
      </c>
      <c r="C14" s="5" t="s">
        <v>13</v>
      </c>
      <c r="D14" s="5" t="s">
        <v>146</v>
      </c>
      <c r="E14" s="62">
        <v>19.0</v>
      </c>
      <c r="F14" s="31">
        <f>E14-4</f>
        <v>15</v>
      </c>
    </row>
    <row r="15">
      <c r="A15" s="5" t="s">
        <v>1521</v>
      </c>
      <c r="B15" s="4">
        <v>0.03678240740740741</v>
      </c>
      <c r="C15" s="5" t="s">
        <v>22</v>
      </c>
      <c r="D15" s="5" t="s">
        <v>85</v>
      </c>
      <c r="E15" s="62">
        <v>5.0</v>
      </c>
      <c r="F15" s="31" t="str">
        <f>E116</f>
        <v>Unknown</v>
      </c>
      <c r="J15" s="5" t="s">
        <v>1528</v>
      </c>
    </row>
    <row r="16">
      <c r="A16" s="5" t="s">
        <v>1521</v>
      </c>
      <c r="B16" s="4">
        <v>0.03697916666666667</v>
      </c>
      <c r="C16" s="5" t="s">
        <v>18</v>
      </c>
      <c r="D16" s="5" t="s">
        <v>24</v>
      </c>
      <c r="E16" s="62">
        <v>16.0</v>
      </c>
      <c r="F16" s="31">
        <f>E16-7</f>
        <v>9</v>
      </c>
    </row>
    <row r="17">
      <c r="A17" s="5" t="s">
        <v>1521</v>
      </c>
      <c r="B17" s="4">
        <v>0.03841435185185185</v>
      </c>
      <c r="C17" s="5" t="s">
        <v>134</v>
      </c>
      <c r="D17" s="5" t="s">
        <v>125</v>
      </c>
      <c r="E17" s="62">
        <v>17.0</v>
      </c>
      <c r="F17" s="31">
        <f>E17-5</f>
        <v>12</v>
      </c>
    </row>
    <row r="18">
      <c r="A18" s="5" t="s">
        <v>1521</v>
      </c>
      <c r="B18" s="4">
        <v>0.04027777777777778</v>
      </c>
      <c r="C18" s="5" t="s">
        <v>15</v>
      </c>
      <c r="D18" s="5" t="s">
        <v>19</v>
      </c>
      <c r="E18" s="62">
        <v>16.0</v>
      </c>
      <c r="F18" s="31">
        <f>E18-10</f>
        <v>6</v>
      </c>
    </row>
    <row r="19">
      <c r="A19" s="5" t="s">
        <v>1521</v>
      </c>
      <c r="B19" s="4">
        <v>0.04037037037037037</v>
      </c>
      <c r="C19" s="5" t="s">
        <v>10</v>
      </c>
      <c r="D19" s="5" t="s">
        <v>19</v>
      </c>
      <c r="E19" s="62">
        <v>23.0</v>
      </c>
      <c r="F19" s="31">
        <f>E19-8</f>
        <v>15</v>
      </c>
    </row>
    <row r="20">
      <c r="A20" s="5" t="s">
        <v>1521</v>
      </c>
      <c r="B20" s="4">
        <v>0.041296296296296296</v>
      </c>
      <c r="C20" s="5" t="s">
        <v>18</v>
      </c>
      <c r="D20" s="5" t="s">
        <v>989</v>
      </c>
      <c r="E20" s="62" t="s">
        <v>37</v>
      </c>
      <c r="F20" s="47">
        <v>20.0</v>
      </c>
      <c r="G20" s="5" t="s">
        <v>48</v>
      </c>
    </row>
    <row r="21">
      <c r="A21" s="5" t="s">
        <v>1521</v>
      </c>
      <c r="B21" s="4">
        <v>0.04461805555555556</v>
      </c>
      <c r="C21" s="5" t="s">
        <v>10</v>
      </c>
      <c r="D21" s="5" t="s">
        <v>47</v>
      </c>
      <c r="E21" s="62">
        <v>25.0</v>
      </c>
      <c r="F21" s="31">
        <f>E21-5</f>
        <v>20</v>
      </c>
    </row>
    <row r="22">
      <c r="A22" s="5" t="s">
        <v>1521</v>
      </c>
      <c r="B22" s="4">
        <v>0.04461805555555556</v>
      </c>
      <c r="C22" s="5" t="s">
        <v>22</v>
      </c>
      <c r="D22" s="5" t="s">
        <v>47</v>
      </c>
      <c r="E22" s="62">
        <v>20.0</v>
      </c>
      <c r="F22" s="31">
        <f>E22-2</f>
        <v>18</v>
      </c>
    </row>
    <row r="23">
      <c r="A23" s="5" t="s">
        <v>1521</v>
      </c>
      <c r="B23" s="4">
        <v>0.04461805555555556</v>
      </c>
      <c r="C23" s="5" t="s">
        <v>18</v>
      </c>
      <c r="D23" s="5" t="s">
        <v>47</v>
      </c>
      <c r="E23" s="62">
        <v>20.0</v>
      </c>
      <c r="F23" s="31">
        <f>E23-8</f>
        <v>12</v>
      </c>
    </row>
    <row r="24">
      <c r="A24" s="5" t="s">
        <v>1521</v>
      </c>
      <c r="B24" s="4">
        <v>0.0447337962962963</v>
      </c>
      <c r="C24" s="5" t="s">
        <v>21</v>
      </c>
      <c r="D24" s="5" t="s">
        <v>47</v>
      </c>
      <c r="E24" s="62">
        <v>19.0</v>
      </c>
      <c r="F24" s="31">
        <f>E24-5</f>
        <v>14</v>
      </c>
    </row>
    <row r="25">
      <c r="A25" s="5" t="s">
        <v>1521</v>
      </c>
      <c r="B25" s="4">
        <v>0.04488425925925926</v>
      </c>
      <c r="C25" s="5" t="s">
        <v>13</v>
      </c>
      <c r="D25" s="5" t="s">
        <v>47</v>
      </c>
      <c r="E25" s="62">
        <v>17.0</v>
      </c>
      <c r="F25" s="31">
        <f t="shared" ref="F25:F26" si="1">E25-2</f>
        <v>15</v>
      </c>
    </row>
    <row r="26">
      <c r="A26" s="5" t="s">
        <v>1521</v>
      </c>
      <c r="B26" s="4">
        <v>0.044780092592592594</v>
      </c>
      <c r="C26" s="5" t="s">
        <v>15</v>
      </c>
      <c r="D26" s="5" t="s">
        <v>47</v>
      </c>
      <c r="E26" s="62">
        <v>16.0</v>
      </c>
      <c r="F26" s="31">
        <f t="shared" si="1"/>
        <v>14</v>
      </c>
    </row>
    <row r="27">
      <c r="A27" s="5" t="s">
        <v>1521</v>
      </c>
      <c r="B27" s="4">
        <v>0.04494212962962963</v>
      </c>
      <c r="C27" s="5" t="s">
        <v>134</v>
      </c>
      <c r="D27" s="5" t="s">
        <v>47</v>
      </c>
      <c r="E27" s="62">
        <v>8.0</v>
      </c>
      <c r="F27" s="31">
        <f>E27-0</f>
        <v>8</v>
      </c>
    </row>
    <row r="28">
      <c r="A28" s="5" t="s">
        <v>1521</v>
      </c>
      <c r="B28" s="4">
        <v>0.04528935185185185</v>
      </c>
      <c r="C28" s="5" t="s">
        <v>10</v>
      </c>
      <c r="D28" s="5" t="s">
        <v>32</v>
      </c>
      <c r="E28" s="62">
        <v>28.0</v>
      </c>
      <c r="F28" s="31">
        <f t="shared" ref="F28:F29" si="2">E28-11</f>
        <v>17</v>
      </c>
      <c r="H28" s="5"/>
      <c r="J28" s="5" t="s">
        <v>1023</v>
      </c>
    </row>
    <row r="29">
      <c r="A29" s="5" t="s">
        <v>1521</v>
      </c>
      <c r="B29" s="4">
        <v>0.0453125</v>
      </c>
      <c r="C29" s="5" t="s">
        <v>10</v>
      </c>
      <c r="D29" s="5" t="s">
        <v>32</v>
      </c>
      <c r="E29" s="62">
        <v>27.0</v>
      </c>
      <c r="F29" s="31">
        <f t="shared" si="2"/>
        <v>16</v>
      </c>
      <c r="J29" s="5" t="s">
        <v>1529</v>
      </c>
    </row>
    <row r="30">
      <c r="A30" s="5" t="s">
        <v>1521</v>
      </c>
      <c r="B30" s="4">
        <v>0.04560185185185185</v>
      </c>
      <c r="C30" s="5" t="s">
        <v>10</v>
      </c>
      <c r="D30" s="5" t="s">
        <v>7</v>
      </c>
      <c r="E30" s="62">
        <v>21.0</v>
      </c>
      <c r="F30" s="89"/>
      <c r="H30" s="5" t="s">
        <v>1530</v>
      </c>
      <c r="J30" s="5"/>
    </row>
    <row r="31">
      <c r="A31" s="5" t="s">
        <v>1521</v>
      </c>
      <c r="B31" s="4">
        <v>0.04567129629629629</v>
      </c>
      <c r="C31" s="5" t="s">
        <v>10</v>
      </c>
      <c r="D31" s="5" t="s">
        <v>7</v>
      </c>
      <c r="E31" s="62">
        <v>12.0</v>
      </c>
      <c r="F31" s="89"/>
      <c r="H31" s="5" t="s">
        <v>1531</v>
      </c>
      <c r="J31" s="5"/>
    </row>
    <row r="32">
      <c r="A32" s="5" t="s">
        <v>1521</v>
      </c>
      <c r="B32" s="4">
        <v>0.04894675925925926</v>
      </c>
      <c r="C32" s="5" t="s">
        <v>21</v>
      </c>
      <c r="D32" s="5" t="s">
        <v>32</v>
      </c>
      <c r="E32" s="62">
        <v>29.0</v>
      </c>
      <c r="F32" s="31">
        <f>E32-11</f>
        <v>18</v>
      </c>
      <c r="J32" s="5" t="s">
        <v>181</v>
      </c>
    </row>
    <row r="33">
      <c r="A33" s="5" t="s">
        <v>1521</v>
      </c>
      <c r="B33" s="4">
        <v>0.048993055555555554</v>
      </c>
      <c r="C33" s="5" t="s">
        <v>21</v>
      </c>
      <c r="D33" s="5" t="s">
        <v>32</v>
      </c>
      <c r="E33" s="62">
        <v>24.0</v>
      </c>
      <c r="F33" s="31">
        <f>E33-10</f>
        <v>14</v>
      </c>
      <c r="J33" s="5" t="s">
        <v>598</v>
      </c>
    </row>
    <row r="34">
      <c r="A34" s="5" t="s">
        <v>1521</v>
      </c>
      <c r="B34" s="4">
        <v>0.04909722222222222</v>
      </c>
      <c r="C34" s="5" t="s">
        <v>21</v>
      </c>
      <c r="D34" s="5" t="s">
        <v>7</v>
      </c>
      <c r="E34" s="62">
        <v>23.0</v>
      </c>
      <c r="F34" s="89"/>
      <c r="H34" s="5" t="s">
        <v>1532</v>
      </c>
      <c r="J34" s="5"/>
    </row>
    <row r="35">
      <c r="A35" s="5" t="s">
        <v>1521</v>
      </c>
      <c r="B35" s="4">
        <v>0.04914351851851852</v>
      </c>
      <c r="C35" s="5" t="s">
        <v>21</v>
      </c>
      <c r="D35" s="5" t="s">
        <v>7</v>
      </c>
      <c r="E35" s="62">
        <v>8.0</v>
      </c>
      <c r="F35" s="89"/>
      <c r="H35" s="5" t="s">
        <v>1533</v>
      </c>
      <c r="J35" s="5"/>
    </row>
    <row r="36">
      <c r="A36" s="5" t="s">
        <v>1521</v>
      </c>
      <c r="B36" s="4">
        <v>0.050555555555555555</v>
      </c>
      <c r="C36" s="5" t="s">
        <v>18</v>
      </c>
      <c r="D36" s="5" t="s">
        <v>32</v>
      </c>
      <c r="E36" s="62">
        <v>25.0</v>
      </c>
      <c r="F36" s="85">
        <f>E36-10</f>
        <v>15</v>
      </c>
      <c r="J36" s="5" t="s">
        <v>1534</v>
      </c>
    </row>
    <row r="37">
      <c r="A37" s="5" t="s">
        <v>1521</v>
      </c>
      <c r="B37" s="4">
        <v>0.0506712962962963</v>
      </c>
      <c r="C37" s="5" t="s">
        <v>18</v>
      </c>
      <c r="D37" s="5" t="s">
        <v>7</v>
      </c>
      <c r="E37" s="62">
        <v>9.0</v>
      </c>
      <c r="F37" s="89"/>
      <c r="H37" s="5" t="s">
        <v>1535</v>
      </c>
      <c r="J37" s="5"/>
    </row>
    <row r="38">
      <c r="A38" s="5" t="s">
        <v>1521</v>
      </c>
      <c r="B38" s="4">
        <v>0.051180555555555556</v>
      </c>
      <c r="C38" s="5" t="s">
        <v>18</v>
      </c>
      <c r="D38" s="5" t="s">
        <v>989</v>
      </c>
      <c r="E38" s="62">
        <v>21.0</v>
      </c>
      <c r="F38" s="62">
        <v>18.0</v>
      </c>
      <c r="H38" s="5" t="s">
        <v>1536</v>
      </c>
    </row>
    <row r="39">
      <c r="A39" s="5" t="s">
        <v>1521</v>
      </c>
      <c r="B39" s="4">
        <v>0.05123842592592592</v>
      </c>
      <c r="C39" s="5" t="s">
        <v>15</v>
      </c>
      <c r="D39" s="5" t="s">
        <v>989</v>
      </c>
      <c r="E39" s="62">
        <v>23.0</v>
      </c>
      <c r="F39" s="62">
        <v>13.0</v>
      </c>
      <c r="H39" s="5" t="s">
        <v>1537</v>
      </c>
    </row>
    <row r="40">
      <c r="A40" s="5" t="s">
        <v>1521</v>
      </c>
      <c r="B40" s="4">
        <v>0.05125</v>
      </c>
      <c r="C40" s="5" t="s">
        <v>22</v>
      </c>
      <c r="D40" s="5" t="s">
        <v>989</v>
      </c>
      <c r="E40" s="62" t="s">
        <v>37</v>
      </c>
      <c r="F40" s="62">
        <v>20.0</v>
      </c>
      <c r="G40" s="5" t="s">
        <v>48</v>
      </c>
      <c r="H40" s="5" t="s">
        <v>1538</v>
      </c>
    </row>
    <row r="41">
      <c r="A41" s="5" t="s">
        <v>1521</v>
      </c>
      <c r="B41" s="4">
        <v>0.051284722222222225</v>
      </c>
      <c r="C41" s="5" t="s">
        <v>21</v>
      </c>
      <c r="D41" s="5" t="s">
        <v>989</v>
      </c>
      <c r="E41" s="62">
        <v>16.0</v>
      </c>
      <c r="F41" s="62">
        <v>14.0</v>
      </c>
      <c r="H41" s="5" t="s">
        <v>1539</v>
      </c>
    </row>
    <row r="42">
      <c r="A42" s="5" t="s">
        <v>1521</v>
      </c>
      <c r="B42" s="4">
        <v>0.0512962962962963</v>
      </c>
      <c r="C42" s="5" t="s">
        <v>10</v>
      </c>
      <c r="D42" s="5" t="s">
        <v>989</v>
      </c>
      <c r="E42" s="62">
        <v>22.0</v>
      </c>
      <c r="F42" s="62">
        <v>17.0</v>
      </c>
      <c r="H42" s="5" t="s">
        <v>1540</v>
      </c>
    </row>
    <row r="43">
      <c r="A43" s="5" t="s">
        <v>1521</v>
      </c>
      <c r="B43" s="4">
        <v>0.05130787037037037</v>
      </c>
      <c r="C43" s="5" t="s">
        <v>13</v>
      </c>
      <c r="D43" s="5" t="s">
        <v>989</v>
      </c>
      <c r="E43" s="62">
        <v>16.0</v>
      </c>
      <c r="F43" s="62">
        <v>16.0</v>
      </c>
      <c r="H43" s="5" t="s">
        <v>1541</v>
      </c>
    </row>
    <row r="44">
      <c r="A44" s="5" t="s">
        <v>1521</v>
      </c>
      <c r="B44" s="4">
        <v>0.05130787037037037</v>
      </c>
      <c r="C44" s="5" t="s">
        <v>134</v>
      </c>
      <c r="D44" s="5" t="s">
        <v>989</v>
      </c>
      <c r="E44" s="62">
        <v>18.0</v>
      </c>
      <c r="F44" s="62">
        <v>10.0</v>
      </c>
      <c r="H44" s="5" t="s">
        <v>1542</v>
      </c>
    </row>
    <row r="45">
      <c r="A45" s="5" t="s">
        <v>1521</v>
      </c>
      <c r="B45" s="4">
        <v>0.052210648148148145</v>
      </c>
      <c r="C45" s="5" t="s">
        <v>13</v>
      </c>
      <c r="D45" s="5" t="s">
        <v>32</v>
      </c>
      <c r="E45" s="62">
        <v>16.0</v>
      </c>
      <c r="F45" s="62">
        <v>7.0</v>
      </c>
      <c r="J45" s="5" t="s">
        <v>1543</v>
      </c>
    </row>
    <row r="46">
      <c r="A46" s="5" t="s">
        <v>1521</v>
      </c>
      <c r="B46" s="4">
        <v>0.05241898148148148</v>
      </c>
      <c r="C46" s="5" t="s">
        <v>22</v>
      </c>
      <c r="D46" s="5" t="s">
        <v>95</v>
      </c>
      <c r="E46" s="62">
        <v>3.0</v>
      </c>
      <c r="F46" s="62">
        <v>3.0</v>
      </c>
    </row>
    <row r="47">
      <c r="A47" s="5" t="s">
        <v>1521</v>
      </c>
      <c r="B47" s="4">
        <v>0.05292824074074074</v>
      </c>
      <c r="C47" s="5" t="s">
        <v>21</v>
      </c>
      <c r="D47" s="5" t="s">
        <v>32</v>
      </c>
      <c r="E47" s="62">
        <v>13.0</v>
      </c>
      <c r="F47" s="85">
        <f>E47-10</f>
        <v>3</v>
      </c>
      <c r="J47" s="5" t="s">
        <v>1544</v>
      </c>
    </row>
    <row r="48">
      <c r="A48" s="5" t="s">
        <v>1521</v>
      </c>
      <c r="B48" s="4">
        <v>0.05358796296296296</v>
      </c>
      <c r="C48" s="5" t="s">
        <v>134</v>
      </c>
      <c r="D48" s="5" t="s">
        <v>32</v>
      </c>
      <c r="E48" s="62">
        <v>17.0</v>
      </c>
      <c r="F48" s="85">
        <f>E48-7</f>
        <v>10</v>
      </c>
      <c r="J48" s="5" t="s">
        <v>176</v>
      </c>
    </row>
    <row r="49">
      <c r="A49" s="5" t="s">
        <v>1521</v>
      </c>
      <c r="B49" s="4">
        <v>0.05670138888888889</v>
      </c>
      <c r="C49" s="5" t="s">
        <v>134</v>
      </c>
      <c r="D49" s="5" t="s">
        <v>125</v>
      </c>
      <c r="E49" s="62">
        <v>22.0</v>
      </c>
      <c r="F49" s="62">
        <v>17.0</v>
      </c>
    </row>
    <row r="50">
      <c r="A50" s="5" t="s">
        <v>1521</v>
      </c>
      <c r="B50" s="4">
        <v>0.05773148148148148</v>
      </c>
      <c r="C50" s="5" t="s">
        <v>10</v>
      </c>
      <c r="D50" s="5" t="s">
        <v>11</v>
      </c>
      <c r="E50" s="62">
        <v>12.0</v>
      </c>
      <c r="F50" s="62">
        <v>10.0</v>
      </c>
    </row>
    <row r="51">
      <c r="A51" s="5" t="s">
        <v>1521</v>
      </c>
      <c r="B51" s="4">
        <v>0.058576388888888886</v>
      </c>
      <c r="C51" s="5" t="s">
        <v>10</v>
      </c>
      <c r="D51" s="5" t="s">
        <v>20</v>
      </c>
      <c r="E51" s="62" t="s">
        <v>30</v>
      </c>
      <c r="F51" s="62" t="s">
        <v>30</v>
      </c>
      <c r="J51" s="5" t="s">
        <v>17</v>
      </c>
    </row>
    <row r="52">
      <c r="A52" s="5" t="s">
        <v>1521</v>
      </c>
      <c r="B52" s="4">
        <v>0.058576388888888886</v>
      </c>
      <c r="C52" s="5" t="s">
        <v>10</v>
      </c>
      <c r="D52" s="5" t="s">
        <v>20</v>
      </c>
      <c r="E52" s="62">
        <v>12.0</v>
      </c>
      <c r="F52" s="62">
        <v>3.0</v>
      </c>
      <c r="J52" s="5" t="s">
        <v>40</v>
      </c>
    </row>
    <row r="53">
      <c r="A53" s="5" t="s">
        <v>1521</v>
      </c>
      <c r="B53" s="4">
        <v>0.060752314814814815</v>
      </c>
      <c r="C53" s="5" t="s">
        <v>18</v>
      </c>
      <c r="D53" s="5" t="s">
        <v>32</v>
      </c>
      <c r="E53" s="62" t="s">
        <v>28</v>
      </c>
      <c r="F53" s="62">
        <v>1.0</v>
      </c>
      <c r="G53" s="5" t="s">
        <v>48</v>
      </c>
      <c r="J53" s="5" t="s">
        <v>17</v>
      </c>
    </row>
    <row r="54">
      <c r="A54" s="5" t="s">
        <v>1521</v>
      </c>
      <c r="B54" s="4">
        <v>0.060752314814814815</v>
      </c>
      <c r="C54" s="5" t="s">
        <v>18</v>
      </c>
      <c r="D54" s="5" t="s">
        <v>32</v>
      </c>
      <c r="E54" s="62">
        <v>14.0</v>
      </c>
      <c r="F54" s="62">
        <v>6.0</v>
      </c>
      <c r="G54" s="5"/>
      <c r="J54" s="5" t="s">
        <v>1545</v>
      </c>
    </row>
    <row r="55">
      <c r="A55" s="5" t="s">
        <v>1521</v>
      </c>
      <c r="B55" s="4">
        <v>0.06098379629629629</v>
      </c>
      <c r="C55" s="5" t="s">
        <v>18</v>
      </c>
      <c r="D55" s="5" t="s">
        <v>32</v>
      </c>
      <c r="E55" s="62" t="s">
        <v>30</v>
      </c>
      <c r="F55" s="62" t="s">
        <v>30</v>
      </c>
      <c r="J55" s="5" t="s">
        <v>17</v>
      </c>
    </row>
    <row r="56">
      <c r="A56" s="5" t="s">
        <v>1521</v>
      </c>
      <c r="B56" s="4">
        <v>0.06098379629629629</v>
      </c>
      <c r="C56" s="5" t="s">
        <v>18</v>
      </c>
      <c r="D56" s="5" t="s">
        <v>32</v>
      </c>
      <c r="E56" s="62">
        <v>26.0</v>
      </c>
      <c r="F56" s="62">
        <v>13.0</v>
      </c>
      <c r="J56" s="5" t="s">
        <v>1546</v>
      </c>
    </row>
    <row r="57">
      <c r="A57" s="5" t="s">
        <v>1521</v>
      </c>
      <c r="B57" s="4">
        <v>0.061273148148148146</v>
      </c>
      <c r="C57" s="5" t="s">
        <v>18</v>
      </c>
      <c r="D57" s="5" t="s">
        <v>7</v>
      </c>
      <c r="E57" s="62">
        <v>25.0</v>
      </c>
      <c r="F57" s="89"/>
      <c r="H57" s="5" t="s">
        <v>1547</v>
      </c>
      <c r="J57" s="5"/>
    </row>
    <row r="58">
      <c r="A58" s="5" t="s">
        <v>1521</v>
      </c>
      <c r="B58" s="4">
        <v>0.062175925925925926</v>
      </c>
      <c r="C58" s="5" t="s">
        <v>22</v>
      </c>
      <c r="D58" s="5" t="s">
        <v>7</v>
      </c>
      <c r="E58" s="62">
        <v>5.0</v>
      </c>
      <c r="F58" s="89"/>
      <c r="H58" s="5" t="s">
        <v>1548</v>
      </c>
      <c r="J58" s="5" t="s">
        <v>1549</v>
      </c>
    </row>
    <row r="59">
      <c r="A59" s="5" t="s">
        <v>1521</v>
      </c>
      <c r="B59" s="4">
        <v>0.06300925925925926</v>
      </c>
      <c r="C59" s="5" t="s">
        <v>21</v>
      </c>
      <c r="D59" s="5" t="s">
        <v>32</v>
      </c>
      <c r="E59" s="62" t="s">
        <v>30</v>
      </c>
      <c r="F59" s="31" t="s">
        <v>30</v>
      </c>
      <c r="J59" s="5" t="s">
        <v>17</v>
      </c>
    </row>
    <row r="60">
      <c r="A60" s="5" t="s">
        <v>1521</v>
      </c>
      <c r="B60" s="4">
        <v>0.06300925925925926</v>
      </c>
      <c r="C60" s="5" t="s">
        <v>21</v>
      </c>
      <c r="D60" s="5" t="s">
        <v>32</v>
      </c>
      <c r="E60" s="62">
        <v>16.0</v>
      </c>
      <c r="F60" s="31">
        <f>E60-10</f>
        <v>6</v>
      </c>
      <c r="J60" s="5" t="s">
        <v>40</v>
      </c>
    </row>
    <row r="61">
      <c r="A61" s="5" t="s">
        <v>1521</v>
      </c>
      <c r="B61" s="4">
        <v>0.06305555555555556</v>
      </c>
      <c r="C61" s="5" t="s">
        <v>21</v>
      </c>
      <c r="D61" s="5" t="s">
        <v>32</v>
      </c>
      <c r="E61" s="62" t="s">
        <v>30</v>
      </c>
      <c r="F61" s="31" t="s">
        <v>30</v>
      </c>
      <c r="J61" s="5" t="s">
        <v>17</v>
      </c>
    </row>
    <row r="62">
      <c r="A62" s="5" t="s">
        <v>1521</v>
      </c>
      <c r="B62" s="4">
        <v>0.06305555555555556</v>
      </c>
      <c r="C62" s="5" t="s">
        <v>21</v>
      </c>
      <c r="D62" s="5" t="s">
        <v>32</v>
      </c>
      <c r="E62" s="62">
        <v>27.0</v>
      </c>
      <c r="F62" s="31">
        <f>E62-10</f>
        <v>17</v>
      </c>
      <c r="J62" s="5" t="s">
        <v>1550</v>
      </c>
    </row>
    <row r="63">
      <c r="A63" s="5" t="s">
        <v>1521</v>
      </c>
      <c r="B63" s="4">
        <v>0.06333333333333334</v>
      </c>
      <c r="C63" s="5" t="s">
        <v>21</v>
      </c>
      <c r="D63" s="5" t="s">
        <v>7</v>
      </c>
      <c r="E63" s="62">
        <v>29.0</v>
      </c>
      <c r="F63" s="89"/>
      <c r="H63" s="5" t="s">
        <v>1551</v>
      </c>
      <c r="J63" s="5"/>
    </row>
    <row r="64">
      <c r="A64" s="5" t="s">
        <v>1521</v>
      </c>
      <c r="B64" s="4">
        <v>0.06456018518518518</v>
      </c>
      <c r="C64" s="5" t="s">
        <v>10</v>
      </c>
      <c r="D64" s="5" t="s">
        <v>32</v>
      </c>
      <c r="E64" s="62">
        <v>17.0</v>
      </c>
      <c r="F64" s="31">
        <f t="shared" ref="F64:F65" si="3">E64-11</f>
        <v>6</v>
      </c>
      <c r="J64" s="5" t="s">
        <v>17</v>
      </c>
    </row>
    <row r="65">
      <c r="A65" s="5" t="s">
        <v>1521</v>
      </c>
      <c r="B65" s="4">
        <v>0.06456018518518518</v>
      </c>
      <c r="C65" s="5" t="s">
        <v>10</v>
      </c>
      <c r="D65" s="5" t="s">
        <v>32</v>
      </c>
      <c r="E65" s="62">
        <v>25.0</v>
      </c>
      <c r="F65" s="31">
        <f t="shared" si="3"/>
        <v>14</v>
      </c>
      <c r="J65" s="5" t="s">
        <v>1552</v>
      </c>
    </row>
    <row r="66">
      <c r="A66" s="5" t="s">
        <v>1521</v>
      </c>
      <c r="B66" s="4">
        <v>0.06471064814814814</v>
      </c>
      <c r="C66" s="5" t="s">
        <v>10</v>
      </c>
      <c r="D66" s="5" t="s">
        <v>32</v>
      </c>
      <c r="E66" s="62" t="s">
        <v>28</v>
      </c>
      <c r="F66" s="47">
        <v>1.0</v>
      </c>
      <c r="G66" s="5" t="s">
        <v>48</v>
      </c>
      <c r="J66" s="5" t="s">
        <v>17</v>
      </c>
    </row>
    <row r="67">
      <c r="A67" s="5" t="s">
        <v>1521</v>
      </c>
      <c r="B67" s="4">
        <v>0.06471064814814814</v>
      </c>
      <c r="C67" s="5" t="s">
        <v>10</v>
      </c>
      <c r="D67" s="5" t="s">
        <v>32</v>
      </c>
      <c r="E67" s="62">
        <v>2.0</v>
      </c>
      <c r="F67" s="31">
        <v>2.0</v>
      </c>
      <c r="J67" s="5" t="s">
        <v>1552</v>
      </c>
    </row>
    <row r="68">
      <c r="A68" s="5" t="s">
        <v>1521</v>
      </c>
      <c r="B68" s="4">
        <v>0.06543981481481481</v>
      </c>
      <c r="C68" s="5" t="s">
        <v>10</v>
      </c>
      <c r="D68" s="5" t="s">
        <v>7</v>
      </c>
      <c r="E68" s="62">
        <v>22.0</v>
      </c>
      <c r="F68" s="89"/>
      <c r="H68" s="5" t="s">
        <v>1553</v>
      </c>
      <c r="J68" s="5"/>
    </row>
    <row r="69">
      <c r="A69" s="5" t="s">
        <v>1521</v>
      </c>
      <c r="B69" s="4">
        <v>0.0660300925925926</v>
      </c>
      <c r="C69" s="5" t="s">
        <v>13</v>
      </c>
      <c r="D69" s="5" t="s">
        <v>32</v>
      </c>
      <c r="E69" s="62" t="s">
        <v>30</v>
      </c>
      <c r="F69" s="31" t="s">
        <v>30</v>
      </c>
      <c r="J69" s="5" t="s">
        <v>17</v>
      </c>
    </row>
    <row r="70">
      <c r="A70" s="5" t="s">
        <v>1521</v>
      </c>
      <c r="B70" s="4">
        <v>0.0660300925925926</v>
      </c>
      <c r="C70" s="5" t="s">
        <v>13</v>
      </c>
      <c r="D70" s="5" t="s">
        <v>32</v>
      </c>
      <c r="E70" s="62">
        <v>28.0</v>
      </c>
      <c r="F70" s="31">
        <f>E70-9</f>
        <v>19</v>
      </c>
      <c r="J70" s="5" t="s">
        <v>1554</v>
      </c>
    </row>
    <row r="71">
      <c r="A71" s="5" t="s">
        <v>1521</v>
      </c>
      <c r="B71" s="4">
        <v>0.06606481481481481</v>
      </c>
      <c r="C71" s="5" t="s">
        <v>13</v>
      </c>
      <c r="D71" s="5" t="s">
        <v>32</v>
      </c>
      <c r="E71" s="62" t="s">
        <v>30</v>
      </c>
      <c r="F71" s="31" t="s">
        <v>30</v>
      </c>
      <c r="J71" s="5" t="s">
        <v>17</v>
      </c>
    </row>
    <row r="72">
      <c r="A72" s="5" t="s">
        <v>1521</v>
      </c>
      <c r="B72" s="4">
        <v>0.06606481481481481</v>
      </c>
      <c r="C72" s="5" t="s">
        <v>13</v>
      </c>
      <c r="D72" s="5" t="s">
        <v>32</v>
      </c>
      <c r="E72" s="62">
        <v>26.0</v>
      </c>
      <c r="F72" s="31">
        <f>E72-9</f>
        <v>17</v>
      </c>
      <c r="J72" s="5" t="s">
        <v>1554</v>
      </c>
    </row>
    <row r="73">
      <c r="A73" s="5" t="s">
        <v>1521</v>
      </c>
      <c r="B73" s="4">
        <v>0.06623842592592592</v>
      </c>
      <c r="C73" s="5" t="s">
        <v>13</v>
      </c>
      <c r="D73" s="5" t="s">
        <v>7</v>
      </c>
      <c r="E73" s="62">
        <v>21.0</v>
      </c>
      <c r="F73" s="89"/>
      <c r="H73" s="5" t="s">
        <v>1555</v>
      </c>
      <c r="J73" s="5"/>
    </row>
    <row r="74">
      <c r="A74" s="5" t="s">
        <v>1521</v>
      </c>
      <c r="B74" s="4">
        <v>0.06637731481481482</v>
      </c>
      <c r="C74" s="5" t="s">
        <v>13</v>
      </c>
      <c r="D74" s="5" t="s">
        <v>7</v>
      </c>
      <c r="E74" s="62">
        <v>22.0</v>
      </c>
      <c r="F74" s="89"/>
      <c r="H74" s="5" t="s">
        <v>1553</v>
      </c>
      <c r="J74" s="5"/>
    </row>
    <row r="75">
      <c r="A75" s="5" t="s">
        <v>1521</v>
      </c>
      <c r="B75" s="4">
        <v>0.0674074074074074</v>
      </c>
      <c r="C75" s="5" t="s">
        <v>134</v>
      </c>
      <c r="D75" s="5" t="s">
        <v>32</v>
      </c>
      <c r="E75" s="62" t="s">
        <v>28</v>
      </c>
      <c r="F75" s="62">
        <v>1.0</v>
      </c>
      <c r="G75" s="5" t="s">
        <v>48</v>
      </c>
      <c r="J75" s="5" t="s">
        <v>17</v>
      </c>
    </row>
    <row r="76">
      <c r="A76" s="5" t="s">
        <v>1521</v>
      </c>
      <c r="B76" s="4">
        <v>0.0674074074074074</v>
      </c>
      <c r="C76" s="5" t="s">
        <v>134</v>
      </c>
      <c r="D76" s="5" t="s">
        <v>32</v>
      </c>
      <c r="E76" s="62" t="s">
        <v>37</v>
      </c>
      <c r="F76" s="62">
        <v>20.0</v>
      </c>
      <c r="G76" s="5" t="s">
        <v>48</v>
      </c>
      <c r="J76" s="5" t="s">
        <v>396</v>
      </c>
    </row>
    <row r="77">
      <c r="A77" s="5" t="s">
        <v>1521</v>
      </c>
      <c r="B77" s="4">
        <v>0.06810185185185186</v>
      </c>
      <c r="C77" s="5" t="s">
        <v>134</v>
      </c>
      <c r="D77" s="5" t="s">
        <v>7</v>
      </c>
      <c r="E77" s="62">
        <v>42.0</v>
      </c>
      <c r="F77" s="62"/>
      <c r="G77" s="5"/>
      <c r="H77" s="5" t="s">
        <v>1556</v>
      </c>
      <c r="J77" s="5"/>
    </row>
    <row r="78">
      <c r="A78" s="5" t="s">
        <v>1521</v>
      </c>
      <c r="B78" s="4">
        <v>0.07103009259259259</v>
      </c>
      <c r="C78" s="5" t="s">
        <v>134</v>
      </c>
      <c r="D78" s="5" t="s">
        <v>989</v>
      </c>
      <c r="E78" s="62">
        <v>20.0</v>
      </c>
      <c r="F78" s="85">
        <f>E78-8</f>
        <v>12</v>
      </c>
    </row>
    <row r="79">
      <c r="A79" s="5" t="s">
        <v>1521</v>
      </c>
      <c r="B79" s="4">
        <v>0.07157407407407407</v>
      </c>
      <c r="C79" s="5" t="s">
        <v>13</v>
      </c>
      <c r="D79" s="5" t="s">
        <v>32</v>
      </c>
      <c r="E79" s="62" t="s">
        <v>30</v>
      </c>
      <c r="F79" s="31" t="s">
        <v>30</v>
      </c>
      <c r="J79" s="5" t="s">
        <v>17</v>
      </c>
    </row>
    <row r="80">
      <c r="A80" s="5" t="s">
        <v>1521</v>
      </c>
      <c r="B80" s="4">
        <v>0.07157407407407407</v>
      </c>
      <c r="C80" s="5" t="s">
        <v>13</v>
      </c>
      <c r="D80" s="5" t="s">
        <v>32</v>
      </c>
      <c r="E80" s="62">
        <v>24.0</v>
      </c>
      <c r="F80" s="31">
        <f>E80-9</f>
        <v>15</v>
      </c>
      <c r="J80" s="5" t="s">
        <v>1352</v>
      </c>
    </row>
    <row r="81">
      <c r="A81" s="5" t="s">
        <v>1521</v>
      </c>
      <c r="B81" s="4">
        <v>0.07165509259259259</v>
      </c>
      <c r="C81" s="5" t="s">
        <v>13</v>
      </c>
      <c r="D81" s="5" t="s">
        <v>32</v>
      </c>
      <c r="E81" s="62" t="s">
        <v>30</v>
      </c>
      <c r="F81" s="31" t="s">
        <v>30</v>
      </c>
      <c r="J81" s="5" t="s">
        <v>17</v>
      </c>
    </row>
    <row r="82">
      <c r="A82" s="5" t="s">
        <v>1521</v>
      </c>
      <c r="B82" s="4">
        <v>0.07165509259259259</v>
      </c>
      <c r="C82" s="5" t="s">
        <v>13</v>
      </c>
      <c r="D82" s="5" t="s">
        <v>32</v>
      </c>
      <c r="E82" s="62">
        <v>21.0</v>
      </c>
      <c r="F82" s="31">
        <f>E82-9</f>
        <v>12</v>
      </c>
      <c r="J82" s="5" t="s">
        <v>1352</v>
      </c>
    </row>
    <row r="83">
      <c r="A83" s="5" t="s">
        <v>1521</v>
      </c>
      <c r="B83" s="4">
        <v>0.07173611111111111</v>
      </c>
      <c r="C83" s="5" t="s">
        <v>13</v>
      </c>
      <c r="D83" s="5" t="s">
        <v>7</v>
      </c>
      <c r="E83" s="62">
        <v>15.0</v>
      </c>
      <c r="F83" s="89"/>
      <c r="H83" s="5" t="s">
        <v>1557</v>
      </c>
      <c r="J83" s="5"/>
    </row>
    <row r="84">
      <c r="A84" s="5" t="s">
        <v>1521</v>
      </c>
      <c r="B84" s="4">
        <v>0.07185185185185185</v>
      </c>
      <c r="C84" s="5" t="s">
        <v>13</v>
      </c>
      <c r="D84" s="5" t="s">
        <v>7</v>
      </c>
      <c r="E84" s="62">
        <v>18.0</v>
      </c>
      <c r="F84" s="89"/>
      <c r="H84" s="5" t="s">
        <v>1558</v>
      </c>
      <c r="J84" s="5"/>
    </row>
    <row r="85">
      <c r="A85" s="5" t="s">
        <v>1521</v>
      </c>
      <c r="B85" s="4">
        <v>0.07339120370370371</v>
      </c>
      <c r="C85" s="5" t="s">
        <v>18</v>
      </c>
      <c r="D85" s="5" t="s">
        <v>24</v>
      </c>
      <c r="E85" s="62">
        <v>26.0</v>
      </c>
      <c r="F85" s="31">
        <f>E85-7</f>
        <v>19</v>
      </c>
    </row>
    <row r="86">
      <c r="A86" s="5" t="s">
        <v>1521</v>
      </c>
      <c r="B86" s="4">
        <v>0.07341435185185186</v>
      </c>
      <c r="C86" s="5" t="s">
        <v>13</v>
      </c>
      <c r="D86" s="5" t="s">
        <v>24</v>
      </c>
      <c r="E86" s="62">
        <v>19.0</v>
      </c>
      <c r="F86" s="31">
        <f>E86-0</f>
        <v>19</v>
      </c>
    </row>
    <row r="87">
      <c r="A87" s="5" t="s">
        <v>1521</v>
      </c>
      <c r="B87" s="4">
        <v>0.07341435185185186</v>
      </c>
      <c r="C87" s="5" t="s">
        <v>10</v>
      </c>
      <c r="D87" s="5" t="s">
        <v>24</v>
      </c>
      <c r="E87" s="62">
        <v>20.0</v>
      </c>
      <c r="F87" s="31">
        <f>E87-8</f>
        <v>12</v>
      </c>
    </row>
    <row r="88">
      <c r="A88" s="5" t="s">
        <v>1521</v>
      </c>
      <c r="B88" s="4">
        <v>0.07342592592592592</v>
      </c>
      <c r="C88" s="5" t="s">
        <v>21</v>
      </c>
      <c r="D88" s="5" t="s">
        <v>24</v>
      </c>
      <c r="E88" s="62">
        <v>20.0</v>
      </c>
      <c r="F88" s="31">
        <f>E88-10</f>
        <v>10</v>
      </c>
    </row>
    <row r="89">
      <c r="A89" s="5" t="s">
        <v>1521</v>
      </c>
      <c r="B89" s="4">
        <v>0.07344907407407407</v>
      </c>
      <c r="C89" s="5" t="s">
        <v>22</v>
      </c>
      <c r="D89" s="5" t="s">
        <v>24</v>
      </c>
      <c r="E89" s="62">
        <v>17.0</v>
      </c>
      <c r="F89" s="31">
        <f>E89-0</f>
        <v>17</v>
      </c>
    </row>
    <row r="90">
      <c r="A90" s="5" t="s">
        <v>1521</v>
      </c>
      <c r="B90" s="4">
        <v>0.07344907407407407</v>
      </c>
      <c r="C90" s="5" t="s">
        <v>15</v>
      </c>
      <c r="D90" s="5" t="s">
        <v>24</v>
      </c>
      <c r="E90" s="62">
        <v>16.0</v>
      </c>
      <c r="F90" s="31">
        <f>E90-10</f>
        <v>6</v>
      </c>
    </row>
    <row r="91">
      <c r="A91" s="5" t="s">
        <v>1521</v>
      </c>
      <c r="B91" s="4">
        <v>0.0734837962962963</v>
      </c>
      <c r="C91" s="5" t="s">
        <v>134</v>
      </c>
      <c r="D91" s="5" t="s">
        <v>24</v>
      </c>
      <c r="E91" s="62">
        <v>17.0</v>
      </c>
      <c r="F91" s="31">
        <f t="shared" ref="F91:F92" si="4">E91-8</f>
        <v>9</v>
      </c>
    </row>
    <row r="92">
      <c r="A92" s="5" t="s">
        <v>1521</v>
      </c>
      <c r="B92" s="4">
        <v>0.07416666666666667</v>
      </c>
      <c r="C92" s="5" t="s">
        <v>134</v>
      </c>
      <c r="D92" s="5" t="s">
        <v>32</v>
      </c>
      <c r="E92" s="62">
        <v>10.0</v>
      </c>
      <c r="F92" s="85">
        <f t="shared" si="4"/>
        <v>2</v>
      </c>
      <c r="J92" s="5" t="s">
        <v>157</v>
      </c>
    </row>
    <row r="93">
      <c r="A93" s="5" t="s">
        <v>1521</v>
      </c>
      <c r="B93" s="4">
        <v>0.07484953703703703</v>
      </c>
      <c r="C93" s="5" t="s">
        <v>134</v>
      </c>
      <c r="D93" s="5" t="s">
        <v>97</v>
      </c>
      <c r="E93" s="62">
        <v>8.0</v>
      </c>
      <c r="F93" s="89"/>
      <c r="J93" s="5" t="s">
        <v>1559</v>
      </c>
    </row>
    <row r="94">
      <c r="A94" s="5" t="s">
        <v>1521</v>
      </c>
      <c r="B94" s="4">
        <v>0.07552083333333333</v>
      </c>
      <c r="C94" s="5" t="s">
        <v>10</v>
      </c>
      <c r="D94" s="5" t="s">
        <v>32</v>
      </c>
      <c r="E94" s="62" t="s">
        <v>30</v>
      </c>
      <c r="F94" s="31" t="s">
        <v>30</v>
      </c>
      <c r="J94" s="5" t="s">
        <v>17</v>
      </c>
    </row>
    <row r="95">
      <c r="A95" s="5" t="s">
        <v>1521</v>
      </c>
      <c r="B95" s="4">
        <v>0.07552083333333333</v>
      </c>
      <c r="C95" s="5" t="s">
        <v>10</v>
      </c>
      <c r="D95" s="5" t="s">
        <v>32</v>
      </c>
      <c r="E95" s="62">
        <v>21.0</v>
      </c>
      <c r="F95" s="31">
        <f>E95-11</f>
        <v>10</v>
      </c>
      <c r="J95" s="5" t="s">
        <v>1560</v>
      </c>
    </row>
    <row r="96">
      <c r="A96" s="5" t="s">
        <v>1521</v>
      </c>
      <c r="B96" s="4">
        <v>0.07555555555555556</v>
      </c>
      <c r="C96" s="5" t="s">
        <v>10</v>
      </c>
      <c r="D96" s="5" t="s">
        <v>32</v>
      </c>
      <c r="E96" s="62" t="s">
        <v>30</v>
      </c>
      <c r="F96" s="31" t="s">
        <v>30</v>
      </c>
      <c r="J96" s="5" t="s">
        <v>17</v>
      </c>
    </row>
    <row r="97">
      <c r="A97" s="5" t="s">
        <v>1521</v>
      </c>
      <c r="B97" s="4">
        <v>0.07555555555555556</v>
      </c>
      <c r="C97" s="5" t="s">
        <v>10</v>
      </c>
      <c r="D97" s="5" t="s">
        <v>32</v>
      </c>
      <c r="E97" s="62">
        <v>28.0</v>
      </c>
      <c r="F97" s="31">
        <f>E97-11</f>
        <v>17</v>
      </c>
      <c r="J97" s="5" t="s">
        <v>1560</v>
      </c>
    </row>
    <row r="98">
      <c r="A98" s="5" t="s">
        <v>1521</v>
      </c>
      <c r="B98" s="4">
        <v>0.07585648148148148</v>
      </c>
      <c r="C98" s="5" t="s">
        <v>10</v>
      </c>
      <c r="D98" s="5" t="s">
        <v>7</v>
      </c>
      <c r="E98" s="62">
        <v>21.0</v>
      </c>
      <c r="F98" s="89"/>
      <c r="H98" s="5" t="s">
        <v>1555</v>
      </c>
      <c r="J98" s="5"/>
    </row>
    <row r="99">
      <c r="A99" s="5" t="s">
        <v>1521</v>
      </c>
      <c r="B99" s="4">
        <v>0.07597222222222222</v>
      </c>
      <c r="C99" s="5" t="s">
        <v>10</v>
      </c>
      <c r="D99" s="5" t="s">
        <v>7</v>
      </c>
      <c r="E99" s="62">
        <v>21.0</v>
      </c>
      <c r="F99" s="89"/>
      <c r="H99" s="5" t="s">
        <v>1555</v>
      </c>
      <c r="J99" s="5"/>
    </row>
    <row r="100">
      <c r="A100" s="5" t="s">
        <v>1521</v>
      </c>
      <c r="B100" s="4">
        <v>0.07697916666666667</v>
      </c>
      <c r="C100" s="5" t="s">
        <v>10</v>
      </c>
      <c r="D100" s="5" t="s">
        <v>20</v>
      </c>
      <c r="E100" s="62" t="s">
        <v>30</v>
      </c>
      <c r="F100" s="31" t="s">
        <v>30</v>
      </c>
      <c r="J100" s="5" t="s">
        <v>17</v>
      </c>
    </row>
    <row r="101">
      <c r="A101" s="5" t="s">
        <v>1521</v>
      </c>
      <c r="B101" s="4">
        <v>0.07697916666666667</v>
      </c>
      <c r="C101" s="5" t="s">
        <v>10</v>
      </c>
      <c r="D101" s="5" t="s">
        <v>20</v>
      </c>
      <c r="E101" s="62">
        <v>21.0</v>
      </c>
      <c r="F101" s="31">
        <f>E101-9</f>
        <v>12</v>
      </c>
      <c r="J101" s="5" t="s">
        <v>40</v>
      </c>
    </row>
    <row r="102">
      <c r="A102" s="5" t="s">
        <v>1521</v>
      </c>
      <c r="B102" s="4">
        <v>0.07737268518518518</v>
      </c>
      <c r="C102" s="5" t="s">
        <v>22</v>
      </c>
      <c r="D102" s="5" t="s">
        <v>97</v>
      </c>
      <c r="E102" s="62">
        <v>8.0</v>
      </c>
      <c r="F102" s="89"/>
      <c r="J102" s="5" t="s">
        <v>1561</v>
      </c>
    </row>
    <row r="103">
      <c r="A103" s="5" t="s">
        <v>1521</v>
      </c>
      <c r="B103" s="4">
        <v>0.07803240740740741</v>
      </c>
      <c r="C103" s="5" t="s">
        <v>22</v>
      </c>
      <c r="D103" s="5" t="s">
        <v>7</v>
      </c>
      <c r="E103" s="62">
        <v>8.0</v>
      </c>
      <c r="F103" s="89"/>
      <c r="H103" s="5" t="s">
        <v>1562</v>
      </c>
      <c r="J103" s="5" t="s">
        <v>301</v>
      </c>
    </row>
    <row r="104">
      <c r="A104" s="5" t="s">
        <v>1521</v>
      </c>
      <c r="B104" s="4">
        <v>0.08015046296296297</v>
      </c>
      <c r="C104" s="5" t="s">
        <v>18</v>
      </c>
      <c r="D104" s="5" t="s">
        <v>24</v>
      </c>
      <c r="E104" s="62">
        <v>23.0</v>
      </c>
      <c r="F104" s="85">
        <f>E104-7</f>
        <v>16</v>
      </c>
      <c r="J104" s="5" t="s">
        <v>1030</v>
      </c>
    </row>
    <row r="105">
      <c r="A105" s="5" t="s">
        <v>1521</v>
      </c>
      <c r="B105" s="4">
        <v>0.08090277777777778</v>
      </c>
      <c r="C105" s="5" t="s">
        <v>21</v>
      </c>
      <c r="D105" s="5" t="s">
        <v>32</v>
      </c>
      <c r="E105" s="62" t="s">
        <v>30</v>
      </c>
      <c r="F105" s="31" t="s">
        <v>30</v>
      </c>
      <c r="J105" s="5" t="s">
        <v>42</v>
      </c>
    </row>
    <row r="106">
      <c r="A106" s="5" t="s">
        <v>1521</v>
      </c>
      <c r="B106" s="4">
        <v>0.08090277777777778</v>
      </c>
      <c r="C106" s="5" t="s">
        <v>21</v>
      </c>
      <c r="D106" s="5" t="s">
        <v>32</v>
      </c>
      <c r="E106" s="62">
        <v>18.0</v>
      </c>
      <c r="F106" s="31">
        <f>E106-11</f>
        <v>7</v>
      </c>
      <c r="J106" s="5" t="s">
        <v>1563</v>
      </c>
    </row>
    <row r="107">
      <c r="A107" s="5" t="s">
        <v>1521</v>
      </c>
      <c r="B107" s="4">
        <v>0.08122685185185186</v>
      </c>
      <c r="C107" s="5" t="s">
        <v>21</v>
      </c>
      <c r="D107" s="5" t="s">
        <v>7</v>
      </c>
      <c r="E107" s="62">
        <v>8.0</v>
      </c>
      <c r="F107" s="89"/>
      <c r="H107" s="5" t="s">
        <v>1564</v>
      </c>
      <c r="J107" s="5"/>
    </row>
    <row r="108">
      <c r="A108" s="5" t="s">
        <v>1521</v>
      </c>
      <c r="B108" s="4">
        <v>0.08207175925925926</v>
      </c>
      <c r="C108" s="5" t="s">
        <v>15</v>
      </c>
      <c r="D108" s="5" t="s">
        <v>989</v>
      </c>
      <c r="E108" s="62" t="s">
        <v>30</v>
      </c>
      <c r="F108" s="31" t="s">
        <v>30</v>
      </c>
      <c r="J108" s="5" t="s">
        <v>17</v>
      </c>
    </row>
    <row r="109">
      <c r="A109" s="5" t="s">
        <v>1521</v>
      </c>
      <c r="B109" s="4">
        <v>0.08207175925925926</v>
      </c>
      <c r="C109" s="5" t="s">
        <v>15</v>
      </c>
      <c r="D109" s="5" t="s">
        <v>989</v>
      </c>
      <c r="E109" s="62">
        <v>25.0</v>
      </c>
      <c r="F109" s="31">
        <f>E109-10</f>
        <v>15</v>
      </c>
      <c r="H109" s="5" t="s">
        <v>1565</v>
      </c>
      <c r="J109" s="5" t="s">
        <v>40</v>
      </c>
    </row>
    <row r="110">
      <c r="A110" s="5" t="s">
        <v>1521</v>
      </c>
      <c r="B110" s="4">
        <v>0.08208333333333333</v>
      </c>
      <c r="C110" s="5" t="s">
        <v>13</v>
      </c>
      <c r="D110" s="5" t="s">
        <v>989</v>
      </c>
      <c r="E110" s="62" t="s">
        <v>30</v>
      </c>
      <c r="F110" s="47" t="s">
        <v>30</v>
      </c>
      <c r="J110" s="5" t="s">
        <v>17</v>
      </c>
    </row>
    <row r="111">
      <c r="A111" s="5" t="s">
        <v>1521</v>
      </c>
      <c r="B111" s="4">
        <v>0.08208333333333333</v>
      </c>
      <c r="C111" s="5" t="s">
        <v>13</v>
      </c>
      <c r="D111" s="5" t="s">
        <v>989</v>
      </c>
      <c r="E111" s="62">
        <v>12.0</v>
      </c>
      <c r="F111" s="31">
        <f>E111-0</f>
        <v>12</v>
      </c>
      <c r="H111" s="5" t="s">
        <v>1566</v>
      </c>
      <c r="J111" s="5" t="s">
        <v>40</v>
      </c>
    </row>
    <row r="112">
      <c r="A112" s="5" t="s">
        <v>1521</v>
      </c>
      <c r="B112" s="4">
        <v>0.0821412037037037</v>
      </c>
      <c r="C112" s="5" t="s">
        <v>10</v>
      </c>
      <c r="D112" s="5" t="s">
        <v>989</v>
      </c>
      <c r="E112" s="62" t="s">
        <v>30</v>
      </c>
      <c r="F112" s="31" t="s">
        <v>30</v>
      </c>
      <c r="J112" s="5" t="s">
        <v>17</v>
      </c>
    </row>
    <row r="113">
      <c r="A113" s="5" t="s">
        <v>1521</v>
      </c>
      <c r="B113" s="4">
        <v>0.0821412037037037</v>
      </c>
      <c r="C113" s="5" t="s">
        <v>10</v>
      </c>
      <c r="D113" s="5" t="s">
        <v>989</v>
      </c>
      <c r="E113" s="62">
        <v>19.0</v>
      </c>
      <c r="F113" s="31">
        <f>E113-5</f>
        <v>14</v>
      </c>
      <c r="H113" s="5" t="s">
        <v>1567</v>
      </c>
      <c r="J113" s="5" t="s">
        <v>40</v>
      </c>
    </row>
    <row r="114">
      <c r="A114" s="5" t="s">
        <v>1521</v>
      </c>
      <c r="B114" s="4">
        <v>0.08224537037037037</v>
      </c>
      <c r="C114" s="5" t="s">
        <v>134</v>
      </c>
      <c r="D114" s="5" t="s">
        <v>989</v>
      </c>
      <c r="E114" s="62" t="s">
        <v>30</v>
      </c>
      <c r="F114" s="31" t="s">
        <v>30</v>
      </c>
      <c r="J114" s="5" t="s">
        <v>17</v>
      </c>
    </row>
    <row r="115">
      <c r="A115" s="5" t="s">
        <v>1521</v>
      </c>
      <c r="B115" s="4">
        <v>0.08224537037037037</v>
      </c>
      <c r="C115" s="5" t="s">
        <v>134</v>
      </c>
      <c r="D115" s="5" t="s">
        <v>989</v>
      </c>
      <c r="E115" s="62">
        <v>22.0</v>
      </c>
      <c r="F115" s="31">
        <f>E115-8</f>
        <v>14</v>
      </c>
      <c r="H115" s="5" t="s">
        <v>1568</v>
      </c>
      <c r="J115" s="5" t="s">
        <v>40</v>
      </c>
    </row>
    <row r="116">
      <c r="A116" s="5" t="s">
        <v>1521</v>
      </c>
      <c r="B116" s="4">
        <v>0.08226851851851852</v>
      </c>
      <c r="C116" s="5" t="s">
        <v>273</v>
      </c>
      <c r="D116" s="5" t="s">
        <v>989</v>
      </c>
      <c r="E116" s="62" t="s">
        <v>30</v>
      </c>
      <c r="F116" s="31" t="s">
        <v>30</v>
      </c>
      <c r="J116" s="5" t="s">
        <v>17</v>
      </c>
    </row>
    <row r="117">
      <c r="A117" s="5" t="s">
        <v>1521</v>
      </c>
      <c r="B117" s="4">
        <v>0.08226851851851852</v>
      </c>
      <c r="C117" s="5" t="s">
        <v>273</v>
      </c>
      <c r="D117" s="5" t="s">
        <v>989</v>
      </c>
      <c r="E117" s="62">
        <v>13.0</v>
      </c>
      <c r="F117" s="31">
        <f>E117-1</f>
        <v>12</v>
      </c>
      <c r="H117" s="5" t="s">
        <v>1569</v>
      </c>
      <c r="J117" s="5" t="s">
        <v>40</v>
      </c>
    </row>
    <row r="118">
      <c r="A118" s="5" t="s">
        <v>1521</v>
      </c>
      <c r="B118" s="4">
        <v>0.08267361111111111</v>
      </c>
      <c r="C118" s="5" t="s">
        <v>13</v>
      </c>
      <c r="D118" s="5" t="s">
        <v>32</v>
      </c>
      <c r="E118" s="62" t="s">
        <v>30</v>
      </c>
      <c r="F118" s="31" t="s">
        <v>30</v>
      </c>
      <c r="J118" s="5" t="s">
        <v>17</v>
      </c>
    </row>
    <row r="119">
      <c r="A119" s="5" t="s">
        <v>1521</v>
      </c>
      <c r="B119" s="4">
        <v>0.08267361111111111</v>
      </c>
      <c r="C119" s="5" t="s">
        <v>13</v>
      </c>
      <c r="D119" s="5" t="s">
        <v>32</v>
      </c>
      <c r="E119" s="62">
        <v>13.0</v>
      </c>
      <c r="F119" s="31">
        <f>E119-9</f>
        <v>4</v>
      </c>
      <c r="J119" s="5" t="s">
        <v>1570</v>
      </c>
    </row>
    <row r="120">
      <c r="A120" s="5" t="s">
        <v>1521</v>
      </c>
      <c r="B120" s="4">
        <v>0.08274305555555556</v>
      </c>
      <c r="C120" s="5" t="s">
        <v>273</v>
      </c>
      <c r="D120" s="5" t="s">
        <v>32</v>
      </c>
      <c r="E120" s="62" t="s">
        <v>30</v>
      </c>
      <c r="F120" s="31" t="s">
        <v>30</v>
      </c>
      <c r="J120" s="5" t="s">
        <v>17</v>
      </c>
    </row>
    <row r="121">
      <c r="A121" s="5" t="s">
        <v>1521</v>
      </c>
      <c r="B121" s="4">
        <v>0.08274305555555556</v>
      </c>
      <c r="C121" s="5" t="s">
        <v>273</v>
      </c>
      <c r="D121" s="5" t="s">
        <v>32</v>
      </c>
      <c r="E121" s="62" t="s">
        <v>37</v>
      </c>
      <c r="F121" s="47">
        <v>20.0</v>
      </c>
      <c r="G121" s="5" t="s">
        <v>48</v>
      </c>
      <c r="J121" s="5" t="s">
        <v>1571</v>
      </c>
    </row>
    <row r="122">
      <c r="A122" s="5" t="s">
        <v>1521</v>
      </c>
      <c r="B122" s="4">
        <v>0.08337962962962962</v>
      </c>
      <c r="C122" s="5" t="s">
        <v>273</v>
      </c>
      <c r="D122" s="5" t="s">
        <v>7</v>
      </c>
      <c r="E122" s="62">
        <v>15.0</v>
      </c>
      <c r="F122" s="62"/>
      <c r="G122" s="5"/>
      <c r="H122" s="5" t="s">
        <v>1572</v>
      </c>
      <c r="J122" s="5"/>
    </row>
    <row r="123">
      <c r="A123" s="5" t="s">
        <v>1521</v>
      </c>
      <c r="B123" s="4">
        <v>0.08438657407407407</v>
      </c>
      <c r="C123" s="5" t="s">
        <v>13</v>
      </c>
      <c r="D123" s="5" t="s">
        <v>32</v>
      </c>
      <c r="E123" s="62" t="s">
        <v>30</v>
      </c>
      <c r="F123" s="31" t="s">
        <v>30</v>
      </c>
      <c r="J123" s="5" t="s">
        <v>17</v>
      </c>
    </row>
    <row r="124">
      <c r="A124" s="5" t="s">
        <v>1521</v>
      </c>
      <c r="B124" s="4">
        <v>0.08438657407407407</v>
      </c>
      <c r="C124" s="5" t="s">
        <v>13</v>
      </c>
      <c r="D124" s="5" t="s">
        <v>32</v>
      </c>
      <c r="E124" s="62" t="s">
        <v>37</v>
      </c>
      <c r="F124" s="47">
        <v>20.0</v>
      </c>
      <c r="G124" s="5" t="s">
        <v>48</v>
      </c>
      <c r="I124" s="5">
        <v>0.5</v>
      </c>
      <c r="J124" s="5" t="s">
        <v>1573</v>
      </c>
    </row>
    <row r="125">
      <c r="A125" s="5" t="s">
        <v>1521</v>
      </c>
      <c r="B125" s="4">
        <v>0.0844675925925926</v>
      </c>
      <c r="C125" s="5" t="s">
        <v>273</v>
      </c>
      <c r="D125" s="5" t="s">
        <v>32</v>
      </c>
      <c r="E125" s="62" t="s">
        <v>30</v>
      </c>
      <c r="F125" s="31" t="s">
        <v>30</v>
      </c>
      <c r="J125" s="5" t="s">
        <v>17</v>
      </c>
    </row>
    <row r="126">
      <c r="A126" s="5" t="s">
        <v>1521</v>
      </c>
      <c r="B126" s="4">
        <v>0.0844675925925926</v>
      </c>
      <c r="C126" s="5" t="s">
        <v>273</v>
      </c>
      <c r="D126" s="5" t="s">
        <v>32</v>
      </c>
      <c r="E126" s="62">
        <v>24.0</v>
      </c>
      <c r="F126" s="31">
        <f>E126-5</f>
        <v>19</v>
      </c>
      <c r="I126" s="5">
        <v>0.5</v>
      </c>
      <c r="J126" s="5" t="s">
        <v>1573</v>
      </c>
    </row>
    <row r="127">
      <c r="A127" s="5" t="s">
        <v>1521</v>
      </c>
      <c r="B127" s="4">
        <v>0.08466435185185185</v>
      </c>
      <c r="C127" s="5" t="s">
        <v>273</v>
      </c>
      <c r="D127" s="5" t="s">
        <v>7</v>
      </c>
      <c r="E127" s="62">
        <v>13.0</v>
      </c>
      <c r="F127" s="89"/>
      <c r="H127" s="5" t="s">
        <v>1574</v>
      </c>
      <c r="I127" s="5"/>
      <c r="J127" s="5"/>
    </row>
    <row r="128">
      <c r="A128" s="5" t="s">
        <v>1521</v>
      </c>
      <c r="B128" s="4">
        <v>0.08478009259259259</v>
      </c>
      <c r="C128" s="5" t="s">
        <v>13</v>
      </c>
      <c r="D128" s="5" t="s">
        <v>7</v>
      </c>
      <c r="E128" s="62">
        <v>31.0</v>
      </c>
      <c r="F128" s="62"/>
      <c r="G128" s="5"/>
      <c r="H128" s="5" t="s">
        <v>1575</v>
      </c>
      <c r="I128" s="5"/>
      <c r="J128" s="5"/>
    </row>
    <row r="129">
      <c r="A129" s="5" t="s">
        <v>1521</v>
      </c>
      <c r="B129" s="4">
        <v>0.08449074074074074</v>
      </c>
      <c r="C129" s="5" t="s">
        <v>134</v>
      </c>
      <c r="D129" s="5" t="s">
        <v>32</v>
      </c>
      <c r="E129" s="62">
        <v>16.0</v>
      </c>
      <c r="F129" s="85">
        <f>E129-7</f>
        <v>9</v>
      </c>
      <c r="J129" s="5" t="s">
        <v>176</v>
      </c>
    </row>
    <row r="130">
      <c r="A130" s="5" t="s">
        <v>1576</v>
      </c>
      <c r="B130" s="4">
        <v>0.001875</v>
      </c>
      <c r="C130" s="5" t="s">
        <v>18</v>
      </c>
      <c r="D130" s="5" t="s">
        <v>88</v>
      </c>
      <c r="E130" s="62">
        <v>11.0</v>
      </c>
      <c r="F130" s="31">
        <f t="shared" ref="F130:F132" si="5">E130-3</f>
        <v>8</v>
      </c>
    </row>
    <row r="131">
      <c r="A131" s="5" t="s">
        <v>1576</v>
      </c>
      <c r="B131" s="4">
        <v>0.0025810185185185185</v>
      </c>
      <c r="C131" s="5" t="s">
        <v>18</v>
      </c>
      <c r="D131" s="5" t="s">
        <v>11</v>
      </c>
      <c r="E131" s="62">
        <v>17.0</v>
      </c>
      <c r="F131" s="31">
        <f t="shared" si="5"/>
        <v>14</v>
      </c>
    </row>
    <row r="132">
      <c r="A132" s="5" t="s">
        <v>1576</v>
      </c>
      <c r="B132" s="4">
        <v>0.004224537037037037</v>
      </c>
      <c r="C132" s="5" t="s">
        <v>18</v>
      </c>
      <c r="D132" s="5" t="s">
        <v>19</v>
      </c>
      <c r="E132" s="62">
        <v>21.0</v>
      </c>
      <c r="F132" s="31">
        <f t="shared" si="5"/>
        <v>18</v>
      </c>
    </row>
    <row r="133">
      <c r="A133" s="5" t="s">
        <v>1576</v>
      </c>
      <c r="B133" s="4">
        <v>0.0042361111111111115</v>
      </c>
      <c r="C133" s="5" t="s">
        <v>22</v>
      </c>
      <c r="D133" s="5" t="s">
        <v>14</v>
      </c>
      <c r="E133" s="62" t="s">
        <v>30</v>
      </c>
      <c r="F133" s="47" t="s">
        <v>30</v>
      </c>
      <c r="G133" s="5"/>
      <c r="J133" s="5" t="s">
        <v>17</v>
      </c>
    </row>
    <row r="134">
      <c r="A134" s="5" t="s">
        <v>1576</v>
      </c>
      <c r="B134" s="4">
        <v>0.0042361111111111115</v>
      </c>
      <c r="C134" s="5" t="s">
        <v>22</v>
      </c>
      <c r="D134" s="5" t="s">
        <v>14</v>
      </c>
      <c r="E134" s="62" t="s">
        <v>37</v>
      </c>
      <c r="F134" s="47">
        <v>20.0</v>
      </c>
      <c r="G134" s="5" t="s">
        <v>48</v>
      </c>
      <c r="J134" s="5" t="s">
        <v>40</v>
      </c>
    </row>
    <row r="135">
      <c r="A135" s="5" t="s">
        <v>1576</v>
      </c>
      <c r="B135" s="4">
        <v>0.005613425925925926</v>
      </c>
      <c r="C135" s="5" t="s">
        <v>18</v>
      </c>
      <c r="D135" s="5" t="s">
        <v>989</v>
      </c>
      <c r="E135" s="62" t="s">
        <v>30</v>
      </c>
      <c r="F135" s="31" t="s">
        <v>30</v>
      </c>
      <c r="J135" s="5" t="s">
        <v>17</v>
      </c>
    </row>
    <row r="136">
      <c r="A136" s="5" t="s">
        <v>1576</v>
      </c>
      <c r="B136" s="4">
        <v>0.005613425925925926</v>
      </c>
      <c r="C136" s="5" t="s">
        <v>18</v>
      </c>
      <c r="D136" s="5" t="s">
        <v>989</v>
      </c>
      <c r="E136" s="62">
        <v>18.0</v>
      </c>
      <c r="F136" s="31">
        <f>E136-3</f>
        <v>15</v>
      </c>
      <c r="J136" s="5" t="s">
        <v>1577</v>
      </c>
    </row>
    <row r="137">
      <c r="A137" s="5" t="s">
        <v>1576</v>
      </c>
      <c r="B137" s="4">
        <v>0.015520833333333333</v>
      </c>
      <c r="C137" s="5" t="s">
        <v>21</v>
      </c>
      <c r="D137" s="5" t="s">
        <v>24</v>
      </c>
      <c r="E137" s="62">
        <v>20.0</v>
      </c>
      <c r="F137" s="31">
        <f>E137-10</f>
        <v>10</v>
      </c>
    </row>
    <row r="138">
      <c r="A138" s="5" t="s">
        <v>1576</v>
      </c>
      <c r="B138" s="4">
        <v>0.015532407407407408</v>
      </c>
      <c r="C138" s="5" t="s">
        <v>13</v>
      </c>
      <c r="D138" s="5" t="s">
        <v>24</v>
      </c>
      <c r="E138" s="62">
        <v>19.0</v>
      </c>
      <c r="F138" s="31">
        <f>E138-0</f>
        <v>19</v>
      </c>
    </row>
    <row r="139">
      <c r="A139" s="5" t="s">
        <v>1576</v>
      </c>
      <c r="B139" s="4">
        <v>0.015543981481481482</v>
      </c>
      <c r="C139" s="5" t="s">
        <v>15</v>
      </c>
      <c r="D139" s="5" t="s">
        <v>24</v>
      </c>
      <c r="E139" s="62">
        <v>20.0</v>
      </c>
      <c r="F139" s="31">
        <f>E139-10</f>
        <v>10</v>
      </c>
    </row>
    <row r="140">
      <c r="A140" s="5" t="s">
        <v>1576</v>
      </c>
      <c r="B140" s="4">
        <v>0.01556712962962963</v>
      </c>
      <c r="C140" s="5" t="s">
        <v>18</v>
      </c>
      <c r="D140" s="5" t="s">
        <v>24</v>
      </c>
      <c r="E140" s="62">
        <v>25.0</v>
      </c>
      <c r="F140" s="31">
        <f>E140-7</f>
        <v>18</v>
      </c>
    </row>
    <row r="141">
      <c r="A141" s="5" t="s">
        <v>1576</v>
      </c>
      <c r="B141" s="4">
        <v>0.015578703703703704</v>
      </c>
      <c r="C141" s="5" t="s">
        <v>22</v>
      </c>
      <c r="D141" s="5" t="s">
        <v>24</v>
      </c>
      <c r="E141" s="62">
        <v>5.0</v>
      </c>
      <c r="F141" s="31">
        <f>E141-0</f>
        <v>5</v>
      </c>
    </row>
    <row r="142">
      <c r="A142" s="5" t="s">
        <v>1576</v>
      </c>
      <c r="B142" s="4">
        <v>0.015590277777777778</v>
      </c>
      <c r="C142" s="5" t="s">
        <v>10</v>
      </c>
      <c r="D142" s="5" t="s">
        <v>24</v>
      </c>
      <c r="E142" s="62">
        <v>15.0</v>
      </c>
      <c r="F142" s="31">
        <f>E142-8</f>
        <v>7</v>
      </c>
    </row>
    <row r="143">
      <c r="A143" s="5" t="s">
        <v>1576</v>
      </c>
      <c r="B143" s="4">
        <v>0.0296875</v>
      </c>
      <c r="C143" s="5" t="s">
        <v>21</v>
      </c>
      <c r="D143" s="5" t="s">
        <v>14</v>
      </c>
      <c r="E143" s="62" t="s">
        <v>30</v>
      </c>
      <c r="F143" s="31" t="s">
        <v>30</v>
      </c>
      <c r="J143" s="5" t="s">
        <v>17</v>
      </c>
    </row>
    <row r="144">
      <c r="A144" s="5" t="s">
        <v>1576</v>
      </c>
      <c r="B144" s="4">
        <v>0.0296875</v>
      </c>
      <c r="C144" s="5" t="s">
        <v>21</v>
      </c>
      <c r="D144" s="5" t="s">
        <v>14</v>
      </c>
      <c r="E144" s="62">
        <v>13.0</v>
      </c>
      <c r="F144" s="31">
        <f>E144-2</f>
        <v>11</v>
      </c>
      <c r="J144" s="5" t="s">
        <v>40</v>
      </c>
    </row>
    <row r="145">
      <c r="A145" s="5" t="s">
        <v>1576</v>
      </c>
      <c r="B145" s="4">
        <v>0.03027777777777778</v>
      </c>
      <c r="C145" s="5" t="s">
        <v>13</v>
      </c>
      <c r="D145" s="5" t="s">
        <v>146</v>
      </c>
      <c r="E145" s="62" t="s">
        <v>37</v>
      </c>
      <c r="F145" s="62">
        <v>20.0</v>
      </c>
      <c r="G145" s="5" t="s">
        <v>48</v>
      </c>
      <c r="I145" s="5">
        <v>1.0</v>
      </c>
      <c r="J145" s="5" t="s">
        <v>1578</v>
      </c>
    </row>
    <row r="146">
      <c r="A146" s="5" t="s">
        <v>1576</v>
      </c>
      <c r="B146" s="4">
        <v>0.039282407407407405</v>
      </c>
      <c r="C146" s="5" t="s">
        <v>13</v>
      </c>
      <c r="D146" s="5" t="s">
        <v>74</v>
      </c>
      <c r="E146" s="62">
        <v>26.0</v>
      </c>
      <c r="F146" s="31">
        <f>E146-8</f>
        <v>18</v>
      </c>
    </row>
    <row r="147">
      <c r="A147" s="5" t="s">
        <v>1576</v>
      </c>
      <c r="B147" s="4">
        <v>0.039386574074074074</v>
      </c>
      <c r="C147" s="5" t="s">
        <v>21</v>
      </c>
      <c r="D147" s="5" t="s">
        <v>35</v>
      </c>
      <c r="E147" s="62">
        <v>32.0</v>
      </c>
      <c r="F147" s="31">
        <f>E147-13</f>
        <v>19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5"/>
    <col customWidth="1" min="4" max="4" width="13.75"/>
    <col customWidth="1" min="5" max="5" width="9.5"/>
    <col customWidth="1" min="6" max="6" width="11.25"/>
    <col customWidth="1" min="7" max="7" width="4.63"/>
    <col customWidth="1" min="8" max="8" width="11.63"/>
    <col customWidth="1" min="9" max="9" width="5.63"/>
    <col customWidth="1" min="10" max="10" width="24.63"/>
  </cols>
  <sheetData>
    <row r="1">
      <c r="A1" s="8" t="s">
        <v>0</v>
      </c>
      <c r="B1" s="8" t="s">
        <v>1</v>
      </c>
      <c r="C1" s="104" t="s">
        <v>2</v>
      </c>
      <c r="D1" s="104" t="s">
        <v>3</v>
      </c>
      <c r="E1" s="103" t="s">
        <v>4</v>
      </c>
      <c r="F1" s="104" t="s">
        <v>5</v>
      </c>
      <c r="G1" s="104" t="s">
        <v>6</v>
      </c>
      <c r="H1" s="104" t="s">
        <v>4767</v>
      </c>
      <c r="I1" s="104" t="s">
        <v>8</v>
      </c>
      <c r="J1" s="104" t="s">
        <v>9</v>
      </c>
    </row>
    <row r="2">
      <c r="A2" s="3">
        <v>36.0</v>
      </c>
      <c r="B2" s="114">
        <v>0.009212962962962963</v>
      </c>
      <c r="C2" s="5" t="s">
        <v>13</v>
      </c>
      <c r="D2" s="5" t="s">
        <v>146</v>
      </c>
      <c r="E2" s="62">
        <v>24.0</v>
      </c>
      <c r="F2" s="34">
        <f t="shared" ref="F2:F4" si="1">E2-4</f>
        <v>20</v>
      </c>
      <c r="J2" s="5" t="s">
        <v>1579</v>
      </c>
    </row>
    <row r="3">
      <c r="A3" s="3">
        <v>36.0</v>
      </c>
      <c r="B3" s="114">
        <v>0.009259259259259259</v>
      </c>
      <c r="C3" s="5" t="s">
        <v>13</v>
      </c>
      <c r="D3" s="5" t="s">
        <v>146</v>
      </c>
      <c r="E3" s="62">
        <v>22.0</v>
      </c>
      <c r="F3" s="31">
        <f t="shared" si="1"/>
        <v>18</v>
      </c>
    </row>
    <row r="4">
      <c r="A4" s="3">
        <v>36.0</v>
      </c>
      <c r="B4" s="114">
        <v>0.00931712962962963</v>
      </c>
      <c r="C4" s="5" t="s">
        <v>13</v>
      </c>
      <c r="D4" s="5" t="s">
        <v>146</v>
      </c>
      <c r="E4" s="62">
        <v>22.0</v>
      </c>
      <c r="F4" s="31">
        <f t="shared" si="1"/>
        <v>18</v>
      </c>
    </row>
    <row r="5">
      <c r="A5" s="3">
        <v>36.0</v>
      </c>
      <c r="B5" s="114">
        <v>0.01167824074074074</v>
      </c>
      <c r="C5" s="5" t="s">
        <v>10</v>
      </c>
      <c r="D5" s="5" t="s">
        <v>88</v>
      </c>
      <c r="E5" s="62">
        <v>24.0</v>
      </c>
      <c r="F5" s="34">
        <f>E5-2</f>
        <v>22</v>
      </c>
      <c r="J5" s="5" t="s">
        <v>1580</v>
      </c>
    </row>
    <row r="6">
      <c r="A6" s="3">
        <v>36.0</v>
      </c>
      <c r="B6" s="114">
        <v>0.019884259259259258</v>
      </c>
      <c r="C6" s="5" t="s">
        <v>22</v>
      </c>
      <c r="D6" s="5" t="s">
        <v>14</v>
      </c>
      <c r="E6" s="62">
        <v>31.0</v>
      </c>
      <c r="F6" s="31">
        <f>E6-13</f>
        <v>18</v>
      </c>
    </row>
    <row r="7">
      <c r="A7" s="3">
        <v>36.0</v>
      </c>
      <c r="B7" s="114">
        <v>0.022407407407407407</v>
      </c>
      <c r="C7" s="5" t="s">
        <v>22</v>
      </c>
      <c r="D7" s="5" t="s">
        <v>92</v>
      </c>
      <c r="E7" s="62">
        <v>11.0</v>
      </c>
      <c r="F7" s="31">
        <f>E7-6</f>
        <v>5</v>
      </c>
    </row>
    <row r="8">
      <c r="A8" s="3">
        <v>36.0</v>
      </c>
      <c r="B8" s="114">
        <v>0.044409722222222225</v>
      </c>
      <c r="C8" s="5" t="s">
        <v>18</v>
      </c>
      <c r="D8" s="5" t="s">
        <v>24</v>
      </c>
      <c r="E8" s="62">
        <v>20.0</v>
      </c>
      <c r="F8" s="31">
        <f>E8-7</f>
        <v>13</v>
      </c>
    </row>
    <row r="9">
      <c r="A9" s="3">
        <v>36.0</v>
      </c>
      <c r="B9" s="114">
        <v>0.04931712962962963</v>
      </c>
      <c r="C9" s="5" t="s">
        <v>22</v>
      </c>
      <c r="D9" s="5" t="s">
        <v>85</v>
      </c>
      <c r="E9" s="62">
        <v>13.0</v>
      </c>
      <c r="F9" s="31">
        <f>E9-2</f>
        <v>11</v>
      </c>
    </row>
    <row r="10">
      <c r="A10" s="3">
        <v>36.0</v>
      </c>
      <c r="B10" s="114">
        <v>0.05012731481481481</v>
      </c>
      <c r="C10" s="5" t="s">
        <v>22</v>
      </c>
      <c r="D10" s="5" t="s">
        <v>146</v>
      </c>
      <c r="E10" s="62">
        <v>19.0</v>
      </c>
      <c r="F10" s="31">
        <f t="shared" ref="F10:F12" si="2">E10-1</f>
        <v>18</v>
      </c>
    </row>
    <row r="11">
      <c r="A11" s="3">
        <v>36.0</v>
      </c>
      <c r="B11" s="114">
        <v>0.05050925925925926</v>
      </c>
      <c r="C11" s="5" t="s">
        <v>22</v>
      </c>
      <c r="D11" s="5" t="s">
        <v>146</v>
      </c>
      <c r="E11" s="62">
        <v>11.0</v>
      </c>
      <c r="F11" s="31">
        <f t="shared" si="2"/>
        <v>10</v>
      </c>
    </row>
    <row r="12">
      <c r="A12" s="3">
        <v>36.0</v>
      </c>
      <c r="B12" s="114">
        <v>0.050659722222222224</v>
      </c>
      <c r="C12" s="5" t="s">
        <v>22</v>
      </c>
      <c r="D12" s="5" t="s">
        <v>146</v>
      </c>
      <c r="E12" s="62">
        <v>16.0</v>
      </c>
      <c r="F12" s="31">
        <f t="shared" si="2"/>
        <v>15</v>
      </c>
    </row>
    <row r="13">
      <c r="A13" s="3">
        <v>36.0</v>
      </c>
      <c r="B13" s="114">
        <v>0.05103009259259259</v>
      </c>
      <c r="C13" s="5" t="s">
        <v>22</v>
      </c>
      <c r="D13" s="5" t="s">
        <v>146</v>
      </c>
      <c r="E13" s="62" t="s">
        <v>28</v>
      </c>
      <c r="F13" s="47">
        <v>1.0</v>
      </c>
      <c r="G13" s="5" t="s">
        <v>48</v>
      </c>
    </row>
    <row r="14">
      <c r="A14" s="3">
        <v>36.0</v>
      </c>
      <c r="B14" s="114">
        <v>0.053078703703703704</v>
      </c>
      <c r="C14" s="5" t="s">
        <v>13</v>
      </c>
      <c r="D14" s="5" t="s">
        <v>588</v>
      </c>
      <c r="E14" s="62">
        <v>20.0</v>
      </c>
      <c r="F14" s="31">
        <f>E14-1</f>
        <v>19</v>
      </c>
    </row>
    <row r="15">
      <c r="A15" s="3">
        <v>36.0</v>
      </c>
      <c r="B15" s="114">
        <v>0.053425925925925925</v>
      </c>
      <c r="C15" s="5" t="s">
        <v>13</v>
      </c>
      <c r="D15" s="5" t="s">
        <v>146</v>
      </c>
      <c r="E15" s="62">
        <v>21.0</v>
      </c>
      <c r="F15" s="31">
        <f t="shared" ref="F15:F20" si="3">E15-4</f>
        <v>17</v>
      </c>
    </row>
    <row r="16">
      <c r="A16" s="3">
        <v>36.0</v>
      </c>
      <c r="B16" s="114">
        <v>0.053668981481481484</v>
      </c>
      <c r="C16" s="5" t="s">
        <v>13</v>
      </c>
      <c r="D16" s="5" t="s">
        <v>146</v>
      </c>
      <c r="E16" s="62">
        <v>11.0</v>
      </c>
      <c r="F16" s="31">
        <f t="shared" si="3"/>
        <v>7</v>
      </c>
    </row>
    <row r="17">
      <c r="A17" s="3">
        <v>36.0</v>
      </c>
      <c r="B17" s="114">
        <v>0.05379629629629629</v>
      </c>
      <c r="C17" s="5" t="s">
        <v>13</v>
      </c>
      <c r="D17" s="5" t="s">
        <v>146</v>
      </c>
      <c r="E17" s="62">
        <v>7.0</v>
      </c>
      <c r="F17" s="31">
        <f t="shared" si="3"/>
        <v>3</v>
      </c>
    </row>
    <row r="18">
      <c r="A18" s="3">
        <v>36.0</v>
      </c>
      <c r="B18" s="114">
        <v>0.05393518518518518</v>
      </c>
      <c r="C18" s="5" t="s">
        <v>13</v>
      </c>
      <c r="D18" s="5" t="s">
        <v>146</v>
      </c>
      <c r="E18" s="62">
        <v>23.0</v>
      </c>
      <c r="F18" s="31">
        <f t="shared" si="3"/>
        <v>19</v>
      </c>
    </row>
    <row r="19">
      <c r="A19" s="3">
        <v>36.0</v>
      </c>
      <c r="B19" s="114">
        <v>0.05409722222222222</v>
      </c>
      <c r="C19" s="5" t="s">
        <v>13</v>
      </c>
      <c r="D19" s="5" t="s">
        <v>146</v>
      </c>
      <c r="E19" s="62">
        <v>8.0</v>
      </c>
      <c r="F19" s="31">
        <f t="shared" si="3"/>
        <v>4</v>
      </c>
    </row>
    <row r="20">
      <c r="A20" s="3">
        <v>36.0</v>
      </c>
      <c r="B20" s="114">
        <v>0.054363425925925926</v>
      </c>
      <c r="C20" s="5" t="s">
        <v>13</v>
      </c>
      <c r="D20" s="5" t="s">
        <v>146</v>
      </c>
      <c r="E20" s="62">
        <v>17.0</v>
      </c>
      <c r="F20" s="31">
        <f t="shared" si="3"/>
        <v>13</v>
      </c>
    </row>
    <row r="21">
      <c r="A21" s="3">
        <v>36.0</v>
      </c>
      <c r="B21" s="114">
        <v>0.05453703703703704</v>
      </c>
      <c r="C21" s="5" t="s">
        <v>13</v>
      </c>
      <c r="D21" s="5" t="s">
        <v>146</v>
      </c>
      <c r="E21" s="62" t="s">
        <v>28</v>
      </c>
      <c r="F21" s="47">
        <v>1.0</v>
      </c>
      <c r="G21" s="5" t="s">
        <v>48</v>
      </c>
    </row>
    <row r="22">
      <c r="A22" s="3">
        <v>36.0</v>
      </c>
      <c r="B22" s="114">
        <v>0.0546875</v>
      </c>
      <c r="C22" s="5" t="s">
        <v>13</v>
      </c>
      <c r="D22" s="5" t="s">
        <v>146</v>
      </c>
      <c r="E22" s="62">
        <v>22.0</v>
      </c>
      <c r="F22" s="31">
        <f t="shared" ref="F22:F23" si="4">E22-4</f>
        <v>18</v>
      </c>
    </row>
    <row r="23">
      <c r="A23" s="3">
        <v>36.0</v>
      </c>
      <c r="B23" s="114">
        <v>0.05482638888888889</v>
      </c>
      <c r="C23" s="5" t="s">
        <v>13</v>
      </c>
      <c r="D23" s="5" t="s">
        <v>146</v>
      </c>
      <c r="E23" s="62">
        <v>22.0</v>
      </c>
      <c r="F23" s="31">
        <f t="shared" si="4"/>
        <v>18</v>
      </c>
    </row>
    <row r="24">
      <c r="A24" s="3">
        <v>36.0</v>
      </c>
      <c r="B24" s="114">
        <v>0.05585648148148148</v>
      </c>
      <c r="C24" s="5" t="s">
        <v>21</v>
      </c>
      <c r="D24" s="5" t="s">
        <v>14</v>
      </c>
      <c r="E24" s="62">
        <v>14.0</v>
      </c>
      <c r="F24" s="31">
        <f>E24-2</f>
        <v>12</v>
      </c>
    </row>
    <row r="25">
      <c r="A25" s="3">
        <v>36.0</v>
      </c>
      <c r="B25" s="114">
        <v>0.059236111111111114</v>
      </c>
      <c r="C25" s="5" t="s">
        <v>13</v>
      </c>
      <c r="D25" s="5" t="s">
        <v>146</v>
      </c>
      <c r="E25" s="62">
        <v>8.0</v>
      </c>
      <c r="F25" s="31">
        <f t="shared" ref="F25:F26" si="5">E25-4</f>
        <v>4</v>
      </c>
    </row>
    <row r="26">
      <c r="A26" s="3">
        <v>36.0</v>
      </c>
      <c r="B26" s="114">
        <v>0.05946759259259259</v>
      </c>
      <c r="C26" s="5" t="s">
        <v>13</v>
      </c>
      <c r="D26" s="5" t="s">
        <v>146</v>
      </c>
      <c r="E26" s="62">
        <v>6.0</v>
      </c>
      <c r="F26" s="31">
        <f t="shared" si="5"/>
        <v>2</v>
      </c>
    </row>
    <row r="27">
      <c r="A27" s="3">
        <v>36.0</v>
      </c>
      <c r="B27" s="114">
        <v>0.059953703703703703</v>
      </c>
      <c r="C27" s="5" t="s">
        <v>13</v>
      </c>
      <c r="D27" s="5" t="s">
        <v>26</v>
      </c>
      <c r="E27" s="62">
        <v>12.0</v>
      </c>
      <c r="F27" s="31">
        <f>E27-5</f>
        <v>7</v>
      </c>
    </row>
    <row r="28">
      <c r="A28" s="3">
        <v>36.0</v>
      </c>
      <c r="B28" s="114">
        <v>0.06056712962962963</v>
      </c>
      <c r="C28" s="5" t="s">
        <v>13</v>
      </c>
      <c r="D28" s="5" t="s">
        <v>146</v>
      </c>
      <c r="E28" s="62" t="s">
        <v>28</v>
      </c>
      <c r="F28" s="47">
        <v>1.0</v>
      </c>
      <c r="G28" s="5" t="s">
        <v>48</v>
      </c>
      <c r="J28" s="5" t="s">
        <v>17</v>
      </c>
    </row>
    <row r="29">
      <c r="A29" s="3">
        <v>36.0</v>
      </c>
      <c r="B29" s="114">
        <v>0.06056712962962963</v>
      </c>
      <c r="C29" s="5" t="s">
        <v>13</v>
      </c>
      <c r="D29" s="5" t="s">
        <v>146</v>
      </c>
      <c r="E29" s="62">
        <v>11.0</v>
      </c>
      <c r="F29" s="31">
        <f t="shared" ref="F29:F33" si="6">E29-4</f>
        <v>7</v>
      </c>
      <c r="J29" s="5" t="s">
        <v>40</v>
      </c>
    </row>
    <row r="30">
      <c r="A30" s="3">
        <v>36.0</v>
      </c>
      <c r="B30" s="114">
        <v>0.0609375</v>
      </c>
      <c r="C30" s="5" t="s">
        <v>13</v>
      </c>
      <c r="D30" s="5" t="s">
        <v>146</v>
      </c>
      <c r="E30" s="62">
        <v>19.0</v>
      </c>
      <c r="F30" s="31">
        <f t="shared" si="6"/>
        <v>15</v>
      </c>
    </row>
    <row r="31">
      <c r="A31" s="3">
        <v>36.0</v>
      </c>
      <c r="B31" s="114">
        <v>0.06119212962962963</v>
      </c>
      <c r="C31" s="5" t="s">
        <v>13</v>
      </c>
      <c r="D31" s="5" t="s">
        <v>146</v>
      </c>
      <c r="E31" s="62">
        <v>12.0</v>
      </c>
      <c r="F31" s="31">
        <f t="shared" si="6"/>
        <v>8</v>
      </c>
    </row>
    <row r="32">
      <c r="A32" s="3">
        <v>36.0</v>
      </c>
      <c r="B32" s="114">
        <v>0.06160879629629629</v>
      </c>
      <c r="C32" s="5" t="s">
        <v>13</v>
      </c>
      <c r="D32" s="5" t="s">
        <v>146</v>
      </c>
      <c r="E32" s="62">
        <v>16.0</v>
      </c>
      <c r="F32" s="31">
        <f t="shared" si="6"/>
        <v>12</v>
      </c>
      <c r="J32" s="5" t="s">
        <v>1030</v>
      </c>
    </row>
    <row r="33">
      <c r="A33" s="3">
        <v>36.0</v>
      </c>
      <c r="B33" s="114">
        <v>0.061863425925925926</v>
      </c>
      <c r="C33" s="5" t="s">
        <v>13</v>
      </c>
      <c r="D33" s="5" t="s">
        <v>146</v>
      </c>
      <c r="E33" s="62">
        <v>7.0</v>
      </c>
      <c r="F33" s="31">
        <f t="shared" si="6"/>
        <v>3</v>
      </c>
    </row>
    <row r="34">
      <c r="A34" s="3">
        <v>36.0</v>
      </c>
      <c r="B34" s="114">
        <v>0.08668981481481482</v>
      </c>
      <c r="C34" s="5" t="s">
        <v>21</v>
      </c>
      <c r="D34" s="5" t="s">
        <v>75</v>
      </c>
      <c r="E34" s="62" t="s">
        <v>37</v>
      </c>
      <c r="F34" s="47">
        <v>20.0</v>
      </c>
      <c r="G34" s="5" t="s">
        <v>48</v>
      </c>
    </row>
    <row r="35">
      <c r="A35" s="3">
        <v>36.0</v>
      </c>
      <c r="B35" s="114">
        <v>0.08680555555555555</v>
      </c>
      <c r="C35" s="5" t="s">
        <v>10</v>
      </c>
      <c r="D35" s="5" t="s">
        <v>75</v>
      </c>
      <c r="E35" s="62">
        <v>7.0</v>
      </c>
      <c r="F35" s="31">
        <f>E35-2</f>
        <v>5</v>
      </c>
    </row>
    <row r="36">
      <c r="A36" s="3">
        <v>36.0</v>
      </c>
      <c r="B36" s="114">
        <v>0.08689814814814815</v>
      </c>
      <c r="C36" s="5" t="s">
        <v>273</v>
      </c>
      <c r="D36" s="5" t="s">
        <v>75</v>
      </c>
      <c r="E36" s="62">
        <v>21.0</v>
      </c>
      <c r="F36" s="31">
        <f>E36-3</f>
        <v>18</v>
      </c>
    </row>
    <row r="37">
      <c r="A37" s="3">
        <v>36.0</v>
      </c>
      <c r="B37" s="114">
        <v>0.08761574074074074</v>
      </c>
      <c r="C37" s="5" t="s">
        <v>10</v>
      </c>
      <c r="D37" s="5" t="s">
        <v>75</v>
      </c>
      <c r="E37" s="62" t="s">
        <v>28</v>
      </c>
      <c r="F37" s="47">
        <v>1.0</v>
      </c>
      <c r="G37" s="5" t="s">
        <v>48</v>
      </c>
    </row>
    <row r="38">
      <c r="A38" s="3">
        <v>36.0</v>
      </c>
      <c r="B38" s="114">
        <v>0.08769675925925927</v>
      </c>
      <c r="C38" s="5" t="s">
        <v>21</v>
      </c>
      <c r="D38" s="5" t="s">
        <v>75</v>
      </c>
      <c r="E38" s="62">
        <v>6.0</v>
      </c>
      <c r="F38" s="31">
        <f t="shared" ref="F38:F39" si="7">E38-0</f>
        <v>6</v>
      </c>
    </row>
    <row r="39">
      <c r="A39" s="3">
        <v>36.0</v>
      </c>
      <c r="B39" s="114">
        <v>0.08776620370370371</v>
      </c>
      <c r="C39" s="5" t="s">
        <v>21</v>
      </c>
      <c r="D39" s="5" t="s">
        <v>75</v>
      </c>
      <c r="E39" s="62">
        <v>7.0</v>
      </c>
      <c r="F39" s="31">
        <f t="shared" si="7"/>
        <v>7</v>
      </c>
    </row>
    <row r="40">
      <c r="A40" s="3">
        <v>36.0</v>
      </c>
      <c r="B40" s="114">
        <v>0.08780092592592592</v>
      </c>
      <c r="C40" s="5" t="s">
        <v>273</v>
      </c>
      <c r="D40" s="5" t="s">
        <v>75</v>
      </c>
      <c r="E40" s="62">
        <v>14.0</v>
      </c>
      <c r="F40" s="31">
        <f t="shared" ref="F40:F42" si="8">E40-3</f>
        <v>11</v>
      </c>
    </row>
    <row r="41">
      <c r="A41" s="3">
        <v>36.0</v>
      </c>
      <c r="B41" s="114">
        <v>0.08851851851851852</v>
      </c>
      <c r="C41" s="5" t="s">
        <v>273</v>
      </c>
      <c r="D41" s="5" t="s">
        <v>75</v>
      </c>
      <c r="E41" s="62">
        <v>13.0</v>
      </c>
      <c r="F41" s="31">
        <f t="shared" si="8"/>
        <v>10</v>
      </c>
    </row>
    <row r="42">
      <c r="A42" s="3">
        <v>36.0</v>
      </c>
      <c r="B42" s="114">
        <v>0.08920138888888889</v>
      </c>
      <c r="C42" s="5" t="s">
        <v>273</v>
      </c>
      <c r="D42" s="5" t="s">
        <v>75</v>
      </c>
      <c r="E42" s="62">
        <v>15.0</v>
      </c>
      <c r="F42" s="31">
        <f t="shared" si="8"/>
        <v>12</v>
      </c>
    </row>
    <row r="43">
      <c r="A43" s="3">
        <v>36.0</v>
      </c>
      <c r="B43" s="114">
        <v>0.08998842592592593</v>
      </c>
      <c r="C43" s="5" t="s">
        <v>10</v>
      </c>
      <c r="D43" s="5" t="s">
        <v>14</v>
      </c>
      <c r="E43" s="62">
        <v>15.0</v>
      </c>
      <c r="F43" s="31">
        <f>E43-7</f>
        <v>8</v>
      </c>
    </row>
    <row r="44">
      <c r="A44" s="3">
        <v>36.0</v>
      </c>
      <c r="B44" s="114">
        <v>0.09090277777777778</v>
      </c>
      <c r="C44" s="5" t="s">
        <v>273</v>
      </c>
      <c r="D44" s="5" t="s">
        <v>75</v>
      </c>
      <c r="E44" s="62" t="s">
        <v>30</v>
      </c>
      <c r="F44" s="31" t="s">
        <v>30</v>
      </c>
    </row>
    <row r="45">
      <c r="A45" s="3">
        <v>36.0</v>
      </c>
      <c r="B45" s="114">
        <v>0.09090277777777778</v>
      </c>
      <c r="C45" s="5" t="s">
        <v>273</v>
      </c>
      <c r="D45" s="5" t="s">
        <v>75</v>
      </c>
      <c r="E45" s="62">
        <v>11.0</v>
      </c>
      <c r="F45" s="31">
        <f>E45-3</f>
        <v>8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5"/>
    <col customWidth="1" min="4" max="4" width="12.0"/>
    <col customWidth="1" min="5" max="5" width="9.5"/>
    <col customWidth="1" min="6" max="6" width="11.25"/>
    <col customWidth="1" min="7" max="7" width="4.0"/>
    <col customWidth="1" min="8" max="8" width="16.0"/>
    <col customWidth="1" min="9" max="9" width="5.25"/>
    <col customWidth="1" min="10" max="10" width="44.75"/>
  </cols>
  <sheetData>
    <row r="1">
      <c r="A1" s="8" t="s">
        <v>0</v>
      </c>
      <c r="B1" s="8" t="s">
        <v>1</v>
      </c>
      <c r="C1" s="104" t="s">
        <v>2</v>
      </c>
      <c r="D1" s="8" t="s">
        <v>3</v>
      </c>
      <c r="E1" s="103" t="s">
        <v>4</v>
      </c>
      <c r="F1" s="104" t="s">
        <v>5</v>
      </c>
      <c r="G1" s="104" t="s">
        <v>6</v>
      </c>
      <c r="H1" s="8" t="s">
        <v>4767</v>
      </c>
      <c r="I1" s="104" t="s">
        <v>8</v>
      </c>
      <c r="J1" s="104" t="s">
        <v>9</v>
      </c>
    </row>
    <row r="2">
      <c r="A2" s="3">
        <v>37.0</v>
      </c>
      <c r="B2" s="114">
        <v>0.010659722222222221</v>
      </c>
      <c r="C2" s="5" t="s">
        <v>18</v>
      </c>
      <c r="D2" s="3" t="s">
        <v>93</v>
      </c>
      <c r="E2" s="62">
        <v>11.0</v>
      </c>
      <c r="F2" s="31">
        <f>E2-4-3</f>
        <v>4</v>
      </c>
      <c r="H2" s="7"/>
    </row>
    <row r="3">
      <c r="A3" s="3">
        <v>37.0</v>
      </c>
      <c r="B3" s="114">
        <v>0.011770833333333333</v>
      </c>
      <c r="C3" s="5" t="s">
        <v>18</v>
      </c>
      <c r="D3" s="3" t="s">
        <v>88</v>
      </c>
      <c r="E3" s="62">
        <v>5.0</v>
      </c>
      <c r="F3" s="31">
        <f>E3-3</f>
        <v>2</v>
      </c>
      <c r="H3" s="7"/>
      <c r="J3" s="5" t="s">
        <v>1581</v>
      </c>
    </row>
    <row r="4">
      <c r="A4" s="3">
        <v>37.0</v>
      </c>
      <c r="B4" s="114">
        <v>0.02141203703703704</v>
      </c>
      <c r="C4" s="5" t="s">
        <v>22</v>
      </c>
      <c r="D4" s="3" t="s">
        <v>20</v>
      </c>
      <c r="E4" s="62">
        <v>18.0</v>
      </c>
      <c r="F4" s="31">
        <f>E4-2</f>
        <v>16</v>
      </c>
      <c r="H4" s="7"/>
    </row>
    <row r="5">
      <c r="A5" s="3">
        <v>37.0</v>
      </c>
      <c r="B5" s="114">
        <v>0.03395833333333333</v>
      </c>
      <c r="C5" s="5" t="s">
        <v>134</v>
      </c>
      <c r="D5" s="3" t="s">
        <v>97</v>
      </c>
      <c r="E5" s="62">
        <v>15.0</v>
      </c>
      <c r="H5" s="7"/>
      <c r="J5" s="5" t="s">
        <v>1582</v>
      </c>
    </row>
    <row r="6">
      <c r="A6" s="3">
        <v>37.0</v>
      </c>
      <c r="B6" s="114">
        <v>0.03408564814814815</v>
      </c>
      <c r="C6" s="5" t="s">
        <v>134</v>
      </c>
      <c r="D6" s="3" t="s">
        <v>126</v>
      </c>
      <c r="E6" s="62" t="s">
        <v>37</v>
      </c>
      <c r="F6" s="5">
        <v>20.0</v>
      </c>
      <c r="G6" s="5" t="s">
        <v>48</v>
      </c>
      <c r="H6" s="7"/>
      <c r="J6" s="5" t="s">
        <v>1030</v>
      </c>
    </row>
    <row r="7">
      <c r="A7" s="3">
        <v>37.0</v>
      </c>
      <c r="B7" s="114">
        <v>0.038483796296296294</v>
      </c>
      <c r="C7" s="5" t="s">
        <v>18</v>
      </c>
      <c r="D7" s="3" t="s">
        <v>14</v>
      </c>
      <c r="E7" s="62">
        <v>21.0</v>
      </c>
      <c r="F7" s="31">
        <f>E7-6</f>
        <v>15</v>
      </c>
      <c r="H7" s="7"/>
    </row>
    <row r="8">
      <c r="A8" s="3">
        <v>37.0</v>
      </c>
      <c r="B8" s="114">
        <v>0.053125</v>
      </c>
      <c r="C8" s="5" t="s">
        <v>22</v>
      </c>
      <c r="D8" s="3" t="s">
        <v>14</v>
      </c>
      <c r="E8" s="62">
        <v>24.0</v>
      </c>
      <c r="F8" s="31">
        <f>E8-13</f>
        <v>11</v>
      </c>
      <c r="H8" s="7"/>
    </row>
    <row r="9">
      <c r="A9" s="3">
        <v>37.0</v>
      </c>
      <c r="B9" s="114">
        <v>0.061585648148148146</v>
      </c>
      <c r="C9" s="5" t="s">
        <v>21</v>
      </c>
      <c r="D9" s="3" t="s">
        <v>88</v>
      </c>
      <c r="E9" s="62" t="s">
        <v>30</v>
      </c>
      <c r="F9" s="31" t="s">
        <v>30</v>
      </c>
      <c r="H9" s="7"/>
      <c r="J9" s="5" t="s">
        <v>350</v>
      </c>
    </row>
    <row r="10">
      <c r="A10" s="3">
        <v>37.0</v>
      </c>
      <c r="B10" s="114">
        <v>0.061585648148148146</v>
      </c>
      <c r="C10" s="5" t="s">
        <v>21</v>
      </c>
      <c r="D10" s="3" t="s">
        <v>88</v>
      </c>
      <c r="E10" s="62">
        <v>20.0</v>
      </c>
      <c r="F10" s="31">
        <f>E10-3</f>
        <v>17</v>
      </c>
      <c r="H10" s="7"/>
      <c r="J10" s="5" t="s">
        <v>418</v>
      </c>
    </row>
    <row r="11">
      <c r="A11" s="3">
        <v>37.0</v>
      </c>
      <c r="B11" s="114">
        <v>0.06160879629629629</v>
      </c>
      <c r="C11" s="5" t="s">
        <v>22</v>
      </c>
      <c r="D11" s="3" t="s">
        <v>88</v>
      </c>
      <c r="E11" s="62">
        <v>19.0</v>
      </c>
      <c r="F11" s="31">
        <f>E11-6</f>
        <v>13</v>
      </c>
      <c r="H11" s="7"/>
    </row>
    <row r="12">
      <c r="A12" s="3">
        <v>37.0</v>
      </c>
      <c r="B12" s="114">
        <v>0.061655092592592595</v>
      </c>
      <c r="C12" s="5" t="s">
        <v>10</v>
      </c>
      <c r="D12" s="3" t="s">
        <v>24</v>
      </c>
      <c r="E12" s="62">
        <v>23.0</v>
      </c>
      <c r="F12" s="31">
        <f>E12-8</f>
        <v>15</v>
      </c>
      <c r="H12" s="7"/>
    </row>
    <row r="13">
      <c r="A13" s="3">
        <v>37.0</v>
      </c>
      <c r="B13" s="114">
        <v>0.06282407407407407</v>
      </c>
      <c r="C13" s="5" t="s">
        <v>134</v>
      </c>
      <c r="D13" s="3" t="s">
        <v>92</v>
      </c>
      <c r="E13" s="62" t="s">
        <v>30</v>
      </c>
      <c r="F13" s="31" t="s">
        <v>30</v>
      </c>
      <c r="G13" s="5"/>
      <c r="H13" s="7"/>
    </row>
    <row r="14">
      <c r="A14" s="3">
        <v>37.0</v>
      </c>
      <c r="B14" s="114">
        <v>0.06288194444444445</v>
      </c>
      <c r="C14" s="5" t="s">
        <v>13</v>
      </c>
      <c r="D14" s="3" t="s">
        <v>92</v>
      </c>
      <c r="E14" s="62" t="s">
        <v>37</v>
      </c>
      <c r="F14" s="47">
        <v>20.0</v>
      </c>
      <c r="G14" s="5" t="s">
        <v>48</v>
      </c>
      <c r="H14" s="7"/>
    </row>
    <row r="15">
      <c r="A15" s="3">
        <v>37.0</v>
      </c>
      <c r="B15" s="114">
        <v>0.06302083333333333</v>
      </c>
      <c r="C15" s="5" t="s">
        <v>22</v>
      </c>
      <c r="D15" s="3" t="s">
        <v>92</v>
      </c>
      <c r="E15" s="62" t="s">
        <v>30</v>
      </c>
      <c r="F15" s="31" t="s">
        <v>30</v>
      </c>
      <c r="H15" s="7"/>
      <c r="J15" s="5" t="s">
        <v>1583</v>
      </c>
    </row>
    <row r="16">
      <c r="A16" s="3">
        <v>37.0</v>
      </c>
      <c r="B16" s="114">
        <v>0.06846064814814815</v>
      </c>
      <c r="C16" s="5" t="s">
        <v>22</v>
      </c>
      <c r="D16" s="3" t="s">
        <v>19</v>
      </c>
      <c r="E16" s="62" t="s">
        <v>30</v>
      </c>
      <c r="F16" s="31" t="s">
        <v>30</v>
      </c>
      <c r="H16" s="7"/>
    </row>
    <row r="17">
      <c r="A17" s="3">
        <v>37.0</v>
      </c>
      <c r="B17" s="114">
        <v>0.06853009259259259</v>
      </c>
      <c r="C17" s="5" t="s">
        <v>13</v>
      </c>
      <c r="D17" s="3" t="s">
        <v>19</v>
      </c>
      <c r="E17" s="62">
        <v>16.0</v>
      </c>
      <c r="F17" s="31">
        <f>E17-0</f>
        <v>16</v>
      </c>
      <c r="H17" s="7"/>
    </row>
    <row r="18">
      <c r="A18" s="3">
        <v>37.0</v>
      </c>
      <c r="B18" s="114">
        <v>0.09295138888888889</v>
      </c>
      <c r="C18" s="5" t="s">
        <v>22</v>
      </c>
      <c r="D18" s="3" t="s">
        <v>36</v>
      </c>
      <c r="E18" s="62">
        <v>22.0</v>
      </c>
      <c r="F18" s="31">
        <f t="shared" ref="F18:F19" si="1">E18-13</f>
        <v>9</v>
      </c>
      <c r="H18" s="7"/>
    </row>
    <row r="19">
      <c r="A19" s="3">
        <v>37.0</v>
      </c>
      <c r="B19" s="114">
        <v>0.09388888888888888</v>
      </c>
      <c r="C19" s="5" t="s">
        <v>22</v>
      </c>
      <c r="D19" s="3" t="s">
        <v>36</v>
      </c>
      <c r="E19" s="62">
        <v>33.0</v>
      </c>
      <c r="F19" s="34">
        <f t="shared" si="1"/>
        <v>20</v>
      </c>
      <c r="H19" s="7"/>
    </row>
    <row r="20">
      <c r="A20" s="3">
        <v>37.0</v>
      </c>
      <c r="B20" s="114">
        <v>0.10271990740740741</v>
      </c>
      <c r="C20" s="5" t="s">
        <v>15</v>
      </c>
      <c r="D20" s="3" t="s">
        <v>19</v>
      </c>
      <c r="E20" s="62">
        <v>29.0</v>
      </c>
      <c r="F20" s="31">
        <f>E20-10</f>
        <v>19</v>
      </c>
      <c r="H20" s="7"/>
      <c r="J20" s="5"/>
    </row>
    <row r="21">
      <c r="A21" s="3">
        <v>37.0</v>
      </c>
      <c r="B21" s="114">
        <v>0.10528935185185186</v>
      </c>
      <c r="C21" s="5" t="s">
        <v>18</v>
      </c>
      <c r="D21" s="3" t="s">
        <v>14</v>
      </c>
      <c r="E21" s="62">
        <v>23.0</v>
      </c>
      <c r="F21" s="31">
        <f>E21-6</f>
        <v>17</v>
      </c>
      <c r="H21" s="7"/>
      <c r="J21" s="5" t="s">
        <v>40</v>
      </c>
    </row>
    <row r="22">
      <c r="A22" s="3">
        <v>37.0</v>
      </c>
      <c r="B22" s="114">
        <v>0.10528935185185186</v>
      </c>
      <c r="C22" s="5" t="s">
        <v>18</v>
      </c>
      <c r="D22" s="3" t="s">
        <v>14</v>
      </c>
      <c r="E22" s="62" t="s">
        <v>30</v>
      </c>
      <c r="F22" s="31" t="s">
        <v>30</v>
      </c>
      <c r="H22" s="7"/>
      <c r="J22" s="5" t="s">
        <v>17</v>
      </c>
    </row>
    <row r="23">
      <c r="A23" s="3">
        <v>37.0</v>
      </c>
      <c r="B23" s="114">
        <v>0.10693287037037037</v>
      </c>
      <c r="C23" s="5" t="s">
        <v>21</v>
      </c>
      <c r="D23" s="3" t="s">
        <v>19</v>
      </c>
      <c r="E23" s="62">
        <v>19.0</v>
      </c>
      <c r="F23" s="31">
        <f>E23-2</f>
        <v>17</v>
      </c>
      <c r="H23" s="7"/>
    </row>
    <row r="24">
      <c r="A24" s="3">
        <v>37.0</v>
      </c>
      <c r="B24" s="114">
        <v>0.11008101851851852</v>
      </c>
      <c r="C24" s="5" t="s">
        <v>21</v>
      </c>
      <c r="D24" s="3" t="s">
        <v>20</v>
      </c>
      <c r="E24" s="62">
        <v>23.0</v>
      </c>
      <c r="F24" s="31">
        <f>E24-13</f>
        <v>10</v>
      </c>
      <c r="H24" s="7"/>
      <c r="J24" s="5"/>
    </row>
    <row r="25">
      <c r="A25" s="3">
        <v>37.0</v>
      </c>
      <c r="B25" s="114">
        <v>0.1142013888888889</v>
      </c>
      <c r="C25" s="5" t="s">
        <v>10</v>
      </c>
      <c r="D25" s="3" t="s">
        <v>20</v>
      </c>
      <c r="E25" s="62">
        <v>25.0</v>
      </c>
      <c r="F25" s="31">
        <f>E25-9</f>
        <v>16</v>
      </c>
      <c r="H25" s="7"/>
      <c r="J25" s="5" t="s">
        <v>40</v>
      </c>
    </row>
    <row r="26">
      <c r="A26" s="3">
        <v>37.0</v>
      </c>
      <c r="B26" s="114">
        <v>0.1142013888888889</v>
      </c>
      <c r="C26" s="5" t="s">
        <v>10</v>
      </c>
      <c r="D26" s="3" t="s">
        <v>20</v>
      </c>
      <c r="E26" s="62" t="s">
        <v>30</v>
      </c>
      <c r="F26" s="31" t="s">
        <v>30</v>
      </c>
      <c r="H26" s="7"/>
      <c r="J26" s="5" t="s">
        <v>17</v>
      </c>
    </row>
    <row r="27">
      <c r="A27" s="3">
        <v>37.0</v>
      </c>
      <c r="B27" s="114">
        <v>0.11520833333333333</v>
      </c>
      <c r="C27" s="5" t="s">
        <v>15</v>
      </c>
      <c r="D27" s="3" t="s">
        <v>20</v>
      </c>
      <c r="E27" s="62">
        <v>15.0</v>
      </c>
      <c r="F27" s="47">
        <f>E27-2</f>
        <v>13</v>
      </c>
      <c r="H27" s="7"/>
    </row>
    <row r="28">
      <c r="A28" s="3">
        <v>37.0</v>
      </c>
      <c r="B28" s="114">
        <v>0.11520833333333333</v>
      </c>
      <c r="C28" s="5" t="s">
        <v>18</v>
      </c>
      <c r="D28" s="3" t="s">
        <v>20</v>
      </c>
      <c r="E28" s="62">
        <v>14.0</v>
      </c>
      <c r="F28" s="31">
        <f>E28-6</f>
        <v>8</v>
      </c>
      <c r="H28" s="7"/>
    </row>
    <row r="29">
      <c r="A29" s="3">
        <v>37.0</v>
      </c>
      <c r="B29" s="114">
        <v>0.11625</v>
      </c>
      <c r="C29" s="5" t="s">
        <v>134</v>
      </c>
      <c r="D29" s="3" t="s">
        <v>20</v>
      </c>
      <c r="E29" s="62">
        <v>9.0</v>
      </c>
      <c r="F29" s="31">
        <f>E29-0</f>
        <v>9</v>
      </c>
      <c r="H29" s="7"/>
      <c r="J29" s="5" t="s">
        <v>43</v>
      </c>
    </row>
    <row r="30">
      <c r="A30" s="3">
        <v>37.0</v>
      </c>
      <c r="B30" s="114">
        <v>0.11625</v>
      </c>
      <c r="C30" s="5" t="s">
        <v>134</v>
      </c>
      <c r="D30" s="3" t="s">
        <v>20</v>
      </c>
      <c r="E30" s="62" t="s">
        <v>30</v>
      </c>
      <c r="F30" s="31" t="s">
        <v>30</v>
      </c>
      <c r="H30" s="7"/>
      <c r="J30" s="5" t="s">
        <v>17</v>
      </c>
    </row>
    <row r="31">
      <c r="A31" s="3">
        <v>37.0</v>
      </c>
      <c r="B31" s="114">
        <v>0.11631944444444445</v>
      </c>
      <c r="C31" s="5" t="s">
        <v>13</v>
      </c>
      <c r="D31" s="3" t="s">
        <v>20</v>
      </c>
      <c r="E31" s="62">
        <v>13.0</v>
      </c>
      <c r="F31" s="31">
        <f>E31-2</f>
        <v>11</v>
      </c>
      <c r="H31" s="7"/>
    </row>
    <row r="32">
      <c r="A32" s="3">
        <v>37.0</v>
      </c>
      <c r="B32" s="114">
        <v>0.11633101851851851</v>
      </c>
      <c r="C32" s="5" t="s">
        <v>273</v>
      </c>
      <c r="D32" s="3" t="s">
        <v>20</v>
      </c>
      <c r="E32" s="62">
        <v>16.0</v>
      </c>
      <c r="F32" s="31">
        <f t="shared" ref="F32:F33" si="2">E32-0</f>
        <v>16</v>
      </c>
      <c r="H32" s="7"/>
    </row>
    <row r="33">
      <c r="A33" s="3">
        <v>37.0</v>
      </c>
      <c r="B33" s="114">
        <v>0.1178125</v>
      </c>
      <c r="C33" s="5" t="s">
        <v>134</v>
      </c>
      <c r="D33" s="3" t="s">
        <v>20</v>
      </c>
      <c r="E33" s="62">
        <v>9.0</v>
      </c>
      <c r="F33" s="31">
        <f t="shared" si="2"/>
        <v>9</v>
      </c>
      <c r="H33" s="7"/>
      <c r="J33" s="5" t="s">
        <v>43</v>
      </c>
    </row>
    <row r="34">
      <c r="A34" s="3">
        <v>37.0</v>
      </c>
      <c r="B34" s="114">
        <v>0.1178125</v>
      </c>
      <c r="C34" s="5" t="s">
        <v>134</v>
      </c>
      <c r="D34" s="3" t="s">
        <v>20</v>
      </c>
      <c r="E34" s="62" t="s">
        <v>30</v>
      </c>
      <c r="F34" s="31" t="s">
        <v>30</v>
      </c>
      <c r="H34" s="7"/>
      <c r="J34" s="5" t="s">
        <v>17</v>
      </c>
    </row>
    <row r="35">
      <c r="A35" s="3">
        <v>37.0</v>
      </c>
      <c r="B35" s="114">
        <v>0.1178125</v>
      </c>
      <c r="C35" s="5" t="s">
        <v>13</v>
      </c>
      <c r="D35" s="3" t="s">
        <v>20</v>
      </c>
      <c r="E35" s="62">
        <v>13.0</v>
      </c>
      <c r="F35" s="31">
        <f>E35-2</f>
        <v>11</v>
      </c>
      <c r="H35" s="7"/>
      <c r="J35" s="5" t="s">
        <v>43</v>
      </c>
    </row>
    <row r="36">
      <c r="A36" s="3">
        <v>37.0</v>
      </c>
      <c r="B36" s="114">
        <v>0.1178125</v>
      </c>
      <c r="C36" s="5" t="s">
        <v>13</v>
      </c>
      <c r="D36" s="3" t="s">
        <v>20</v>
      </c>
      <c r="E36" s="62" t="s">
        <v>30</v>
      </c>
      <c r="F36" s="31" t="s">
        <v>30</v>
      </c>
      <c r="H36" s="7"/>
      <c r="J36" s="5" t="s">
        <v>42</v>
      </c>
    </row>
    <row r="37">
      <c r="A37" s="3">
        <v>37.0</v>
      </c>
      <c r="B37" s="114">
        <v>0.11840277777777777</v>
      </c>
      <c r="C37" s="5" t="s">
        <v>134</v>
      </c>
      <c r="D37" s="3" t="s">
        <v>588</v>
      </c>
      <c r="E37" s="62">
        <v>12.0</v>
      </c>
      <c r="F37" s="31">
        <f t="shared" ref="F37:F38" si="3">E37-2</f>
        <v>10</v>
      </c>
      <c r="H37" s="7"/>
      <c r="J37" s="5" t="s">
        <v>17</v>
      </c>
    </row>
    <row r="38">
      <c r="A38" s="3">
        <v>37.0</v>
      </c>
      <c r="B38" s="114">
        <v>0.11840277777777777</v>
      </c>
      <c r="C38" s="5" t="s">
        <v>134</v>
      </c>
      <c r="D38" s="3" t="s">
        <v>588</v>
      </c>
      <c r="E38" s="62">
        <v>14.0</v>
      </c>
      <c r="F38" s="31">
        <f t="shared" si="3"/>
        <v>12</v>
      </c>
      <c r="H38" s="7"/>
      <c r="J38" s="5" t="s">
        <v>40</v>
      </c>
    </row>
    <row r="39">
      <c r="A39" s="3">
        <v>37.0</v>
      </c>
      <c r="B39" s="114">
        <v>0.11918981481481482</v>
      </c>
      <c r="C39" s="5" t="s">
        <v>21</v>
      </c>
      <c r="D39" s="3" t="s">
        <v>24</v>
      </c>
      <c r="E39" s="62">
        <v>25.0</v>
      </c>
      <c r="F39" s="31">
        <f>E39-10</f>
        <v>15</v>
      </c>
      <c r="H39" s="7"/>
    </row>
    <row r="40">
      <c r="A40" s="3">
        <v>37.0</v>
      </c>
      <c r="B40" s="114">
        <v>0.11961805555555556</v>
      </c>
      <c r="C40" s="5" t="s">
        <v>22</v>
      </c>
      <c r="D40" s="3" t="s">
        <v>36</v>
      </c>
      <c r="E40" s="62">
        <v>28.0</v>
      </c>
      <c r="F40" s="31">
        <f t="shared" ref="F40:F41" si="4">E40-13</f>
        <v>15</v>
      </c>
      <c r="H40" s="7"/>
    </row>
    <row r="41">
      <c r="A41" s="3">
        <v>37.0</v>
      </c>
      <c r="B41" s="114">
        <v>0.12050925925925926</v>
      </c>
      <c r="C41" s="5" t="s">
        <v>22</v>
      </c>
      <c r="D41" s="3" t="s">
        <v>36</v>
      </c>
      <c r="E41" s="62">
        <v>22.0</v>
      </c>
      <c r="F41" s="31">
        <f t="shared" si="4"/>
        <v>9</v>
      </c>
      <c r="H41" s="7"/>
      <c r="J41" s="5" t="s">
        <v>40</v>
      </c>
    </row>
    <row r="42">
      <c r="A42" s="3">
        <v>37.0</v>
      </c>
      <c r="B42" s="114">
        <v>0.11981481481481482</v>
      </c>
      <c r="C42" s="5" t="s">
        <v>22</v>
      </c>
      <c r="D42" s="3" t="s">
        <v>36</v>
      </c>
      <c r="E42" s="62" t="s">
        <v>30</v>
      </c>
      <c r="F42" s="31" t="s">
        <v>30</v>
      </c>
      <c r="H42" s="7"/>
      <c r="J42" s="5"/>
    </row>
    <row r="43">
      <c r="A43" s="3">
        <v>37.0</v>
      </c>
      <c r="B43" s="114">
        <v>0.12230324074074074</v>
      </c>
      <c r="C43" s="5" t="s">
        <v>10</v>
      </c>
      <c r="D43" s="3" t="s">
        <v>20</v>
      </c>
      <c r="E43" s="62">
        <v>18.0</v>
      </c>
      <c r="F43" s="31">
        <f>E43-9</f>
        <v>9</v>
      </c>
      <c r="H43" s="7"/>
      <c r="J43" s="5" t="s">
        <v>40</v>
      </c>
    </row>
    <row r="44">
      <c r="A44" s="3">
        <v>37.0</v>
      </c>
      <c r="B44" s="114">
        <v>0.12230324074074074</v>
      </c>
      <c r="C44" s="5" t="s">
        <v>10</v>
      </c>
      <c r="D44" s="3" t="s">
        <v>20</v>
      </c>
      <c r="E44" s="62" t="s">
        <v>30</v>
      </c>
      <c r="F44" s="31" t="s">
        <v>30</v>
      </c>
      <c r="H44" s="7"/>
      <c r="J44" s="5" t="s">
        <v>17</v>
      </c>
    </row>
    <row r="45">
      <c r="A45" s="3">
        <v>37.0</v>
      </c>
      <c r="B45" s="114">
        <v>0.12232638888888889</v>
      </c>
      <c r="C45" s="5" t="s">
        <v>13</v>
      </c>
      <c r="D45" s="3" t="s">
        <v>20</v>
      </c>
      <c r="E45" s="62">
        <v>20.0</v>
      </c>
      <c r="F45" s="31">
        <f>E45-2</f>
        <v>18</v>
      </c>
      <c r="H45" s="7"/>
    </row>
    <row r="46">
      <c r="A46" s="3">
        <v>37.0</v>
      </c>
      <c r="B46" s="114">
        <v>0.12239583333333333</v>
      </c>
      <c r="C46" s="5" t="s">
        <v>134</v>
      </c>
      <c r="D46" s="3" t="s">
        <v>20</v>
      </c>
      <c r="E46" s="62">
        <v>6.0</v>
      </c>
      <c r="F46" s="31">
        <f>E46-0</f>
        <v>6</v>
      </c>
      <c r="H46" s="7"/>
      <c r="J46" s="5" t="s">
        <v>43</v>
      </c>
    </row>
    <row r="47">
      <c r="A47" s="3">
        <v>37.0</v>
      </c>
      <c r="B47" s="114">
        <v>0.12239583333333333</v>
      </c>
      <c r="C47" s="5" t="s">
        <v>134</v>
      </c>
      <c r="D47" s="3" t="s">
        <v>20</v>
      </c>
      <c r="E47" s="62" t="s">
        <v>30</v>
      </c>
      <c r="F47" s="31" t="s">
        <v>30</v>
      </c>
      <c r="H47" s="7"/>
      <c r="J47" s="5" t="s">
        <v>42</v>
      </c>
    </row>
    <row r="48">
      <c r="A48" s="3">
        <v>37.0</v>
      </c>
      <c r="B48" s="114">
        <v>0.1228587962962963</v>
      </c>
      <c r="C48" s="5" t="s">
        <v>22</v>
      </c>
      <c r="D48" s="3" t="s">
        <v>36</v>
      </c>
      <c r="E48" s="62">
        <v>27.0</v>
      </c>
      <c r="F48" s="31">
        <f t="shared" ref="F48:F49" si="5">E48-13</f>
        <v>14</v>
      </c>
      <c r="H48" s="7"/>
    </row>
    <row r="49">
      <c r="A49" s="3">
        <v>37.0</v>
      </c>
      <c r="B49" s="114">
        <v>0.12641203703703704</v>
      </c>
      <c r="C49" s="5" t="s">
        <v>21</v>
      </c>
      <c r="D49" s="3" t="s">
        <v>256</v>
      </c>
      <c r="E49" s="62">
        <v>23.0</v>
      </c>
      <c r="F49" s="31">
        <f t="shared" si="5"/>
        <v>10</v>
      </c>
      <c r="H49" s="7"/>
    </row>
    <row r="50">
      <c r="A50" s="3">
        <v>37.0</v>
      </c>
      <c r="B50" s="114">
        <v>0.12824074074074074</v>
      </c>
      <c r="C50" s="5" t="s">
        <v>22</v>
      </c>
      <c r="D50" s="3" t="s">
        <v>35</v>
      </c>
      <c r="E50" s="62">
        <v>12.0</v>
      </c>
      <c r="F50" s="31">
        <f>E50-4</f>
        <v>8</v>
      </c>
      <c r="H50" s="3" t="s">
        <v>1584</v>
      </c>
    </row>
    <row r="51">
      <c r="A51" s="3">
        <v>37.0</v>
      </c>
      <c r="B51" s="114">
        <v>0.12890046296296295</v>
      </c>
      <c r="C51" s="5" t="s">
        <v>21</v>
      </c>
      <c r="D51" s="3" t="s">
        <v>24</v>
      </c>
      <c r="E51" s="62">
        <v>20.0</v>
      </c>
      <c r="F51" s="31">
        <f>E51-10</f>
        <v>10</v>
      </c>
      <c r="H51" s="7"/>
    </row>
    <row r="52">
      <c r="A52" s="3">
        <v>37.0</v>
      </c>
      <c r="B52" s="114">
        <v>0.1303125</v>
      </c>
      <c r="C52" s="5" t="s">
        <v>13</v>
      </c>
      <c r="D52" s="3" t="s">
        <v>11</v>
      </c>
      <c r="E52" s="62">
        <v>9.0</v>
      </c>
      <c r="F52" s="47">
        <f>E52+2</f>
        <v>11</v>
      </c>
      <c r="H52" s="7"/>
    </row>
    <row r="53">
      <c r="A53" s="3">
        <v>37.0</v>
      </c>
      <c r="B53" s="114">
        <v>0.13251157407407407</v>
      </c>
      <c r="C53" s="5" t="s">
        <v>21</v>
      </c>
      <c r="D53" s="3" t="s">
        <v>24</v>
      </c>
      <c r="E53" s="62" t="s">
        <v>37</v>
      </c>
      <c r="F53" s="47">
        <v>20.0</v>
      </c>
      <c r="G53" s="5" t="s">
        <v>48</v>
      </c>
      <c r="H53" s="7"/>
    </row>
    <row r="54">
      <c r="A54" s="3">
        <v>37.0</v>
      </c>
      <c r="B54" s="114">
        <v>0.1327199074074074</v>
      </c>
      <c r="C54" s="5" t="s">
        <v>21</v>
      </c>
      <c r="D54" s="3" t="s">
        <v>256</v>
      </c>
      <c r="E54" s="62">
        <v>23.0</v>
      </c>
      <c r="F54" s="31">
        <f>E54-13</f>
        <v>10</v>
      </c>
      <c r="H54" s="7"/>
      <c r="J54" s="5" t="s">
        <v>40</v>
      </c>
    </row>
    <row r="55">
      <c r="A55" s="3">
        <v>37.0</v>
      </c>
      <c r="B55" s="114">
        <v>0.1327199074074074</v>
      </c>
      <c r="C55" s="5" t="s">
        <v>21</v>
      </c>
      <c r="D55" s="3" t="s">
        <v>256</v>
      </c>
      <c r="E55" s="62" t="s">
        <v>30</v>
      </c>
      <c r="F55" s="31" t="s">
        <v>30</v>
      </c>
      <c r="H55" s="7"/>
      <c r="J55" s="5" t="s">
        <v>17</v>
      </c>
    </row>
    <row r="56">
      <c r="A56" s="3">
        <v>37.0</v>
      </c>
      <c r="B56" s="114">
        <v>0.13288194444444446</v>
      </c>
      <c r="C56" s="5" t="s">
        <v>21</v>
      </c>
      <c r="D56" s="3" t="s">
        <v>24</v>
      </c>
      <c r="E56" s="62" t="s">
        <v>37</v>
      </c>
      <c r="F56" s="47">
        <v>20.0</v>
      </c>
      <c r="G56" s="5" t="s">
        <v>48</v>
      </c>
      <c r="H56" s="7"/>
      <c r="J56" s="5" t="s">
        <v>1585</v>
      </c>
    </row>
    <row r="57">
      <c r="A57" s="3">
        <v>37.0</v>
      </c>
      <c r="B57" s="114">
        <v>0.13300925925925927</v>
      </c>
      <c r="C57" s="5" t="s">
        <v>21</v>
      </c>
      <c r="D57" s="3" t="s">
        <v>24</v>
      </c>
      <c r="E57" s="62">
        <v>20.0</v>
      </c>
      <c r="F57" s="31">
        <f t="shared" ref="F57:F63" si="6">E57-10</f>
        <v>10</v>
      </c>
      <c r="H57" s="7"/>
    </row>
    <row r="58">
      <c r="A58" s="3">
        <v>37.0</v>
      </c>
      <c r="B58" s="114">
        <v>0.13310185185185186</v>
      </c>
      <c r="C58" s="5" t="s">
        <v>21</v>
      </c>
      <c r="D58" s="3" t="s">
        <v>24</v>
      </c>
      <c r="E58" s="62">
        <v>20.0</v>
      </c>
      <c r="F58" s="31">
        <f t="shared" si="6"/>
        <v>10</v>
      </c>
      <c r="H58" s="7"/>
    </row>
    <row r="59">
      <c r="A59" s="3">
        <v>37.0</v>
      </c>
      <c r="B59" s="114">
        <v>0.13324074074074074</v>
      </c>
      <c r="C59" s="5" t="s">
        <v>21</v>
      </c>
      <c r="D59" s="3" t="s">
        <v>24</v>
      </c>
      <c r="E59" s="62">
        <v>20.0</v>
      </c>
      <c r="F59" s="31">
        <f t="shared" si="6"/>
        <v>10</v>
      </c>
      <c r="H59" s="7"/>
    </row>
    <row r="60">
      <c r="A60" s="3">
        <v>37.0</v>
      </c>
      <c r="B60" s="114">
        <v>0.13355324074074074</v>
      </c>
      <c r="C60" s="5" t="s">
        <v>21</v>
      </c>
      <c r="D60" s="3" t="s">
        <v>24</v>
      </c>
      <c r="E60" s="62">
        <v>26.0</v>
      </c>
      <c r="F60" s="31">
        <f t="shared" si="6"/>
        <v>16</v>
      </c>
      <c r="H60" s="7"/>
    </row>
    <row r="61">
      <c r="A61" s="3">
        <v>37.0</v>
      </c>
      <c r="B61" s="114">
        <v>0.13546296296296295</v>
      </c>
      <c r="C61" s="5" t="s">
        <v>21</v>
      </c>
      <c r="D61" s="3" t="s">
        <v>24</v>
      </c>
      <c r="E61" s="62">
        <v>23.0</v>
      </c>
      <c r="F61" s="31">
        <f t="shared" si="6"/>
        <v>13</v>
      </c>
      <c r="H61" s="7"/>
      <c r="J61" s="5" t="s">
        <v>40</v>
      </c>
    </row>
    <row r="62">
      <c r="A62" s="3">
        <v>37.0</v>
      </c>
      <c r="B62" s="114">
        <v>0.13546296296296295</v>
      </c>
      <c r="C62" s="5" t="s">
        <v>21</v>
      </c>
      <c r="D62" s="3" t="s">
        <v>24</v>
      </c>
      <c r="E62" s="62">
        <v>23.0</v>
      </c>
      <c r="F62" s="31">
        <f t="shared" si="6"/>
        <v>13</v>
      </c>
      <c r="H62" s="7"/>
      <c r="J62" s="5" t="s">
        <v>17</v>
      </c>
    </row>
    <row r="63">
      <c r="A63" s="3">
        <v>37.0</v>
      </c>
      <c r="B63" s="114">
        <v>0.13561342592592593</v>
      </c>
      <c r="C63" s="5" t="s">
        <v>21</v>
      </c>
      <c r="D63" s="3" t="s">
        <v>24</v>
      </c>
      <c r="E63" s="62">
        <v>29.0</v>
      </c>
      <c r="F63" s="31">
        <f t="shared" si="6"/>
        <v>19</v>
      </c>
      <c r="H63" s="7"/>
      <c r="J63" s="5" t="s">
        <v>40</v>
      </c>
    </row>
    <row r="64">
      <c r="A64" s="3">
        <v>37.0</v>
      </c>
      <c r="B64" s="114">
        <v>0.13561342592592593</v>
      </c>
      <c r="C64" s="5" t="s">
        <v>21</v>
      </c>
      <c r="D64" s="3" t="s">
        <v>24</v>
      </c>
      <c r="E64" s="62" t="s">
        <v>30</v>
      </c>
      <c r="F64" s="31" t="s">
        <v>30</v>
      </c>
      <c r="H64" s="7"/>
      <c r="J64" s="5" t="s">
        <v>17</v>
      </c>
    </row>
    <row r="65">
      <c r="A65" s="3">
        <v>37.0</v>
      </c>
      <c r="B65" s="114">
        <v>0.13774305555555555</v>
      </c>
      <c r="C65" s="5" t="s">
        <v>10</v>
      </c>
      <c r="D65" s="3" t="s">
        <v>127</v>
      </c>
      <c r="E65" s="62">
        <v>21.0</v>
      </c>
      <c r="F65" s="31">
        <f>E65-8</f>
        <v>13</v>
      </c>
      <c r="H65" s="7"/>
    </row>
    <row r="66">
      <c r="A66" s="3">
        <v>37.0</v>
      </c>
      <c r="B66" s="114">
        <v>0.14135416666666667</v>
      </c>
      <c r="C66" s="5" t="s">
        <v>13</v>
      </c>
      <c r="D66" s="3" t="s">
        <v>127</v>
      </c>
      <c r="E66" s="62" t="s">
        <v>30</v>
      </c>
      <c r="F66" s="31" t="s">
        <v>30</v>
      </c>
      <c r="H66" s="7"/>
    </row>
    <row r="67">
      <c r="A67" s="3">
        <v>37.0</v>
      </c>
      <c r="B67" s="114">
        <v>0.14274305555555555</v>
      </c>
      <c r="C67" s="5" t="s">
        <v>22</v>
      </c>
      <c r="D67" s="3" t="s">
        <v>588</v>
      </c>
      <c r="E67" s="62" t="s">
        <v>30</v>
      </c>
      <c r="F67" s="31" t="s">
        <v>30</v>
      </c>
      <c r="H67" s="7"/>
      <c r="J67" s="5" t="s">
        <v>17</v>
      </c>
    </row>
    <row r="68">
      <c r="A68" s="3">
        <v>37.0</v>
      </c>
      <c r="B68" s="114">
        <v>0.14274305555555555</v>
      </c>
      <c r="C68" s="5" t="s">
        <v>22</v>
      </c>
      <c r="D68" s="3" t="s">
        <v>588</v>
      </c>
      <c r="E68" s="62">
        <v>32.0</v>
      </c>
      <c r="F68" s="31">
        <f>E68-13</f>
        <v>19</v>
      </c>
      <c r="H68" s="7"/>
      <c r="J68" s="5" t="s">
        <v>40</v>
      </c>
    </row>
    <row r="69">
      <c r="A69" s="3">
        <v>37.0</v>
      </c>
      <c r="B69" s="114">
        <v>0.1441087962962963</v>
      </c>
      <c r="C69" s="5" t="s">
        <v>15</v>
      </c>
      <c r="D69" s="3" t="s">
        <v>85</v>
      </c>
      <c r="E69" s="62">
        <v>21.0</v>
      </c>
      <c r="F69" s="31">
        <f>E69-2</f>
        <v>19</v>
      </c>
      <c r="H69" s="7"/>
    </row>
    <row r="70">
      <c r="A70" s="3">
        <v>37.0</v>
      </c>
      <c r="B70" s="114">
        <v>0.14511574074074074</v>
      </c>
      <c r="C70" s="5" t="s">
        <v>15</v>
      </c>
      <c r="D70" s="3" t="s">
        <v>588</v>
      </c>
      <c r="E70" s="62">
        <v>11.0</v>
      </c>
      <c r="F70" s="31">
        <f>E70-0</f>
        <v>11</v>
      </c>
      <c r="H70" s="7"/>
    </row>
    <row r="71">
      <c r="A71" s="3">
        <v>37.0</v>
      </c>
      <c r="B71" s="114">
        <v>0.14903935185185185</v>
      </c>
      <c r="C71" s="5" t="s">
        <v>10</v>
      </c>
      <c r="D71" s="3" t="s">
        <v>47</v>
      </c>
      <c r="E71" s="62">
        <v>26.0</v>
      </c>
      <c r="F71" s="31">
        <f t="shared" ref="F71:F72" si="7">E71-5</f>
        <v>21</v>
      </c>
      <c r="H71" s="7"/>
    </row>
    <row r="72">
      <c r="A72" s="3">
        <v>37.0</v>
      </c>
      <c r="B72" s="114">
        <v>0.1490162037037037</v>
      </c>
      <c r="C72" s="5" t="s">
        <v>21</v>
      </c>
      <c r="D72" s="3" t="s">
        <v>47</v>
      </c>
      <c r="E72" s="62">
        <v>25.0</v>
      </c>
      <c r="F72" s="31">
        <f t="shared" si="7"/>
        <v>20</v>
      </c>
      <c r="H72" s="7"/>
    </row>
    <row r="73">
      <c r="A73" s="3">
        <v>37.0</v>
      </c>
      <c r="B73" s="114">
        <v>0.1490162037037037</v>
      </c>
      <c r="C73" s="5" t="s">
        <v>18</v>
      </c>
      <c r="D73" s="3" t="s">
        <v>47</v>
      </c>
      <c r="E73" s="62">
        <v>25.0</v>
      </c>
      <c r="F73" s="31">
        <f>E73-8</f>
        <v>17</v>
      </c>
      <c r="H73" s="7"/>
    </row>
    <row r="74">
      <c r="A74" s="3">
        <v>37.0</v>
      </c>
      <c r="B74" s="114">
        <v>0.14913194444444444</v>
      </c>
      <c r="C74" s="5" t="s">
        <v>13</v>
      </c>
      <c r="D74" s="3" t="s">
        <v>47</v>
      </c>
      <c r="E74" s="62" t="s">
        <v>30</v>
      </c>
      <c r="F74" s="31" t="s">
        <v>30</v>
      </c>
      <c r="H74" s="7"/>
      <c r="J74" s="5" t="s">
        <v>17</v>
      </c>
    </row>
    <row r="75">
      <c r="A75" s="3">
        <v>37.0</v>
      </c>
      <c r="B75" s="114">
        <v>0.14913194444444444</v>
      </c>
      <c r="C75" s="5" t="s">
        <v>13</v>
      </c>
      <c r="D75" s="3" t="s">
        <v>47</v>
      </c>
      <c r="E75" s="62">
        <v>17.0</v>
      </c>
      <c r="F75" s="31">
        <f t="shared" ref="F75:F76" si="8">E75-2</f>
        <v>15</v>
      </c>
      <c r="H75" s="7"/>
      <c r="J75" s="5" t="s">
        <v>40</v>
      </c>
    </row>
    <row r="76">
      <c r="A76" s="3">
        <v>37.0</v>
      </c>
      <c r="B76" s="114">
        <v>0.14923611111111112</v>
      </c>
      <c r="C76" s="5" t="s">
        <v>15</v>
      </c>
      <c r="D76" s="3" t="s">
        <v>47</v>
      </c>
      <c r="E76" s="62">
        <v>14.0</v>
      </c>
      <c r="F76" s="31">
        <f t="shared" si="8"/>
        <v>12</v>
      </c>
      <c r="H76" s="7"/>
    </row>
    <row r="77">
      <c r="A77" s="3">
        <v>37.0</v>
      </c>
      <c r="B77" s="114">
        <v>0.14923611111111112</v>
      </c>
      <c r="C77" s="5" t="s">
        <v>22</v>
      </c>
      <c r="D77" s="3" t="s">
        <v>47</v>
      </c>
      <c r="E77" s="62">
        <v>14.0</v>
      </c>
      <c r="F77" s="31">
        <f t="shared" ref="F77:F78" si="9">E77-0</f>
        <v>14</v>
      </c>
      <c r="H77" s="7"/>
    </row>
    <row r="78">
      <c r="A78" s="3">
        <v>37.0</v>
      </c>
      <c r="B78" s="114">
        <v>0.14930555555555555</v>
      </c>
      <c r="C78" s="5" t="s">
        <v>134</v>
      </c>
      <c r="D78" s="3" t="s">
        <v>47</v>
      </c>
      <c r="E78" s="62">
        <v>9.0</v>
      </c>
      <c r="F78" s="31">
        <f t="shared" si="9"/>
        <v>9</v>
      </c>
      <c r="H78" s="7"/>
    </row>
    <row r="79">
      <c r="A79" s="3">
        <v>37.0</v>
      </c>
      <c r="B79" s="114">
        <v>0.14981481481481482</v>
      </c>
      <c r="C79" s="5" t="s">
        <v>21</v>
      </c>
      <c r="D79" s="3" t="s">
        <v>20</v>
      </c>
      <c r="E79" s="62">
        <v>21.0</v>
      </c>
      <c r="F79" s="31">
        <f>E79-13</f>
        <v>8</v>
      </c>
      <c r="H79" s="7"/>
    </row>
    <row r="80">
      <c r="A80" s="3">
        <v>37.0</v>
      </c>
      <c r="B80" s="114">
        <v>0.1517476851851852</v>
      </c>
      <c r="C80" s="5" t="s">
        <v>21</v>
      </c>
      <c r="D80" s="3" t="s">
        <v>32</v>
      </c>
      <c r="E80" s="62">
        <v>24.0</v>
      </c>
      <c r="F80" s="31">
        <f>E80-10</f>
        <v>14</v>
      </c>
      <c r="H80" s="7"/>
      <c r="J80" s="5" t="s">
        <v>226</v>
      </c>
    </row>
    <row r="81">
      <c r="A81" s="3">
        <v>37.0</v>
      </c>
      <c r="B81" s="114">
        <v>0.1517824074074074</v>
      </c>
      <c r="C81" s="5" t="s">
        <v>21</v>
      </c>
      <c r="D81" s="3" t="s">
        <v>7</v>
      </c>
      <c r="E81" s="62">
        <v>11.0</v>
      </c>
      <c r="H81" s="3" t="s">
        <v>1586</v>
      </c>
      <c r="J81" s="5"/>
    </row>
    <row r="82">
      <c r="A82" s="3">
        <v>37.0</v>
      </c>
      <c r="B82" s="114">
        <v>0.1524074074074074</v>
      </c>
      <c r="C82" s="5" t="s">
        <v>10</v>
      </c>
      <c r="D82" s="3" t="s">
        <v>26</v>
      </c>
      <c r="E82" s="62">
        <v>13.0</v>
      </c>
      <c r="F82" s="85">
        <f>E82-3</f>
        <v>10</v>
      </c>
      <c r="H82" s="7"/>
    </row>
    <row r="83">
      <c r="A83" s="3">
        <v>37.0</v>
      </c>
      <c r="B83" s="114">
        <v>0.15347222222222223</v>
      </c>
      <c r="C83" s="5" t="s">
        <v>10</v>
      </c>
      <c r="D83" s="3" t="s">
        <v>20</v>
      </c>
      <c r="E83" s="62" t="s">
        <v>37</v>
      </c>
      <c r="F83" s="5">
        <v>20.0</v>
      </c>
      <c r="G83" s="5" t="s">
        <v>48</v>
      </c>
      <c r="H83" s="7"/>
    </row>
    <row r="84">
      <c r="A84" s="3">
        <v>37.0</v>
      </c>
      <c r="B84" s="114">
        <v>0.15439814814814815</v>
      </c>
      <c r="C84" s="5" t="s">
        <v>13</v>
      </c>
      <c r="D84" s="3" t="s">
        <v>26</v>
      </c>
      <c r="E84" s="62" t="s">
        <v>30</v>
      </c>
      <c r="F84" s="31" t="s">
        <v>30</v>
      </c>
      <c r="H84" s="7"/>
    </row>
    <row r="85">
      <c r="A85" s="3">
        <v>37.0</v>
      </c>
      <c r="B85" s="114">
        <v>0.15439814814814815</v>
      </c>
      <c r="C85" s="5" t="s">
        <v>13</v>
      </c>
      <c r="D85" s="3" t="s">
        <v>26</v>
      </c>
      <c r="E85" s="62">
        <v>17.0</v>
      </c>
      <c r="F85" s="31">
        <f>E85-5</f>
        <v>12</v>
      </c>
      <c r="H85" s="7"/>
    </row>
    <row r="86">
      <c r="A86" s="3">
        <v>37.0</v>
      </c>
      <c r="B86" s="114">
        <v>0.15587962962962962</v>
      </c>
      <c r="C86" s="5" t="s">
        <v>13</v>
      </c>
      <c r="D86" s="3" t="s">
        <v>492</v>
      </c>
      <c r="E86" s="62" t="s">
        <v>30</v>
      </c>
      <c r="F86" s="31" t="s">
        <v>30</v>
      </c>
      <c r="H86" s="7"/>
      <c r="J86" s="5" t="s">
        <v>17</v>
      </c>
    </row>
    <row r="87">
      <c r="A87" s="3">
        <v>37.0</v>
      </c>
      <c r="B87" s="114">
        <v>0.15587962962962962</v>
      </c>
      <c r="C87" s="5" t="s">
        <v>13</v>
      </c>
      <c r="D87" s="3" t="s">
        <v>492</v>
      </c>
      <c r="E87" s="62">
        <v>26.0</v>
      </c>
      <c r="F87" s="31">
        <f>E87-8</f>
        <v>18</v>
      </c>
      <c r="H87" s="7"/>
      <c r="J87" s="5" t="s">
        <v>40</v>
      </c>
    </row>
    <row r="88">
      <c r="A88" s="3">
        <v>37.0</v>
      </c>
      <c r="B88" s="114">
        <v>0.15832175925925926</v>
      </c>
      <c r="C88" s="5" t="s">
        <v>22</v>
      </c>
      <c r="D88" s="3" t="s">
        <v>26</v>
      </c>
      <c r="E88" s="62">
        <v>21.0</v>
      </c>
      <c r="F88" s="31">
        <f>E88-13</f>
        <v>8</v>
      </c>
      <c r="H88" s="7"/>
    </row>
    <row r="89">
      <c r="A89" s="3">
        <v>37.0</v>
      </c>
      <c r="B89" s="114">
        <v>0.15912037037037038</v>
      </c>
      <c r="C89" s="5" t="s">
        <v>134</v>
      </c>
      <c r="D89" s="3" t="s">
        <v>26</v>
      </c>
      <c r="E89" s="62">
        <v>4.0</v>
      </c>
      <c r="F89" s="31">
        <f>E89-2</f>
        <v>2</v>
      </c>
      <c r="H89" s="7"/>
    </row>
    <row r="90">
      <c r="A90" s="3">
        <v>37.0</v>
      </c>
      <c r="B90" s="114">
        <v>0.1594675925925926</v>
      </c>
      <c r="C90" s="5" t="s">
        <v>134</v>
      </c>
      <c r="D90" s="3" t="s">
        <v>146</v>
      </c>
      <c r="E90" s="62">
        <v>18.0</v>
      </c>
      <c r="F90" s="31">
        <f>E90-1</f>
        <v>17</v>
      </c>
      <c r="H90" s="7"/>
    </row>
    <row r="91">
      <c r="A91" s="3">
        <v>37.0</v>
      </c>
      <c r="B91" s="114">
        <v>0.1610185185185185</v>
      </c>
      <c r="C91" s="5" t="s">
        <v>13</v>
      </c>
      <c r="D91" s="3" t="s">
        <v>74</v>
      </c>
      <c r="E91" s="62" t="s">
        <v>30</v>
      </c>
      <c r="F91" s="31" t="s">
        <v>30</v>
      </c>
      <c r="H91" s="7"/>
      <c r="J91" s="5" t="s">
        <v>17</v>
      </c>
    </row>
    <row r="92">
      <c r="A92" s="3">
        <v>37.0</v>
      </c>
      <c r="B92" s="114">
        <v>0.1610185185185185</v>
      </c>
      <c r="C92" s="5" t="s">
        <v>13</v>
      </c>
      <c r="D92" s="3" t="s">
        <v>74</v>
      </c>
      <c r="E92" s="62">
        <v>19.0</v>
      </c>
      <c r="F92" s="31">
        <f>E92-8</f>
        <v>11</v>
      </c>
      <c r="H92" s="7"/>
      <c r="J92" s="5" t="s">
        <v>40</v>
      </c>
    </row>
    <row r="93">
      <c r="A93" s="3">
        <v>37.0</v>
      </c>
      <c r="B93" s="114">
        <v>0.16238425925925926</v>
      </c>
      <c r="C93" s="5" t="s">
        <v>21</v>
      </c>
      <c r="D93" s="3" t="s">
        <v>35</v>
      </c>
      <c r="E93" s="62">
        <v>30.0</v>
      </c>
      <c r="F93" s="31">
        <f>E93-13</f>
        <v>17</v>
      </c>
      <c r="H93" s="7"/>
    </row>
    <row r="94">
      <c r="A94" s="3">
        <v>37.0</v>
      </c>
      <c r="B94" s="114">
        <v>0.1625925925925926</v>
      </c>
      <c r="C94" s="5" t="s">
        <v>21</v>
      </c>
      <c r="D94" s="3" t="s">
        <v>32</v>
      </c>
      <c r="E94" s="62" t="s">
        <v>30</v>
      </c>
      <c r="F94" s="31" t="s">
        <v>30</v>
      </c>
      <c r="H94" s="7"/>
      <c r="J94" s="5" t="s">
        <v>1587</v>
      </c>
    </row>
    <row r="95">
      <c r="A95" s="3">
        <v>37.0</v>
      </c>
      <c r="B95" s="114">
        <v>0.1625925925925926</v>
      </c>
      <c r="C95" s="5" t="s">
        <v>21</v>
      </c>
      <c r="D95" s="3" t="s">
        <v>32</v>
      </c>
      <c r="E95" s="62" t="s">
        <v>37</v>
      </c>
      <c r="F95" s="47">
        <v>20.0</v>
      </c>
      <c r="G95" s="5" t="s">
        <v>48</v>
      </c>
      <c r="H95" s="7"/>
      <c r="J95" s="5" t="s">
        <v>1588</v>
      </c>
    </row>
    <row r="96">
      <c r="A96" s="3">
        <v>37.0</v>
      </c>
      <c r="B96" s="114">
        <v>0.1628587962962963</v>
      </c>
      <c r="C96" s="5" t="s">
        <v>21</v>
      </c>
      <c r="D96" s="3" t="s">
        <v>32</v>
      </c>
      <c r="E96" s="62" t="s">
        <v>30</v>
      </c>
      <c r="F96" s="31" t="s">
        <v>30</v>
      </c>
      <c r="H96" s="3"/>
      <c r="J96" s="5" t="s">
        <v>1587</v>
      </c>
    </row>
    <row r="97">
      <c r="A97" s="3">
        <v>37.0</v>
      </c>
      <c r="B97" s="114">
        <v>0.1628587962962963</v>
      </c>
      <c r="C97" s="5" t="s">
        <v>21</v>
      </c>
      <c r="D97" s="3" t="s">
        <v>32</v>
      </c>
      <c r="E97" s="62">
        <v>23.0</v>
      </c>
      <c r="F97" s="31">
        <f>E97-10</f>
        <v>13</v>
      </c>
      <c r="H97" s="7"/>
      <c r="J97" s="5" t="s">
        <v>1588</v>
      </c>
    </row>
    <row r="98">
      <c r="A98" s="3">
        <v>37.0</v>
      </c>
      <c r="B98" s="114">
        <v>0.1630787037037037</v>
      </c>
      <c r="C98" s="5" t="s">
        <v>21</v>
      </c>
      <c r="D98" s="3" t="s">
        <v>32</v>
      </c>
      <c r="E98" s="62" t="s">
        <v>30</v>
      </c>
      <c r="F98" s="31" t="s">
        <v>30</v>
      </c>
      <c r="H98" s="3"/>
      <c r="J98" s="5" t="s">
        <v>1587</v>
      </c>
    </row>
    <row r="99">
      <c r="A99" s="3">
        <v>37.0</v>
      </c>
      <c r="B99" s="114">
        <v>0.1630787037037037</v>
      </c>
      <c r="C99" s="5" t="s">
        <v>21</v>
      </c>
      <c r="D99" s="3" t="s">
        <v>32</v>
      </c>
      <c r="E99" s="62">
        <v>17.0</v>
      </c>
      <c r="F99" s="31">
        <f>E99-10</f>
        <v>7</v>
      </c>
      <c r="H99" s="7"/>
      <c r="J99" s="5" t="s">
        <v>1588</v>
      </c>
    </row>
    <row r="100">
      <c r="A100" s="3">
        <v>37.0</v>
      </c>
      <c r="B100" s="114">
        <v>0.1633564814814815</v>
      </c>
      <c r="C100" s="5" t="s">
        <v>21</v>
      </c>
      <c r="D100" s="3" t="s">
        <v>7</v>
      </c>
      <c r="E100" s="62">
        <v>46.0</v>
      </c>
      <c r="F100" s="5"/>
      <c r="G100" s="5"/>
      <c r="H100" s="3" t="s">
        <v>1589</v>
      </c>
      <c r="J100" s="5"/>
    </row>
    <row r="101">
      <c r="A101" s="3">
        <v>37.0</v>
      </c>
      <c r="B101" s="114">
        <v>0.16342592592592592</v>
      </c>
      <c r="C101" s="5" t="s">
        <v>21</v>
      </c>
      <c r="D101" s="3" t="s">
        <v>7</v>
      </c>
      <c r="E101" s="62">
        <v>8.0</v>
      </c>
      <c r="F101" s="5"/>
      <c r="G101" s="5"/>
      <c r="H101" s="3" t="s">
        <v>1590</v>
      </c>
      <c r="J101" s="5"/>
    </row>
    <row r="102">
      <c r="A102" s="3">
        <v>37.0</v>
      </c>
      <c r="B102" s="114">
        <v>0.16344907407407408</v>
      </c>
      <c r="C102" s="5" t="s">
        <v>21</v>
      </c>
      <c r="D102" s="3" t="s">
        <v>7</v>
      </c>
      <c r="E102" s="62">
        <v>7.0</v>
      </c>
      <c r="F102" s="5"/>
      <c r="G102" s="5"/>
      <c r="H102" s="3" t="s">
        <v>1591</v>
      </c>
      <c r="J102" s="5"/>
    </row>
    <row r="103">
      <c r="A103" s="3">
        <v>37.0</v>
      </c>
      <c r="B103" s="114">
        <v>0.16587962962962963</v>
      </c>
      <c r="C103" s="5" t="s">
        <v>22</v>
      </c>
      <c r="D103" s="3" t="s">
        <v>26</v>
      </c>
      <c r="E103" s="62">
        <v>22.0</v>
      </c>
      <c r="F103" s="85">
        <f>E103-13</f>
        <v>9</v>
      </c>
      <c r="H103" s="7"/>
    </row>
    <row r="104">
      <c r="A104" s="3">
        <v>37.0</v>
      </c>
      <c r="B104" s="114">
        <v>0.16775462962962964</v>
      </c>
      <c r="C104" s="5" t="s">
        <v>134</v>
      </c>
      <c r="D104" s="3" t="s">
        <v>32</v>
      </c>
      <c r="E104" s="62" t="s">
        <v>37</v>
      </c>
      <c r="F104" s="5">
        <v>20.0</v>
      </c>
      <c r="G104" s="5" t="s">
        <v>48</v>
      </c>
      <c r="H104" s="7"/>
      <c r="J104" s="5" t="s">
        <v>1592</v>
      </c>
    </row>
    <row r="105">
      <c r="A105" s="3">
        <v>37.0</v>
      </c>
      <c r="B105" s="114">
        <v>0.16775462962962964</v>
      </c>
      <c r="C105" s="5" t="s">
        <v>134</v>
      </c>
      <c r="D105" s="3" t="s">
        <v>32</v>
      </c>
      <c r="E105" s="62" t="s">
        <v>30</v>
      </c>
      <c r="F105" s="31" t="s">
        <v>30</v>
      </c>
      <c r="H105" s="7"/>
      <c r="J105" s="5" t="s">
        <v>1593</v>
      </c>
    </row>
    <row r="106">
      <c r="A106" s="3">
        <v>37.0</v>
      </c>
      <c r="B106" s="114">
        <v>0.16899305555555555</v>
      </c>
      <c r="C106" s="5" t="s">
        <v>21</v>
      </c>
      <c r="D106" s="3" t="s">
        <v>32</v>
      </c>
      <c r="E106" s="62">
        <v>22.0</v>
      </c>
      <c r="F106" s="31">
        <f>E106-10</f>
        <v>12</v>
      </c>
      <c r="H106" s="7"/>
      <c r="J106" s="5" t="s">
        <v>1588</v>
      </c>
    </row>
    <row r="107">
      <c r="A107" s="3">
        <v>37.0</v>
      </c>
      <c r="B107" s="114">
        <v>0.16899305555555555</v>
      </c>
      <c r="C107" s="5" t="s">
        <v>21</v>
      </c>
      <c r="D107" s="3" t="s">
        <v>32</v>
      </c>
      <c r="E107" s="62" t="s">
        <v>30</v>
      </c>
      <c r="F107" s="31" t="s">
        <v>30</v>
      </c>
      <c r="H107" s="7"/>
      <c r="J107" s="5" t="s">
        <v>1587</v>
      </c>
    </row>
    <row r="108">
      <c r="A108" s="3">
        <v>37.0</v>
      </c>
      <c r="B108" s="114">
        <v>0.16903935185185184</v>
      </c>
      <c r="C108" s="5" t="s">
        <v>21</v>
      </c>
      <c r="D108" s="3" t="s">
        <v>32</v>
      </c>
      <c r="E108" s="62" t="s">
        <v>37</v>
      </c>
      <c r="F108" s="47">
        <v>20.0</v>
      </c>
      <c r="G108" s="5" t="s">
        <v>48</v>
      </c>
      <c r="H108" s="7"/>
      <c r="J108" s="5" t="s">
        <v>1588</v>
      </c>
    </row>
    <row r="109">
      <c r="A109" s="3">
        <v>37.0</v>
      </c>
      <c r="B109" s="114">
        <v>0.16903935185185184</v>
      </c>
      <c r="C109" s="5" t="s">
        <v>21</v>
      </c>
      <c r="D109" s="3" t="s">
        <v>32</v>
      </c>
      <c r="E109" s="62" t="s">
        <v>30</v>
      </c>
      <c r="F109" s="31" t="s">
        <v>30</v>
      </c>
      <c r="H109" s="7"/>
      <c r="J109" s="5" t="s">
        <v>1587</v>
      </c>
    </row>
    <row r="110">
      <c r="A110" s="3">
        <v>37.0</v>
      </c>
      <c r="B110" s="114">
        <v>0.16909722222222223</v>
      </c>
      <c r="C110" s="5" t="s">
        <v>21</v>
      </c>
      <c r="D110" s="3" t="s">
        <v>32</v>
      </c>
      <c r="E110" s="62">
        <v>20.0</v>
      </c>
      <c r="F110" s="31">
        <f>E110-10</f>
        <v>10</v>
      </c>
      <c r="H110" s="7"/>
      <c r="J110" s="5" t="s">
        <v>1588</v>
      </c>
    </row>
    <row r="111">
      <c r="A111" s="3">
        <v>37.0</v>
      </c>
      <c r="B111" s="114">
        <v>0.16909722222222223</v>
      </c>
      <c r="C111" s="5" t="s">
        <v>21</v>
      </c>
      <c r="D111" s="3" t="s">
        <v>32</v>
      </c>
      <c r="E111" s="62" t="s">
        <v>30</v>
      </c>
      <c r="F111" s="31" t="s">
        <v>30</v>
      </c>
      <c r="H111" s="7"/>
      <c r="J111" s="5" t="s">
        <v>1587</v>
      </c>
    </row>
    <row r="112">
      <c r="A112" s="3">
        <v>37.0</v>
      </c>
      <c r="B112" s="114">
        <v>0.16953703703703704</v>
      </c>
      <c r="C112" s="5" t="s">
        <v>21</v>
      </c>
      <c r="D112" s="3" t="s">
        <v>7</v>
      </c>
      <c r="E112" s="62">
        <v>31.0</v>
      </c>
      <c r="H112" s="3" t="s">
        <v>1594</v>
      </c>
      <c r="J112" s="5"/>
    </row>
    <row r="113">
      <c r="A113" s="3">
        <v>37.0</v>
      </c>
      <c r="B113" s="114">
        <v>0.1695949074074074</v>
      </c>
      <c r="C113" s="5" t="s">
        <v>21</v>
      </c>
      <c r="D113" s="3" t="s">
        <v>7</v>
      </c>
      <c r="E113" s="62">
        <v>14.0</v>
      </c>
      <c r="H113" s="3" t="s">
        <v>1595</v>
      </c>
      <c r="J113" s="5"/>
    </row>
    <row r="114">
      <c r="A114" s="3">
        <v>37.0</v>
      </c>
      <c r="B114" s="114">
        <v>0.16961805555555556</v>
      </c>
      <c r="C114" s="5" t="s">
        <v>21</v>
      </c>
      <c r="D114" s="3" t="s">
        <v>7</v>
      </c>
      <c r="E114" s="62">
        <v>10.0</v>
      </c>
      <c r="H114" s="3" t="s">
        <v>1596</v>
      </c>
      <c r="J114" s="5"/>
    </row>
    <row r="115">
      <c r="A115" s="3">
        <v>37.0</v>
      </c>
      <c r="B115" s="114">
        <v>0.17064814814814816</v>
      </c>
      <c r="C115" s="5" t="s">
        <v>13</v>
      </c>
      <c r="D115" s="3" t="s">
        <v>74</v>
      </c>
      <c r="E115" s="62">
        <v>20.0</v>
      </c>
      <c r="F115" s="85">
        <f>E115-8</f>
        <v>12</v>
      </c>
      <c r="H115" s="7"/>
    </row>
    <row r="116">
      <c r="A116" s="3">
        <v>37.0</v>
      </c>
      <c r="B116" s="114">
        <v>0.17064814814814816</v>
      </c>
      <c r="C116" s="5" t="s">
        <v>13</v>
      </c>
      <c r="D116" s="3" t="s">
        <v>7</v>
      </c>
      <c r="E116" s="62">
        <v>7.0</v>
      </c>
      <c r="H116" s="3" t="s">
        <v>1591</v>
      </c>
    </row>
    <row r="117">
      <c r="A117" s="3">
        <v>37.0</v>
      </c>
      <c r="B117" s="114">
        <v>0.17266203703703703</v>
      </c>
      <c r="C117" s="5" t="s">
        <v>15</v>
      </c>
      <c r="D117" s="3" t="s">
        <v>492</v>
      </c>
      <c r="E117" s="62">
        <v>15.0</v>
      </c>
      <c r="F117" s="85">
        <f>E117-2</f>
        <v>13</v>
      </c>
      <c r="H117" s="7"/>
      <c r="J117" s="5" t="s">
        <v>1597</v>
      </c>
    </row>
    <row r="118">
      <c r="A118" s="3">
        <v>37.0</v>
      </c>
      <c r="B118" s="114">
        <v>0.17427083333333335</v>
      </c>
      <c r="C118" s="5" t="s">
        <v>18</v>
      </c>
      <c r="D118" s="3" t="s">
        <v>32</v>
      </c>
      <c r="E118" s="62">
        <v>21.0</v>
      </c>
      <c r="F118" s="31">
        <f>E118-9</f>
        <v>12</v>
      </c>
      <c r="H118" s="7"/>
      <c r="J118" s="5" t="s">
        <v>1598</v>
      </c>
    </row>
    <row r="119">
      <c r="A119" s="3">
        <v>37.0</v>
      </c>
      <c r="B119" s="114">
        <v>0.1753125</v>
      </c>
      <c r="C119" s="5" t="s">
        <v>18</v>
      </c>
      <c r="D119" s="3" t="s">
        <v>32</v>
      </c>
      <c r="E119" s="62">
        <v>27.0</v>
      </c>
      <c r="F119" s="34">
        <f>E119-9+5</f>
        <v>23</v>
      </c>
      <c r="H119" s="7"/>
      <c r="J119" s="5" t="s">
        <v>1599</v>
      </c>
    </row>
    <row r="120">
      <c r="A120" s="3">
        <v>37.0</v>
      </c>
      <c r="B120" s="114">
        <v>0.1754976851851852</v>
      </c>
      <c r="C120" s="5" t="s">
        <v>18</v>
      </c>
      <c r="D120" s="3" t="s">
        <v>7</v>
      </c>
      <c r="E120" s="62">
        <v>22.0</v>
      </c>
      <c r="H120" s="3" t="s">
        <v>1600</v>
      </c>
      <c r="J120" s="5"/>
    </row>
    <row r="121">
      <c r="A121" s="3">
        <v>37.0</v>
      </c>
      <c r="B121" s="114">
        <v>0.17555555555555555</v>
      </c>
      <c r="C121" s="5" t="s">
        <v>18</v>
      </c>
      <c r="D121" s="3" t="s">
        <v>32</v>
      </c>
      <c r="E121" s="62">
        <v>17.0</v>
      </c>
      <c r="F121" s="85">
        <f>E121-9+5</f>
        <v>13</v>
      </c>
      <c r="H121" s="7"/>
      <c r="J121" s="5" t="s">
        <v>1601</v>
      </c>
    </row>
    <row r="122">
      <c r="A122" s="3">
        <v>37.0</v>
      </c>
      <c r="B122" s="114">
        <v>0.17564814814814814</v>
      </c>
      <c r="C122" s="5" t="s">
        <v>18</v>
      </c>
      <c r="D122" s="3" t="s">
        <v>7</v>
      </c>
      <c r="E122" s="62">
        <v>23.0</v>
      </c>
      <c r="H122" s="3" t="s">
        <v>1602</v>
      </c>
      <c r="J122" s="5"/>
    </row>
    <row r="123">
      <c r="A123" s="3">
        <v>37.0</v>
      </c>
      <c r="B123" s="114">
        <v>0.1777314814814815</v>
      </c>
      <c r="C123" s="5" t="s">
        <v>134</v>
      </c>
      <c r="D123" s="3" t="s">
        <v>97</v>
      </c>
      <c r="E123" s="62">
        <v>30.0</v>
      </c>
      <c r="H123" s="7"/>
      <c r="J123" s="5" t="s">
        <v>1603</v>
      </c>
    </row>
    <row r="124">
      <c r="A124" s="3">
        <v>37.0</v>
      </c>
      <c r="B124" s="114">
        <v>0.17837962962962964</v>
      </c>
      <c r="C124" s="5" t="s">
        <v>18</v>
      </c>
      <c r="D124" s="3" t="s">
        <v>88</v>
      </c>
      <c r="E124" s="62">
        <v>6.0</v>
      </c>
      <c r="F124" s="31">
        <f>E124-3</f>
        <v>3</v>
      </c>
      <c r="H124" s="7"/>
    </row>
    <row r="125">
      <c r="A125" s="3">
        <v>37.0</v>
      </c>
      <c r="B125" s="114">
        <v>0.1784375</v>
      </c>
      <c r="C125" s="5" t="s">
        <v>22</v>
      </c>
      <c r="D125" s="3" t="s">
        <v>88</v>
      </c>
      <c r="E125" s="62">
        <v>20.0</v>
      </c>
      <c r="F125" s="31">
        <f>E125-6</f>
        <v>14</v>
      </c>
      <c r="H125" s="7"/>
    </row>
    <row r="126">
      <c r="A126" s="3">
        <v>37.0</v>
      </c>
      <c r="B126" s="114">
        <v>0.18024305555555556</v>
      </c>
      <c r="C126" s="5" t="s">
        <v>134</v>
      </c>
      <c r="D126" s="3" t="s">
        <v>125</v>
      </c>
      <c r="E126" s="62">
        <v>15.0</v>
      </c>
      <c r="F126" s="85">
        <f>E126-5</f>
        <v>10</v>
      </c>
      <c r="H126" s="7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13"/>
    <col customWidth="1" min="2" max="2" width="6.25"/>
    <col customWidth="1" min="3" max="3" width="8.63"/>
    <col customWidth="1" min="4" max="4" width="13.75"/>
    <col customWidth="1" min="5" max="5" width="9.75"/>
    <col customWidth="1" min="6" max="6" width="11.63"/>
    <col customWidth="1" min="7" max="7" width="4.63"/>
    <col customWidth="1" min="8" max="8" width="15.5"/>
    <col customWidth="1" min="9" max="9" width="4.88"/>
    <col customWidth="1" min="10" max="10" width="29.25"/>
    <col customWidth="1" min="12" max="12" width="7.13"/>
    <col customWidth="1" min="13" max="13" width="14.5"/>
    <col customWidth="1" min="14" max="14" width="6.25"/>
    <col customWidth="1" min="15" max="15" width="1.75"/>
    <col customWidth="1" min="16" max="16" width="5.0"/>
  </cols>
  <sheetData>
    <row r="1">
      <c r="A1" s="80" t="s">
        <v>0</v>
      </c>
      <c r="B1" s="81" t="s">
        <v>1</v>
      </c>
      <c r="C1" s="81" t="s">
        <v>2</v>
      </c>
      <c r="D1" s="81" t="s">
        <v>3</v>
      </c>
      <c r="E1" s="82" t="s">
        <v>4</v>
      </c>
      <c r="F1" s="81" t="s">
        <v>5</v>
      </c>
      <c r="G1" s="81" t="s">
        <v>6</v>
      </c>
      <c r="H1" s="81" t="s">
        <v>7</v>
      </c>
      <c r="I1" s="81" t="s">
        <v>4796</v>
      </c>
      <c r="J1" s="81" t="s">
        <v>9</v>
      </c>
      <c r="K1" s="83"/>
      <c r="L1" s="83"/>
      <c r="M1" s="81" t="s">
        <v>4811</v>
      </c>
      <c r="N1" s="83"/>
      <c r="O1" s="83"/>
      <c r="P1" s="83"/>
    </row>
    <row r="2">
      <c r="A2" s="3">
        <v>38.0</v>
      </c>
      <c r="B2" s="4">
        <v>0.0153125</v>
      </c>
      <c r="C2" s="5" t="s">
        <v>21</v>
      </c>
      <c r="D2" s="5" t="s">
        <v>26</v>
      </c>
      <c r="E2" s="62" t="s">
        <v>30</v>
      </c>
      <c r="F2" s="31" t="s">
        <v>30</v>
      </c>
      <c r="J2" s="5" t="s">
        <v>350</v>
      </c>
      <c r="L2" s="2" t="s">
        <v>0</v>
      </c>
      <c r="M2" s="2" t="s">
        <v>2</v>
      </c>
      <c r="N2" s="2" t="s">
        <v>1</v>
      </c>
      <c r="O2" s="2" t="s">
        <v>4769</v>
      </c>
      <c r="P2" s="2" t="s">
        <v>4781</v>
      </c>
    </row>
    <row r="3">
      <c r="A3" s="3">
        <v>38.0</v>
      </c>
      <c r="B3" s="4">
        <v>0.0153125</v>
      </c>
      <c r="C3" s="5" t="s">
        <v>21</v>
      </c>
      <c r="D3" s="5" t="s">
        <v>26</v>
      </c>
      <c r="E3" s="62">
        <v>17.0</v>
      </c>
      <c r="F3" s="31">
        <f>E3-6</f>
        <v>11</v>
      </c>
      <c r="J3" s="5" t="s">
        <v>418</v>
      </c>
      <c r="L3" s="5">
        <v>38.0</v>
      </c>
      <c r="M3" s="5" t="s">
        <v>13</v>
      </c>
      <c r="N3" s="4">
        <v>0.02056712962962963</v>
      </c>
      <c r="O3" s="5">
        <v>1.0</v>
      </c>
      <c r="P3" s="5" t="s">
        <v>4812</v>
      </c>
    </row>
    <row r="4">
      <c r="A4" s="3">
        <v>38.0</v>
      </c>
      <c r="B4" s="4">
        <v>0.016435185185185185</v>
      </c>
      <c r="C4" s="5" t="s">
        <v>10</v>
      </c>
      <c r="D4" s="5" t="s">
        <v>588</v>
      </c>
      <c r="E4" s="62">
        <v>11.0</v>
      </c>
      <c r="F4" s="31">
        <f t="shared" ref="F4:F5" si="1">E4-7</f>
        <v>4</v>
      </c>
      <c r="J4" s="5" t="s">
        <v>17</v>
      </c>
    </row>
    <row r="5">
      <c r="A5" s="3">
        <v>38.0</v>
      </c>
      <c r="B5" s="4">
        <v>0.016435185185185185</v>
      </c>
      <c r="C5" s="5" t="s">
        <v>10</v>
      </c>
      <c r="D5" s="5" t="s">
        <v>588</v>
      </c>
      <c r="E5" s="62">
        <v>23.0</v>
      </c>
      <c r="F5" s="31">
        <f t="shared" si="1"/>
        <v>16</v>
      </c>
      <c r="J5" s="5" t="s">
        <v>40</v>
      </c>
    </row>
    <row r="6">
      <c r="A6" s="3">
        <v>38.0</v>
      </c>
      <c r="B6" s="4">
        <v>0.024988425925925924</v>
      </c>
      <c r="C6" s="5" t="s">
        <v>18</v>
      </c>
      <c r="D6" s="5" t="s">
        <v>88</v>
      </c>
      <c r="E6" s="62">
        <v>8.0</v>
      </c>
      <c r="F6" s="31">
        <f>E6-3</f>
        <v>5</v>
      </c>
    </row>
    <row r="7">
      <c r="A7" s="3">
        <v>38.0</v>
      </c>
      <c r="B7" s="4">
        <v>0.025555555555555557</v>
      </c>
      <c r="C7" s="5" t="s">
        <v>22</v>
      </c>
      <c r="D7" s="5" t="s">
        <v>88</v>
      </c>
      <c r="E7" s="62">
        <v>18.0</v>
      </c>
      <c r="F7" s="31">
        <f>E7-6</f>
        <v>12</v>
      </c>
    </row>
    <row r="8">
      <c r="A8" s="3">
        <v>38.0</v>
      </c>
      <c r="B8" s="4">
        <v>0.02914351851851852</v>
      </c>
      <c r="C8" s="5" t="s">
        <v>18</v>
      </c>
      <c r="D8" s="5" t="s">
        <v>24</v>
      </c>
      <c r="E8" s="62">
        <v>20.0</v>
      </c>
      <c r="F8" s="31">
        <f>E8-7</f>
        <v>13</v>
      </c>
    </row>
    <row r="9">
      <c r="A9" s="3">
        <v>38.0</v>
      </c>
      <c r="B9" s="4">
        <v>0.037766203703703705</v>
      </c>
      <c r="C9" s="5" t="s">
        <v>15</v>
      </c>
      <c r="D9" s="5" t="s">
        <v>75</v>
      </c>
      <c r="E9" s="62">
        <v>8.0</v>
      </c>
      <c r="F9" s="31">
        <f>E9-2</f>
        <v>6</v>
      </c>
    </row>
    <row r="10">
      <c r="A10" s="3">
        <v>38.0</v>
      </c>
      <c r="B10" s="4">
        <v>0.037800925925925925</v>
      </c>
      <c r="C10" s="5" t="s">
        <v>13</v>
      </c>
      <c r="D10" s="5" t="s">
        <v>75</v>
      </c>
      <c r="E10" s="62">
        <v>20.0</v>
      </c>
      <c r="F10" s="31">
        <f>E10-9</f>
        <v>11</v>
      </c>
    </row>
    <row r="11">
      <c r="A11" s="3">
        <v>38.0</v>
      </c>
      <c r="B11" s="4">
        <v>0.03784722222222222</v>
      </c>
      <c r="C11" s="5" t="s">
        <v>18</v>
      </c>
      <c r="D11" s="5" t="s">
        <v>75</v>
      </c>
      <c r="E11" s="62">
        <v>20.0</v>
      </c>
      <c r="F11" s="31">
        <f>E11-6</f>
        <v>14</v>
      </c>
    </row>
    <row r="12">
      <c r="A12" s="3">
        <v>38.0</v>
      </c>
      <c r="B12" s="4">
        <v>0.03791666666666667</v>
      </c>
      <c r="C12" s="5" t="s">
        <v>134</v>
      </c>
      <c r="D12" s="5" t="s">
        <v>75</v>
      </c>
      <c r="E12" s="62">
        <v>18.0</v>
      </c>
      <c r="F12" s="31">
        <f>E12-1</f>
        <v>17</v>
      </c>
    </row>
    <row r="13">
      <c r="A13" s="3">
        <v>38.0</v>
      </c>
      <c r="B13" s="73">
        <v>0.04013888888888889</v>
      </c>
      <c r="C13" s="5" t="s">
        <v>15</v>
      </c>
      <c r="D13" s="5" t="s">
        <v>75</v>
      </c>
      <c r="E13" s="62">
        <v>18.0</v>
      </c>
      <c r="F13" s="31">
        <f>E13-2</f>
        <v>16</v>
      </c>
    </row>
    <row r="14">
      <c r="A14" s="3">
        <v>38.0</v>
      </c>
      <c r="B14" s="4">
        <v>0.05810185185185185</v>
      </c>
      <c r="C14" s="5" t="s">
        <v>22</v>
      </c>
      <c r="D14" s="5" t="s">
        <v>126</v>
      </c>
      <c r="E14" s="62">
        <v>16.0</v>
      </c>
      <c r="F14" s="31">
        <f>E14+2</f>
        <v>18</v>
      </c>
    </row>
    <row r="15">
      <c r="A15" s="3">
        <v>38.0</v>
      </c>
      <c r="B15" s="4">
        <v>0.06019675925925926</v>
      </c>
      <c r="C15" s="5" t="s">
        <v>22</v>
      </c>
      <c r="D15" s="5" t="s">
        <v>14</v>
      </c>
      <c r="E15" s="62" t="s">
        <v>30</v>
      </c>
      <c r="F15" s="31" t="s">
        <v>30</v>
      </c>
      <c r="J15" s="5" t="s">
        <v>17</v>
      </c>
    </row>
    <row r="16">
      <c r="A16" s="3">
        <v>38.0</v>
      </c>
      <c r="B16" s="4">
        <v>0.06019675925925926</v>
      </c>
      <c r="C16" s="5" t="s">
        <v>22</v>
      </c>
      <c r="D16" s="5" t="s">
        <v>14</v>
      </c>
      <c r="E16" s="62">
        <v>32.0</v>
      </c>
      <c r="F16" s="31">
        <f>E16-13</f>
        <v>19</v>
      </c>
      <c r="J16" s="5" t="s">
        <v>40</v>
      </c>
    </row>
    <row r="17">
      <c r="A17" s="3">
        <v>38.0</v>
      </c>
      <c r="B17" s="4">
        <v>0.07368055555555555</v>
      </c>
      <c r="C17" s="5" t="s">
        <v>22</v>
      </c>
      <c r="D17" s="5" t="s">
        <v>19</v>
      </c>
      <c r="E17" s="62">
        <v>3.0</v>
      </c>
      <c r="F17" s="31">
        <f>E17+2</f>
        <v>5</v>
      </c>
    </row>
    <row r="18">
      <c r="A18" s="3">
        <v>38.0</v>
      </c>
      <c r="B18" s="4">
        <v>0.07822916666666667</v>
      </c>
      <c r="C18" s="5" t="s">
        <v>134</v>
      </c>
      <c r="D18" s="5" t="s">
        <v>19</v>
      </c>
      <c r="E18" s="62">
        <v>19.0</v>
      </c>
      <c r="F18" s="31" t="s">
        <v>30</v>
      </c>
    </row>
    <row r="19">
      <c r="A19" s="3">
        <v>38.0</v>
      </c>
      <c r="B19" s="4">
        <v>0.08434027777777778</v>
      </c>
      <c r="C19" s="5" t="s">
        <v>21</v>
      </c>
      <c r="D19" s="5" t="s">
        <v>24</v>
      </c>
      <c r="E19" s="62">
        <v>23.0</v>
      </c>
      <c r="F19" s="31">
        <f>E19-10</f>
        <v>13</v>
      </c>
    </row>
    <row r="20">
      <c r="A20" s="3">
        <v>38.0</v>
      </c>
      <c r="B20" s="4">
        <v>0.08435185185185186</v>
      </c>
      <c r="C20" s="5" t="s">
        <v>10</v>
      </c>
      <c r="D20" s="5" t="s">
        <v>24</v>
      </c>
      <c r="E20" s="62" t="s">
        <v>28</v>
      </c>
      <c r="F20" s="47">
        <v>1.0</v>
      </c>
      <c r="G20" s="5" t="s">
        <v>48</v>
      </c>
    </row>
    <row r="21">
      <c r="A21" s="3">
        <v>38.0</v>
      </c>
      <c r="B21" s="4">
        <v>0.08436342592592593</v>
      </c>
      <c r="C21" s="5" t="s">
        <v>13</v>
      </c>
      <c r="D21" s="5" t="s">
        <v>24</v>
      </c>
      <c r="E21" s="62">
        <v>5.0</v>
      </c>
      <c r="F21" s="31">
        <f>E21-0</f>
        <v>5</v>
      </c>
    </row>
    <row r="22">
      <c r="A22" s="3">
        <v>38.0</v>
      </c>
      <c r="B22" s="4">
        <v>0.084375</v>
      </c>
      <c r="C22" s="5" t="s">
        <v>18</v>
      </c>
      <c r="D22" s="5" t="s">
        <v>24</v>
      </c>
      <c r="E22" s="62">
        <v>16.0</v>
      </c>
      <c r="F22" s="31">
        <f>E22-7</f>
        <v>9</v>
      </c>
    </row>
    <row r="23">
      <c r="A23" s="3">
        <v>38.0</v>
      </c>
      <c r="B23" s="4">
        <v>0.08699074074074074</v>
      </c>
      <c r="C23" s="5" t="s">
        <v>13</v>
      </c>
      <c r="D23" s="5" t="s">
        <v>35</v>
      </c>
      <c r="E23" s="62">
        <v>15.0</v>
      </c>
      <c r="F23" s="31">
        <f>E23-2</f>
        <v>13</v>
      </c>
    </row>
    <row r="24">
      <c r="A24" s="3">
        <v>38.0</v>
      </c>
      <c r="B24" s="4">
        <v>0.08914351851851852</v>
      </c>
      <c r="C24" s="5" t="s">
        <v>134</v>
      </c>
      <c r="D24" s="5" t="s">
        <v>256</v>
      </c>
      <c r="E24" s="62">
        <v>16.0</v>
      </c>
      <c r="F24" s="47">
        <v>6.0</v>
      </c>
      <c r="J24" s="5" t="s">
        <v>1604</v>
      </c>
    </row>
    <row r="25">
      <c r="A25" s="3">
        <v>38.0</v>
      </c>
      <c r="B25" s="4">
        <v>0.0915162037037037</v>
      </c>
      <c r="C25" s="5" t="s">
        <v>273</v>
      </c>
      <c r="D25" s="5" t="s">
        <v>24</v>
      </c>
      <c r="E25" s="62" t="s">
        <v>30</v>
      </c>
      <c r="F25" s="31" t="s">
        <v>30</v>
      </c>
      <c r="J25" s="5" t="s">
        <v>17</v>
      </c>
    </row>
    <row r="26">
      <c r="A26" s="3">
        <v>38.0</v>
      </c>
      <c r="B26" s="4">
        <v>0.0915162037037037</v>
      </c>
      <c r="C26" s="5" t="s">
        <v>273</v>
      </c>
      <c r="D26" s="5" t="s">
        <v>24</v>
      </c>
      <c r="E26" s="62">
        <v>16.0</v>
      </c>
      <c r="F26" s="31">
        <f>E26-3</f>
        <v>13</v>
      </c>
      <c r="J26" s="5" t="s">
        <v>40</v>
      </c>
    </row>
    <row r="27">
      <c r="A27" s="3">
        <v>38.0</v>
      </c>
      <c r="B27" s="4">
        <v>0.09451388888888888</v>
      </c>
      <c r="C27" s="5" t="s">
        <v>10</v>
      </c>
      <c r="D27" s="5" t="s">
        <v>25</v>
      </c>
      <c r="E27" s="62" t="s">
        <v>37</v>
      </c>
      <c r="F27" s="47">
        <v>20.0</v>
      </c>
      <c r="G27" s="5" t="s">
        <v>48</v>
      </c>
    </row>
    <row r="28">
      <c r="A28" s="3">
        <v>38.0</v>
      </c>
      <c r="B28" s="4">
        <v>0.09454861111111111</v>
      </c>
      <c r="C28" s="5" t="s">
        <v>18</v>
      </c>
      <c r="D28" s="5" t="s">
        <v>25</v>
      </c>
      <c r="E28" s="62">
        <v>24.0</v>
      </c>
      <c r="F28" s="31">
        <f>E28-6</f>
        <v>18</v>
      </c>
    </row>
    <row r="29">
      <c r="A29" s="3">
        <v>38.0</v>
      </c>
      <c r="B29" s="4">
        <v>0.09456018518518519</v>
      </c>
      <c r="C29" s="5" t="s">
        <v>22</v>
      </c>
      <c r="D29" s="5" t="s">
        <v>25</v>
      </c>
      <c r="E29" s="62">
        <v>12.0</v>
      </c>
      <c r="F29" s="31">
        <f>E29-4</f>
        <v>8</v>
      </c>
      <c r="H29" s="5" t="s">
        <v>1605</v>
      </c>
    </row>
    <row r="30">
      <c r="A30" s="3">
        <v>38.0</v>
      </c>
      <c r="B30" s="4">
        <v>0.09568287037037038</v>
      </c>
      <c r="C30" s="5" t="s">
        <v>22</v>
      </c>
      <c r="D30" s="5" t="s">
        <v>41</v>
      </c>
      <c r="E30" s="62" t="s">
        <v>37</v>
      </c>
      <c r="F30" s="5">
        <v>20.0</v>
      </c>
      <c r="G30" s="5" t="s">
        <v>48</v>
      </c>
    </row>
    <row r="31">
      <c r="A31" s="3">
        <v>38.0</v>
      </c>
      <c r="B31" s="4">
        <v>0.09644675925925926</v>
      </c>
      <c r="C31" s="5" t="s">
        <v>18</v>
      </c>
      <c r="D31" s="5" t="s">
        <v>88</v>
      </c>
      <c r="E31" s="62" t="s">
        <v>37</v>
      </c>
      <c r="F31" s="5">
        <v>20.0</v>
      </c>
      <c r="G31" s="5" t="s">
        <v>48</v>
      </c>
    </row>
    <row r="32">
      <c r="A32" s="3">
        <v>38.0</v>
      </c>
      <c r="B32" s="4">
        <v>0.09645833333333333</v>
      </c>
      <c r="C32" s="5" t="s">
        <v>22</v>
      </c>
      <c r="D32" s="5" t="s">
        <v>88</v>
      </c>
      <c r="E32" s="62">
        <v>28.0</v>
      </c>
      <c r="F32" s="113">
        <f>E32-6</f>
        <v>22</v>
      </c>
      <c r="J32" s="5" t="s">
        <v>1606</v>
      </c>
    </row>
    <row r="33">
      <c r="A33" s="3">
        <v>38.0</v>
      </c>
      <c r="B33" s="4">
        <v>0.09649305555555555</v>
      </c>
      <c r="C33" s="5" t="s">
        <v>10</v>
      </c>
      <c r="D33" s="5" t="s">
        <v>88</v>
      </c>
      <c r="E33" s="62">
        <v>14.0</v>
      </c>
      <c r="F33" s="31">
        <f t="shared" ref="F33:F34" si="2">E33-2</f>
        <v>12</v>
      </c>
    </row>
    <row r="34">
      <c r="A34" s="3">
        <v>38.0</v>
      </c>
      <c r="B34" s="4">
        <v>0.09703703703703703</v>
      </c>
      <c r="C34" s="5" t="s">
        <v>15</v>
      </c>
      <c r="D34" s="5" t="s">
        <v>88</v>
      </c>
      <c r="E34" s="62">
        <v>14.0</v>
      </c>
      <c r="F34" s="31">
        <f t="shared" si="2"/>
        <v>12</v>
      </c>
    </row>
    <row r="35">
      <c r="A35" s="3">
        <v>38.0</v>
      </c>
      <c r="B35" s="4">
        <v>0.09706018518518518</v>
      </c>
      <c r="C35" s="5" t="s">
        <v>21</v>
      </c>
      <c r="D35" s="5" t="s">
        <v>88</v>
      </c>
      <c r="E35" s="62">
        <v>11.0</v>
      </c>
      <c r="F35" s="31">
        <f>E35-3</f>
        <v>8</v>
      </c>
    </row>
    <row r="36">
      <c r="A36" s="3">
        <v>38.0</v>
      </c>
      <c r="B36" s="4">
        <v>0.09685185185185186</v>
      </c>
      <c r="C36" s="5" t="s">
        <v>13</v>
      </c>
      <c r="D36" s="5" t="s">
        <v>88</v>
      </c>
      <c r="E36" s="62">
        <v>11.0</v>
      </c>
      <c r="F36" s="31">
        <f>E36+2</f>
        <v>13</v>
      </c>
    </row>
    <row r="37">
      <c r="A37" s="3">
        <v>38.0</v>
      </c>
      <c r="B37" s="4">
        <v>0.09711805555555555</v>
      </c>
      <c r="C37" s="5" t="s">
        <v>134</v>
      </c>
      <c r="D37" s="5" t="s">
        <v>88</v>
      </c>
      <c r="E37" s="62">
        <v>13.0</v>
      </c>
      <c r="F37" s="31">
        <f>E37-1</f>
        <v>12</v>
      </c>
    </row>
    <row r="38">
      <c r="A38" s="3">
        <v>38.0</v>
      </c>
      <c r="B38" s="4">
        <v>0.09893518518518518</v>
      </c>
      <c r="C38" s="5" t="s">
        <v>15</v>
      </c>
      <c r="D38" s="5" t="s">
        <v>92</v>
      </c>
      <c r="E38" s="62">
        <v>14.0</v>
      </c>
      <c r="F38" s="31">
        <f>E38-2</f>
        <v>12</v>
      </c>
    </row>
    <row r="39">
      <c r="A39" s="3">
        <v>38.0</v>
      </c>
      <c r="B39" s="4">
        <v>0.0994675925925926</v>
      </c>
      <c r="C39" s="5" t="s">
        <v>134</v>
      </c>
      <c r="D39" s="5" t="s">
        <v>125</v>
      </c>
      <c r="E39" s="62">
        <v>20.0</v>
      </c>
      <c r="F39" s="31">
        <f>E39-5</f>
        <v>15</v>
      </c>
    </row>
    <row r="40">
      <c r="A40" s="3">
        <v>38.0</v>
      </c>
      <c r="B40" s="4">
        <v>0.10122685185185185</v>
      </c>
      <c r="C40" s="5" t="s">
        <v>22</v>
      </c>
      <c r="D40" s="5" t="s">
        <v>123</v>
      </c>
      <c r="E40" s="62">
        <v>22.0</v>
      </c>
      <c r="F40" s="31">
        <f>E40-4</f>
        <v>18</v>
      </c>
    </row>
    <row r="41">
      <c r="A41" s="3">
        <v>38.0</v>
      </c>
      <c r="B41" s="4">
        <v>0.10123842592592593</v>
      </c>
      <c r="C41" s="5" t="s">
        <v>18</v>
      </c>
      <c r="D41" s="5" t="s">
        <v>123</v>
      </c>
      <c r="E41" s="62">
        <v>26.0</v>
      </c>
      <c r="F41" s="31">
        <f>E41-7</f>
        <v>19</v>
      </c>
    </row>
    <row r="42">
      <c r="A42" s="3">
        <v>38.0</v>
      </c>
      <c r="B42" s="4">
        <v>0.10126157407407407</v>
      </c>
      <c r="C42" s="5" t="s">
        <v>15</v>
      </c>
      <c r="D42" s="5" t="s">
        <v>123</v>
      </c>
      <c r="E42" s="62">
        <v>20.0</v>
      </c>
      <c r="F42" s="31">
        <f t="shared" ref="F42:F43" si="3">E42-2</f>
        <v>18</v>
      </c>
    </row>
    <row r="43">
      <c r="A43" s="3">
        <v>38.0</v>
      </c>
      <c r="B43" s="4">
        <v>0.10130787037037037</v>
      </c>
      <c r="C43" s="5" t="s">
        <v>10</v>
      </c>
      <c r="D43" s="5" t="s">
        <v>123</v>
      </c>
      <c r="E43" s="62">
        <v>21.0</v>
      </c>
      <c r="F43" s="31">
        <f t="shared" si="3"/>
        <v>19</v>
      </c>
    </row>
    <row r="44">
      <c r="A44" s="3">
        <v>38.0</v>
      </c>
      <c r="B44" s="4">
        <v>0.10133101851851851</v>
      </c>
      <c r="C44" s="5" t="s">
        <v>21</v>
      </c>
      <c r="D44" s="5" t="s">
        <v>123</v>
      </c>
      <c r="E44" s="62">
        <v>18.0</v>
      </c>
      <c r="F44" s="31">
        <f>E44-3</f>
        <v>15</v>
      </c>
    </row>
    <row r="45">
      <c r="A45" s="3">
        <v>38.0</v>
      </c>
      <c r="B45" s="4">
        <v>0.10133101851851851</v>
      </c>
      <c r="C45" s="5" t="s">
        <v>13</v>
      </c>
      <c r="D45" s="5" t="s">
        <v>123</v>
      </c>
      <c r="E45" s="62" t="s">
        <v>28</v>
      </c>
      <c r="F45" s="47">
        <v>1.0</v>
      </c>
      <c r="G45" s="5" t="s">
        <v>48</v>
      </c>
    </row>
    <row r="46">
      <c r="A46" s="3">
        <v>38.0</v>
      </c>
      <c r="B46" s="4">
        <v>0.10136574074074074</v>
      </c>
      <c r="C46" s="5" t="s">
        <v>134</v>
      </c>
      <c r="D46" s="5" t="s">
        <v>123</v>
      </c>
      <c r="E46" s="62" t="s">
        <v>30</v>
      </c>
      <c r="F46" s="31" t="s">
        <v>30</v>
      </c>
    </row>
    <row r="47">
      <c r="A47" s="3">
        <v>38.0</v>
      </c>
      <c r="B47" s="4">
        <v>0.10298611111111111</v>
      </c>
      <c r="C47" s="5" t="s">
        <v>21</v>
      </c>
      <c r="D47" s="5" t="s">
        <v>24</v>
      </c>
      <c r="E47" s="62">
        <v>20.0</v>
      </c>
      <c r="F47" s="31">
        <f>E47-10</f>
        <v>10</v>
      </c>
    </row>
    <row r="48">
      <c r="A48" s="3">
        <v>38.0</v>
      </c>
      <c r="B48" s="4">
        <v>0.10480324074074074</v>
      </c>
      <c r="C48" s="5" t="s">
        <v>18</v>
      </c>
      <c r="D48" s="5" t="s">
        <v>24</v>
      </c>
      <c r="E48" s="62" t="s">
        <v>37</v>
      </c>
      <c r="F48" s="47">
        <v>20.0</v>
      </c>
      <c r="G48" s="5" t="s">
        <v>48</v>
      </c>
    </row>
    <row r="49">
      <c r="A49" s="3">
        <v>38.0</v>
      </c>
      <c r="B49" s="4">
        <v>0.10560185185185185</v>
      </c>
      <c r="C49" s="5" t="s">
        <v>15</v>
      </c>
      <c r="D49" s="5" t="s">
        <v>184</v>
      </c>
      <c r="E49" s="62">
        <v>17.0</v>
      </c>
      <c r="F49" s="31">
        <f>E49-6</f>
        <v>11</v>
      </c>
    </row>
    <row r="50">
      <c r="A50" s="3">
        <v>38.0</v>
      </c>
      <c r="B50" s="4">
        <v>0.11104166666666666</v>
      </c>
      <c r="C50" s="5" t="s">
        <v>21</v>
      </c>
      <c r="D50" s="5" t="s">
        <v>24</v>
      </c>
      <c r="E50" s="62">
        <v>20.0</v>
      </c>
      <c r="F50" s="31">
        <f>E50-10</f>
        <v>10</v>
      </c>
    </row>
    <row r="51">
      <c r="A51" s="3">
        <v>38.0</v>
      </c>
      <c r="B51" s="4">
        <v>0.11107638888888889</v>
      </c>
      <c r="C51" s="5" t="s">
        <v>10</v>
      </c>
      <c r="D51" s="5" t="s">
        <v>24</v>
      </c>
      <c r="E51" s="62" t="s">
        <v>28</v>
      </c>
      <c r="F51" s="47">
        <v>1.0</v>
      </c>
      <c r="G51" s="5" t="s">
        <v>48</v>
      </c>
    </row>
    <row r="52">
      <c r="A52" s="3">
        <v>38.0</v>
      </c>
      <c r="B52" s="4">
        <v>0.11179398148148148</v>
      </c>
      <c r="C52" s="5" t="s">
        <v>13</v>
      </c>
      <c r="D52" s="5" t="s">
        <v>24</v>
      </c>
      <c r="E52" s="62" t="s">
        <v>30</v>
      </c>
      <c r="F52" s="31" t="s">
        <v>30</v>
      </c>
    </row>
    <row r="53">
      <c r="A53" s="3">
        <v>38.0</v>
      </c>
      <c r="B53" s="4">
        <v>0.11180555555555556</v>
      </c>
      <c r="C53" s="5" t="s">
        <v>21</v>
      </c>
      <c r="D53" s="5" t="s">
        <v>126</v>
      </c>
      <c r="E53" s="62" t="s">
        <v>30</v>
      </c>
      <c r="F53" s="31" t="s">
        <v>30</v>
      </c>
      <c r="J53" s="5" t="s">
        <v>350</v>
      </c>
    </row>
    <row r="54">
      <c r="A54" s="3">
        <v>38.0</v>
      </c>
      <c r="B54" s="4">
        <v>0.11180555555555556</v>
      </c>
      <c r="C54" s="5" t="s">
        <v>21</v>
      </c>
      <c r="D54" s="5" t="s">
        <v>126</v>
      </c>
      <c r="E54" s="62">
        <v>20.0</v>
      </c>
      <c r="F54" s="31">
        <f>E54-2</f>
        <v>18</v>
      </c>
      <c r="J54" s="5" t="s">
        <v>418</v>
      </c>
    </row>
    <row r="55">
      <c r="A55" s="3">
        <v>38.0</v>
      </c>
      <c r="B55" s="4">
        <v>0.11241898148148148</v>
      </c>
      <c r="C55" s="5" t="s">
        <v>10</v>
      </c>
      <c r="D55" s="5" t="s">
        <v>127</v>
      </c>
      <c r="E55" s="62" t="s">
        <v>28</v>
      </c>
      <c r="F55" s="47">
        <v>1.0</v>
      </c>
      <c r="G55" s="5" t="s">
        <v>48</v>
      </c>
    </row>
    <row r="56">
      <c r="A56" s="3">
        <v>38.0</v>
      </c>
      <c r="B56" s="4">
        <v>0.11274305555555555</v>
      </c>
      <c r="C56" s="5" t="s">
        <v>13</v>
      </c>
      <c r="D56" s="5" t="s">
        <v>24</v>
      </c>
      <c r="E56" s="62" t="s">
        <v>30</v>
      </c>
      <c r="F56" s="31" t="s">
        <v>30</v>
      </c>
      <c r="J56" s="5" t="s">
        <v>17</v>
      </c>
    </row>
    <row r="57">
      <c r="A57" s="3">
        <v>38.0</v>
      </c>
      <c r="B57" s="4">
        <v>0.11274305555555555</v>
      </c>
      <c r="C57" s="5" t="s">
        <v>13</v>
      </c>
      <c r="D57" s="5" t="s">
        <v>24</v>
      </c>
      <c r="E57" s="62">
        <v>11.0</v>
      </c>
      <c r="F57" s="31">
        <f>E57+0</f>
        <v>11</v>
      </c>
      <c r="J57" s="5" t="s">
        <v>40</v>
      </c>
    </row>
    <row r="58">
      <c r="A58" s="3">
        <v>38.0</v>
      </c>
      <c r="B58" s="4">
        <v>0.11561342592592593</v>
      </c>
      <c r="C58" s="5" t="s">
        <v>21</v>
      </c>
      <c r="D58" s="5" t="s">
        <v>24</v>
      </c>
      <c r="E58" s="62">
        <v>23.0</v>
      </c>
      <c r="F58" s="31">
        <f>E58-10</f>
        <v>13</v>
      </c>
    </row>
    <row r="59">
      <c r="A59" s="3">
        <v>38.0</v>
      </c>
      <c r="B59" s="4">
        <v>0.1156712962962963</v>
      </c>
      <c r="C59" s="5" t="s">
        <v>13</v>
      </c>
      <c r="D59" s="5" t="s">
        <v>24</v>
      </c>
      <c r="E59" s="62">
        <v>18.0</v>
      </c>
      <c r="F59" s="31">
        <f>E59-0</f>
        <v>18</v>
      </c>
    </row>
    <row r="60">
      <c r="A60" s="3">
        <v>38.0</v>
      </c>
      <c r="B60" s="4">
        <v>0.11568287037037037</v>
      </c>
      <c r="C60" s="5" t="s">
        <v>10</v>
      </c>
      <c r="D60" s="5" t="s">
        <v>24</v>
      </c>
      <c r="E60" s="62">
        <v>17.0</v>
      </c>
      <c r="F60" s="31">
        <f>E60-8</f>
        <v>9</v>
      </c>
    </row>
    <row r="61">
      <c r="A61" s="3">
        <v>38.0</v>
      </c>
      <c r="B61" s="4">
        <v>0.11570601851851851</v>
      </c>
      <c r="C61" s="5" t="s">
        <v>22</v>
      </c>
      <c r="D61" s="5" t="s">
        <v>24</v>
      </c>
      <c r="E61" s="62">
        <v>20.0</v>
      </c>
      <c r="F61" s="31">
        <f>E61+2</f>
        <v>22</v>
      </c>
    </row>
    <row r="62">
      <c r="A62" s="3">
        <v>38.0</v>
      </c>
      <c r="B62" s="4">
        <v>0.11575231481481481</v>
      </c>
      <c r="C62" s="5" t="s">
        <v>18</v>
      </c>
      <c r="D62" s="5" t="s">
        <v>24</v>
      </c>
      <c r="E62" s="62">
        <v>9.0</v>
      </c>
      <c r="F62" s="31">
        <f>E62-7</f>
        <v>2</v>
      </c>
    </row>
    <row r="63">
      <c r="A63" s="3">
        <v>38.0</v>
      </c>
      <c r="B63" s="4">
        <v>0.11577546296296297</v>
      </c>
      <c r="C63" s="5" t="s">
        <v>15</v>
      </c>
      <c r="D63" s="5" t="s">
        <v>24</v>
      </c>
      <c r="E63" s="62" t="s">
        <v>37</v>
      </c>
      <c r="F63" s="47">
        <v>20.0</v>
      </c>
      <c r="G63" s="5" t="s">
        <v>48</v>
      </c>
    </row>
    <row r="64">
      <c r="A64" s="3">
        <v>38.0</v>
      </c>
      <c r="B64" s="4">
        <v>0.11577546296296297</v>
      </c>
      <c r="C64" s="5" t="s">
        <v>134</v>
      </c>
      <c r="D64" s="5" t="s">
        <v>24</v>
      </c>
      <c r="E64" s="62" t="s">
        <v>30</v>
      </c>
      <c r="F64" s="31" t="s">
        <v>30</v>
      </c>
    </row>
    <row r="65">
      <c r="A65" s="3">
        <v>38.0</v>
      </c>
      <c r="B65" s="4">
        <v>0.11655092592592593</v>
      </c>
      <c r="C65" s="5" t="s">
        <v>15</v>
      </c>
      <c r="D65" s="5" t="s">
        <v>184</v>
      </c>
      <c r="E65" s="62">
        <v>20.0</v>
      </c>
      <c r="F65" s="31">
        <f>E65-6</f>
        <v>14</v>
      </c>
    </row>
    <row r="66">
      <c r="A66" s="3">
        <v>38.0</v>
      </c>
      <c r="B66" s="4">
        <v>0.11728009259259259</v>
      </c>
      <c r="C66" s="5" t="s">
        <v>18</v>
      </c>
      <c r="D66" s="5" t="s">
        <v>24</v>
      </c>
      <c r="E66" s="62">
        <v>13.0</v>
      </c>
      <c r="F66" s="31">
        <f>E66-7</f>
        <v>6</v>
      </c>
    </row>
    <row r="67">
      <c r="A67" s="3">
        <v>38.0</v>
      </c>
      <c r="B67" s="4">
        <v>0.11858796296296296</v>
      </c>
      <c r="C67" s="5" t="s">
        <v>10</v>
      </c>
      <c r="D67" s="5" t="s">
        <v>92</v>
      </c>
      <c r="E67" s="62" t="s">
        <v>30</v>
      </c>
      <c r="F67" s="31" t="s">
        <v>30</v>
      </c>
      <c r="J67" s="5" t="s">
        <v>17</v>
      </c>
    </row>
    <row r="68">
      <c r="A68" s="3">
        <v>38.0</v>
      </c>
      <c r="B68" s="4">
        <v>0.11858796296296296</v>
      </c>
      <c r="C68" s="5" t="s">
        <v>10</v>
      </c>
      <c r="D68" s="5" t="s">
        <v>92</v>
      </c>
      <c r="E68" s="62">
        <v>18.0</v>
      </c>
      <c r="F68" s="31">
        <f>E68-2</f>
        <v>16</v>
      </c>
      <c r="J68" s="5" t="s">
        <v>40</v>
      </c>
    </row>
    <row r="69">
      <c r="A69" s="3">
        <v>38.0</v>
      </c>
      <c r="B69" s="4">
        <v>0.12016203703703704</v>
      </c>
      <c r="C69" s="5" t="s">
        <v>18</v>
      </c>
      <c r="D69" s="5" t="s">
        <v>88</v>
      </c>
      <c r="E69" s="62">
        <v>14.0</v>
      </c>
      <c r="F69" s="31">
        <f>E69-7</f>
        <v>7</v>
      </c>
    </row>
    <row r="70">
      <c r="A70" s="3">
        <v>38.0</v>
      </c>
      <c r="B70" s="4">
        <v>0.12395833333333334</v>
      </c>
      <c r="C70" s="5" t="s">
        <v>15</v>
      </c>
      <c r="D70" s="5" t="s">
        <v>184</v>
      </c>
      <c r="E70" s="62">
        <v>19.0</v>
      </c>
      <c r="F70" s="31">
        <f>E70-6</f>
        <v>13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63"/>
    <col customWidth="1" min="6" max="6" width="11.25"/>
    <col customWidth="1" min="7" max="7" width="4.63"/>
    <col customWidth="1" min="8" max="8" width="22.13"/>
    <col customWidth="1" min="9" max="9" width="4.88"/>
    <col customWidth="1" min="10" max="10" width="42.0"/>
  </cols>
  <sheetData>
    <row r="1">
      <c r="A1" s="80" t="s">
        <v>0</v>
      </c>
      <c r="B1" s="81" t="s">
        <v>1</v>
      </c>
      <c r="C1" s="81" t="s">
        <v>2</v>
      </c>
      <c r="D1" s="81" t="s">
        <v>3</v>
      </c>
      <c r="E1" s="82" t="s">
        <v>4</v>
      </c>
      <c r="F1" s="81" t="s">
        <v>5</v>
      </c>
      <c r="G1" s="81" t="s">
        <v>6</v>
      </c>
      <c r="H1" s="81" t="s">
        <v>7</v>
      </c>
      <c r="I1" s="81" t="s">
        <v>4786</v>
      </c>
      <c r="J1" s="115" t="s">
        <v>9</v>
      </c>
    </row>
    <row r="2">
      <c r="A2" s="3">
        <v>39.0</v>
      </c>
      <c r="B2" s="4">
        <v>0.008576388888888889</v>
      </c>
      <c r="C2" s="5" t="s">
        <v>13</v>
      </c>
      <c r="D2" s="5" t="s">
        <v>47</v>
      </c>
      <c r="E2" s="62" t="s">
        <v>30</v>
      </c>
      <c r="F2" s="31" t="s">
        <v>30</v>
      </c>
      <c r="J2" s="5" t="s">
        <v>1607</v>
      </c>
    </row>
    <row r="3">
      <c r="A3" s="3">
        <v>39.0</v>
      </c>
      <c r="B3" s="4">
        <v>0.008576388888888889</v>
      </c>
      <c r="C3" s="5" t="s">
        <v>13</v>
      </c>
      <c r="D3" s="5" t="s">
        <v>47</v>
      </c>
      <c r="E3" s="62">
        <v>20.0</v>
      </c>
      <c r="F3" s="31">
        <f t="shared" ref="F3:F4" si="1">E3-2</f>
        <v>18</v>
      </c>
      <c r="J3" s="5" t="s">
        <v>40</v>
      </c>
    </row>
    <row r="4">
      <c r="A4" s="3">
        <v>39.0</v>
      </c>
      <c r="B4" s="4">
        <v>0.008645833333333333</v>
      </c>
      <c r="C4" s="5" t="s">
        <v>15</v>
      </c>
      <c r="D4" s="5" t="s">
        <v>47</v>
      </c>
      <c r="E4" s="62">
        <v>19.0</v>
      </c>
      <c r="F4" s="31">
        <f t="shared" si="1"/>
        <v>17</v>
      </c>
    </row>
    <row r="5">
      <c r="A5" s="3">
        <v>39.0</v>
      </c>
      <c r="B5" s="4">
        <v>0.008680555555555556</v>
      </c>
      <c r="C5" s="5" t="s">
        <v>21</v>
      </c>
      <c r="D5" s="5" t="s">
        <v>47</v>
      </c>
      <c r="E5" s="62">
        <v>15.0</v>
      </c>
      <c r="F5" s="31">
        <f>E5-5</f>
        <v>10</v>
      </c>
    </row>
    <row r="6">
      <c r="A6" s="3">
        <v>39.0</v>
      </c>
      <c r="B6" s="4">
        <v>0.008773148148148148</v>
      </c>
      <c r="C6" s="5" t="s">
        <v>18</v>
      </c>
      <c r="D6" s="5" t="s">
        <v>47</v>
      </c>
      <c r="E6" s="62">
        <v>10.0</v>
      </c>
      <c r="F6" s="31">
        <f>E6-8</f>
        <v>2</v>
      </c>
    </row>
    <row r="7">
      <c r="A7" s="3">
        <v>39.0</v>
      </c>
      <c r="B7" s="4">
        <v>0.008796296296296297</v>
      </c>
      <c r="C7" s="5" t="s">
        <v>22</v>
      </c>
      <c r="D7" s="5" t="s">
        <v>47</v>
      </c>
      <c r="E7" s="62">
        <v>11.0</v>
      </c>
      <c r="F7" s="31">
        <f>E7-0</f>
        <v>11</v>
      </c>
    </row>
    <row r="8">
      <c r="A8" s="3">
        <v>39.0</v>
      </c>
      <c r="B8" s="4">
        <v>0.008923611111111111</v>
      </c>
      <c r="C8" s="5" t="s">
        <v>10</v>
      </c>
      <c r="D8" s="5" t="s">
        <v>47</v>
      </c>
      <c r="E8" s="62">
        <v>9.0</v>
      </c>
      <c r="F8" s="31">
        <f>E8-5</f>
        <v>4</v>
      </c>
    </row>
    <row r="9">
      <c r="A9" s="3">
        <v>39.0</v>
      </c>
      <c r="B9" s="4">
        <v>0.008923611111111111</v>
      </c>
      <c r="C9" s="5" t="s">
        <v>134</v>
      </c>
      <c r="D9" s="5" t="s">
        <v>47</v>
      </c>
      <c r="E9" s="62" t="s">
        <v>30</v>
      </c>
      <c r="F9" s="31" t="s">
        <v>30</v>
      </c>
    </row>
    <row r="10">
      <c r="A10" s="3">
        <v>39.0</v>
      </c>
      <c r="B10" s="4">
        <v>0.009641203703703704</v>
      </c>
      <c r="C10" s="5" t="s">
        <v>10</v>
      </c>
      <c r="D10" s="5" t="s">
        <v>20</v>
      </c>
      <c r="E10" s="62" t="s">
        <v>30</v>
      </c>
      <c r="F10" s="31" t="s">
        <v>30</v>
      </c>
    </row>
    <row r="11">
      <c r="A11" s="3">
        <v>39.0</v>
      </c>
      <c r="B11" s="4">
        <v>0.010451388888888889</v>
      </c>
      <c r="C11" s="5" t="s">
        <v>13</v>
      </c>
      <c r="D11" s="5" t="s">
        <v>32</v>
      </c>
      <c r="E11" s="62">
        <v>18.0</v>
      </c>
      <c r="F11" s="31">
        <f>E11-8</f>
        <v>10</v>
      </c>
      <c r="J11" s="5" t="s">
        <v>1043</v>
      </c>
    </row>
    <row r="12">
      <c r="A12" s="3">
        <v>39.0</v>
      </c>
      <c r="B12" s="4">
        <v>0.010752314814814815</v>
      </c>
      <c r="C12" s="5" t="s">
        <v>13</v>
      </c>
      <c r="D12" s="5" t="s">
        <v>7</v>
      </c>
      <c r="E12" s="62">
        <v>19.0</v>
      </c>
      <c r="H12" s="5" t="s">
        <v>1608</v>
      </c>
      <c r="J12" s="5"/>
    </row>
    <row r="13">
      <c r="A13" s="3">
        <v>39.0</v>
      </c>
      <c r="B13" s="4">
        <v>0.011354166666666667</v>
      </c>
      <c r="C13" s="5" t="s">
        <v>15</v>
      </c>
      <c r="D13" s="5" t="s">
        <v>11</v>
      </c>
      <c r="E13" s="62">
        <v>6.0</v>
      </c>
      <c r="F13" s="85">
        <f>E13-2</f>
        <v>4</v>
      </c>
    </row>
    <row r="14">
      <c r="A14" s="3">
        <v>39.0</v>
      </c>
      <c r="B14" s="4">
        <v>0.012395833333333333</v>
      </c>
      <c r="C14" s="5" t="s">
        <v>21</v>
      </c>
      <c r="D14" s="5" t="s">
        <v>20</v>
      </c>
      <c r="E14" s="62">
        <v>28.0</v>
      </c>
      <c r="F14" s="31">
        <f>E14-13</f>
        <v>15</v>
      </c>
    </row>
    <row r="15">
      <c r="A15" s="3">
        <v>39.0</v>
      </c>
      <c r="B15" s="4">
        <v>0.013159722222222222</v>
      </c>
      <c r="C15" s="5" t="s">
        <v>21</v>
      </c>
      <c r="D15" s="5" t="s">
        <v>32</v>
      </c>
      <c r="E15" s="62">
        <v>14.0</v>
      </c>
      <c r="F15" s="31">
        <f>E15-11</f>
        <v>3</v>
      </c>
      <c r="J15" s="5" t="s">
        <v>46</v>
      </c>
    </row>
    <row r="16">
      <c r="A16" s="3">
        <v>39.0</v>
      </c>
      <c r="B16" s="4">
        <v>0.013217592592592593</v>
      </c>
      <c r="C16" s="5" t="s">
        <v>21</v>
      </c>
      <c r="D16" s="5" t="s">
        <v>32</v>
      </c>
      <c r="E16" s="62" t="s">
        <v>30</v>
      </c>
      <c r="F16" s="31" t="s">
        <v>30</v>
      </c>
      <c r="J16" s="5" t="s">
        <v>350</v>
      </c>
    </row>
    <row r="17">
      <c r="A17" s="3">
        <v>39.0</v>
      </c>
      <c r="B17" s="4">
        <v>0.013217592592592593</v>
      </c>
      <c r="C17" s="5" t="s">
        <v>21</v>
      </c>
      <c r="D17" s="5" t="s">
        <v>32</v>
      </c>
      <c r="E17" s="62">
        <v>20.0</v>
      </c>
      <c r="F17" s="31">
        <f>E17-10</f>
        <v>10</v>
      </c>
      <c r="J17" s="5" t="s">
        <v>1609</v>
      </c>
    </row>
    <row r="18">
      <c r="A18" s="3">
        <v>39.0</v>
      </c>
      <c r="B18" s="4">
        <v>0.013344907407407408</v>
      </c>
      <c r="C18" s="5" t="s">
        <v>21</v>
      </c>
      <c r="D18" s="5" t="s">
        <v>7</v>
      </c>
      <c r="E18" s="62">
        <v>7.0</v>
      </c>
      <c r="H18" s="5" t="s">
        <v>1610</v>
      </c>
      <c r="J18" s="5"/>
    </row>
    <row r="19">
      <c r="A19" s="3">
        <v>39.0</v>
      </c>
      <c r="B19" s="4">
        <v>0.014525462962962962</v>
      </c>
      <c r="C19" s="5" t="s">
        <v>21</v>
      </c>
      <c r="D19" s="5" t="s">
        <v>25</v>
      </c>
      <c r="E19" s="62" t="s">
        <v>37</v>
      </c>
      <c r="F19" s="5">
        <v>20.0</v>
      </c>
      <c r="G19" s="5" t="s">
        <v>48</v>
      </c>
      <c r="J19" s="5" t="s">
        <v>1611</v>
      </c>
    </row>
    <row r="20">
      <c r="A20" s="3">
        <v>39.0</v>
      </c>
      <c r="B20" s="4">
        <v>0.017256944444444443</v>
      </c>
      <c r="C20" s="5" t="s">
        <v>18</v>
      </c>
      <c r="D20" s="5" t="s">
        <v>32</v>
      </c>
      <c r="E20" s="62">
        <v>21.0</v>
      </c>
      <c r="F20" s="85">
        <f>E20-13</f>
        <v>8</v>
      </c>
      <c r="J20" s="5" t="s">
        <v>131</v>
      </c>
    </row>
    <row r="21">
      <c r="A21" s="3">
        <v>39.0</v>
      </c>
      <c r="B21" s="4">
        <v>0.017361111111111112</v>
      </c>
      <c r="C21" s="5" t="s">
        <v>18</v>
      </c>
      <c r="D21" s="5" t="s">
        <v>7</v>
      </c>
      <c r="E21" s="62">
        <v>28.0</v>
      </c>
      <c r="H21" s="5" t="s">
        <v>1612</v>
      </c>
      <c r="J21" s="5"/>
    </row>
    <row r="22">
      <c r="A22" s="3">
        <v>39.0</v>
      </c>
      <c r="B22" s="4">
        <v>0.01766203703703704</v>
      </c>
      <c r="C22" s="5" t="s">
        <v>18</v>
      </c>
      <c r="D22" s="5" t="s">
        <v>32</v>
      </c>
      <c r="E22" s="62">
        <v>14.0</v>
      </c>
      <c r="F22" s="85">
        <f>E22-13+5</f>
        <v>6</v>
      </c>
      <c r="J22" s="5" t="s">
        <v>1613</v>
      </c>
    </row>
    <row r="23">
      <c r="A23" s="3">
        <v>39.0</v>
      </c>
      <c r="B23" s="4">
        <v>0.01892361111111111</v>
      </c>
      <c r="C23" s="5" t="s">
        <v>10</v>
      </c>
      <c r="D23" s="5" t="s">
        <v>32</v>
      </c>
      <c r="E23" s="62">
        <v>26.0</v>
      </c>
      <c r="F23" s="31">
        <f t="shared" ref="F23:F25" si="2">E23-11</f>
        <v>15</v>
      </c>
      <c r="J23" s="5" t="s">
        <v>1614</v>
      </c>
    </row>
    <row r="24">
      <c r="A24" s="3">
        <v>39.0</v>
      </c>
      <c r="B24" s="4">
        <v>0.019004629629629628</v>
      </c>
      <c r="C24" s="5" t="s">
        <v>10</v>
      </c>
      <c r="D24" s="5" t="s">
        <v>32</v>
      </c>
      <c r="E24" s="62">
        <v>29.0</v>
      </c>
      <c r="F24" s="31">
        <f t="shared" si="2"/>
        <v>18</v>
      </c>
      <c r="J24" s="5" t="s">
        <v>1614</v>
      </c>
    </row>
    <row r="25">
      <c r="A25" s="3">
        <v>39.0</v>
      </c>
      <c r="B25" s="4">
        <v>0.019050925925925926</v>
      </c>
      <c r="C25" s="5" t="s">
        <v>10</v>
      </c>
      <c r="D25" s="5" t="s">
        <v>32</v>
      </c>
      <c r="E25" s="62">
        <v>20.0</v>
      </c>
      <c r="F25" s="31">
        <f t="shared" si="2"/>
        <v>9</v>
      </c>
      <c r="J25" s="5" t="s">
        <v>1614</v>
      </c>
    </row>
    <row r="26">
      <c r="A26" s="3">
        <v>39.0</v>
      </c>
      <c r="B26" s="4">
        <v>0.019212962962962963</v>
      </c>
      <c r="C26" s="5" t="s">
        <v>10</v>
      </c>
      <c r="D26" s="5" t="s">
        <v>7</v>
      </c>
      <c r="E26" s="62">
        <v>23.0</v>
      </c>
      <c r="H26" s="5" t="s">
        <v>1615</v>
      </c>
      <c r="J26" s="5"/>
    </row>
    <row r="27">
      <c r="A27" s="3">
        <v>39.0</v>
      </c>
      <c r="B27" s="4">
        <v>0.019328703703703702</v>
      </c>
      <c r="C27" s="5" t="s">
        <v>10</v>
      </c>
      <c r="D27" s="5" t="s">
        <v>7</v>
      </c>
      <c r="E27" s="62">
        <v>17.0</v>
      </c>
      <c r="H27" s="5" t="s">
        <v>1616</v>
      </c>
      <c r="J27" s="5"/>
    </row>
    <row r="28">
      <c r="A28" s="3">
        <v>39.0</v>
      </c>
      <c r="B28" s="4">
        <v>0.01949074074074074</v>
      </c>
      <c r="C28" s="5" t="s">
        <v>10</v>
      </c>
      <c r="D28" s="5" t="s">
        <v>7</v>
      </c>
      <c r="E28" s="62">
        <v>27.0</v>
      </c>
      <c r="H28" s="5" t="s">
        <v>1617</v>
      </c>
      <c r="J28" s="5"/>
    </row>
    <row r="29">
      <c r="A29" s="3">
        <v>39.0</v>
      </c>
      <c r="B29" s="4">
        <v>0.019849537037037037</v>
      </c>
      <c r="C29" s="5" t="s">
        <v>10</v>
      </c>
      <c r="D29" s="5" t="s">
        <v>32</v>
      </c>
      <c r="E29" s="62">
        <v>25.0</v>
      </c>
      <c r="F29" s="85">
        <f>E29-11</f>
        <v>14</v>
      </c>
      <c r="J29" s="5" t="s">
        <v>68</v>
      </c>
    </row>
    <row r="30">
      <c r="A30" s="3">
        <v>39.0</v>
      </c>
      <c r="B30" s="4">
        <v>0.020092592592592592</v>
      </c>
      <c r="C30" s="5" t="s">
        <v>10</v>
      </c>
      <c r="D30" s="5" t="s">
        <v>7</v>
      </c>
      <c r="E30" s="62">
        <v>25.0</v>
      </c>
      <c r="H30" s="5" t="s">
        <v>1618</v>
      </c>
      <c r="J30" s="5"/>
    </row>
    <row r="31">
      <c r="A31" s="3">
        <v>39.0</v>
      </c>
      <c r="B31" s="4">
        <v>0.020324074074074074</v>
      </c>
      <c r="C31" s="5" t="s">
        <v>10</v>
      </c>
      <c r="D31" s="5" t="s">
        <v>20</v>
      </c>
      <c r="E31" s="62" t="s">
        <v>30</v>
      </c>
      <c r="F31" s="31" t="s">
        <v>30</v>
      </c>
      <c r="J31" s="5" t="s">
        <v>17</v>
      </c>
    </row>
    <row r="32">
      <c r="A32" s="3">
        <v>39.0</v>
      </c>
      <c r="B32" s="4">
        <v>0.020324074074074074</v>
      </c>
      <c r="C32" s="5" t="s">
        <v>10</v>
      </c>
      <c r="D32" s="5" t="s">
        <v>20</v>
      </c>
      <c r="E32" s="62">
        <v>15.0</v>
      </c>
      <c r="F32" s="31">
        <f>E32-9</f>
        <v>6</v>
      </c>
      <c r="J32" s="5" t="s">
        <v>40</v>
      </c>
    </row>
    <row r="33">
      <c r="A33" s="3">
        <v>39.0</v>
      </c>
      <c r="B33" s="4">
        <v>0.020833333333333332</v>
      </c>
      <c r="C33" s="5" t="s">
        <v>13</v>
      </c>
      <c r="D33" s="5" t="s">
        <v>32</v>
      </c>
      <c r="E33" s="62">
        <v>23.0</v>
      </c>
      <c r="F33" s="31">
        <f t="shared" ref="F33:F35" si="3">E33-10</f>
        <v>13</v>
      </c>
      <c r="J33" s="5" t="s">
        <v>1619</v>
      </c>
    </row>
    <row r="34">
      <c r="A34" s="3">
        <v>39.0</v>
      </c>
      <c r="B34" s="4">
        <v>0.02087962962962963</v>
      </c>
      <c r="C34" s="5" t="s">
        <v>13</v>
      </c>
      <c r="D34" s="5" t="s">
        <v>32</v>
      </c>
      <c r="E34" s="62">
        <v>20.0</v>
      </c>
      <c r="F34" s="31">
        <f t="shared" si="3"/>
        <v>10</v>
      </c>
      <c r="J34" s="5" t="s">
        <v>1619</v>
      </c>
    </row>
    <row r="35">
      <c r="A35" s="3">
        <v>39.0</v>
      </c>
      <c r="B35" s="4">
        <v>0.020902777777777777</v>
      </c>
      <c r="C35" s="5" t="s">
        <v>13</v>
      </c>
      <c r="D35" s="5" t="s">
        <v>32</v>
      </c>
      <c r="E35" s="62">
        <v>26.0</v>
      </c>
      <c r="F35" s="31">
        <f t="shared" si="3"/>
        <v>16</v>
      </c>
      <c r="J35" s="5" t="s">
        <v>1620</v>
      </c>
    </row>
    <row r="36">
      <c r="A36" s="3">
        <v>39.0</v>
      </c>
      <c r="B36" s="4">
        <v>0.020902777777777777</v>
      </c>
      <c r="C36" s="5" t="s">
        <v>13</v>
      </c>
      <c r="D36" s="5" t="s">
        <v>32</v>
      </c>
      <c r="E36" s="62">
        <v>17.0</v>
      </c>
      <c r="F36" s="31">
        <f>E36-10+5</f>
        <v>12</v>
      </c>
      <c r="J36" s="5" t="s">
        <v>1621</v>
      </c>
    </row>
    <row r="37">
      <c r="A37" s="3">
        <v>39.0</v>
      </c>
      <c r="B37" s="4">
        <v>0.02119212962962963</v>
      </c>
      <c r="C37" s="5" t="s">
        <v>13</v>
      </c>
      <c r="D37" s="5" t="s">
        <v>7</v>
      </c>
      <c r="E37" s="62">
        <v>16.0</v>
      </c>
      <c r="H37" s="5" t="s">
        <v>1622</v>
      </c>
      <c r="J37" s="5"/>
    </row>
    <row r="38">
      <c r="A38" s="3">
        <v>39.0</v>
      </c>
      <c r="B38" s="4">
        <v>0.02125</v>
      </c>
      <c r="C38" s="5" t="s">
        <v>13</v>
      </c>
      <c r="D38" s="5" t="s">
        <v>7</v>
      </c>
      <c r="E38" s="62">
        <v>16.0</v>
      </c>
      <c r="H38" s="5" t="s">
        <v>1622</v>
      </c>
      <c r="J38" s="5"/>
    </row>
    <row r="39">
      <c r="A39" s="3">
        <v>39.0</v>
      </c>
      <c r="B39" s="4">
        <v>0.022650462962962963</v>
      </c>
      <c r="C39" s="5" t="s">
        <v>21</v>
      </c>
      <c r="D39" s="5" t="s">
        <v>75</v>
      </c>
      <c r="E39" s="62" t="s">
        <v>37</v>
      </c>
      <c r="F39" s="5">
        <v>20.0</v>
      </c>
      <c r="G39" s="5" t="s">
        <v>48</v>
      </c>
      <c r="H39" s="5" t="s">
        <v>1623</v>
      </c>
      <c r="J39" s="5" t="s">
        <v>1624</v>
      </c>
    </row>
    <row r="40">
      <c r="A40" s="3">
        <v>39.0</v>
      </c>
      <c r="B40" s="4">
        <v>0.022685185185185187</v>
      </c>
      <c r="C40" s="5" t="s">
        <v>13</v>
      </c>
      <c r="D40" s="5" t="s">
        <v>75</v>
      </c>
      <c r="E40" s="62">
        <v>21.0</v>
      </c>
      <c r="F40" s="85">
        <f>E40-9</f>
        <v>12</v>
      </c>
      <c r="H40" s="5" t="s">
        <v>1625</v>
      </c>
      <c r="J40" s="5" t="s">
        <v>1624</v>
      </c>
    </row>
    <row r="41">
      <c r="A41" s="3">
        <v>39.0</v>
      </c>
      <c r="B41" s="4">
        <v>0.028009259259259258</v>
      </c>
      <c r="C41" s="5" t="s">
        <v>22</v>
      </c>
      <c r="D41" s="5" t="s">
        <v>95</v>
      </c>
      <c r="E41" s="62">
        <v>3.0</v>
      </c>
      <c r="J41" s="5" t="s">
        <v>1626</v>
      </c>
    </row>
    <row r="42">
      <c r="A42" s="3">
        <v>39.0</v>
      </c>
      <c r="B42" s="4">
        <v>0.028356481481481483</v>
      </c>
      <c r="C42" s="5" t="s">
        <v>22</v>
      </c>
      <c r="D42" s="5" t="s">
        <v>25</v>
      </c>
      <c r="E42" s="62">
        <v>5.0</v>
      </c>
      <c r="F42" s="113">
        <f>E42-4</f>
        <v>1</v>
      </c>
      <c r="J42" s="5" t="s">
        <v>1627</v>
      </c>
    </row>
    <row r="43">
      <c r="A43" s="3">
        <v>39.0</v>
      </c>
      <c r="B43" s="4">
        <v>0.02908564814814815</v>
      </c>
      <c r="C43" s="5" t="s">
        <v>22</v>
      </c>
      <c r="D43" s="5" t="s">
        <v>75</v>
      </c>
      <c r="E43" s="62">
        <v>7.0</v>
      </c>
      <c r="F43" s="5">
        <v>5.0</v>
      </c>
      <c r="J43" s="5" t="s">
        <v>17</v>
      </c>
    </row>
    <row r="44">
      <c r="A44" s="3">
        <v>39.0</v>
      </c>
      <c r="B44" s="4">
        <v>0.02908564814814815</v>
      </c>
      <c r="C44" s="5" t="s">
        <v>22</v>
      </c>
      <c r="D44" s="5" t="s">
        <v>75</v>
      </c>
      <c r="E44" s="62">
        <v>12.0</v>
      </c>
      <c r="F44" s="5">
        <v>10.0</v>
      </c>
      <c r="J44" s="5" t="s">
        <v>1628</v>
      </c>
    </row>
    <row r="45">
      <c r="A45" s="3">
        <v>39.0</v>
      </c>
      <c r="B45" s="4">
        <v>0.030381944444444444</v>
      </c>
      <c r="C45" s="5" t="s">
        <v>22</v>
      </c>
      <c r="D45" s="5" t="s">
        <v>7</v>
      </c>
      <c r="E45" s="62">
        <v>22.0</v>
      </c>
      <c r="H45" s="5" t="s">
        <v>1629</v>
      </c>
      <c r="J45" s="5" t="s">
        <v>1630</v>
      </c>
    </row>
    <row r="46">
      <c r="A46" s="3">
        <v>39.0</v>
      </c>
      <c r="B46" s="4">
        <v>0.032650462962962964</v>
      </c>
      <c r="C46" s="5" t="s">
        <v>18</v>
      </c>
      <c r="D46" s="5" t="s">
        <v>146</v>
      </c>
      <c r="E46" s="62" t="s">
        <v>37</v>
      </c>
      <c r="F46" s="5">
        <v>20.0</v>
      </c>
      <c r="G46" s="5" t="s">
        <v>48</v>
      </c>
      <c r="J46" s="5" t="s">
        <v>42</v>
      </c>
    </row>
    <row r="47">
      <c r="A47" s="3">
        <v>39.0</v>
      </c>
      <c r="B47" s="4">
        <v>0.032650462962962964</v>
      </c>
      <c r="C47" s="5" t="s">
        <v>18</v>
      </c>
      <c r="D47" s="5" t="s">
        <v>146</v>
      </c>
      <c r="E47" s="62">
        <v>4.0</v>
      </c>
      <c r="F47" s="5">
        <v>3.0</v>
      </c>
      <c r="J47" s="5" t="s">
        <v>43</v>
      </c>
    </row>
    <row r="48">
      <c r="A48" s="3">
        <v>39.0</v>
      </c>
      <c r="B48" s="4">
        <v>0.034837962962962966</v>
      </c>
      <c r="C48" s="5" t="s">
        <v>10</v>
      </c>
      <c r="D48" s="5" t="s">
        <v>41</v>
      </c>
      <c r="E48" s="62">
        <v>17.0</v>
      </c>
      <c r="F48" s="85">
        <f>E48-5</f>
        <v>12</v>
      </c>
    </row>
    <row r="49">
      <c r="A49" s="3">
        <v>39.0</v>
      </c>
      <c r="B49" s="4">
        <v>0.035381944444444445</v>
      </c>
      <c r="C49" s="5" t="s">
        <v>10</v>
      </c>
      <c r="D49" s="5" t="s">
        <v>7</v>
      </c>
      <c r="E49" s="62">
        <v>19.0</v>
      </c>
      <c r="H49" s="5" t="s">
        <v>1631</v>
      </c>
      <c r="J49" s="5" t="s">
        <v>319</v>
      </c>
    </row>
    <row r="50">
      <c r="A50" s="3">
        <v>39.0</v>
      </c>
      <c r="B50" s="4">
        <v>0.03599537037037037</v>
      </c>
      <c r="C50" s="5" t="s">
        <v>15</v>
      </c>
      <c r="D50" s="5" t="s">
        <v>25</v>
      </c>
      <c r="E50" s="62">
        <v>2.0</v>
      </c>
      <c r="F50" s="31">
        <v>2.0</v>
      </c>
      <c r="H50" s="5" t="s">
        <v>1632</v>
      </c>
      <c r="J50" s="5" t="s">
        <v>1633</v>
      </c>
    </row>
    <row r="51">
      <c r="A51" s="3">
        <v>39.0</v>
      </c>
      <c r="B51" s="4">
        <v>0.03608796296296296</v>
      </c>
      <c r="C51" s="5" t="s">
        <v>13</v>
      </c>
      <c r="D51" s="5" t="s">
        <v>25</v>
      </c>
      <c r="E51" s="62">
        <v>20.0</v>
      </c>
      <c r="F51" s="31">
        <f>E51-2</f>
        <v>18</v>
      </c>
      <c r="J51" s="5" t="s">
        <v>1633</v>
      </c>
    </row>
    <row r="52">
      <c r="A52" s="3">
        <v>39.0</v>
      </c>
      <c r="B52" s="4">
        <v>0.03666666666666667</v>
      </c>
      <c r="C52" s="5" t="s">
        <v>10</v>
      </c>
      <c r="D52" s="5" t="s">
        <v>32</v>
      </c>
      <c r="E52" s="62">
        <v>13.0</v>
      </c>
      <c r="F52" s="85">
        <f>E52-11</f>
        <v>2</v>
      </c>
      <c r="H52" s="5" t="s">
        <v>1634</v>
      </c>
      <c r="J52" s="5" t="s">
        <v>45</v>
      </c>
    </row>
    <row r="53">
      <c r="A53" s="3">
        <v>39.0</v>
      </c>
      <c r="B53" s="4">
        <v>0.03712962962962963</v>
      </c>
      <c r="C53" s="5" t="s">
        <v>10</v>
      </c>
      <c r="D53" s="5" t="s">
        <v>20</v>
      </c>
      <c r="E53" s="62" t="s">
        <v>30</v>
      </c>
      <c r="F53" s="31" t="s">
        <v>30</v>
      </c>
      <c r="J53" s="5" t="s">
        <v>17</v>
      </c>
    </row>
    <row r="54">
      <c r="A54" s="3">
        <v>39.0</v>
      </c>
      <c r="B54" s="4">
        <v>0.03712962962962963</v>
      </c>
      <c r="C54" s="5" t="s">
        <v>10</v>
      </c>
      <c r="D54" s="5" t="s">
        <v>20</v>
      </c>
      <c r="E54" s="62">
        <v>21.0</v>
      </c>
      <c r="F54" s="31">
        <f>E54-9</f>
        <v>12</v>
      </c>
      <c r="J54" s="5" t="s">
        <v>40</v>
      </c>
    </row>
    <row r="55">
      <c r="A55" s="3">
        <v>39.0</v>
      </c>
      <c r="B55" s="4">
        <v>0.03857638888888889</v>
      </c>
      <c r="C55" s="5" t="s">
        <v>134</v>
      </c>
      <c r="D55" s="5" t="s">
        <v>7</v>
      </c>
      <c r="E55" s="62">
        <v>32.0</v>
      </c>
      <c r="H55" s="5" t="s">
        <v>1635</v>
      </c>
      <c r="J55" s="5" t="s">
        <v>1636</v>
      </c>
    </row>
    <row r="56">
      <c r="A56" s="3">
        <v>39.0</v>
      </c>
      <c r="B56" s="4">
        <v>0.03890046296296296</v>
      </c>
      <c r="C56" s="5" t="s">
        <v>13</v>
      </c>
      <c r="D56" s="5" t="s">
        <v>25</v>
      </c>
      <c r="E56" s="62">
        <v>18.0</v>
      </c>
      <c r="F56" s="31">
        <f t="shared" ref="F56:F57" si="4">E56-2</f>
        <v>16</v>
      </c>
      <c r="H56" s="5" t="s">
        <v>1637</v>
      </c>
      <c r="J56" s="5" t="s">
        <v>1638</v>
      </c>
    </row>
    <row r="57">
      <c r="A57" s="3">
        <v>39.0</v>
      </c>
      <c r="B57" s="4">
        <v>0.03894675925925926</v>
      </c>
      <c r="C57" s="5" t="s">
        <v>15</v>
      </c>
      <c r="D57" s="5" t="s">
        <v>25</v>
      </c>
      <c r="E57" s="62">
        <v>16.0</v>
      </c>
      <c r="F57" s="31">
        <f t="shared" si="4"/>
        <v>14</v>
      </c>
      <c r="H57" s="5" t="s">
        <v>1639</v>
      </c>
      <c r="J57" s="5" t="s">
        <v>1638</v>
      </c>
    </row>
    <row r="58">
      <c r="A58" s="3">
        <v>39.0</v>
      </c>
      <c r="B58" s="4">
        <v>0.04034722222222222</v>
      </c>
      <c r="C58" s="5" t="s">
        <v>21</v>
      </c>
      <c r="D58" s="5" t="s">
        <v>75</v>
      </c>
      <c r="E58" s="62" t="s">
        <v>30</v>
      </c>
      <c r="F58" s="31" t="s">
        <v>30</v>
      </c>
      <c r="J58" s="5" t="s">
        <v>350</v>
      </c>
    </row>
    <row r="59">
      <c r="A59" s="3">
        <v>39.0</v>
      </c>
      <c r="B59" s="4">
        <v>0.04034722222222222</v>
      </c>
      <c r="C59" s="5" t="s">
        <v>21</v>
      </c>
      <c r="D59" s="5" t="s">
        <v>75</v>
      </c>
      <c r="E59" s="62">
        <v>7.0</v>
      </c>
      <c r="F59" s="31">
        <f>E59-0</f>
        <v>7</v>
      </c>
      <c r="H59" s="5" t="s">
        <v>1640</v>
      </c>
      <c r="J59" s="5" t="s">
        <v>1641</v>
      </c>
    </row>
    <row r="60">
      <c r="A60" s="3">
        <v>39.0</v>
      </c>
      <c r="B60" s="4">
        <v>0.0440162037037037</v>
      </c>
      <c r="C60" s="5" t="s">
        <v>15</v>
      </c>
      <c r="D60" s="5" t="s">
        <v>146</v>
      </c>
      <c r="E60" s="62">
        <v>18.0</v>
      </c>
      <c r="F60" s="85">
        <v>16.0</v>
      </c>
    </row>
    <row r="61">
      <c r="A61" s="3">
        <v>39.0</v>
      </c>
      <c r="B61" s="4">
        <v>0.046921296296296294</v>
      </c>
      <c r="C61" s="5" t="s">
        <v>22</v>
      </c>
      <c r="D61" s="5" t="s">
        <v>75</v>
      </c>
      <c r="E61" s="62">
        <v>18.0</v>
      </c>
      <c r="F61" s="5">
        <v>16.0</v>
      </c>
      <c r="J61" s="5" t="s">
        <v>17</v>
      </c>
    </row>
    <row r="62">
      <c r="A62" s="3">
        <v>39.0</v>
      </c>
      <c r="B62" s="4">
        <v>0.046921296296296294</v>
      </c>
      <c r="C62" s="5" t="s">
        <v>22</v>
      </c>
      <c r="D62" s="5" t="s">
        <v>75</v>
      </c>
      <c r="E62" s="62">
        <v>19.0</v>
      </c>
      <c r="F62" s="5">
        <v>17.0</v>
      </c>
      <c r="J62" s="5" t="s">
        <v>1642</v>
      </c>
    </row>
    <row r="63">
      <c r="A63" s="3">
        <v>39.0</v>
      </c>
      <c r="B63" s="4">
        <v>0.04784722222222222</v>
      </c>
      <c r="C63" s="5" t="s">
        <v>22</v>
      </c>
      <c r="D63" s="5" t="s">
        <v>11</v>
      </c>
      <c r="E63" s="62">
        <v>16.0</v>
      </c>
      <c r="F63" s="31">
        <f>E63-2</f>
        <v>14</v>
      </c>
    </row>
    <row r="64">
      <c r="A64" s="3">
        <v>39.0</v>
      </c>
      <c r="B64" s="4">
        <v>0.05017361111111111</v>
      </c>
      <c r="C64" s="5" t="s">
        <v>10</v>
      </c>
      <c r="D64" s="5" t="s">
        <v>32</v>
      </c>
      <c r="E64" s="62">
        <v>17.0</v>
      </c>
      <c r="F64" s="31">
        <f>E64-11</f>
        <v>6</v>
      </c>
      <c r="J64" s="5" t="s">
        <v>68</v>
      </c>
    </row>
    <row r="65">
      <c r="A65" s="3">
        <v>39.0</v>
      </c>
      <c r="B65" s="4">
        <v>0.05054398148148148</v>
      </c>
      <c r="C65" s="5" t="s">
        <v>10</v>
      </c>
      <c r="D65" s="5" t="s">
        <v>32</v>
      </c>
      <c r="E65" s="62" t="s">
        <v>30</v>
      </c>
      <c r="F65" s="86" t="s">
        <v>30</v>
      </c>
      <c r="J65" s="5" t="s">
        <v>45</v>
      </c>
    </row>
    <row r="66">
      <c r="A66" s="3">
        <v>39.0</v>
      </c>
      <c r="B66" s="4">
        <v>0.05173611111111111</v>
      </c>
      <c r="C66" s="5" t="s">
        <v>134</v>
      </c>
      <c r="D66" s="5" t="s">
        <v>7</v>
      </c>
      <c r="E66" s="62">
        <v>33.0</v>
      </c>
      <c r="H66" s="5" t="s">
        <v>1643</v>
      </c>
      <c r="J66" s="5" t="s">
        <v>1636</v>
      </c>
    </row>
    <row r="67">
      <c r="A67" s="3">
        <v>39.0</v>
      </c>
      <c r="B67" s="4">
        <v>0.05451388888888889</v>
      </c>
      <c r="C67" s="5" t="s">
        <v>15</v>
      </c>
      <c r="D67" s="5" t="s">
        <v>97</v>
      </c>
      <c r="E67" s="62" t="s">
        <v>30</v>
      </c>
      <c r="J67" s="5" t="s">
        <v>1644</v>
      </c>
    </row>
    <row r="68">
      <c r="A68" s="3">
        <v>39.0</v>
      </c>
      <c r="B68" s="4">
        <v>0.055046296296296295</v>
      </c>
      <c r="C68" s="5" t="s">
        <v>21</v>
      </c>
      <c r="D68" s="5" t="s">
        <v>32</v>
      </c>
      <c r="E68" s="62">
        <v>17.0</v>
      </c>
      <c r="F68" s="31">
        <f>E68-11</f>
        <v>6</v>
      </c>
      <c r="J68" s="5" t="s">
        <v>159</v>
      </c>
    </row>
    <row r="69">
      <c r="A69" s="3">
        <v>39.0</v>
      </c>
      <c r="B69" s="4">
        <v>0.055081018518518515</v>
      </c>
      <c r="C69" s="5" t="s">
        <v>21</v>
      </c>
      <c r="D69" s="5" t="s">
        <v>32</v>
      </c>
      <c r="E69" s="62">
        <v>21.0</v>
      </c>
      <c r="F69" s="31">
        <f t="shared" ref="F69:F70" si="5">E69-10</f>
        <v>11</v>
      </c>
      <c r="J69" s="5" t="s">
        <v>46</v>
      </c>
    </row>
    <row r="70">
      <c r="A70" s="3">
        <v>39.0</v>
      </c>
      <c r="B70" s="4">
        <v>0.05511574074074074</v>
      </c>
      <c r="C70" s="5" t="s">
        <v>21</v>
      </c>
      <c r="D70" s="5" t="s">
        <v>32</v>
      </c>
      <c r="E70" s="62">
        <v>18.0</v>
      </c>
      <c r="F70" s="31">
        <f t="shared" si="5"/>
        <v>8</v>
      </c>
      <c r="J70" s="5" t="s">
        <v>46</v>
      </c>
    </row>
    <row r="71">
      <c r="A71" s="3">
        <v>39.0</v>
      </c>
      <c r="B71" s="4">
        <v>0.055393518518518516</v>
      </c>
      <c r="C71" s="5" t="s">
        <v>21</v>
      </c>
      <c r="D71" s="5" t="s">
        <v>7</v>
      </c>
      <c r="E71" s="62">
        <v>36.0</v>
      </c>
      <c r="H71" s="5" t="s">
        <v>1645</v>
      </c>
      <c r="J71" s="5"/>
    </row>
    <row r="72">
      <c r="A72" s="3">
        <v>39.0</v>
      </c>
      <c r="B72" s="4">
        <v>0.05545138888888889</v>
      </c>
      <c r="C72" s="5" t="s">
        <v>21</v>
      </c>
      <c r="D72" s="5" t="s">
        <v>7</v>
      </c>
      <c r="E72" s="62">
        <v>9.0</v>
      </c>
      <c r="H72" s="5" t="s">
        <v>1646</v>
      </c>
      <c r="J72" s="5"/>
    </row>
    <row r="73">
      <c r="A73" s="3">
        <v>39.0</v>
      </c>
      <c r="B73" s="4">
        <v>0.055497685185185185</v>
      </c>
      <c r="C73" s="5" t="s">
        <v>21</v>
      </c>
      <c r="D73" s="5" t="s">
        <v>7</v>
      </c>
      <c r="E73" s="62">
        <v>10.0</v>
      </c>
      <c r="H73" s="5" t="s">
        <v>1647</v>
      </c>
      <c r="J73" s="5"/>
    </row>
    <row r="74">
      <c r="A74" s="3">
        <v>39.0</v>
      </c>
      <c r="B74" s="4">
        <v>0.057337962962962966</v>
      </c>
      <c r="C74" s="5" t="s">
        <v>21</v>
      </c>
      <c r="D74" s="5" t="s">
        <v>25</v>
      </c>
      <c r="E74" s="62">
        <v>16.0</v>
      </c>
      <c r="F74" s="85">
        <f>E74-9</f>
        <v>7</v>
      </c>
      <c r="J74" s="5" t="s">
        <v>1648</v>
      </c>
    </row>
    <row r="75">
      <c r="A75" s="3">
        <v>39.0</v>
      </c>
      <c r="B75" s="4">
        <v>0.0581712962962963</v>
      </c>
      <c r="C75" s="5" t="s">
        <v>18</v>
      </c>
      <c r="D75" s="5" t="s">
        <v>32</v>
      </c>
      <c r="E75" s="62">
        <v>7.0</v>
      </c>
      <c r="F75" s="5">
        <v>7.0</v>
      </c>
      <c r="G75" s="5" t="s">
        <v>48</v>
      </c>
      <c r="J75" s="5" t="s">
        <v>1649</v>
      </c>
    </row>
    <row r="76">
      <c r="A76" s="3">
        <v>39.0</v>
      </c>
      <c r="B76" s="4">
        <v>0.05872685185185185</v>
      </c>
      <c r="C76" s="5" t="s">
        <v>18</v>
      </c>
      <c r="D76" s="5" t="s">
        <v>32</v>
      </c>
      <c r="E76" s="62">
        <v>21.0</v>
      </c>
      <c r="F76" s="34">
        <f t="shared" ref="F76:F77" si="6">E76-10</f>
        <v>11</v>
      </c>
      <c r="J76" s="5" t="s">
        <v>1650</v>
      </c>
    </row>
    <row r="77">
      <c r="A77" s="3">
        <v>39.0</v>
      </c>
      <c r="B77" s="4">
        <v>0.05880787037037037</v>
      </c>
      <c r="C77" s="5" t="s">
        <v>18</v>
      </c>
      <c r="D77" s="5" t="s">
        <v>32</v>
      </c>
      <c r="E77" s="62">
        <v>30.0</v>
      </c>
      <c r="F77" s="34">
        <f t="shared" si="6"/>
        <v>20</v>
      </c>
      <c r="I77" s="5">
        <v>1.0</v>
      </c>
      <c r="J77" s="5" t="s">
        <v>1651</v>
      </c>
    </row>
    <row r="78">
      <c r="A78" s="3">
        <v>39.0</v>
      </c>
      <c r="B78" s="4">
        <v>0.05896990740740741</v>
      </c>
      <c r="C78" s="5" t="s">
        <v>18</v>
      </c>
      <c r="D78" s="5" t="s">
        <v>7</v>
      </c>
      <c r="E78" s="62">
        <v>27.0</v>
      </c>
      <c r="H78" s="5" t="s">
        <v>1617</v>
      </c>
      <c r="I78" s="5"/>
      <c r="J78" s="5"/>
    </row>
    <row r="79">
      <c r="A79" s="3">
        <v>39.0</v>
      </c>
      <c r="B79" s="4">
        <v>0.06049768518518518</v>
      </c>
      <c r="C79" s="5" t="s">
        <v>13</v>
      </c>
      <c r="D79" s="5" t="s">
        <v>32</v>
      </c>
      <c r="E79" s="62" t="s">
        <v>30</v>
      </c>
      <c r="F79" s="31" t="s">
        <v>30</v>
      </c>
      <c r="J79" s="5" t="s">
        <v>42</v>
      </c>
    </row>
    <row r="80">
      <c r="A80" s="3">
        <v>39.0</v>
      </c>
      <c r="B80" s="4">
        <v>0.06049768518518518</v>
      </c>
      <c r="C80" s="5" t="s">
        <v>13</v>
      </c>
      <c r="D80" s="5" t="s">
        <v>32</v>
      </c>
      <c r="E80" s="62">
        <v>20.0</v>
      </c>
      <c r="F80" s="31">
        <f>E80-10</f>
        <v>10</v>
      </c>
      <c r="J80" s="5" t="s">
        <v>1652</v>
      </c>
    </row>
    <row r="81">
      <c r="A81" s="3">
        <v>39.0</v>
      </c>
      <c r="B81" s="4">
        <v>0.060625</v>
      </c>
      <c r="C81" s="5" t="s">
        <v>13</v>
      </c>
      <c r="D81" s="5" t="s">
        <v>7</v>
      </c>
      <c r="E81" s="62">
        <v>16.0</v>
      </c>
      <c r="H81" s="5" t="s">
        <v>1653</v>
      </c>
      <c r="J81" s="5"/>
    </row>
    <row r="82">
      <c r="A82" s="3">
        <v>39.0</v>
      </c>
      <c r="B82" s="4">
        <v>0.062094907407407404</v>
      </c>
      <c r="C82" s="5" t="s">
        <v>22</v>
      </c>
      <c r="D82" s="5" t="s">
        <v>7</v>
      </c>
      <c r="E82" s="62">
        <v>31.0</v>
      </c>
      <c r="H82" s="5" t="s">
        <v>1654</v>
      </c>
      <c r="J82" s="5" t="s">
        <v>110</v>
      </c>
    </row>
    <row r="83">
      <c r="A83" s="3">
        <v>39.0</v>
      </c>
      <c r="B83" s="4">
        <v>0.06259259259259259</v>
      </c>
      <c r="C83" s="5" t="s">
        <v>22</v>
      </c>
      <c r="D83" s="5" t="s">
        <v>97</v>
      </c>
      <c r="E83" s="62">
        <v>6.0</v>
      </c>
      <c r="J83" s="5" t="s">
        <v>1655</v>
      </c>
    </row>
    <row r="84">
      <c r="A84" s="3">
        <v>39.0</v>
      </c>
      <c r="B84" s="4">
        <v>0.06287037037037037</v>
      </c>
      <c r="C84" s="5" t="s">
        <v>18</v>
      </c>
      <c r="D84" s="5" t="s">
        <v>32</v>
      </c>
      <c r="E84" s="62">
        <v>17.0</v>
      </c>
      <c r="F84" s="31">
        <f t="shared" ref="F84:F85" si="7">E84-9</f>
        <v>8</v>
      </c>
      <c r="J84" s="5" t="s">
        <v>1650</v>
      </c>
    </row>
    <row r="85">
      <c r="A85" s="3">
        <v>39.0</v>
      </c>
      <c r="B85" s="4">
        <v>0.06292824074074074</v>
      </c>
      <c r="C85" s="5" t="s">
        <v>18</v>
      </c>
      <c r="D85" s="5" t="s">
        <v>32</v>
      </c>
      <c r="E85" s="62">
        <v>24.0</v>
      </c>
      <c r="F85" s="31">
        <f t="shared" si="7"/>
        <v>15</v>
      </c>
      <c r="J85" s="5" t="s">
        <v>1650</v>
      </c>
    </row>
    <row r="86">
      <c r="A86" s="3">
        <v>39.0</v>
      </c>
      <c r="B86" s="4">
        <v>0.06311342592592592</v>
      </c>
      <c r="C86" s="5" t="s">
        <v>18</v>
      </c>
      <c r="D86" s="5" t="s">
        <v>7</v>
      </c>
      <c r="E86" s="62">
        <v>21.0</v>
      </c>
      <c r="H86" s="5" t="s">
        <v>1656</v>
      </c>
      <c r="J86" s="5"/>
    </row>
    <row r="87">
      <c r="A87" s="3">
        <v>39.0</v>
      </c>
      <c r="B87" s="4">
        <v>0.06376157407407407</v>
      </c>
      <c r="C87" s="5" t="s">
        <v>10</v>
      </c>
      <c r="D87" s="5" t="s">
        <v>32</v>
      </c>
      <c r="E87" s="62">
        <v>29.0</v>
      </c>
      <c r="F87" s="31">
        <f t="shared" ref="F87:F88" si="8">E87-11</f>
        <v>18</v>
      </c>
      <c r="J87" s="5" t="s">
        <v>549</v>
      </c>
    </row>
    <row r="88">
      <c r="A88" s="3">
        <v>39.0</v>
      </c>
      <c r="B88" s="4">
        <v>0.06378472222222223</v>
      </c>
      <c r="C88" s="5" t="s">
        <v>10</v>
      </c>
      <c r="D88" s="5" t="s">
        <v>32</v>
      </c>
      <c r="E88" s="62">
        <v>27.0</v>
      </c>
      <c r="F88" s="31">
        <f t="shared" si="8"/>
        <v>16</v>
      </c>
      <c r="J88" s="5" t="s">
        <v>549</v>
      </c>
    </row>
    <row r="89">
      <c r="A89" s="3">
        <v>39.0</v>
      </c>
      <c r="B89" s="4">
        <v>0.06390046296296296</v>
      </c>
      <c r="C89" s="5" t="s">
        <v>10</v>
      </c>
      <c r="D89" s="5" t="s">
        <v>7</v>
      </c>
      <c r="E89" s="62">
        <v>20.0</v>
      </c>
      <c r="H89" s="5" t="s">
        <v>1657</v>
      </c>
      <c r="J89" s="5"/>
    </row>
    <row r="90">
      <c r="A90" s="3">
        <v>39.0</v>
      </c>
      <c r="B90" s="4">
        <v>0.06399305555555555</v>
      </c>
      <c r="C90" s="5" t="s">
        <v>10</v>
      </c>
      <c r="D90" s="5" t="s">
        <v>7</v>
      </c>
      <c r="E90" s="62">
        <v>18.0</v>
      </c>
      <c r="H90" s="5" t="s">
        <v>1658</v>
      </c>
      <c r="J90" s="5"/>
    </row>
    <row r="91">
      <c r="A91" s="3">
        <v>39.0</v>
      </c>
      <c r="B91" s="4">
        <v>0.06538194444444445</v>
      </c>
      <c r="C91" s="5" t="s">
        <v>13</v>
      </c>
      <c r="D91" s="5" t="s">
        <v>32</v>
      </c>
      <c r="E91" s="62" t="s">
        <v>30</v>
      </c>
      <c r="F91" s="31" t="s">
        <v>30</v>
      </c>
      <c r="J91" s="5" t="s">
        <v>17</v>
      </c>
    </row>
    <row r="92">
      <c r="A92" s="3">
        <v>39.0</v>
      </c>
      <c r="B92" s="4">
        <v>0.06538194444444445</v>
      </c>
      <c r="C92" s="5" t="s">
        <v>13</v>
      </c>
      <c r="D92" s="5" t="s">
        <v>32</v>
      </c>
      <c r="E92" s="62">
        <v>23.0</v>
      </c>
      <c r="F92" s="31">
        <f>E92-10+5</f>
        <v>18</v>
      </c>
      <c r="J92" s="5" t="s">
        <v>1659</v>
      </c>
    </row>
    <row r="93">
      <c r="A93" s="3">
        <v>39.0</v>
      </c>
      <c r="B93" s="4">
        <v>0.06547453703703704</v>
      </c>
      <c r="C93" s="5" t="s">
        <v>13</v>
      </c>
      <c r="D93" s="5" t="s">
        <v>32</v>
      </c>
      <c r="E93" s="62" t="s">
        <v>30</v>
      </c>
      <c r="F93" s="31" t="s">
        <v>30</v>
      </c>
      <c r="J93" s="5" t="s">
        <v>17</v>
      </c>
    </row>
    <row r="94">
      <c r="A94" s="3">
        <v>39.0</v>
      </c>
      <c r="B94" s="4">
        <v>0.06547453703703704</v>
      </c>
      <c r="C94" s="5" t="s">
        <v>13</v>
      </c>
      <c r="D94" s="5" t="s">
        <v>32</v>
      </c>
      <c r="E94" s="62">
        <v>24.0</v>
      </c>
      <c r="F94" s="31">
        <f>E94-10+5</f>
        <v>19</v>
      </c>
      <c r="J94" s="5" t="s">
        <v>1659</v>
      </c>
    </row>
    <row r="95">
      <c r="A95" s="3">
        <v>39.0</v>
      </c>
      <c r="B95" s="4">
        <v>0.06561342592592592</v>
      </c>
      <c r="C95" s="5" t="s">
        <v>13</v>
      </c>
      <c r="D95" s="5" t="s">
        <v>32</v>
      </c>
      <c r="E95" s="62" t="s">
        <v>30</v>
      </c>
      <c r="F95" s="31" t="s">
        <v>30</v>
      </c>
      <c r="J95" s="5" t="s">
        <v>17</v>
      </c>
    </row>
    <row r="96">
      <c r="A96" s="3">
        <v>39.0</v>
      </c>
      <c r="B96" s="4">
        <v>0.06561342592592592</v>
      </c>
      <c r="C96" s="5" t="s">
        <v>13</v>
      </c>
      <c r="D96" s="5" t="s">
        <v>32</v>
      </c>
      <c r="E96" s="62">
        <v>22.0</v>
      </c>
      <c r="F96" s="31">
        <f>E96-10+5</f>
        <v>17</v>
      </c>
      <c r="I96" s="5">
        <v>1.0</v>
      </c>
      <c r="J96" s="5" t="s">
        <v>1660</v>
      </c>
    </row>
    <row r="97">
      <c r="A97" s="3">
        <v>39.0</v>
      </c>
      <c r="B97" s="4">
        <v>0.06570601851851852</v>
      </c>
      <c r="C97" s="5" t="s">
        <v>13</v>
      </c>
      <c r="D97" s="5" t="s">
        <v>7</v>
      </c>
      <c r="E97" s="62">
        <v>30.0</v>
      </c>
      <c r="H97" s="5" t="s">
        <v>1661</v>
      </c>
      <c r="I97" s="5"/>
      <c r="J97" s="5"/>
    </row>
    <row r="98">
      <c r="A98" s="3">
        <v>39.0</v>
      </c>
      <c r="B98" s="4">
        <v>0.06581018518518518</v>
      </c>
      <c r="C98" s="5" t="s">
        <v>13</v>
      </c>
      <c r="D98" s="5" t="s">
        <v>7</v>
      </c>
      <c r="E98" s="62">
        <v>31.0</v>
      </c>
      <c r="H98" s="5" t="s">
        <v>1662</v>
      </c>
      <c r="I98" s="5"/>
      <c r="J98" s="5"/>
    </row>
    <row r="99">
      <c r="A99" s="3">
        <v>39.0</v>
      </c>
      <c r="B99" s="4">
        <v>0.06587962962962964</v>
      </c>
      <c r="C99" s="5" t="s">
        <v>13</v>
      </c>
      <c r="D99" s="5" t="s">
        <v>7</v>
      </c>
      <c r="E99" s="62">
        <v>26.0</v>
      </c>
      <c r="H99" s="5" t="s">
        <v>1663</v>
      </c>
      <c r="I99" s="5"/>
      <c r="J99" s="5"/>
    </row>
    <row r="100">
      <c r="A100" s="3">
        <v>39.0</v>
      </c>
      <c r="B100" s="4">
        <v>0.06862268518518519</v>
      </c>
      <c r="C100" s="5" t="s">
        <v>15</v>
      </c>
      <c r="D100" s="5" t="s">
        <v>184</v>
      </c>
      <c r="E100" s="62" t="s">
        <v>30</v>
      </c>
      <c r="F100" s="31" t="s">
        <v>30</v>
      </c>
      <c r="J100" s="5" t="s">
        <v>17</v>
      </c>
    </row>
    <row r="101">
      <c r="A101" s="3">
        <v>39.0</v>
      </c>
      <c r="B101" s="4">
        <v>0.06862268518518519</v>
      </c>
      <c r="C101" s="5" t="s">
        <v>15</v>
      </c>
      <c r="D101" s="5" t="s">
        <v>184</v>
      </c>
      <c r="E101" s="62">
        <v>29.0</v>
      </c>
      <c r="F101" s="47">
        <v>18.0</v>
      </c>
      <c r="J101" s="5" t="s">
        <v>40</v>
      </c>
    </row>
    <row r="102">
      <c r="A102" s="3">
        <v>39.0</v>
      </c>
      <c r="B102" s="4">
        <v>0.08268518518518518</v>
      </c>
      <c r="C102" s="5" t="s">
        <v>21</v>
      </c>
      <c r="D102" s="5" t="s">
        <v>126</v>
      </c>
      <c r="E102" s="62">
        <v>20.0</v>
      </c>
      <c r="F102" s="47">
        <f>E102-2</f>
        <v>18</v>
      </c>
    </row>
    <row r="103">
      <c r="A103" s="3">
        <v>39.0</v>
      </c>
      <c r="B103" s="4">
        <v>0.08824074074074074</v>
      </c>
      <c r="C103" s="5" t="s">
        <v>13</v>
      </c>
      <c r="D103" s="5" t="s">
        <v>588</v>
      </c>
      <c r="E103" s="62">
        <v>12.0</v>
      </c>
      <c r="F103" s="31">
        <f>E103-1</f>
        <v>11</v>
      </c>
    </row>
    <row r="104">
      <c r="A104" s="3">
        <v>39.0</v>
      </c>
      <c r="B104" s="4">
        <v>0.09605324074074074</v>
      </c>
      <c r="C104" s="5" t="s">
        <v>22</v>
      </c>
      <c r="D104" s="5" t="s">
        <v>588</v>
      </c>
      <c r="E104" s="62" t="s">
        <v>30</v>
      </c>
      <c r="F104" s="31" t="s">
        <v>30</v>
      </c>
      <c r="J104" s="5" t="s">
        <v>17</v>
      </c>
    </row>
    <row r="105">
      <c r="A105" s="3">
        <v>39.0</v>
      </c>
      <c r="B105" s="4">
        <v>0.09605324074074074</v>
      </c>
      <c r="C105" s="5" t="s">
        <v>22</v>
      </c>
      <c r="D105" s="5" t="s">
        <v>588</v>
      </c>
      <c r="E105" s="62" t="s">
        <v>37</v>
      </c>
      <c r="F105" s="47">
        <v>20.0</v>
      </c>
      <c r="G105" s="5" t="s">
        <v>48</v>
      </c>
      <c r="J105" s="5" t="s">
        <v>40</v>
      </c>
    </row>
    <row r="106">
      <c r="A106" s="3">
        <v>39.0</v>
      </c>
      <c r="B106" s="4">
        <v>0.10024305555555556</v>
      </c>
      <c r="C106" s="5" t="s">
        <v>22</v>
      </c>
      <c r="D106" s="5" t="s">
        <v>41</v>
      </c>
      <c r="E106" s="62">
        <v>10.0</v>
      </c>
      <c r="F106" s="31">
        <f>E106-0</f>
        <v>10</v>
      </c>
    </row>
    <row r="107">
      <c r="A107" s="3">
        <v>39.0</v>
      </c>
      <c r="B107" s="4">
        <v>0.10832175925925926</v>
      </c>
      <c r="C107" s="5" t="s">
        <v>18</v>
      </c>
      <c r="D107" s="5" t="s">
        <v>1664</v>
      </c>
      <c r="E107" s="62" t="s">
        <v>30</v>
      </c>
      <c r="F107" s="31" t="s">
        <v>30</v>
      </c>
      <c r="J107" s="5" t="s">
        <v>1665</v>
      </c>
    </row>
    <row r="108">
      <c r="A108" s="3">
        <v>39.0</v>
      </c>
      <c r="B108" s="4">
        <v>0.10832175925925926</v>
      </c>
      <c r="C108" s="5" t="s">
        <v>134</v>
      </c>
      <c r="D108" s="5" t="s">
        <v>97</v>
      </c>
      <c r="E108" s="62">
        <v>23.0</v>
      </c>
      <c r="J108" s="5" t="s">
        <v>1666</v>
      </c>
    </row>
    <row r="109">
      <c r="A109" s="3">
        <v>39.0</v>
      </c>
      <c r="B109" s="4">
        <v>0.1083912037037037</v>
      </c>
      <c r="C109" s="5" t="s">
        <v>134</v>
      </c>
      <c r="D109" s="5" t="s">
        <v>97</v>
      </c>
      <c r="E109" s="62">
        <v>21.0</v>
      </c>
      <c r="J109" s="5" t="s">
        <v>1667</v>
      </c>
    </row>
    <row r="110">
      <c r="A110" s="3">
        <v>39.0</v>
      </c>
      <c r="B110" s="4">
        <v>0.10854166666666666</v>
      </c>
      <c r="C110" s="5" t="s">
        <v>134</v>
      </c>
      <c r="D110" s="5" t="s">
        <v>97</v>
      </c>
      <c r="E110" s="62">
        <v>13.0</v>
      </c>
      <c r="J110" s="5" t="s">
        <v>1668</v>
      </c>
    </row>
    <row r="111">
      <c r="A111" s="3">
        <v>39.0</v>
      </c>
      <c r="B111" s="4">
        <v>0.11313657407407407</v>
      </c>
      <c r="C111" s="5" t="s">
        <v>18</v>
      </c>
      <c r="D111" s="5" t="s">
        <v>14</v>
      </c>
      <c r="E111" s="62" t="s">
        <v>30</v>
      </c>
      <c r="F111" s="31" t="s">
        <v>30</v>
      </c>
      <c r="J111" s="5" t="s">
        <v>17</v>
      </c>
    </row>
    <row r="112">
      <c r="A112" s="3">
        <v>39.0</v>
      </c>
      <c r="B112" s="4">
        <v>0.11313657407407407</v>
      </c>
      <c r="C112" s="5" t="s">
        <v>18</v>
      </c>
      <c r="D112" s="5" t="s">
        <v>14</v>
      </c>
      <c r="E112" s="62">
        <v>19.0</v>
      </c>
      <c r="F112" s="31">
        <f>E112-6</f>
        <v>13</v>
      </c>
      <c r="J112" s="5" t="s">
        <v>40</v>
      </c>
    </row>
    <row r="113">
      <c r="A113" s="3">
        <v>39.0</v>
      </c>
      <c r="B113" s="4">
        <v>0.11518518518518518</v>
      </c>
      <c r="C113" s="5" t="s">
        <v>18</v>
      </c>
      <c r="D113" s="5" t="s">
        <v>588</v>
      </c>
      <c r="E113" s="62">
        <v>13.0</v>
      </c>
      <c r="F113" s="31">
        <f>E113-2</f>
        <v>11</v>
      </c>
    </row>
    <row r="114">
      <c r="A114" s="3">
        <v>39.0</v>
      </c>
      <c r="B114" s="4">
        <v>0.11758101851851852</v>
      </c>
      <c r="C114" s="5" t="s">
        <v>18</v>
      </c>
      <c r="D114" s="5" t="s">
        <v>14</v>
      </c>
      <c r="E114" s="62" t="s">
        <v>28</v>
      </c>
      <c r="F114" s="47">
        <v>1.0</v>
      </c>
      <c r="G114" s="5" t="s">
        <v>48</v>
      </c>
    </row>
    <row r="115">
      <c r="A115" s="3">
        <v>39.0</v>
      </c>
      <c r="B115" s="4">
        <v>0.11818287037037037</v>
      </c>
      <c r="C115" s="5" t="s">
        <v>22</v>
      </c>
      <c r="D115" s="5" t="s">
        <v>32</v>
      </c>
      <c r="E115" s="62">
        <v>10.0</v>
      </c>
      <c r="F115" s="47">
        <v>9.0</v>
      </c>
      <c r="J115" s="5" t="s">
        <v>1304</v>
      </c>
    </row>
    <row r="116">
      <c r="A116" s="3">
        <v>39.0</v>
      </c>
      <c r="B116" s="4">
        <v>0.11856481481481482</v>
      </c>
      <c r="C116" s="5" t="s">
        <v>22</v>
      </c>
      <c r="D116" s="5" t="s">
        <v>32</v>
      </c>
      <c r="E116" s="62">
        <v>13.0</v>
      </c>
      <c r="F116" s="47">
        <v>12.0</v>
      </c>
      <c r="J116" s="5" t="s">
        <v>1304</v>
      </c>
    </row>
    <row r="117">
      <c r="A117" s="3">
        <v>39.0</v>
      </c>
      <c r="B117" s="4">
        <v>0.12006944444444445</v>
      </c>
      <c r="C117" s="5" t="s">
        <v>18</v>
      </c>
      <c r="D117" s="5" t="s">
        <v>35</v>
      </c>
      <c r="E117" s="62">
        <v>23.0</v>
      </c>
      <c r="F117" s="31">
        <f>E117-10</f>
        <v>13</v>
      </c>
    </row>
    <row r="118">
      <c r="A118" s="3">
        <v>39.0</v>
      </c>
      <c r="B118" s="4">
        <v>0.12652777777777777</v>
      </c>
      <c r="C118" s="5" t="s">
        <v>18</v>
      </c>
      <c r="D118" s="5" t="s">
        <v>93</v>
      </c>
      <c r="E118" s="62">
        <v>18.0</v>
      </c>
      <c r="F118" s="31">
        <f>E118-4-2</f>
        <v>12</v>
      </c>
    </row>
    <row r="119">
      <c r="A119" s="3">
        <v>39.0</v>
      </c>
      <c r="B119" s="4">
        <v>0.1278587962962963</v>
      </c>
      <c r="C119" s="5" t="s">
        <v>13</v>
      </c>
      <c r="D119" s="5" t="s">
        <v>32</v>
      </c>
      <c r="E119" s="62">
        <v>10.0</v>
      </c>
      <c r="F119" s="31">
        <f t="shared" ref="F119:F120" si="9">E119-8</f>
        <v>2</v>
      </c>
      <c r="J119" s="5" t="s">
        <v>1669</v>
      </c>
    </row>
    <row r="120">
      <c r="A120" s="3">
        <v>39.0</v>
      </c>
      <c r="B120" s="4">
        <v>0.1308912037037037</v>
      </c>
      <c r="C120" s="5" t="s">
        <v>10</v>
      </c>
      <c r="D120" s="5" t="s">
        <v>19</v>
      </c>
      <c r="E120" s="62">
        <v>23.0</v>
      </c>
      <c r="F120" s="31">
        <f t="shared" si="9"/>
        <v>15</v>
      </c>
    </row>
    <row r="121">
      <c r="A121" s="3">
        <v>39.0</v>
      </c>
      <c r="B121" s="4">
        <v>0.135625</v>
      </c>
      <c r="C121" s="5" t="s">
        <v>21</v>
      </c>
      <c r="D121" s="5" t="s">
        <v>20</v>
      </c>
      <c r="E121" s="62">
        <v>27.0</v>
      </c>
      <c r="F121" s="31">
        <f>E121-13</f>
        <v>14</v>
      </c>
    </row>
    <row r="122">
      <c r="A122" s="3">
        <v>39.0</v>
      </c>
      <c r="B122" s="4">
        <v>0.13577546296296297</v>
      </c>
      <c r="C122" s="5" t="s">
        <v>15</v>
      </c>
      <c r="D122" s="5" t="s">
        <v>24</v>
      </c>
      <c r="E122" s="62">
        <v>29.0</v>
      </c>
      <c r="F122" s="31">
        <f>E122-10</f>
        <v>19</v>
      </c>
    </row>
    <row r="123">
      <c r="A123" s="3">
        <v>39.0</v>
      </c>
      <c r="B123" s="4">
        <v>0.13577546296296297</v>
      </c>
      <c r="C123" s="5" t="s">
        <v>10</v>
      </c>
      <c r="D123" s="5" t="s">
        <v>24</v>
      </c>
      <c r="E123" s="62" t="s">
        <v>30</v>
      </c>
      <c r="F123" s="31" t="s">
        <v>30</v>
      </c>
    </row>
    <row r="124">
      <c r="A124" s="3">
        <v>39.0</v>
      </c>
      <c r="B124" s="4">
        <v>0.13577546296296297</v>
      </c>
      <c r="C124" s="5" t="s">
        <v>18</v>
      </c>
      <c r="D124" s="5" t="s">
        <v>24</v>
      </c>
      <c r="E124" s="62" t="s">
        <v>30</v>
      </c>
      <c r="F124" s="31" t="s">
        <v>30</v>
      </c>
    </row>
    <row r="125">
      <c r="A125" s="3">
        <v>39.0</v>
      </c>
      <c r="B125" s="4">
        <v>0.13577546296296297</v>
      </c>
      <c r="C125" s="5" t="s">
        <v>22</v>
      </c>
      <c r="D125" s="5" t="s">
        <v>24</v>
      </c>
      <c r="E125" s="62" t="s">
        <v>30</v>
      </c>
      <c r="F125" s="31" t="s">
        <v>30</v>
      </c>
    </row>
    <row r="126">
      <c r="A126" s="3">
        <v>39.0</v>
      </c>
      <c r="B126" s="4">
        <v>0.14641203703703703</v>
      </c>
      <c r="C126" s="5" t="s">
        <v>10</v>
      </c>
      <c r="D126" s="5" t="s">
        <v>24</v>
      </c>
      <c r="E126" s="62">
        <v>23.0</v>
      </c>
      <c r="F126" s="31">
        <f>E126-8</f>
        <v>15</v>
      </c>
    </row>
    <row r="127">
      <c r="A127" s="3">
        <v>39.0</v>
      </c>
      <c r="B127" s="4">
        <v>0.14916666666666667</v>
      </c>
      <c r="C127" s="5" t="s">
        <v>13</v>
      </c>
      <c r="D127" s="5" t="s">
        <v>47</v>
      </c>
      <c r="E127" s="62">
        <v>20.0</v>
      </c>
      <c r="F127" s="31">
        <f>E127-2</f>
        <v>18</v>
      </c>
    </row>
    <row r="128">
      <c r="A128" s="3">
        <v>39.0</v>
      </c>
      <c r="B128" s="4">
        <v>0.14930555555555555</v>
      </c>
      <c r="C128" s="5" t="s">
        <v>21</v>
      </c>
      <c r="D128" s="5" t="s">
        <v>47</v>
      </c>
      <c r="E128" s="62">
        <v>15.0</v>
      </c>
      <c r="F128" s="31">
        <f>E128-5</f>
        <v>10</v>
      </c>
    </row>
    <row r="129">
      <c r="A129" s="3">
        <v>39.0</v>
      </c>
      <c r="B129" s="4">
        <v>0.14930555555555555</v>
      </c>
      <c r="C129" s="5" t="s">
        <v>15</v>
      </c>
      <c r="D129" s="5" t="s">
        <v>47</v>
      </c>
      <c r="E129" s="62">
        <v>15.0</v>
      </c>
      <c r="F129" s="31">
        <f>E129-2</f>
        <v>13</v>
      </c>
    </row>
    <row r="130">
      <c r="A130" s="3">
        <v>39.0</v>
      </c>
      <c r="B130" s="4">
        <v>0.14938657407407407</v>
      </c>
      <c r="C130" s="5" t="s">
        <v>10</v>
      </c>
      <c r="D130" s="5" t="s">
        <v>47</v>
      </c>
      <c r="E130" s="62">
        <v>14.0</v>
      </c>
      <c r="F130" s="31">
        <f>E130-5</f>
        <v>9</v>
      </c>
    </row>
    <row r="131">
      <c r="A131" s="3">
        <v>39.0</v>
      </c>
      <c r="B131" s="4">
        <v>0.1494212962962963</v>
      </c>
      <c r="C131" s="5" t="s">
        <v>22</v>
      </c>
      <c r="D131" s="5" t="s">
        <v>47</v>
      </c>
      <c r="E131" s="62">
        <v>13.0</v>
      </c>
      <c r="F131" s="31">
        <f>E131-0</f>
        <v>13</v>
      </c>
    </row>
    <row r="132">
      <c r="A132" s="3">
        <v>39.0</v>
      </c>
      <c r="B132" s="4">
        <v>0.14949074074074073</v>
      </c>
      <c r="C132" s="5" t="s">
        <v>134</v>
      </c>
      <c r="D132" s="5" t="s">
        <v>47</v>
      </c>
      <c r="E132" s="62" t="s">
        <v>30</v>
      </c>
      <c r="F132" s="31" t="s">
        <v>30</v>
      </c>
    </row>
    <row r="133">
      <c r="A133" s="3">
        <v>39.0</v>
      </c>
      <c r="B133" s="4">
        <v>0.1495138888888889</v>
      </c>
      <c r="C133" s="5" t="s">
        <v>18</v>
      </c>
      <c r="D133" s="5" t="s">
        <v>47</v>
      </c>
      <c r="E133" s="62">
        <v>9.0</v>
      </c>
      <c r="F133" s="31">
        <f>E133-8</f>
        <v>1</v>
      </c>
    </row>
    <row r="134">
      <c r="A134" s="3">
        <v>39.0</v>
      </c>
      <c r="B134" s="4">
        <v>0.15013888888888888</v>
      </c>
      <c r="C134" s="5" t="s">
        <v>13</v>
      </c>
      <c r="D134" s="5" t="s">
        <v>32</v>
      </c>
      <c r="E134" s="62">
        <v>19.0</v>
      </c>
      <c r="F134" s="31">
        <f t="shared" ref="F134:F135" si="10">E134-10+5</f>
        <v>14</v>
      </c>
      <c r="J134" s="5" t="s">
        <v>1621</v>
      </c>
    </row>
    <row r="135">
      <c r="A135" s="3">
        <v>39.0</v>
      </c>
      <c r="B135" s="4">
        <v>0.15025462962962963</v>
      </c>
      <c r="C135" s="5" t="s">
        <v>13</v>
      </c>
      <c r="D135" s="5" t="s">
        <v>32</v>
      </c>
      <c r="E135" s="62">
        <v>22.0</v>
      </c>
      <c r="F135" s="31">
        <f t="shared" si="10"/>
        <v>17</v>
      </c>
      <c r="J135" s="5" t="s">
        <v>1621</v>
      </c>
    </row>
    <row r="136">
      <c r="A136" s="3">
        <v>39.0</v>
      </c>
      <c r="B136" s="4">
        <v>0.15034722222222222</v>
      </c>
      <c r="C136" s="5" t="s">
        <v>13</v>
      </c>
      <c r="D136" s="5" t="s">
        <v>32</v>
      </c>
      <c r="E136" s="62" t="s">
        <v>30</v>
      </c>
      <c r="F136" s="31" t="s">
        <v>30</v>
      </c>
      <c r="J136" s="5" t="s">
        <v>1621</v>
      </c>
    </row>
    <row r="137">
      <c r="A137" s="3">
        <v>39.0</v>
      </c>
      <c r="B137" s="4">
        <v>0.15092592592592594</v>
      </c>
      <c r="C137" s="5" t="s">
        <v>13</v>
      </c>
      <c r="D137" s="5" t="s">
        <v>7</v>
      </c>
      <c r="E137" s="62">
        <v>19.0</v>
      </c>
      <c r="H137" s="5" t="s">
        <v>1670</v>
      </c>
      <c r="J137" s="5"/>
    </row>
    <row r="138">
      <c r="A138" s="3">
        <v>39.0</v>
      </c>
      <c r="B138" s="4">
        <v>0.15162037037037038</v>
      </c>
      <c r="C138" s="5" t="s">
        <v>13</v>
      </c>
      <c r="D138" s="5" t="s">
        <v>75</v>
      </c>
      <c r="E138" s="62">
        <v>18.0</v>
      </c>
      <c r="F138" s="31">
        <f>E138-9</f>
        <v>9</v>
      </c>
      <c r="H138" s="5" t="s">
        <v>1671</v>
      </c>
      <c r="J138" s="5" t="s">
        <v>1672</v>
      </c>
    </row>
    <row r="139">
      <c r="A139" s="3">
        <v>39.0</v>
      </c>
      <c r="B139" s="4">
        <v>0.15182870370370372</v>
      </c>
      <c r="C139" s="5" t="s">
        <v>22</v>
      </c>
      <c r="D139" s="5" t="s">
        <v>75</v>
      </c>
      <c r="E139" s="62">
        <v>5.0</v>
      </c>
      <c r="F139" s="31">
        <f>E139-2</f>
        <v>3</v>
      </c>
      <c r="H139" s="5" t="s">
        <v>1673</v>
      </c>
      <c r="J139" s="5" t="s">
        <v>1672</v>
      </c>
    </row>
    <row r="140">
      <c r="A140" s="3">
        <v>39.0</v>
      </c>
      <c r="B140" s="4">
        <v>0.15184027777777778</v>
      </c>
      <c r="C140" s="5" t="s">
        <v>18</v>
      </c>
      <c r="D140" s="5" t="s">
        <v>75</v>
      </c>
      <c r="E140" s="62" t="s">
        <v>30</v>
      </c>
      <c r="F140" s="31" t="s">
        <v>30</v>
      </c>
      <c r="J140" s="5" t="s">
        <v>1674</v>
      </c>
    </row>
    <row r="141">
      <c r="A141" s="3">
        <v>39.0</v>
      </c>
      <c r="B141" s="4">
        <v>0.15184027777777778</v>
      </c>
      <c r="C141" s="5" t="s">
        <v>18</v>
      </c>
      <c r="D141" s="5" t="s">
        <v>75</v>
      </c>
      <c r="E141" s="62">
        <v>14.0</v>
      </c>
      <c r="F141" s="31">
        <f>E141-6</f>
        <v>8</v>
      </c>
      <c r="H141" s="5" t="s">
        <v>1675</v>
      </c>
      <c r="J141" s="5" t="s">
        <v>1676</v>
      </c>
    </row>
    <row r="142">
      <c r="A142" s="3">
        <v>39.0</v>
      </c>
      <c r="B142" s="4">
        <v>0.151875</v>
      </c>
      <c r="C142" s="5" t="s">
        <v>15</v>
      </c>
      <c r="D142" s="5" t="s">
        <v>75</v>
      </c>
      <c r="E142" s="62">
        <v>7.0</v>
      </c>
      <c r="F142" s="31">
        <f>E142-2</f>
        <v>5</v>
      </c>
      <c r="H142" s="5" t="s">
        <v>1677</v>
      </c>
      <c r="J142" s="5" t="s">
        <v>1672</v>
      </c>
    </row>
    <row r="143">
      <c r="A143" s="3">
        <v>39.0</v>
      </c>
      <c r="B143" s="4">
        <v>0.151875</v>
      </c>
      <c r="C143" s="5" t="s">
        <v>21</v>
      </c>
      <c r="D143" s="5" t="s">
        <v>75</v>
      </c>
      <c r="E143" s="62">
        <v>20.0</v>
      </c>
      <c r="F143" s="31">
        <f>E143-0</f>
        <v>20</v>
      </c>
      <c r="H143" s="5" t="s">
        <v>1678</v>
      </c>
      <c r="J143" s="5" t="s">
        <v>1672</v>
      </c>
    </row>
    <row r="144">
      <c r="A144" s="3">
        <v>39.0</v>
      </c>
      <c r="B144" s="4">
        <v>0.15188657407407408</v>
      </c>
      <c r="C144" s="5" t="s">
        <v>10</v>
      </c>
      <c r="D144" s="5" t="s">
        <v>75</v>
      </c>
      <c r="E144" s="62">
        <v>20.0</v>
      </c>
      <c r="F144" s="31">
        <f>E144-2</f>
        <v>18</v>
      </c>
      <c r="H144" s="5" t="s">
        <v>1679</v>
      </c>
      <c r="J144" s="5" t="s">
        <v>1672</v>
      </c>
    </row>
    <row r="145">
      <c r="A145" s="3">
        <v>39.0</v>
      </c>
      <c r="B145" s="4">
        <v>0.15188657407407408</v>
      </c>
      <c r="C145" s="5" t="s">
        <v>134</v>
      </c>
      <c r="D145" s="5" t="s">
        <v>75</v>
      </c>
      <c r="E145" s="62" t="s">
        <v>30</v>
      </c>
      <c r="F145" s="31" t="s">
        <v>30</v>
      </c>
      <c r="H145" s="5" t="s">
        <v>1680</v>
      </c>
      <c r="J145" s="5" t="s">
        <v>1672</v>
      </c>
    </row>
    <row r="146">
      <c r="A146" s="3">
        <v>39.0</v>
      </c>
      <c r="B146" s="4">
        <v>0.15258101851851852</v>
      </c>
      <c r="C146" s="5" t="s">
        <v>13</v>
      </c>
      <c r="D146" s="5" t="s">
        <v>32</v>
      </c>
      <c r="E146" s="62">
        <v>19.0</v>
      </c>
      <c r="F146" s="31">
        <f>E146-10</f>
        <v>9</v>
      </c>
      <c r="J146" s="5" t="s">
        <v>176</v>
      </c>
    </row>
    <row r="147">
      <c r="A147" s="3">
        <v>39.0</v>
      </c>
      <c r="B147" s="4">
        <v>0.155625</v>
      </c>
      <c r="C147" s="5" t="s">
        <v>22</v>
      </c>
      <c r="D147" s="5" t="s">
        <v>24</v>
      </c>
      <c r="E147" s="62">
        <v>12.0</v>
      </c>
      <c r="F147" s="31">
        <f>E147-0</f>
        <v>12</v>
      </c>
    </row>
    <row r="148">
      <c r="A148" s="3">
        <v>39.0</v>
      </c>
      <c r="B148" s="4">
        <v>0.15688657407407408</v>
      </c>
      <c r="C148" s="5" t="s">
        <v>134</v>
      </c>
      <c r="D148" s="5" t="s">
        <v>97</v>
      </c>
      <c r="E148" s="62">
        <v>20.0</v>
      </c>
      <c r="J148" s="5" t="s">
        <v>1681</v>
      </c>
    </row>
    <row r="149">
      <c r="A149" s="3">
        <v>39.0</v>
      </c>
      <c r="B149" s="4">
        <v>0.1571412037037037</v>
      </c>
      <c r="C149" s="5" t="s">
        <v>18</v>
      </c>
      <c r="D149" s="5" t="s">
        <v>24</v>
      </c>
      <c r="E149" s="62">
        <v>9.0</v>
      </c>
      <c r="F149" s="31">
        <f>E44-7</f>
        <v>5</v>
      </c>
    </row>
    <row r="150">
      <c r="A150" s="3">
        <v>39.0</v>
      </c>
      <c r="B150" s="4">
        <v>0.15837962962962962</v>
      </c>
      <c r="C150" s="5" t="s">
        <v>13</v>
      </c>
      <c r="D150" s="5" t="s">
        <v>75</v>
      </c>
      <c r="E150" s="62">
        <v>26.0</v>
      </c>
      <c r="F150" s="31">
        <f>E150-9</f>
        <v>17</v>
      </c>
      <c r="H150" s="5" t="s">
        <v>1682</v>
      </c>
      <c r="J150" s="5" t="s">
        <v>1672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63"/>
    <col customWidth="1" min="6" max="6" width="11.25"/>
    <col customWidth="1" min="7" max="7" width="4.63"/>
    <col customWidth="1" min="8" max="8" width="25.63"/>
    <col customWidth="1" min="9" max="9" width="4.88"/>
    <col customWidth="1" min="10" max="10" width="47.63"/>
  </cols>
  <sheetData>
    <row r="1">
      <c r="A1" s="116" t="s">
        <v>0</v>
      </c>
      <c r="B1" s="81" t="s">
        <v>1</v>
      </c>
      <c r="C1" s="81" t="s">
        <v>2</v>
      </c>
      <c r="D1" s="115" t="s">
        <v>3</v>
      </c>
      <c r="E1" s="82" t="s">
        <v>4</v>
      </c>
      <c r="F1" s="81" t="s">
        <v>5</v>
      </c>
      <c r="G1" s="81" t="s">
        <v>6</v>
      </c>
      <c r="H1" s="81" t="s">
        <v>7</v>
      </c>
      <c r="I1" s="81" t="s">
        <v>4786</v>
      </c>
      <c r="J1" s="81" t="s">
        <v>9</v>
      </c>
    </row>
    <row r="2">
      <c r="A2" s="3">
        <v>40.0</v>
      </c>
      <c r="B2" s="4">
        <v>0.010358796296296297</v>
      </c>
      <c r="C2" s="5" t="s">
        <v>134</v>
      </c>
      <c r="D2" s="5" t="s">
        <v>97</v>
      </c>
      <c r="E2" s="62">
        <v>18.0</v>
      </c>
      <c r="J2" s="5" t="s">
        <v>1683</v>
      </c>
    </row>
    <row r="3">
      <c r="A3" s="3">
        <v>40.0</v>
      </c>
      <c r="B3" s="4">
        <v>0.011770833333333333</v>
      </c>
      <c r="C3" s="5" t="s">
        <v>21</v>
      </c>
      <c r="D3" s="5" t="s">
        <v>20</v>
      </c>
      <c r="E3" s="62">
        <v>29.0</v>
      </c>
      <c r="F3" s="31">
        <f>E3-15</f>
        <v>14</v>
      </c>
    </row>
    <row r="4">
      <c r="A4" s="3">
        <v>40.0</v>
      </c>
      <c r="B4" s="4">
        <v>0.015648148148148147</v>
      </c>
      <c r="C4" s="5" t="s">
        <v>15</v>
      </c>
      <c r="D4" s="5" t="s">
        <v>47</v>
      </c>
      <c r="E4" s="62">
        <v>22.0</v>
      </c>
      <c r="F4" s="47">
        <v>20.0</v>
      </c>
      <c r="G4" s="5" t="s">
        <v>48</v>
      </c>
    </row>
    <row r="5">
      <c r="A5" s="3">
        <v>40.0</v>
      </c>
      <c r="B5" s="4">
        <v>0.017025462962962964</v>
      </c>
      <c r="C5" s="5" t="s">
        <v>21</v>
      </c>
      <c r="D5" s="5" t="s">
        <v>47</v>
      </c>
      <c r="E5" s="62">
        <v>24.0</v>
      </c>
      <c r="F5" s="31">
        <f>E5-5</f>
        <v>19</v>
      </c>
    </row>
    <row r="6">
      <c r="A6" s="3">
        <v>40.0</v>
      </c>
      <c r="B6" s="4">
        <v>0.017037037037037038</v>
      </c>
      <c r="C6" s="5" t="s">
        <v>18</v>
      </c>
      <c r="D6" s="5" t="s">
        <v>47</v>
      </c>
      <c r="E6" s="62">
        <v>26.0</v>
      </c>
      <c r="F6" s="31">
        <f>E6-8</f>
        <v>18</v>
      </c>
    </row>
    <row r="7">
      <c r="A7" s="3">
        <v>40.0</v>
      </c>
      <c r="B7" s="4">
        <v>0.0171875</v>
      </c>
      <c r="C7" s="5" t="s">
        <v>10</v>
      </c>
      <c r="D7" s="5" t="s">
        <v>47</v>
      </c>
      <c r="E7" s="62">
        <v>15.0</v>
      </c>
      <c r="F7" s="31">
        <f>E7-7</f>
        <v>8</v>
      </c>
    </row>
    <row r="8">
      <c r="A8" s="3">
        <v>40.0</v>
      </c>
      <c r="B8" s="4">
        <v>0.017291666666666667</v>
      </c>
      <c r="C8" s="5" t="s">
        <v>134</v>
      </c>
      <c r="D8" s="5" t="s">
        <v>47</v>
      </c>
      <c r="E8" s="62">
        <v>3.0</v>
      </c>
      <c r="F8" s="31">
        <f>E8+0</f>
        <v>3</v>
      </c>
    </row>
    <row r="9">
      <c r="A9" s="3">
        <v>40.0</v>
      </c>
      <c r="B9" s="4">
        <v>0.017314814814814814</v>
      </c>
      <c r="C9" s="5" t="s">
        <v>13</v>
      </c>
      <c r="D9" s="5" t="s">
        <v>47</v>
      </c>
      <c r="E9" s="62">
        <v>9.0</v>
      </c>
      <c r="F9" s="31">
        <f>E9-2</f>
        <v>7</v>
      </c>
    </row>
    <row r="10">
      <c r="A10" s="3">
        <v>40.0</v>
      </c>
      <c r="B10" s="4">
        <v>0.018518518518518517</v>
      </c>
      <c r="C10" s="5" t="s">
        <v>18</v>
      </c>
      <c r="D10" s="5" t="s">
        <v>32</v>
      </c>
      <c r="E10" s="62" t="s">
        <v>37</v>
      </c>
      <c r="F10" s="47">
        <v>20.0</v>
      </c>
      <c r="G10" s="5" t="s">
        <v>48</v>
      </c>
      <c r="J10" s="5" t="s">
        <v>603</v>
      </c>
    </row>
    <row r="11">
      <c r="A11" s="3">
        <v>40.0</v>
      </c>
      <c r="B11" s="4">
        <v>0.019363425925925926</v>
      </c>
      <c r="C11" s="5" t="s">
        <v>18</v>
      </c>
      <c r="D11" s="5" t="s">
        <v>7</v>
      </c>
      <c r="E11" s="62">
        <v>27.0</v>
      </c>
      <c r="F11" s="5"/>
      <c r="G11" s="5"/>
      <c r="H11" s="5" t="s">
        <v>1684</v>
      </c>
      <c r="J11" s="5"/>
    </row>
    <row r="12">
      <c r="A12" s="3">
        <v>40.0</v>
      </c>
      <c r="B12" s="4">
        <v>0.019756944444444445</v>
      </c>
      <c r="C12" s="5" t="s">
        <v>18</v>
      </c>
      <c r="D12" s="5" t="s">
        <v>32</v>
      </c>
      <c r="E12" s="62">
        <v>25.0</v>
      </c>
      <c r="F12" s="85">
        <f>E12-13</f>
        <v>12</v>
      </c>
      <c r="J12" s="5" t="s">
        <v>1685</v>
      </c>
    </row>
    <row r="13">
      <c r="A13" s="3">
        <v>40.0</v>
      </c>
      <c r="B13" s="4">
        <v>0.02011574074074074</v>
      </c>
      <c r="C13" s="5" t="s">
        <v>18</v>
      </c>
      <c r="D13" s="5" t="s">
        <v>7</v>
      </c>
      <c r="E13" s="62">
        <v>20.0</v>
      </c>
      <c r="H13" s="5" t="s">
        <v>1686</v>
      </c>
      <c r="J13" s="5"/>
    </row>
    <row r="14">
      <c r="A14" s="3">
        <v>40.0</v>
      </c>
      <c r="B14" s="4">
        <v>0.024618055555555556</v>
      </c>
      <c r="C14" s="5" t="s">
        <v>21</v>
      </c>
      <c r="D14" s="5" t="s">
        <v>32</v>
      </c>
      <c r="E14" s="62">
        <v>24.0</v>
      </c>
      <c r="F14" s="31">
        <f t="shared" ref="F14:F15" si="1">E14-10</f>
        <v>14</v>
      </c>
      <c r="H14" s="5"/>
      <c r="J14" s="5" t="s">
        <v>46</v>
      </c>
    </row>
    <row r="15">
      <c r="A15" s="3">
        <v>40.0</v>
      </c>
      <c r="B15" s="4">
        <v>0.024699074074074075</v>
      </c>
      <c r="C15" s="5" t="s">
        <v>21</v>
      </c>
      <c r="D15" s="5" t="s">
        <v>32</v>
      </c>
      <c r="E15" s="62">
        <v>24.0</v>
      </c>
      <c r="F15" s="31">
        <f t="shared" si="1"/>
        <v>14</v>
      </c>
      <c r="J15" s="5" t="s">
        <v>46</v>
      </c>
    </row>
    <row r="16">
      <c r="A16" s="3">
        <v>40.0</v>
      </c>
      <c r="B16" s="4">
        <v>0.02494212962962963</v>
      </c>
      <c r="C16" s="5" t="s">
        <v>21</v>
      </c>
      <c r="D16" s="5" t="s">
        <v>7</v>
      </c>
      <c r="E16" s="62">
        <v>32.0</v>
      </c>
      <c r="H16" s="5" t="s">
        <v>1687</v>
      </c>
      <c r="J16" s="5"/>
    </row>
    <row r="17">
      <c r="A17" s="3">
        <v>40.0</v>
      </c>
      <c r="B17" s="4">
        <v>0.02502314814814815</v>
      </c>
      <c r="C17" s="5" t="s">
        <v>21</v>
      </c>
      <c r="D17" s="5" t="s">
        <v>7</v>
      </c>
      <c r="E17" s="62">
        <v>10.0</v>
      </c>
      <c r="H17" s="5" t="s">
        <v>1688</v>
      </c>
      <c r="J17" s="5"/>
    </row>
    <row r="18">
      <c r="A18" s="3">
        <v>40.0</v>
      </c>
      <c r="B18" s="4">
        <v>0.026504629629629628</v>
      </c>
      <c r="C18" s="5" t="s">
        <v>13</v>
      </c>
      <c r="D18" s="5" t="s">
        <v>75</v>
      </c>
      <c r="E18" s="62">
        <v>25.0</v>
      </c>
      <c r="F18" s="31">
        <f>E18-10</f>
        <v>15</v>
      </c>
      <c r="H18" s="5" t="s">
        <v>1689</v>
      </c>
      <c r="J18" s="5" t="s">
        <v>1690</v>
      </c>
    </row>
    <row r="19">
      <c r="A19" s="3">
        <v>40.0</v>
      </c>
      <c r="B19" s="4">
        <v>0.026550925925925926</v>
      </c>
      <c r="C19" s="5" t="s">
        <v>273</v>
      </c>
      <c r="D19" s="5" t="s">
        <v>75</v>
      </c>
      <c r="E19" s="62">
        <v>15.0</v>
      </c>
      <c r="F19" s="31">
        <f>E19-3</f>
        <v>12</v>
      </c>
      <c r="H19" s="5" t="s">
        <v>1691</v>
      </c>
      <c r="J19" s="5" t="s">
        <v>1692</v>
      </c>
    </row>
    <row r="20">
      <c r="A20" s="3">
        <v>40.0</v>
      </c>
      <c r="B20" s="4">
        <v>0.028009259259259258</v>
      </c>
      <c r="C20" s="5" t="s">
        <v>10</v>
      </c>
      <c r="D20" s="5" t="s">
        <v>35</v>
      </c>
      <c r="E20" s="62">
        <v>14.0</v>
      </c>
      <c r="F20" s="31">
        <f>E20-10</f>
        <v>4</v>
      </c>
      <c r="H20" s="5" t="s">
        <v>1693</v>
      </c>
    </row>
    <row r="21">
      <c r="A21" s="3">
        <v>40.0</v>
      </c>
      <c r="B21" s="4">
        <v>0.02880787037037037</v>
      </c>
      <c r="C21" s="5" t="s">
        <v>10</v>
      </c>
      <c r="D21" s="5" t="s">
        <v>32</v>
      </c>
      <c r="E21" s="62">
        <v>25.0</v>
      </c>
      <c r="F21" s="31">
        <f t="shared" ref="F21:F23" si="2">E21-12</f>
        <v>13</v>
      </c>
      <c r="J21" s="5" t="s">
        <v>1694</v>
      </c>
    </row>
    <row r="22">
      <c r="A22" s="3">
        <v>40.0</v>
      </c>
      <c r="B22" s="4">
        <v>0.028854166666666667</v>
      </c>
      <c r="C22" s="5" t="s">
        <v>10</v>
      </c>
      <c r="D22" s="5" t="s">
        <v>32</v>
      </c>
      <c r="E22" s="62">
        <v>24.0</v>
      </c>
      <c r="F22" s="31">
        <f t="shared" si="2"/>
        <v>12</v>
      </c>
      <c r="J22" s="5" t="s">
        <v>1694</v>
      </c>
    </row>
    <row r="23">
      <c r="A23" s="3">
        <v>40.0</v>
      </c>
      <c r="B23" s="4">
        <v>0.028912037037037038</v>
      </c>
      <c r="C23" s="5" t="s">
        <v>10</v>
      </c>
      <c r="D23" s="5" t="s">
        <v>32</v>
      </c>
      <c r="E23" s="62">
        <v>16.0</v>
      </c>
      <c r="F23" s="31">
        <f t="shared" si="2"/>
        <v>4</v>
      </c>
      <c r="J23" s="5" t="s">
        <v>1694</v>
      </c>
    </row>
    <row r="24">
      <c r="A24" s="3">
        <v>40.0</v>
      </c>
      <c r="B24" s="4">
        <v>0.02922453703703704</v>
      </c>
      <c r="C24" s="5" t="s">
        <v>10</v>
      </c>
      <c r="D24" s="5" t="s">
        <v>7</v>
      </c>
      <c r="E24" s="62">
        <v>22.0</v>
      </c>
      <c r="H24" s="5" t="s">
        <v>1695</v>
      </c>
      <c r="J24" s="5"/>
    </row>
    <row r="25">
      <c r="A25" s="3">
        <v>40.0</v>
      </c>
      <c r="B25" s="4">
        <v>0.02929398148148148</v>
      </c>
      <c r="C25" s="5" t="s">
        <v>10</v>
      </c>
      <c r="D25" s="5" t="s">
        <v>7</v>
      </c>
      <c r="E25" s="62">
        <v>19.0</v>
      </c>
      <c r="H25" s="5" t="s">
        <v>1696</v>
      </c>
      <c r="J25" s="5"/>
    </row>
    <row r="26">
      <c r="A26" s="3">
        <v>40.0</v>
      </c>
      <c r="B26" s="4">
        <v>0.029479166666666667</v>
      </c>
      <c r="C26" s="5" t="s">
        <v>10</v>
      </c>
      <c r="D26" s="5" t="s">
        <v>32</v>
      </c>
      <c r="E26" s="62" t="s">
        <v>30</v>
      </c>
      <c r="F26" s="86" t="s">
        <v>30</v>
      </c>
      <c r="J26" s="5" t="s">
        <v>68</v>
      </c>
    </row>
    <row r="27">
      <c r="A27" s="3">
        <v>40.0</v>
      </c>
      <c r="B27" s="4">
        <v>0.031747685185185184</v>
      </c>
      <c r="C27" s="5" t="s">
        <v>13</v>
      </c>
      <c r="D27" s="5" t="s">
        <v>146</v>
      </c>
      <c r="E27" s="62">
        <v>18.0</v>
      </c>
      <c r="F27" s="85">
        <f>E27-3</f>
        <v>15</v>
      </c>
    </row>
    <row r="28">
      <c r="A28" s="3">
        <v>40.0</v>
      </c>
      <c r="B28" s="4">
        <v>0.032916666666666664</v>
      </c>
      <c r="C28" s="5" t="s">
        <v>22</v>
      </c>
      <c r="D28" s="5" t="s">
        <v>7</v>
      </c>
      <c r="E28" s="62">
        <v>36.0</v>
      </c>
      <c r="H28" s="5" t="s">
        <v>1697</v>
      </c>
      <c r="J28" s="5" t="s">
        <v>1698</v>
      </c>
    </row>
    <row r="29">
      <c r="A29" s="3">
        <v>40.0</v>
      </c>
      <c r="B29" s="4">
        <v>0.03318287037037037</v>
      </c>
      <c r="C29" s="5" t="s">
        <v>134</v>
      </c>
      <c r="D29" s="5" t="s">
        <v>97</v>
      </c>
      <c r="E29" s="62">
        <v>30.0</v>
      </c>
      <c r="J29" s="5" t="s">
        <v>1699</v>
      </c>
    </row>
    <row r="30">
      <c r="A30" s="3">
        <v>40.0</v>
      </c>
      <c r="B30" s="4">
        <v>0.035416666666666666</v>
      </c>
      <c r="C30" s="5" t="s">
        <v>18</v>
      </c>
      <c r="D30" s="5" t="s">
        <v>35</v>
      </c>
      <c r="E30" s="62">
        <v>29.0</v>
      </c>
      <c r="F30" s="85">
        <f>E30-10</f>
        <v>19</v>
      </c>
    </row>
    <row r="31">
      <c r="A31" s="3">
        <v>40.0</v>
      </c>
      <c r="B31" s="4">
        <v>0.03707175925925926</v>
      </c>
      <c r="C31" s="5" t="s">
        <v>18</v>
      </c>
      <c r="D31" s="5" t="s">
        <v>32</v>
      </c>
      <c r="E31" s="62" t="s">
        <v>30</v>
      </c>
      <c r="F31" s="31" t="s">
        <v>30</v>
      </c>
      <c r="J31" s="5" t="s">
        <v>17</v>
      </c>
    </row>
    <row r="32">
      <c r="A32" s="3">
        <v>40.0</v>
      </c>
      <c r="B32" s="4">
        <v>0.03707175925925926</v>
      </c>
      <c r="C32" s="5" t="s">
        <v>18</v>
      </c>
      <c r="D32" s="5" t="s">
        <v>32</v>
      </c>
      <c r="E32" s="62">
        <v>25.0</v>
      </c>
      <c r="F32" s="31">
        <f>E32-9</f>
        <v>16</v>
      </c>
      <c r="J32" s="5" t="s">
        <v>1700</v>
      </c>
    </row>
    <row r="33">
      <c r="A33" s="3">
        <v>40.0</v>
      </c>
      <c r="B33" s="4">
        <v>0.037210648148148145</v>
      </c>
      <c r="C33" s="5" t="s">
        <v>18</v>
      </c>
      <c r="D33" s="5" t="s">
        <v>7</v>
      </c>
      <c r="E33" s="62">
        <v>21.0</v>
      </c>
      <c r="H33" s="5" t="s">
        <v>1701</v>
      </c>
      <c r="J33" s="5"/>
    </row>
    <row r="34">
      <c r="A34" s="3">
        <v>40.0</v>
      </c>
      <c r="B34" s="4">
        <v>0.038969907407407404</v>
      </c>
      <c r="C34" s="5" t="s">
        <v>21</v>
      </c>
      <c r="D34" s="5" t="s">
        <v>20</v>
      </c>
      <c r="E34" s="62" t="s">
        <v>30</v>
      </c>
      <c r="F34" s="31" t="s">
        <v>30</v>
      </c>
      <c r="J34" s="5" t="s">
        <v>350</v>
      </c>
    </row>
    <row r="35">
      <c r="A35" s="3">
        <v>40.0</v>
      </c>
      <c r="B35" s="4">
        <v>0.038969907407407404</v>
      </c>
      <c r="C35" s="5" t="s">
        <v>21</v>
      </c>
      <c r="D35" s="5" t="s">
        <v>20</v>
      </c>
      <c r="E35" s="62">
        <v>31.0</v>
      </c>
      <c r="F35" s="31">
        <f>E35-15</f>
        <v>16</v>
      </c>
      <c r="J35" s="5" t="s">
        <v>418</v>
      </c>
    </row>
    <row r="36">
      <c r="A36" s="3">
        <v>40.0</v>
      </c>
      <c r="B36" s="4">
        <v>0.040625</v>
      </c>
      <c r="C36" s="5" t="s">
        <v>15</v>
      </c>
      <c r="D36" s="5" t="s">
        <v>32</v>
      </c>
      <c r="E36" s="62">
        <v>21.0</v>
      </c>
      <c r="F36" s="31">
        <f>E36-5</f>
        <v>16</v>
      </c>
      <c r="J36" s="5" t="s">
        <v>1702</v>
      </c>
    </row>
    <row r="37">
      <c r="A37" s="3">
        <v>40.0</v>
      </c>
      <c r="B37" s="4">
        <v>0.040844907407407406</v>
      </c>
      <c r="C37" s="5" t="s">
        <v>15</v>
      </c>
      <c r="D37" s="5" t="s">
        <v>7</v>
      </c>
      <c r="E37" s="62">
        <v>14.0</v>
      </c>
      <c r="H37" s="5" t="s">
        <v>1703</v>
      </c>
      <c r="J37" s="5"/>
    </row>
    <row r="38">
      <c r="A38" s="3">
        <v>40.0</v>
      </c>
      <c r="B38" s="4">
        <v>0.041944444444444444</v>
      </c>
      <c r="C38" s="5" t="s">
        <v>15</v>
      </c>
      <c r="D38" s="5" t="s">
        <v>129</v>
      </c>
      <c r="E38" s="62">
        <v>23.0</v>
      </c>
      <c r="F38" s="31">
        <f>E38-14</f>
        <v>9</v>
      </c>
      <c r="J38" s="5" t="s">
        <v>1704</v>
      </c>
    </row>
    <row r="39">
      <c r="A39" s="3">
        <v>40.0</v>
      </c>
      <c r="B39" s="4">
        <v>0.041979166666666665</v>
      </c>
      <c r="C39" s="5" t="s">
        <v>21</v>
      </c>
      <c r="D39" s="5" t="s">
        <v>129</v>
      </c>
      <c r="E39" s="62">
        <v>18.0</v>
      </c>
      <c r="F39" s="31">
        <f>E39-2</f>
        <v>16</v>
      </c>
      <c r="J39" s="5" t="s">
        <v>1705</v>
      </c>
    </row>
    <row r="40">
      <c r="A40" s="3">
        <v>40.0</v>
      </c>
      <c r="B40" s="4">
        <v>0.04200231481481481</v>
      </c>
      <c r="C40" s="5" t="s">
        <v>13</v>
      </c>
      <c r="D40" s="5" t="s">
        <v>129</v>
      </c>
      <c r="E40" s="62">
        <v>18.0</v>
      </c>
      <c r="F40" s="31">
        <f>E40-0</f>
        <v>18</v>
      </c>
      <c r="J40" s="5" t="s">
        <v>1704</v>
      </c>
    </row>
    <row r="41">
      <c r="A41" s="3">
        <v>40.0</v>
      </c>
      <c r="B41" s="4">
        <v>0.04201388888888889</v>
      </c>
      <c r="C41" s="5" t="s">
        <v>18</v>
      </c>
      <c r="D41" s="5" t="s">
        <v>129</v>
      </c>
      <c r="E41" s="62">
        <v>7.0</v>
      </c>
      <c r="F41" s="31">
        <f t="shared" ref="F41:F42" si="3">E41-3</f>
        <v>4</v>
      </c>
      <c r="J41" s="5" t="s">
        <v>1706</v>
      </c>
    </row>
    <row r="42">
      <c r="A42" s="3">
        <v>40.0</v>
      </c>
      <c r="B42" s="4">
        <v>0.04203703703703704</v>
      </c>
      <c r="C42" s="5" t="s">
        <v>10</v>
      </c>
      <c r="D42" s="5" t="s">
        <v>129</v>
      </c>
      <c r="E42" s="62">
        <v>8.0</v>
      </c>
      <c r="F42" s="31">
        <f t="shared" si="3"/>
        <v>5</v>
      </c>
      <c r="J42" s="5" t="s">
        <v>1707</v>
      </c>
    </row>
    <row r="43">
      <c r="A43" s="3">
        <v>40.0</v>
      </c>
      <c r="B43" s="4">
        <v>0.04206018518518519</v>
      </c>
      <c r="C43" s="5" t="s">
        <v>22</v>
      </c>
      <c r="D43" s="5" t="s">
        <v>129</v>
      </c>
      <c r="E43" s="62">
        <v>19.0</v>
      </c>
      <c r="F43" s="31">
        <v>19.0</v>
      </c>
      <c r="J43" s="5" t="s">
        <v>1704</v>
      </c>
    </row>
    <row r="44">
      <c r="A44" s="3">
        <v>40.0</v>
      </c>
      <c r="B44" s="4">
        <v>0.042083333333333334</v>
      </c>
      <c r="C44" s="5" t="s">
        <v>273</v>
      </c>
      <c r="D44" s="5" t="s">
        <v>129</v>
      </c>
      <c r="E44" s="62">
        <v>19.0</v>
      </c>
      <c r="F44" s="31">
        <f>E44-1</f>
        <v>18</v>
      </c>
      <c r="J44" s="5" t="s">
        <v>1704</v>
      </c>
    </row>
    <row r="45">
      <c r="A45" s="3">
        <v>40.0</v>
      </c>
      <c r="B45" s="4">
        <v>0.04217592592592593</v>
      </c>
      <c r="C45" s="5" t="s">
        <v>18</v>
      </c>
      <c r="D45" s="5" t="s">
        <v>129</v>
      </c>
      <c r="E45" s="62">
        <v>10.0</v>
      </c>
      <c r="F45" s="31">
        <f>E45-3</f>
        <v>7</v>
      </c>
      <c r="J45" s="5" t="s">
        <v>1708</v>
      </c>
    </row>
    <row r="46">
      <c r="A46" s="3">
        <v>40.0</v>
      </c>
      <c r="B46" s="4">
        <v>0.04247685185185185</v>
      </c>
      <c r="C46" s="5" t="s">
        <v>21</v>
      </c>
      <c r="D46" s="5" t="s">
        <v>129</v>
      </c>
      <c r="E46" s="62" t="s">
        <v>1709</v>
      </c>
      <c r="F46" s="31" t="s">
        <v>30</v>
      </c>
      <c r="J46" s="5" t="s">
        <v>1710</v>
      </c>
    </row>
    <row r="47">
      <c r="A47" s="3">
        <v>40.0</v>
      </c>
      <c r="B47" s="4">
        <v>0.04487268518518518</v>
      </c>
      <c r="C47" s="5" t="s">
        <v>10</v>
      </c>
      <c r="D47" s="5" t="s">
        <v>20</v>
      </c>
      <c r="E47" s="62" t="s">
        <v>30</v>
      </c>
      <c r="F47" s="31" t="s">
        <v>30</v>
      </c>
      <c r="J47" s="5" t="s">
        <v>17</v>
      </c>
    </row>
    <row r="48">
      <c r="A48" s="3">
        <v>40.0</v>
      </c>
      <c r="B48" s="4">
        <v>0.04487268518518518</v>
      </c>
      <c r="C48" s="5" t="s">
        <v>10</v>
      </c>
      <c r="D48" s="5" t="s">
        <v>20</v>
      </c>
      <c r="E48" s="62">
        <v>23.0</v>
      </c>
      <c r="F48" s="31">
        <f>E48-10</f>
        <v>13</v>
      </c>
      <c r="J48" s="5" t="s">
        <v>40</v>
      </c>
    </row>
    <row r="49">
      <c r="A49" s="3">
        <v>40.0</v>
      </c>
      <c r="B49" s="4">
        <v>0.045439814814814815</v>
      </c>
      <c r="C49" s="5" t="s">
        <v>10</v>
      </c>
      <c r="D49" s="5" t="s">
        <v>32</v>
      </c>
      <c r="E49" s="62" t="s">
        <v>30</v>
      </c>
      <c r="F49" s="31" t="s">
        <v>30</v>
      </c>
      <c r="J49" s="5" t="s">
        <v>42</v>
      </c>
    </row>
    <row r="50">
      <c r="A50" s="3">
        <v>40.0</v>
      </c>
      <c r="B50" s="4">
        <v>0.045439814814814815</v>
      </c>
      <c r="C50" s="5" t="s">
        <v>10</v>
      </c>
      <c r="D50" s="5" t="s">
        <v>32</v>
      </c>
      <c r="E50" s="62">
        <v>26.0</v>
      </c>
      <c r="F50" s="31">
        <f>E50-12</f>
        <v>14</v>
      </c>
      <c r="J50" s="5" t="s">
        <v>1711</v>
      </c>
    </row>
    <row r="51">
      <c r="A51" s="3">
        <v>40.0</v>
      </c>
      <c r="B51" s="4">
        <v>0.04567129629629629</v>
      </c>
      <c r="C51" s="5" t="s">
        <v>10</v>
      </c>
      <c r="D51" s="5" t="s">
        <v>7</v>
      </c>
      <c r="E51" s="62">
        <v>23.0</v>
      </c>
      <c r="H51" s="5" t="s">
        <v>1712</v>
      </c>
      <c r="J51" s="5"/>
    </row>
    <row r="52">
      <c r="A52" s="3">
        <v>40.0</v>
      </c>
      <c r="B52" s="4">
        <v>0.04590277777777778</v>
      </c>
      <c r="C52" s="5" t="s">
        <v>10</v>
      </c>
      <c r="D52" s="5" t="s">
        <v>32</v>
      </c>
      <c r="E52" s="62" t="s">
        <v>30</v>
      </c>
      <c r="F52" s="31" t="s">
        <v>30</v>
      </c>
      <c r="J52" s="5" t="s">
        <v>42</v>
      </c>
    </row>
    <row r="53">
      <c r="A53" s="3">
        <v>40.0</v>
      </c>
      <c r="B53" s="4">
        <v>0.04590277777777778</v>
      </c>
      <c r="C53" s="5" t="s">
        <v>10</v>
      </c>
      <c r="D53" s="5" t="s">
        <v>32</v>
      </c>
      <c r="E53" s="62">
        <v>17.0</v>
      </c>
      <c r="F53" s="31">
        <f t="shared" ref="F53:F54" si="4">E53-12</f>
        <v>5</v>
      </c>
      <c r="J53" s="5" t="s">
        <v>479</v>
      </c>
    </row>
    <row r="54">
      <c r="A54" s="3">
        <v>40.0</v>
      </c>
      <c r="B54" s="4">
        <v>0.04675925925925926</v>
      </c>
      <c r="C54" s="5" t="s">
        <v>10</v>
      </c>
      <c r="D54" s="5" t="s">
        <v>129</v>
      </c>
      <c r="E54" s="62">
        <v>19.0</v>
      </c>
      <c r="F54" s="31">
        <f t="shared" si="4"/>
        <v>7</v>
      </c>
      <c r="J54" s="5" t="s">
        <v>1713</v>
      </c>
    </row>
    <row r="55">
      <c r="A55" s="3">
        <v>40.0</v>
      </c>
      <c r="B55" s="4">
        <v>0.047407407407407405</v>
      </c>
      <c r="C55" s="5" t="s">
        <v>134</v>
      </c>
      <c r="D55" s="5" t="s">
        <v>25</v>
      </c>
      <c r="E55" s="62" t="s">
        <v>37</v>
      </c>
      <c r="F55" s="47">
        <v>20.0</v>
      </c>
      <c r="G55" s="5" t="s">
        <v>48</v>
      </c>
      <c r="J55" s="5" t="s">
        <v>1714</v>
      </c>
    </row>
    <row r="56">
      <c r="A56" s="3">
        <v>40.0</v>
      </c>
      <c r="B56" s="4">
        <v>0.047453703703703706</v>
      </c>
      <c r="C56" s="5" t="s">
        <v>13</v>
      </c>
      <c r="D56" s="5" t="s">
        <v>25</v>
      </c>
      <c r="E56" s="62" t="s">
        <v>30</v>
      </c>
      <c r="F56" s="31" t="s">
        <v>30</v>
      </c>
      <c r="J56" s="5" t="s">
        <v>1714</v>
      </c>
    </row>
    <row r="57">
      <c r="A57" s="3">
        <v>40.0</v>
      </c>
      <c r="B57" s="4">
        <v>0.04835648148148148</v>
      </c>
      <c r="C57" s="5" t="s">
        <v>13</v>
      </c>
      <c r="D57" s="5" t="s">
        <v>32</v>
      </c>
      <c r="E57" s="62">
        <v>22.0</v>
      </c>
      <c r="F57" s="85">
        <f>E57-10</f>
        <v>12</v>
      </c>
      <c r="J57" s="5" t="s">
        <v>176</v>
      </c>
    </row>
    <row r="58">
      <c r="A58" s="3">
        <v>40.0</v>
      </c>
      <c r="B58" s="4">
        <v>0.04849537037037037</v>
      </c>
      <c r="C58" s="5" t="s">
        <v>13</v>
      </c>
      <c r="D58" s="5" t="s">
        <v>7</v>
      </c>
      <c r="E58" s="62">
        <v>19.0</v>
      </c>
      <c r="H58" s="5" t="s">
        <v>1715</v>
      </c>
      <c r="J58" s="5"/>
    </row>
    <row r="59">
      <c r="A59" s="3">
        <v>40.0</v>
      </c>
      <c r="B59" s="4">
        <v>0.05049768518518519</v>
      </c>
      <c r="C59" s="5" t="s">
        <v>22</v>
      </c>
      <c r="D59" s="5" t="s">
        <v>7</v>
      </c>
      <c r="E59" s="62">
        <v>29.0</v>
      </c>
      <c r="H59" s="5" t="s">
        <v>1716</v>
      </c>
      <c r="J59" s="5" t="s">
        <v>1698</v>
      </c>
    </row>
    <row r="60">
      <c r="A60" s="3">
        <v>40.0</v>
      </c>
      <c r="B60" s="4">
        <v>0.06554398148148148</v>
      </c>
      <c r="C60" s="5" t="s">
        <v>13</v>
      </c>
      <c r="D60" s="5" t="s">
        <v>88</v>
      </c>
      <c r="E60" s="62">
        <v>13.0</v>
      </c>
      <c r="F60" s="31">
        <f>E60+2</f>
        <v>15</v>
      </c>
    </row>
    <row r="61">
      <c r="A61" s="3">
        <v>40.0</v>
      </c>
      <c r="B61" s="4">
        <v>0.06731481481481481</v>
      </c>
      <c r="C61" s="5" t="s">
        <v>13</v>
      </c>
      <c r="D61" s="5" t="s">
        <v>24</v>
      </c>
      <c r="E61" s="62">
        <v>19.0</v>
      </c>
      <c r="F61" s="31">
        <f>E61-0</f>
        <v>19</v>
      </c>
    </row>
    <row r="62">
      <c r="A62" s="3">
        <v>40.0</v>
      </c>
      <c r="B62" s="4">
        <v>0.06739583333333334</v>
      </c>
      <c r="C62" s="5" t="s">
        <v>10</v>
      </c>
      <c r="D62" s="5" t="s">
        <v>85</v>
      </c>
      <c r="E62" s="62">
        <v>15.0</v>
      </c>
      <c r="F62" s="31">
        <f>E62-5</f>
        <v>10</v>
      </c>
    </row>
    <row r="63">
      <c r="A63" s="3">
        <v>40.0</v>
      </c>
      <c r="B63" s="4">
        <v>0.06800925925925926</v>
      </c>
      <c r="C63" s="5" t="s">
        <v>10</v>
      </c>
      <c r="D63" s="5" t="s">
        <v>20</v>
      </c>
      <c r="E63" s="62" t="s">
        <v>30</v>
      </c>
      <c r="F63" s="31" t="s">
        <v>30</v>
      </c>
      <c r="J63" s="5" t="s">
        <v>17</v>
      </c>
    </row>
    <row r="64">
      <c r="A64" s="3">
        <v>40.0</v>
      </c>
      <c r="B64" s="4">
        <v>0.06806712962962963</v>
      </c>
      <c r="C64" s="5" t="s">
        <v>10</v>
      </c>
      <c r="D64" s="5" t="s">
        <v>20</v>
      </c>
      <c r="E64" s="62">
        <v>24.0</v>
      </c>
      <c r="F64" s="31">
        <f>E64-10</f>
        <v>14</v>
      </c>
      <c r="J64" s="5" t="s">
        <v>40</v>
      </c>
    </row>
    <row r="65">
      <c r="A65" s="3">
        <v>40.0</v>
      </c>
      <c r="B65" s="4">
        <v>0.08358796296296296</v>
      </c>
      <c r="C65" s="5" t="s">
        <v>10</v>
      </c>
      <c r="D65" s="5" t="s">
        <v>19</v>
      </c>
      <c r="E65" s="62">
        <v>27.0</v>
      </c>
      <c r="F65" s="31">
        <f t="shared" ref="F65:F66" si="5">E65-8</f>
        <v>19</v>
      </c>
    </row>
    <row r="66">
      <c r="A66" s="3">
        <v>40.0</v>
      </c>
      <c r="B66" s="4">
        <v>0.0837037037037037</v>
      </c>
      <c r="C66" s="5" t="s">
        <v>10</v>
      </c>
      <c r="D66" s="5" t="s">
        <v>19</v>
      </c>
      <c r="E66" s="62">
        <v>23.0</v>
      </c>
      <c r="F66" s="31">
        <f t="shared" si="5"/>
        <v>15</v>
      </c>
    </row>
    <row r="67">
      <c r="A67" s="3">
        <v>40.0</v>
      </c>
      <c r="B67" s="4">
        <v>0.08728009259259259</v>
      </c>
      <c r="C67" s="5" t="s">
        <v>13</v>
      </c>
      <c r="D67" s="5" t="s">
        <v>146</v>
      </c>
      <c r="E67" s="62">
        <v>17.0</v>
      </c>
      <c r="F67" s="31">
        <f>E67-3</f>
        <v>14</v>
      </c>
    </row>
    <row r="68">
      <c r="A68" s="3">
        <v>40.0</v>
      </c>
      <c r="B68" s="4">
        <v>0.08731481481481482</v>
      </c>
      <c r="C68" s="5" t="s">
        <v>134</v>
      </c>
      <c r="D68" s="5" t="s">
        <v>146</v>
      </c>
      <c r="E68" s="62">
        <v>8.0</v>
      </c>
      <c r="F68" s="31">
        <f>E68-1</f>
        <v>7</v>
      </c>
    </row>
    <row r="69">
      <c r="A69" s="3">
        <v>40.0</v>
      </c>
      <c r="B69" s="4">
        <v>0.08862268518518518</v>
      </c>
      <c r="C69" s="5" t="s">
        <v>10</v>
      </c>
      <c r="D69" s="5" t="s">
        <v>19</v>
      </c>
      <c r="E69" s="62">
        <v>22.0</v>
      </c>
      <c r="F69" s="31">
        <f>E69-8</f>
        <v>14</v>
      </c>
    </row>
    <row r="70">
      <c r="A70" s="3">
        <v>40.0</v>
      </c>
      <c r="B70" s="4">
        <v>0.08935185185185185</v>
      </c>
      <c r="C70" s="5" t="s">
        <v>13</v>
      </c>
      <c r="D70" s="5" t="s">
        <v>47</v>
      </c>
      <c r="E70" s="62">
        <v>14.0</v>
      </c>
      <c r="F70" s="31">
        <f>E70-2</f>
        <v>12</v>
      </c>
    </row>
    <row r="71">
      <c r="A71" s="3">
        <v>40.0</v>
      </c>
      <c r="B71" s="4">
        <v>0.08940972222222222</v>
      </c>
      <c r="C71" s="5" t="s">
        <v>18</v>
      </c>
      <c r="D71" s="5" t="s">
        <v>47</v>
      </c>
      <c r="E71" s="62">
        <v>28.0</v>
      </c>
      <c r="F71" s="31">
        <f>E71-8</f>
        <v>20</v>
      </c>
    </row>
    <row r="72">
      <c r="A72" s="3">
        <v>40.0</v>
      </c>
      <c r="B72" s="4">
        <v>0.08956018518518519</v>
      </c>
      <c r="C72" s="5" t="s">
        <v>10</v>
      </c>
      <c r="D72" s="5" t="s">
        <v>47</v>
      </c>
      <c r="E72" s="62" t="s">
        <v>30</v>
      </c>
      <c r="F72" s="31" t="s">
        <v>30</v>
      </c>
      <c r="J72" s="5" t="s">
        <v>42</v>
      </c>
    </row>
    <row r="73">
      <c r="A73" s="3">
        <v>40.0</v>
      </c>
      <c r="B73" s="4">
        <v>0.08956018518518519</v>
      </c>
      <c r="C73" s="5" t="s">
        <v>10</v>
      </c>
      <c r="D73" s="5" t="s">
        <v>47</v>
      </c>
      <c r="E73" s="62">
        <v>13.0</v>
      </c>
      <c r="F73" s="31">
        <f>E73-7</f>
        <v>6</v>
      </c>
      <c r="J73" s="5" t="s">
        <v>43</v>
      </c>
    </row>
    <row r="74">
      <c r="A74" s="3">
        <v>40.0</v>
      </c>
      <c r="B74" s="4">
        <v>0.09067129629629629</v>
      </c>
      <c r="C74" s="5" t="s">
        <v>18</v>
      </c>
      <c r="D74" s="5" t="s">
        <v>146</v>
      </c>
      <c r="E74" s="62">
        <v>15.0</v>
      </c>
      <c r="F74" s="31">
        <f>E74-1</f>
        <v>14</v>
      </c>
    </row>
    <row r="75">
      <c r="A75" s="3">
        <v>40.0</v>
      </c>
      <c r="B75" s="4">
        <v>0.09070601851851852</v>
      </c>
      <c r="C75" s="5" t="s">
        <v>10</v>
      </c>
      <c r="D75" s="5" t="s">
        <v>146</v>
      </c>
      <c r="E75" s="62">
        <v>9.0</v>
      </c>
      <c r="F75" s="31">
        <f>E75+2</f>
        <v>11</v>
      </c>
    </row>
    <row r="76">
      <c r="A76" s="3">
        <v>40.0</v>
      </c>
      <c r="B76" s="4">
        <v>0.09162037037037037</v>
      </c>
      <c r="C76" s="5" t="s">
        <v>13</v>
      </c>
      <c r="D76" s="5" t="s">
        <v>74</v>
      </c>
      <c r="E76" s="62">
        <v>19.0</v>
      </c>
      <c r="F76" s="31">
        <f>E76-8</f>
        <v>11</v>
      </c>
    </row>
    <row r="77">
      <c r="A77" s="3">
        <v>40.0</v>
      </c>
      <c r="B77" s="4">
        <v>0.0916550925925926</v>
      </c>
      <c r="C77" s="5" t="s">
        <v>18</v>
      </c>
      <c r="D77" s="5" t="s">
        <v>35</v>
      </c>
      <c r="E77" s="62">
        <v>14.0</v>
      </c>
      <c r="F77" s="31">
        <f>E77-10</f>
        <v>4</v>
      </c>
    </row>
    <row r="78">
      <c r="A78" s="3">
        <v>40.0</v>
      </c>
      <c r="B78" s="4">
        <v>0.09178240740740741</v>
      </c>
      <c r="C78" s="5" t="s">
        <v>18</v>
      </c>
      <c r="D78" s="5" t="s">
        <v>492</v>
      </c>
      <c r="E78" s="62">
        <v>21.0</v>
      </c>
      <c r="F78" s="31">
        <f>E78-5</f>
        <v>16</v>
      </c>
    </row>
    <row r="79">
      <c r="A79" s="3">
        <v>40.0</v>
      </c>
      <c r="B79" s="4">
        <v>0.09371527777777777</v>
      </c>
      <c r="C79" s="5" t="s">
        <v>134</v>
      </c>
      <c r="D79" s="5" t="s">
        <v>19</v>
      </c>
      <c r="E79" s="62">
        <v>21.0</v>
      </c>
      <c r="F79" s="31">
        <f>E79-4</f>
        <v>17</v>
      </c>
    </row>
    <row r="80">
      <c r="A80" s="3">
        <v>40.0</v>
      </c>
      <c r="B80" s="4">
        <v>0.09577546296296297</v>
      </c>
      <c r="C80" s="5" t="s">
        <v>13</v>
      </c>
      <c r="D80" s="5" t="s">
        <v>146</v>
      </c>
      <c r="E80" s="62">
        <v>21.0</v>
      </c>
      <c r="F80" s="31">
        <f>E80-3</f>
        <v>18</v>
      </c>
    </row>
    <row r="81">
      <c r="A81" s="3">
        <v>40.0</v>
      </c>
      <c r="B81" s="4">
        <v>0.09652777777777778</v>
      </c>
      <c r="C81" s="5" t="s">
        <v>10</v>
      </c>
      <c r="D81" s="5" t="s">
        <v>146</v>
      </c>
      <c r="E81" s="62">
        <v>14.0</v>
      </c>
      <c r="F81" s="31">
        <f>E81+2</f>
        <v>16</v>
      </c>
    </row>
    <row r="82">
      <c r="A82" s="3">
        <v>40.0</v>
      </c>
      <c r="B82" s="4">
        <v>0.09657407407407408</v>
      </c>
      <c r="C82" s="5" t="s">
        <v>13</v>
      </c>
      <c r="D82" s="5" t="s">
        <v>146</v>
      </c>
      <c r="E82" s="62" t="s">
        <v>28</v>
      </c>
      <c r="F82" s="47">
        <v>1.0</v>
      </c>
      <c r="G82" s="5" t="s">
        <v>48</v>
      </c>
    </row>
    <row r="83">
      <c r="A83" s="3">
        <v>40.0</v>
      </c>
      <c r="B83" s="4">
        <v>0.09729166666666667</v>
      </c>
      <c r="C83" s="5" t="s">
        <v>10</v>
      </c>
      <c r="D83" s="5" t="s">
        <v>35</v>
      </c>
      <c r="E83" s="62">
        <v>23.0</v>
      </c>
      <c r="F83" s="31">
        <f>E83-10</f>
        <v>13</v>
      </c>
    </row>
    <row r="84">
      <c r="A84" s="3">
        <v>40.0</v>
      </c>
      <c r="B84" s="4">
        <v>0.09846064814814814</v>
      </c>
      <c r="C84" s="5" t="s">
        <v>13</v>
      </c>
      <c r="D84" s="5" t="s">
        <v>129</v>
      </c>
      <c r="E84" s="62" t="s">
        <v>37</v>
      </c>
      <c r="F84" s="47">
        <v>20.0</v>
      </c>
      <c r="G84" s="5" t="s">
        <v>48</v>
      </c>
      <c r="J84" s="5" t="s">
        <v>1717</v>
      </c>
    </row>
    <row r="85">
      <c r="A85" s="3">
        <v>40.0</v>
      </c>
      <c r="B85" s="4">
        <v>0.09853009259259259</v>
      </c>
      <c r="C85" s="5" t="s">
        <v>18</v>
      </c>
      <c r="D85" s="5" t="s">
        <v>129</v>
      </c>
      <c r="E85" s="62">
        <v>15.0</v>
      </c>
      <c r="F85" s="31">
        <f t="shared" ref="F85:F86" si="6">E85-3</f>
        <v>12</v>
      </c>
      <c r="J85" s="5" t="s">
        <v>1718</v>
      </c>
    </row>
    <row r="86">
      <c r="A86" s="3">
        <v>40.0</v>
      </c>
      <c r="B86" s="4">
        <v>0.0985763888888889</v>
      </c>
      <c r="C86" s="5" t="s">
        <v>10</v>
      </c>
      <c r="D86" s="5" t="s">
        <v>129</v>
      </c>
      <c r="E86" s="62">
        <v>21.0</v>
      </c>
      <c r="F86" s="31">
        <f t="shared" si="6"/>
        <v>18</v>
      </c>
      <c r="J86" s="5" t="s">
        <v>1717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2.0"/>
    <col customWidth="1" min="5" max="5" width="9.63"/>
    <col customWidth="1" min="6" max="6" width="11.25"/>
    <col customWidth="1" min="7" max="7" width="4.63"/>
    <col customWidth="1" min="8" max="8" width="31.38"/>
    <col customWidth="1" min="9" max="9" width="5.75"/>
    <col customWidth="1" min="10" max="10" width="45.13"/>
  </cols>
  <sheetData>
    <row r="1">
      <c r="A1" s="80" t="s">
        <v>0</v>
      </c>
      <c r="B1" s="81" t="s">
        <v>1</v>
      </c>
      <c r="C1" s="80" t="s">
        <v>2</v>
      </c>
      <c r="D1" s="115" t="s">
        <v>3</v>
      </c>
      <c r="E1" s="117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>
      <c r="A2" s="3">
        <v>41.0</v>
      </c>
      <c r="B2" s="4">
        <v>0.020625</v>
      </c>
      <c r="C2" s="3" t="s">
        <v>15</v>
      </c>
      <c r="D2" s="5" t="s">
        <v>14</v>
      </c>
      <c r="E2" s="62">
        <v>8.0</v>
      </c>
      <c r="F2" s="31">
        <f t="shared" ref="F2:F3" si="1">E2-5</f>
        <v>3</v>
      </c>
    </row>
    <row r="3">
      <c r="A3" s="3">
        <v>41.0</v>
      </c>
      <c r="B3" s="4">
        <v>0.021967592592592594</v>
      </c>
      <c r="C3" s="3" t="s">
        <v>10</v>
      </c>
      <c r="D3" s="5" t="s">
        <v>85</v>
      </c>
      <c r="E3" s="62">
        <v>24.0</v>
      </c>
      <c r="F3" s="31">
        <f t="shared" si="1"/>
        <v>19</v>
      </c>
    </row>
    <row r="4">
      <c r="A4" s="3">
        <v>41.0</v>
      </c>
      <c r="B4" s="4">
        <v>0.03138888888888889</v>
      </c>
      <c r="C4" s="3" t="s">
        <v>21</v>
      </c>
      <c r="D4" s="5" t="s">
        <v>20</v>
      </c>
      <c r="E4" s="62">
        <v>25.0</v>
      </c>
      <c r="F4" s="31">
        <f>E4-15</f>
        <v>10</v>
      </c>
    </row>
    <row r="5">
      <c r="A5" s="3">
        <v>41.0</v>
      </c>
      <c r="B5" s="4">
        <v>0.03241898148148148</v>
      </c>
      <c r="C5" s="3" t="s">
        <v>21</v>
      </c>
      <c r="D5" s="5" t="s">
        <v>256</v>
      </c>
      <c r="E5" s="62">
        <v>30.0</v>
      </c>
      <c r="F5" s="31">
        <f>E5-5-10</f>
        <v>15</v>
      </c>
    </row>
    <row r="6">
      <c r="A6" s="3">
        <v>41.0</v>
      </c>
      <c r="B6" s="4">
        <v>0.03605324074074074</v>
      </c>
      <c r="C6" s="3" t="s">
        <v>18</v>
      </c>
      <c r="D6" s="5" t="s">
        <v>20</v>
      </c>
      <c r="E6" s="62">
        <v>29.0</v>
      </c>
      <c r="F6" s="31">
        <f>E6-10-6</f>
        <v>13</v>
      </c>
      <c r="J6" s="5" t="s">
        <v>137</v>
      </c>
    </row>
    <row r="7">
      <c r="A7" s="3">
        <v>41.0</v>
      </c>
      <c r="B7" s="4">
        <v>0.03606481481481481</v>
      </c>
      <c r="C7" s="3" t="s">
        <v>15</v>
      </c>
      <c r="D7" s="5" t="s">
        <v>20</v>
      </c>
      <c r="E7" s="62">
        <v>19.0</v>
      </c>
      <c r="F7" s="31">
        <f>E7-7</f>
        <v>12</v>
      </c>
      <c r="J7" s="5" t="s">
        <v>137</v>
      </c>
    </row>
    <row r="8">
      <c r="A8" s="3">
        <v>41.0</v>
      </c>
      <c r="B8" s="4">
        <v>0.03608796296296296</v>
      </c>
      <c r="C8" s="3" t="s">
        <v>22</v>
      </c>
      <c r="D8" s="5" t="s">
        <v>20</v>
      </c>
      <c r="E8" s="62">
        <v>25.0</v>
      </c>
      <c r="F8" s="31">
        <f>E8-10-2</f>
        <v>13</v>
      </c>
      <c r="J8" s="5" t="s">
        <v>137</v>
      </c>
    </row>
    <row r="9">
      <c r="A9" s="3">
        <v>41.0</v>
      </c>
      <c r="B9" s="4">
        <v>0.036099537037037034</v>
      </c>
      <c r="C9" s="3" t="s">
        <v>10</v>
      </c>
      <c r="D9" s="5" t="s">
        <v>20</v>
      </c>
      <c r="E9" s="62" t="s">
        <v>30</v>
      </c>
      <c r="F9" s="31" t="s">
        <v>30</v>
      </c>
      <c r="J9" s="5" t="s">
        <v>17</v>
      </c>
    </row>
    <row r="10">
      <c r="A10" s="3">
        <v>41.0</v>
      </c>
      <c r="B10" s="4">
        <v>0.036099537037037034</v>
      </c>
      <c r="C10" s="3" t="s">
        <v>10</v>
      </c>
      <c r="D10" s="5" t="s">
        <v>20</v>
      </c>
      <c r="E10" s="62">
        <v>33.0</v>
      </c>
      <c r="F10" s="31">
        <f>E10-10-10</f>
        <v>13</v>
      </c>
      <c r="J10" s="5" t="s">
        <v>456</v>
      </c>
    </row>
    <row r="11">
      <c r="A11" s="3">
        <v>41.0</v>
      </c>
      <c r="B11" s="4">
        <v>0.03611111111111111</v>
      </c>
      <c r="C11" s="3" t="s">
        <v>13</v>
      </c>
      <c r="D11" s="5" t="s">
        <v>20</v>
      </c>
      <c r="E11" s="62">
        <v>23.0</v>
      </c>
      <c r="F11" s="31">
        <f>E11-10-2</f>
        <v>11</v>
      </c>
      <c r="J11" s="5" t="s">
        <v>137</v>
      </c>
    </row>
    <row r="12">
      <c r="A12" s="3">
        <v>41.0</v>
      </c>
      <c r="B12" s="4">
        <v>0.03542824074074074</v>
      </c>
      <c r="C12" s="3" t="s">
        <v>21</v>
      </c>
      <c r="D12" s="5" t="s">
        <v>20</v>
      </c>
      <c r="E12" s="62">
        <v>35.0</v>
      </c>
      <c r="F12" s="31">
        <f>E12-10-15</f>
        <v>10</v>
      </c>
      <c r="J12" s="5" t="s">
        <v>137</v>
      </c>
    </row>
    <row r="13">
      <c r="A13" s="3">
        <v>41.0</v>
      </c>
      <c r="B13" s="4">
        <v>0.03643518518518519</v>
      </c>
      <c r="C13" s="3" t="s">
        <v>134</v>
      </c>
      <c r="D13" s="5" t="s">
        <v>20</v>
      </c>
      <c r="E13" s="62" t="s">
        <v>30</v>
      </c>
      <c r="F13" s="31" t="s">
        <v>30</v>
      </c>
      <c r="J13" s="5" t="s">
        <v>42</v>
      </c>
    </row>
    <row r="14">
      <c r="A14" s="3">
        <v>41.0</v>
      </c>
      <c r="B14" s="4">
        <v>0.03643518518518519</v>
      </c>
      <c r="C14" s="3" t="s">
        <v>134</v>
      </c>
      <c r="D14" s="5" t="s">
        <v>20</v>
      </c>
      <c r="E14" s="62">
        <v>14.0</v>
      </c>
      <c r="F14" s="31">
        <f>E14-10-0</f>
        <v>4</v>
      </c>
      <c r="J14" s="5" t="s">
        <v>1719</v>
      </c>
    </row>
    <row r="15">
      <c r="A15" s="3">
        <v>41.0</v>
      </c>
      <c r="B15" s="4">
        <v>0.044988425925925925</v>
      </c>
      <c r="C15" s="3" t="s">
        <v>1720</v>
      </c>
      <c r="D15" s="5" t="s">
        <v>20</v>
      </c>
      <c r="E15" s="62">
        <v>25.0</v>
      </c>
      <c r="F15" s="31">
        <f>E15-10-7</f>
        <v>8</v>
      </c>
    </row>
    <row r="16">
      <c r="A16" s="3">
        <v>41.0</v>
      </c>
      <c r="B16" s="4">
        <v>0.05037037037037037</v>
      </c>
      <c r="C16" s="3" t="s">
        <v>10</v>
      </c>
      <c r="D16" s="5" t="s">
        <v>14</v>
      </c>
      <c r="E16" s="62">
        <v>10.0</v>
      </c>
      <c r="F16" s="31">
        <f>E16-8</f>
        <v>2</v>
      </c>
    </row>
    <row r="17">
      <c r="A17" s="3">
        <v>41.0</v>
      </c>
      <c r="B17" s="4">
        <v>0.05092592592592592</v>
      </c>
      <c r="C17" s="3" t="s">
        <v>10</v>
      </c>
      <c r="D17" s="5" t="s">
        <v>47</v>
      </c>
      <c r="E17" s="62">
        <v>27.0</v>
      </c>
      <c r="F17" s="47">
        <f>E17-7</f>
        <v>20</v>
      </c>
      <c r="G17" s="5" t="s">
        <v>48</v>
      </c>
    </row>
    <row r="18">
      <c r="A18" s="3">
        <v>41.0</v>
      </c>
      <c r="B18" s="4">
        <v>0.05269675925925926</v>
      </c>
      <c r="C18" s="3" t="s">
        <v>18</v>
      </c>
      <c r="D18" s="5" t="s">
        <v>47</v>
      </c>
      <c r="E18" s="62">
        <v>25.0</v>
      </c>
      <c r="F18" s="31">
        <f>E18-8</f>
        <v>17</v>
      </c>
    </row>
    <row r="19">
      <c r="A19" s="3">
        <v>41.0</v>
      </c>
      <c r="B19" s="4">
        <v>0.052800925925925925</v>
      </c>
      <c r="C19" s="3" t="s">
        <v>15</v>
      </c>
      <c r="D19" s="5" t="s">
        <v>47</v>
      </c>
      <c r="E19" s="62">
        <v>17.0</v>
      </c>
      <c r="F19" s="31">
        <f>E19-2</f>
        <v>15</v>
      </c>
    </row>
    <row r="20">
      <c r="A20" s="3">
        <v>41.0</v>
      </c>
      <c r="B20" s="4">
        <v>0.0528587962962963</v>
      </c>
      <c r="C20" s="3" t="s">
        <v>1720</v>
      </c>
      <c r="D20" s="5" t="s">
        <v>47</v>
      </c>
      <c r="E20" s="62">
        <v>14.0</v>
      </c>
      <c r="F20" s="31">
        <f>E20-3</f>
        <v>11</v>
      </c>
    </row>
    <row r="21">
      <c r="A21" s="3">
        <v>41.0</v>
      </c>
      <c r="B21" s="4">
        <v>0.05287037037037037</v>
      </c>
      <c r="C21" s="3" t="s">
        <v>22</v>
      </c>
      <c r="D21" s="5" t="s">
        <v>47</v>
      </c>
      <c r="E21" s="62">
        <v>12.0</v>
      </c>
      <c r="F21" s="31">
        <f>E21-0</f>
        <v>12</v>
      </c>
    </row>
    <row r="22">
      <c r="A22" s="3">
        <v>41.0</v>
      </c>
      <c r="B22" s="4">
        <v>0.05288194444444445</v>
      </c>
      <c r="C22" s="3" t="s">
        <v>13</v>
      </c>
      <c r="D22" s="5" t="s">
        <v>47</v>
      </c>
      <c r="E22" s="62">
        <v>14.0</v>
      </c>
      <c r="F22" s="31">
        <f>E22-2</f>
        <v>12</v>
      </c>
    </row>
    <row r="23">
      <c r="A23" s="3">
        <v>41.0</v>
      </c>
      <c r="B23" s="4">
        <v>0.05288194444444445</v>
      </c>
      <c r="C23" s="3" t="s">
        <v>21</v>
      </c>
      <c r="D23" s="5" t="s">
        <v>47</v>
      </c>
      <c r="E23" s="62">
        <v>12.0</v>
      </c>
      <c r="F23" s="31">
        <f>E23-5</f>
        <v>7</v>
      </c>
    </row>
    <row r="24">
      <c r="A24" s="3">
        <v>41.0</v>
      </c>
      <c r="B24" s="4">
        <v>0.053425925925925925</v>
      </c>
      <c r="C24" s="3" t="s">
        <v>10</v>
      </c>
      <c r="D24" s="5" t="s">
        <v>7</v>
      </c>
      <c r="E24" s="62">
        <v>17.0</v>
      </c>
      <c r="H24" s="5" t="s">
        <v>1721</v>
      </c>
      <c r="I24" s="5"/>
      <c r="J24" s="5" t="s">
        <v>319</v>
      </c>
    </row>
    <row r="25">
      <c r="A25" s="3">
        <v>41.0</v>
      </c>
      <c r="B25" s="4">
        <v>0.055810185185185185</v>
      </c>
      <c r="C25" s="3" t="s">
        <v>18</v>
      </c>
      <c r="D25" s="5" t="s">
        <v>32</v>
      </c>
      <c r="E25" s="62">
        <v>14.0</v>
      </c>
      <c r="F25" s="31">
        <f>E25-9+5</f>
        <v>10</v>
      </c>
      <c r="I25" s="5"/>
      <c r="J25" s="5" t="s">
        <v>1722</v>
      </c>
    </row>
    <row r="26">
      <c r="A26" s="3">
        <v>41.0</v>
      </c>
      <c r="B26" s="4">
        <v>0.055914351851851854</v>
      </c>
      <c r="C26" s="3" t="s">
        <v>18</v>
      </c>
      <c r="D26" s="5" t="s">
        <v>32</v>
      </c>
      <c r="E26" s="62" t="s">
        <v>1723</v>
      </c>
      <c r="F26" s="31" t="s">
        <v>30</v>
      </c>
      <c r="I26" s="5"/>
      <c r="J26" s="5" t="s">
        <v>1722</v>
      </c>
    </row>
    <row r="27">
      <c r="A27" s="3">
        <v>41.0</v>
      </c>
      <c r="B27" s="4">
        <v>0.05596064814814815</v>
      </c>
      <c r="C27" s="3" t="s">
        <v>18</v>
      </c>
      <c r="D27" s="5" t="s">
        <v>32</v>
      </c>
      <c r="E27" s="62">
        <v>18.0</v>
      </c>
      <c r="F27" s="31">
        <f>E27-9+4</f>
        <v>13</v>
      </c>
      <c r="I27" s="3">
        <v>1.0</v>
      </c>
      <c r="J27" s="5" t="s">
        <v>1722</v>
      </c>
    </row>
    <row r="28">
      <c r="A28" s="3">
        <v>41.0</v>
      </c>
      <c r="B28" s="4">
        <v>0.05613425925925926</v>
      </c>
      <c r="C28" s="3" t="s">
        <v>18</v>
      </c>
      <c r="D28" s="5" t="s">
        <v>7</v>
      </c>
      <c r="E28" s="62">
        <v>27.0</v>
      </c>
      <c r="H28" s="5" t="s">
        <v>1724</v>
      </c>
      <c r="I28" s="5"/>
      <c r="J28" s="5"/>
    </row>
    <row r="29">
      <c r="A29" s="3">
        <v>41.0</v>
      </c>
      <c r="B29" s="4">
        <v>0.05628472222222222</v>
      </c>
      <c r="C29" s="3" t="s">
        <v>18</v>
      </c>
      <c r="D29" s="5" t="s">
        <v>7</v>
      </c>
      <c r="E29" s="62">
        <v>23.0</v>
      </c>
      <c r="H29" s="5" t="s">
        <v>1725</v>
      </c>
      <c r="I29" s="5"/>
      <c r="J29" s="5"/>
    </row>
    <row r="30">
      <c r="A30" s="3">
        <v>41.0</v>
      </c>
      <c r="B30" s="4">
        <v>0.05641203703703704</v>
      </c>
      <c r="C30" s="3" t="s">
        <v>18</v>
      </c>
      <c r="D30" s="5" t="s">
        <v>7</v>
      </c>
      <c r="E30" s="62">
        <v>31.0</v>
      </c>
      <c r="H30" s="5" t="s">
        <v>1726</v>
      </c>
      <c r="I30" s="5"/>
      <c r="J30" s="5"/>
    </row>
    <row r="31">
      <c r="A31" s="3">
        <v>41.0</v>
      </c>
      <c r="B31" s="4">
        <v>0.0603587962962963</v>
      </c>
      <c r="C31" s="3" t="s">
        <v>15</v>
      </c>
      <c r="D31" s="5" t="s">
        <v>7</v>
      </c>
      <c r="E31" s="62">
        <v>25.0</v>
      </c>
      <c r="H31" s="5" t="s">
        <v>1727</v>
      </c>
      <c r="J31" s="5" t="s">
        <v>110</v>
      </c>
    </row>
    <row r="32">
      <c r="A32" s="3">
        <v>41.0</v>
      </c>
      <c r="B32" s="4">
        <v>0.06289351851851852</v>
      </c>
      <c r="C32" s="3" t="s">
        <v>1720</v>
      </c>
      <c r="D32" s="5" t="s">
        <v>32</v>
      </c>
      <c r="E32" s="62">
        <v>15.0</v>
      </c>
      <c r="F32" s="85">
        <f>E32-8</f>
        <v>7</v>
      </c>
      <c r="J32" s="5" t="s">
        <v>1728</v>
      </c>
    </row>
    <row r="33">
      <c r="A33" s="3">
        <v>41.0</v>
      </c>
      <c r="B33" s="4">
        <v>0.06329861111111111</v>
      </c>
      <c r="C33" s="3" t="s">
        <v>1720</v>
      </c>
      <c r="D33" s="5" t="s">
        <v>7</v>
      </c>
      <c r="E33" s="62">
        <v>28.0</v>
      </c>
      <c r="H33" s="5" t="s">
        <v>1729</v>
      </c>
      <c r="J33" s="5"/>
    </row>
    <row r="34">
      <c r="A34" s="3">
        <v>41.0</v>
      </c>
      <c r="B34" s="4">
        <v>0.06447916666666667</v>
      </c>
      <c r="C34" s="3" t="s">
        <v>13</v>
      </c>
      <c r="D34" s="5" t="s">
        <v>32</v>
      </c>
      <c r="E34" s="62" t="s">
        <v>30</v>
      </c>
      <c r="F34" s="31" t="s">
        <v>30</v>
      </c>
      <c r="J34" s="5" t="s">
        <v>17</v>
      </c>
    </row>
    <row r="35">
      <c r="A35" s="3">
        <v>41.0</v>
      </c>
      <c r="B35" s="4">
        <v>0.06447916666666667</v>
      </c>
      <c r="C35" s="3" t="s">
        <v>13</v>
      </c>
      <c r="D35" s="5" t="s">
        <v>32</v>
      </c>
      <c r="E35" s="62">
        <v>19.0</v>
      </c>
      <c r="F35" s="31">
        <f>E35-10+5</f>
        <v>14</v>
      </c>
      <c r="J35" s="5" t="s">
        <v>1659</v>
      </c>
    </row>
    <row r="36">
      <c r="A36" s="3">
        <v>41.0</v>
      </c>
      <c r="B36" s="4">
        <v>0.06456018518518518</v>
      </c>
      <c r="C36" s="3" t="s">
        <v>13</v>
      </c>
      <c r="D36" s="5" t="s">
        <v>32</v>
      </c>
      <c r="E36" s="62" t="s">
        <v>30</v>
      </c>
      <c r="F36" s="31" t="s">
        <v>30</v>
      </c>
      <c r="J36" s="5" t="s">
        <v>17</v>
      </c>
    </row>
    <row r="37">
      <c r="A37" s="3">
        <v>41.0</v>
      </c>
      <c r="B37" s="4">
        <v>0.06456018518518518</v>
      </c>
      <c r="C37" s="3" t="s">
        <v>13</v>
      </c>
      <c r="D37" s="5" t="s">
        <v>32</v>
      </c>
      <c r="E37" s="62">
        <v>11.0</v>
      </c>
      <c r="F37" s="31">
        <f>E37-10+5</f>
        <v>6</v>
      </c>
      <c r="I37" s="5">
        <v>1.0</v>
      </c>
      <c r="J37" s="5" t="s">
        <v>1730</v>
      </c>
    </row>
    <row r="38">
      <c r="A38" s="3">
        <v>41.0</v>
      </c>
      <c r="B38" s="4">
        <v>0.0646875</v>
      </c>
      <c r="C38" s="3" t="s">
        <v>13</v>
      </c>
      <c r="D38" s="5" t="s">
        <v>7</v>
      </c>
      <c r="E38" s="62">
        <v>22.0</v>
      </c>
      <c r="H38" s="5" t="s">
        <v>1731</v>
      </c>
      <c r="I38" s="5"/>
      <c r="J38" s="5"/>
    </row>
    <row r="39">
      <c r="A39" s="3">
        <v>41.0</v>
      </c>
      <c r="B39" s="4">
        <v>0.0647800925925926</v>
      </c>
      <c r="C39" s="3" t="s">
        <v>13</v>
      </c>
      <c r="D39" s="5" t="s">
        <v>7</v>
      </c>
      <c r="E39" s="62">
        <v>19.0</v>
      </c>
      <c r="H39" s="5" t="s">
        <v>1732</v>
      </c>
      <c r="I39" s="5"/>
      <c r="J39" s="5"/>
    </row>
    <row r="40">
      <c r="A40" s="3">
        <v>41.0</v>
      </c>
      <c r="B40" s="4">
        <v>0.0665625</v>
      </c>
      <c r="C40" s="3" t="s">
        <v>21</v>
      </c>
      <c r="D40" s="5" t="s">
        <v>32</v>
      </c>
      <c r="E40" s="62">
        <v>23.0</v>
      </c>
      <c r="F40" s="85">
        <f>E40-10</f>
        <v>13</v>
      </c>
      <c r="J40" s="5" t="s">
        <v>645</v>
      </c>
    </row>
    <row r="41">
      <c r="A41" s="3">
        <v>41.0</v>
      </c>
      <c r="B41" s="4">
        <v>0.06667824074074075</v>
      </c>
      <c r="C41" s="3" t="s">
        <v>21</v>
      </c>
      <c r="D41" s="5" t="s">
        <v>7</v>
      </c>
      <c r="E41" s="62">
        <v>10.0</v>
      </c>
      <c r="H41" s="5" t="s">
        <v>1733</v>
      </c>
      <c r="J41" s="5"/>
    </row>
    <row r="42">
      <c r="A42" s="3">
        <v>41.0</v>
      </c>
      <c r="B42" s="4">
        <v>0.06689814814814815</v>
      </c>
      <c r="C42" s="3" t="s">
        <v>21</v>
      </c>
      <c r="D42" s="5" t="s">
        <v>32</v>
      </c>
      <c r="E42" s="62" t="s">
        <v>30</v>
      </c>
      <c r="F42" s="31" t="s">
        <v>30</v>
      </c>
      <c r="J42" s="5" t="s">
        <v>1734</v>
      </c>
    </row>
    <row r="43">
      <c r="A43" s="3">
        <v>41.0</v>
      </c>
      <c r="B43" s="4">
        <v>0.06689814814814815</v>
      </c>
      <c r="C43" s="3" t="s">
        <v>21</v>
      </c>
      <c r="D43" s="5" t="s">
        <v>32</v>
      </c>
      <c r="E43" s="62">
        <v>24.0</v>
      </c>
      <c r="F43" s="31">
        <f>E43-10</f>
        <v>14</v>
      </c>
      <c r="J43" s="5" t="s">
        <v>1734</v>
      </c>
    </row>
    <row r="44">
      <c r="A44" s="3">
        <v>41.0</v>
      </c>
      <c r="B44" s="4">
        <v>0.06787037037037037</v>
      </c>
      <c r="C44" s="3" t="s">
        <v>134</v>
      </c>
      <c r="D44" s="5" t="s">
        <v>32</v>
      </c>
      <c r="E44" s="62">
        <v>14.0</v>
      </c>
      <c r="F44" s="85">
        <f>E44-8</f>
        <v>6</v>
      </c>
      <c r="J44" s="5" t="s">
        <v>157</v>
      </c>
    </row>
    <row r="45">
      <c r="A45" s="3">
        <v>41.0</v>
      </c>
      <c r="B45" s="4">
        <v>0.068125</v>
      </c>
      <c r="C45" s="3" t="s">
        <v>134</v>
      </c>
      <c r="D45" s="5" t="s">
        <v>7</v>
      </c>
      <c r="E45" s="62">
        <v>21.0</v>
      </c>
      <c r="H45" s="5" t="s">
        <v>1735</v>
      </c>
      <c r="J45" s="5"/>
    </row>
    <row r="46">
      <c r="A46" s="3">
        <v>41.0</v>
      </c>
      <c r="B46" s="4">
        <v>0.06888888888888889</v>
      </c>
      <c r="C46" s="3" t="s">
        <v>134</v>
      </c>
      <c r="D46" s="5" t="s">
        <v>26</v>
      </c>
      <c r="E46" s="62">
        <v>11.0</v>
      </c>
      <c r="F46" s="85">
        <f>E46-2</f>
        <v>9</v>
      </c>
    </row>
    <row r="47">
      <c r="A47" s="3">
        <v>41.0</v>
      </c>
      <c r="B47" s="4">
        <v>0.06984953703703704</v>
      </c>
      <c r="C47" s="3" t="s">
        <v>10</v>
      </c>
      <c r="D47" s="5" t="s">
        <v>32</v>
      </c>
      <c r="E47" s="62">
        <v>22.0</v>
      </c>
      <c r="F47" s="85">
        <f>E47-12</f>
        <v>10</v>
      </c>
      <c r="J47" s="5" t="s">
        <v>45</v>
      </c>
    </row>
    <row r="48">
      <c r="A48" s="3">
        <v>41.0</v>
      </c>
      <c r="B48" s="4">
        <v>0.07013888888888889</v>
      </c>
      <c r="C48" s="3" t="s">
        <v>10</v>
      </c>
      <c r="D48" s="5" t="s">
        <v>7</v>
      </c>
      <c r="E48" s="62">
        <v>9.0</v>
      </c>
      <c r="H48" s="5" t="s">
        <v>1736</v>
      </c>
      <c r="J48" s="5"/>
    </row>
    <row r="49">
      <c r="A49" s="3">
        <v>41.0</v>
      </c>
      <c r="B49" s="4">
        <v>0.07028935185185185</v>
      </c>
      <c r="C49" s="3" t="s">
        <v>10</v>
      </c>
      <c r="D49" s="5" t="s">
        <v>7</v>
      </c>
      <c r="E49" s="62">
        <v>10.0</v>
      </c>
      <c r="H49" s="5" t="s">
        <v>1737</v>
      </c>
      <c r="J49" s="5" t="s">
        <v>379</v>
      </c>
    </row>
    <row r="50">
      <c r="A50" s="3">
        <v>41.0</v>
      </c>
      <c r="B50" s="4">
        <v>0.07097222222222223</v>
      </c>
      <c r="C50" s="3" t="s">
        <v>273</v>
      </c>
      <c r="D50" s="5" t="s">
        <v>32</v>
      </c>
      <c r="E50" s="62">
        <v>14.0</v>
      </c>
      <c r="F50" s="85">
        <f>E50-4</f>
        <v>10</v>
      </c>
      <c r="I50" s="5">
        <v>1.0</v>
      </c>
      <c r="J50" s="5" t="s">
        <v>1738</v>
      </c>
    </row>
    <row r="51">
      <c r="A51" s="3">
        <v>41.0</v>
      </c>
      <c r="B51" s="4">
        <v>0.0711574074074074</v>
      </c>
      <c r="C51" s="3" t="s">
        <v>273</v>
      </c>
      <c r="D51" s="5" t="s">
        <v>7</v>
      </c>
      <c r="E51" s="62">
        <v>24.0</v>
      </c>
      <c r="H51" s="5" t="s">
        <v>1739</v>
      </c>
      <c r="I51" s="5"/>
      <c r="J51" s="5"/>
    </row>
    <row r="52">
      <c r="A52" s="3">
        <v>41.0</v>
      </c>
      <c r="B52" s="4">
        <v>0.07229166666666667</v>
      </c>
      <c r="C52" s="3" t="s">
        <v>18</v>
      </c>
      <c r="D52" s="5" t="s">
        <v>32</v>
      </c>
      <c r="E52" s="62">
        <v>10.0</v>
      </c>
      <c r="F52" s="31">
        <f t="shared" ref="F52:F53" si="2">E52-9+4</f>
        <v>5</v>
      </c>
      <c r="J52" s="5" t="s">
        <v>17</v>
      </c>
    </row>
    <row r="53">
      <c r="A53" s="3">
        <v>41.0</v>
      </c>
      <c r="B53" s="4">
        <v>0.07229166666666667</v>
      </c>
      <c r="C53" s="3" t="s">
        <v>18</v>
      </c>
      <c r="D53" s="5" t="s">
        <v>32</v>
      </c>
      <c r="E53" s="62">
        <v>10.0</v>
      </c>
      <c r="F53" s="31">
        <f t="shared" si="2"/>
        <v>5</v>
      </c>
      <c r="J53" s="5" t="s">
        <v>1740</v>
      </c>
    </row>
    <row r="54">
      <c r="A54" s="3">
        <v>41.0</v>
      </c>
      <c r="B54" s="4">
        <v>0.07271990740740741</v>
      </c>
      <c r="C54" s="3" t="s">
        <v>18</v>
      </c>
      <c r="D54" s="5" t="s">
        <v>32</v>
      </c>
      <c r="E54" s="62" t="s">
        <v>30</v>
      </c>
      <c r="F54" s="31" t="s">
        <v>30</v>
      </c>
      <c r="J54" s="5" t="s">
        <v>17</v>
      </c>
    </row>
    <row r="55">
      <c r="A55" s="3">
        <v>41.0</v>
      </c>
      <c r="B55" s="4">
        <v>0.07271990740740741</v>
      </c>
      <c r="C55" s="3" t="s">
        <v>18</v>
      </c>
      <c r="D55" s="5" t="s">
        <v>32</v>
      </c>
      <c r="E55" s="62">
        <v>18.0</v>
      </c>
      <c r="F55" s="31">
        <f>E55-9+4</f>
        <v>13</v>
      </c>
      <c r="I55" s="5">
        <v>1.0</v>
      </c>
      <c r="J55" s="5" t="s">
        <v>1741</v>
      </c>
    </row>
    <row r="56">
      <c r="A56" s="3">
        <v>41.0</v>
      </c>
      <c r="B56" s="4">
        <v>0.07342592592592592</v>
      </c>
      <c r="C56" s="3" t="s">
        <v>18</v>
      </c>
      <c r="D56" s="5" t="s">
        <v>7</v>
      </c>
      <c r="E56" s="62">
        <v>25.0</v>
      </c>
      <c r="H56" s="5" t="s">
        <v>1742</v>
      </c>
      <c r="I56" s="5"/>
      <c r="J56" s="5"/>
    </row>
    <row r="57">
      <c r="A57" s="3">
        <v>41.0</v>
      </c>
      <c r="B57" s="4">
        <v>0.07615740740740741</v>
      </c>
      <c r="C57" s="3" t="s">
        <v>15</v>
      </c>
      <c r="D57" s="5" t="s">
        <v>7</v>
      </c>
      <c r="E57" s="62">
        <v>21.0</v>
      </c>
      <c r="H57" s="5" t="s">
        <v>1743</v>
      </c>
      <c r="J57" s="5" t="s">
        <v>109</v>
      </c>
    </row>
    <row r="58">
      <c r="A58" s="3">
        <v>41.0</v>
      </c>
      <c r="B58" s="4">
        <v>0.07733796296296297</v>
      </c>
      <c r="C58" s="3" t="s">
        <v>1720</v>
      </c>
      <c r="D58" s="5" t="s">
        <v>32</v>
      </c>
      <c r="E58" s="62">
        <v>13.0</v>
      </c>
      <c r="F58" s="85">
        <f>E58-8</f>
        <v>5</v>
      </c>
      <c r="J58" s="5" t="s">
        <v>1744</v>
      </c>
    </row>
    <row r="59">
      <c r="A59" s="3">
        <v>41.0</v>
      </c>
      <c r="B59" s="4">
        <v>0.07751157407407408</v>
      </c>
      <c r="C59" s="3" t="s">
        <v>1720</v>
      </c>
      <c r="D59" s="5" t="s">
        <v>7</v>
      </c>
      <c r="E59" s="62">
        <v>20.0</v>
      </c>
      <c r="H59" s="5" t="s">
        <v>1745</v>
      </c>
      <c r="J59" s="5"/>
    </row>
    <row r="60">
      <c r="A60" s="3">
        <v>41.0</v>
      </c>
      <c r="B60" s="4">
        <v>0.07813657407407408</v>
      </c>
      <c r="C60" s="3" t="s">
        <v>1720</v>
      </c>
      <c r="D60" s="5" t="s">
        <v>32</v>
      </c>
      <c r="E60" s="62" t="s">
        <v>30</v>
      </c>
      <c r="F60" s="31" t="s">
        <v>30</v>
      </c>
      <c r="J60" s="5" t="s">
        <v>42</v>
      </c>
    </row>
    <row r="61">
      <c r="A61" s="3">
        <v>41.0</v>
      </c>
      <c r="B61" s="4">
        <v>0.07813657407407408</v>
      </c>
      <c r="C61" s="3" t="s">
        <v>1720</v>
      </c>
      <c r="D61" s="5" t="s">
        <v>32</v>
      </c>
      <c r="E61" s="62">
        <v>11.0</v>
      </c>
      <c r="F61" s="31">
        <f>E61-7</f>
        <v>4</v>
      </c>
      <c r="I61" s="5">
        <v>1.0</v>
      </c>
      <c r="J61" s="5" t="s">
        <v>1746</v>
      </c>
    </row>
    <row r="62">
      <c r="A62" s="3">
        <v>41.0</v>
      </c>
      <c r="B62" s="4">
        <v>0.07825231481481482</v>
      </c>
      <c r="C62" s="3" t="s">
        <v>1720</v>
      </c>
      <c r="D62" s="5" t="s">
        <v>7</v>
      </c>
      <c r="E62" s="62">
        <v>6.0</v>
      </c>
      <c r="H62" s="5" t="s">
        <v>1747</v>
      </c>
      <c r="I62" s="5"/>
      <c r="J62" s="5"/>
    </row>
    <row r="63">
      <c r="A63" s="3">
        <v>41.0</v>
      </c>
      <c r="B63" s="4">
        <v>0.07876157407407407</v>
      </c>
      <c r="C63" s="3" t="s">
        <v>13</v>
      </c>
      <c r="D63" s="5" t="s">
        <v>32</v>
      </c>
      <c r="E63" s="62" t="s">
        <v>30</v>
      </c>
      <c r="F63" s="31" t="s">
        <v>30</v>
      </c>
      <c r="J63" s="5" t="s">
        <v>17</v>
      </c>
    </row>
    <row r="64">
      <c r="A64" s="3">
        <v>41.0</v>
      </c>
      <c r="B64" s="4">
        <v>0.07876157407407407</v>
      </c>
      <c r="C64" s="3" t="s">
        <v>13</v>
      </c>
      <c r="D64" s="5" t="s">
        <v>32</v>
      </c>
      <c r="E64" s="62">
        <v>14.0</v>
      </c>
      <c r="F64" s="31">
        <f t="shared" ref="F64:F65" si="3">E64-10+5</f>
        <v>9</v>
      </c>
      <c r="J64" s="5" t="s">
        <v>1730</v>
      </c>
    </row>
    <row r="65">
      <c r="A65" s="3">
        <v>41.0</v>
      </c>
      <c r="B65" s="4">
        <v>0.07887731481481482</v>
      </c>
      <c r="C65" s="3" t="s">
        <v>13</v>
      </c>
      <c r="D65" s="5" t="s">
        <v>32</v>
      </c>
      <c r="E65" s="62">
        <v>15.0</v>
      </c>
      <c r="F65" s="31">
        <f t="shared" si="3"/>
        <v>10</v>
      </c>
      <c r="J65" s="5" t="s">
        <v>17</v>
      </c>
    </row>
    <row r="66">
      <c r="A66" s="3">
        <v>41.0</v>
      </c>
      <c r="B66" s="4">
        <v>0.07887731481481482</v>
      </c>
      <c r="C66" s="3" t="s">
        <v>13</v>
      </c>
      <c r="D66" s="5" t="s">
        <v>32</v>
      </c>
      <c r="E66" s="62" t="s">
        <v>37</v>
      </c>
      <c r="F66" s="47">
        <v>20.0</v>
      </c>
      <c r="G66" s="5" t="s">
        <v>48</v>
      </c>
      <c r="I66" s="5">
        <v>1.0</v>
      </c>
      <c r="J66" s="5" t="s">
        <v>1730</v>
      </c>
    </row>
    <row r="67">
      <c r="A67" s="3">
        <v>41.0</v>
      </c>
      <c r="B67" s="4">
        <v>0.07916666666666666</v>
      </c>
      <c r="C67" s="3" t="s">
        <v>13</v>
      </c>
      <c r="D67" s="5" t="s">
        <v>32</v>
      </c>
      <c r="E67" s="62" t="s">
        <v>37</v>
      </c>
      <c r="F67" s="47">
        <v>20.0</v>
      </c>
      <c r="G67" s="5" t="s">
        <v>48</v>
      </c>
      <c r="J67" s="5" t="s">
        <v>1730</v>
      </c>
    </row>
    <row r="68">
      <c r="A68" s="3">
        <v>41.0</v>
      </c>
      <c r="B68" s="4">
        <v>0.07944444444444444</v>
      </c>
      <c r="C68" s="3" t="s">
        <v>13</v>
      </c>
      <c r="D68" s="5" t="s">
        <v>7</v>
      </c>
      <c r="E68" s="62">
        <v>28.0</v>
      </c>
      <c r="F68" s="5"/>
      <c r="G68" s="5"/>
      <c r="H68" s="5" t="s">
        <v>1748</v>
      </c>
      <c r="J68" s="5"/>
    </row>
    <row r="69">
      <c r="A69" s="3">
        <v>41.0</v>
      </c>
      <c r="B69" s="4">
        <v>0.0798611111111111</v>
      </c>
      <c r="C69" s="3" t="s">
        <v>13</v>
      </c>
      <c r="D69" s="5" t="s">
        <v>7</v>
      </c>
      <c r="E69" s="62">
        <v>44.0</v>
      </c>
      <c r="F69" s="5"/>
      <c r="G69" s="5"/>
      <c r="H69" s="5" t="s">
        <v>1749</v>
      </c>
      <c r="J69" s="5"/>
    </row>
    <row r="70">
      <c r="A70" s="3">
        <v>41.0</v>
      </c>
      <c r="B70" s="4">
        <v>0.08041666666666666</v>
      </c>
      <c r="C70" s="3" t="s">
        <v>13</v>
      </c>
      <c r="D70" s="5" t="s">
        <v>7</v>
      </c>
      <c r="E70" s="62">
        <v>32.0</v>
      </c>
      <c r="F70" s="5"/>
      <c r="G70" s="5"/>
      <c r="H70" s="5" t="s">
        <v>1750</v>
      </c>
      <c r="J70" s="5"/>
    </row>
    <row r="71">
      <c r="A71" s="3">
        <v>41.0</v>
      </c>
      <c r="B71" s="4">
        <v>0.08056712962962963</v>
      </c>
      <c r="C71" s="3" t="s">
        <v>13</v>
      </c>
      <c r="D71" s="5" t="s">
        <v>32</v>
      </c>
      <c r="E71" s="62">
        <v>21.0</v>
      </c>
      <c r="F71" s="85">
        <f>E71-10+5</f>
        <v>16</v>
      </c>
      <c r="I71" s="5">
        <v>1.0</v>
      </c>
      <c r="J71" s="5" t="s">
        <v>1659</v>
      </c>
    </row>
    <row r="72">
      <c r="A72" s="3">
        <v>41.0</v>
      </c>
      <c r="B72" s="4">
        <v>0.08068287037037038</v>
      </c>
      <c r="C72" s="3" t="s">
        <v>13</v>
      </c>
      <c r="D72" s="5" t="s">
        <v>7</v>
      </c>
      <c r="E72" s="62">
        <v>36.0</v>
      </c>
      <c r="H72" s="5" t="s">
        <v>1751</v>
      </c>
      <c r="I72" s="5"/>
      <c r="J72" s="5"/>
    </row>
    <row r="73">
      <c r="A73" s="3">
        <v>41.0</v>
      </c>
      <c r="B73" s="4">
        <v>0.08175925925925925</v>
      </c>
      <c r="C73" s="3" t="s">
        <v>22</v>
      </c>
      <c r="D73" s="5" t="s">
        <v>26</v>
      </c>
      <c r="E73" s="62">
        <v>22.0</v>
      </c>
      <c r="F73" s="86">
        <v>17.0</v>
      </c>
    </row>
    <row r="74">
      <c r="A74" s="3">
        <v>41.0</v>
      </c>
      <c r="B74" s="4">
        <v>0.08335648148148148</v>
      </c>
      <c r="C74" s="3" t="s">
        <v>10</v>
      </c>
      <c r="D74" s="5" t="s">
        <v>88</v>
      </c>
      <c r="E74" s="62" t="s">
        <v>37</v>
      </c>
      <c r="F74" s="5">
        <v>20.0</v>
      </c>
      <c r="G74" s="5" t="s">
        <v>48</v>
      </c>
    </row>
    <row r="75">
      <c r="A75" s="3">
        <v>41.0</v>
      </c>
      <c r="B75" s="4">
        <v>0.08575231481481481</v>
      </c>
      <c r="C75" s="3" t="s">
        <v>10</v>
      </c>
      <c r="D75" s="5" t="s">
        <v>24</v>
      </c>
      <c r="E75" s="62">
        <v>26.0</v>
      </c>
      <c r="F75" s="31">
        <f>E75-8</f>
        <v>18</v>
      </c>
    </row>
    <row r="76">
      <c r="A76" s="3">
        <v>41.0</v>
      </c>
      <c r="B76" s="4">
        <v>0.08777777777777777</v>
      </c>
      <c r="C76" s="3" t="s">
        <v>21</v>
      </c>
      <c r="D76" s="5" t="s">
        <v>32</v>
      </c>
      <c r="E76" s="62" t="s">
        <v>30</v>
      </c>
      <c r="F76" s="31" t="s">
        <v>30</v>
      </c>
      <c r="J76" s="5" t="s">
        <v>17</v>
      </c>
    </row>
    <row r="77">
      <c r="A77" s="3">
        <v>41.0</v>
      </c>
      <c r="B77" s="4">
        <v>0.08777777777777777</v>
      </c>
      <c r="C77" s="3" t="s">
        <v>21</v>
      </c>
      <c r="D77" s="5" t="s">
        <v>32</v>
      </c>
      <c r="E77" s="62">
        <v>22.0</v>
      </c>
      <c r="F77" s="31">
        <f>E77-11</f>
        <v>11</v>
      </c>
      <c r="J77" s="5" t="s">
        <v>984</v>
      </c>
    </row>
    <row r="78">
      <c r="A78" s="3">
        <v>41.0</v>
      </c>
      <c r="B78" s="4">
        <v>0.08810185185185185</v>
      </c>
      <c r="C78" s="3" t="s">
        <v>21</v>
      </c>
      <c r="D78" s="5" t="s">
        <v>7</v>
      </c>
      <c r="E78" s="62">
        <v>47.0</v>
      </c>
      <c r="H78" s="5" t="s">
        <v>1752</v>
      </c>
      <c r="J78" s="5"/>
    </row>
    <row r="79">
      <c r="A79" s="3">
        <v>41.0</v>
      </c>
      <c r="B79" s="4">
        <v>0.10127314814814815</v>
      </c>
      <c r="C79" s="3" t="s">
        <v>10</v>
      </c>
      <c r="D79" s="5" t="s">
        <v>122</v>
      </c>
      <c r="E79" s="62">
        <v>22.0</v>
      </c>
      <c r="F79" s="31">
        <f t="shared" ref="F79:F80" si="4">E79-3</f>
        <v>19</v>
      </c>
    </row>
    <row r="80">
      <c r="A80" s="3">
        <v>41.0</v>
      </c>
      <c r="B80" s="4">
        <v>0.10135416666666666</v>
      </c>
      <c r="C80" s="3" t="s">
        <v>10</v>
      </c>
      <c r="D80" s="5" t="s">
        <v>122</v>
      </c>
      <c r="E80" s="62">
        <v>16.0</v>
      </c>
      <c r="F80" s="31">
        <f t="shared" si="4"/>
        <v>13</v>
      </c>
    </row>
    <row r="81">
      <c r="A81" s="3">
        <v>41.0</v>
      </c>
      <c r="B81" s="4">
        <v>0.11510416666666666</v>
      </c>
      <c r="C81" s="3" t="s">
        <v>10</v>
      </c>
      <c r="D81" s="5" t="s">
        <v>20</v>
      </c>
      <c r="E81" s="62" t="s">
        <v>30</v>
      </c>
      <c r="F81" s="31" t="s">
        <v>30</v>
      </c>
      <c r="J81" s="5" t="s">
        <v>17</v>
      </c>
    </row>
    <row r="82">
      <c r="A82" s="3">
        <v>41.0</v>
      </c>
      <c r="B82" s="4">
        <v>0.11510416666666666</v>
      </c>
      <c r="C82" s="3" t="s">
        <v>10</v>
      </c>
      <c r="D82" s="5" t="s">
        <v>20</v>
      </c>
      <c r="E82" s="62">
        <v>39.0</v>
      </c>
      <c r="F82" s="31">
        <f>E82-10-10</f>
        <v>19</v>
      </c>
      <c r="J82" s="5" t="s">
        <v>1753</v>
      </c>
    </row>
    <row r="83">
      <c r="A83" s="3">
        <v>41.0</v>
      </c>
      <c r="B83" s="4">
        <v>0.11516203703703703</v>
      </c>
      <c r="C83" s="3" t="s">
        <v>22</v>
      </c>
      <c r="D83" s="5" t="s">
        <v>20</v>
      </c>
      <c r="E83" s="62">
        <v>28.0</v>
      </c>
      <c r="F83" s="31">
        <f>E83-10-2</f>
        <v>16</v>
      </c>
      <c r="J83" s="5" t="s">
        <v>137</v>
      </c>
    </row>
    <row r="84">
      <c r="A84" s="3">
        <v>41.0</v>
      </c>
      <c r="B84" s="4">
        <v>0.1152662037037037</v>
      </c>
      <c r="C84" s="3" t="s">
        <v>21</v>
      </c>
      <c r="D84" s="5" t="s">
        <v>20</v>
      </c>
      <c r="E84" s="62">
        <v>42.0</v>
      </c>
      <c r="F84" s="31">
        <f>E84-10-15</f>
        <v>17</v>
      </c>
      <c r="J84" s="5" t="s">
        <v>137</v>
      </c>
    </row>
    <row r="85">
      <c r="A85" s="3">
        <v>41.0</v>
      </c>
      <c r="B85" s="4">
        <v>0.11643518518518518</v>
      </c>
      <c r="C85" s="3" t="s">
        <v>1720</v>
      </c>
      <c r="D85" s="5" t="s">
        <v>20</v>
      </c>
      <c r="E85" s="62">
        <v>24.0</v>
      </c>
      <c r="F85" s="31">
        <f>E85-7-10</f>
        <v>7</v>
      </c>
      <c r="J85" s="5" t="s">
        <v>137</v>
      </c>
    </row>
    <row r="86">
      <c r="A86" s="3">
        <v>41.0</v>
      </c>
      <c r="B86" s="4">
        <v>0.11645833333333333</v>
      </c>
      <c r="C86" s="3" t="s">
        <v>13</v>
      </c>
      <c r="D86" s="5" t="s">
        <v>20</v>
      </c>
      <c r="E86" s="62">
        <v>27.0</v>
      </c>
      <c r="F86" s="31">
        <f>E86-10-2</f>
        <v>15</v>
      </c>
      <c r="J86" s="5" t="s">
        <v>137</v>
      </c>
    </row>
    <row r="87">
      <c r="A87" s="3">
        <v>41.0</v>
      </c>
      <c r="B87" s="4">
        <v>0.11652777777777777</v>
      </c>
      <c r="C87" s="3" t="s">
        <v>134</v>
      </c>
      <c r="D87" s="5" t="s">
        <v>20</v>
      </c>
      <c r="E87" s="62" t="s">
        <v>30</v>
      </c>
      <c r="F87" s="31" t="s">
        <v>30</v>
      </c>
      <c r="J87" s="5" t="s">
        <v>42</v>
      </c>
    </row>
    <row r="88">
      <c r="A88" s="3">
        <v>41.0</v>
      </c>
      <c r="B88" s="4">
        <v>0.11652777777777777</v>
      </c>
      <c r="C88" s="3" t="s">
        <v>134</v>
      </c>
      <c r="D88" s="5" t="s">
        <v>20</v>
      </c>
      <c r="E88" s="62">
        <v>26.0</v>
      </c>
      <c r="F88" s="31">
        <f>E88-0-10</f>
        <v>16</v>
      </c>
      <c r="J88" s="5" t="s">
        <v>1719</v>
      </c>
    </row>
    <row r="89">
      <c r="A89" s="3">
        <v>41.0</v>
      </c>
      <c r="B89" s="4">
        <v>0.11659722222222223</v>
      </c>
      <c r="C89" s="3" t="s">
        <v>15</v>
      </c>
      <c r="D89" s="5" t="s">
        <v>20</v>
      </c>
      <c r="E89" s="62">
        <v>25.0</v>
      </c>
      <c r="F89" s="31">
        <f>E89-7</f>
        <v>18</v>
      </c>
      <c r="J89" s="5" t="s">
        <v>137</v>
      </c>
    </row>
    <row r="90">
      <c r="A90" s="3">
        <v>41.0</v>
      </c>
      <c r="B90" s="4">
        <v>0.1166087962962963</v>
      </c>
      <c r="C90" s="3" t="s">
        <v>18</v>
      </c>
      <c r="D90" s="5" t="s">
        <v>20</v>
      </c>
      <c r="E90" s="62">
        <v>31.0</v>
      </c>
      <c r="F90" s="31">
        <f>E90-10-6</f>
        <v>15</v>
      </c>
      <c r="J90" s="5" t="s">
        <v>137</v>
      </c>
    </row>
    <row r="91">
      <c r="A91" s="3">
        <v>41.0</v>
      </c>
      <c r="B91" s="4">
        <v>0.11866898148148149</v>
      </c>
      <c r="C91" s="3" t="s">
        <v>22</v>
      </c>
      <c r="D91" s="5" t="s">
        <v>88</v>
      </c>
      <c r="E91" s="62">
        <v>27.0</v>
      </c>
      <c r="F91" s="31">
        <f>E91-6</f>
        <v>21</v>
      </c>
    </row>
    <row r="92">
      <c r="A92" s="3">
        <v>41.0</v>
      </c>
      <c r="B92" s="4">
        <v>0.11869212962962963</v>
      </c>
      <c r="C92" s="3" t="s">
        <v>13</v>
      </c>
      <c r="D92" s="5" t="s">
        <v>88</v>
      </c>
      <c r="E92" s="62" t="s">
        <v>37</v>
      </c>
      <c r="F92" s="47">
        <v>20.0</v>
      </c>
      <c r="G92" s="5" t="s">
        <v>48</v>
      </c>
    </row>
    <row r="93">
      <c r="A93" s="3">
        <v>41.0</v>
      </c>
      <c r="B93" s="4">
        <v>0.1189236111111111</v>
      </c>
      <c r="C93" s="3" t="s">
        <v>10</v>
      </c>
      <c r="D93" s="5" t="s">
        <v>88</v>
      </c>
      <c r="E93" s="62">
        <v>19.0</v>
      </c>
      <c r="F93" s="31">
        <f t="shared" ref="F93:F94" si="5">E93-2</f>
        <v>17</v>
      </c>
      <c r="J93" s="5" t="s">
        <v>1734</v>
      </c>
    </row>
    <row r="94">
      <c r="A94" s="3">
        <v>41.0</v>
      </c>
      <c r="B94" s="4">
        <v>0.1189236111111111</v>
      </c>
      <c r="C94" s="3" t="s">
        <v>1720</v>
      </c>
      <c r="D94" s="5" t="s">
        <v>88</v>
      </c>
      <c r="E94" s="62">
        <v>14.0</v>
      </c>
      <c r="F94" s="31">
        <f t="shared" si="5"/>
        <v>12</v>
      </c>
    </row>
    <row r="95">
      <c r="A95" s="3">
        <v>41.0</v>
      </c>
      <c r="B95" s="4">
        <v>0.11896990740740741</v>
      </c>
      <c r="C95" s="3" t="s">
        <v>21</v>
      </c>
      <c r="D95" s="5" t="s">
        <v>88</v>
      </c>
      <c r="E95" s="62">
        <v>11.0</v>
      </c>
      <c r="F95" s="31">
        <f>E95-3</f>
        <v>8</v>
      </c>
    </row>
    <row r="96">
      <c r="A96" s="3">
        <v>41.0</v>
      </c>
      <c r="B96" s="4">
        <v>0.11945601851851852</v>
      </c>
      <c r="C96" s="3" t="s">
        <v>10</v>
      </c>
      <c r="D96" s="5" t="s">
        <v>24</v>
      </c>
      <c r="E96" s="62" t="s">
        <v>37</v>
      </c>
      <c r="F96" s="47">
        <v>20.0</v>
      </c>
      <c r="G96" s="5" t="s">
        <v>48</v>
      </c>
    </row>
    <row r="97">
      <c r="A97" s="3">
        <v>41.0</v>
      </c>
      <c r="B97" s="4">
        <v>0.11969907407407407</v>
      </c>
      <c r="C97" s="3" t="s">
        <v>21</v>
      </c>
      <c r="D97" s="5" t="s">
        <v>24</v>
      </c>
      <c r="E97" s="62">
        <v>22.0</v>
      </c>
      <c r="F97" s="31">
        <f>E97-12</f>
        <v>10</v>
      </c>
    </row>
    <row r="98">
      <c r="A98" s="3">
        <v>41.0</v>
      </c>
      <c r="B98" s="4">
        <v>0.12082175925925925</v>
      </c>
      <c r="C98" s="3" t="s">
        <v>10</v>
      </c>
      <c r="D98" s="5" t="s">
        <v>127</v>
      </c>
      <c r="E98" s="62">
        <v>19.0</v>
      </c>
      <c r="F98" s="31">
        <f>E98-8</f>
        <v>11</v>
      </c>
    </row>
    <row r="99">
      <c r="A99" s="3">
        <v>41.0</v>
      </c>
      <c r="B99" s="4">
        <v>0.1227662037037037</v>
      </c>
      <c r="C99" s="3" t="s">
        <v>21</v>
      </c>
      <c r="D99" s="5" t="s">
        <v>20</v>
      </c>
      <c r="E99" s="62" t="s">
        <v>37</v>
      </c>
      <c r="F99" s="47">
        <v>20.0</v>
      </c>
      <c r="G99" s="5" t="s">
        <v>48</v>
      </c>
    </row>
    <row r="100">
      <c r="A100" s="3">
        <v>41.0</v>
      </c>
      <c r="B100" s="4">
        <v>0.12280092592592592</v>
      </c>
      <c r="C100" s="3" t="s">
        <v>22</v>
      </c>
      <c r="D100" s="5" t="s">
        <v>24</v>
      </c>
      <c r="E100" s="62">
        <v>9.0</v>
      </c>
      <c r="F100" s="31">
        <f t="shared" ref="F100:F101" si="6">E100-0</f>
        <v>9</v>
      </c>
    </row>
    <row r="101">
      <c r="A101" s="3">
        <v>41.0</v>
      </c>
      <c r="B101" s="4">
        <v>0.12295138888888889</v>
      </c>
      <c r="C101" s="3" t="s">
        <v>22</v>
      </c>
      <c r="D101" s="5" t="s">
        <v>127</v>
      </c>
      <c r="E101" s="62">
        <v>3.0</v>
      </c>
      <c r="F101" s="31">
        <f t="shared" si="6"/>
        <v>3</v>
      </c>
    </row>
  </sheetData>
  <autoFilter ref="$C$1:$C$10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63"/>
    <col customWidth="1" min="6" max="6" width="11.25"/>
    <col customWidth="1" min="7" max="7" width="4.63"/>
    <col customWidth="1" min="8" max="8" width="33.5"/>
    <col customWidth="1" min="9" max="9" width="4.88"/>
    <col customWidth="1" min="10" max="10" width="35.63"/>
  </cols>
  <sheetData>
    <row r="1">
      <c r="A1" s="80" t="s">
        <v>0</v>
      </c>
      <c r="B1" s="81" t="s">
        <v>1</v>
      </c>
      <c r="C1" s="81" t="s">
        <v>2</v>
      </c>
      <c r="D1" s="81" t="s">
        <v>3</v>
      </c>
      <c r="E1" s="82" t="s">
        <v>4</v>
      </c>
      <c r="F1" s="81" t="s">
        <v>5</v>
      </c>
      <c r="G1" s="81" t="s">
        <v>6</v>
      </c>
      <c r="H1" s="81" t="s">
        <v>7</v>
      </c>
      <c r="I1" s="81" t="s">
        <v>4796</v>
      </c>
      <c r="J1" s="81" t="s">
        <v>9</v>
      </c>
    </row>
    <row r="2">
      <c r="A2" s="3">
        <v>42.0</v>
      </c>
      <c r="B2" s="4">
        <v>0.011643518518518518</v>
      </c>
      <c r="C2" s="5" t="s">
        <v>10</v>
      </c>
      <c r="D2" s="5" t="s">
        <v>19</v>
      </c>
      <c r="E2" s="62">
        <v>21.0</v>
      </c>
      <c r="F2" s="31">
        <f>E2-8</f>
        <v>13</v>
      </c>
    </row>
    <row r="3">
      <c r="A3" s="3">
        <v>42.0</v>
      </c>
      <c r="B3" s="4">
        <v>0.011689814814814814</v>
      </c>
      <c r="C3" s="5" t="s">
        <v>15</v>
      </c>
      <c r="D3" s="5" t="s">
        <v>19</v>
      </c>
      <c r="E3" s="62">
        <v>22.0</v>
      </c>
      <c r="F3" s="31">
        <f>E3-11</f>
        <v>11</v>
      </c>
    </row>
    <row r="4">
      <c r="A4" s="3">
        <v>42.0</v>
      </c>
      <c r="B4" s="4">
        <v>0.02435185185185185</v>
      </c>
      <c r="C4" s="5" t="s">
        <v>10</v>
      </c>
      <c r="D4" s="5" t="s">
        <v>123</v>
      </c>
      <c r="E4" s="62">
        <v>8.0</v>
      </c>
      <c r="F4" s="31">
        <f>E4-2</f>
        <v>6</v>
      </c>
    </row>
    <row r="5">
      <c r="A5" s="3">
        <v>42.0</v>
      </c>
      <c r="B5" s="4">
        <v>0.024363425925925927</v>
      </c>
      <c r="C5" s="5" t="s">
        <v>21</v>
      </c>
      <c r="D5" s="5" t="s">
        <v>123</v>
      </c>
      <c r="E5" s="62" t="s">
        <v>30</v>
      </c>
      <c r="F5" s="31" t="s">
        <v>30</v>
      </c>
      <c r="J5" s="5" t="s">
        <v>350</v>
      </c>
    </row>
    <row r="6">
      <c r="A6" s="3">
        <v>42.0</v>
      </c>
      <c r="B6" s="4">
        <v>0.024363425925925927</v>
      </c>
      <c r="C6" s="5" t="s">
        <v>21</v>
      </c>
      <c r="D6" s="5" t="s">
        <v>123</v>
      </c>
      <c r="E6" s="62">
        <v>15.0</v>
      </c>
      <c r="F6" s="31">
        <f>E6-3</f>
        <v>12</v>
      </c>
      <c r="J6" s="5" t="s">
        <v>418</v>
      </c>
    </row>
    <row r="7">
      <c r="A7" s="3">
        <v>42.0</v>
      </c>
      <c r="B7" s="4">
        <v>0.02454861111111111</v>
      </c>
      <c r="C7" s="5" t="s">
        <v>18</v>
      </c>
      <c r="D7" s="5" t="s">
        <v>123</v>
      </c>
      <c r="E7" s="62">
        <v>24.0</v>
      </c>
      <c r="F7" s="31">
        <f>E7-7</f>
        <v>17</v>
      </c>
    </row>
    <row r="8">
      <c r="A8" s="3">
        <v>42.0</v>
      </c>
      <c r="B8" s="4">
        <v>0.03130787037037037</v>
      </c>
      <c r="C8" s="5" t="s">
        <v>10</v>
      </c>
      <c r="D8" s="5" t="s">
        <v>14</v>
      </c>
      <c r="E8" s="62">
        <v>20.0</v>
      </c>
      <c r="F8" s="31">
        <f t="shared" ref="F8:F9" si="1">E8-8</f>
        <v>12</v>
      </c>
    </row>
    <row r="9">
      <c r="A9" s="3">
        <v>42.0</v>
      </c>
      <c r="B9" s="4">
        <v>0.03353009259259259</v>
      </c>
      <c r="C9" s="5" t="s">
        <v>10</v>
      </c>
      <c r="D9" s="5" t="s">
        <v>19</v>
      </c>
      <c r="E9" s="62">
        <v>26.0</v>
      </c>
      <c r="F9" s="31">
        <f t="shared" si="1"/>
        <v>18</v>
      </c>
    </row>
    <row r="10">
      <c r="A10" s="3">
        <v>42.0</v>
      </c>
      <c r="B10" s="4">
        <v>0.03564814814814815</v>
      </c>
      <c r="C10" s="5" t="s">
        <v>15</v>
      </c>
      <c r="D10" s="5" t="s">
        <v>126</v>
      </c>
      <c r="E10" s="62">
        <v>19.0</v>
      </c>
      <c r="F10" s="31" t="s">
        <v>30</v>
      </c>
      <c r="J10" s="5" t="s">
        <v>1030</v>
      </c>
    </row>
    <row r="11">
      <c r="A11" s="3">
        <v>42.0</v>
      </c>
      <c r="B11" s="4">
        <v>0.036319444444444446</v>
      </c>
      <c r="C11" s="5" t="s">
        <v>13</v>
      </c>
      <c r="D11" s="5" t="s">
        <v>26</v>
      </c>
      <c r="E11" s="62">
        <v>17.0</v>
      </c>
      <c r="F11" s="31">
        <f>E11-6</f>
        <v>11</v>
      </c>
    </row>
    <row r="12">
      <c r="A12" s="3">
        <v>42.0</v>
      </c>
      <c r="B12" s="4">
        <v>0.0493287037037037</v>
      </c>
      <c r="C12" s="5" t="s">
        <v>13</v>
      </c>
      <c r="D12" s="5" t="s">
        <v>20</v>
      </c>
      <c r="E12" s="62" t="s">
        <v>37</v>
      </c>
      <c r="F12" s="47">
        <v>20.0</v>
      </c>
      <c r="G12" s="5" t="s">
        <v>48</v>
      </c>
      <c r="J12" s="5" t="s">
        <v>1754</v>
      </c>
    </row>
    <row r="13">
      <c r="A13" s="3">
        <v>42.0</v>
      </c>
      <c r="B13" s="4">
        <v>0.049479166666666664</v>
      </c>
      <c r="C13" s="5" t="s">
        <v>18</v>
      </c>
      <c r="D13" s="5" t="s">
        <v>20</v>
      </c>
      <c r="E13" s="62">
        <v>33.0</v>
      </c>
      <c r="F13" s="31">
        <f>E13-10-6</f>
        <v>17</v>
      </c>
      <c r="J13" s="5" t="s">
        <v>1754</v>
      </c>
    </row>
    <row r="14">
      <c r="A14" s="3">
        <v>42.0</v>
      </c>
      <c r="B14" s="4">
        <v>0.04949074074074074</v>
      </c>
      <c r="C14" s="5" t="s">
        <v>22</v>
      </c>
      <c r="D14" s="5" t="s">
        <v>20</v>
      </c>
      <c r="E14" s="62">
        <v>15.0</v>
      </c>
      <c r="F14" s="31">
        <f>E14-10-2</f>
        <v>3</v>
      </c>
      <c r="J14" s="5" t="s">
        <v>1754</v>
      </c>
    </row>
    <row r="15">
      <c r="A15" s="3">
        <v>42.0</v>
      </c>
      <c r="B15" s="4">
        <v>0.04950231481481481</v>
      </c>
      <c r="C15" s="5" t="s">
        <v>15</v>
      </c>
      <c r="D15" s="5" t="s">
        <v>20</v>
      </c>
      <c r="E15" s="62">
        <v>35.0</v>
      </c>
      <c r="F15" s="47">
        <f>E15-10-7</f>
        <v>18</v>
      </c>
      <c r="J15" s="5" t="s">
        <v>1754</v>
      </c>
    </row>
    <row r="16">
      <c r="A16" s="3">
        <v>42.0</v>
      </c>
      <c r="B16" s="4">
        <v>0.04951388888888889</v>
      </c>
      <c r="C16" s="5" t="s">
        <v>21</v>
      </c>
      <c r="D16" s="5" t="s">
        <v>20</v>
      </c>
      <c r="E16" s="62">
        <v>38.0</v>
      </c>
      <c r="F16" s="31">
        <f>E16-10-15</f>
        <v>13</v>
      </c>
      <c r="J16" s="5" t="s">
        <v>1754</v>
      </c>
    </row>
    <row r="17">
      <c r="A17" s="3">
        <v>42.0</v>
      </c>
      <c r="B17" s="4">
        <v>0.04951388888888889</v>
      </c>
      <c r="C17" s="5" t="s">
        <v>10</v>
      </c>
      <c r="D17" s="5" t="s">
        <v>20</v>
      </c>
      <c r="E17" s="62" t="s">
        <v>30</v>
      </c>
      <c r="F17" s="31" t="s">
        <v>30</v>
      </c>
      <c r="J17" s="5" t="s">
        <v>17</v>
      </c>
    </row>
    <row r="18">
      <c r="A18" s="3">
        <v>42.0</v>
      </c>
      <c r="B18" s="4">
        <v>0.04951388888888889</v>
      </c>
      <c r="C18" s="5" t="s">
        <v>10</v>
      </c>
      <c r="D18" s="5" t="s">
        <v>20</v>
      </c>
      <c r="E18" s="62">
        <v>35.0</v>
      </c>
      <c r="F18" s="31">
        <f>E18-10-10</f>
        <v>15</v>
      </c>
      <c r="J18" s="5" t="s">
        <v>1755</v>
      </c>
    </row>
    <row r="19">
      <c r="A19" s="3">
        <v>42.0</v>
      </c>
      <c r="B19" s="4">
        <v>0.05381944444444445</v>
      </c>
      <c r="C19" s="5" t="s">
        <v>18</v>
      </c>
      <c r="D19" s="5" t="s">
        <v>47</v>
      </c>
      <c r="E19" s="62">
        <v>26.0</v>
      </c>
      <c r="F19" s="31">
        <f>E19-8</f>
        <v>18</v>
      </c>
    </row>
    <row r="20">
      <c r="A20" s="3">
        <v>42.0</v>
      </c>
      <c r="B20" s="4">
        <v>0.053877314814814815</v>
      </c>
      <c r="C20" s="5" t="s">
        <v>13</v>
      </c>
      <c r="D20" s="5" t="s">
        <v>47</v>
      </c>
      <c r="E20" s="62">
        <v>20.0</v>
      </c>
      <c r="F20" s="31">
        <f>E20-2</f>
        <v>18</v>
      </c>
    </row>
    <row r="21">
      <c r="A21" s="3">
        <v>42.0</v>
      </c>
      <c r="B21" s="4">
        <v>0.05392361111111111</v>
      </c>
      <c r="C21" s="5" t="s">
        <v>10</v>
      </c>
      <c r="D21" s="5" t="s">
        <v>47</v>
      </c>
      <c r="E21" s="62">
        <v>18.0</v>
      </c>
      <c r="F21" s="31">
        <f>E21-7</f>
        <v>11</v>
      </c>
    </row>
    <row r="22">
      <c r="A22" s="3">
        <v>42.0</v>
      </c>
      <c r="B22" s="4">
        <v>0.05408564814814815</v>
      </c>
      <c r="C22" s="5" t="s">
        <v>22</v>
      </c>
      <c r="D22" s="5" t="s">
        <v>47</v>
      </c>
      <c r="E22" s="62">
        <v>7.0</v>
      </c>
      <c r="F22" s="31">
        <f>E22-0</f>
        <v>7</v>
      </c>
    </row>
    <row r="23">
      <c r="A23" s="3">
        <v>42.0</v>
      </c>
      <c r="B23" s="4">
        <v>0.05412037037037037</v>
      </c>
      <c r="C23" s="5" t="s">
        <v>15</v>
      </c>
      <c r="D23" s="5" t="s">
        <v>47</v>
      </c>
      <c r="E23" s="62">
        <v>5.0</v>
      </c>
      <c r="F23" s="31">
        <f>E23-2</f>
        <v>3</v>
      </c>
    </row>
    <row r="24">
      <c r="A24" s="3">
        <v>42.0</v>
      </c>
      <c r="B24" s="4">
        <v>0.05420138888888889</v>
      </c>
      <c r="C24" s="5" t="s">
        <v>21</v>
      </c>
      <c r="D24" s="5" t="s">
        <v>47</v>
      </c>
      <c r="E24" s="62">
        <v>6.0</v>
      </c>
      <c r="F24" s="47">
        <v>1.0</v>
      </c>
      <c r="G24" s="5" t="s">
        <v>48</v>
      </c>
    </row>
    <row r="25">
      <c r="A25" s="3">
        <v>42.0</v>
      </c>
      <c r="B25" s="4">
        <v>0.05571759259259259</v>
      </c>
      <c r="C25" s="5" t="s">
        <v>18</v>
      </c>
      <c r="D25" s="5" t="s">
        <v>32</v>
      </c>
      <c r="E25" s="62">
        <v>28.0</v>
      </c>
      <c r="F25" s="31">
        <f>E25-13</f>
        <v>15</v>
      </c>
      <c r="J25" s="5" t="s">
        <v>1756</v>
      </c>
    </row>
    <row r="26">
      <c r="A26" s="3">
        <v>42.0</v>
      </c>
      <c r="B26" s="4">
        <v>0.05571759259259259</v>
      </c>
      <c r="C26" s="5" t="s">
        <v>18</v>
      </c>
      <c r="D26" s="5" t="s">
        <v>7</v>
      </c>
      <c r="E26" s="62">
        <v>14.0</v>
      </c>
      <c r="F26" s="5">
        <v>8.0</v>
      </c>
      <c r="H26" s="5" t="s">
        <v>1757</v>
      </c>
      <c r="J26" s="5" t="s">
        <v>1758</v>
      </c>
    </row>
    <row r="27">
      <c r="A27" s="3">
        <v>42.0</v>
      </c>
      <c r="B27" s="4">
        <v>0.05649305555555555</v>
      </c>
      <c r="C27" s="5" t="s">
        <v>18</v>
      </c>
      <c r="D27" s="5" t="s">
        <v>32</v>
      </c>
      <c r="E27" s="62">
        <v>3.0</v>
      </c>
      <c r="F27" s="5">
        <v>3.0</v>
      </c>
      <c r="J27" s="5" t="s">
        <v>1071</v>
      </c>
    </row>
    <row r="28">
      <c r="A28" s="3">
        <v>42.0</v>
      </c>
      <c r="B28" s="4">
        <v>0.05731481481481481</v>
      </c>
      <c r="C28" s="5" t="s">
        <v>18</v>
      </c>
      <c r="D28" s="5" t="s">
        <v>93</v>
      </c>
      <c r="E28" s="62">
        <v>14.0</v>
      </c>
      <c r="F28" s="31">
        <f>E28-10</f>
        <v>4</v>
      </c>
      <c r="J28" s="5" t="s">
        <v>1665</v>
      </c>
    </row>
    <row r="29">
      <c r="A29" s="3">
        <v>42.0</v>
      </c>
      <c r="B29" s="4">
        <v>0.06094907407407407</v>
      </c>
      <c r="C29" s="5" t="s">
        <v>22</v>
      </c>
      <c r="D29" s="5" t="s">
        <v>24</v>
      </c>
      <c r="E29" s="62">
        <v>19.0</v>
      </c>
      <c r="F29" s="31">
        <f>E29-0</f>
        <v>19</v>
      </c>
    </row>
    <row r="30">
      <c r="A30" s="3">
        <v>42.0</v>
      </c>
      <c r="B30" s="4">
        <v>0.06188657407407407</v>
      </c>
      <c r="C30" s="5" t="s">
        <v>13</v>
      </c>
      <c r="D30" s="5" t="s">
        <v>32</v>
      </c>
      <c r="E30" s="62">
        <v>26.0</v>
      </c>
      <c r="F30" s="31">
        <f>E30-10</f>
        <v>16</v>
      </c>
      <c r="J30" s="5" t="s">
        <v>1619</v>
      </c>
    </row>
    <row r="31">
      <c r="A31" s="3">
        <v>42.0</v>
      </c>
      <c r="B31" s="4">
        <v>0.06188657407407407</v>
      </c>
      <c r="C31" s="5" t="s">
        <v>13</v>
      </c>
      <c r="D31" s="5" t="s">
        <v>7</v>
      </c>
      <c r="E31" s="62">
        <v>22.0</v>
      </c>
      <c r="H31" s="5" t="s">
        <v>1759</v>
      </c>
      <c r="J31" s="5" t="s">
        <v>1760</v>
      </c>
    </row>
    <row r="32">
      <c r="A32" s="3">
        <v>42.0</v>
      </c>
      <c r="B32" s="4">
        <v>0.06195601851851852</v>
      </c>
      <c r="C32" s="5" t="s">
        <v>13</v>
      </c>
      <c r="D32" s="5" t="s">
        <v>32</v>
      </c>
      <c r="E32" s="62">
        <v>14.0</v>
      </c>
      <c r="F32" s="31">
        <f>E32-10</f>
        <v>4</v>
      </c>
      <c r="J32" s="5" t="s">
        <v>1619</v>
      </c>
    </row>
    <row r="33">
      <c r="A33" s="3">
        <v>42.0</v>
      </c>
      <c r="B33" s="4">
        <v>0.06303240740740741</v>
      </c>
      <c r="C33" s="5" t="s">
        <v>10</v>
      </c>
      <c r="D33" s="5" t="s">
        <v>35</v>
      </c>
      <c r="E33" s="62">
        <v>31.0</v>
      </c>
      <c r="F33" s="31">
        <f>E33-15</f>
        <v>16</v>
      </c>
    </row>
    <row r="34">
      <c r="A34" s="3">
        <v>42.0</v>
      </c>
      <c r="B34" s="4">
        <v>0.0634375</v>
      </c>
      <c r="C34" s="5" t="s">
        <v>10</v>
      </c>
      <c r="D34" s="5" t="s">
        <v>7</v>
      </c>
      <c r="E34" s="62">
        <v>16.0</v>
      </c>
      <c r="H34" s="5" t="s">
        <v>1761</v>
      </c>
      <c r="J34" s="5" t="s">
        <v>319</v>
      </c>
    </row>
    <row r="35">
      <c r="A35" s="3">
        <v>42.0</v>
      </c>
      <c r="B35" s="4">
        <v>0.06377314814814815</v>
      </c>
      <c r="C35" s="5" t="s">
        <v>10</v>
      </c>
      <c r="D35" s="5" t="s">
        <v>7</v>
      </c>
      <c r="E35" s="62">
        <v>6.0</v>
      </c>
      <c r="H35" s="5" t="s">
        <v>1762</v>
      </c>
      <c r="J35" s="5" t="s">
        <v>381</v>
      </c>
    </row>
    <row r="36">
      <c r="A36" s="3">
        <v>42.0</v>
      </c>
      <c r="B36" s="4">
        <v>0.06399305555555555</v>
      </c>
      <c r="C36" s="5" t="s">
        <v>22</v>
      </c>
      <c r="D36" s="5" t="s">
        <v>25</v>
      </c>
      <c r="E36" s="62">
        <v>9.0</v>
      </c>
      <c r="F36" s="31">
        <f>E36-4</f>
        <v>5</v>
      </c>
      <c r="H36" s="5" t="s">
        <v>1763</v>
      </c>
      <c r="J36" s="5" t="s">
        <v>1764</v>
      </c>
    </row>
    <row r="37">
      <c r="A37" s="3">
        <v>42.0</v>
      </c>
      <c r="B37" s="4">
        <v>0.06759259259259259</v>
      </c>
      <c r="C37" s="5" t="s">
        <v>21</v>
      </c>
      <c r="D37" s="5" t="s">
        <v>32</v>
      </c>
      <c r="E37" s="62">
        <v>25.0</v>
      </c>
      <c r="F37" s="31">
        <f>E37-10</f>
        <v>15</v>
      </c>
      <c r="J37" s="5" t="s">
        <v>159</v>
      </c>
    </row>
    <row r="38">
      <c r="A38" s="3">
        <v>42.0</v>
      </c>
      <c r="B38" s="4">
        <v>0.06759259259259259</v>
      </c>
      <c r="C38" s="5" t="s">
        <v>21</v>
      </c>
      <c r="D38" s="5" t="s">
        <v>7</v>
      </c>
      <c r="E38" s="62">
        <v>29.0</v>
      </c>
      <c r="H38" s="5" t="s">
        <v>1765</v>
      </c>
    </row>
    <row r="39">
      <c r="A39" s="3">
        <v>42.0</v>
      </c>
      <c r="B39" s="4">
        <v>0.06766203703703703</v>
      </c>
      <c r="C39" s="5" t="s">
        <v>21</v>
      </c>
      <c r="D39" s="5" t="s">
        <v>32</v>
      </c>
      <c r="E39" s="62">
        <v>19.0</v>
      </c>
      <c r="F39" s="85">
        <f>E39-10</f>
        <v>9</v>
      </c>
      <c r="J39" s="5" t="s">
        <v>186</v>
      </c>
    </row>
    <row r="40">
      <c r="A40" s="3">
        <v>42.0</v>
      </c>
      <c r="B40" s="4">
        <v>0.06766203703703703</v>
      </c>
      <c r="C40" s="5" t="s">
        <v>21</v>
      </c>
      <c r="D40" s="5" t="s">
        <v>7</v>
      </c>
      <c r="E40" s="62">
        <v>7.0</v>
      </c>
      <c r="H40" s="5" t="s">
        <v>1766</v>
      </c>
    </row>
    <row r="41">
      <c r="A41" s="3">
        <v>42.0</v>
      </c>
      <c r="B41" s="4">
        <v>0.06782407407407408</v>
      </c>
      <c r="C41" s="5" t="s">
        <v>21</v>
      </c>
      <c r="D41" s="5" t="s">
        <v>32</v>
      </c>
      <c r="E41" s="62">
        <v>24.0</v>
      </c>
      <c r="F41" s="85">
        <f>E41-11</f>
        <v>13</v>
      </c>
      <c r="J41" s="5" t="s">
        <v>226</v>
      </c>
    </row>
    <row r="42">
      <c r="A42" s="3">
        <v>42.0</v>
      </c>
      <c r="B42" s="4">
        <v>0.06782407407407408</v>
      </c>
      <c r="C42" s="5" t="s">
        <v>21</v>
      </c>
      <c r="D42" s="5" t="s">
        <v>7</v>
      </c>
      <c r="E42" s="62">
        <v>9.0</v>
      </c>
      <c r="H42" s="5" t="s">
        <v>1767</v>
      </c>
    </row>
    <row r="43">
      <c r="A43" s="3">
        <v>42.0</v>
      </c>
      <c r="B43" s="4">
        <v>0.06956018518518518</v>
      </c>
      <c r="C43" s="5" t="s">
        <v>15</v>
      </c>
      <c r="D43" s="5" t="s">
        <v>7</v>
      </c>
      <c r="E43" s="62">
        <v>14.0</v>
      </c>
      <c r="H43" s="5" t="s">
        <v>1768</v>
      </c>
      <c r="J43" s="5" t="s">
        <v>1769</v>
      </c>
    </row>
    <row r="44">
      <c r="A44" s="3">
        <v>42.0</v>
      </c>
      <c r="B44" s="4">
        <v>0.07137731481481481</v>
      </c>
      <c r="C44" s="5" t="s">
        <v>18</v>
      </c>
      <c r="D44" s="5" t="s">
        <v>32</v>
      </c>
      <c r="E44" s="62">
        <v>21.0</v>
      </c>
      <c r="F44" s="85">
        <f>E44-12</f>
        <v>9</v>
      </c>
      <c r="J44" s="5" t="s">
        <v>1770</v>
      </c>
    </row>
    <row r="45">
      <c r="A45" s="3">
        <v>42.0</v>
      </c>
      <c r="B45" s="4">
        <v>0.07137731481481481</v>
      </c>
      <c r="C45" s="5" t="s">
        <v>18</v>
      </c>
      <c r="D45" s="5" t="s">
        <v>7</v>
      </c>
      <c r="E45" s="62">
        <v>9.0</v>
      </c>
      <c r="H45" s="5" t="s">
        <v>1771</v>
      </c>
    </row>
    <row r="46">
      <c r="A46" s="3">
        <v>42.0</v>
      </c>
      <c r="B46" s="4">
        <v>0.0719675925925926</v>
      </c>
      <c r="C46" s="5" t="s">
        <v>18</v>
      </c>
      <c r="D46" s="5" t="s">
        <v>32</v>
      </c>
      <c r="E46" s="62">
        <v>14.0</v>
      </c>
      <c r="F46" s="85">
        <f>E46-12</f>
        <v>2</v>
      </c>
      <c r="J46" s="5" t="s">
        <v>1770</v>
      </c>
    </row>
    <row r="47">
      <c r="A47" s="3">
        <v>42.0</v>
      </c>
      <c r="B47" s="4">
        <v>0.0719675925925926</v>
      </c>
      <c r="C47" s="5" t="s">
        <v>18</v>
      </c>
      <c r="D47" s="5" t="s">
        <v>7</v>
      </c>
      <c r="E47" s="62">
        <v>26.0</v>
      </c>
      <c r="H47" s="5" t="s">
        <v>1772</v>
      </c>
    </row>
    <row r="48">
      <c r="A48" s="3">
        <v>42.0</v>
      </c>
      <c r="B48" s="4">
        <v>0.07217592592592592</v>
      </c>
      <c r="C48" s="5" t="s">
        <v>18</v>
      </c>
      <c r="D48" s="5" t="s">
        <v>32</v>
      </c>
      <c r="E48" s="62">
        <v>24.0</v>
      </c>
      <c r="F48" s="85">
        <f>E48-12</f>
        <v>12</v>
      </c>
      <c r="J48" s="5" t="s">
        <v>1770</v>
      </c>
    </row>
    <row r="49">
      <c r="A49" s="3">
        <v>42.0</v>
      </c>
      <c r="B49" s="4">
        <v>0.07217592592592592</v>
      </c>
      <c r="C49" s="5" t="s">
        <v>18</v>
      </c>
      <c r="D49" s="5" t="s">
        <v>7</v>
      </c>
      <c r="E49" s="62">
        <v>26.0</v>
      </c>
      <c r="H49" s="5" t="s">
        <v>1773</v>
      </c>
    </row>
    <row r="50">
      <c r="A50" s="3">
        <v>42.0</v>
      </c>
      <c r="B50" s="4">
        <v>0.07290509259259259</v>
      </c>
      <c r="C50" s="5" t="s">
        <v>13</v>
      </c>
      <c r="D50" s="5" t="s">
        <v>32</v>
      </c>
      <c r="E50" s="62" t="s">
        <v>30</v>
      </c>
      <c r="F50" s="31" t="s">
        <v>30</v>
      </c>
      <c r="J50" s="5" t="s">
        <v>17</v>
      </c>
    </row>
    <row r="51">
      <c r="A51" s="3">
        <v>42.0</v>
      </c>
      <c r="B51" s="4">
        <v>0.07290509259259259</v>
      </c>
      <c r="C51" s="5" t="s">
        <v>13</v>
      </c>
      <c r="D51" s="5" t="s">
        <v>32</v>
      </c>
      <c r="E51" s="62">
        <v>31.0</v>
      </c>
      <c r="F51" s="31">
        <f>E51-10+5</f>
        <v>26</v>
      </c>
      <c r="J51" s="5" t="s">
        <v>1659</v>
      </c>
    </row>
    <row r="52">
      <c r="A52" s="3">
        <v>42.0</v>
      </c>
      <c r="B52" s="4">
        <v>0.07290509259259259</v>
      </c>
      <c r="C52" s="5" t="s">
        <v>13</v>
      </c>
      <c r="D52" s="5" t="s">
        <v>7</v>
      </c>
      <c r="E52" s="62">
        <v>25.0</v>
      </c>
      <c r="H52" s="5" t="s">
        <v>1774</v>
      </c>
      <c r="I52" s="5">
        <v>1.0</v>
      </c>
      <c r="J52" s="5" t="s">
        <v>1760</v>
      </c>
    </row>
    <row r="53">
      <c r="A53" s="3">
        <v>42.0</v>
      </c>
      <c r="B53" s="4">
        <v>0.07340277777777778</v>
      </c>
      <c r="C53" s="5" t="s">
        <v>13</v>
      </c>
      <c r="D53" s="5" t="s">
        <v>32</v>
      </c>
      <c r="E53" s="62" t="s">
        <v>30</v>
      </c>
      <c r="F53" s="86" t="s">
        <v>30</v>
      </c>
      <c r="J53" s="5" t="s">
        <v>17</v>
      </c>
    </row>
    <row r="54">
      <c r="A54" s="3">
        <v>42.0</v>
      </c>
      <c r="B54" s="4">
        <v>0.07340277777777778</v>
      </c>
      <c r="C54" s="5" t="s">
        <v>13</v>
      </c>
      <c r="D54" s="5" t="s">
        <v>32</v>
      </c>
      <c r="E54" s="62" t="s">
        <v>37</v>
      </c>
      <c r="F54" s="5">
        <v>20.0</v>
      </c>
      <c r="G54" s="5" t="s">
        <v>48</v>
      </c>
      <c r="I54" s="5"/>
      <c r="J54" s="5" t="s">
        <v>1659</v>
      </c>
    </row>
    <row r="55">
      <c r="A55" s="3">
        <v>42.0</v>
      </c>
      <c r="B55" s="4">
        <v>0.07340277777777778</v>
      </c>
      <c r="C55" s="5" t="s">
        <v>13</v>
      </c>
      <c r="D55" s="5" t="s">
        <v>7</v>
      </c>
      <c r="E55" s="62">
        <v>43.0</v>
      </c>
      <c r="H55" s="5" t="s">
        <v>1775</v>
      </c>
      <c r="I55" s="5">
        <v>1.0</v>
      </c>
    </row>
    <row r="56">
      <c r="A56" s="3">
        <v>42.0</v>
      </c>
      <c r="B56" s="4">
        <v>0.07842592592592593</v>
      </c>
      <c r="C56" s="5" t="s">
        <v>22</v>
      </c>
      <c r="D56" s="5" t="s">
        <v>75</v>
      </c>
      <c r="E56" s="62" t="s">
        <v>30</v>
      </c>
      <c r="F56" s="31" t="s">
        <v>30</v>
      </c>
      <c r="J56" s="5" t="s">
        <v>17</v>
      </c>
    </row>
    <row r="57">
      <c r="A57" s="3">
        <v>42.0</v>
      </c>
      <c r="B57" s="4">
        <v>0.07842592592592593</v>
      </c>
      <c r="C57" s="5" t="s">
        <v>22</v>
      </c>
      <c r="D57" s="5" t="s">
        <v>75</v>
      </c>
      <c r="E57" s="62">
        <v>12.0</v>
      </c>
      <c r="F57" s="47">
        <v>10.0</v>
      </c>
      <c r="J57" s="5" t="s">
        <v>1642</v>
      </c>
    </row>
    <row r="58">
      <c r="A58" s="3">
        <v>42.0</v>
      </c>
      <c r="B58" s="4">
        <v>0.07856481481481481</v>
      </c>
      <c r="C58" s="5" t="s">
        <v>22</v>
      </c>
      <c r="D58" s="5" t="s">
        <v>75</v>
      </c>
      <c r="E58" s="62" t="s">
        <v>30</v>
      </c>
      <c r="F58" s="31" t="s">
        <v>30</v>
      </c>
      <c r="J58" s="5" t="s">
        <v>17</v>
      </c>
    </row>
    <row r="59">
      <c r="A59" s="3">
        <v>42.0</v>
      </c>
      <c r="B59" s="4">
        <v>0.07856481481481481</v>
      </c>
      <c r="C59" s="5" t="s">
        <v>22</v>
      </c>
      <c r="D59" s="5" t="s">
        <v>75</v>
      </c>
      <c r="E59" s="62">
        <v>18.0</v>
      </c>
      <c r="F59" s="47">
        <v>16.0</v>
      </c>
      <c r="J59" s="5" t="s">
        <v>1642</v>
      </c>
    </row>
    <row r="60">
      <c r="A60" s="3">
        <v>42.0</v>
      </c>
      <c r="B60" s="4">
        <v>0.07861111111111112</v>
      </c>
      <c r="C60" s="5" t="s">
        <v>22</v>
      </c>
      <c r="D60" s="5" t="s">
        <v>75</v>
      </c>
      <c r="E60" s="62" t="s">
        <v>30</v>
      </c>
      <c r="F60" s="47" t="s">
        <v>30</v>
      </c>
      <c r="J60" s="5" t="s">
        <v>17</v>
      </c>
    </row>
    <row r="61">
      <c r="A61" s="3">
        <v>42.0</v>
      </c>
      <c r="B61" s="4">
        <v>0.07861111111111112</v>
      </c>
      <c r="C61" s="5" t="s">
        <v>22</v>
      </c>
      <c r="D61" s="5" t="s">
        <v>75</v>
      </c>
      <c r="E61" s="62">
        <v>19.0</v>
      </c>
      <c r="F61" s="47">
        <v>17.0</v>
      </c>
      <c r="J61" s="5" t="s">
        <v>1642</v>
      </c>
    </row>
    <row r="62">
      <c r="A62" s="3">
        <v>42.0</v>
      </c>
      <c r="B62" s="4">
        <v>0.07872685185185185</v>
      </c>
      <c r="C62" s="5" t="s">
        <v>22</v>
      </c>
      <c r="D62" s="5" t="s">
        <v>75</v>
      </c>
      <c r="E62" s="62">
        <v>4.0</v>
      </c>
      <c r="F62" s="47">
        <v>2.0</v>
      </c>
      <c r="J62" s="5" t="s">
        <v>17</v>
      </c>
    </row>
    <row r="63">
      <c r="A63" s="3">
        <v>42.0</v>
      </c>
      <c r="B63" s="4">
        <v>0.07872685185185185</v>
      </c>
      <c r="C63" s="5" t="s">
        <v>22</v>
      </c>
      <c r="D63" s="5" t="s">
        <v>75</v>
      </c>
      <c r="E63" s="62">
        <v>9.0</v>
      </c>
      <c r="F63" s="47">
        <v>7.0</v>
      </c>
      <c r="J63" s="5" t="s">
        <v>1776</v>
      </c>
    </row>
    <row r="64">
      <c r="A64" s="3">
        <v>42.0</v>
      </c>
      <c r="B64" s="4">
        <v>0.07991898148148148</v>
      </c>
      <c r="C64" s="5" t="s">
        <v>10</v>
      </c>
      <c r="D64" s="5" t="s">
        <v>32</v>
      </c>
      <c r="E64" s="62">
        <v>18.0</v>
      </c>
      <c r="F64" s="85">
        <f>E64-12</f>
        <v>6</v>
      </c>
      <c r="J64" s="5" t="s">
        <v>68</v>
      </c>
    </row>
    <row r="65">
      <c r="A65" s="3">
        <v>42.0</v>
      </c>
      <c r="B65" s="4">
        <v>0.07991898148148148</v>
      </c>
      <c r="C65" s="5" t="s">
        <v>10</v>
      </c>
      <c r="D65" s="5" t="s">
        <v>7</v>
      </c>
      <c r="E65" s="62">
        <v>25.0</v>
      </c>
      <c r="H65" s="5" t="s">
        <v>1777</v>
      </c>
      <c r="I65" s="5">
        <v>1.0</v>
      </c>
    </row>
    <row r="66">
      <c r="A66" s="3">
        <v>42.0</v>
      </c>
      <c r="B66" s="4">
        <v>0.08038194444444445</v>
      </c>
      <c r="C66" s="5" t="s">
        <v>10</v>
      </c>
      <c r="D66" s="5" t="s">
        <v>32</v>
      </c>
      <c r="E66" s="62">
        <v>20.0</v>
      </c>
      <c r="F66" s="85">
        <f>E66-12</f>
        <v>8</v>
      </c>
      <c r="J66" s="5" t="s">
        <v>45</v>
      </c>
    </row>
    <row r="67">
      <c r="A67" s="3">
        <v>42.0</v>
      </c>
      <c r="B67" s="4">
        <v>0.08038194444444445</v>
      </c>
      <c r="C67" s="5" t="s">
        <v>10</v>
      </c>
      <c r="D67" s="5" t="s">
        <v>7</v>
      </c>
      <c r="E67" s="62">
        <v>16.0</v>
      </c>
      <c r="H67" s="5" t="s">
        <v>1778</v>
      </c>
    </row>
    <row r="68">
      <c r="A68" s="3">
        <v>42.0</v>
      </c>
      <c r="B68" s="4">
        <v>0.08101851851851852</v>
      </c>
      <c r="C68" s="5" t="s">
        <v>22</v>
      </c>
      <c r="D68" s="5" t="s">
        <v>7</v>
      </c>
      <c r="E68" s="62">
        <v>17.0</v>
      </c>
      <c r="H68" s="5" t="s">
        <v>1779</v>
      </c>
      <c r="J68" s="5" t="s">
        <v>82</v>
      </c>
    </row>
    <row r="69">
      <c r="A69" s="3">
        <v>42.0</v>
      </c>
      <c r="B69" s="4">
        <v>0.081875</v>
      </c>
      <c r="C69" s="5" t="s">
        <v>22</v>
      </c>
      <c r="D69" s="5" t="s">
        <v>97</v>
      </c>
      <c r="E69" s="62">
        <v>19.0</v>
      </c>
      <c r="F69" s="5">
        <v>14.0</v>
      </c>
      <c r="J69" s="5" t="s">
        <v>1780</v>
      </c>
    </row>
    <row r="70">
      <c r="A70" s="3">
        <v>42.0</v>
      </c>
      <c r="B70" s="4">
        <v>0.0825</v>
      </c>
      <c r="C70" s="5" t="s">
        <v>21</v>
      </c>
      <c r="D70" s="5" t="s">
        <v>35</v>
      </c>
      <c r="E70" s="62">
        <v>33.0</v>
      </c>
      <c r="F70" s="85">
        <f>E70-15</f>
        <v>18</v>
      </c>
    </row>
    <row r="71">
      <c r="A71" s="3">
        <v>42.0</v>
      </c>
      <c r="B71" s="4">
        <v>0.08287037037037037</v>
      </c>
      <c r="C71" s="5" t="s">
        <v>21</v>
      </c>
      <c r="D71" s="5" t="s">
        <v>32</v>
      </c>
      <c r="E71" s="62">
        <v>20.0</v>
      </c>
      <c r="F71" s="85">
        <f>E71-10</f>
        <v>10</v>
      </c>
      <c r="J71" s="5" t="s">
        <v>46</v>
      </c>
    </row>
    <row r="72">
      <c r="A72" s="3">
        <v>42.0</v>
      </c>
      <c r="B72" s="4">
        <v>0.08287037037037037</v>
      </c>
      <c r="C72" s="5" t="s">
        <v>21</v>
      </c>
      <c r="D72" s="5" t="s">
        <v>7</v>
      </c>
      <c r="E72" s="62">
        <v>9.0</v>
      </c>
      <c r="H72" s="5" t="s">
        <v>1767</v>
      </c>
      <c r="I72" s="5">
        <v>1.0</v>
      </c>
    </row>
    <row r="73">
      <c r="A73" s="3">
        <v>42.0</v>
      </c>
      <c r="B73" s="4">
        <v>0.08414351851851852</v>
      </c>
      <c r="C73" s="5" t="s">
        <v>15</v>
      </c>
      <c r="D73" s="5" t="s">
        <v>7</v>
      </c>
      <c r="E73" s="62">
        <v>42.0</v>
      </c>
      <c r="H73" s="5" t="s">
        <v>1781</v>
      </c>
      <c r="I73" s="5">
        <v>4.0</v>
      </c>
      <c r="J73" s="5" t="s">
        <v>1782</v>
      </c>
    </row>
    <row r="74">
      <c r="A74" s="3">
        <v>42.0</v>
      </c>
      <c r="B74" s="4">
        <v>0.08685185185185185</v>
      </c>
      <c r="C74" s="5" t="s">
        <v>18</v>
      </c>
      <c r="D74" s="5" t="s">
        <v>32</v>
      </c>
      <c r="E74" s="62">
        <v>19.0</v>
      </c>
      <c r="F74" s="85">
        <f>E74-9+5</f>
        <v>15</v>
      </c>
      <c r="J74" s="5" t="s">
        <v>1599</v>
      </c>
    </row>
    <row r="75">
      <c r="A75" s="3">
        <v>42.0</v>
      </c>
      <c r="B75" s="4">
        <v>0.08685185185185185</v>
      </c>
      <c r="C75" s="5" t="s">
        <v>18</v>
      </c>
      <c r="D75" s="5" t="s">
        <v>7</v>
      </c>
      <c r="E75" s="62">
        <v>26.0</v>
      </c>
      <c r="H75" s="5" t="s">
        <v>1783</v>
      </c>
      <c r="I75" s="5">
        <v>1.0</v>
      </c>
    </row>
    <row r="76">
      <c r="A76" s="3">
        <v>42.0</v>
      </c>
      <c r="B76" s="4">
        <v>0.08729166666666667</v>
      </c>
      <c r="C76" s="5" t="s">
        <v>18</v>
      </c>
      <c r="D76" s="5" t="s">
        <v>32</v>
      </c>
      <c r="E76" s="62">
        <v>16.0</v>
      </c>
      <c r="F76" s="85">
        <f>E76-9+5</f>
        <v>12</v>
      </c>
      <c r="J76" s="5" t="s">
        <v>1599</v>
      </c>
    </row>
    <row r="77">
      <c r="A77" s="3">
        <v>42.0</v>
      </c>
      <c r="B77" s="4">
        <v>0.08729166666666667</v>
      </c>
      <c r="C77" s="5" t="s">
        <v>18</v>
      </c>
      <c r="D77" s="5" t="s">
        <v>7</v>
      </c>
      <c r="E77" s="62">
        <v>26.0</v>
      </c>
      <c r="H77" s="5" t="s">
        <v>1784</v>
      </c>
    </row>
    <row r="78">
      <c r="A78" s="3">
        <v>42.0</v>
      </c>
      <c r="B78" s="4">
        <v>0.08737268518518519</v>
      </c>
      <c r="C78" s="5" t="s">
        <v>18</v>
      </c>
      <c r="D78" s="5" t="s">
        <v>32</v>
      </c>
      <c r="E78" s="62">
        <v>9.0</v>
      </c>
      <c r="F78" s="85">
        <f>E78-9+5</f>
        <v>5</v>
      </c>
      <c r="J78" s="5" t="s">
        <v>1599</v>
      </c>
    </row>
    <row r="79">
      <c r="A79" s="3">
        <v>42.0</v>
      </c>
      <c r="B79" s="4">
        <v>0.08796296296296297</v>
      </c>
      <c r="C79" s="5" t="s">
        <v>13</v>
      </c>
      <c r="D79" s="5" t="s">
        <v>32</v>
      </c>
      <c r="E79" s="62" t="s">
        <v>30</v>
      </c>
      <c r="F79" s="31" t="s">
        <v>30</v>
      </c>
      <c r="J79" s="5" t="s">
        <v>293</v>
      </c>
    </row>
    <row r="80">
      <c r="A80" s="3">
        <v>42.0</v>
      </c>
      <c r="B80" s="4">
        <v>0.08796296296296297</v>
      </c>
      <c r="C80" s="5" t="s">
        <v>13</v>
      </c>
      <c r="D80" s="5" t="s">
        <v>32</v>
      </c>
      <c r="E80" s="62">
        <v>24.0</v>
      </c>
      <c r="F80" s="31">
        <f>E80-10</f>
        <v>14</v>
      </c>
      <c r="J80" s="5" t="s">
        <v>1659</v>
      </c>
    </row>
    <row r="81">
      <c r="A81" s="3">
        <v>42.0</v>
      </c>
      <c r="B81" s="4">
        <v>0.08805555555555555</v>
      </c>
      <c r="C81" s="5" t="s">
        <v>13</v>
      </c>
      <c r="D81" s="5" t="s">
        <v>32</v>
      </c>
      <c r="E81" s="62" t="s">
        <v>30</v>
      </c>
      <c r="F81" s="31" t="s">
        <v>30</v>
      </c>
      <c r="J81" s="5" t="s">
        <v>293</v>
      </c>
    </row>
    <row r="82">
      <c r="A82" s="3">
        <v>42.0</v>
      </c>
      <c r="B82" s="4">
        <v>0.08805555555555555</v>
      </c>
      <c r="C82" s="5" t="s">
        <v>13</v>
      </c>
      <c r="D82" s="5" t="s">
        <v>32</v>
      </c>
      <c r="E82" s="62">
        <v>26.0</v>
      </c>
      <c r="F82" s="31">
        <f>E82-10+5</f>
        <v>21</v>
      </c>
      <c r="J82" s="5" t="s">
        <v>1659</v>
      </c>
    </row>
    <row r="83">
      <c r="A83" s="3">
        <v>42.0</v>
      </c>
      <c r="B83" s="4">
        <v>0.08819444444444445</v>
      </c>
      <c r="C83" s="5" t="s">
        <v>13</v>
      </c>
      <c r="D83" s="5" t="s">
        <v>7</v>
      </c>
      <c r="E83" s="62">
        <v>32.0</v>
      </c>
      <c r="H83" s="5" t="s">
        <v>1785</v>
      </c>
      <c r="I83" s="5">
        <v>1.0</v>
      </c>
    </row>
    <row r="84">
      <c r="A84" s="3">
        <v>42.0</v>
      </c>
      <c r="B84" s="4">
        <v>0.08831018518518519</v>
      </c>
      <c r="C84" s="5" t="s">
        <v>13</v>
      </c>
      <c r="D84" s="5" t="s">
        <v>7</v>
      </c>
      <c r="E84" s="62">
        <v>31.0</v>
      </c>
      <c r="H84" s="5" t="s">
        <v>1786</v>
      </c>
    </row>
    <row r="85">
      <c r="A85" s="3">
        <v>42.0</v>
      </c>
      <c r="B85" s="4">
        <v>0.08868055555555555</v>
      </c>
      <c r="C85" s="5" t="s">
        <v>13</v>
      </c>
      <c r="D85" s="5" t="s">
        <v>32</v>
      </c>
      <c r="E85" s="62" t="s">
        <v>30</v>
      </c>
      <c r="F85" s="31" t="s">
        <v>30</v>
      </c>
      <c r="J85" s="5" t="s">
        <v>293</v>
      </c>
    </row>
    <row r="86">
      <c r="A86" s="3">
        <v>42.0</v>
      </c>
      <c r="B86" s="4">
        <v>0.08868055555555555</v>
      </c>
      <c r="C86" s="5" t="s">
        <v>13</v>
      </c>
      <c r="D86" s="5" t="s">
        <v>32</v>
      </c>
      <c r="E86" s="62">
        <v>26.0</v>
      </c>
      <c r="F86" s="31">
        <f>E86-10+5</f>
        <v>21</v>
      </c>
      <c r="J86" s="5" t="s">
        <v>1659</v>
      </c>
    </row>
    <row r="87">
      <c r="A87" s="3">
        <v>42.0</v>
      </c>
      <c r="B87" s="4">
        <v>0.08868055555555555</v>
      </c>
      <c r="C87" s="5" t="s">
        <v>13</v>
      </c>
      <c r="D87" s="5" t="s">
        <v>7</v>
      </c>
      <c r="E87" s="62">
        <v>32.0</v>
      </c>
      <c r="H87" s="5" t="s">
        <v>1787</v>
      </c>
    </row>
    <row r="88">
      <c r="A88" s="3">
        <v>42.0</v>
      </c>
      <c r="B88" s="4">
        <v>0.0896875</v>
      </c>
      <c r="C88" s="5" t="s">
        <v>13</v>
      </c>
      <c r="D88" s="5" t="s">
        <v>75</v>
      </c>
      <c r="E88" s="62">
        <v>12.0</v>
      </c>
      <c r="F88" s="31">
        <f>E88-10</f>
        <v>2</v>
      </c>
      <c r="J88" s="5" t="s">
        <v>1788</v>
      </c>
    </row>
    <row r="89">
      <c r="A89" s="3">
        <v>42.0</v>
      </c>
      <c r="B89" s="4">
        <v>0.09027777777777778</v>
      </c>
      <c r="C89" s="5" t="s">
        <v>18</v>
      </c>
      <c r="D89" s="5" t="s">
        <v>75</v>
      </c>
      <c r="E89" s="62">
        <v>20.0</v>
      </c>
      <c r="F89" s="31">
        <f>E89-6</f>
        <v>14</v>
      </c>
      <c r="J89" s="5" t="s">
        <v>1788</v>
      </c>
    </row>
    <row r="90">
      <c r="A90" s="3">
        <v>42.0</v>
      </c>
      <c r="B90" s="4">
        <v>0.09068287037037037</v>
      </c>
      <c r="C90" s="5" t="s">
        <v>10</v>
      </c>
      <c r="D90" s="5" t="s">
        <v>32</v>
      </c>
      <c r="E90" s="62">
        <v>16.0</v>
      </c>
      <c r="F90" s="85">
        <f>E90-12</f>
        <v>4</v>
      </c>
      <c r="J90" s="5" t="s">
        <v>45</v>
      </c>
    </row>
    <row r="91">
      <c r="A91" s="3">
        <v>42.0</v>
      </c>
      <c r="B91" s="4">
        <v>0.09068287037037037</v>
      </c>
      <c r="C91" s="5" t="s">
        <v>10</v>
      </c>
      <c r="D91" s="5" t="s">
        <v>7</v>
      </c>
      <c r="E91" s="62">
        <v>18.0</v>
      </c>
      <c r="H91" s="5" t="s">
        <v>1789</v>
      </c>
      <c r="I91" s="5">
        <v>1.0</v>
      </c>
    </row>
    <row r="92">
      <c r="A92" s="3">
        <v>42.0</v>
      </c>
      <c r="B92" s="4">
        <v>0.09109953703703703</v>
      </c>
      <c r="C92" s="5" t="s">
        <v>10</v>
      </c>
      <c r="D92" s="5" t="s">
        <v>32</v>
      </c>
      <c r="E92" s="62">
        <v>28.0</v>
      </c>
      <c r="F92" s="85">
        <f>E92-12</f>
        <v>16</v>
      </c>
      <c r="J92" s="5" t="s">
        <v>45</v>
      </c>
    </row>
    <row r="93">
      <c r="A93" s="3">
        <v>42.0</v>
      </c>
      <c r="B93" s="4">
        <v>0.09109953703703703</v>
      </c>
      <c r="C93" s="5" t="s">
        <v>10</v>
      </c>
      <c r="D93" s="5" t="s">
        <v>7</v>
      </c>
      <c r="E93" s="62">
        <v>17.0</v>
      </c>
      <c r="H93" s="5" t="s">
        <v>1790</v>
      </c>
    </row>
    <row r="94">
      <c r="A94" s="3">
        <v>42.0</v>
      </c>
      <c r="B94" s="4">
        <v>0.09158564814814815</v>
      </c>
      <c r="C94" s="5" t="s">
        <v>10</v>
      </c>
      <c r="D94" s="5" t="s">
        <v>35</v>
      </c>
      <c r="E94" s="62">
        <v>24.0</v>
      </c>
      <c r="F94" s="85">
        <f>E94-15</f>
        <v>9</v>
      </c>
    </row>
    <row r="95">
      <c r="A95" s="3">
        <v>42.0</v>
      </c>
      <c r="B95" s="4">
        <v>0.09253472222222223</v>
      </c>
      <c r="C95" s="5" t="s">
        <v>22</v>
      </c>
      <c r="D95" s="5" t="s">
        <v>7</v>
      </c>
      <c r="E95" s="62">
        <v>18.0</v>
      </c>
      <c r="H95" s="5" t="s">
        <v>1791</v>
      </c>
      <c r="J95" s="5" t="s">
        <v>1311</v>
      </c>
    </row>
    <row r="96">
      <c r="A96" s="3">
        <v>42.0</v>
      </c>
      <c r="B96" s="4">
        <v>0.09295138888888889</v>
      </c>
      <c r="C96" s="5" t="s">
        <v>22</v>
      </c>
      <c r="D96" s="5" t="s">
        <v>97</v>
      </c>
      <c r="E96" s="62">
        <v>7.0</v>
      </c>
      <c r="J96" s="5" t="s">
        <v>1792</v>
      </c>
    </row>
    <row r="97">
      <c r="A97" s="3">
        <v>42.0</v>
      </c>
      <c r="B97" s="4">
        <v>0.09304398148148148</v>
      </c>
      <c r="C97" s="5" t="s">
        <v>21</v>
      </c>
      <c r="D97" s="5" t="s">
        <v>32</v>
      </c>
      <c r="E97" s="62">
        <v>20.0</v>
      </c>
      <c r="F97" s="31">
        <f t="shared" ref="F97:F98" si="2">E97-10</f>
        <v>10</v>
      </c>
      <c r="J97" s="5" t="s">
        <v>46</v>
      </c>
    </row>
    <row r="98">
      <c r="A98" s="3">
        <v>42.0</v>
      </c>
      <c r="B98" s="4">
        <v>0.09309027777777777</v>
      </c>
      <c r="C98" s="5" t="s">
        <v>21</v>
      </c>
      <c r="D98" s="5" t="s">
        <v>32</v>
      </c>
      <c r="E98" s="62">
        <v>23.0</v>
      </c>
      <c r="F98" s="31">
        <f t="shared" si="2"/>
        <v>13</v>
      </c>
      <c r="J98" s="5" t="s">
        <v>46</v>
      </c>
    </row>
    <row r="99">
      <c r="A99" s="3">
        <v>42.0</v>
      </c>
      <c r="B99" s="4">
        <v>0.09309027777777777</v>
      </c>
      <c r="C99" s="5" t="s">
        <v>21</v>
      </c>
      <c r="D99" s="5" t="s">
        <v>32</v>
      </c>
      <c r="E99" s="62">
        <v>23.0</v>
      </c>
      <c r="F99" s="31">
        <f>E99-11</f>
        <v>12</v>
      </c>
      <c r="J99" s="5" t="s">
        <v>46</v>
      </c>
    </row>
    <row r="100">
      <c r="A100" s="3">
        <v>42.0</v>
      </c>
      <c r="B100" s="4">
        <v>0.09314814814814815</v>
      </c>
      <c r="C100" s="5" t="s">
        <v>21</v>
      </c>
      <c r="D100" s="5" t="s">
        <v>7</v>
      </c>
      <c r="E100" s="62">
        <v>41.0</v>
      </c>
      <c r="H100" s="5" t="s">
        <v>1793</v>
      </c>
      <c r="I100" s="5">
        <v>1.0</v>
      </c>
      <c r="J100" s="5" t="s">
        <v>112</v>
      </c>
    </row>
    <row r="101">
      <c r="A101" s="3">
        <v>42.0</v>
      </c>
      <c r="B101" s="4">
        <v>0.0954861111111111</v>
      </c>
      <c r="C101" s="5" t="s">
        <v>15</v>
      </c>
      <c r="D101" s="5" t="s">
        <v>184</v>
      </c>
      <c r="E101" s="62" t="s">
        <v>30</v>
      </c>
      <c r="F101" s="31" t="s">
        <v>30</v>
      </c>
      <c r="J101" s="5" t="s">
        <v>17</v>
      </c>
    </row>
    <row r="102">
      <c r="A102" s="3">
        <v>42.0</v>
      </c>
      <c r="B102" s="4">
        <v>0.0954861111111111</v>
      </c>
      <c r="C102" s="5" t="s">
        <v>15</v>
      </c>
      <c r="D102" s="5" t="s">
        <v>184</v>
      </c>
      <c r="E102" s="62">
        <v>14.0</v>
      </c>
      <c r="F102" s="47">
        <f>E102-7</f>
        <v>7</v>
      </c>
      <c r="J102" s="5" t="s">
        <v>1794</v>
      </c>
    </row>
    <row r="103">
      <c r="A103" s="3">
        <v>42.0</v>
      </c>
      <c r="B103" s="4">
        <v>0.09574074074074074</v>
      </c>
      <c r="C103" s="5" t="s">
        <v>15</v>
      </c>
      <c r="D103" s="5" t="s">
        <v>184</v>
      </c>
      <c r="E103" s="62" t="s">
        <v>30</v>
      </c>
      <c r="F103" s="31" t="s">
        <v>30</v>
      </c>
      <c r="J103" s="5" t="s">
        <v>17</v>
      </c>
    </row>
    <row r="104">
      <c r="A104" s="3">
        <v>42.0</v>
      </c>
      <c r="B104" s="4">
        <v>0.09574074074074074</v>
      </c>
      <c r="C104" s="5" t="s">
        <v>15</v>
      </c>
      <c r="D104" s="5" t="s">
        <v>184</v>
      </c>
      <c r="E104" s="62">
        <v>15.0</v>
      </c>
      <c r="F104" s="47">
        <f t="shared" ref="F104:F106" si="3">E104-7</f>
        <v>8</v>
      </c>
      <c r="J104" s="5" t="s">
        <v>1795</v>
      </c>
    </row>
    <row r="105">
      <c r="A105" s="3">
        <v>42.0</v>
      </c>
      <c r="B105" s="4">
        <v>0.09614583333333333</v>
      </c>
      <c r="C105" s="5" t="s">
        <v>15</v>
      </c>
      <c r="D105" s="5" t="s">
        <v>184</v>
      </c>
      <c r="E105" s="62">
        <v>14.0</v>
      </c>
      <c r="F105" s="47">
        <f t="shared" si="3"/>
        <v>7</v>
      </c>
      <c r="J105" s="5" t="s">
        <v>17</v>
      </c>
    </row>
    <row r="106">
      <c r="A106" s="3">
        <v>42.0</v>
      </c>
      <c r="B106" s="4">
        <v>0.09614583333333333</v>
      </c>
      <c r="C106" s="5" t="s">
        <v>15</v>
      </c>
      <c r="D106" s="5" t="s">
        <v>184</v>
      </c>
      <c r="E106" s="62">
        <v>25.0</v>
      </c>
      <c r="F106" s="47">
        <f t="shared" si="3"/>
        <v>18</v>
      </c>
      <c r="J106" s="5" t="s">
        <v>1795</v>
      </c>
    </row>
    <row r="107">
      <c r="A107" s="3">
        <v>42.0</v>
      </c>
      <c r="B107" s="4">
        <v>0.09628472222222222</v>
      </c>
      <c r="C107" s="5" t="s">
        <v>15</v>
      </c>
      <c r="D107" s="5" t="s">
        <v>184</v>
      </c>
      <c r="E107" s="62" t="s">
        <v>30</v>
      </c>
      <c r="F107" s="31" t="s">
        <v>30</v>
      </c>
      <c r="J107" s="5" t="s">
        <v>17</v>
      </c>
    </row>
    <row r="108">
      <c r="A108" s="3">
        <v>42.0</v>
      </c>
      <c r="B108" s="4">
        <v>0.09628472222222222</v>
      </c>
      <c r="C108" s="5" t="s">
        <v>15</v>
      </c>
      <c r="D108" s="5" t="s">
        <v>184</v>
      </c>
      <c r="E108" s="62">
        <v>26.0</v>
      </c>
      <c r="F108" s="47">
        <f>E108-7</f>
        <v>19</v>
      </c>
      <c r="J108" s="5" t="s">
        <v>1795</v>
      </c>
    </row>
    <row r="109">
      <c r="A109" s="3">
        <v>42.0</v>
      </c>
      <c r="B109" s="4">
        <v>0.09825231481481482</v>
      </c>
      <c r="C109" s="5" t="s">
        <v>21</v>
      </c>
      <c r="D109" s="5" t="s">
        <v>24</v>
      </c>
      <c r="E109" s="62">
        <v>23.0</v>
      </c>
      <c r="F109" s="85">
        <f>E109-12</f>
        <v>11</v>
      </c>
    </row>
    <row r="110">
      <c r="A110" s="3">
        <v>42.0</v>
      </c>
      <c r="B110" s="4">
        <v>0.09837962962962964</v>
      </c>
      <c r="C110" s="5" t="s">
        <v>10</v>
      </c>
      <c r="D110" s="5" t="s">
        <v>97</v>
      </c>
      <c r="E110" s="62" t="s">
        <v>30</v>
      </c>
      <c r="J110" s="5" t="s">
        <v>1796</v>
      </c>
    </row>
    <row r="111">
      <c r="A111" s="3">
        <v>42.0</v>
      </c>
      <c r="B111" s="4">
        <v>0.09858796296296296</v>
      </c>
      <c r="C111" s="5" t="s">
        <v>21</v>
      </c>
      <c r="D111" s="5" t="s">
        <v>20</v>
      </c>
      <c r="E111" s="62">
        <v>30.0</v>
      </c>
      <c r="F111" s="85">
        <f>E111-15</f>
        <v>15</v>
      </c>
    </row>
    <row r="112">
      <c r="A112" s="3">
        <v>42.0</v>
      </c>
      <c r="B112" s="4">
        <v>0.0993287037037037</v>
      </c>
      <c r="C112" s="5" t="s">
        <v>21</v>
      </c>
      <c r="D112" s="5" t="s">
        <v>24</v>
      </c>
      <c r="E112" s="62">
        <v>22.0</v>
      </c>
      <c r="F112" s="31">
        <f t="shared" ref="F112:F113" si="4">E112-12</f>
        <v>10</v>
      </c>
    </row>
    <row r="113">
      <c r="A113" s="3">
        <v>42.0</v>
      </c>
      <c r="B113" s="4">
        <v>0.10684027777777778</v>
      </c>
      <c r="C113" s="5" t="s">
        <v>21</v>
      </c>
      <c r="D113" s="5" t="s">
        <v>24</v>
      </c>
      <c r="E113" s="62">
        <v>31.0</v>
      </c>
      <c r="F113" s="31">
        <f t="shared" si="4"/>
        <v>19</v>
      </c>
    </row>
    <row r="114">
      <c r="A114" s="3">
        <v>42.0</v>
      </c>
      <c r="B114" s="4">
        <v>0.11115740740740741</v>
      </c>
      <c r="C114" s="5" t="s">
        <v>21</v>
      </c>
      <c r="D114" s="5" t="s">
        <v>19</v>
      </c>
      <c r="E114" s="62">
        <v>9.0</v>
      </c>
      <c r="F114" s="31">
        <f>E114-2</f>
        <v>7</v>
      </c>
    </row>
    <row r="115">
      <c r="A115" s="3">
        <v>42.0</v>
      </c>
      <c r="B115" s="4">
        <v>0.11670138888888888</v>
      </c>
      <c r="C115" s="5" t="s">
        <v>21</v>
      </c>
      <c r="D115" s="5" t="s">
        <v>24</v>
      </c>
      <c r="E115" s="62">
        <v>22.0</v>
      </c>
      <c r="F115" s="31">
        <f t="shared" ref="F115:F116" si="5">E115-12</f>
        <v>10</v>
      </c>
    </row>
    <row r="116">
      <c r="A116" s="3">
        <v>42.0</v>
      </c>
      <c r="B116" s="4">
        <v>0.11685185185185185</v>
      </c>
      <c r="C116" s="5" t="s">
        <v>21</v>
      </c>
      <c r="D116" s="5" t="s">
        <v>24</v>
      </c>
      <c r="E116" s="62">
        <v>33.0</v>
      </c>
      <c r="F116" s="31">
        <f t="shared" si="5"/>
        <v>21</v>
      </c>
    </row>
    <row r="117">
      <c r="A117" s="3">
        <v>42.0</v>
      </c>
      <c r="B117" s="4">
        <v>0.12197916666666667</v>
      </c>
      <c r="C117" s="5" t="s">
        <v>21</v>
      </c>
      <c r="D117" s="5" t="s">
        <v>35</v>
      </c>
      <c r="E117" s="62">
        <v>28.0</v>
      </c>
      <c r="F117" s="31">
        <f>E117-15</f>
        <v>13</v>
      </c>
    </row>
    <row r="118">
      <c r="A118" s="3">
        <v>42.0</v>
      </c>
      <c r="B118" s="4">
        <v>0.12530092592592593</v>
      </c>
      <c r="C118" s="5" t="s">
        <v>21</v>
      </c>
      <c r="D118" s="5" t="s">
        <v>23</v>
      </c>
      <c r="E118" s="62">
        <v>7.0</v>
      </c>
      <c r="F118" s="31">
        <f>E118-0</f>
        <v>7</v>
      </c>
    </row>
    <row r="119">
      <c r="A119" s="3">
        <v>42.0</v>
      </c>
      <c r="B119" s="4">
        <v>0.12770833333333334</v>
      </c>
      <c r="C119" s="5" t="s">
        <v>15</v>
      </c>
      <c r="D119" s="5" t="s">
        <v>20</v>
      </c>
      <c r="E119" s="62" t="s">
        <v>28</v>
      </c>
      <c r="F119" s="47">
        <v>1.0</v>
      </c>
      <c r="G119" s="5" t="s">
        <v>48</v>
      </c>
      <c r="J119" s="5" t="s">
        <v>137</v>
      </c>
    </row>
    <row r="120">
      <c r="A120" s="3">
        <v>42.0</v>
      </c>
      <c r="B120" s="4">
        <v>0.12777777777777777</v>
      </c>
      <c r="C120" s="5" t="s">
        <v>21</v>
      </c>
      <c r="D120" s="5" t="s">
        <v>20</v>
      </c>
      <c r="E120" s="62">
        <v>37.0</v>
      </c>
      <c r="F120" s="31">
        <f>E120-15-10</f>
        <v>12</v>
      </c>
      <c r="J120" s="5" t="s">
        <v>137</v>
      </c>
    </row>
    <row r="121">
      <c r="A121" s="3">
        <v>42.0</v>
      </c>
      <c r="B121" s="4">
        <v>0.1278125</v>
      </c>
      <c r="C121" s="5" t="s">
        <v>22</v>
      </c>
      <c r="D121" s="5" t="s">
        <v>20</v>
      </c>
      <c r="E121" s="62">
        <v>19.0</v>
      </c>
      <c r="F121" s="31">
        <f>E121-10-2</f>
        <v>7</v>
      </c>
      <c r="J121" s="5" t="s">
        <v>137</v>
      </c>
    </row>
    <row r="122">
      <c r="A122" s="3">
        <v>42.0</v>
      </c>
      <c r="B122" s="4">
        <v>0.12783564814814816</v>
      </c>
      <c r="C122" s="5" t="s">
        <v>10</v>
      </c>
      <c r="D122" s="5" t="s">
        <v>20</v>
      </c>
      <c r="E122" s="62" t="s">
        <v>30</v>
      </c>
      <c r="F122" s="31" t="s">
        <v>30</v>
      </c>
      <c r="J122" s="5" t="s">
        <v>17</v>
      </c>
    </row>
    <row r="123">
      <c r="A123" s="3">
        <v>42.0</v>
      </c>
      <c r="B123" s="4">
        <v>0.12783564814814816</v>
      </c>
      <c r="C123" s="5" t="s">
        <v>10</v>
      </c>
      <c r="D123" s="5" t="s">
        <v>20</v>
      </c>
      <c r="E123" s="62">
        <v>37.0</v>
      </c>
      <c r="F123" s="31">
        <f>E123-10-10</f>
        <v>17</v>
      </c>
      <c r="J123" s="5" t="s">
        <v>137</v>
      </c>
    </row>
    <row r="124">
      <c r="A124" s="3">
        <v>42.0</v>
      </c>
      <c r="B124" s="4">
        <v>0.1278587962962963</v>
      </c>
      <c r="C124" s="5" t="s">
        <v>13</v>
      </c>
      <c r="D124" s="5" t="s">
        <v>20</v>
      </c>
      <c r="E124" s="62">
        <v>29.0</v>
      </c>
      <c r="F124" s="31">
        <f>E124-10-2</f>
        <v>17</v>
      </c>
      <c r="J124" s="5" t="s">
        <v>137</v>
      </c>
    </row>
    <row r="125">
      <c r="A125" s="3">
        <v>42.0</v>
      </c>
      <c r="B125" s="4">
        <v>0.12788194444444445</v>
      </c>
      <c r="C125" s="5" t="s">
        <v>18</v>
      </c>
      <c r="D125" s="5" t="s">
        <v>20</v>
      </c>
      <c r="E125" s="62">
        <v>33.0</v>
      </c>
      <c r="F125" s="31">
        <f>E125-10-6</f>
        <v>17</v>
      </c>
      <c r="J125" s="5" t="s">
        <v>137</v>
      </c>
    </row>
    <row r="126">
      <c r="A126" s="3">
        <v>42.0</v>
      </c>
      <c r="B126" s="4">
        <v>0.12858796296296296</v>
      </c>
      <c r="C126" s="5" t="s">
        <v>15</v>
      </c>
      <c r="D126" s="5" t="s">
        <v>20</v>
      </c>
      <c r="E126" s="62" t="s">
        <v>30</v>
      </c>
      <c r="F126" s="31" t="s">
        <v>30</v>
      </c>
      <c r="J126" s="5" t="s">
        <v>42</v>
      </c>
    </row>
    <row r="127">
      <c r="A127" s="3">
        <v>42.0</v>
      </c>
      <c r="B127" s="4">
        <v>0.1258101851851852</v>
      </c>
      <c r="C127" s="5" t="s">
        <v>15</v>
      </c>
      <c r="D127" s="5" t="s">
        <v>20</v>
      </c>
      <c r="E127" s="62">
        <v>15.0</v>
      </c>
      <c r="F127" s="47">
        <f>E127-7</f>
        <v>8</v>
      </c>
      <c r="J127" s="5" t="s">
        <v>473</v>
      </c>
    </row>
    <row r="128">
      <c r="A128" s="3">
        <v>42.0</v>
      </c>
      <c r="B128" s="4">
        <v>0.13898148148148148</v>
      </c>
      <c r="C128" s="5" t="s">
        <v>18</v>
      </c>
      <c r="D128" s="5" t="s">
        <v>93</v>
      </c>
      <c r="E128" s="62">
        <v>22.0</v>
      </c>
      <c r="F128" s="31">
        <f>E128-10</f>
        <v>12</v>
      </c>
      <c r="J128" s="5" t="s">
        <v>1797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38"/>
    <col customWidth="1" min="6" max="6" width="11.13"/>
    <col customWidth="1" min="7" max="7" width="4.63"/>
    <col customWidth="1" min="8" max="8" width="14.88"/>
    <col customWidth="1" min="9" max="9" width="4.88"/>
    <col customWidth="1" min="10" max="10" width="46.63"/>
  </cols>
  <sheetData>
    <row r="1">
      <c r="A1" s="80" t="s">
        <v>0</v>
      </c>
      <c r="B1" s="81" t="s">
        <v>1</v>
      </c>
      <c r="C1" s="80" t="s">
        <v>2</v>
      </c>
      <c r="D1" s="81" t="s">
        <v>3</v>
      </c>
      <c r="E1" s="82" t="s">
        <v>4</v>
      </c>
      <c r="F1" s="80" t="s">
        <v>5</v>
      </c>
      <c r="G1" s="81" t="s">
        <v>6</v>
      </c>
      <c r="H1" s="81" t="s">
        <v>7</v>
      </c>
      <c r="I1" s="81" t="s">
        <v>4796</v>
      </c>
      <c r="J1" s="81" t="s">
        <v>9</v>
      </c>
    </row>
    <row r="2">
      <c r="A2" s="3">
        <v>43.0</v>
      </c>
      <c r="B2" s="4">
        <v>0.012129629629629629</v>
      </c>
      <c r="C2" s="3" t="s">
        <v>22</v>
      </c>
      <c r="D2" s="5" t="s">
        <v>92</v>
      </c>
      <c r="E2" s="62">
        <v>21.0</v>
      </c>
      <c r="F2" s="118">
        <v>15.0</v>
      </c>
    </row>
    <row r="3">
      <c r="A3" s="3">
        <v>43.0</v>
      </c>
      <c r="B3" s="4">
        <v>0.03141203703703704</v>
      </c>
      <c r="C3" s="3" t="s">
        <v>10</v>
      </c>
      <c r="D3" s="5" t="s">
        <v>14</v>
      </c>
      <c r="E3" s="62">
        <v>12.0</v>
      </c>
      <c r="F3" s="118">
        <v>4.0</v>
      </c>
    </row>
    <row r="4">
      <c r="A4" s="3">
        <v>43.0</v>
      </c>
      <c r="B4" s="4">
        <v>0.04170138888888889</v>
      </c>
      <c r="C4" s="3" t="s">
        <v>10</v>
      </c>
      <c r="D4" s="5" t="s">
        <v>588</v>
      </c>
      <c r="E4" s="62" t="s">
        <v>30</v>
      </c>
      <c r="F4" s="118" t="s">
        <v>30</v>
      </c>
      <c r="J4" s="5" t="s">
        <v>17</v>
      </c>
    </row>
    <row r="5">
      <c r="A5" s="3">
        <v>43.0</v>
      </c>
      <c r="B5" s="4">
        <v>0.04170138888888889</v>
      </c>
      <c r="C5" s="3" t="s">
        <v>10</v>
      </c>
      <c r="D5" s="5" t="s">
        <v>588</v>
      </c>
      <c r="E5" s="62">
        <v>27.0</v>
      </c>
      <c r="F5" s="118">
        <v>19.0</v>
      </c>
      <c r="J5" s="5" t="s">
        <v>40</v>
      </c>
    </row>
    <row r="6">
      <c r="A6" s="3">
        <v>43.0</v>
      </c>
      <c r="B6" s="4">
        <v>0.04209490740740741</v>
      </c>
      <c r="C6" s="3" t="s">
        <v>15</v>
      </c>
      <c r="D6" s="5" t="s">
        <v>85</v>
      </c>
      <c r="E6" s="62">
        <v>18.0</v>
      </c>
      <c r="F6" s="118">
        <v>16.0</v>
      </c>
    </row>
    <row r="7">
      <c r="A7" s="3">
        <v>43.0</v>
      </c>
      <c r="B7" s="4">
        <v>0.04327546296296296</v>
      </c>
      <c r="C7" s="3" t="s">
        <v>18</v>
      </c>
      <c r="D7" s="5" t="s">
        <v>85</v>
      </c>
      <c r="E7" s="62">
        <v>19.0</v>
      </c>
      <c r="F7" s="118">
        <v>13.0</v>
      </c>
    </row>
    <row r="8">
      <c r="A8" s="3">
        <v>43.0</v>
      </c>
      <c r="B8" s="4">
        <v>0.04513888888888889</v>
      </c>
      <c r="C8" s="3" t="s">
        <v>807</v>
      </c>
      <c r="D8" s="5" t="s">
        <v>26</v>
      </c>
      <c r="E8" s="62" t="s">
        <v>30</v>
      </c>
      <c r="F8" s="118" t="s">
        <v>30</v>
      </c>
      <c r="J8" s="5" t="s">
        <v>17</v>
      </c>
    </row>
    <row r="9">
      <c r="A9" s="3">
        <v>43.0</v>
      </c>
      <c r="B9" s="4">
        <v>0.04513888888888889</v>
      </c>
      <c r="C9" s="3" t="s">
        <v>807</v>
      </c>
      <c r="D9" s="5" t="s">
        <v>26</v>
      </c>
      <c r="E9" s="62">
        <v>18.0</v>
      </c>
      <c r="F9" s="119">
        <v>19.0</v>
      </c>
      <c r="J9" s="5" t="s">
        <v>40</v>
      </c>
    </row>
    <row r="10">
      <c r="A10" s="3">
        <v>43.0</v>
      </c>
      <c r="B10" s="4">
        <v>0.042337962962962966</v>
      </c>
      <c r="C10" s="3" t="s">
        <v>10</v>
      </c>
      <c r="D10" s="5" t="s">
        <v>24</v>
      </c>
      <c r="E10" s="62">
        <v>23.0</v>
      </c>
      <c r="F10" s="118">
        <v>10.0</v>
      </c>
    </row>
    <row r="11">
      <c r="A11" s="3">
        <v>43.0</v>
      </c>
      <c r="B11" s="4">
        <v>0.058159722222222224</v>
      </c>
      <c r="C11" s="3" t="s">
        <v>10</v>
      </c>
      <c r="D11" s="5" t="s">
        <v>14</v>
      </c>
      <c r="E11" s="62">
        <v>12.0</v>
      </c>
      <c r="F11" s="118">
        <v>4.0</v>
      </c>
    </row>
    <row r="12">
      <c r="A12" s="3">
        <v>43.0</v>
      </c>
      <c r="B12" s="4">
        <v>0.06515046296296297</v>
      </c>
      <c r="C12" s="3" t="s">
        <v>13</v>
      </c>
      <c r="D12" s="5" t="s">
        <v>24</v>
      </c>
      <c r="E12" s="62">
        <v>18.0</v>
      </c>
      <c r="F12" s="118">
        <v>18.0</v>
      </c>
    </row>
    <row r="13">
      <c r="A13" s="3">
        <v>43.0</v>
      </c>
      <c r="B13" s="4">
        <v>0.08837962962962963</v>
      </c>
      <c r="C13" s="3" t="s">
        <v>15</v>
      </c>
      <c r="D13" s="5" t="s">
        <v>184</v>
      </c>
      <c r="E13" s="62">
        <v>17.0</v>
      </c>
      <c r="F13" s="118">
        <v>10.0</v>
      </c>
    </row>
    <row r="14">
      <c r="A14" s="3">
        <v>43.0</v>
      </c>
      <c r="B14" s="4">
        <v>0.09100694444444445</v>
      </c>
      <c r="C14" s="3" t="s">
        <v>15</v>
      </c>
      <c r="D14" s="5" t="s">
        <v>125</v>
      </c>
      <c r="E14" s="62">
        <v>10.0</v>
      </c>
      <c r="F14" s="118">
        <v>4.0</v>
      </c>
    </row>
    <row r="15">
      <c r="A15" s="3">
        <v>43.0</v>
      </c>
      <c r="B15" s="4">
        <v>0.09103009259259259</v>
      </c>
      <c r="C15" s="3" t="s">
        <v>10</v>
      </c>
      <c r="D15" s="5" t="s">
        <v>125</v>
      </c>
      <c r="E15" s="62">
        <v>12.0</v>
      </c>
      <c r="F15" s="118">
        <v>10.0</v>
      </c>
    </row>
    <row r="16">
      <c r="A16" s="3">
        <v>43.0</v>
      </c>
      <c r="B16" s="4">
        <v>0.09103009259259259</v>
      </c>
      <c r="C16" s="3" t="s">
        <v>706</v>
      </c>
      <c r="D16" s="5" t="s">
        <v>125</v>
      </c>
      <c r="E16" s="62">
        <v>15.0</v>
      </c>
      <c r="F16" s="118">
        <v>9.0</v>
      </c>
    </row>
    <row r="17">
      <c r="A17" s="3">
        <v>43.0</v>
      </c>
      <c r="B17" s="4">
        <v>0.09106481481481482</v>
      </c>
      <c r="C17" s="3" t="s">
        <v>13</v>
      </c>
      <c r="D17" s="5" t="s">
        <v>125</v>
      </c>
      <c r="E17" s="62">
        <v>18.0</v>
      </c>
      <c r="F17" s="120">
        <v>20.0</v>
      </c>
      <c r="J17" s="5" t="s">
        <v>1798</v>
      </c>
    </row>
    <row r="18">
      <c r="A18" s="3">
        <v>43.0</v>
      </c>
      <c r="B18" s="4">
        <v>0.09107638888888889</v>
      </c>
      <c r="C18" s="3" t="s">
        <v>807</v>
      </c>
      <c r="D18" s="5" t="s">
        <v>125</v>
      </c>
      <c r="E18" s="62">
        <v>24.0</v>
      </c>
      <c r="F18" s="118">
        <v>17.0</v>
      </c>
    </row>
    <row r="19">
      <c r="A19" s="3">
        <v>43.0</v>
      </c>
      <c r="B19" s="4">
        <v>0.09107638888888889</v>
      </c>
      <c r="C19" s="3" t="s">
        <v>21</v>
      </c>
      <c r="D19" s="5" t="s">
        <v>125</v>
      </c>
      <c r="E19" s="62">
        <v>13.0</v>
      </c>
      <c r="F19" s="118">
        <v>10.0</v>
      </c>
    </row>
    <row r="20">
      <c r="A20" s="3">
        <v>43.0</v>
      </c>
      <c r="B20" s="4">
        <v>0.09108796296296297</v>
      </c>
      <c r="C20" s="3" t="s">
        <v>18</v>
      </c>
      <c r="D20" s="5" t="s">
        <v>125</v>
      </c>
      <c r="E20" s="62">
        <v>13.0</v>
      </c>
      <c r="F20" s="118">
        <v>10.0</v>
      </c>
    </row>
    <row r="21">
      <c r="A21" s="3">
        <v>43.0</v>
      </c>
      <c r="B21" s="4">
        <v>0.09108796296296297</v>
      </c>
      <c r="C21" s="3" t="s">
        <v>22</v>
      </c>
      <c r="D21" s="5" t="s">
        <v>125</v>
      </c>
      <c r="E21" s="62" t="s">
        <v>30</v>
      </c>
      <c r="F21" s="118" t="s">
        <v>30</v>
      </c>
    </row>
    <row r="22">
      <c r="A22" s="3">
        <v>43.0</v>
      </c>
      <c r="B22" s="4">
        <v>0.11862268518518519</v>
      </c>
      <c r="C22" s="3" t="s">
        <v>13</v>
      </c>
      <c r="D22" s="5" t="s">
        <v>74</v>
      </c>
      <c r="E22" s="62">
        <v>19.0</v>
      </c>
      <c r="F22" s="118">
        <v>11.0</v>
      </c>
    </row>
    <row r="23">
      <c r="A23" s="3">
        <v>43.0</v>
      </c>
      <c r="B23" s="4">
        <v>0.11964120370370371</v>
      </c>
      <c r="C23" s="3" t="s">
        <v>22</v>
      </c>
      <c r="D23" s="5" t="s">
        <v>35</v>
      </c>
      <c r="E23" s="62">
        <v>10.0</v>
      </c>
      <c r="F23" s="118">
        <v>6.0</v>
      </c>
      <c r="J23" s="5" t="s">
        <v>1799</v>
      </c>
    </row>
    <row r="24">
      <c r="A24" s="3">
        <v>43.0</v>
      </c>
      <c r="B24" s="4">
        <v>0.11967592592592592</v>
      </c>
      <c r="C24" s="3" t="s">
        <v>21</v>
      </c>
      <c r="D24" s="5" t="s">
        <v>35</v>
      </c>
      <c r="E24" s="62">
        <v>34.0</v>
      </c>
      <c r="F24" s="118">
        <v>19.0</v>
      </c>
    </row>
    <row r="25">
      <c r="A25" s="3">
        <v>43.0</v>
      </c>
      <c r="B25" s="4">
        <v>0.12013888888888889</v>
      </c>
      <c r="C25" s="3" t="s">
        <v>21</v>
      </c>
      <c r="D25" s="5" t="s">
        <v>47</v>
      </c>
      <c r="E25" s="62">
        <v>25.0</v>
      </c>
      <c r="F25" s="119">
        <v>20.0</v>
      </c>
    </row>
    <row r="26">
      <c r="A26" s="3">
        <v>43.0</v>
      </c>
      <c r="B26" s="4">
        <v>0.12085648148148148</v>
      </c>
      <c r="C26" s="3" t="s">
        <v>13</v>
      </c>
      <c r="D26" s="5" t="s">
        <v>47</v>
      </c>
      <c r="E26" s="62">
        <v>19.0</v>
      </c>
      <c r="F26" s="118">
        <v>17.0</v>
      </c>
    </row>
    <row r="27">
      <c r="A27" s="3">
        <v>43.0</v>
      </c>
      <c r="B27" s="4">
        <v>0.12086805555555556</v>
      </c>
      <c r="C27" s="3" t="s">
        <v>22</v>
      </c>
      <c r="D27" s="5" t="s">
        <v>47</v>
      </c>
      <c r="E27" s="62">
        <v>16.0</v>
      </c>
      <c r="F27" s="118">
        <v>16.0</v>
      </c>
    </row>
    <row r="28">
      <c r="A28" s="3">
        <v>43.0</v>
      </c>
      <c r="B28" s="4">
        <v>0.12157407407407407</v>
      </c>
      <c r="C28" s="3" t="s">
        <v>21</v>
      </c>
      <c r="D28" s="5" t="s">
        <v>20</v>
      </c>
      <c r="E28" s="62">
        <v>25.0</v>
      </c>
      <c r="F28" s="118">
        <v>10.0</v>
      </c>
    </row>
    <row r="29">
      <c r="A29" s="3">
        <v>43.0</v>
      </c>
      <c r="B29" s="4">
        <v>0.12178240740740741</v>
      </c>
      <c r="C29" s="3" t="s">
        <v>21</v>
      </c>
      <c r="D29" s="5" t="s">
        <v>32</v>
      </c>
      <c r="E29" s="62">
        <v>24.0</v>
      </c>
      <c r="F29" s="118">
        <v>14.0</v>
      </c>
      <c r="J29" s="5" t="s">
        <v>46</v>
      </c>
    </row>
    <row r="30">
      <c r="A30" s="3">
        <v>43.0</v>
      </c>
      <c r="B30" s="4">
        <v>0.12194444444444444</v>
      </c>
      <c r="C30" s="3" t="s">
        <v>21</v>
      </c>
      <c r="D30" s="5" t="s">
        <v>32</v>
      </c>
      <c r="E30" s="62" t="s">
        <v>30</v>
      </c>
      <c r="F30" s="118" t="s">
        <v>30</v>
      </c>
      <c r="J30" s="5" t="s">
        <v>466</v>
      </c>
    </row>
    <row r="31">
      <c r="A31" s="3">
        <v>43.0</v>
      </c>
      <c r="B31" s="4">
        <v>0.12194444444444444</v>
      </c>
      <c r="C31" s="3" t="s">
        <v>21</v>
      </c>
      <c r="D31" s="5" t="s">
        <v>32</v>
      </c>
      <c r="E31" s="62">
        <v>30.0</v>
      </c>
      <c r="F31" s="118">
        <v>19.0</v>
      </c>
      <c r="J31" s="5" t="s">
        <v>467</v>
      </c>
    </row>
    <row r="32">
      <c r="A32" s="3">
        <v>43.0</v>
      </c>
      <c r="B32" s="4">
        <v>0.12268518518518519</v>
      </c>
      <c r="C32" s="3" t="s">
        <v>21</v>
      </c>
      <c r="D32" s="5" t="s">
        <v>7</v>
      </c>
      <c r="E32" s="62">
        <v>8.0</v>
      </c>
      <c r="F32" s="89"/>
      <c r="H32" s="5" t="s">
        <v>1800</v>
      </c>
    </row>
    <row r="33">
      <c r="A33" s="3">
        <v>43.0</v>
      </c>
      <c r="B33" s="4">
        <v>0.12319444444444444</v>
      </c>
      <c r="C33" s="3" t="s">
        <v>21</v>
      </c>
      <c r="D33" s="5" t="s">
        <v>7</v>
      </c>
      <c r="E33" s="62">
        <v>8.0</v>
      </c>
      <c r="F33" s="89"/>
      <c r="J33" s="5" t="s">
        <v>1801</v>
      </c>
    </row>
    <row r="34">
      <c r="A34" s="3">
        <v>43.0</v>
      </c>
      <c r="B34" s="4">
        <v>0.1249537037037037</v>
      </c>
      <c r="C34" s="3" t="s">
        <v>13</v>
      </c>
      <c r="D34" s="5" t="s">
        <v>32</v>
      </c>
      <c r="E34" s="62">
        <v>25.0</v>
      </c>
      <c r="F34" s="118">
        <v>15.0</v>
      </c>
      <c r="J34" s="5" t="s">
        <v>1619</v>
      </c>
    </row>
    <row r="35">
      <c r="A35" s="3">
        <v>43.0</v>
      </c>
      <c r="B35" s="4">
        <v>0.125</v>
      </c>
      <c r="C35" s="3" t="s">
        <v>13</v>
      </c>
      <c r="D35" s="5" t="s">
        <v>32</v>
      </c>
      <c r="E35" s="62">
        <v>17.0</v>
      </c>
      <c r="F35" s="118">
        <v>7.0</v>
      </c>
      <c r="J35" s="5" t="s">
        <v>1619</v>
      </c>
    </row>
    <row r="36">
      <c r="A36" s="3">
        <v>43.0</v>
      </c>
      <c r="B36" s="4">
        <v>0.12508101851851852</v>
      </c>
      <c r="C36" s="3" t="s">
        <v>13</v>
      </c>
      <c r="D36" s="5" t="s">
        <v>7</v>
      </c>
      <c r="E36" s="62">
        <v>21.0</v>
      </c>
      <c r="F36" s="89"/>
      <c r="H36" s="5" t="s">
        <v>1802</v>
      </c>
    </row>
    <row r="37">
      <c r="A37" s="3">
        <v>43.0</v>
      </c>
      <c r="B37" s="4">
        <v>0.1280902777777778</v>
      </c>
      <c r="C37" s="3" t="s">
        <v>21</v>
      </c>
      <c r="D37" s="5" t="s">
        <v>32</v>
      </c>
      <c r="E37" s="62">
        <v>21.0</v>
      </c>
      <c r="F37" s="118">
        <v>10.0</v>
      </c>
      <c r="J37" s="5" t="s">
        <v>17</v>
      </c>
    </row>
    <row r="38">
      <c r="A38" s="3">
        <v>43.0</v>
      </c>
      <c r="B38" s="4">
        <v>0.1280902777777778</v>
      </c>
      <c r="C38" s="3" t="s">
        <v>21</v>
      </c>
      <c r="D38" s="5" t="s">
        <v>32</v>
      </c>
      <c r="E38" s="62">
        <v>30.0</v>
      </c>
      <c r="F38" s="118">
        <v>19.0</v>
      </c>
      <c r="J38" s="5" t="s">
        <v>1803</v>
      </c>
    </row>
    <row r="39">
      <c r="A39" s="3">
        <v>43.0</v>
      </c>
      <c r="B39" s="4">
        <v>0.12813657407407408</v>
      </c>
      <c r="C39" s="3" t="s">
        <v>21</v>
      </c>
      <c r="D39" s="5" t="s">
        <v>32</v>
      </c>
      <c r="E39" s="62" t="s">
        <v>30</v>
      </c>
      <c r="F39" s="118" t="s">
        <v>30</v>
      </c>
      <c r="J39" s="5" t="s">
        <v>17</v>
      </c>
    </row>
    <row r="40">
      <c r="A40" s="3">
        <v>43.0</v>
      </c>
      <c r="B40" s="4">
        <v>0.12813657407407408</v>
      </c>
      <c r="C40" s="3" t="s">
        <v>21</v>
      </c>
      <c r="D40" s="5" t="s">
        <v>32</v>
      </c>
      <c r="E40" s="62">
        <v>27.0</v>
      </c>
      <c r="F40" s="118">
        <v>17.0</v>
      </c>
      <c r="J40" s="5" t="s">
        <v>1804</v>
      </c>
    </row>
    <row r="41">
      <c r="A41" s="3">
        <v>43.0</v>
      </c>
      <c r="B41" s="4">
        <v>0.12815972222222222</v>
      </c>
      <c r="C41" s="3" t="s">
        <v>21</v>
      </c>
      <c r="D41" s="5" t="s">
        <v>32</v>
      </c>
      <c r="E41" s="62" t="s">
        <v>30</v>
      </c>
      <c r="F41" s="118" t="s">
        <v>30</v>
      </c>
      <c r="J41" s="5" t="s">
        <v>17</v>
      </c>
    </row>
    <row r="42">
      <c r="A42" s="3">
        <v>43.0</v>
      </c>
      <c r="B42" s="4">
        <v>0.12815972222222222</v>
      </c>
      <c r="C42" s="3" t="s">
        <v>21</v>
      </c>
      <c r="D42" s="5" t="s">
        <v>32</v>
      </c>
      <c r="E42" s="62">
        <v>17.0</v>
      </c>
      <c r="F42" s="118">
        <v>7.0</v>
      </c>
      <c r="J42" s="5" t="s">
        <v>1804</v>
      </c>
    </row>
    <row r="43">
      <c r="A43" s="3">
        <v>43.0</v>
      </c>
      <c r="B43" s="4">
        <v>0.12850694444444444</v>
      </c>
      <c r="C43" s="3" t="s">
        <v>21</v>
      </c>
      <c r="D43" s="5" t="s">
        <v>7</v>
      </c>
      <c r="E43" s="62">
        <v>59.0</v>
      </c>
      <c r="F43" s="89"/>
      <c r="H43" s="5" t="s">
        <v>1805</v>
      </c>
    </row>
    <row r="44">
      <c r="A44" s="3">
        <v>43.0</v>
      </c>
      <c r="B44" s="4">
        <v>0.12858796296296296</v>
      </c>
      <c r="C44" s="3" t="s">
        <v>21</v>
      </c>
      <c r="D44" s="5" t="s">
        <v>7</v>
      </c>
      <c r="E44" s="62">
        <v>10.0</v>
      </c>
      <c r="F44" s="89"/>
      <c r="H44" s="5" t="s">
        <v>1806</v>
      </c>
    </row>
    <row r="45">
      <c r="A45" s="3">
        <v>43.0</v>
      </c>
      <c r="B45" s="4">
        <v>0.13094907407407408</v>
      </c>
      <c r="C45" s="3" t="s">
        <v>13</v>
      </c>
      <c r="D45" s="5" t="s">
        <v>32</v>
      </c>
      <c r="E45" s="62" t="s">
        <v>30</v>
      </c>
      <c r="F45" s="118" t="s">
        <v>30</v>
      </c>
      <c r="J45" s="5" t="s">
        <v>17</v>
      </c>
    </row>
    <row r="46">
      <c r="A46" s="3">
        <v>43.0</v>
      </c>
      <c r="B46" s="4">
        <v>0.13094907407407408</v>
      </c>
      <c r="C46" s="3" t="s">
        <v>13</v>
      </c>
      <c r="D46" s="5" t="s">
        <v>32</v>
      </c>
      <c r="E46" s="62">
        <v>28.0</v>
      </c>
      <c r="F46" s="119">
        <v>18.0</v>
      </c>
      <c r="J46" s="5" t="s">
        <v>1659</v>
      </c>
    </row>
    <row r="47">
      <c r="A47" s="3">
        <v>43.0</v>
      </c>
      <c r="B47" s="4">
        <v>0.1309837962962963</v>
      </c>
      <c r="C47" s="3" t="s">
        <v>13</v>
      </c>
      <c r="D47" s="5" t="s">
        <v>32</v>
      </c>
      <c r="E47" s="62" t="s">
        <v>30</v>
      </c>
      <c r="F47" s="118" t="s">
        <v>30</v>
      </c>
      <c r="J47" s="5" t="s">
        <v>17</v>
      </c>
    </row>
    <row r="48">
      <c r="A48" s="3">
        <v>43.0</v>
      </c>
      <c r="B48" s="4">
        <v>0.1309837962962963</v>
      </c>
      <c r="C48" s="3" t="s">
        <v>13</v>
      </c>
      <c r="D48" s="5" t="s">
        <v>32</v>
      </c>
      <c r="E48" s="62">
        <v>23.0</v>
      </c>
      <c r="F48" s="118">
        <v>13.0</v>
      </c>
      <c r="J48" s="5" t="s">
        <v>1659</v>
      </c>
    </row>
    <row r="49">
      <c r="A49" s="3">
        <v>43.0</v>
      </c>
      <c r="B49" s="4">
        <v>0.13106481481481483</v>
      </c>
      <c r="C49" s="3" t="s">
        <v>13</v>
      </c>
      <c r="D49" s="5" t="s">
        <v>32</v>
      </c>
      <c r="E49" s="62" t="s">
        <v>30</v>
      </c>
      <c r="F49" s="118" t="s">
        <v>30</v>
      </c>
      <c r="J49" s="5" t="s">
        <v>17</v>
      </c>
    </row>
    <row r="50">
      <c r="A50" s="3">
        <v>43.0</v>
      </c>
      <c r="B50" s="4">
        <v>0.13106481481481483</v>
      </c>
      <c r="C50" s="3" t="s">
        <v>13</v>
      </c>
      <c r="D50" s="5" t="s">
        <v>32</v>
      </c>
      <c r="E50" s="62">
        <v>16.0</v>
      </c>
      <c r="F50" s="118">
        <v>6.0</v>
      </c>
      <c r="J50" s="5" t="s">
        <v>1659</v>
      </c>
    </row>
    <row r="51">
      <c r="A51" s="3">
        <v>43.0</v>
      </c>
      <c r="B51" s="4">
        <v>0.13126157407407407</v>
      </c>
      <c r="C51" s="3" t="s">
        <v>13</v>
      </c>
      <c r="D51" s="5" t="s">
        <v>7</v>
      </c>
      <c r="E51" s="62">
        <v>32.0</v>
      </c>
      <c r="F51" s="89"/>
      <c r="H51" s="5" t="s">
        <v>1807</v>
      </c>
    </row>
    <row r="52">
      <c r="A52" s="3">
        <v>43.0</v>
      </c>
      <c r="B52" s="4">
        <v>0.13135416666666666</v>
      </c>
      <c r="C52" s="3" t="s">
        <v>13</v>
      </c>
      <c r="D52" s="5" t="s">
        <v>7</v>
      </c>
      <c r="E52" s="62">
        <v>27.0</v>
      </c>
      <c r="F52" s="89"/>
      <c r="H52" s="5" t="s">
        <v>1808</v>
      </c>
    </row>
    <row r="53">
      <c r="A53" s="3">
        <v>43.0</v>
      </c>
      <c r="B53" s="4">
        <v>0.13315972222222222</v>
      </c>
      <c r="C53" s="3" t="s">
        <v>21</v>
      </c>
      <c r="D53" s="5" t="s">
        <v>32</v>
      </c>
      <c r="E53" s="62" t="s">
        <v>37</v>
      </c>
      <c r="F53" s="62">
        <v>20.0</v>
      </c>
      <c r="G53" s="5" t="s">
        <v>48</v>
      </c>
      <c r="J53" s="5" t="s">
        <v>159</v>
      </c>
    </row>
    <row r="54">
      <c r="A54" s="3">
        <v>43.0</v>
      </c>
      <c r="B54" s="4">
        <v>0.13409722222222223</v>
      </c>
      <c r="C54" s="3" t="s">
        <v>21</v>
      </c>
      <c r="D54" s="5" t="s">
        <v>7</v>
      </c>
      <c r="E54" s="62">
        <v>68.0</v>
      </c>
      <c r="F54" s="89"/>
      <c r="H54" s="5" t="s">
        <v>1809</v>
      </c>
      <c r="J54" s="5" t="s">
        <v>1810</v>
      </c>
    </row>
    <row r="55">
      <c r="A55" s="3">
        <v>43.0</v>
      </c>
      <c r="B55" s="4">
        <v>0.13506944444444444</v>
      </c>
      <c r="C55" s="3" t="s">
        <v>21</v>
      </c>
      <c r="D55" s="5" t="s">
        <v>32</v>
      </c>
      <c r="E55" s="62">
        <v>27.0</v>
      </c>
      <c r="F55" s="121">
        <v>17.0</v>
      </c>
      <c r="J55" s="5" t="s">
        <v>46</v>
      </c>
    </row>
    <row r="56">
      <c r="A56" s="3">
        <v>43.0</v>
      </c>
      <c r="B56" s="4">
        <v>0.13516203703703702</v>
      </c>
      <c r="C56" s="3" t="s">
        <v>21</v>
      </c>
      <c r="D56" s="5" t="s">
        <v>7</v>
      </c>
      <c r="E56" s="62">
        <v>9.0</v>
      </c>
      <c r="F56" s="89"/>
      <c r="H56" s="5" t="s">
        <v>1811</v>
      </c>
    </row>
    <row r="57">
      <c r="A57" s="3">
        <v>43.0</v>
      </c>
      <c r="B57" s="4">
        <v>0.13586805555555556</v>
      </c>
      <c r="C57" s="3" t="s">
        <v>21</v>
      </c>
      <c r="D57" s="5" t="s">
        <v>75</v>
      </c>
      <c r="E57" s="62">
        <v>23.0</v>
      </c>
      <c r="F57" s="121">
        <v>23.0</v>
      </c>
      <c r="J57" s="5" t="s">
        <v>1030</v>
      </c>
    </row>
    <row r="58">
      <c r="A58" s="3">
        <v>43.0</v>
      </c>
      <c r="B58" s="4">
        <v>0.1362847222222222</v>
      </c>
      <c r="C58" s="3" t="s">
        <v>13</v>
      </c>
      <c r="D58" s="5" t="s">
        <v>32</v>
      </c>
      <c r="E58" s="62">
        <v>16.0</v>
      </c>
      <c r="F58" s="118">
        <v>6.0</v>
      </c>
      <c r="J58" s="5" t="s">
        <v>1812</v>
      </c>
    </row>
    <row r="59">
      <c r="A59" s="3">
        <v>43.0</v>
      </c>
      <c r="B59" s="4">
        <v>0.1367824074074074</v>
      </c>
      <c r="C59" s="3" t="s">
        <v>13</v>
      </c>
      <c r="D59" s="5" t="s">
        <v>32</v>
      </c>
      <c r="E59" s="62">
        <v>16.0</v>
      </c>
      <c r="F59" s="118">
        <v>6.0</v>
      </c>
      <c r="J59" s="5" t="s">
        <v>1812</v>
      </c>
    </row>
    <row r="60">
      <c r="A60" s="3">
        <v>43.0</v>
      </c>
      <c r="B60" s="4">
        <v>0.13712962962962963</v>
      </c>
      <c r="C60" s="3" t="s">
        <v>13</v>
      </c>
      <c r="D60" s="5" t="s">
        <v>32</v>
      </c>
      <c r="E60" s="62">
        <v>27.0</v>
      </c>
      <c r="F60" s="121">
        <v>17.0</v>
      </c>
      <c r="J60" s="5" t="s">
        <v>1813</v>
      </c>
    </row>
    <row r="61">
      <c r="A61" s="3">
        <v>43.0</v>
      </c>
      <c r="B61" s="4">
        <v>0.1372685185185185</v>
      </c>
      <c r="C61" s="3" t="s">
        <v>13</v>
      </c>
      <c r="D61" s="5" t="s">
        <v>7</v>
      </c>
      <c r="E61" s="62">
        <v>29.0</v>
      </c>
      <c r="F61" s="89"/>
      <c r="H61" s="5" t="s">
        <v>1814</v>
      </c>
    </row>
    <row r="62">
      <c r="A62" s="3">
        <v>43.0</v>
      </c>
      <c r="B62" s="4">
        <v>0.13836805555555556</v>
      </c>
      <c r="C62" s="3" t="s">
        <v>22</v>
      </c>
      <c r="D62" s="5" t="s">
        <v>32</v>
      </c>
      <c r="E62" s="62">
        <v>27.0</v>
      </c>
      <c r="F62" s="121">
        <v>17.0</v>
      </c>
      <c r="J62" s="5" t="s">
        <v>1815</v>
      </c>
    </row>
    <row r="63">
      <c r="A63" s="3">
        <v>43.0</v>
      </c>
      <c r="B63" s="4">
        <v>0.13836805555555556</v>
      </c>
      <c r="C63" s="3" t="s">
        <v>22</v>
      </c>
      <c r="D63" s="5" t="s">
        <v>32</v>
      </c>
      <c r="E63" s="62" t="s">
        <v>37</v>
      </c>
      <c r="F63" s="62">
        <v>20.0</v>
      </c>
      <c r="G63" s="5" t="s">
        <v>48</v>
      </c>
      <c r="J63" s="5" t="s">
        <v>42</v>
      </c>
    </row>
    <row r="64">
      <c r="A64" s="3">
        <v>43.0</v>
      </c>
      <c r="B64" s="4">
        <v>0.1393287037037037</v>
      </c>
      <c r="C64" s="3" t="s">
        <v>22</v>
      </c>
      <c r="D64" s="5" t="s">
        <v>7</v>
      </c>
      <c r="E64" s="62">
        <v>17.0</v>
      </c>
      <c r="F64" s="89"/>
      <c r="H64" s="5" t="s">
        <v>1816</v>
      </c>
    </row>
    <row r="65">
      <c r="A65" s="3">
        <v>43.0</v>
      </c>
      <c r="B65" s="4">
        <v>0.1399074074074074</v>
      </c>
      <c r="C65" s="3" t="s">
        <v>21</v>
      </c>
      <c r="D65" s="5" t="s">
        <v>32</v>
      </c>
      <c r="E65" s="62" t="s">
        <v>28</v>
      </c>
      <c r="F65" s="62">
        <v>1.0</v>
      </c>
      <c r="G65" s="5" t="s">
        <v>48</v>
      </c>
      <c r="J65" s="5" t="s">
        <v>1817</v>
      </c>
    </row>
    <row r="66">
      <c r="A66" s="3">
        <v>43.0</v>
      </c>
      <c r="B66" s="4">
        <v>0.13993055555555556</v>
      </c>
      <c r="C66" s="3" t="s">
        <v>21</v>
      </c>
      <c r="D66" s="5" t="s">
        <v>32</v>
      </c>
      <c r="E66" s="62">
        <v>23.0</v>
      </c>
      <c r="F66" s="118">
        <v>13.0</v>
      </c>
      <c r="J66" s="5" t="s">
        <v>42</v>
      </c>
    </row>
    <row r="67">
      <c r="A67" s="3">
        <v>43.0</v>
      </c>
      <c r="B67" s="4">
        <v>0.13993055555555556</v>
      </c>
      <c r="C67" s="3" t="s">
        <v>21</v>
      </c>
      <c r="D67" s="5" t="s">
        <v>32</v>
      </c>
      <c r="E67" s="62">
        <v>17.0</v>
      </c>
      <c r="F67" s="118">
        <v>7.0</v>
      </c>
      <c r="J67" s="5" t="s">
        <v>339</v>
      </c>
    </row>
    <row r="68">
      <c r="A68" s="3">
        <v>43.0</v>
      </c>
      <c r="B68" s="4">
        <v>0.14023148148148148</v>
      </c>
      <c r="C68" s="3" t="s">
        <v>21</v>
      </c>
      <c r="D68" s="5" t="s">
        <v>32</v>
      </c>
      <c r="E68" s="62" t="s">
        <v>30</v>
      </c>
      <c r="F68" s="118" t="s">
        <v>30</v>
      </c>
      <c r="J68" s="5" t="s">
        <v>42</v>
      </c>
    </row>
    <row r="69">
      <c r="A69" s="3">
        <v>43.0</v>
      </c>
      <c r="B69" s="4">
        <v>0.14023148148148148</v>
      </c>
      <c r="C69" s="3" t="s">
        <v>21</v>
      </c>
      <c r="D69" s="5" t="s">
        <v>32</v>
      </c>
      <c r="E69" s="62">
        <v>21.0</v>
      </c>
      <c r="F69" s="118">
        <v>11.0</v>
      </c>
      <c r="J69" s="5" t="s">
        <v>339</v>
      </c>
    </row>
    <row r="70">
      <c r="A70" s="3">
        <v>43.0</v>
      </c>
      <c r="B70" s="4">
        <v>0.1418287037037037</v>
      </c>
      <c r="C70" s="3" t="s">
        <v>22</v>
      </c>
      <c r="D70" s="5" t="s">
        <v>25</v>
      </c>
      <c r="E70" s="62">
        <v>20.0</v>
      </c>
      <c r="F70" s="118">
        <v>16.0</v>
      </c>
    </row>
    <row r="71">
      <c r="A71" s="3">
        <v>43.0</v>
      </c>
      <c r="B71" s="4">
        <v>0.1424074074074074</v>
      </c>
      <c r="C71" s="3" t="s">
        <v>22</v>
      </c>
      <c r="D71" s="5" t="s">
        <v>75</v>
      </c>
      <c r="E71" s="62">
        <v>13.0</v>
      </c>
      <c r="F71" s="118">
        <v>11.0</v>
      </c>
      <c r="J71" s="5" t="s">
        <v>191</v>
      </c>
    </row>
    <row r="72">
      <c r="A72" s="3">
        <v>43.0</v>
      </c>
      <c r="B72" s="4">
        <v>0.1424189814814815</v>
      </c>
      <c r="C72" s="3" t="s">
        <v>22</v>
      </c>
      <c r="D72" s="5" t="s">
        <v>75</v>
      </c>
      <c r="E72" s="62">
        <v>14.0</v>
      </c>
      <c r="F72" s="118">
        <v>12.0</v>
      </c>
      <c r="J72" s="5" t="s">
        <v>191</v>
      </c>
    </row>
    <row r="73">
      <c r="A73" s="3">
        <v>43.0</v>
      </c>
      <c r="B73" s="4">
        <v>0.14293981481481483</v>
      </c>
      <c r="C73" s="3" t="s">
        <v>13</v>
      </c>
      <c r="D73" s="5" t="s">
        <v>32</v>
      </c>
      <c r="E73" s="62" t="s">
        <v>30</v>
      </c>
      <c r="F73" s="118" t="s">
        <v>30</v>
      </c>
      <c r="J73" s="5" t="s">
        <v>17</v>
      </c>
    </row>
    <row r="74">
      <c r="A74" s="3">
        <v>43.0</v>
      </c>
      <c r="B74" s="4">
        <v>0.14293981481481483</v>
      </c>
      <c r="C74" s="3" t="s">
        <v>13</v>
      </c>
      <c r="D74" s="5" t="s">
        <v>32</v>
      </c>
      <c r="E74" s="62">
        <v>29.0</v>
      </c>
      <c r="F74" s="118">
        <v>19.0</v>
      </c>
      <c r="J74" s="5" t="s">
        <v>1818</v>
      </c>
    </row>
    <row r="75">
      <c r="A75" s="3">
        <v>43.0</v>
      </c>
      <c r="B75" s="4">
        <v>0.1431712962962963</v>
      </c>
      <c r="C75" s="3" t="s">
        <v>13</v>
      </c>
      <c r="D75" s="5" t="s">
        <v>32</v>
      </c>
      <c r="E75" s="62" t="s">
        <v>30</v>
      </c>
      <c r="F75" s="118" t="s">
        <v>30</v>
      </c>
      <c r="J75" s="5" t="s">
        <v>17</v>
      </c>
    </row>
    <row r="76">
      <c r="A76" s="3">
        <v>43.0</v>
      </c>
      <c r="B76" s="4">
        <v>0.1431712962962963</v>
      </c>
      <c r="C76" s="3" t="s">
        <v>13</v>
      </c>
      <c r="D76" s="5" t="s">
        <v>32</v>
      </c>
      <c r="E76" s="62">
        <v>20.0</v>
      </c>
      <c r="F76" s="118">
        <v>10.0</v>
      </c>
      <c r="J76" s="5" t="s">
        <v>1818</v>
      </c>
    </row>
    <row r="77">
      <c r="A77" s="3">
        <v>43.0</v>
      </c>
      <c r="B77" s="4">
        <v>0.14332175925925925</v>
      </c>
      <c r="C77" s="3" t="s">
        <v>13</v>
      </c>
      <c r="D77" s="5" t="s">
        <v>32</v>
      </c>
      <c r="E77" s="62">
        <v>23.0</v>
      </c>
      <c r="F77" s="121">
        <v>13.0</v>
      </c>
      <c r="J77" s="5" t="s">
        <v>1819</v>
      </c>
    </row>
    <row r="78">
      <c r="A78" s="3">
        <v>43.0</v>
      </c>
      <c r="B78" s="4">
        <v>0.14344907407407406</v>
      </c>
      <c r="C78" s="3" t="s">
        <v>13</v>
      </c>
      <c r="D78" s="5" t="s">
        <v>7</v>
      </c>
      <c r="E78" s="62">
        <v>19.0</v>
      </c>
      <c r="F78" s="89"/>
      <c r="H78" s="5" t="s">
        <v>1820</v>
      </c>
    </row>
    <row r="79">
      <c r="A79" s="3">
        <v>43.0</v>
      </c>
      <c r="B79" s="4">
        <v>0.14354166666666668</v>
      </c>
      <c r="C79" s="3" t="s">
        <v>13</v>
      </c>
      <c r="D79" s="5" t="s">
        <v>7</v>
      </c>
      <c r="E79" s="62">
        <v>27.0</v>
      </c>
      <c r="F79" s="89"/>
      <c r="H79" s="5" t="s">
        <v>1808</v>
      </c>
    </row>
    <row r="80">
      <c r="A80" s="3">
        <v>43.0</v>
      </c>
      <c r="B80" s="4">
        <v>0.14599537037037036</v>
      </c>
      <c r="C80" s="3" t="s">
        <v>22</v>
      </c>
      <c r="D80" s="5" t="s">
        <v>97</v>
      </c>
      <c r="E80" s="62">
        <v>15.0</v>
      </c>
      <c r="F80" s="89"/>
      <c r="J80" s="5" t="s">
        <v>1821</v>
      </c>
    </row>
    <row r="81">
      <c r="A81" s="3">
        <v>43.0</v>
      </c>
      <c r="B81" s="4">
        <v>0.1466550925925926</v>
      </c>
      <c r="C81" s="3" t="s">
        <v>21</v>
      </c>
      <c r="D81" s="5" t="s">
        <v>32</v>
      </c>
      <c r="E81" s="62">
        <v>19.0</v>
      </c>
      <c r="F81" s="121">
        <v>9.0</v>
      </c>
      <c r="J81" s="5" t="s">
        <v>46</v>
      </c>
    </row>
    <row r="82">
      <c r="A82" s="3">
        <v>43.0</v>
      </c>
      <c r="B82" s="4">
        <v>0.1471412037037037</v>
      </c>
      <c r="C82" s="3" t="s">
        <v>13</v>
      </c>
      <c r="D82" s="5" t="s">
        <v>75</v>
      </c>
      <c r="E82" s="62">
        <v>17.0</v>
      </c>
      <c r="F82" s="118">
        <v>7.0</v>
      </c>
      <c r="J82" s="5" t="s">
        <v>1822</v>
      </c>
    </row>
    <row r="83">
      <c r="A83" s="3">
        <v>43.0</v>
      </c>
      <c r="B83" s="4">
        <v>0.1489351851851852</v>
      </c>
      <c r="C83" s="3" t="s">
        <v>21</v>
      </c>
      <c r="D83" s="5" t="s">
        <v>75</v>
      </c>
      <c r="E83" s="62">
        <v>14.0</v>
      </c>
      <c r="F83" s="118">
        <v>14.0</v>
      </c>
      <c r="J83" s="5" t="s">
        <v>1471</v>
      </c>
    </row>
    <row r="84">
      <c r="A84" s="3">
        <v>43.0</v>
      </c>
      <c r="B84" s="4">
        <v>0.14969907407407407</v>
      </c>
      <c r="C84" s="3" t="s">
        <v>13</v>
      </c>
      <c r="D84" s="5" t="s">
        <v>129</v>
      </c>
      <c r="E84" s="62">
        <v>10.0</v>
      </c>
      <c r="F84" s="118">
        <v>10.0</v>
      </c>
    </row>
    <row r="85">
      <c r="A85" s="3">
        <v>43.0</v>
      </c>
      <c r="B85" s="4">
        <v>0.15002314814814816</v>
      </c>
      <c r="C85" s="3" t="s">
        <v>13</v>
      </c>
      <c r="D85" s="5" t="s">
        <v>32</v>
      </c>
      <c r="E85" s="62" t="s">
        <v>30</v>
      </c>
      <c r="F85" s="118" t="s">
        <v>30</v>
      </c>
      <c r="J85" s="5" t="s">
        <v>17</v>
      </c>
    </row>
    <row r="86">
      <c r="A86" s="3">
        <v>43.0</v>
      </c>
      <c r="B86" s="4">
        <v>0.15002314814814816</v>
      </c>
      <c r="C86" s="3" t="s">
        <v>13</v>
      </c>
      <c r="D86" s="5" t="s">
        <v>32</v>
      </c>
      <c r="E86" s="62">
        <v>14.0</v>
      </c>
      <c r="F86" s="118">
        <v>4.0</v>
      </c>
      <c r="J86" s="5" t="s">
        <v>1818</v>
      </c>
    </row>
    <row r="87">
      <c r="A87" s="3">
        <v>43.0</v>
      </c>
      <c r="B87" s="4">
        <v>0.15008101851851852</v>
      </c>
      <c r="C87" s="3" t="s">
        <v>13</v>
      </c>
      <c r="D87" s="5" t="s">
        <v>32</v>
      </c>
      <c r="E87" s="62" t="s">
        <v>30</v>
      </c>
      <c r="F87" s="118" t="s">
        <v>30</v>
      </c>
      <c r="J87" s="5" t="s">
        <v>17</v>
      </c>
    </row>
    <row r="88">
      <c r="A88" s="3">
        <v>43.0</v>
      </c>
      <c r="B88" s="4">
        <v>0.15008101851851852</v>
      </c>
      <c r="C88" s="3" t="s">
        <v>13</v>
      </c>
      <c r="D88" s="5" t="s">
        <v>32</v>
      </c>
      <c r="E88" s="62">
        <v>27.0</v>
      </c>
      <c r="F88" s="118">
        <v>17.0</v>
      </c>
      <c r="J88" s="5" t="s">
        <v>1818</v>
      </c>
    </row>
    <row r="89">
      <c r="A89" s="3">
        <v>43.0</v>
      </c>
      <c r="B89" s="4">
        <v>0.1501736111111111</v>
      </c>
      <c r="C89" s="3" t="s">
        <v>13</v>
      </c>
      <c r="D89" s="5" t="s">
        <v>7</v>
      </c>
      <c r="E89" s="62">
        <v>19.0</v>
      </c>
      <c r="F89" s="89"/>
      <c r="H89" s="5" t="s">
        <v>1820</v>
      </c>
    </row>
    <row r="90">
      <c r="A90" s="3">
        <v>43.0</v>
      </c>
      <c r="B90" s="4">
        <v>0.15046296296296297</v>
      </c>
      <c r="C90" s="3" t="s">
        <v>13</v>
      </c>
      <c r="D90" s="5" t="s">
        <v>129</v>
      </c>
      <c r="E90" s="62">
        <v>11.0</v>
      </c>
      <c r="F90" s="121">
        <v>11.0</v>
      </c>
    </row>
    <row r="91">
      <c r="A91" s="3">
        <v>43.0</v>
      </c>
      <c r="B91" s="4">
        <v>0.15398148148148147</v>
      </c>
      <c r="C91" s="3" t="s">
        <v>15</v>
      </c>
      <c r="D91" s="5" t="s">
        <v>97</v>
      </c>
      <c r="E91" s="62">
        <v>12.0</v>
      </c>
      <c r="F91" s="89"/>
      <c r="J91" s="5" t="s">
        <v>1823</v>
      </c>
    </row>
    <row r="92">
      <c r="A92" s="3">
        <v>43.0</v>
      </c>
      <c r="B92" s="4">
        <v>0.15409722222222222</v>
      </c>
      <c r="C92" s="3" t="s">
        <v>15</v>
      </c>
      <c r="D92" s="5" t="s">
        <v>25</v>
      </c>
      <c r="E92" s="62">
        <v>20.0</v>
      </c>
      <c r="F92" s="121">
        <v>15.0</v>
      </c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13"/>
    <col customWidth="1" min="2" max="2" width="6.25"/>
    <col customWidth="1" min="3" max="3" width="8.63"/>
    <col customWidth="1" min="4" max="4" width="13.75"/>
    <col customWidth="1" min="5" max="5" width="9.75"/>
    <col customWidth="1" min="6" max="6" width="11.63"/>
    <col customWidth="1" min="7" max="7" width="4.63"/>
    <col customWidth="1" min="8" max="8" width="33.88"/>
    <col customWidth="1" min="9" max="9" width="4.88"/>
    <col customWidth="1" min="10" max="10" width="35.88"/>
  </cols>
  <sheetData>
    <row r="1">
      <c r="A1" s="80" t="s">
        <v>0</v>
      </c>
      <c r="B1" s="81" t="s">
        <v>1</v>
      </c>
      <c r="C1" s="81" t="s">
        <v>2</v>
      </c>
      <c r="D1" s="81" t="s">
        <v>3</v>
      </c>
      <c r="E1" s="82" t="s">
        <v>4</v>
      </c>
      <c r="F1" s="82" t="s">
        <v>5</v>
      </c>
      <c r="G1" s="81" t="s">
        <v>6</v>
      </c>
      <c r="H1" s="81" t="s">
        <v>7</v>
      </c>
      <c r="I1" s="81" t="s">
        <v>4796</v>
      </c>
      <c r="J1" s="81" t="s">
        <v>9</v>
      </c>
    </row>
    <row r="2">
      <c r="A2" s="3">
        <v>44.0</v>
      </c>
      <c r="B2" s="73">
        <v>0.015555555555555555</v>
      </c>
      <c r="C2" s="5" t="s">
        <v>706</v>
      </c>
      <c r="D2" s="5" t="s">
        <v>123</v>
      </c>
      <c r="E2" s="62">
        <v>11.0</v>
      </c>
      <c r="F2" s="31">
        <f t="shared" ref="F2:F3" si="1">E2-2</f>
        <v>9</v>
      </c>
    </row>
    <row r="3">
      <c r="A3" s="3">
        <v>44.0</v>
      </c>
      <c r="B3" s="73">
        <v>0.01810185185185185</v>
      </c>
      <c r="C3" s="5" t="s">
        <v>10</v>
      </c>
      <c r="D3" s="5" t="s">
        <v>88</v>
      </c>
      <c r="E3" s="62">
        <v>23.0</v>
      </c>
      <c r="F3" s="34">
        <f t="shared" si="1"/>
        <v>21</v>
      </c>
      <c r="J3" s="5" t="s">
        <v>1824</v>
      </c>
    </row>
    <row r="4">
      <c r="A4" s="3">
        <v>44.0</v>
      </c>
      <c r="B4" s="73">
        <v>0.01814814814814815</v>
      </c>
      <c r="C4" s="5" t="s">
        <v>22</v>
      </c>
      <c r="D4" s="5" t="s">
        <v>88</v>
      </c>
      <c r="E4" s="62">
        <v>17.0</v>
      </c>
      <c r="F4" s="31">
        <f>E4-6</f>
        <v>11</v>
      </c>
    </row>
    <row r="5">
      <c r="A5" s="3">
        <v>44.0</v>
      </c>
      <c r="B5" s="73">
        <v>0.02133101851851852</v>
      </c>
      <c r="C5" s="5" t="s">
        <v>10</v>
      </c>
      <c r="D5" s="5" t="s">
        <v>14</v>
      </c>
      <c r="E5" s="62">
        <v>18.0</v>
      </c>
      <c r="F5" s="31">
        <f>E5-8</f>
        <v>10</v>
      </c>
    </row>
    <row r="6">
      <c r="A6" s="3">
        <v>44.0</v>
      </c>
      <c r="B6" s="73">
        <v>0.02587962962962963</v>
      </c>
      <c r="C6" s="5" t="s">
        <v>13</v>
      </c>
      <c r="D6" s="5" t="s">
        <v>32</v>
      </c>
      <c r="E6" s="62" t="s">
        <v>30</v>
      </c>
      <c r="F6" s="31" t="s">
        <v>30</v>
      </c>
      <c r="J6" s="5" t="s">
        <v>42</v>
      </c>
    </row>
    <row r="7">
      <c r="A7" s="3">
        <v>44.0</v>
      </c>
      <c r="B7" s="73">
        <v>0.02587962962962963</v>
      </c>
      <c r="C7" s="5" t="s">
        <v>13</v>
      </c>
      <c r="D7" s="5" t="s">
        <v>32</v>
      </c>
      <c r="E7" s="62">
        <v>14.0</v>
      </c>
      <c r="F7" s="31">
        <f>E7-8</f>
        <v>6</v>
      </c>
      <c r="J7" s="5" t="s">
        <v>1825</v>
      </c>
    </row>
    <row r="8">
      <c r="A8" s="3">
        <v>44.0</v>
      </c>
      <c r="B8" s="73">
        <v>0.026238425925925925</v>
      </c>
      <c r="C8" s="5" t="s">
        <v>21</v>
      </c>
      <c r="D8" s="5" t="s">
        <v>20</v>
      </c>
      <c r="E8" s="62">
        <v>27.0</v>
      </c>
      <c r="F8" s="31">
        <f>E8-15</f>
        <v>12</v>
      </c>
    </row>
    <row r="9">
      <c r="A9" s="3">
        <v>44.0</v>
      </c>
      <c r="B9" s="73">
        <v>0.02625</v>
      </c>
      <c r="C9" s="5" t="s">
        <v>13</v>
      </c>
      <c r="D9" s="5" t="s">
        <v>24</v>
      </c>
      <c r="E9" s="62">
        <v>2.0</v>
      </c>
      <c r="F9" s="31">
        <f t="shared" ref="F9:F10" si="2">E9-0</f>
        <v>2</v>
      </c>
    </row>
    <row r="10">
      <c r="A10" s="3">
        <v>44.0</v>
      </c>
      <c r="B10" s="73">
        <v>0.026851851851851852</v>
      </c>
      <c r="C10" s="5" t="s">
        <v>13</v>
      </c>
      <c r="D10" s="5" t="s">
        <v>19</v>
      </c>
      <c r="E10" s="62">
        <v>4.0</v>
      </c>
      <c r="F10" s="31">
        <f t="shared" si="2"/>
        <v>4</v>
      </c>
    </row>
    <row r="11">
      <c r="A11" s="3">
        <v>44.0</v>
      </c>
      <c r="B11" s="73">
        <v>0.03263888888888889</v>
      </c>
      <c r="C11" s="5" t="s">
        <v>18</v>
      </c>
      <c r="D11" s="5" t="s">
        <v>24</v>
      </c>
      <c r="E11" s="62">
        <v>25.0</v>
      </c>
      <c r="F11" s="31">
        <f>E11-7</f>
        <v>18</v>
      </c>
    </row>
    <row r="12">
      <c r="A12" s="3">
        <v>44.0</v>
      </c>
      <c r="B12" s="73">
        <v>0.03304398148148148</v>
      </c>
      <c r="C12" s="5" t="s">
        <v>10</v>
      </c>
      <c r="D12" s="5" t="s">
        <v>24</v>
      </c>
      <c r="E12" s="62" t="s">
        <v>30</v>
      </c>
      <c r="F12" s="31" t="s">
        <v>30</v>
      </c>
      <c r="J12" s="5" t="s">
        <v>17</v>
      </c>
    </row>
    <row r="13">
      <c r="A13" s="3">
        <v>44.0</v>
      </c>
      <c r="B13" s="73">
        <v>0.03304398148148148</v>
      </c>
      <c r="C13" s="5" t="s">
        <v>10</v>
      </c>
      <c r="D13" s="5" t="s">
        <v>24</v>
      </c>
      <c r="E13" s="62">
        <v>22.0</v>
      </c>
      <c r="F13" s="31">
        <f>E13-13</f>
        <v>9</v>
      </c>
      <c r="J13" s="5" t="s">
        <v>1826</v>
      </c>
    </row>
    <row r="14">
      <c r="A14" s="3">
        <v>44.0</v>
      </c>
      <c r="B14" s="73">
        <v>0.03337962962962963</v>
      </c>
      <c r="C14" s="5" t="s">
        <v>807</v>
      </c>
      <c r="D14" s="5" t="s">
        <v>88</v>
      </c>
      <c r="E14" s="62">
        <v>11.0</v>
      </c>
      <c r="F14" s="31">
        <f>E14-3</f>
        <v>8</v>
      </c>
    </row>
    <row r="15">
      <c r="A15" s="3">
        <v>44.0</v>
      </c>
      <c r="B15" s="73">
        <v>0.033622685185185186</v>
      </c>
      <c r="C15" s="5" t="s">
        <v>706</v>
      </c>
      <c r="D15" s="5" t="s">
        <v>88</v>
      </c>
      <c r="E15" s="62" t="s">
        <v>30</v>
      </c>
      <c r="F15" s="31" t="s">
        <v>30</v>
      </c>
      <c r="J15" s="5" t="s">
        <v>1827</v>
      </c>
    </row>
    <row r="16">
      <c r="A16" s="3">
        <v>44.0</v>
      </c>
      <c r="B16" s="73">
        <v>0.03576388888888889</v>
      </c>
      <c r="C16" s="5" t="s">
        <v>10</v>
      </c>
      <c r="D16" s="5" t="s">
        <v>24</v>
      </c>
      <c r="E16" s="62" t="s">
        <v>30</v>
      </c>
      <c r="F16" s="31" t="s">
        <v>30</v>
      </c>
      <c r="J16" s="5" t="s">
        <v>42</v>
      </c>
    </row>
    <row r="17">
      <c r="A17" s="3">
        <v>44.0</v>
      </c>
      <c r="B17" s="73">
        <v>0.03576388888888889</v>
      </c>
      <c r="C17" s="5" t="s">
        <v>10</v>
      </c>
      <c r="D17" s="5" t="s">
        <v>24</v>
      </c>
      <c r="E17" s="62">
        <v>31.0</v>
      </c>
      <c r="F17" s="31">
        <f>E17-13</f>
        <v>18</v>
      </c>
      <c r="J17" s="5" t="s">
        <v>43</v>
      </c>
    </row>
    <row r="18">
      <c r="A18" s="3">
        <v>44.0</v>
      </c>
      <c r="B18" s="73">
        <v>0.039699074074074074</v>
      </c>
      <c r="C18" s="5" t="s">
        <v>706</v>
      </c>
      <c r="D18" s="5" t="s">
        <v>88</v>
      </c>
      <c r="E18" s="62" t="s">
        <v>37</v>
      </c>
      <c r="F18" s="47">
        <v>20.0</v>
      </c>
    </row>
    <row r="19">
      <c r="A19" s="3">
        <v>44.0</v>
      </c>
      <c r="B19" s="73">
        <v>0.042986111111111114</v>
      </c>
      <c r="C19" s="5" t="s">
        <v>15</v>
      </c>
      <c r="D19" s="5" t="s">
        <v>184</v>
      </c>
      <c r="E19" s="62">
        <v>18.0</v>
      </c>
      <c r="F19" s="31">
        <f>E19-11</f>
        <v>7</v>
      </c>
    </row>
    <row r="20">
      <c r="A20" s="3">
        <v>44.0</v>
      </c>
      <c r="B20" s="73">
        <v>0.04508101851851852</v>
      </c>
      <c r="C20" s="5" t="s">
        <v>15</v>
      </c>
      <c r="D20" s="5" t="s">
        <v>88</v>
      </c>
      <c r="E20" s="62">
        <v>14.0</v>
      </c>
      <c r="F20" s="31">
        <f t="shared" ref="F20:F21" si="3">E20-2</f>
        <v>12</v>
      </c>
    </row>
    <row r="21">
      <c r="A21" s="3">
        <v>44.0</v>
      </c>
      <c r="B21" s="73">
        <v>0.045625</v>
      </c>
      <c r="C21" s="5" t="s">
        <v>15</v>
      </c>
      <c r="D21" s="5" t="s">
        <v>88</v>
      </c>
      <c r="E21" s="62">
        <v>11.0</v>
      </c>
      <c r="F21" s="31">
        <f t="shared" si="3"/>
        <v>9</v>
      </c>
    </row>
    <row r="22">
      <c r="A22" s="3">
        <v>44.0</v>
      </c>
      <c r="B22" s="73">
        <v>0.04905092592592593</v>
      </c>
      <c r="C22" s="5" t="s">
        <v>10</v>
      </c>
      <c r="D22" s="5" t="s">
        <v>24</v>
      </c>
      <c r="E22" s="62" t="s">
        <v>30</v>
      </c>
      <c r="F22" s="31" t="s">
        <v>30</v>
      </c>
      <c r="J22" s="5" t="s">
        <v>17</v>
      </c>
    </row>
    <row r="23">
      <c r="A23" s="3">
        <v>44.0</v>
      </c>
      <c r="B23" s="73">
        <v>0.04905092592592593</v>
      </c>
      <c r="C23" s="5" t="s">
        <v>10</v>
      </c>
      <c r="D23" s="5" t="s">
        <v>24</v>
      </c>
      <c r="E23" s="62">
        <v>34.0</v>
      </c>
      <c r="F23" s="34">
        <f>E23-13</f>
        <v>21</v>
      </c>
      <c r="J23" s="5" t="s">
        <v>1828</v>
      </c>
    </row>
    <row r="24">
      <c r="A24" s="3">
        <v>44.0</v>
      </c>
      <c r="B24" s="73">
        <v>0.04905092592592593</v>
      </c>
      <c r="C24" s="5" t="s">
        <v>706</v>
      </c>
      <c r="D24" s="5" t="s">
        <v>24</v>
      </c>
      <c r="E24" s="62" t="s">
        <v>30</v>
      </c>
      <c r="F24" s="31" t="s">
        <v>30</v>
      </c>
    </row>
    <row r="25">
      <c r="A25" s="3">
        <v>44.0</v>
      </c>
      <c r="B25" s="73">
        <v>0.04990740740740741</v>
      </c>
      <c r="C25" s="5" t="s">
        <v>10</v>
      </c>
      <c r="D25" s="5" t="s">
        <v>20</v>
      </c>
      <c r="E25" s="62" t="s">
        <v>30</v>
      </c>
      <c r="F25" s="31" t="s">
        <v>30</v>
      </c>
      <c r="J25" s="5" t="s">
        <v>17</v>
      </c>
    </row>
    <row r="26">
      <c r="A26" s="3">
        <v>44.0</v>
      </c>
      <c r="B26" s="73">
        <v>0.04990740740740741</v>
      </c>
      <c r="C26" s="5" t="s">
        <v>10</v>
      </c>
      <c r="D26" s="5" t="s">
        <v>20</v>
      </c>
      <c r="E26" s="62">
        <v>24.0</v>
      </c>
      <c r="F26" s="31">
        <f>E26-10-10</f>
        <v>4</v>
      </c>
      <c r="J26" s="5" t="s">
        <v>40</v>
      </c>
    </row>
    <row r="27">
      <c r="A27" s="3">
        <v>44.0</v>
      </c>
      <c r="B27" s="73">
        <v>0.04990740740740741</v>
      </c>
      <c r="C27" s="5" t="s">
        <v>706</v>
      </c>
      <c r="D27" s="5" t="s">
        <v>20</v>
      </c>
      <c r="E27" s="62">
        <v>25.0</v>
      </c>
      <c r="F27" s="31">
        <f>E27-0-10</f>
        <v>15</v>
      </c>
    </row>
    <row r="28">
      <c r="A28" s="3">
        <v>44.0</v>
      </c>
      <c r="B28" s="73">
        <v>0.05165509259259259</v>
      </c>
      <c r="C28" s="5" t="s">
        <v>10</v>
      </c>
      <c r="D28" s="5" t="s">
        <v>41</v>
      </c>
      <c r="E28" s="62">
        <v>27.0</v>
      </c>
      <c r="F28" s="31">
        <f>E28-10</f>
        <v>17</v>
      </c>
      <c r="J28" s="5" t="s">
        <v>1829</v>
      </c>
    </row>
    <row r="29">
      <c r="A29" s="3">
        <v>44.0</v>
      </c>
      <c r="B29" s="73">
        <v>0.055706018518518516</v>
      </c>
      <c r="C29" s="5" t="s">
        <v>21</v>
      </c>
      <c r="D29" s="5" t="s">
        <v>24</v>
      </c>
      <c r="E29" s="62">
        <v>22.0</v>
      </c>
      <c r="F29" s="34">
        <f>E29-12</f>
        <v>10</v>
      </c>
      <c r="J29" s="5" t="s">
        <v>1058</v>
      </c>
    </row>
    <row r="30">
      <c r="A30" s="3">
        <v>44.0</v>
      </c>
      <c r="B30" s="73">
        <v>0.05572916666666667</v>
      </c>
      <c r="C30" s="5" t="s">
        <v>18</v>
      </c>
      <c r="D30" s="5" t="s">
        <v>24</v>
      </c>
      <c r="E30" s="62">
        <v>17.0</v>
      </c>
      <c r="F30" s="31">
        <f>E30-7</f>
        <v>10</v>
      </c>
    </row>
    <row r="31">
      <c r="A31" s="3">
        <v>44.0</v>
      </c>
      <c r="B31" s="73">
        <v>0.061689814814814815</v>
      </c>
      <c r="C31" s="5" t="s">
        <v>21</v>
      </c>
      <c r="D31" s="5" t="s">
        <v>24</v>
      </c>
      <c r="E31" s="62">
        <v>22.0</v>
      </c>
      <c r="F31" s="34">
        <f>E31-12</f>
        <v>10</v>
      </c>
      <c r="J31" s="5" t="s">
        <v>1058</v>
      </c>
    </row>
    <row r="32">
      <c r="A32" s="3">
        <v>44.0</v>
      </c>
      <c r="B32" s="73">
        <v>0.06516203703703703</v>
      </c>
      <c r="C32" s="5" t="s">
        <v>21</v>
      </c>
      <c r="D32" s="5" t="s">
        <v>146</v>
      </c>
      <c r="E32" s="62" t="s">
        <v>30</v>
      </c>
      <c r="F32" s="31" t="s">
        <v>30</v>
      </c>
      <c r="J32" s="5" t="s">
        <v>350</v>
      </c>
    </row>
    <row r="33">
      <c r="A33" s="3">
        <v>44.0</v>
      </c>
      <c r="B33" s="73">
        <v>0.06516203703703703</v>
      </c>
      <c r="C33" s="5" t="s">
        <v>21</v>
      </c>
      <c r="D33" s="5" t="s">
        <v>146</v>
      </c>
      <c r="E33" s="62">
        <v>11.0</v>
      </c>
      <c r="F33" s="31">
        <f>E33-2</f>
        <v>9</v>
      </c>
      <c r="J33" s="5" t="s">
        <v>418</v>
      </c>
    </row>
    <row r="34">
      <c r="A34" s="3">
        <v>44.0</v>
      </c>
      <c r="B34" s="73">
        <v>0.06765046296296297</v>
      </c>
      <c r="C34" s="5" t="s">
        <v>13</v>
      </c>
      <c r="D34" s="5" t="s">
        <v>146</v>
      </c>
      <c r="E34" s="62">
        <v>20.0</v>
      </c>
      <c r="F34" s="31">
        <f>E34-3</f>
        <v>17</v>
      </c>
    </row>
    <row r="35">
      <c r="A35" s="3">
        <v>44.0</v>
      </c>
      <c r="B35" s="73">
        <v>0.06780092592592593</v>
      </c>
      <c r="C35" s="5" t="s">
        <v>22</v>
      </c>
      <c r="D35" s="5" t="s">
        <v>146</v>
      </c>
      <c r="E35" s="62">
        <v>16.0</v>
      </c>
      <c r="F35" s="31">
        <f>E35-8</f>
        <v>8</v>
      </c>
      <c r="J35" s="5" t="s">
        <v>1830</v>
      </c>
    </row>
    <row r="36">
      <c r="A36" s="3">
        <v>44.0</v>
      </c>
      <c r="B36" s="73">
        <v>0.0678125</v>
      </c>
      <c r="C36" s="5" t="s">
        <v>706</v>
      </c>
      <c r="D36" s="5" t="s">
        <v>146</v>
      </c>
      <c r="E36" s="62">
        <v>4.0</v>
      </c>
      <c r="F36" s="31">
        <f>E36-0</f>
        <v>4</v>
      </c>
    </row>
    <row r="37">
      <c r="A37" s="3">
        <v>44.0</v>
      </c>
      <c r="B37" s="73">
        <v>0.06994212962962963</v>
      </c>
      <c r="C37" s="5" t="s">
        <v>22</v>
      </c>
      <c r="D37" s="5" t="s">
        <v>146</v>
      </c>
      <c r="E37" s="62">
        <v>24.0</v>
      </c>
      <c r="F37" s="31">
        <f>E37-8</f>
        <v>16</v>
      </c>
      <c r="J37" s="5" t="s">
        <v>1830</v>
      </c>
    </row>
    <row r="38">
      <c r="A38" s="3">
        <v>44.0</v>
      </c>
      <c r="B38" s="73">
        <v>0.07086805555555556</v>
      </c>
      <c r="C38" s="5" t="s">
        <v>21</v>
      </c>
      <c r="D38" s="5" t="s">
        <v>20</v>
      </c>
      <c r="E38" s="62" t="s">
        <v>37</v>
      </c>
      <c r="F38" s="47">
        <v>20.0</v>
      </c>
    </row>
    <row r="39">
      <c r="A39" s="3">
        <v>44.0</v>
      </c>
      <c r="B39" s="73">
        <v>0.08445601851851851</v>
      </c>
      <c r="C39" s="5" t="s">
        <v>21</v>
      </c>
      <c r="D39" s="5" t="s">
        <v>24</v>
      </c>
      <c r="E39" s="62">
        <v>30.0</v>
      </c>
      <c r="F39" s="31">
        <f>E39-12</f>
        <v>18</v>
      </c>
    </row>
    <row r="40">
      <c r="A40" s="3">
        <v>44.0</v>
      </c>
      <c r="B40" s="73">
        <v>0.08638888888888889</v>
      </c>
      <c r="C40" s="5" t="s">
        <v>15</v>
      </c>
      <c r="D40" s="5" t="s">
        <v>20</v>
      </c>
      <c r="E40" s="62" t="s">
        <v>28</v>
      </c>
      <c r="F40" s="47">
        <v>1.0</v>
      </c>
      <c r="J40" s="5" t="s">
        <v>137</v>
      </c>
    </row>
    <row r="41">
      <c r="A41" s="3">
        <v>44.0</v>
      </c>
      <c r="B41" s="73">
        <v>0.08644675925925926</v>
      </c>
      <c r="C41" s="5" t="s">
        <v>807</v>
      </c>
      <c r="D41" s="5" t="s">
        <v>20</v>
      </c>
      <c r="E41" s="62">
        <v>24.0</v>
      </c>
      <c r="F41" s="31">
        <f>E41-2-10</f>
        <v>12</v>
      </c>
      <c r="J41" s="5" t="s">
        <v>137</v>
      </c>
    </row>
    <row r="42">
      <c r="A42" s="3">
        <v>44.0</v>
      </c>
      <c r="B42" s="73">
        <v>0.08649305555555556</v>
      </c>
      <c r="C42" s="5" t="s">
        <v>18</v>
      </c>
      <c r="D42" s="5" t="s">
        <v>20</v>
      </c>
      <c r="E42" s="62">
        <v>32.0</v>
      </c>
      <c r="F42" s="31">
        <f>E42-6-10</f>
        <v>16</v>
      </c>
      <c r="J42" s="5" t="s">
        <v>137</v>
      </c>
    </row>
    <row r="43">
      <c r="A43" s="3">
        <v>44.0</v>
      </c>
      <c r="B43" s="73">
        <v>0.08650462962962963</v>
      </c>
      <c r="C43" s="5" t="s">
        <v>22</v>
      </c>
      <c r="D43" s="5" t="s">
        <v>20</v>
      </c>
      <c r="E43" s="62">
        <v>30.0</v>
      </c>
      <c r="F43" s="31">
        <f>E43-2-10</f>
        <v>18</v>
      </c>
      <c r="J43" s="5" t="s">
        <v>137</v>
      </c>
    </row>
    <row r="44">
      <c r="A44" s="3">
        <v>44.0</v>
      </c>
      <c r="B44" s="73">
        <v>0.08652777777777777</v>
      </c>
      <c r="C44" s="5" t="s">
        <v>706</v>
      </c>
      <c r="D44" s="5" t="s">
        <v>20</v>
      </c>
      <c r="E44" s="62">
        <v>22.0</v>
      </c>
      <c r="F44" s="31">
        <f>E44-0-10</f>
        <v>12</v>
      </c>
      <c r="J44" s="5" t="s">
        <v>137</v>
      </c>
    </row>
    <row r="45">
      <c r="A45" s="3">
        <v>44.0</v>
      </c>
      <c r="B45" s="73">
        <v>0.08652777777777777</v>
      </c>
      <c r="C45" s="5" t="s">
        <v>10</v>
      </c>
      <c r="D45" s="5" t="s">
        <v>20</v>
      </c>
      <c r="E45" s="62" t="s">
        <v>30</v>
      </c>
      <c r="F45" s="31" t="s">
        <v>30</v>
      </c>
      <c r="J45" s="5" t="s">
        <v>17</v>
      </c>
    </row>
    <row r="46">
      <c r="A46" s="3">
        <v>44.0</v>
      </c>
      <c r="B46" s="73">
        <v>0.08652777777777777</v>
      </c>
      <c r="C46" s="5" t="s">
        <v>10</v>
      </c>
      <c r="D46" s="5" t="s">
        <v>20</v>
      </c>
      <c r="E46" s="62">
        <v>28.0</v>
      </c>
      <c r="F46" s="31">
        <f>E46-10-10</f>
        <v>8</v>
      </c>
      <c r="J46" s="5" t="s">
        <v>456</v>
      </c>
    </row>
    <row r="47">
      <c r="A47" s="3">
        <v>44.0</v>
      </c>
      <c r="B47" s="73">
        <v>0.08653935185185185</v>
      </c>
      <c r="C47" s="5" t="s">
        <v>13</v>
      </c>
      <c r="D47" s="5" t="s">
        <v>20</v>
      </c>
      <c r="E47" s="62">
        <v>17.0</v>
      </c>
      <c r="F47" s="31">
        <f>E47-2-10</f>
        <v>5</v>
      </c>
      <c r="J47" s="5" t="s">
        <v>137</v>
      </c>
    </row>
    <row r="48">
      <c r="A48" s="3">
        <v>44.0</v>
      </c>
      <c r="B48" s="73">
        <v>0.086875</v>
      </c>
      <c r="C48" s="5" t="s">
        <v>706</v>
      </c>
      <c r="D48" s="5" t="s">
        <v>24</v>
      </c>
      <c r="E48" s="62" t="s">
        <v>37</v>
      </c>
      <c r="F48" s="47">
        <v>20.0</v>
      </c>
    </row>
    <row r="49">
      <c r="A49" s="3">
        <v>44.0</v>
      </c>
      <c r="B49" s="73">
        <v>0.08688657407407407</v>
      </c>
      <c r="C49" s="5" t="s">
        <v>22</v>
      </c>
      <c r="D49" s="5" t="s">
        <v>24</v>
      </c>
      <c r="E49" s="89"/>
      <c r="F49" s="47">
        <f t="shared" ref="F49:F51" si="4">E49-0</f>
        <v>0</v>
      </c>
    </row>
    <row r="50">
      <c r="A50" s="3">
        <v>44.0</v>
      </c>
      <c r="B50" s="73">
        <v>0.08690972222222222</v>
      </c>
      <c r="C50" s="5" t="s">
        <v>13</v>
      </c>
      <c r="D50" s="5" t="s">
        <v>24</v>
      </c>
      <c r="E50" s="62">
        <v>14.0</v>
      </c>
      <c r="F50" s="31">
        <f t="shared" si="4"/>
        <v>14</v>
      </c>
    </row>
    <row r="51">
      <c r="A51" s="3">
        <v>44.0</v>
      </c>
      <c r="B51" s="73">
        <v>0.09064814814814814</v>
      </c>
      <c r="C51" s="5" t="s">
        <v>13</v>
      </c>
      <c r="D51" s="5" t="s">
        <v>24</v>
      </c>
      <c r="E51" s="62">
        <v>17.0</v>
      </c>
      <c r="F51" s="31">
        <f t="shared" si="4"/>
        <v>17</v>
      </c>
    </row>
    <row r="52">
      <c r="A52" s="3">
        <v>44.0</v>
      </c>
      <c r="B52" s="73">
        <v>0.0935300925925926</v>
      </c>
      <c r="C52" s="5" t="s">
        <v>15</v>
      </c>
      <c r="D52" s="5" t="s">
        <v>184</v>
      </c>
      <c r="E52" s="62">
        <v>29.0</v>
      </c>
      <c r="F52" s="31">
        <f>E52-11</f>
        <v>18</v>
      </c>
    </row>
    <row r="53">
      <c r="A53" s="3">
        <v>44.0</v>
      </c>
      <c r="B53" s="73">
        <v>0.09655092592592593</v>
      </c>
      <c r="C53" s="5" t="s">
        <v>21</v>
      </c>
      <c r="D53" s="5" t="s">
        <v>24</v>
      </c>
      <c r="E53" s="62" t="s">
        <v>30</v>
      </c>
      <c r="F53" s="31" t="s">
        <v>30</v>
      </c>
      <c r="J53" s="5" t="s">
        <v>42</v>
      </c>
    </row>
    <row r="54">
      <c r="A54" s="3">
        <v>44.0</v>
      </c>
      <c r="B54" s="73">
        <v>0.09655092592592593</v>
      </c>
      <c r="C54" s="5" t="s">
        <v>21</v>
      </c>
      <c r="D54" s="5" t="s">
        <v>24</v>
      </c>
      <c r="E54" s="62">
        <v>22.0</v>
      </c>
      <c r="F54" s="34">
        <f>E54-12</f>
        <v>10</v>
      </c>
      <c r="J54" s="5" t="s">
        <v>1831</v>
      </c>
    </row>
    <row r="55">
      <c r="A55" s="3">
        <v>44.0</v>
      </c>
      <c r="B55" s="73">
        <v>0.0965625</v>
      </c>
      <c r="C55" s="5" t="s">
        <v>10</v>
      </c>
      <c r="D55" s="5" t="s">
        <v>24</v>
      </c>
      <c r="E55" s="62" t="s">
        <v>30</v>
      </c>
      <c r="F55" s="31" t="s">
        <v>30</v>
      </c>
      <c r="J55" s="5" t="s">
        <v>42</v>
      </c>
    </row>
    <row r="56">
      <c r="A56" s="3">
        <v>44.0</v>
      </c>
      <c r="B56" s="73">
        <v>0.0965625</v>
      </c>
      <c r="C56" s="5" t="s">
        <v>10</v>
      </c>
      <c r="D56" s="5" t="s">
        <v>24</v>
      </c>
      <c r="E56" s="62">
        <v>29.0</v>
      </c>
      <c r="F56" s="31">
        <f>E56-13</f>
        <v>16</v>
      </c>
      <c r="J56" s="5" t="s">
        <v>43</v>
      </c>
    </row>
    <row r="57">
      <c r="A57" s="3">
        <v>44.0</v>
      </c>
      <c r="B57" s="73">
        <v>0.09783564814814814</v>
      </c>
      <c r="C57" s="5" t="s">
        <v>21</v>
      </c>
      <c r="D57" s="5" t="s">
        <v>24</v>
      </c>
      <c r="E57" s="62" t="s">
        <v>30</v>
      </c>
      <c r="F57" s="31" t="s">
        <v>30</v>
      </c>
      <c r="J57" s="5" t="s">
        <v>42</v>
      </c>
    </row>
    <row r="58">
      <c r="A58" s="3">
        <v>44.0</v>
      </c>
      <c r="B58" s="73">
        <v>0.09783564814814814</v>
      </c>
      <c r="C58" s="5" t="s">
        <v>21</v>
      </c>
      <c r="D58" s="5" t="s">
        <v>24</v>
      </c>
      <c r="E58" s="62">
        <v>22.0</v>
      </c>
      <c r="F58" s="34">
        <f>E58-12</f>
        <v>10</v>
      </c>
      <c r="J58" s="5" t="s">
        <v>1831</v>
      </c>
    </row>
    <row r="59">
      <c r="A59" s="3">
        <v>44.0</v>
      </c>
      <c r="B59" s="73">
        <v>0.09784722222222222</v>
      </c>
      <c r="C59" s="5" t="s">
        <v>10</v>
      </c>
      <c r="D59" s="5" t="s">
        <v>24</v>
      </c>
      <c r="E59" s="62" t="s">
        <v>30</v>
      </c>
      <c r="F59" s="31" t="s">
        <v>30</v>
      </c>
      <c r="J59" s="5" t="s">
        <v>42</v>
      </c>
    </row>
    <row r="60">
      <c r="A60" s="3">
        <v>44.0</v>
      </c>
      <c r="B60" s="73">
        <v>0.09784722222222222</v>
      </c>
      <c r="C60" s="5" t="s">
        <v>10</v>
      </c>
      <c r="D60" s="5" t="s">
        <v>24</v>
      </c>
      <c r="E60" s="62">
        <v>26.0</v>
      </c>
      <c r="F60" s="31">
        <f>E60-13</f>
        <v>13</v>
      </c>
      <c r="J60" s="5" t="s">
        <v>43</v>
      </c>
    </row>
    <row r="61">
      <c r="A61" s="3">
        <v>44.0</v>
      </c>
      <c r="B61" s="73">
        <v>0.09888888888888889</v>
      </c>
      <c r="C61" s="5" t="s">
        <v>21</v>
      </c>
      <c r="D61" s="5" t="s">
        <v>256</v>
      </c>
      <c r="E61" s="62">
        <v>23.0</v>
      </c>
      <c r="F61" s="34">
        <f>E61-10-3</f>
        <v>10</v>
      </c>
      <c r="J61" s="5" t="s">
        <v>1832</v>
      </c>
    </row>
    <row r="62">
      <c r="A62" s="3">
        <v>44.0</v>
      </c>
      <c r="B62" s="73">
        <v>0.09930555555555555</v>
      </c>
      <c r="C62" s="5" t="s">
        <v>21</v>
      </c>
      <c r="D62" s="5" t="s">
        <v>25</v>
      </c>
      <c r="E62" s="62">
        <v>22.0</v>
      </c>
      <c r="F62" s="31">
        <f>E62-10</f>
        <v>12</v>
      </c>
    </row>
    <row r="63">
      <c r="A63" s="3">
        <v>44.0</v>
      </c>
      <c r="B63" s="73">
        <v>0.10005787037037037</v>
      </c>
      <c r="C63" s="5" t="s">
        <v>10</v>
      </c>
      <c r="D63" s="5" t="s">
        <v>88</v>
      </c>
      <c r="E63" s="62">
        <v>10.0</v>
      </c>
      <c r="F63" s="31">
        <f>E63-2</f>
        <v>8</v>
      </c>
    </row>
    <row r="64">
      <c r="A64" s="3">
        <v>44.0</v>
      </c>
      <c r="B64" s="73">
        <v>0.10017361111111112</v>
      </c>
      <c r="C64" s="5" t="s">
        <v>21</v>
      </c>
      <c r="D64" s="5" t="s">
        <v>88</v>
      </c>
      <c r="E64" s="62">
        <v>13.0</v>
      </c>
      <c r="F64" s="31">
        <f>E64-3</f>
        <v>10</v>
      </c>
    </row>
    <row r="65">
      <c r="A65" s="3">
        <v>44.0</v>
      </c>
      <c r="B65" s="73">
        <v>0.1006712962962963</v>
      </c>
      <c r="C65" s="5" t="s">
        <v>22</v>
      </c>
      <c r="D65" s="5" t="s">
        <v>88</v>
      </c>
      <c r="E65" s="62">
        <v>30.0</v>
      </c>
      <c r="F65" s="34">
        <f>E65-6</f>
        <v>24</v>
      </c>
      <c r="J65" s="5" t="s">
        <v>1833</v>
      </c>
    </row>
    <row r="66">
      <c r="A66" s="3">
        <v>44.0</v>
      </c>
      <c r="B66" s="73">
        <v>0.1030324074074074</v>
      </c>
      <c r="C66" s="5" t="s">
        <v>22</v>
      </c>
      <c r="D66" s="5" t="s">
        <v>41</v>
      </c>
      <c r="E66" s="62">
        <v>5.0</v>
      </c>
      <c r="F66" s="47">
        <f t="shared" ref="F66:F67" si="5">E66-0</f>
        <v>5</v>
      </c>
      <c r="J66" s="5" t="s">
        <v>17</v>
      </c>
    </row>
    <row r="67">
      <c r="A67" s="3">
        <v>44.0</v>
      </c>
      <c r="B67" s="73">
        <v>0.1030324074074074</v>
      </c>
      <c r="C67" s="5" t="s">
        <v>22</v>
      </c>
      <c r="D67" s="5" t="s">
        <v>41</v>
      </c>
      <c r="E67" s="62">
        <v>13.0</v>
      </c>
      <c r="F67" s="47">
        <f t="shared" si="5"/>
        <v>13</v>
      </c>
      <c r="J67" s="5" t="s">
        <v>40</v>
      </c>
    </row>
    <row r="68">
      <c r="A68" s="3">
        <v>44.0</v>
      </c>
      <c r="B68" s="73">
        <v>0.10559027777777778</v>
      </c>
      <c r="C68" s="5" t="s">
        <v>21</v>
      </c>
      <c r="D68" s="5" t="s">
        <v>24</v>
      </c>
      <c r="E68" s="62">
        <v>22.0</v>
      </c>
      <c r="F68" s="34">
        <f>E68-12</f>
        <v>10</v>
      </c>
      <c r="J68" s="5" t="s">
        <v>1058</v>
      </c>
    </row>
    <row r="69">
      <c r="A69" s="3">
        <v>44.0</v>
      </c>
      <c r="B69" s="73">
        <v>0.10741898148148148</v>
      </c>
      <c r="C69" s="5" t="s">
        <v>21</v>
      </c>
      <c r="D69" s="5" t="s">
        <v>35</v>
      </c>
      <c r="E69" s="62">
        <v>33.0</v>
      </c>
      <c r="F69" s="31">
        <f>E69-15</f>
        <v>18</v>
      </c>
    </row>
    <row r="70">
      <c r="A70" s="3">
        <v>44.0</v>
      </c>
      <c r="B70" s="73">
        <v>0.10765046296296296</v>
      </c>
      <c r="C70" s="5" t="s">
        <v>21</v>
      </c>
      <c r="D70" s="5" t="s">
        <v>24</v>
      </c>
      <c r="E70" s="62">
        <v>31.0</v>
      </c>
      <c r="F70" s="31">
        <f>E70-12</f>
        <v>19</v>
      </c>
    </row>
    <row r="71">
      <c r="A71" s="3">
        <v>44.0</v>
      </c>
      <c r="B71" s="73">
        <v>0.10824074074074073</v>
      </c>
      <c r="C71" s="5" t="s">
        <v>706</v>
      </c>
      <c r="D71" s="5" t="s">
        <v>125</v>
      </c>
      <c r="E71" s="62">
        <v>20.0</v>
      </c>
      <c r="F71" s="31">
        <f>E71-2</f>
        <v>18</v>
      </c>
    </row>
    <row r="72">
      <c r="A72" s="3">
        <v>44.0</v>
      </c>
      <c r="B72" s="73">
        <v>0.1091087962962963</v>
      </c>
      <c r="C72" s="5" t="s">
        <v>18</v>
      </c>
      <c r="D72" s="5" t="s">
        <v>35</v>
      </c>
      <c r="E72" s="62">
        <v>14.0</v>
      </c>
      <c r="F72" s="31">
        <f>E72-10</f>
        <v>4</v>
      </c>
    </row>
    <row r="73">
      <c r="A73" s="3">
        <v>44.0</v>
      </c>
      <c r="B73" s="73">
        <v>0.10912037037037037</v>
      </c>
      <c r="C73" s="5" t="s">
        <v>10</v>
      </c>
      <c r="D73" s="5" t="s">
        <v>35</v>
      </c>
      <c r="E73" s="62">
        <v>31.0</v>
      </c>
      <c r="F73" s="31">
        <f>E73-15</f>
        <v>16</v>
      </c>
    </row>
    <row r="74">
      <c r="A74" s="3">
        <v>44.0</v>
      </c>
      <c r="B74" s="73">
        <v>0.109375</v>
      </c>
      <c r="C74" s="5" t="s">
        <v>15</v>
      </c>
      <c r="D74" s="5" t="s">
        <v>35</v>
      </c>
      <c r="E74" s="62">
        <v>20.0</v>
      </c>
      <c r="F74" s="47">
        <v>18.0</v>
      </c>
    </row>
    <row r="75">
      <c r="A75" s="3">
        <v>44.0</v>
      </c>
      <c r="B75" s="73">
        <v>0.109375</v>
      </c>
      <c r="C75" s="5" t="s">
        <v>807</v>
      </c>
      <c r="D75" s="5" t="s">
        <v>35</v>
      </c>
      <c r="E75" s="62">
        <v>20.0</v>
      </c>
      <c r="F75" s="31">
        <f>E75-2</f>
        <v>18</v>
      </c>
    </row>
    <row r="76">
      <c r="A76" s="3">
        <v>44.0</v>
      </c>
      <c r="B76" s="73">
        <v>0.10939814814814815</v>
      </c>
      <c r="C76" s="5" t="s">
        <v>22</v>
      </c>
      <c r="D76" s="5" t="s">
        <v>35</v>
      </c>
      <c r="E76" s="62">
        <v>15.0</v>
      </c>
      <c r="F76" s="31">
        <f>E76-4</f>
        <v>11</v>
      </c>
    </row>
    <row r="77">
      <c r="A77" s="3">
        <v>44.0</v>
      </c>
      <c r="B77" s="73">
        <v>0.10940972222222223</v>
      </c>
      <c r="C77" s="5" t="s">
        <v>13</v>
      </c>
      <c r="D77" s="5" t="s">
        <v>35</v>
      </c>
      <c r="E77" s="62" t="s">
        <v>28</v>
      </c>
      <c r="F77" s="47">
        <v>1.0</v>
      </c>
    </row>
    <row r="78">
      <c r="A78" s="3">
        <v>44.0</v>
      </c>
      <c r="B78" s="73">
        <v>0.10960648148148149</v>
      </c>
      <c r="C78" s="5" t="s">
        <v>273</v>
      </c>
      <c r="D78" s="5" t="s">
        <v>35</v>
      </c>
      <c r="E78" s="62">
        <v>2.0</v>
      </c>
      <c r="F78" s="31">
        <f>E78-0</f>
        <v>2</v>
      </c>
      <c r="J78" s="5" t="s">
        <v>607</v>
      </c>
    </row>
    <row r="79">
      <c r="A79" s="3">
        <v>44.0</v>
      </c>
      <c r="B79" s="73">
        <v>0.11010416666666667</v>
      </c>
      <c r="C79" s="5" t="s">
        <v>13</v>
      </c>
      <c r="D79" s="5" t="s">
        <v>25</v>
      </c>
      <c r="E79" s="62">
        <v>17.0</v>
      </c>
      <c r="F79" s="31">
        <f t="shared" ref="F79:F80" si="6">E79-2</f>
        <v>15</v>
      </c>
      <c r="J79" s="5" t="s">
        <v>42</v>
      </c>
    </row>
    <row r="80">
      <c r="A80" s="3">
        <v>44.0</v>
      </c>
      <c r="B80" s="73">
        <v>0.11010416666666667</v>
      </c>
      <c r="C80" s="5" t="s">
        <v>13</v>
      </c>
      <c r="D80" s="5" t="s">
        <v>25</v>
      </c>
      <c r="E80" s="62">
        <v>11.0</v>
      </c>
      <c r="F80" s="31">
        <f t="shared" si="6"/>
        <v>9</v>
      </c>
      <c r="J80" s="5" t="s">
        <v>43</v>
      </c>
    </row>
    <row r="81">
      <c r="A81" s="3">
        <v>44.0</v>
      </c>
      <c r="B81" s="73">
        <v>0.11059027777777777</v>
      </c>
      <c r="C81" s="5" t="s">
        <v>273</v>
      </c>
      <c r="D81" s="5" t="s">
        <v>32</v>
      </c>
      <c r="E81" s="62">
        <v>4.0</v>
      </c>
      <c r="F81" s="31">
        <f>E81</f>
        <v>4</v>
      </c>
      <c r="H81" s="5" t="s">
        <v>1834</v>
      </c>
      <c r="J81" s="5" t="s">
        <v>607</v>
      </c>
    </row>
    <row r="82">
      <c r="A82" s="3">
        <v>44.0</v>
      </c>
      <c r="B82" s="73">
        <v>0.11121527777777777</v>
      </c>
      <c r="C82" s="5" t="s">
        <v>10</v>
      </c>
      <c r="D82" s="5" t="s">
        <v>88</v>
      </c>
      <c r="E82" s="62" t="s">
        <v>30</v>
      </c>
      <c r="F82" s="31" t="s">
        <v>30</v>
      </c>
      <c r="J82" s="5" t="s">
        <v>42</v>
      </c>
    </row>
    <row r="83">
      <c r="A83" s="3">
        <v>44.0</v>
      </c>
      <c r="B83" s="73">
        <v>0.11121527777777777</v>
      </c>
      <c r="C83" s="5" t="s">
        <v>10</v>
      </c>
      <c r="D83" s="5" t="s">
        <v>88</v>
      </c>
      <c r="E83" s="62">
        <v>16.0</v>
      </c>
      <c r="F83" s="31">
        <f>E83-2</f>
        <v>14</v>
      </c>
      <c r="J83" s="5" t="s">
        <v>43</v>
      </c>
    </row>
    <row r="84">
      <c r="A84" s="3">
        <v>44.0</v>
      </c>
      <c r="B84" s="73">
        <v>0.11175925925925925</v>
      </c>
      <c r="C84" s="5" t="s">
        <v>21</v>
      </c>
      <c r="D84" s="5" t="s">
        <v>35</v>
      </c>
      <c r="E84" s="62">
        <v>33.0</v>
      </c>
      <c r="F84" s="31">
        <f>E84-15</f>
        <v>18</v>
      </c>
    </row>
    <row r="85">
      <c r="A85" s="3">
        <v>44.0</v>
      </c>
      <c r="B85" s="73">
        <v>0.11179398148148148</v>
      </c>
      <c r="C85" s="5" t="s">
        <v>706</v>
      </c>
      <c r="D85" s="5" t="s">
        <v>24</v>
      </c>
      <c r="E85" s="62">
        <v>10.0</v>
      </c>
      <c r="F85" s="31">
        <f>E85-2</f>
        <v>8</v>
      </c>
    </row>
    <row r="86">
      <c r="A86" s="3">
        <v>44.0</v>
      </c>
      <c r="B86" s="73">
        <v>0.11251157407407407</v>
      </c>
      <c r="C86" s="5" t="s">
        <v>13</v>
      </c>
      <c r="D86" s="5" t="s">
        <v>24</v>
      </c>
      <c r="E86" s="62" t="s">
        <v>30</v>
      </c>
      <c r="F86" s="31" t="s">
        <v>30</v>
      </c>
      <c r="J86" s="5" t="s">
        <v>1835</v>
      </c>
    </row>
    <row r="87">
      <c r="A87" s="3">
        <v>44.0</v>
      </c>
      <c r="B87" s="73">
        <v>0.11258101851851852</v>
      </c>
      <c r="C87" s="5" t="s">
        <v>22</v>
      </c>
      <c r="D87" s="5" t="s">
        <v>24</v>
      </c>
      <c r="E87" s="62">
        <v>12.0</v>
      </c>
      <c r="F87" s="31">
        <f>E87-0</f>
        <v>12</v>
      </c>
    </row>
    <row r="88">
      <c r="A88" s="3">
        <v>44.0</v>
      </c>
      <c r="B88" s="73">
        <v>0.11292824074074075</v>
      </c>
      <c r="C88" s="5" t="s">
        <v>10</v>
      </c>
      <c r="D88" s="5" t="s">
        <v>20</v>
      </c>
      <c r="E88" s="62" t="s">
        <v>30</v>
      </c>
      <c r="F88" s="31" t="s">
        <v>30</v>
      </c>
      <c r="J88" s="5" t="s">
        <v>17</v>
      </c>
    </row>
    <row r="89">
      <c r="A89" s="3">
        <v>44.0</v>
      </c>
      <c r="B89" s="73">
        <v>0.11292824074074075</v>
      </c>
      <c r="C89" s="5" t="s">
        <v>10</v>
      </c>
      <c r="D89" s="5" t="s">
        <v>20</v>
      </c>
      <c r="E89" s="62">
        <v>30.0</v>
      </c>
      <c r="F89" s="31">
        <f>E89-10-10</f>
        <v>10</v>
      </c>
      <c r="J89" s="5" t="s">
        <v>456</v>
      </c>
    </row>
    <row r="90">
      <c r="A90" s="3">
        <v>44.0</v>
      </c>
      <c r="B90" s="73">
        <v>0.1129861111111111</v>
      </c>
      <c r="C90" s="5" t="s">
        <v>21</v>
      </c>
      <c r="D90" s="5" t="s">
        <v>20</v>
      </c>
      <c r="E90" s="62">
        <v>35.0</v>
      </c>
      <c r="F90" s="34">
        <f>E90-15-10</f>
        <v>10</v>
      </c>
      <c r="J90" s="5" t="s">
        <v>1836</v>
      </c>
    </row>
    <row r="91">
      <c r="A91" s="3">
        <v>44.0</v>
      </c>
      <c r="B91" s="73">
        <v>0.11627314814814815</v>
      </c>
      <c r="C91" s="5" t="s">
        <v>10</v>
      </c>
      <c r="D91" s="5" t="s">
        <v>20</v>
      </c>
      <c r="E91" s="62" t="s">
        <v>30</v>
      </c>
      <c r="F91" s="31" t="s">
        <v>30</v>
      </c>
      <c r="J91" s="5" t="s">
        <v>17</v>
      </c>
    </row>
    <row r="92">
      <c r="A92" s="3">
        <v>44.0</v>
      </c>
      <c r="B92" s="73">
        <v>0.11640046296296297</v>
      </c>
      <c r="C92" s="5" t="s">
        <v>10</v>
      </c>
      <c r="D92" s="5" t="s">
        <v>20</v>
      </c>
      <c r="E92" s="62">
        <v>35.0</v>
      </c>
      <c r="F92" s="31">
        <f>E92-10-10</f>
        <v>15</v>
      </c>
      <c r="J92" s="5" t="s">
        <v>456</v>
      </c>
    </row>
    <row r="93">
      <c r="A93" s="3">
        <v>44.0</v>
      </c>
      <c r="B93" s="73">
        <v>0.11715277777777777</v>
      </c>
      <c r="C93" s="5" t="s">
        <v>21</v>
      </c>
      <c r="D93" s="5" t="s">
        <v>20</v>
      </c>
      <c r="E93" s="62">
        <v>29.0</v>
      </c>
      <c r="F93" s="31">
        <f>E93-15</f>
        <v>14</v>
      </c>
    </row>
    <row r="94">
      <c r="A94" s="3">
        <v>44.0</v>
      </c>
      <c r="B94" s="73">
        <v>0.11729166666666667</v>
      </c>
      <c r="C94" s="5" t="s">
        <v>10</v>
      </c>
      <c r="D94" s="5" t="s">
        <v>47</v>
      </c>
      <c r="E94" s="62">
        <v>21.0</v>
      </c>
      <c r="F94" s="31">
        <f>E94-7</f>
        <v>14</v>
      </c>
    </row>
    <row r="95">
      <c r="A95" s="3">
        <v>44.0</v>
      </c>
      <c r="B95" s="73">
        <v>0.11736111111111111</v>
      </c>
      <c r="C95" s="5" t="s">
        <v>807</v>
      </c>
      <c r="D95" s="5" t="s">
        <v>47</v>
      </c>
      <c r="E95" s="62">
        <v>19.0</v>
      </c>
      <c r="F95" s="31">
        <f>E95-2</f>
        <v>17</v>
      </c>
    </row>
    <row r="96">
      <c r="A96" s="3">
        <v>44.0</v>
      </c>
      <c r="B96" s="73">
        <v>0.11736111111111111</v>
      </c>
      <c r="C96" s="5" t="s">
        <v>21</v>
      </c>
      <c r="D96" s="5" t="s">
        <v>47</v>
      </c>
      <c r="E96" s="62">
        <v>19.0</v>
      </c>
      <c r="F96" s="31">
        <f>E96-5</f>
        <v>14</v>
      </c>
    </row>
    <row r="97">
      <c r="A97" s="3">
        <v>44.0</v>
      </c>
      <c r="B97" s="73">
        <v>0.11738425925925926</v>
      </c>
      <c r="C97" s="5" t="s">
        <v>13</v>
      </c>
      <c r="D97" s="5" t="s">
        <v>47</v>
      </c>
      <c r="E97" s="62">
        <v>17.0</v>
      </c>
      <c r="F97" s="31">
        <f t="shared" ref="F97:F98" si="7">E97-2</f>
        <v>15</v>
      </c>
    </row>
    <row r="98">
      <c r="A98" s="3">
        <v>44.0</v>
      </c>
      <c r="B98" s="73">
        <v>0.11739583333333334</v>
      </c>
      <c r="C98" s="5" t="s">
        <v>22</v>
      </c>
      <c r="D98" s="5" t="s">
        <v>47</v>
      </c>
      <c r="E98" s="62">
        <v>17.0</v>
      </c>
      <c r="F98" s="31">
        <f t="shared" si="7"/>
        <v>15</v>
      </c>
    </row>
    <row r="99">
      <c r="A99" s="3">
        <v>44.0</v>
      </c>
      <c r="B99" s="73">
        <v>0.11762731481481481</v>
      </c>
      <c r="C99" s="5" t="s">
        <v>706</v>
      </c>
      <c r="D99" s="5" t="s">
        <v>47</v>
      </c>
      <c r="E99" s="62">
        <v>5.0</v>
      </c>
      <c r="F99" s="31">
        <f>E99-0</f>
        <v>5</v>
      </c>
    </row>
    <row r="100">
      <c r="A100" s="3">
        <v>44.0</v>
      </c>
      <c r="B100" s="73">
        <v>0.11767361111111112</v>
      </c>
      <c r="C100" s="5" t="s">
        <v>18</v>
      </c>
      <c r="D100" s="5" t="s">
        <v>47</v>
      </c>
      <c r="E100" s="62">
        <v>12.0</v>
      </c>
      <c r="F100" s="31">
        <f>E100-8</f>
        <v>4</v>
      </c>
    </row>
    <row r="101">
      <c r="A101" s="3">
        <v>44.0</v>
      </c>
      <c r="B101" s="73">
        <v>0.11783564814814815</v>
      </c>
      <c r="C101" s="5" t="s">
        <v>15</v>
      </c>
      <c r="D101" s="5" t="s">
        <v>47</v>
      </c>
      <c r="E101" s="62">
        <v>4.0</v>
      </c>
      <c r="F101" s="31">
        <f>E101-2</f>
        <v>2</v>
      </c>
    </row>
    <row r="102">
      <c r="A102" s="3">
        <v>44.0</v>
      </c>
      <c r="B102" s="73">
        <v>0.1183912037037037</v>
      </c>
      <c r="C102" s="5" t="s">
        <v>10</v>
      </c>
      <c r="D102" s="5" t="s">
        <v>32</v>
      </c>
      <c r="E102" s="62">
        <v>28.0</v>
      </c>
      <c r="F102" s="31">
        <f>E102-12</f>
        <v>16</v>
      </c>
      <c r="J102" s="5" t="s">
        <v>55</v>
      </c>
    </row>
    <row r="103">
      <c r="A103" s="3">
        <v>44.0</v>
      </c>
      <c r="B103" s="73">
        <v>0.11922453703703703</v>
      </c>
      <c r="C103" s="5" t="s">
        <v>10</v>
      </c>
      <c r="D103" s="5" t="s">
        <v>7</v>
      </c>
      <c r="E103" s="62">
        <v>29.0</v>
      </c>
      <c r="F103" s="89"/>
      <c r="H103" s="5" t="s">
        <v>1837</v>
      </c>
    </row>
    <row r="104">
      <c r="A104" s="3">
        <v>44.0</v>
      </c>
      <c r="B104" s="73">
        <v>0.11944444444444445</v>
      </c>
      <c r="C104" s="5" t="s">
        <v>10</v>
      </c>
      <c r="D104" s="5" t="s">
        <v>7</v>
      </c>
      <c r="E104" s="62">
        <v>13.0</v>
      </c>
      <c r="F104" s="89"/>
      <c r="H104" s="5" t="s">
        <v>1838</v>
      </c>
    </row>
    <row r="105">
      <c r="A105" s="3">
        <v>44.0</v>
      </c>
      <c r="B105" s="73">
        <v>0.12091435185185186</v>
      </c>
      <c r="C105" s="5" t="s">
        <v>21</v>
      </c>
      <c r="D105" s="5" t="s">
        <v>32</v>
      </c>
      <c r="E105" s="62" t="s">
        <v>30</v>
      </c>
      <c r="F105" s="31" t="s">
        <v>30</v>
      </c>
      <c r="J105" s="5" t="s">
        <v>17</v>
      </c>
    </row>
    <row r="106">
      <c r="A106" s="3">
        <v>44.0</v>
      </c>
      <c r="B106" s="73">
        <v>0.12091435185185186</v>
      </c>
      <c r="C106" s="5" t="s">
        <v>21</v>
      </c>
      <c r="D106" s="5" t="s">
        <v>32</v>
      </c>
      <c r="E106" s="62">
        <v>28.0</v>
      </c>
      <c r="F106" s="31">
        <f>E106-12</f>
        <v>16</v>
      </c>
      <c r="J106" s="5" t="s">
        <v>4813</v>
      </c>
    </row>
    <row r="107">
      <c r="A107" s="3">
        <v>44.0</v>
      </c>
      <c r="B107" s="73">
        <v>0.12099537037037036</v>
      </c>
      <c r="C107" s="5" t="s">
        <v>21</v>
      </c>
      <c r="D107" s="5" t="s">
        <v>32</v>
      </c>
      <c r="E107" s="62" t="s">
        <v>30</v>
      </c>
      <c r="F107" s="31" t="s">
        <v>30</v>
      </c>
      <c r="J107" s="5" t="s">
        <v>17</v>
      </c>
    </row>
    <row r="108">
      <c r="A108" s="3">
        <v>44.0</v>
      </c>
      <c r="B108" s="73">
        <v>0.12099537037037036</v>
      </c>
      <c r="C108" s="5" t="s">
        <v>21</v>
      </c>
      <c r="D108" s="5" t="s">
        <v>32</v>
      </c>
      <c r="E108" s="62">
        <v>14.0</v>
      </c>
      <c r="F108" s="31">
        <f>E108-11</f>
        <v>3</v>
      </c>
      <c r="J108" s="5" t="s">
        <v>138</v>
      </c>
    </row>
    <row r="109">
      <c r="A109" s="3">
        <v>44.0</v>
      </c>
      <c r="B109" s="73">
        <v>0.12105324074074074</v>
      </c>
      <c r="C109" s="5" t="s">
        <v>21</v>
      </c>
      <c r="D109" s="5" t="s">
        <v>32</v>
      </c>
      <c r="E109" s="62" t="s">
        <v>30</v>
      </c>
      <c r="F109" s="31" t="s">
        <v>30</v>
      </c>
      <c r="J109" s="5" t="s">
        <v>17</v>
      </c>
    </row>
    <row r="110">
      <c r="A110" s="3">
        <v>44.0</v>
      </c>
      <c r="B110" s="73">
        <v>0.12105324074074074</v>
      </c>
      <c r="C110" s="5" t="s">
        <v>21</v>
      </c>
      <c r="D110" s="5" t="s">
        <v>32</v>
      </c>
      <c r="E110" s="62">
        <v>27.0</v>
      </c>
      <c r="F110" s="85">
        <f>E110-10</f>
        <v>17</v>
      </c>
      <c r="J110" s="5" t="s">
        <v>138</v>
      </c>
    </row>
    <row r="111">
      <c r="A111" s="3">
        <v>44.0</v>
      </c>
      <c r="B111" s="73">
        <v>0.12123842592592593</v>
      </c>
      <c r="C111" s="5" t="s">
        <v>21</v>
      </c>
      <c r="D111" s="5" t="s">
        <v>7</v>
      </c>
      <c r="E111" s="62">
        <v>41.0</v>
      </c>
      <c r="F111" s="89"/>
      <c r="H111" s="5" t="s">
        <v>1839</v>
      </c>
    </row>
    <row r="112">
      <c r="A112" s="3">
        <v>44.0</v>
      </c>
      <c r="B112" s="73">
        <v>0.12126157407407408</v>
      </c>
      <c r="C112" s="5" t="s">
        <v>21</v>
      </c>
      <c r="D112" s="5" t="s">
        <v>7</v>
      </c>
      <c r="E112" s="62">
        <v>10.0</v>
      </c>
      <c r="F112" s="89"/>
      <c r="H112" s="5" t="s">
        <v>1840</v>
      </c>
    </row>
    <row r="113">
      <c r="A113" s="3">
        <v>44.0</v>
      </c>
      <c r="B113" s="73">
        <v>0.12129629629629629</v>
      </c>
      <c r="C113" s="5" t="s">
        <v>21</v>
      </c>
      <c r="D113" s="5" t="s">
        <v>7</v>
      </c>
      <c r="E113" s="62">
        <v>8.0</v>
      </c>
      <c r="F113" s="89"/>
      <c r="H113" s="5" t="s">
        <v>1841</v>
      </c>
    </row>
    <row r="114">
      <c r="A114" s="3">
        <v>44.0</v>
      </c>
      <c r="B114" s="73">
        <v>0.12340277777777778</v>
      </c>
      <c r="C114" s="5" t="s">
        <v>807</v>
      </c>
      <c r="D114" s="5" t="s">
        <v>7</v>
      </c>
      <c r="E114" s="62">
        <v>24.0</v>
      </c>
      <c r="F114" s="89"/>
      <c r="H114" s="5" t="s">
        <v>1842</v>
      </c>
      <c r="I114" s="5">
        <v>3.0</v>
      </c>
      <c r="J114" s="5" t="s">
        <v>1843</v>
      </c>
    </row>
    <row r="115">
      <c r="A115" s="3">
        <v>44.0</v>
      </c>
      <c r="B115" s="73">
        <v>0.12541666666666668</v>
      </c>
      <c r="C115" s="5" t="s">
        <v>18</v>
      </c>
      <c r="D115" s="5" t="s">
        <v>25</v>
      </c>
      <c r="E115" s="62">
        <v>19.0</v>
      </c>
      <c r="F115" s="31">
        <f>E115-6</f>
        <v>13</v>
      </c>
      <c r="J115" s="5" t="s">
        <v>1844</v>
      </c>
    </row>
    <row r="116">
      <c r="A116" s="3">
        <v>44.0</v>
      </c>
      <c r="B116" s="73">
        <v>0.12599537037037037</v>
      </c>
      <c r="C116" s="5" t="s">
        <v>13</v>
      </c>
      <c r="D116" s="5" t="s">
        <v>25</v>
      </c>
      <c r="E116" s="62">
        <v>19.0</v>
      </c>
      <c r="F116" s="31">
        <f>E116-2</f>
        <v>17</v>
      </c>
      <c r="J116" s="5" t="s">
        <v>1845</v>
      </c>
    </row>
    <row r="117">
      <c r="A117" s="3">
        <v>44.0</v>
      </c>
      <c r="B117" s="73">
        <v>0.1274074074074074</v>
      </c>
      <c r="C117" s="5" t="s">
        <v>13</v>
      </c>
      <c r="D117" s="5" t="s">
        <v>32</v>
      </c>
      <c r="E117" s="62">
        <v>12.0</v>
      </c>
      <c r="F117" s="31">
        <f t="shared" ref="F117:F118" si="8">E117-10</f>
        <v>2</v>
      </c>
      <c r="J117" s="5" t="s">
        <v>1619</v>
      </c>
    </row>
    <row r="118">
      <c r="A118" s="3">
        <v>44.0</v>
      </c>
      <c r="B118" s="73">
        <v>0.12748842592592594</v>
      </c>
      <c r="C118" s="5" t="s">
        <v>13</v>
      </c>
      <c r="D118" s="5" t="s">
        <v>32</v>
      </c>
      <c r="E118" s="62">
        <v>17.0</v>
      </c>
      <c r="F118" s="31">
        <f t="shared" si="8"/>
        <v>7</v>
      </c>
      <c r="J118" s="5" t="s">
        <v>1619</v>
      </c>
    </row>
    <row r="119">
      <c r="A119" s="3">
        <v>44.0</v>
      </c>
      <c r="B119" s="73">
        <v>0.12875</v>
      </c>
      <c r="C119" s="5" t="s">
        <v>22</v>
      </c>
      <c r="D119" s="5" t="s">
        <v>7</v>
      </c>
      <c r="E119" s="62">
        <v>30.0</v>
      </c>
      <c r="F119" s="89"/>
      <c r="H119" s="5" t="s">
        <v>1846</v>
      </c>
      <c r="J119" s="5" t="s">
        <v>109</v>
      </c>
    </row>
    <row r="120">
      <c r="A120" s="3">
        <v>44.0</v>
      </c>
      <c r="B120" s="73">
        <v>0.13083333333333333</v>
      </c>
      <c r="C120" s="5" t="s">
        <v>18</v>
      </c>
      <c r="D120" s="5" t="s">
        <v>32</v>
      </c>
      <c r="E120" s="62">
        <v>15.0</v>
      </c>
      <c r="F120" s="31">
        <f t="shared" ref="F120:F121" si="9">E120-9</f>
        <v>6</v>
      </c>
      <c r="J120" s="5" t="s">
        <v>1847</v>
      </c>
    </row>
    <row r="121">
      <c r="A121" s="3">
        <v>44.0</v>
      </c>
      <c r="B121" s="73">
        <v>0.13106481481481483</v>
      </c>
      <c r="C121" s="5" t="s">
        <v>18</v>
      </c>
      <c r="D121" s="5" t="s">
        <v>32</v>
      </c>
      <c r="E121" s="62">
        <v>20.0</v>
      </c>
      <c r="F121" s="31">
        <f t="shared" si="9"/>
        <v>11</v>
      </c>
      <c r="J121" s="5" t="s">
        <v>1847</v>
      </c>
    </row>
    <row r="122">
      <c r="A122" s="3">
        <v>44.0</v>
      </c>
      <c r="B122" s="73">
        <v>0.1312037037037037</v>
      </c>
      <c r="C122" s="5" t="s">
        <v>18</v>
      </c>
      <c r="D122" s="5" t="s">
        <v>7</v>
      </c>
      <c r="E122" s="62">
        <v>8.0</v>
      </c>
      <c r="F122" s="89"/>
      <c r="H122" s="5" t="s">
        <v>1848</v>
      </c>
    </row>
    <row r="123">
      <c r="A123" s="3">
        <v>44.0</v>
      </c>
      <c r="B123" s="73">
        <v>0.13184027777777776</v>
      </c>
      <c r="C123" s="5" t="s">
        <v>18</v>
      </c>
      <c r="D123" s="5" t="s">
        <v>32</v>
      </c>
      <c r="E123" s="62">
        <v>31.0</v>
      </c>
      <c r="F123" s="113">
        <f>E123-9</f>
        <v>22</v>
      </c>
      <c r="J123" s="5" t="s">
        <v>1849</v>
      </c>
    </row>
    <row r="124">
      <c r="A124" s="3">
        <v>44.0</v>
      </c>
      <c r="B124" s="73">
        <v>0.13189814814814815</v>
      </c>
      <c r="C124" s="5" t="s">
        <v>18</v>
      </c>
      <c r="D124" s="5" t="s">
        <v>7</v>
      </c>
      <c r="E124" s="62">
        <v>8.0</v>
      </c>
      <c r="F124" s="89"/>
      <c r="H124" s="5" t="s">
        <v>1850</v>
      </c>
    </row>
    <row r="125">
      <c r="A125" s="3">
        <v>44.0</v>
      </c>
      <c r="B125" s="73">
        <v>0.134375</v>
      </c>
      <c r="C125" s="5" t="s">
        <v>15</v>
      </c>
      <c r="D125" s="5" t="s">
        <v>41</v>
      </c>
      <c r="E125" s="62">
        <v>2.0</v>
      </c>
      <c r="F125" s="62">
        <v>2.0</v>
      </c>
    </row>
    <row r="126">
      <c r="A126" s="3">
        <v>44.0</v>
      </c>
      <c r="B126" s="73">
        <v>0.1348263888888889</v>
      </c>
      <c r="C126" s="5" t="s">
        <v>15</v>
      </c>
      <c r="D126" s="5" t="s">
        <v>7</v>
      </c>
      <c r="E126" s="62">
        <v>33.0</v>
      </c>
      <c r="F126" s="89"/>
      <c r="H126" s="5" t="s">
        <v>1851</v>
      </c>
      <c r="J126" s="5" t="s">
        <v>156</v>
      </c>
    </row>
    <row r="127">
      <c r="A127" s="3">
        <v>44.0</v>
      </c>
      <c r="B127" s="73">
        <v>0.13703703703703704</v>
      </c>
      <c r="C127" s="5" t="s">
        <v>22</v>
      </c>
      <c r="D127" s="5" t="s">
        <v>25</v>
      </c>
      <c r="E127" s="62">
        <v>5.0</v>
      </c>
      <c r="F127" s="113">
        <f>E127-4</f>
        <v>1</v>
      </c>
      <c r="H127" s="5" t="s">
        <v>1852</v>
      </c>
      <c r="J127" s="5" t="s">
        <v>1853</v>
      </c>
    </row>
    <row r="128">
      <c r="A128" s="3">
        <v>44.0</v>
      </c>
      <c r="B128" s="73">
        <v>0.13950231481481482</v>
      </c>
      <c r="C128" s="5" t="s">
        <v>706</v>
      </c>
      <c r="D128" s="5" t="s">
        <v>32</v>
      </c>
      <c r="E128" s="62">
        <v>20.0</v>
      </c>
      <c r="F128" s="85">
        <f>E128-11</f>
        <v>9</v>
      </c>
      <c r="J128" s="5" t="s">
        <v>760</v>
      </c>
    </row>
    <row r="129">
      <c r="A129" s="3">
        <v>44.0</v>
      </c>
      <c r="B129" s="73">
        <v>0.1400347222222222</v>
      </c>
      <c r="C129" s="5" t="s">
        <v>706</v>
      </c>
      <c r="D129" s="5" t="s">
        <v>7</v>
      </c>
      <c r="E129" s="62">
        <v>26.0</v>
      </c>
      <c r="F129" s="89"/>
      <c r="H129" s="5" t="s">
        <v>1854</v>
      </c>
    </row>
    <row r="130">
      <c r="A130" s="3">
        <v>44.0</v>
      </c>
      <c r="B130" s="73">
        <v>0.14194444444444446</v>
      </c>
      <c r="C130" s="5" t="s">
        <v>13</v>
      </c>
      <c r="D130" s="5" t="s">
        <v>75</v>
      </c>
      <c r="E130" s="62">
        <v>20.0</v>
      </c>
      <c r="F130" s="85">
        <f>E130-10</f>
        <v>10</v>
      </c>
      <c r="J130" s="5" t="s">
        <v>1855</v>
      </c>
    </row>
    <row r="131">
      <c r="A131" s="3">
        <v>44.0</v>
      </c>
      <c r="B131" s="73">
        <v>0.14289351851851853</v>
      </c>
      <c r="C131" s="5" t="s">
        <v>21</v>
      </c>
      <c r="D131" s="5" t="s">
        <v>20</v>
      </c>
      <c r="E131" s="62" t="s">
        <v>30</v>
      </c>
      <c r="F131" s="31" t="s">
        <v>30</v>
      </c>
      <c r="J131" s="5" t="s">
        <v>350</v>
      </c>
    </row>
    <row r="132">
      <c r="A132" s="3">
        <v>44.0</v>
      </c>
      <c r="B132" s="73">
        <v>0.14289351851851853</v>
      </c>
      <c r="C132" s="5" t="s">
        <v>21</v>
      </c>
      <c r="D132" s="5" t="s">
        <v>20</v>
      </c>
      <c r="E132" s="62">
        <v>25.0</v>
      </c>
      <c r="F132" s="34">
        <f>E132-15</f>
        <v>10</v>
      </c>
      <c r="J132" s="5" t="s">
        <v>1856</v>
      </c>
    </row>
    <row r="133">
      <c r="A133" s="3">
        <v>44.0</v>
      </c>
      <c r="B133" s="73">
        <v>0.14297453703703702</v>
      </c>
      <c r="C133" s="5" t="s">
        <v>21</v>
      </c>
      <c r="D133" s="5" t="s">
        <v>32</v>
      </c>
      <c r="E133" s="62" t="s">
        <v>30</v>
      </c>
      <c r="F133" s="31" t="s">
        <v>30</v>
      </c>
      <c r="J133" s="5" t="s">
        <v>17</v>
      </c>
    </row>
    <row r="134">
      <c r="A134" s="3">
        <v>44.0</v>
      </c>
      <c r="B134" s="73">
        <v>0.14297453703703702</v>
      </c>
      <c r="C134" s="5" t="s">
        <v>21</v>
      </c>
      <c r="D134" s="5" t="s">
        <v>32</v>
      </c>
      <c r="E134" s="62">
        <v>30.0</v>
      </c>
      <c r="F134" s="31">
        <f>E134-12</f>
        <v>18</v>
      </c>
      <c r="J134" s="5" t="s">
        <v>159</v>
      </c>
    </row>
    <row r="135">
      <c r="A135" s="3">
        <v>44.0</v>
      </c>
      <c r="B135" s="73">
        <v>0.14311342592592594</v>
      </c>
      <c r="C135" s="5" t="s">
        <v>21</v>
      </c>
      <c r="D135" s="5" t="s">
        <v>32</v>
      </c>
      <c r="E135" s="62" t="s">
        <v>30</v>
      </c>
      <c r="F135" s="31" t="s">
        <v>30</v>
      </c>
      <c r="J135" s="5" t="s">
        <v>17</v>
      </c>
    </row>
    <row r="136">
      <c r="A136" s="3">
        <v>44.0</v>
      </c>
      <c r="B136" s="73">
        <v>0.14311342592592594</v>
      </c>
      <c r="C136" s="5" t="s">
        <v>21</v>
      </c>
      <c r="D136" s="5" t="s">
        <v>32</v>
      </c>
      <c r="E136" s="62">
        <v>28.0</v>
      </c>
      <c r="F136" s="31">
        <f>E136-11</f>
        <v>17</v>
      </c>
      <c r="J136" s="5" t="s">
        <v>46</v>
      </c>
    </row>
    <row r="137">
      <c r="A137" s="3">
        <v>44.0</v>
      </c>
      <c r="B137" s="73">
        <v>0.14335648148148147</v>
      </c>
      <c r="C137" s="5" t="s">
        <v>21</v>
      </c>
      <c r="D137" s="5" t="s">
        <v>7</v>
      </c>
      <c r="E137" s="62">
        <v>27.0</v>
      </c>
      <c r="F137" s="89"/>
      <c r="H137" s="5" t="s">
        <v>1857</v>
      </c>
    </row>
    <row r="138">
      <c r="A138" s="3">
        <v>44.0</v>
      </c>
      <c r="B138" s="73">
        <v>0.14340277777777777</v>
      </c>
      <c r="C138" s="5" t="s">
        <v>21</v>
      </c>
      <c r="D138" s="5" t="s">
        <v>7</v>
      </c>
      <c r="E138" s="62">
        <v>10.0</v>
      </c>
      <c r="F138" s="89"/>
      <c r="H138" s="5" t="s">
        <v>1858</v>
      </c>
    </row>
    <row r="139">
      <c r="A139" s="3">
        <v>44.0</v>
      </c>
      <c r="B139" s="73">
        <v>0.14436342592592594</v>
      </c>
      <c r="C139" s="5" t="s">
        <v>807</v>
      </c>
      <c r="D139" s="5" t="s">
        <v>11</v>
      </c>
      <c r="E139" s="62">
        <v>12.0</v>
      </c>
      <c r="F139" s="85">
        <f>E139-3</f>
        <v>9</v>
      </c>
    </row>
    <row r="140">
      <c r="A140" s="3">
        <v>44.0</v>
      </c>
      <c r="B140" s="73">
        <v>0.14686342592592594</v>
      </c>
      <c r="C140" s="5" t="s">
        <v>706</v>
      </c>
      <c r="D140" s="5" t="s">
        <v>75</v>
      </c>
      <c r="E140" s="62">
        <v>18.0</v>
      </c>
      <c r="F140" s="31">
        <f>E140-2</f>
        <v>16</v>
      </c>
      <c r="J140" s="5" t="s">
        <v>1859</v>
      </c>
    </row>
    <row r="141">
      <c r="A141" s="3">
        <v>44.0</v>
      </c>
      <c r="B141" s="73">
        <v>0.14715277777777777</v>
      </c>
      <c r="C141" s="5" t="s">
        <v>807</v>
      </c>
      <c r="D141" s="5" t="s">
        <v>129</v>
      </c>
      <c r="E141" s="62">
        <v>20.0</v>
      </c>
      <c r="F141" s="31">
        <f>E141-8</f>
        <v>12</v>
      </c>
      <c r="J141" s="5" t="s">
        <v>1860</v>
      </c>
    </row>
    <row r="142">
      <c r="A142" s="3">
        <v>44.0</v>
      </c>
      <c r="B142" s="73">
        <v>0.14744212962962963</v>
      </c>
      <c r="C142" s="5" t="s">
        <v>706</v>
      </c>
      <c r="D142" s="5" t="s">
        <v>25</v>
      </c>
      <c r="E142" s="62">
        <v>17.0</v>
      </c>
      <c r="F142" s="31">
        <f>E142-0</f>
        <v>17</v>
      </c>
      <c r="J142" s="5" t="s">
        <v>1861</v>
      </c>
    </row>
    <row r="143">
      <c r="A143" s="3">
        <v>44.0</v>
      </c>
      <c r="B143" s="73">
        <v>0.14844907407407407</v>
      </c>
      <c r="C143" s="5" t="s">
        <v>22</v>
      </c>
      <c r="D143" s="5" t="s">
        <v>75</v>
      </c>
      <c r="E143" s="62">
        <v>20.0</v>
      </c>
      <c r="F143" s="31">
        <f>E143-2</f>
        <v>18</v>
      </c>
      <c r="J143" s="5" t="s">
        <v>1862</v>
      </c>
    </row>
    <row r="144">
      <c r="A144" s="3">
        <v>44.0</v>
      </c>
      <c r="B144" s="73">
        <v>0.1489699074074074</v>
      </c>
      <c r="C144" s="5" t="s">
        <v>13</v>
      </c>
      <c r="D144" s="5" t="s">
        <v>32</v>
      </c>
      <c r="E144" s="62">
        <v>23.0</v>
      </c>
      <c r="F144" s="31">
        <f>E144-10</f>
        <v>13</v>
      </c>
      <c r="J144" s="5" t="s">
        <v>1863</v>
      </c>
    </row>
    <row r="145">
      <c r="A145" s="3">
        <v>44.0</v>
      </c>
      <c r="B145" s="73">
        <v>0.14907407407407408</v>
      </c>
      <c r="C145" s="5" t="s">
        <v>13</v>
      </c>
      <c r="D145" s="5" t="s">
        <v>7</v>
      </c>
      <c r="E145" s="62">
        <v>19.0</v>
      </c>
      <c r="F145" s="89"/>
      <c r="H145" s="5" t="s">
        <v>1864</v>
      </c>
      <c r="J145" s="5" t="s">
        <v>1760</v>
      </c>
    </row>
    <row r="146">
      <c r="A146" s="3">
        <v>44.0</v>
      </c>
      <c r="B146" s="73">
        <v>0.14928240740740742</v>
      </c>
      <c r="C146" s="5" t="s">
        <v>13</v>
      </c>
      <c r="D146" s="5" t="s">
        <v>74</v>
      </c>
      <c r="E146" s="62">
        <v>8.0</v>
      </c>
      <c r="F146" s="113">
        <f>E146-8</f>
        <v>0</v>
      </c>
      <c r="J146" s="5" t="s">
        <v>1865</v>
      </c>
    </row>
    <row r="147">
      <c r="A147" s="3">
        <v>44.0</v>
      </c>
      <c r="B147" s="73">
        <v>0.15069444444444444</v>
      </c>
      <c r="C147" s="5" t="s">
        <v>22</v>
      </c>
      <c r="D147" s="5" t="s">
        <v>7</v>
      </c>
      <c r="E147" s="62">
        <v>30.0</v>
      </c>
      <c r="F147" s="89"/>
      <c r="H147" s="5" t="s">
        <v>1866</v>
      </c>
      <c r="J147" s="5" t="s">
        <v>1698</v>
      </c>
    </row>
    <row r="148">
      <c r="A148" s="3">
        <v>44.0</v>
      </c>
      <c r="B148" s="73">
        <v>0.1517013888888889</v>
      </c>
      <c r="C148" s="5" t="s">
        <v>18</v>
      </c>
      <c r="D148" s="5" t="s">
        <v>32</v>
      </c>
      <c r="E148" s="62">
        <v>19.0</v>
      </c>
      <c r="F148" s="85">
        <f>E148-10</f>
        <v>9</v>
      </c>
      <c r="J148" s="5" t="s">
        <v>1376</v>
      </c>
    </row>
    <row r="149">
      <c r="A149" s="3">
        <v>44.0</v>
      </c>
      <c r="B149" s="73">
        <v>0.1517939814814815</v>
      </c>
      <c r="C149" s="5" t="s">
        <v>18</v>
      </c>
      <c r="D149" s="5" t="s">
        <v>7</v>
      </c>
      <c r="E149" s="62">
        <v>10.0</v>
      </c>
      <c r="F149" s="89"/>
      <c r="H149" s="5" t="s">
        <v>1867</v>
      </c>
      <c r="I149" s="5">
        <v>1.0</v>
      </c>
    </row>
    <row r="150">
      <c r="A150" s="3">
        <v>44.0</v>
      </c>
      <c r="B150" s="73">
        <v>0.1537962962962963</v>
      </c>
      <c r="C150" s="5" t="s">
        <v>18</v>
      </c>
      <c r="D150" s="5" t="s">
        <v>32</v>
      </c>
      <c r="E150" s="62">
        <v>18.0</v>
      </c>
      <c r="F150" s="86" t="s">
        <v>30</v>
      </c>
      <c r="J150" s="5" t="s">
        <v>1868</v>
      </c>
    </row>
    <row r="151">
      <c r="A151" s="3">
        <v>44.0</v>
      </c>
      <c r="B151" s="73">
        <v>0.15408564814814815</v>
      </c>
      <c r="C151" s="5" t="s">
        <v>18</v>
      </c>
      <c r="D151" s="5" t="s">
        <v>7</v>
      </c>
      <c r="E151" s="62">
        <v>28.0</v>
      </c>
      <c r="F151" s="89"/>
      <c r="H151" s="5" t="s">
        <v>1869</v>
      </c>
    </row>
    <row r="152">
      <c r="A152" s="3">
        <v>44.0</v>
      </c>
      <c r="B152" s="73">
        <v>0.15453703703703703</v>
      </c>
      <c r="C152" s="5" t="s">
        <v>13</v>
      </c>
      <c r="D152" s="5" t="s">
        <v>25</v>
      </c>
      <c r="E152" s="62" t="s">
        <v>30</v>
      </c>
      <c r="F152" s="31" t="s">
        <v>30</v>
      </c>
      <c r="J152" s="5" t="s">
        <v>17</v>
      </c>
    </row>
    <row r="153">
      <c r="A153" s="3">
        <v>44.0</v>
      </c>
      <c r="B153" s="73">
        <v>0.15453703703703703</v>
      </c>
      <c r="C153" s="5" t="s">
        <v>13</v>
      </c>
      <c r="D153" s="5" t="s">
        <v>25</v>
      </c>
      <c r="E153" s="62">
        <v>21.0</v>
      </c>
      <c r="F153" s="31">
        <f t="shared" ref="F153:F154" si="10">E153-2</f>
        <v>19</v>
      </c>
      <c r="J153" s="5" t="s">
        <v>1870</v>
      </c>
    </row>
    <row r="154">
      <c r="A154" s="3">
        <v>44.0</v>
      </c>
      <c r="B154" s="73">
        <v>0.1556712962962963</v>
      </c>
      <c r="C154" s="5" t="s">
        <v>15</v>
      </c>
      <c r="D154" s="5" t="s">
        <v>146</v>
      </c>
      <c r="E154" s="62">
        <v>7.0</v>
      </c>
      <c r="F154" s="31">
        <f t="shared" si="10"/>
        <v>5</v>
      </c>
    </row>
    <row r="155">
      <c r="A155" s="3">
        <v>44.0</v>
      </c>
      <c r="B155" s="73">
        <v>0.15633101851851852</v>
      </c>
      <c r="C155" s="5" t="s">
        <v>807</v>
      </c>
      <c r="D155" s="5" t="s">
        <v>25</v>
      </c>
      <c r="E155" s="62">
        <v>21.0</v>
      </c>
      <c r="F155" s="31">
        <f>E155-5</f>
        <v>16</v>
      </c>
      <c r="J155" s="5" t="s">
        <v>1871</v>
      </c>
    </row>
    <row r="156">
      <c r="A156" s="3">
        <v>44.0</v>
      </c>
      <c r="B156" s="73">
        <v>0.15737268518518518</v>
      </c>
      <c r="C156" s="5" t="s">
        <v>706</v>
      </c>
      <c r="D156" s="5" t="s">
        <v>32</v>
      </c>
      <c r="E156" s="62">
        <v>23.0</v>
      </c>
      <c r="F156" s="47">
        <f t="shared" ref="F156:F157" si="11">E156-11</f>
        <v>12</v>
      </c>
      <c r="J156" s="5" t="s">
        <v>1872</v>
      </c>
    </row>
    <row r="157">
      <c r="A157" s="3">
        <v>44.0</v>
      </c>
      <c r="B157" s="73">
        <v>0.15746527777777777</v>
      </c>
      <c r="C157" s="5" t="s">
        <v>706</v>
      </c>
      <c r="D157" s="5" t="s">
        <v>32</v>
      </c>
      <c r="E157" s="5">
        <v>13.0</v>
      </c>
      <c r="F157" s="31">
        <f t="shared" si="11"/>
        <v>2</v>
      </c>
      <c r="J157" s="5" t="s">
        <v>1872</v>
      </c>
    </row>
    <row r="158">
      <c r="A158" s="3">
        <v>44.0</v>
      </c>
      <c r="B158" s="73">
        <v>0.15752314814814813</v>
      </c>
      <c r="C158" s="5" t="s">
        <v>706</v>
      </c>
      <c r="D158" s="5" t="s">
        <v>32</v>
      </c>
      <c r="E158" s="62" t="s">
        <v>28</v>
      </c>
      <c r="F158" s="47">
        <v>1.0</v>
      </c>
      <c r="G158" s="5" t="s">
        <v>48</v>
      </c>
      <c r="J158" s="5" t="s">
        <v>1872</v>
      </c>
    </row>
    <row r="159">
      <c r="A159" s="3">
        <v>44.0</v>
      </c>
      <c r="B159" s="73">
        <v>0.15769675925925927</v>
      </c>
      <c r="C159" s="5" t="s">
        <v>706</v>
      </c>
      <c r="D159" s="5" t="s">
        <v>7</v>
      </c>
      <c r="E159" s="62">
        <v>11.0</v>
      </c>
      <c r="F159" s="89"/>
      <c r="H159" s="5" t="s">
        <v>1873</v>
      </c>
    </row>
    <row r="160">
      <c r="A160" s="3">
        <v>44.0</v>
      </c>
      <c r="B160" s="73">
        <v>0.15834490740740742</v>
      </c>
      <c r="C160" s="5" t="s">
        <v>10</v>
      </c>
      <c r="D160" s="5" t="s">
        <v>32</v>
      </c>
      <c r="E160" s="62">
        <v>29.0</v>
      </c>
      <c r="F160" s="31">
        <f t="shared" ref="F160:F161" si="12">E160-12</f>
        <v>17</v>
      </c>
      <c r="J160" s="5" t="s">
        <v>45</v>
      </c>
    </row>
    <row r="161">
      <c r="A161" s="3">
        <v>44.0</v>
      </c>
      <c r="B161" s="73">
        <v>0.15842592592592591</v>
      </c>
      <c r="C161" s="5" t="s">
        <v>10</v>
      </c>
      <c r="D161" s="5" t="s">
        <v>32</v>
      </c>
      <c r="E161" s="5">
        <v>20.0</v>
      </c>
      <c r="F161" s="31">
        <f t="shared" si="12"/>
        <v>8</v>
      </c>
      <c r="J161" s="5" t="s">
        <v>45</v>
      </c>
    </row>
    <row r="162">
      <c r="A162" s="3">
        <v>44.0</v>
      </c>
      <c r="B162" s="73">
        <v>0.15861111111111112</v>
      </c>
      <c r="C162" s="5" t="s">
        <v>10</v>
      </c>
      <c r="D162" s="5" t="s">
        <v>7</v>
      </c>
      <c r="E162" s="62">
        <v>5.0</v>
      </c>
      <c r="F162" s="89"/>
      <c r="H162" s="5" t="s">
        <v>1874</v>
      </c>
    </row>
    <row r="163">
      <c r="A163" s="3">
        <v>44.0</v>
      </c>
      <c r="B163" s="73">
        <v>0.15863425925925925</v>
      </c>
      <c r="C163" s="5" t="s">
        <v>10</v>
      </c>
      <c r="D163" s="5" t="s">
        <v>7</v>
      </c>
      <c r="E163" s="62">
        <v>10.0</v>
      </c>
      <c r="F163" s="89"/>
      <c r="H163" s="5" t="s">
        <v>1858</v>
      </c>
    </row>
    <row r="164">
      <c r="A164" s="3">
        <v>44.0</v>
      </c>
      <c r="B164" s="73">
        <v>0.15940972222222222</v>
      </c>
      <c r="C164" s="5" t="s">
        <v>22</v>
      </c>
      <c r="D164" s="5" t="s">
        <v>75</v>
      </c>
      <c r="E164" s="62">
        <v>17.0</v>
      </c>
      <c r="F164" s="85">
        <f>E164-2</f>
        <v>15</v>
      </c>
      <c r="H164" s="5" t="s">
        <v>1875</v>
      </c>
      <c r="J164" s="5" t="s">
        <v>1876</v>
      </c>
    </row>
    <row r="165">
      <c r="A165" s="3">
        <v>44.0</v>
      </c>
      <c r="B165" s="73">
        <v>0.16015046296296295</v>
      </c>
      <c r="C165" s="5" t="s">
        <v>10</v>
      </c>
      <c r="D165" s="5" t="s">
        <v>32</v>
      </c>
      <c r="E165" s="62">
        <v>22.0</v>
      </c>
      <c r="F165" s="31">
        <f t="shared" ref="F165:F167" si="13">E165-12</f>
        <v>10</v>
      </c>
      <c r="J165" s="5" t="s">
        <v>1170</v>
      </c>
    </row>
    <row r="166">
      <c r="A166" s="3">
        <v>44.0</v>
      </c>
      <c r="B166" s="73">
        <v>0.1602199074074074</v>
      </c>
      <c r="C166" s="5" t="s">
        <v>10</v>
      </c>
      <c r="D166" s="5" t="s">
        <v>32</v>
      </c>
      <c r="E166" s="62">
        <v>20.0</v>
      </c>
      <c r="F166" s="31">
        <f t="shared" si="13"/>
        <v>8</v>
      </c>
      <c r="J166" s="5" t="s">
        <v>1170</v>
      </c>
    </row>
    <row r="167">
      <c r="A167" s="3">
        <v>44.0</v>
      </c>
      <c r="B167" s="73">
        <v>0.16032407407407406</v>
      </c>
      <c r="C167" s="5" t="s">
        <v>10</v>
      </c>
      <c r="D167" s="5" t="s">
        <v>32</v>
      </c>
      <c r="E167" s="62">
        <v>16.0</v>
      </c>
      <c r="F167" s="31">
        <f t="shared" si="13"/>
        <v>4</v>
      </c>
      <c r="J167" s="5" t="s">
        <v>1170</v>
      </c>
    </row>
    <row r="168">
      <c r="A168" s="3">
        <v>44.0</v>
      </c>
      <c r="B168" s="73">
        <v>0.1605324074074074</v>
      </c>
      <c r="C168" s="5" t="s">
        <v>10</v>
      </c>
      <c r="D168" s="5" t="s">
        <v>7</v>
      </c>
      <c r="E168" s="62">
        <v>16.0</v>
      </c>
      <c r="F168" s="89"/>
      <c r="H168" s="5" t="s">
        <v>1877</v>
      </c>
    </row>
    <row r="169">
      <c r="A169" s="3">
        <v>44.0</v>
      </c>
      <c r="B169" s="73">
        <v>0.1605902777777778</v>
      </c>
      <c r="C169" s="5" t="s">
        <v>10</v>
      </c>
      <c r="D169" s="5" t="s">
        <v>7</v>
      </c>
      <c r="E169" s="62">
        <v>14.0</v>
      </c>
      <c r="F169" s="89"/>
      <c r="H169" s="5" t="s">
        <v>1878</v>
      </c>
    </row>
    <row r="170">
      <c r="A170" s="3">
        <v>44.0</v>
      </c>
      <c r="B170" s="73">
        <v>0.16077546296296297</v>
      </c>
      <c r="C170" s="5" t="s">
        <v>10</v>
      </c>
      <c r="D170" s="5" t="s">
        <v>32</v>
      </c>
      <c r="E170" s="62">
        <v>17.0</v>
      </c>
      <c r="F170" s="85">
        <f>E170-12</f>
        <v>5</v>
      </c>
      <c r="J170" s="5" t="s">
        <v>68</v>
      </c>
    </row>
    <row r="171">
      <c r="A171" s="3">
        <v>44.0</v>
      </c>
      <c r="B171" s="73">
        <v>0.1620949074074074</v>
      </c>
      <c r="C171" s="5" t="s">
        <v>21</v>
      </c>
      <c r="D171" s="5" t="s">
        <v>25</v>
      </c>
      <c r="E171" s="62">
        <v>30.0</v>
      </c>
      <c r="F171" s="34">
        <f>E171-10</f>
        <v>20</v>
      </c>
      <c r="J171" s="5" t="s">
        <v>1879</v>
      </c>
    </row>
    <row r="172">
      <c r="A172" s="3">
        <v>44.0</v>
      </c>
      <c r="B172" s="73">
        <v>0.1623263888888889</v>
      </c>
      <c r="C172" s="5" t="s">
        <v>21</v>
      </c>
      <c r="D172" s="5" t="s">
        <v>20</v>
      </c>
      <c r="E172" s="62">
        <v>25.0</v>
      </c>
      <c r="F172" s="34">
        <f>E172-15</f>
        <v>10</v>
      </c>
      <c r="J172" s="5" t="s">
        <v>1058</v>
      </c>
    </row>
    <row r="173">
      <c r="A173" s="3">
        <v>44.0</v>
      </c>
      <c r="B173" s="73">
        <v>0.16273148148148148</v>
      </c>
      <c r="C173" s="5" t="s">
        <v>21</v>
      </c>
      <c r="D173" s="5" t="s">
        <v>32</v>
      </c>
      <c r="E173" s="62">
        <v>21.0</v>
      </c>
      <c r="F173" s="31">
        <f>E173-12</f>
        <v>9</v>
      </c>
      <c r="J173" s="5" t="s">
        <v>46</v>
      </c>
    </row>
    <row r="174">
      <c r="A174" s="3">
        <v>44.0</v>
      </c>
      <c r="B174" s="73">
        <v>0.16280092592592593</v>
      </c>
      <c r="C174" s="5" t="s">
        <v>21</v>
      </c>
      <c r="D174" s="5" t="s">
        <v>32</v>
      </c>
      <c r="E174" s="62">
        <v>17.0</v>
      </c>
      <c r="F174" s="31">
        <f>E174-11</f>
        <v>6</v>
      </c>
      <c r="J174" s="5" t="s">
        <v>46</v>
      </c>
    </row>
    <row r="175">
      <c r="A175" s="3">
        <v>44.0</v>
      </c>
      <c r="B175" s="73">
        <v>0.1628587962962963</v>
      </c>
      <c r="C175" s="5" t="s">
        <v>21</v>
      </c>
      <c r="D175" s="5" t="s">
        <v>7</v>
      </c>
      <c r="E175" s="62">
        <v>9.0</v>
      </c>
      <c r="F175" s="89"/>
      <c r="H175" s="5" t="s">
        <v>1880</v>
      </c>
    </row>
    <row r="176">
      <c r="A176" s="3">
        <v>44.0</v>
      </c>
      <c r="B176" s="73">
        <v>0.163125</v>
      </c>
      <c r="C176" s="5" t="s">
        <v>807</v>
      </c>
      <c r="D176" s="5" t="s">
        <v>25</v>
      </c>
      <c r="E176" s="62">
        <v>10.0</v>
      </c>
      <c r="F176" s="85">
        <f>E176-2</f>
        <v>8</v>
      </c>
      <c r="J176" s="5" t="s">
        <v>1881</v>
      </c>
    </row>
    <row r="177">
      <c r="A177" s="3">
        <v>44.0</v>
      </c>
      <c r="B177" s="73">
        <v>0.16407407407407407</v>
      </c>
      <c r="C177" s="5" t="s">
        <v>807</v>
      </c>
      <c r="D177" s="5" t="s">
        <v>7</v>
      </c>
      <c r="E177" s="62">
        <v>26.0</v>
      </c>
      <c r="F177" s="89"/>
      <c r="H177" s="5" t="s">
        <v>1882</v>
      </c>
      <c r="J177" s="5" t="s">
        <v>1883</v>
      </c>
    </row>
    <row r="178">
      <c r="A178" s="3">
        <v>44.0</v>
      </c>
      <c r="B178" s="73">
        <v>0.16527777777777777</v>
      </c>
      <c r="C178" s="5" t="s">
        <v>807</v>
      </c>
      <c r="D178" s="5" t="s">
        <v>75</v>
      </c>
      <c r="E178" s="62">
        <v>9.0</v>
      </c>
      <c r="F178" s="85">
        <f>E178-3</f>
        <v>6</v>
      </c>
      <c r="J178" s="5" t="s">
        <v>1884</v>
      </c>
    </row>
    <row r="179">
      <c r="A179" s="3">
        <v>44.0</v>
      </c>
      <c r="B179" s="73">
        <v>0.16563657407407406</v>
      </c>
      <c r="C179" s="5" t="s">
        <v>10</v>
      </c>
      <c r="D179" s="5" t="s">
        <v>25</v>
      </c>
      <c r="E179" s="62">
        <v>21.0</v>
      </c>
      <c r="F179" s="31">
        <f>E179-10</f>
        <v>11</v>
      </c>
      <c r="J179" s="5" t="s">
        <v>1844</v>
      </c>
    </row>
    <row r="180">
      <c r="A180" s="3">
        <v>44.0</v>
      </c>
      <c r="B180" s="73">
        <v>0.1663888888888889</v>
      </c>
      <c r="C180" s="5" t="s">
        <v>13</v>
      </c>
      <c r="D180" s="5" t="s">
        <v>74</v>
      </c>
      <c r="E180" s="62">
        <v>23.0</v>
      </c>
      <c r="F180" s="31">
        <f>E180-8</f>
        <v>15</v>
      </c>
    </row>
    <row r="181">
      <c r="A181" s="3">
        <v>44.0</v>
      </c>
      <c r="B181" s="73">
        <v>0.16684027777777777</v>
      </c>
      <c r="C181" s="5" t="s">
        <v>13</v>
      </c>
      <c r="D181" s="5" t="s">
        <v>25</v>
      </c>
      <c r="E181" s="62" t="s">
        <v>30</v>
      </c>
      <c r="F181" s="31" t="s">
        <v>30</v>
      </c>
      <c r="J181" s="5" t="s">
        <v>17</v>
      </c>
    </row>
    <row r="182">
      <c r="A182" s="3">
        <v>44.0</v>
      </c>
      <c r="B182" s="73">
        <v>0.16684027777777777</v>
      </c>
      <c r="C182" s="5" t="s">
        <v>13</v>
      </c>
      <c r="D182" s="5" t="s">
        <v>25</v>
      </c>
      <c r="E182" s="62">
        <v>19.0</v>
      </c>
      <c r="F182" s="31">
        <f>E182-2</f>
        <v>17</v>
      </c>
      <c r="J182" s="5" t="s">
        <v>1885</v>
      </c>
    </row>
    <row r="183">
      <c r="A183" s="3">
        <v>44.0</v>
      </c>
      <c r="B183" s="73">
        <v>0.16722222222222222</v>
      </c>
      <c r="C183" s="5" t="s">
        <v>10</v>
      </c>
      <c r="D183" s="5" t="s">
        <v>25</v>
      </c>
      <c r="E183" s="62">
        <v>14.0</v>
      </c>
      <c r="F183" s="31">
        <f>E183-10</f>
        <v>4</v>
      </c>
      <c r="H183" s="5" t="s">
        <v>1886</v>
      </c>
      <c r="J183" s="5" t="s">
        <v>1871</v>
      </c>
    </row>
    <row r="184">
      <c r="A184" s="3">
        <v>44.0</v>
      </c>
      <c r="B184" s="73">
        <v>0.16854166666666667</v>
      </c>
      <c r="C184" s="5" t="s">
        <v>22</v>
      </c>
      <c r="D184" s="5" t="s">
        <v>146</v>
      </c>
      <c r="E184" s="62">
        <v>23.0</v>
      </c>
      <c r="F184" s="47">
        <f>E184-8</f>
        <v>15</v>
      </c>
      <c r="J184" s="5" t="s">
        <v>1887</v>
      </c>
    </row>
    <row r="185">
      <c r="A185" s="3">
        <v>44.0</v>
      </c>
      <c r="B185" s="73">
        <v>0.16921296296296295</v>
      </c>
      <c r="C185" s="5" t="s">
        <v>13</v>
      </c>
      <c r="D185" s="5" t="s">
        <v>32</v>
      </c>
      <c r="E185" s="62" t="s">
        <v>30</v>
      </c>
      <c r="F185" s="31" t="s">
        <v>30</v>
      </c>
      <c r="J185" s="5" t="s">
        <v>17</v>
      </c>
    </row>
    <row r="186">
      <c r="A186" s="3">
        <v>44.0</v>
      </c>
      <c r="B186" s="73">
        <v>0.16921296296296295</v>
      </c>
      <c r="C186" s="5" t="s">
        <v>13</v>
      </c>
      <c r="D186" s="5" t="s">
        <v>32</v>
      </c>
      <c r="E186" s="62">
        <v>19.0</v>
      </c>
      <c r="F186" s="31">
        <f>E186-10+5</f>
        <v>14</v>
      </c>
      <c r="J186" s="5" t="s">
        <v>1659</v>
      </c>
    </row>
    <row r="187">
      <c r="A187" s="3">
        <v>44.0</v>
      </c>
      <c r="B187" s="73">
        <v>0.16929398148148148</v>
      </c>
      <c r="C187" s="5" t="s">
        <v>13</v>
      </c>
      <c r="D187" s="5" t="s">
        <v>32</v>
      </c>
      <c r="E187" s="62" t="s">
        <v>30</v>
      </c>
      <c r="F187" s="31" t="s">
        <v>30</v>
      </c>
      <c r="J187" s="5" t="s">
        <v>17</v>
      </c>
    </row>
    <row r="188">
      <c r="A188" s="3">
        <v>44.0</v>
      </c>
      <c r="B188" s="73">
        <v>0.16929398148148148</v>
      </c>
      <c r="C188" s="5" t="s">
        <v>13</v>
      </c>
      <c r="D188" s="5" t="s">
        <v>32</v>
      </c>
      <c r="E188" s="62">
        <v>22.0</v>
      </c>
      <c r="F188" s="31">
        <f>E188-10+5</f>
        <v>17</v>
      </c>
      <c r="J188" s="5" t="s">
        <v>1659</v>
      </c>
    </row>
    <row r="189">
      <c r="A189" s="3">
        <v>44.0</v>
      </c>
      <c r="B189" s="73">
        <v>0.16950231481481481</v>
      </c>
      <c r="C189" s="5" t="s">
        <v>13</v>
      </c>
      <c r="D189" s="5" t="s">
        <v>7</v>
      </c>
      <c r="E189" s="62">
        <v>36.0</v>
      </c>
      <c r="F189" s="89"/>
      <c r="H189" s="5" t="s">
        <v>1888</v>
      </c>
      <c r="J189" s="5" t="s">
        <v>1760</v>
      </c>
    </row>
    <row r="190">
      <c r="A190" s="3">
        <v>44.0</v>
      </c>
      <c r="B190" s="73">
        <v>0.16966435185185186</v>
      </c>
      <c r="C190" s="5" t="s">
        <v>13</v>
      </c>
      <c r="D190" s="5" t="s">
        <v>7</v>
      </c>
      <c r="E190" s="62">
        <v>40.0</v>
      </c>
      <c r="F190" s="89"/>
      <c r="H190" s="5" t="s">
        <v>1889</v>
      </c>
      <c r="J190" s="5" t="s">
        <v>1760</v>
      </c>
    </row>
    <row r="191">
      <c r="A191" s="3">
        <v>44.0</v>
      </c>
      <c r="B191" s="73">
        <v>0.17121527777777779</v>
      </c>
      <c r="C191" s="5" t="s">
        <v>22</v>
      </c>
      <c r="D191" s="5" t="s">
        <v>75</v>
      </c>
      <c r="E191" s="62">
        <v>13.0</v>
      </c>
      <c r="F191" s="62">
        <v>11.0</v>
      </c>
      <c r="H191" s="5" t="s">
        <v>1890</v>
      </c>
      <c r="J191" s="5" t="s">
        <v>1891</v>
      </c>
    </row>
    <row r="192">
      <c r="A192" s="3">
        <v>44.0</v>
      </c>
      <c r="B192" s="73">
        <v>0.17173611111111112</v>
      </c>
      <c r="C192" s="5" t="s">
        <v>18</v>
      </c>
      <c r="D192" s="5" t="s">
        <v>32</v>
      </c>
      <c r="E192" s="62" t="s">
        <v>1723</v>
      </c>
      <c r="F192" s="62">
        <v>18.0</v>
      </c>
      <c r="J192" s="5" t="s">
        <v>1613</v>
      </c>
    </row>
    <row r="193">
      <c r="A193" s="3">
        <v>44.0</v>
      </c>
      <c r="B193" s="73">
        <v>0.17188657407407407</v>
      </c>
      <c r="C193" s="5" t="s">
        <v>18</v>
      </c>
      <c r="D193" s="5" t="s">
        <v>7</v>
      </c>
      <c r="E193" s="62">
        <v>21.0</v>
      </c>
      <c r="F193" s="89"/>
      <c r="H193" s="5" t="s">
        <v>1892</v>
      </c>
    </row>
    <row r="194">
      <c r="A194" s="3">
        <v>44.0</v>
      </c>
      <c r="B194" s="73">
        <v>0.17202546296296295</v>
      </c>
      <c r="C194" s="5" t="s">
        <v>18</v>
      </c>
      <c r="D194" s="5" t="s">
        <v>32</v>
      </c>
      <c r="E194" s="62">
        <v>23.0</v>
      </c>
      <c r="F194" s="85">
        <f>E194-13+5</f>
        <v>15</v>
      </c>
      <c r="J194" s="5" t="s">
        <v>1613</v>
      </c>
    </row>
    <row r="195">
      <c r="A195" s="3">
        <v>44.0</v>
      </c>
      <c r="B195" s="73">
        <v>0.1721412037037037</v>
      </c>
      <c r="C195" s="5" t="s">
        <v>18</v>
      </c>
      <c r="D195" s="5" t="s">
        <v>7</v>
      </c>
      <c r="E195" s="62">
        <v>36.0</v>
      </c>
      <c r="F195" s="89"/>
      <c r="H195" s="5" t="s">
        <v>1888</v>
      </c>
    </row>
    <row r="196">
      <c r="A196" s="3">
        <v>44.0</v>
      </c>
      <c r="B196" s="73">
        <v>0.1724074074074074</v>
      </c>
      <c r="C196" s="5" t="s">
        <v>18</v>
      </c>
      <c r="D196" s="5" t="s">
        <v>32</v>
      </c>
      <c r="E196" s="62" t="s">
        <v>1893</v>
      </c>
      <c r="F196" s="122">
        <v>13.0</v>
      </c>
      <c r="J196" s="5" t="s">
        <v>1613</v>
      </c>
    </row>
    <row r="197">
      <c r="A197" s="3">
        <v>44.0</v>
      </c>
      <c r="B197" s="73">
        <v>0.1724652777777778</v>
      </c>
      <c r="C197" s="5" t="s">
        <v>18</v>
      </c>
      <c r="D197" s="5" t="s">
        <v>7</v>
      </c>
      <c r="E197" s="62">
        <v>26.0</v>
      </c>
      <c r="F197" s="89"/>
      <c r="H197" s="5" t="s">
        <v>1894</v>
      </c>
    </row>
    <row r="198">
      <c r="A198" s="3">
        <v>44.0</v>
      </c>
      <c r="B198" s="73">
        <v>0.17333333333333334</v>
      </c>
      <c r="C198" s="5" t="s">
        <v>10</v>
      </c>
      <c r="D198" s="5" t="s">
        <v>25</v>
      </c>
      <c r="E198" s="62">
        <v>23.0</v>
      </c>
      <c r="F198" s="31">
        <f>E198-10</f>
        <v>13</v>
      </c>
    </row>
    <row r="199">
      <c r="A199" s="3">
        <v>44.0</v>
      </c>
      <c r="B199" s="73">
        <v>0.17395833333333333</v>
      </c>
      <c r="C199" s="5" t="s">
        <v>15</v>
      </c>
      <c r="D199" s="5" t="s">
        <v>32</v>
      </c>
      <c r="E199" s="62">
        <v>14.0</v>
      </c>
      <c r="F199" s="31">
        <f>E199-8</f>
        <v>6</v>
      </c>
      <c r="J199" s="5" t="s">
        <v>1895</v>
      </c>
    </row>
    <row r="200">
      <c r="A200" s="3">
        <v>44.0</v>
      </c>
      <c r="B200" s="73">
        <v>0.1741550925925926</v>
      </c>
      <c r="C200" s="5" t="s">
        <v>15</v>
      </c>
      <c r="D200" s="5" t="s">
        <v>7</v>
      </c>
      <c r="E200" s="62">
        <v>24.0</v>
      </c>
      <c r="F200" s="89"/>
      <c r="H200" s="5" t="s">
        <v>1896</v>
      </c>
    </row>
    <row r="201">
      <c r="A201" s="3">
        <v>44.0</v>
      </c>
      <c r="B201" s="73">
        <v>0.17456018518518518</v>
      </c>
      <c r="C201" s="5" t="s">
        <v>15</v>
      </c>
      <c r="D201" s="5" t="s">
        <v>74</v>
      </c>
      <c r="E201" s="62">
        <v>18.0</v>
      </c>
      <c r="F201" s="31">
        <f>E201-5</f>
        <v>13</v>
      </c>
      <c r="H201" s="5" t="s">
        <v>1897</v>
      </c>
      <c r="J201" s="5" t="s">
        <v>1898</v>
      </c>
    </row>
    <row r="202">
      <c r="A202" s="3">
        <v>44.0</v>
      </c>
      <c r="B202" s="73">
        <v>0.17694444444444443</v>
      </c>
      <c r="C202" s="5" t="s">
        <v>706</v>
      </c>
      <c r="D202" s="5" t="s">
        <v>32</v>
      </c>
      <c r="E202" s="62" t="s">
        <v>37</v>
      </c>
      <c r="F202" s="47">
        <v>20.0</v>
      </c>
      <c r="G202" s="5" t="s">
        <v>48</v>
      </c>
      <c r="J202" s="5" t="s">
        <v>760</v>
      </c>
    </row>
    <row r="203">
      <c r="A203" s="3">
        <v>44.0</v>
      </c>
      <c r="B203" s="73">
        <v>0.17756944444444445</v>
      </c>
      <c r="C203" s="5" t="s">
        <v>706</v>
      </c>
      <c r="D203" s="5" t="s">
        <v>7</v>
      </c>
      <c r="E203" s="62">
        <v>72.0</v>
      </c>
      <c r="F203" s="89"/>
      <c r="H203" s="5" t="s">
        <v>1899</v>
      </c>
      <c r="I203" s="5">
        <v>1.0</v>
      </c>
      <c r="J203" s="5" t="s">
        <v>112</v>
      </c>
    </row>
    <row r="204">
      <c r="A204" s="3">
        <v>44.0</v>
      </c>
      <c r="B204" s="73">
        <v>0.18130787037037038</v>
      </c>
      <c r="C204" s="5" t="s">
        <v>21</v>
      </c>
      <c r="D204" s="5" t="s">
        <v>88</v>
      </c>
      <c r="E204" s="62">
        <v>15.0</v>
      </c>
      <c r="F204" s="31">
        <f>E204-3</f>
        <v>12</v>
      </c>
      <c r="J204" s="5" t="s">
        <v>1900</v>
      </c>
    </row>
    <row r="205">
      <c r="A205" s="3">
        <v>44.0</v>
      </c>
      <c r="B205" s="73">
        <v>0.18211805555555555</v>
      </c>
      <c r="C205" s="5" t="s">
        <v>13</v>
      </c>
      <c r="D205" s="5" t="s">
        <v>19</v>
      </c>
      <c r="E205" s="62">
        <v>5.0</v>
      </c>
      <c r="F205" s="31">
        <f>E205-0</f>
        <v>5</v>
      </c>
      <c r="J205" s="5" t="s">
        <v>1901</v>
      </c>
    </row>
    <row r="206">
      <c r="A206" s="3">
        <v>44.0</v>
      </c>
      <c r="B206" s="73">
        <v>0.18283564814814815</v>
      </c>
      <c r="C206" s="5" t="s">
        <v>10</v>
      </c>
      <c r="D206" s="5" t="s">
        <v>88</v>
      </c>
      <c r="E206" s="62" t="s">
        <v>30</v>
      </c>
      <c r="F206" s="31" t="s">
        <v>30</v>
      </c>
      <c r="J206" s="5" t="s">
        <v>1902</v>
      </c>
    </row>
    <row r="207">
      <c r="A207" s="3">
        <v>44.0</v>
      </c>
      <c r="B207" s="73">
        <v>0.1830439814814815</v>
      </c>
      <c r="C207" s="5" t="s">
        <v>10</v>
      </c>
      <c r="D207" s="5" t="s">
        <v>25</v>
      </c>
      <c r="E207" s="62" t="s">
        <v>28</v>
      </c>
      <c r="F207" s="47">
        <v>1.0</v>
      </c>
      <c r="H207" s="5" t="s">
        <v>1903</v>
      </c>
      <c r="J207" s="5" t="s">
        <v>1904</v>
      </c>
    </row>
    <row r="208">
      <c r="A208" s="3">
        <v>44.0</v>
      </c>
      <c r="B208" s="73">
        <v>0.1831597222222222</v>
      </c>
      <c r="C208" s="5" t="s">
        <v>273</v>
      </c>
      <c r="D208" s="5" t="s">
        <v>25</v>
      </c>
      <c r="E208" s="62">
        <v>6.0</v>
      </c>
      <c r="F208" s="31">
        <f>E208-0</f>
        <v>6</v>
      </c>
      <c r="H208" s="5" t="s">
        <v>1905</v>
      </c>
    </row>
    <row r="209">
      <c r="A209" s="3">
        <v>44.0</v>
      </c>
      <c r="B209" s="73">
        <v>0.18354166666666666</v>
      </c>
      <c r="C209" s="5" t="s">
        <v>18</v>
      </c>
      <c r="D209" s="5" t="s">
        <v>25</v>
      </c>
      <c r="E209" s="62">
        <v>21.0</v>
      </c>
      <c r="F209" s="31">
        <f>E209-6</f>
        <v>15</v>
      </c>
    </row>
    <row r="210">
      <c r="A210" s="3">
        <v>44.0</v>
      </c>
      <c r="B210" s="73">
        <v>0.18666666666666668</v>
      </c>
      <c r="C210" s="5" t="s">
        <v>18</v>
      </c>
      <c r="D210" s="5" t="s">
        <v>11</v>
      </c>
      <c r="E210" s="62">
        <v>6.0</v>
      </c>
      <c r="F210" s="31">
        <f>E210-3</f>
        <v>3</v>
      </c>
      <c r="J210" s="5" t="s">
        <v>1906</v>
      </c>
    </row>
    <row r="211">
      <c r="A211" s="3">
        <v>44.0</v>
      </c>
      <c r="B211" s="73">
        <v>0.18738425925925925</v>
      </c>
      <c r="C211" s="5" t="s">
        <v>706</v>
      </c>
      <c r="D211" s="5" t="s">
        <v>92</v>
      </c>
      <c r="E211" s="62">
        <v>17.0</v>
      </c>
      <c r="F211" s="31">
        <f>E211-2</f>
        <v>15</v>
      </c>
      <c r="J211" s="5" t="s">
        <v>1907</v>
      </c>
    </row>
    <row r="212">
      <c r="A212" s="3">
        <v>44.0</v>
      </c>
      <c r="B212" s="73">
        <v>0.18802083333333333</v>
      </c>
      <c r="C212" s="5" t="s">
        <v>21</v>
      </c>
      <c r="D212" s="5" t="s">
        <v>14</v>
      </c>
      <c r="E212" s="62" t="s">
        <v>30</v>
      </c>
      <c r="F212" s="31" t="s">
        <v>30</v>
      </c>
      <c r="J212" s="5" t="s">
        <v>1908</v>
      </c>
    </row>
    <row r="213">
      <c r="A213" s="3">
        <v>44.0</v>
      </c>
      <c r="B213" s="73">
        <v>0.18802083333333333</v>
      </c>
      <c r="C213" s="5" t="s">
        <v>21</v>
      </c>
      <c r="D213" s="5" t="s">
        <v>14</v>
      </c>
      <c r="E213" s="62">
        <v>11.0</v>
      </c>
      <c r="F213" s="31">
        <f>E213-2</f>
        <v>9</v>
      </c>
      <c r="J213" s="5" t="s">
        <v>1909</v>
      </c>
    </row>
    <row r="214">
      <c r="A214" s="3">
        <v>44.0</v>
      </c>
      <c r="B214" s="73">
        <v>0.1935185185185185</v>
      </c>
      <c r="C214" s="5" t="s">
        <v>807</v>
      </c>
      <c r="D214" s="5" t="s">
        <v>125</v>
      </c>
      <c r="E214" s="62">
        <v>10.0</v>
      </c>
      <c r="F214" s="31">
        <f>E214-7</f>
        <v>3</v>
      </c>
      <c r="J214" s="5" t="s">
        <v>1910</v>
      </c>
    </row>
    <row r="215">
      <c r="A215" s="3">
        <v>44.0</v>
      </c>
      <c r="B215" s="73">
        <v>0.19457175925925926</v>
      </c>
      <c r="C215" s="5" t="s">
        <v>22</v>
      </c>
      <c r="D215" s="5" t="s">
        <v>92</v>
      </c>
      <c r="E215" s="62">
        <v>23.0</v>
      </c>
      <c r="F215" s="31">
        <f>E215-6</f>
        <v>17</v>
      </c>
      <c r="J215" s="5" t="s">
        <v>1911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38"/>
    <col customWidth="1" min="6" max="6" width="11.13"/>
    <col customWidth="1" min="7" max="7" width="4.63"/>
    <col customWidth="1" min="8" max="8" width="14.75"/>
    <col customWidth="1" min="9" max="9" width="4.88"/>
    <col customWidth="1" min="10" max="10" width="36.63"/>
  </cols>
  <sheetData>
    <row r="1">
      <c r="A1" s="80" t="s">
        <v>0</v>
      </c>
      <c r="B1" s="81" t="s">
        <v>1</v>
      </c>
      <c r="C1" s="81" t="s">
        <v>2</v>
      </c>
      <c r="D1" s="81" t="s">
        <v>3</v>
      </c>
      <c r="E1" s="82" t="s">
        <v>4</v>
      </c>
      <c r="F1" s="82" t="s">
        <v>5</v>
      </c>
      <c r="G1" s="81" t="s">
        <v>6</v>
      </c>
      <c r="H1" s="81" t="s">
        <v>7</v>
      </c>
      <c r="I1" s="81" t="s">
        <v>4796</v>
      </c>
      <c r="J1" s="81" t="s">
        <v>9</v>
      </c>
    </row>
    <row r="2">
      <c r="A2" s="3">
        <v>45.0</v>
      </c>
      <c r="B2" s="4">
        <v>0.018993055555555555</v>
      </c>
      <c r="C2" s="5" t="s">
        <v>18</v>
      </c>
      <c r="D2" s="5" t="s">
        <v>125</v>
      </c>
      <c r="E2" s="62">
        <v>11.0</v>
      </c>
      <c r="F2" s="85">
        <f>E2-3</f>
        <v>8</v>
      </c>
    </row>
    <row r="3">
      <c r="A3" s="3">
        <v>45.0</v>
      </c>
      <c r="B3" s="4">
        <v>0.022627314814814815</v>
      </c>
      <c r="C3" s="5" t="s">
        <v>10</v>
      </c>
      <c r="D3" s="5" t="s">
        <v>97</v>
      </c>
      <c r="E3" s="62" t="s">
        <v>30</v>
      </c>
      <c r="F3" s="5">
        <v>5.0</v>
      </c>
      <c r="J3" s="5" t="s">
        <v>1582</v>
      </c>
    </row>
    <row r="4">
      <c r="A4" s="3">
        <v>45.0</v>
      </c>
      <c r="B4" s="4">
        <v>0.041493055555555554</v>
      </c>
      <c r="C4" s="5" t="s">
        <v>18</v>
      </c>
      <c r="D4" s="5" t="s">
        <v>93</v>
      </c>
      <c r="E4" s="62">
        <v>16.0</v>
      </c>
      <c r="F4" s="31">
        <f>E4-11</f>
        <v>5</v>
      </c>
      <c r="J4" s="5" t="s">
        <v>1912</v>
      </c>
    </row>
    <row r="5">
      <c r="A5" s="3">
        <v>45.0</v>
      </c>
      <c r="B5" s="4">
        <v>0.0422337962962963</v>
      </c>
      <c r="C5" s="5" t="s">
        <v>18</v>
      </c>
      <c r="D5" s="5" t="s">
        <v>93</v>
      </c>
      <c r="E5" s="62">
        <v>23.0</v>
      </c>
      <c r="F5" s="31">
        <f>E5-8</f>
        <v>15</v>
      </c>
      <c r="J5" s="5" t="s">
        <v>1913</v>
      </c>
    </row>
    <row r="6">
      <c r="A6" s="3">
        <v>45.0</v>
      </c>
      <c r="B6" s="4">
        <v>0.04766203703703704</v>
      </c>
      <c r="C6" s="5" t="s">
        <v>21</v>
      </c>
      <c r="D6" s="5" t="s">
        <v>20</v>
      </c>
      <c r="E6" s="62">
        <v>25.0</v>
      </c>
      <c r="F6" s="34">
        <f>E6-15</f>
        <v>10</v>
      </c>
      <c r="J6" s="5" t="s">
        <v>1058</v>
      </c>
    </row>
    <row r="7">
      <c r="A7" s="3">
        <v>45.0</v>
      </c>
      <c r="B7" s="4">
        <v>0.04767361111111111</v>
      </c>
      <c r="C7" s="5" t="s">
        <v>10</v>
      </c>
      <c r="D7" s="5" t="s">
        <v>24</v>
      </c>
      <c r="E7" s="62">
        <v>22.0</v>
      </c>
      <c r="F7" s="31">
        <f>E7-13</f>
        <v>9</v>
      </c>
    </row>
    <row r="8">
      <c r="A8" s="3">
        <v>45.0</v>
      </c>
      <c r="B8" s="4">
        <v>0.049039351851851855</v>
      </c>
      <c r="C8" s="5" t="s">
        <v>21</v>
      </c>
      <c r="D8" s="5" t="s">
        <v>24</v>
      </c>
      <c r="E8" s="62">
        <v>22.0</v>
      </c>
      <c r="F8" s="34">
        <f>E8-12</f>
        <v>10</v>
      </c>
      <c r="J8" s="5" t="s">
        <v>1058</v>
      </c>
    </row>
    <row r="9">
      <c r="A9" s="3">
        <v>45.0</v>
      </c>
      <c r="B9" s="4">
        <v>0.07207175925925927</v>
      </c>
      <c r="C9" s="5" t="s">
        <v>10</v>
      </c>
      <c r="D9" s="5" t="s">
        <v>20</v>
      </c>
      <c r="E9" s="62" t="s">
        <v>30</v>
      </c>
      <c r="F9" s="31" t="s">
        <v>30</v>
      </c>
      <c r="J9" s="5" t="s">
        <v>17</v>
      </c>
    </row>
    <row r="10">
      <c r="A10" s="3">
        <v>45.0</v>
      </c>
      <c r="B10" s="4">
        <v>0.07207175925925927</v>
      </c>
      <c r="C10" s="5" t="s">
        <v>10</v>
      </c>
      <c r="D10" s="5" t="s">
        <v>20</v>
      </c>
      <c r="E10" s="62" t="s">
        <v>37</v>
      </c>
      <c r="F10" s="47">
        <v>20.0</v>
      </c>
      <c r="J10" s="5" t="s">
        <v>40</v>
      </c>
    </row>
    <row r="11">
      <c r="A11" s="3">
        <v>45.0</v>
      </c>
      <c r="B11" s="4">
        <v>0.07210648148148148</v>
      </c>
      <c r="C11" s="5" t="s">
        <v>21</v>
      </c>
      <c r="D11" s="5" t="s">
        <v>20</v>
      </c>
      <c r="E11" s="62">
        <v>25.0</v>
      </c>
      <c r="F11" s="34">
        <f>E11-15</f>
        <v>10</v>
      </c>
      <c r="J11" s="5" t="s">
        <v>1058</v>
      </c>
    </row>
    <row r="12">
      <c r="A12" s="3">
        <v>45.0</v>
      </c>
      <c r="B12" s="4">
        <v>0.07482638888888889</v>
      </c>
      <c r="C12" s="5" t="s">
        <v>10</v>
      </c>
      <c r="D12" s="5" t="s">
        <v>20</v>
      </c>
      <c r="E12" s="62" t="s">
        <v>30</v>
      </c>
      <c r="F12" s="31" t="s">
        <v>30</v>
      </c>
      <c r="J12" s="5" t="s">
        <v>17</v>
      </c>
    </row>
    <row r="13">
      <c r="A13" s="3">
        <v>45.0</v>
      </c>
      <c r="B13" s="4">
        <v>0.07482638888888889</v>
      </c>
      <c r="C13" s="5" t="s">
        <v>10</v>
      </c>
      <c r="D13" s="5" t="s">
        <v>20</v>
      </c>
      <c r="E13" s="62">
        <v>19.0</v>
      </c>
      <c r="F13" s="31">
        <f>E13-10</f>
        <v>9</v>
      </c>
      <c r="J13" s="5" t="s">
        <v>40</v>
      </c>
    </row>
    <row r="14">
      <c r="A14" s="3">
        <v>45.0</v>
      </c>
      <c r="B14" s="4">
        <v>0.07543981481481482</v>
      </c>
      <c r="C14" s="5" t="s">
        <v>18</v>
      </c>
      <c r="D14" s="5" t="s">
        <v>602</v>
      </c>
      <c r="E14" s="62">
        <v>10.0</v>
      </c>
      <c r="F14" s="31">
        <f>E14-3</f>
        <v>7</v>
      </c>
      <c r="H14" s="5" t="s">
        <v>1914</v>
      </c>
    </row>
    <row r="15">
      <c r="A15" s="3">
        <v>45.0</v>
      </c>
      <c r="B15" s="4">
        <v>0.07993055555555556</v>
      </c>
      <c r="C15" s="5" t="s">
        <v>13</v>
      </c>
      <c r="D15" s="5" t="s">
        <v>602</v>
      </c>
      <c r="E15" s="62">
        <v>20.0</v>
      </c>
      <c r="F15" s="31">
        <f>E15-5</f>
        <v>15</v>
      </c>
    </row>
    <row r="16">
      <c r="A16" s="3">
        <v>45.0</v>
      </c>
      <c r="B16" s="4">
        <v>0.08505787037037037</v>
      </c>
      <c r="C16" s="5" t="s">
        <v>15</v>
      </c>
      <c r="D16" s="5" t="s">
        <v>602</v>
      </c>
      <c r="E16" s="62" t="s">
        <v>30</v>
      </c>
      <c r="F16" s="31" t="s">
        <v>30</v>
      </c>
      <c r="J16" s="5" t="s">
        <v>17</v>
      </c>
    </row>
    <row r="17">
      <c r="A17" s="3">
        <v>45.0</v>
      </c>
      <c r="B17" s="4">
        <v>0.08505787037037037</v>
      </c>
      <c r="C17" s="5" t="s">
        <v>15</v>
      </c>
      <c r="D17" s="5" t="s">
        <v>602</v>
      </c>
      <c r="E17" s="62">
        <v>22.0</v>
      </c>
      <c r="F17" s="47">
        <v>16.0</v>
      </c>
      <c r="J17" s="5" t="s">
        <v>40</v>
      </c>
    </row>
    <row r="18">
      <c r="A18" s="3">
        <v>45.0</v>
      </c>
      <c r="B18" s="4">
        <v>0.09664351851851852</v>
      </c>
      <c r="C18" s="5" t="s">
        <v>21</v>
      </c>
      <c r="D18" s="5" t="s">
        <v>88</v>
      </c>
      <c r="E18" s="62">
        <v>21.0</v>
      </c>
      <c r="F18" s="31">
        <f>E18-3</f>
        <v>18</v>
      </c>
    </row>
    <row r="19">
      <c r="A19" s="3">
        <v>45.0</v>
      </c>
      <c r="B19" s="4">
        <v>0.09771990740740741</v>
      </c>
      <c r="C19" s="5" t="s">
        <v>21</v>
      </c>
      <c r="D19" s="5" t="s">
        <v>24</v>
      </c>
      <c r="E19" s="62">
        <v>22.0</v>
      </c>
      <c r="F19" s="34">
        <f>E19-12</f>
        <v>10</v>
      </c>
      <c r="J19" s="5" t="s">
        <v>1058</v>
      </c>
    </row>
    <row r="20">
      <c r="A20" s="3">
        <v>45.0</v>
      </c>
      <c r="B20" s="4">
        <v>0.10180555555555555</v>
      </c>
      <c r="C20" s="5" t="s">
        <v>15</v>
      </c>
      <c r="D20" s="5" t="s">
        <v>92</v>
      </c>
      <c r="E20" s="89"/>
      <c r="F20" s="47">
        <v>19.0</v>
      </c>
      <c r="J20" s="5" t="s">
        <v>1915</v>
      </c>
    </row>
    <row r="21">
      <c r="A21" s="3">
        <v>45.0</v>
      </c>
      <c r="B21" s="4">
        <v>0.10923611111111112</v>
      </c>
      <c r="C21" s="5" t="s">
        <v>15</v>
      </c>
      <c r="D21" s="5" t="s">
        <v>24</v>
      </c>
      <c r="E21" s="62">
        <v>16.0</v>
      </c>
      <c r="F21" s="31">
        <f>E21-11</f>
        <v>5</v>
      </c>
    </row>
    <row r="22">
      <c r="A22" s="3">
        <v>45.0</v>
      </c>
      <c r="B22" s="4">
        <v>0.1097337962962963</v>
      </c>
      <c r="C22" s="5" t="s">
        <v>18</v>
      </c>
      <c r="D22" s="5" t="s">
        <v>24</v>
      </c>
      <c r="E22" s="62">
        <v>18.0</v>
      </c>
      <c r="F22" s="31">
        <f>E22-8</f>
        <v>10</v>
      </c>
    </row>
    <row r="23">
      <c r="A23" s="3">
        <v>45.0</v>
      </c>
      <c r="B23" s="4">
        <v>0.11123842592592592</v>
      </c>
      <c r="C23" s="5" t="s">
        <v>13</v>
      </c>
      <c r="D23" s="5" t="s">
        <v>20</v>
      </c>
      <c r="E23" s="5">
        <v>17.0</v>
      </c>
      <c r="F23" s="31">
        <f>E23-2-10</f>
        <v>5</v>
      </c>
      <c r="J23" s="5" t="s">
        <v>137</v>
      </c>
    </row>
    <row r="24">
      <c r="A24" s="3">
        <v>45.0</v>
      </c>
      <c r="B24" s="4">
        <v>0.11133101851851852</v>
      </c>
      <c r="C24" s="5" t="s">
        <v>10</v>
      </c>
      <c r="D24" s="5" t="s">
        <v>20</v>
      </c>
      <c r="E24" s="62" t="s">
        <v>30</v>
      </c>
      <c r="F24" s="31" t="s">
        <v>30</v>
      </c>
      <c r="J24" s="5" t="s">
        <v>17</v>
      </c>
    </row>
    <row r="25">
      <c r="A25" s="3">
        <v>45.0</v>
      </c>
      <c r="B25" s="4">
        <v>0.11133101851851852</v>
      </c>
      <c r="C25" s="5" t="s">
        <v>10</v>
      </c>
      <c r="D25" s="5" t="s">
        <v>20</v>
      </c>
      <c r="E25" s="62">
        <v>30.0</v>
      </c>
      <c r="F25" s="31">
        <f>E25-10-10</f>
        <v>10</v>
      </c>
      <c r="J25" s="5" t="s">
        <v>1916</v>
      </c>
    </row>
    <row r="26">
      <c r="A26" s="3">
        <v>45.0</v>
      </c>
      <c r="B26" s="4">
        <v>0.11134259259259259</v>
      </c>
      <c r="C26" s="5" t="s">
        <v>21</v>
      </c>
      <c r="D26" s="5" t="s">
        <v>20</v>
      </c>
      <c r="E26" s="62">
        <v>35.0</v>
      </c>
      <c r="F26" s="34">
        <f>E26-15-10</f>
        <v>10</v>
      </c>
      <c r="J26" s="5" t="s">
        <v>1917</v>
      </c>
    </row>
    <row r="27">
      <c r="A27" s="3">
        <v>45.0</v>
      </c>
      <c r="B27" s="4">
        <v>0.11135416666666667</v>
      </c>
      <c r="C27" s="5" t="s">
        <v>15</v>
      </c>
      <c r="D27" s="5" t="s">
        <v>20</v>
      </c>
      <c r="E27" s="62">
        <v>32.0</v>
      </c>
      <c r="F27" s="31">
        <f>E27-7-10</f>
        <v>15</v>
      </c>
      <c r="J27" s="5" t="s">
        <v>137</v>
      </c>
    </row>
    <row r="28">
      <c r="A28" s="3">
        <v>45.0</v>
      </c>
      <c r="B28" s="4">
        <v>0.11136574074074074</v>
      </c>
      <c r="C28" s="5" t="s">
        <v>18</v>
      </c>
      <c r="D28" s="5" t="s">
        <v>20</v>
      </c>
      <c r="E28" s="62">
        <v>29.0</v>
      </c>
      <c r="F28" s="31">
        <f>E28-6-10</f>
        <v>13</v>
      </c>
      <c r="J28" s="5" t="s">
        <v>137</v>
      </c>
    </row>
    <row r="29">
      <c r="A29" s="3">
        <v>45.0</v>
      </c>
      <c r="B29" s="4">
        <v>0.11137731481481482</v>
      </c>
      <c r="C29" s="5" t="s">
        <v>22</v>
      </c>
      <c r="D29" s="5" t="s">
        <v>20</v>
      </c>
      <c r="E29" s="62">
        <v>25.0</v>
      </c>
      <c r="F29" s="31">
        <f>E29-2</f>
        <v>23</v>
      </c>
      <c r="J29" s="5" t="s">
        <v>137</v>
      </c>
    </row>
    <row r="30">
      <c r="A30" s="3">
        <v>45.0</v>
      </c>
      <c r="B30" s="4">
        <v>0.11204861111111111</v>
      </c>
      <c r="C30" s="5" t="s">
        <v>15</v>
      </c>
      <c r="D30" s="5" t="s">
        <v>24</v>
      </c>
      <c r="E30" s="62">
        <v>30.0</v>
      </c>
      <c r="F30" s="5">
        <v>19.0</v>
      </c>
    </row>
    <row r="31">
      <c r="A31" s="3">
        <v>45.0</v>
      </c>
      <c r="B31" s="4">
        <v>0.11451388888888889</v>
      </c>
      <c r="C31" s="5" t="s">
        <v>13</v>
      </c>
      <c r="D31" s="5" t="s">
        <v>75</v>
      </c>
      <c r="E31" s="62">
        <v>17.0</v>
      </c>
      <c r="F31" s="31">
        <f>E31-10</f>
        <v>7</v>
      </c>
    </row>
    <row r="32">
      <c r="A32" s="3">
        <v>45.0</v>
      </c>
      <c r="B32" s="4">
        <v>0.11454861111111111</v>
      </c>
      <c r="C32" s="5" t="s">
        <v>21</v>
      </c>
      <c r="D32" s="5" t="s">
        <v>75</v>
      </c>
      <c r="E32" s="62" t="s">
        <v>37</v>
      </c>
      <c r="F32" s="47">
        <v>20.0</v>
      </c>
    </row>
    <row r="33">
      <c r="A33" s="3">
        <v>45.0</v>
      </c>
      <c r="B33" s="4">
        <v>0.11472222222222223</v>
      </c>
      <c r="C33" s="5" t="s">
        <v>10</v>
      </c>
      <c r="D33" s="5" t="s">
        <v>75</v>
      </c>
      <c r="E33" s="62">
        <v>6.0</v>
      </c>
      <c r="F33" s="31">
        <f>E33-0</f>
        <v>6</v>
      </c>
      <c r="J33" s="5" t="s">
        <v>1918</v>
      </c>
    </row>
    <row r="34">
      <c r="A34" s="3">
        <v>45.0</v>
      </c>
      <c r="B34" s="4">
        <v>0.11475694444444444</v>
      </c>
      <c r="C34" s="5" t="s">
        <v>15</v>
      </c>
      <c r="D34" s="5" t="s">
        <v>75</v>
      </c>
      <c r="E34" s="62">
        <v>20.0</v>
      </c>
      <c r="F34" s="31">
        <f>E34-5</f>
        <v>15</v>
      </c>
    </row>
    <row r="35">
      <c r="A35" s="3">
        <v>45.0</v>
      </c>
      <c r="B35" s="4">
        <v>0.11476851851851852</v>
      </c>
      <c r="C35" s="5" t="s">
        <v>18</v>
      </c>
      <c r="D35" s="5" t="s">
        <v>75</v>
      </c>
      <c r="E35" s="62">
        <v>13.0</v>
      </c>
      <c r="F35" s="31">
        <f>E35-7</f>
        <v>6</v>
      </c>
    </row>
    <row r="36">
      <c r="A36" s="3">
        <v>45.0</v>
      </c>
      <c r="B36" s="4">
        <v>0.11476851851851852</v>
      </c>
      <c r="C36" s="5" t="s">
        <v>22</v>
      </c>
      <c r="D36" s="5" t="s">
        <v>75</v>
      </c>
      <c r="E36" s="62">
        <v>5.0</v>
      </c>
      <c r="F36" s="31">
        <f>E36-2</f>
        <v>3</v>
      </c>
      <c r="J36" s="5" t="s">
        <v>1919</v>
      </c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13"/>
    <col customWidth="1" min="2" max="2" width="6.25"/>
    <col customWidth="1" min="3" max="3" width="8.63"/>
    <col customWidth="1" min="4" max="4" width="11.88"/>
    <col customWidth="1" min="5" max="5" width="9.75"/>
    <col customWidth="1" min="6" max="6" width="11.13"/>
    <col customWidth="1" min="7" max="7" width="4.63"/>
    <col customWidth="1" min="8" max="8" width="24.38"/>
    <col customWidth="1" min="9" max="9" width="4.88"/>
    <col customWidth="1" min="10" max="10" width="35.75"/>
  </cols>
  <sheetData>
    <row r="1">
      <c r="A1" s="80" t="s">
        <v>0</v>
      </c>
      <c r="B1" s="81" t="s">
        <v>1</v>
      </c>
      <c r="C1" s="81" t="s">
        <v>2</v>
      </c>
      <c r="D1" s="80" t="s">
        <v>3</v>
      </c>
      <c r="E1" s="82" t="s">
        <v>4</v>
      </c>
      <c r="F1" s="82" t="s">
        <v>5</v>
      </c>
      <c r="G1" s="81" t="s">
        <v>6</v>
      </c>
      <c r="H1" s="81" t="s">
        <v>7</v>
      </c>
      <c r="I1" s="81" t="s">
        <v>4796</v>
      </c>
      <c r="J1" s="81" t="s">
        <v>9</v>
      </c>
    </row>
    <row r="2">
      <c r="A2" s="3">
        <v>46.0</v>
      </c>
      <c r="B2" s="4">
        <v>0.008287037037037037</v>
      </c>
      <c r="C2" s="5" t="s">
        <v>18</v>
      </c>
      <c r="D2" s="3" t="s">
        <v>24</v>
      </c>
      <c r="E2" s="62">
        <v>23.0</v>
      </c>
      <c r="F2" s="31">
        <f>E2-8</f>
        <v>15</v>
      </c>
    </row>
    <row r="3">
      <c r="A3" s="3">
        <v>46.0</v>
      </c>
      <c r="B3" s="4">
        <v>0.012407407407407407</v>
      </c>
      <c r="C3" s="5" t="s">
        <v>13</v>
      </c>
      <c r="D3" s="3" t="s">
        <v>20</v>
      </c>
      <c r="E3" s="62">
        <v>25.0</v>
      </c>
      <c r="F3" s="31">
        <f>E3-2-10</f>
        <v>13</v>
      </c>
      <c r="J3" s="5" t="s">
        <v>137</v>
      </c>
    </row>
    <row r="4">
      <c r="A4" s="3">
        <v>46.0</v>
      </c>
      <c r="B4" s="4">
        <v>0.012430555555555556</v>
      </c>
      <c r="C4" s="5" t="s">
        <v>18</v>
      </c>
      <c r="D4" s="3" t="s">
        <v>20</v>
      </c>
      <c r="E4" s="62">
        <v>30.0</v>
      </c>
      <c r="F4" s="31">
        <f>E4-6-10</f>
        <v>14</v>
      </c>
      <c r="J4" s="5" t="s">
        <v>137</v>
      </c>
    </row>
    <row r="5">
      <c r="A5" s="3">
        <v>46.0</v>
      </c>
      <c r="B5" s="4">
        <v>0.01244212962962963</v>
      </c>
      <c r="C5" s="5" t="s">
        <v>15</v>
      </c>
      <c r="D5" s="3" t="s">
        <v>20</v>
      </c>
      <c r="E5" s="62">
        <v>28.0</v>
      </c>
      <c r="F5" s="31">
        <f>E5-7-10</f>
        <v>11</v>
      </c>
      <c r="J5" s="5" t="s">
        <v>137</v>
      </c>
    </row>
    <row r="6">
      <c r="A6" s="3">
        <v>46.0</v>
      </c>
      <c r="B6" s="4">
        <v>0.012465277777777778</v>
      </c>
      <c r="C6" s="5" t="s">
        <v>21</v>
      </c>
      <c r="D6" s="3" t="s">
        <v>20</v>
      </c>
      <c r="E6" s="62">
        <v>38.0</v>
      </c>
      <c r="F6" s="31">
        <f>E6-15-10</f>
        <v>13</v>
      </c>
      <c r="J6" s="5" t="s">
        <v>137</v>
      </c>
    </row>
    <row r="7">
      <c r="A7" s="3">
        <v>46.0</v>
      </c>
      <c r="B7" s="4">
        <v>0.012476851851851852</v>
      </c>
      <c r="C7" s="5" t="s">
        <v>10</v>
      </c>
      <c r="D7" s="3" t="s">
        <v>20</v>
      </c>
      <c r="E7" s="62" t="s">
        <v>30</v>
      </c>
      <c r="F7" s="31" t="s">
        <v>30</v>
      </c>
      <c r="J7" s="5" t="s">
        <v>17</v>
      </c>
    </row>
    <row r="8">
      <c r="A8" s="3">
        <v>46.0</v>
      </c>
      <c r="B8" s="4">
        <v>0.012476851851851852</v>
      </c>
      <c r="C8" s="5" t="s">
        <v>10</v>
      </c>
      <c r="D8" s="3" t="s">
        <v>20</v>
      </c>
      <c r="E8" s="62">
        <v>30.0</v>
      </c>
      <c r="F8" s="31">
        <f>E8-10-10</f>
        <v>10</v>
      </c>
      <c r="J8" s="5" t="s">
        <v>456</v>
      </c>
    </row>
    <row r="9">
      <c r="A9" s="3">
        <v>46.0</v>
      </c>
      <c r="B9" s="4">
        <v>0.012488425925925925</v>
      </c>
      <c r="C9" s="5" t="s">
        <v>22</v>
      </c>
      <c r="D9" s="3" t="s">
        <v>20</v>
      </c>
      <c r="E9" s="62">
        <v>14.0</v>
      </c>
      <c r="F9" s="31">
        <f>E9-2</f>
        <v>12</v>
      </c>
      <c r="J9" s="5" t="s">
        <v>137</v>
      </c>
    </row>
    <row r="10">
      <c r="A10" s="3">
        <v>46.0</v>
      </c>
      <c r="B10" s="4">
        <v>0.013402777777777777</v>
      </c>
      <c r="C10" s="5" t="s">
        <v>22</v>
      </c>
      <c r="D10" s="3" t="s">
        <v>35</v>
      </c>
      <c r="E10" s="62" t="s">
        <v>30</v>
      </c>
      <c r="F10" s="31" t="s">
        <v>30</v>
      </c>
      <c r="J10" s="5" t="s">
        <v>42</v>
      </c>
    </row>
    <row r="11">
      <c r="A11" s="3">
        <v>46.0</v>
      </c>
      <c r="B11" s="4">
        <v>0.013402777777777777</v>
      </c>
      <c r="C11" s="5" t="s">
        <v>22</v>
      </c>
      <c r="D11" s="3" t="s">
        <v>35</v>
      </c>
      <c r="E11" s="62">
        <v>14.0</v>
      </c>
      <c r="F11" s="31">
        <f>E11-5</f>
        <v>9</v>
      </c>
      <c r="J11" s="5" t="s">
        <v>43</v>
      </c>
    </row>
    <row r="12">
      <c r="A12" s="3">
        <v>46.0</v>
      </c>
      <c r="B12" s="4">
        <v>0.014189814814814815</v>
      </c>
      <c r="C12" s="5" t="s">
        <v>10</v>
      </c>
      <c r="D12" s="3" t="s">
        <v>32</v>
      </c>
      <c r="E12" s="62">
        <v>18.0</v>
      </c>
      <c r="F12" s="31">
        <f>E12-12</f>
        <v>6</v>
      </c>
      <c r="J12" s="5" t="s">
        <v>45</v>
      </c>
    </row>
    <row r="13">
      <c r="A13" s="3">
        <v>46.0</v>
      </c>
      <c r="B13" s="4">
        <v>0.014490740740740742</v>
      </c>
      <c r="C13" s="5" t="s">
        <v>10</v>
      </c>
      <c r="D13" s="3" t="s">
        <v>7</v>
      </c>
      <c r="E13" s="62">
        <v>17.0</v>
      </c>
      <c r="F13" s="89"/>
      <c r="H13" s="5" t="s">
        <v>1920</v>
      </c>
    </row>
    <row r="14">
      <c r="A14" s="3">
        <v>46.0</v>
      </c>
      <c r="B14" s="4">
        <v>0.01505787037037037</v>
      </c>
      <c r="C14" s="5" t="s">
        <v>10</v>
      </c>
      <c r="D14" s="3" t="s">
        <v>20</v>
      </c>
      <c r="E14" s="62">
        <v>39.0</v>
      </c>
      <c r="F14" s="31">
        <f>E14-10-10</f>
        <v>19</v>
      </c>
    </row>
    <row r="15">
      <c r="A15" s="3">
        <v>46.0</v>
      </c>
      <c r="B15" s="4">
        <v>0.015324074074074073</v>
      </c>
      <c r="C15" s="5" t="s">
        <v>21</v>
      </c>
      <c r="D15" s="3" t="s">
        <v>32</v>
      </c>
      <c r="E15" s="62">
        <v>25.0</v>
      </c>
      <c r="F15" s="31">
        <f>E15-11</f>
        <v>14</v>
      </c>
      <c r="H15" s="5" t="s">
        <v>1921</v>
      </c>
      <c r="I15" s="5">
        <v>1.0</v>
      </c>
      <c r="J15" s="5" t="s">
        <v>1922</v>
      </c>
    </row>
    <row r="16">
      <c r="A16" s="3">
        <v>46.0</v>
      </c>
      <c r="B16" s="4">
        <v>0.01752314814814815</v>
      </c>
      <c r="C16" s="5" t="s">
        <v>10</v>
      </c>
      <c r="D16" s="3" t="s">
        <v>19</v>
      </c>
      <c r="E16" s="62">
        <v>17.0</v>
      </c>
      <c r="F16" s="31">
        <f>E16-8</f>
        <v>9</v>
      </c>
    </row>
    <row r="17">
      <c r="A17" s="3">
        <v>46.0</v>
      </c>
      <c r="B17" s="4">
        <v>0.021435185185185186</v>
      </c>
      <c r="C17" s="5" t="s">
        <v>1923</v>
      </c>
      <c r="D17" s="3" t="s">
        <v>20</v>
      </c>
      <c r="E17" s="62">
        <v>11.0</v>
      </c>
      <c r="F17" s="31">
        <f>E17-1</f>
        <v>10</v>
      </c>
    </row>
    <row r="18">
      <c r="A18" s="3">
        <v>46.0</v>
      </c>
      <c r="B18" s="4">
        <v>0.02574074074074074</v>
      </c>
      <c r="C18" s="5" t="s">
        <v>15</v>
      </c>
      <c r="D18" s="3" t="s">
        <v>26</v>
      </c>
      <c r="E18" s="62" t="s">
        <v>37</v>
      </c>
      <c r="F18" s="47">
        <v>20.0</v>
      </c>
    </row>
    <row r="19">
      <c r="A19" s="3">
        <v>46.0</v>
      </c>
      <c r="B19" s="4">
        <v>0.027800925925925927</v>
      </c>
      <c r="C19" s="5" t="s">
        <v>1923</v>
      </c>
      <c r="D19" s="3" t="s">
        <v>85</v>
      </c>
      <c r="E19" s="62">
        <v>18.0</v>
      </c>
      <c r="F19" s="31">
        <f>E19-1</f>
        <v>17</v>
      </c>
    </row>
    <row r="20">
      <c r="A20" s="3">
        <v>46.0</v>
      </c>
      <c r="B20" s="4">
        <v>0.028009259259259258</v>
      </c>
      <c r="C20" s="5" t="s">
        <v>10</v>
      </c>
      <c r="D20" s="3" t="s">
        <v>24</v>
      </c>
      <c r="E20" s="62">
        <v>28.0</v>
      </c>
      <c r="F20" s="31">
        <f>E20-13</f>
        <v>15</v>
      </c>
      <c r="J20" s="5" t="s">
        <v>43</v>
      </c>
    </row>
    <row r="21">
      <c r="A21" s="3">
        <v>46.0</v>
      </c>
      <c r="B21" s="4">
        <v>0.028009259259259258</v>
      </c>
      <c r="C21" s="5" t="s">
        <v>10</v>
      </c>
      <c r="D21" s="3" t="s">
        <v>24</v>
      </c>
      <c r="E21" s="62" t="s">
        <v>30</v>
      </c>
      <c r="F21" s="31" t="s">
        <v>30</v>
      </c>
      <c r="J21" s="5" t="s">
        <v>42</v>
      </c>
    </row>
    <row r="22">
      <c r="A22" s="3">
        <v>46.0</v>
      </c>
      <c r="B22" s="4">
        <v>0.03403935185185185</v>
      </c>
      <c r="C22" s="5" t="s">
        <v>1923</v>
      </c>
      <c r="D22" s="3" t="s">
        <v>7</v>
      </c>
      <c r="E22" s="62">
        <v>9.0</v>
      </c>
      <c r="F22" s="89"/>
      <c r="H22" s="5" t="s">
        <v>1924</v>
      </c>
      <c r="J22" s="5" t="s">
        <v>1925</v>
      </c>
    </row>
    <row r="23">
      <c r="A23" s="3">
        <v>46.0</v>
      </c>
      <c r="B23" s="4">
        <v>0.03633101851851852</v>
      </c>
      <c r="C23" s="5" t="s">
        <v>22</v>
      </c>
      <c r="D23" s="3" t="s">
        <v>47</v>
      </c>
      <c r="E23" s="62">
        <v>22.0</v>
      </c>
      <c r="F23" s="34">
        <f>E23-2</f>
        <v>20</v>
      </c>
      <c r="J23" s="5" t="s">
        <v>1926</v>
      </c>
    </row>
    <row r="24">
      <c r="A24" s="3">
        <v>46.0</v>
      </c>
      <c r="B24" s="4">
        <v>0.03634259259259259</v>
      </c>
      <c r="C24" s="5" t="s">
        <v>18</v>
      </c>
      <c r="D24" s="3" t="s">
        <v>47</v>
      </c>
      <c r="E24" s="62">
        <v>27.0</v>
      </c>
      <c r="F24" s="31">
        <f>E24-8</f>
        <v>19</v>
      </c>
    </row>
    <row r="25">
      <c r="A25" s="3">
        <v>46.0</v>
      </c>
      <c r="B25" s="4">
        <v>0.036516203703703703</v>
      </c>
      <c r="C25" s="5" t="s">
        <v>13</v>
      </c>
      <c r="D25" s="3" t="s">
        <v>47</v>
      </c>
      <c r="E25" s="62">
        <v>17.0</v>
      </c>
      <c r="F25" s="31">
        <f>E25-2</f>
        <v>15</v>
      </c>
    </row>
    <row r="26">
      <c r="A26" s="3">
        <v>46.0</v>
      </c>
      <c r="B26" s="4">
        <v>0.03652777777777778</v>
      </c>
      <c r="C26" s="5" t="s">
        <v>1923</v>
      </c>
      <c r="D26" s="3" t="s">
        <v>47</v>
      </c>
      <c r="E26" s="62">
        <v>19.0</v>
      </c>
      <c r="F26" s="31">
        <f>E26-1</f>
        <v>18</v>
      </c>
    </row>
    <row r="27">
      <c r="A27" s="3">
        <v>46.0</v>
      </c>
      <c r="B27" s="4">
        <v>0.036550925925925924</v>
      </c>
      <c r="C27" s="5" t="s">
        <v>21</v>
      </c>
      <c r="D27" s="3" t="s">
        <v>47</v>
      </c>
      <c r="E27" s="62">
        <v>16.0</v>
      </c>
      <c r="F27" s="31">
        <f>E27-5</f>
        <v>11</v>
      </c>
    </row>
    <row r="28">
      <c r="A28" s="3">
        <v>46.0</v>
      </c>
      <c r="B28" s="4">
        <v>0.036689814814814814</v>
      </c>
      <c r="C28" s="5" t="s">
        <v>10</v>
      </c>
      <c r="D28" s="3" t="s">
        <v>47</v>
      </c>
      <c r="E28" s="62">
        <v>13.0</v>
      </c>
      <c r="F28" s="31">
        <f>E28-7</f>
        <v>6</v>
      </c>
    </row>
    <row r="29">
      <c r="A29" s="3">
        <v>46.0</v>
      </c>
      <c r="B29" s="4">
        <v>0.03673611111111111</v>
      </c>
      <c r="C29" s="5" t="s">
        <v>15</v>
      </c>
      <c r="D29" s="3" t="s">
        <v>47</v>
      </c>
      <c r="E29" s="62">
        <v>4.0</v>
      </c>
      <c r="F29" s="31">
        <f>E29-2</f>
        <v>2</v>
      </c>
    </row>
    <row r="30">
      <c r="A30" s="3">
        <v>46.0</v>
      </c>
      <c r="B30" s="4">
        <v>0.0372337962962963</v>
      </c>
      <c r="C30" s="5" t="s">
        <v>18</v>
      </c>
      <c r="D30" s="3" t="s">
        <v>32</v>
      </c>
      <c r="E30" s="62">
        <v>25.0</v>
      </c>
      <c r="F30" s="49">
        <f>E30-11</f>
        <v>14</v>
      </c>
      <c r="J30" s="5" t="s">
        <v>1927</v>
      </c>
    </row>
    <row r="31">
      <c r="A31" s="3">
        <v>46.0</v>
      </c>
      <c r="B31" s="4">
        <v>0.037627314814814815</v>
      </c>
      <c r="C31" s="5" t="s">
        <v>18</v>
      </c>
      <c r="D31" s="3" t="s">
        <v>7</v>
      </c>
      <c r="E31" s="62">
        <v>13.0</v>
      </c>
      <c r="F31" s="49"/>
      <c r="H31" s="5" t="s">
        <v>1928</v>
      </c>
    </row>
    <row r="32">
      <c r="A32" s="3">
        <v>46.0</v>
      </c>
      <c r="B32" s="4">
        <v>0.03771990740740741</v>
      </c>
      <c r="C32" s="5" t="s">
        <v>18</v>
      </c>
      <c r="D32" s="3" t="s">
        <v>32</v>
      </c>
      <c r="E32" s="62">
        <v>20.0</v>
      </c>
      <c r="F32" s="49">
        <f>E32-11</f>
        <v>9</v>
      </c>
      <c r="J32" s="5" t="s">
        <v>1927</v>
      </c>
    </row>
    <row r="33">
      <c r="A33" s="3">
        <v>46.0</v>
      </c>
      <c r="B33" s="4">
        <v>0.03802083333333333</v>
      </c>
      <c r="C33" s="5" t="s">
        <v>18</v>
      </c>
      <c r="D33" s="3" t="s">
        <v>7</v>
      </c>
      <c r="E33" s="62">
        <v>7.0</v>
      </c>
      <c r="F33" s="89"/>
      <c r="H33" s="5" t="s">
        <v>1929</v>
      </c>
      <c r="J33" s="5" t="s">
        <v>1930</v>
      </c>
    </row>
    <row r="34">
      <c r="A34" s="3">
        <v>46.0</v>
      </c>
      <c r="B34" s="4">
        <v>0.03819444444444445</v>
      </c>
      <c r="C34" s="5" t="s">
        <v>18</v>
      </c>
      <c r="D34" s="3" t="s">
        <v>32</v>
      </c>
      <c r="E34" s="62">
        <v>14.0</v>
      </c>
      <c r="F34" s="49">
        <f>E34-11+5</f>
        <v>8</v>
      </c>
      <c r="J34" s="5" t="s">
        <v>1931</v>
      </c>
    </row>
    <row r="35">
      <c r="A35" s="3">
        <v>46.0</v>
      </c>
      <c r="B35" s="4">
        <v>0.039282407407407405</v>
      </c>
      <c r="C35" s="5" t="s">
        <v>22</v>
      </c>
      <c r="D35" s="3" t="s">
        <v>7</v>
      </c>
      <c r="E35" s="62">
        <v>27.0</v>
      </c>
      <c r="F35" s="89"/>
      <c r="H35" s="5" t="s">
        <v>1932</v>
      </c>
      <c r="J35" s="5" t="s">
        <v>109</v>
      </c>
    </row>
    <row r="36">
      <c r="A36" s="3">
        <v>46.0</v>
      </c>
      <c r="B36" s="4">
        <v>0.040219907407407406</v>
      </c>
      <c r="C36" s="5" t="s">
        <v>1923</v>
      </c>
      <c r="D36" s="3" t="s">
        <v>1933</v>
      </c>
      <c r="E36" s="62">
        <v>4.0</v>
      </c>
      <c r="F36" s="49">
        <f>E36</f>
        <v>4</v>
      </c>
    </row>
    <row r="37">
      <c r="A37" s="3">
        <v>46.0</v>
      </c>
      <c r="B37" s="4">
        <v>0.0425462962962963</v>
      </c>
      <c r="C37" s="5" t="s">
        <v>13</v>
      </c>
      <c r="D37" s="3" t="s">
        <v>32</v>
      </c>
      <c r="E37" s="62">
        <v>14.0</v>
      </c>
      <c r="F37" s="31">
        <f>E37-10</f>
        <v>4</v>
      </c>
      <c r="J37" s="5" t="s">
        <v>1934</v>
      </c>
    </row>
    <row r="38">
      <c r="A38" s="3">
        <v>46.0</v>
      </c>
      <c r="B38" s="4">
        <v>0.042743055555555555</v>
      </c>
      <c r="C38" s="5" t="s">
        <v>13</v>
      </c>
      <c r="D38" s="3" t="s">
        <v>74</v>
      </c>
      <c r="E38" s="62">
        <v>18.0</v>
      </c>
      <c r="F38" s="31">
        <f>E38-8</f>
        <v>10</v>
      </c>
    </row>
    <row r="39">
      <c r="A39" s="3">
        <v>46.0</v>
      </c>
      <c r="B39" s="4">
        <v>0.04310185185185185</v>
      </c>
      <c r="C39" s="5" t="s">
        <v>21</v>
      </c>
      <c r="D39" s="3" t="s">
        <v>32</v>
      </c>
      <c r="E39" s="62">
        <v>27.0</v>
      </c>
      <c r="F39" s="31">
        <f t="shared" ref="F39:F41" si="1">E39-11</f>
        <v>16</v>
      </c>
      <c r="J39" s="5" t="s">
        <v>159</v>
      </c>
    </row>
    <row r="40">
      <c r="A40" s="3">
        <v>46.0</v>
      </c>
      <c r="B40" s="4">
        <v>0.04313657407407408</v>
      </c>
      <c r="C40" s="5" t="s">
        <v>21</v>
      </c>
      <c r="D40" s="3" t="s">
        <v>32</v>
      </c>
      <c r="E40" s="62">
        <v>16.0</v>
      </c>
      <c r="F40" s="31">
        <f t="shared" si="1"/>
        <v>5</v>
      </c>
      <c r="J40" s="5" t="s">
        <v>46</v>
      </c>
    </row>
    <row r="41">
      <c r="A41" s="3">
        <v>46.0</v>
      </c>
      <c r="B41" s="4">
        <v>0.0431712962962963</v>
      </c>
      <c r="C41" s="5" t="s">
        <v>21</v>
      </c>
      <c r="D41" s="3" t="s">
        <v>32</v>
      </c>
      <c r="E41" s="62">
        <v>14.0</v>
      </c>
      <c r="F41" s="31">
        <f t="shared" si="1"/>
        <v>3</v>
      </c>
      <c r="J41" s="5" t="s">
        <v>46</v>
      </c>
    </row>
    <row r="42">
      <c r="A42" s="3">
        <v>46.0</v>
      </c>
      <c r="B42" s="4">
        <v>0.04344907407407408</v>
      </c>
      <c r="C42" s="5" t="s">
        <v>21</v>
      </c>
      <c r="D42" s="3" t="s">
        <v>7</v>
      </c>
      <c r="E42" s="62">
        <v>36.0</v>
      </c>
      <c r="F42" s="89"/>
      <c r="H42" s="5" t="s">
        <v>1935</v>
      </c>
    </row>
    <row r="43">
      <c r="A43" s="3">
        <v>46.0</v>
      </c>
      <c r="B43" s="4">
        <v>0.04355324074074074</v>
      </c>
      <c r="C43" s="5" t="s">
        <v>21</v>
      </c>
      <c r="D43" s="3" t="s">
        <v>7</v>
      </c>
      <c r="E43" s="62">
        <v>7.0</v>
      </c>
      <c r="F43" s="89"/>
      <c r="H43" s="5" t="s">
        <v>1936</v>
      </c>
    </row>
    <row r="44">
      <c r="A44" s="3">
        <v>46.0</v>
      </c>
      <c r="B44" s="4">
        <v>0.04358796296296296</v>
      </c>
      <c r="C44" s="5" t="s">
        <v>21</v>
      </c>
      <c r="D44" s="3" t="s">
        <v>7</v>
      </c>
      <c r="E44" s="62">
        <v>9.0</v>
      </c>
      <c r="F44" s="89"/>
      <c r="H44" s="5" t="s">
        <v>1937</v>
      </c>
    </row>
    <row r="45">
      <c r="A45" s="3">
        <v>46.0</v>
      </c>
      <c r="B45" s="4">
        <v>0.04583333333333333</v>
      </c>
      <c r="C45" s="5" t="s">
        <v>1923</v>
      </c>
      <c r="D45" s="3" t="s">
        <v>7</v>
      </c>
      <c r="E45" s="62">
        <v>44.0</v>
      </c>
      <c r="F45" s="89"/>
      <c r="H45" s="5" t="s">
        <v>1938</v>
      </c>
      <c r="I45" s="5">
        <v>3.0</v>
      </c>
      <c r="J45" s="5" t="s">
        <v>1939</v>
      </c>
    </row>
    <row r="46">
      <c r="A46" s="3">
        <v>46.0</v>
      </c>
      <c r="B46" s="4">
        <v>0.04739583333333333</v>
      </c>
      <c r="C46" s="5" t="s">
        <v>10</v>
      </c>
      <c r="D46" s="3" t="s">
        <v>35</v>
      </c>
      <c r="E46" s="62">
        <v>38.0</v>
      </c>
      <c r="F46" s="59">
        <f>E46-15</f>
        <v>23</v>
      </c>
    </row>
    <row r="47">
      <c r="A47" s="3">
        <v>46.0</v>
      </c>
      <c r="B47" s="4">
        <v>0.04787037037037037</v>
      </c>
      <c r="C47" s="5" t="s">
        <v>10</v>
      </c>
      <c r="D47" s="3" t="s">
        <v>32</v>
      </c>
      <c r="E47" s="62">
        <v>21.0</v>
      </c>
      <c r="F47" s="31">
        <f t="shared" ref="F47:F48" si="2">E47-12</f>
        <v>9</v>
      </c>
      <c r="J47" s="5" t="s">
        <v>45</v>
      </c>
    </row>
    <row r="48">
      <c r="A48" s="3">
        <v>46.0</v>
      </c>
      <c r="B48" s="4">
        <v>0.04791666666666667</v>
      </c>
      <c r="C48" s="5" t="s">
        <v>10</v>
      </c>
      <c r="D48" s="3" t="s">
        <v>32</v>
      </c>
      <c r="E48" s="62">
        <v>17.0</v>
      </c>
      <c r="F48" s="31">
        <f t="shared" si="2"/>
        <v>5</v>
      </c>
      <c r="J48" s="5" t="s">
        <v>45</v>
      </c>
    </row>
    <row r="49">
      <c r="A49" s="3">
        <v>46.0</v>
      </c>
      <c r="B49" s="4">
        <v>0.048032407407407406</v>
      </c>
      <c r="C49" s="5" t="s">
        <v>10</v>
      </c>
      <c r="D49" s="3" t="s">
        <v>7</v>
      </c>
      <c r="E49" s="62">
        <v>17.0</v>
      </c>
      <c r="F49" s="89"/>
      <c r="H49" s="5" t="s">
        <v>1940</v>
      </c>
    </row>
    <row r="50">
      <c r="A50" s="3">
        <v>46.0</v>
      </c>
      <c r="B50" s="4">
        <v>0.04811342592592593</v>
      </c>
      <c r="C50" s="5" t="s">
        <v>10</v>
      </c>
      <c r="D50" s="3" t="s">
        <v>7</v>
      </c>
      <c r="E50" s="62">
        <v>18.0</v>
      </c>
      <c r="F50" s="89"/>
      <c r="H50" s="5" t="s">
        <v>1941</v>
      </c>
    </row>
    <row r="51">
      <c r="A51" s="3">
        <v>46.0</v>
      </c>
      <c r="B51" s="4">
        <v>0.04917824074074074</v>
      </c>
      <c r="C51" s="5" t="s">
        <v>15</v>
      </c>
      <c r="D51" s="3" t="s">
        <v>26</v>
      </c>
      <c r="E51" s="62">
        <v>15.0</v>
      </c>
      <c r="F51" s="31">
        <f>E51-5</f>
        <v>10</v>
      </c>
      <c r="J51" s="5" t="s">
        <v>1942</v>
      </c>
    </row>
    <row r="52">
      <c r="A52" s="3">
        <v>46.0</v>
      </c>
      <c r="B52" s="4">
        <v>0.0499537037037037</v>
      </c>
      <c r="C52" s="5" t="s">
        <v>18</v>
      </c>
      <c r="D52" s="3" t="s">
        <v>32</v>
      </c>
      <c r="E52" s="62">
        <v>30.0</v>
      </c>
      <c r="F52" s="31">
        <f>E52-12</f>
        <v>18</v>
      </c>
      <c r="J52" s="5" t="s">
        <v>1943</v>
      </c>
    </row>
    <row r="53">
      <c r="A53" s="3">
        <v>46.0</v>
      </c>
      <c r="B53" s="4">
        <v>0.050277777777777775</v>
      </c>
      <c r="C53" s="5" t="s">
        <v>18</v>
      </c>
      <c r="D53" s="3" t="s">
        <v>7</v>
      </c>
      <c r="E53" s="62">
        <v>15.0</v>
      </c>
      <c r="F53" s="89"/>
      <c r="H53" s="5" t="s">
        <v>1944</v>
      </c>
    </row>
    <row r="54">
      <c r="A54" s="3">
        <v>46.0</v>
      </c>
      <c r="B54" s="4">
        <v>0.05099537037037037</v>
      </c>
      <c r="C54" s="5" t="s">
        <v>18</v>
      </c>
      <c r="D54" s="3" t="s">
        <v>32</v>
      </c>
      <c r="E54" s="62">
        <v>15.0</v>
      </c>
      <c r="F54" s="49">
        <f>E54-11</f>
        <v>4</v>
      </c>
      <c r="J54" s="5" t="s">
        <v>1650</v>
      </c>
    </row>
    <row r="55">
      <c r="A55" s="3">
        <v>46.0</v>
      </c>
      <c r="B55" s="4">
        <v>0.05112268518518519</v>
      </c>
      <c r="C55" s="5" t="s">
        <v>18</v>
      </c>
      <c r="D55" s="3" t="s">
        <v>7</v>
      </c>
      <c r="E55" s="62">
        <v>10.0</v>
      </c>
      <c r="F55" s="89"/>
      <c r="H55" s="5" t="s">
        <v>1945</v>
      </c>
    </row>
    <row r="56">
      <c r="A56" s="3">
        <v>46.0</v>
      </c>
      <c r="B56" s="4">
        <v>0.05206018518518519</v>
      </c>
      <c r="C56" s="5" t="s">
        <v>22</v>
      </c>
      <c r="D56" s="3" t="s">
        <v>7</v>
      </c>
      <c r="E56" s="62">
        <v>20.0</v>
      </c>
      <c r="F56" s="89"/>
      <c r="H56" s="5" t="s">
        <v>1946</v>
      </c>
      <c r="I56" s="5">
        <v>1.0</v>
      </c>
      <c r="J56" s="5" t="s">
        <v>1947</v>
      </c>
    </row>
    <row r="57">
      <c r="A57" s="3">
        <v>46.0</v>
      </c>
      <c r="B57" s="4">
        <v>0.05326388888888889</v>
      </c>
      <c r="C57" s="5" t="s">
        <v>15</v>
      </c>
      <c r="D57" s="3" t="s">
        <v>24</v>
      </c>
      <c r="E57" s="62">
        <v>24.0</v>
      </c>
      <c r="F57" s="49">
        <f>E57-11</f>
        <v>13</v>
      </c>
    </row>
    <row r="58">
      <c r="A58" s="3">
        <v>46.0</v>
      </c>
      <c r="B58" s="4">
        <v>0.06763888888888889</v>
      </c>
      <c r="C58" s="5" t="s">
        <v>1923</v>
      </c>
      <c r="D58" s="5" t="s">
        <v>20</v>
      </c>
      <c r="E58" s="5">
        <v>14.0</v>
      </c>
      <c r="F58" s="31">
        <f>E58-1</f>
        <v>13</v>
      </c>
    </row>
    <row r="59">
      <c r="A59" s="3">
        <v>46.0</v>
      </c>
      <c r="B59" s="4">
        <v>0.06765046296296297</v>
      </c>
      <c r="C59" s="5" t="s">
        <v>22</v>
      </c>
      <c r="D59" s="5" t="s">
        <v>20</v>
      </c>
      <c r="E59" s="5">
        <v>15.0</v>
      </c>
      <c r="F59" s="31">
        <f>E59-2</f>
        <v>13</v>
      </c>
    </row>
    <row r="60">
      <c r="A60" s="3">
        <v>46.0</v>
      </c>
      <c r="B60" s="4">
        <v>0.06766203703703703</v>
      </c>
      <c r="C60" s="5" t="s">
        <v>18</v>
      </c>
      <c r="D60" s="5" t="s">
        <v>20</v>
      </c>
      <c r="E60" s="5">
        <v>13.0</v>
      </c>
      <c r="F60" s="31">
        <f>E60-6</f>
        <v>7</v>
      </c>
    </row>
    <row r="61">
      <c r="A61" s="3">
        <v>46.0</v>
      </c>
      <c r="B61" s="4">
        <v>0.06770833333333333</v>
      </c>
      <c r="C61" s="5" t="s">
        <v>15</v>
      </c>
      <c r="D61" s="5" t="s">
        <v>20</v>
      </c>
      <c r="E61" s="5">
        <v>24.0</v>
      </c>
      <c r="F61" s="31">
        <f>E61-7</f>
        <v>17</v>
      </c>
    </row>
    <row r="62">
      <c r="A62" s="3">
        <v>46.0</v>
      </c>
      <c r="B62" s="4">
        <v>0.06771990740740741</v>
      </c>
      <c r="C62" s="5" t="s">
        <v>21</v>
      </c>
      <c r="D62" s="5" t="s">
        <v>20</v>
      </c>
      <c r="E62" s="5">
        <v>34.0</v>
      </c>
      <c r="F62" s="31">
        <f>E62-15</f>
        <v>19</v>
      </c>
    </row>
    <row r="63">
      <c r="A63" s="3">
        <v>46.0</v>
      </c>
      <c r="B63" s="4">
        <v>0.06773148148148148</v>
      </c>
      <c r="C63" s="5" t="s">
        <v>10</v>
      </c>
      <c r="D63" s="5" t="s">
        <v>20</v>
      </c>
      <c r="E63" s="5">
        <v>22.0</v>
      </c>
      <c r="F63" s="31">
        <f>E63-10</f>
        <v>12</v>
      </c>
    </row>
    <row r="64">
      <c r="A64" s="3">
        <v>46.0</v>
      </c>
      <c r="B64" s="4">
        <v>0.06774305555555556</v>
      </c>
      <c r="C64" s="5" t="s">
        <v>13</v>
      </c>
      <c r="D64" s="3" t="s">
        <v>20</v>
      </c>
      <c r="E64" s="62">
        <v>20.0</v>
      </c>
      <c r="F64" s="31">
        <f>E64-2</f>
        <v>18</v>
      </c>
    </row>
    <row r="65">
      <c r="A65" s="3">
        <v>46.0</v>
      </c>
      <c r="B65" s="4">
        <v>0.06872685185185186</v>
      </c>
      <c r="C65" s="5" t="s">
        <v>21</v>
      </c>
      <c r="D65" s="3" t="s">
        <v>47</v>
      </c>
      <c r="E65" s="62">
        <v>20.0</v>
      </c>
      <c r="F65" s="31">
        <f>E65-5</f>
        <v>15</v>
      </c>
    </row>
    <row r="66">
      <c r="A66" s="3">
        <v>46.0</v>
      </c>
      <c r="B66" s="4">
        <v>0.06886574074074074</v>
      </c>
      <c r="C66" s="5" t="s">
        <v>10</v>
      </c>
      <c r="D66" s="3" t="s">
        <v>47</v>
      </c>
      <c r="E66" s="62">
        <v>19.0</v>
      </c>
      <c r="F66" s="31">
        <f>E66-7</f>
        <v>12</v>
      </c>
    </row>
    <row r="67">
      <c r="A67" s="3">
        <v>46.0</v>
      </c>
      <c r="B67" s="4">
        <v>0.06895833333333333</v>
      </c>
      <c r="C67" s="5" t="s">
        <v>1923</v>
      </c>
      <c r="D67" s="3" t="s">
        <v>47</v>
      </c>
      <c r="E67" s="62">
        <v>16.0</v>
      </c>
      <c r="F67" s="31">
        <f>E67-1</f>
        <v>15</v>
      </c>
    </row>
    <row r="68">
      <c r="A68" s="3">
        <v>46.0</v>
      </c>
      <c r="B68" s="4">
        <v>0.06902777777777777</v>
      </c>
      <c r="C68" s="5" t="s">
        <v>18</v>
      </c>
      <c r="D68" s="3" t="s">
        <v>47</v>
      </c>
      <c r="E68" s="62">
        <v>13.0</v>
      </c>
      <c r="F68" s="31">
        <f>E68-8</f>
        <v>5</v>
      </c>
    </row>
    <row r="69">
      <c r="A69" s="3">
        <v>46.0</v>
      </c>
      <c r="B69" s="4">
        <v>0.06909722222222223</v>
      </c>
      <c r="C69" s="5" t="s">
        <v>13</v>
      </c>
      <c r="D69" s="3" t="s">
        <v>47</v>
      </c>
      <c r="E69" s="62">
        <v>8.0</v>
      </c>
      <c r="F69" s="31">
        <f t="shared" ref="F69:F71" si="3">E69-2</f>
        <v>6</v>
      </c>
    </row>
    <row r="70">
      <c r="A70" s="3">
        <v>46.0</v>
      </c>
      <c r="B70" s="4">
        <v>0.06914351851851852</v>
      </c>
      <c r="C70" s="5" t="s">
        <v>22</v>
      </c>
      <c r="D70" s="5" t="s">
        <v>47</v>
      </c>
      <c r="E70" s="5">
        <v>10.0</v>
      </c>
      <c r="F70" s="31">
        <f t="shared" si="3"/>
        <v>8</v>
      </c>
    </row>
    <row r="71">
      <c r="A71" s="3">
        <v>46.0</v>
      </c>
      <c r="B71" s="4">
        <v>0.0693287037037037</v>
      </c>
      <c r="C71" s="5" t="s">
        <v>15</v>
      </c>
      <c r="D71" s="5" t="s">
        <v>47</v>
      </c>
      <c r="E71" s="5">
        <v>7.0</v>
      </c>
      <c r="F71" s="31">
        <f t="shared" si="3"/>
        <v>5</v>
      </c>
    </row>
    <row r="72">
      <c r="A72" s="3">
        <v>46.0</v>
      </c>
      <c r="B72" s="4">
        <v>0.07001157407407407</v>
      </c>
      <c r="C72" s="5" t="s">
        <v>13</v>
      </c>
      <c r="D72" s="3" t="s">
        <v>92</v>
      </c>
      <c r="E72" s="62">
        <v>2.0</v>
      </c>
      <c r="F72" s="31">
        <f>E72+2</f>
        <v>4</v>
      </c>
    </row>
    <row r="73">
      <c r="A73" s="3">
        <v>46.0</v>
      </c>
      <c r="B73" s="4">
        <v>0.07006944444444445</v>
      </c>
      <c r="C73" s="5" t="s">
        <v>22</v>
      </c>
      <c r="D73" s="3" t="s">
        <v>92</v>
      </c>
      <c r="E73" s="62" t="s">
        <v>30</v>
      </c>
      <c r="F73" s="31" t="s">
        <v>30</v>
      </c>
      <c r="J73" s="5" t="s">
        <v>42</v>
      </c>
    </row>
    <row r="74">
      <c r="A74" s="3">
        <v>46.0</v>
      </c>
      <c r="B74" s="4">
        <v>0.07006944444444445</v>
      </c>
      <c r="C74" s="5" t="s">
        <v>22</v>
      </c>
      <c r="D74" s="3" t="s">
        <v>92</v>
      </c>
      <c r="E74" s="62" t="s">
        <v>30</v>
      </c>
      <c r="F74" s="31" t="s">
        <v>30</v>
      </c>
      <c r="J74" s="5" t="s">
        <v>43</v>
      </c>
    </row>
    <row r="75">
      <c r="A75" s="3">
        <v>46.0</v>
      </c>
      <c r="B75" s="4">
        <v>0.0700925925925926</v>
      </c>
      <c r="C75" s="5" t="s">
        <v>1923</v>
      </c>
      <c r="D75" s="3" t="s">
        <v>92</v>
      </c>
      <c r="E75" s="62">
        <v>24.0</v>
      </c>
      <c r="F75" s="31">
        <f>E75-8</f>
        <v>16</v>
      </c>
    </row>
    <row r="76">
      <c r="A76" s="3">
        <v>46.0</v>
      </c>
      <c r="B76" s="4">
        <v>0.0713425925925926</v>
      </c>
      <c r="C76" s="5" t="s">
        <v>21</v>
      </c>
      <c r="D76" s="3" t="s">
        <v>32</v>
      </c>
      <c r="E76" s="62">
        <v>20.0</v>
      </c>
      <c r="F76" s="31">
        <f>E76-11</f>
        <v>9</v>
      </c>
      <c r="J76" s="5" t="s">
        <v>40</v>
      </c>
    </row>
    <row r="77">
      <c r="A77" s="3">
        <v>46.0</v>
      </c>
      <c r="B77" s="4">
        <v>0.0713425925925926</v>
      </c>
      <c r="C77" s="5" t="s">
        <v>21</v>
      </c>
      <c r="D77" s="3" t="s">
        <v>32</v>
      </c>
      <c r="E77" s="62" t="s">
        <v>30</v>
      </c>
      <c r="F77" s="31" t="s">
        <v>30</v>
      </c>
      <c r="J77" s="5" t="s">
        <v>17</v>
      </c>
    </row>
    <row r="78">
      <c r="A78" s="3">
        <v>46.0</v>
      </c>
      <c r="B78" s="4">
        <v>0.07136574074074074</v>
      </c>
      <c r="C78" s="5" t="s">
        <v>21</v>
      </c>
      <c r="D78" s="3" t="s">
        <v>32</v>
      </c>
      <c r="E78" s="62">
        <v>14.0</v>
      </c>
      <c r="F78" s="31">
        <f>E78-11</f>
        <v>3</v>
      </c>
      <c r="J78" s="5" t="s">
        <v>40</v>
      </c>
    </row>
    <row r="79">
      <c r="A79" s="3">
        <v>46.0</v>
      </c>
      <c r="B79" s="4">
        <v>0.07136574074074074</v>
      </c>
      <c r="C79" s="5" t="s">
        <v>21</v>
      </c>
      <c r="D79" s="3" t="s">
        <v>32</v>
      </c>
      <c r="E79" s="62" t="s">
        <v>30</v>
      </c>
      <c r="F79" s="31" t="s">
        <v>30</v>
      </c>
      <c r="J79" s="5" t="s">
        <v>17</v>
      </c>
    </row>
    <row r="80">
      <c r="A80" s="3">
        <v>46.0</v>
      </c>
      <c r="B80" s="4">
        <v>0.07138888888888889</v>
      </c>
      <c r="C80" s="5" t="s">
        <v>21</v>
      </c>
      <c r="D80" s="3" t="s">
        <v>32</v>
      </c>
      <c r="E80" s="62">
        <v>19.0</v>
      </c>
      <c r="F80" s="31">
        <f>E80-11</f>
        <v>8</v>
      </c>
      <c r="J80" s="5" t="s">
        <v>40</v>
      </c>
    </row>
    <row r="81">
      <c r="A81" s="3">
        <v>46.0</v>
      </c>
      <c r="B81" s="4">
        <v>0.07138888888888889</v>
      </c>
      <c r="C81" s="5" t="s">
        <v>21</v>
      </c>
      <c r="D81" s="3" t="s">
        <v>32</v>
      </c>
      <c r="E81" s="62" t="s">
        <v>30</v>
      </c>
      <c r="F81" s="31" t="s">
        <v>30</v>
      </c>
      <c r="J81" s="5" t="s">
        <v>17</v>
      </c>
    </row>
    <row r="82">
      <c r="A82" s="3">
        <v>46.0</v>
      </c>
      <c r="B82" s="4">
        <v>0.0719675925925926</v>
      </c>
      <c r="C82" s="5" t="s">
        <v>21</v>
      </c>
      <c r="D82" s="3" t="s">
        <v>7</v>
      </c>
      <c r="E82" s="62">
        <v>35.0</v>
      </c>
      <c r="F82" s="89"/>
      <c r="H82" s="5" t="s">
        <v>1948</v>
      </c>
    </row>
    <row r="83">
      <c r="A83" s="3">
        <v>46.0</v>
      </c>
      <c r="B83" s="4">
        <v>0.07200231481481481</v>
      </c>
      <c r="C83" s="5" t="s">
        <v>21</v>
      </c>
      <c r="D83" s="3" t="s">
        <v>7</v>
      </c>
      <c r="E83" s="62">
        <v>10.0</v>
      </c>
      <c r="F83" s="89"/>
      <c r="H83" s="5" t="s">
        <v>1949</v>
      </c>
    </row>
    <row r="84">
      <c r="A84" s="3">
        <v>46.0</v>
      </c>
      <c r="B84" s="4">
        <v>0.07296296296296297</v>
      </c>
      <c r="C84" s="5" t="s">
        <v>10</v>
      </c>
      <c r="D84" s="3" t="s">
        <v>32</v>
      </c>
      <c r="E84" s="62">
        <v>16.0</v>
      </c>
      <c r="F84" s="31">
        <f t="shared" ref="F84:F85" si="4">E84-12</f>
        <v>4</v>
      </c>
      <c r="J84" s="5" t="s">
        <v>1170</v>
      </c>
    </row>
    <row r="85">
      <c r="A85" s="3">
        <v>46.0</v>
      </c>
      <c r="B85" s="4">
        <v>0.07300925925925926</v>
      </c>
      <c r="C85" s="5" t="s">
        <v>10</v>
      </c>
      <c r="D85" s="3" t="s">
        <v>32</v>
      </c>
      <c r="E85" s="62">
        <v>35.0</v>
      </c>
      <c r="F85" s="34">
        <f t="shared" si="4"/>
        <v>23</v>
      </c>
      <c r="J85" s="5" t="s">
        <v>1170</v>
      </c>
    </row>
    <row r="86">
      <c r="A86" s="3">
        <v>46.0</v>
      </c>
      <c r="B86" s="4">
        <v>0.07300925925925926</v>
      </c>
      <c r="C86" s="5" t="s">
        <v>10</v>
      </c>
      <c r="D86" s="3" t="s">
        <v>32</v>
      </c>
      <c r="E86" s="62" t="s">
        <v>30</v>
      </c>
      <c r="F86" s="31" t="s">
        <v>30</v>
      </c>
      <c r="J86" s="5" t="s">
        <v>1170</v>
      </c>
    </row>
    <row r="87">
      <c r="A87" s="3">
        <v>46.0</v>
      </c>
      <c r="B87" s="4">
        <v>0.07334490740740741</v>
      </c>
      <c r="C87" s="5" t="s">
        <v>10</v>
      </c>
      <c r="D87" s="3" t="s">
        <v>7</v>
      </c>
      <c r="E87" s="62">
        <v>17.0</v>
      </c>
      <c r="F87" s="89"/>
      <c r="H87" s="5" t="s">
        <v>1950</v>
      </c>
    </row>
    <row r="88">
      <c r="A88" s="3">
        <v>46.0</v>
      </c>
      <c r="B88" s="4">
        <v>0.0769212962962963</v>
      </c>
      <c r="C88" s="5" t="s">
        <v>1923</v>
      </c>
      <c r="D88" s="3" t="s">
        <v>7</v>
      </c>
      <c r="E88" s="62">
        <v>35.0</v>
      </c>
      <c r="F88" s="89"/>
      <c r="H88" s="5" t="s">
        <v>1951</v>
      </c>
      <c r="J88" s="5" t="s">
        <v>1939</v>
      </c>
    </row>
    <row r="89">
      <c r="A89" s="3">
        <v>46.0</v>
      </c>
      <c r="B89" s="4">
        <v>0.07914351851851852</v>
      </c>
      <c r="C89" s="5" t="s">
        <v>1923</v>
      </c>
      <c r="D89" s="3" t="s">
        <v>32</v>
      </c>
      <c r="E89" s="62" t="s">
        <v>30</v>
      </c>
      <c r="F89" s="61" t="s">
        <v>30</v>
      </c>
      <c r="J89" s="5" t="s">
        <v>1952</v>
      </c>
    </row>
    <row r="90">
      <c r="A90" s="3">
        <v>46.0</v>
      </c>
      <c r="B90" s="4">
        <v>0.07924768518518518</v>
      </c>
      <c r="C90" s="5" t="s">
        <v>1923</v>
      </c>
      <c r="D90" s="3" t="s">
        <v>7</v>
      </c>
      <c r="E90" s="62">
        <v>3.0</v>
      </c>
      <c r="F90" s="49"/>
      <c r="H90" s="5" t="s">
        <v>1953</v>
      </c>
      <c r="J90" s="5" t="s">
        <v>607</v>
      </c>
    </row>
    <row r="91">
      <c r="A91" s="3">
        <v>46.0</v>
      </c>
      <c r="B91" s="4">
        <v>0.08074074074074074</v>
      </c>
      <c r="C91" s="5" t="s">
        <v>18</v>
      </c>
      <c r="D91" s="3" t="s">
        <v>32</v>
      </c>
      <c r="E91" s="62">
        <v>18.0</v>
      </c>
      <c r="F91" s="49">
        <f>E91-11</f>
        <v>7</v>
      </c>
      <c r="J91" s="5" t="s">
        <v>1650</v>
      </c>
    </row>
    <row r="92">
      <c r="A92" s="3">
        <v>46.0</v>
      </c>
      <c r="B92" s="4">
        <v>0.08079861111111111</v>
      </c>
      <c r="C92" s="5" t="s">
        <v>18</v>
      </c>
      <c r="D92" s="3" t="s">
        <v>7</v>
      </c>
      <c r="E92" s="62">
        <v>7.0</v>
      </c>
      <c r="F92" s="89"/>
      <c r="H92" s="5" t="s">
        <v>1954</v>
      </c>
    </row>
    <row r="93">
      <c r="A93" s="3">
        <v>46.0</v>
      </c>
      <c r="B93" s="4">
        <v>0.0808912037037037</v>
      </c>
      <c r="C93" s="5" t="s">
        <v>18</v>
      </c>
      <c r="D93" s="3" t="s">
        <v>32</v>
      </c>
      <c r="E93" s="62">
        <v>25.0</v>
      </c>
      <c r="F93" s="49">
        <f>E93-11+5</f>
        <v>19</v>
      </c>
      <c r="J93" s="5" t="s">
        <v>1931</v>
      </c>
    </row>
    <row r="94">
      <c r="A94" s="3">
        <v>46.0</v>
      </c>
      <c r="B94" s="4">
        <v>0.08126157407407407</v>
      </c>
      <c r="C94" s="5" t="s">
        <v>18</v>
      </c>
      <c r="D94" s="3" t="s">
        <v>7</v>
      </c>
      <c r="E94" s="62">
        <v>20.0</v>
      </c>
      <c r="F94" s="89"/>
      <c r="H94" s="5" t="s">
        <v>1955</v>
      </c>
    </row>
    <row r="95">
      <c r="A95" s="3">
        <v>46.0</v>
      </c>
      <c r="B95" s="4">
        <v>0.08136574074074074</v>
      </c>
      <c r="C95" s="5" t="s">
        <v>18</v>
      </c>
      <c r="D95" s="3" t="s">
        <v>7</v>
      </c>
      <c r="E95" s="62">
        <v>6.0</v>
      </c>
      <c r="F95" s="89"/>
      <c r="H95" s="5" t="s">
        <v>1956</v>
      </c>
      <c r="J95" s="5" t="s">
        <v>1957</v>
      </c>
    </row>
    <row r="96">
      <c r="A96" s="3">
        <v>46.0</v>
      </c>
      <c r="B96" s="4">
        <v>0.08138888888888889</v>
      </c>
      <c r="C96" s="5" t="s">
        <v>18</v>
      </c>
      <c r="D96" s="3" t="s">
        <v>7</v>
      </c>
      <c r="E96" s="62">
        <v>1.0</v>
      </c>
      <c r="F96" s="89"/>
      <c r="H96" s="5" t="s">
        <v>1958</v>
      </c>
      <c r="J96" s="5" t="s">
        <v>1957</v>
      </c>
    </row>
    <row r="97">
      <c r="A97" s="3">
        <v>46.0</v>
      </c>
      <c r="B97" s="4">
        <v>0.0815162037037037</v>
      </c>
      <c r="C97" s="5" t="s">
        <v>18</v>
      </c>
      <c r="D97" s="3" t="s">
        <v>32</v>
      </c>
      <c r="E97" s="62">
        <v>12.0</v>
      </c>
      <c r="F97" s="49">
        <f>E97-11+5</f>
        <v>6</v>
      </c>
      <c r="J97" s="5" t="s">
        <v>1931</v>
      </c>
    </row>
    <row r="98">
      <c r="A98" s="3">
        <v>46.0</v>
      </c>
      <c r="B98" s="4">
        <v>0.08418981481481481</v>
      </c>
      <c r="C98" s="5" t="s">
        <v>22</v>
      </c>
      <c r="D98" s="3" t="s">
        <v>97</v>
      </c>
      <c r="E98" s="62">
        <v>9.0</v>
      </c>
      <c r="F98" s="89"/>
      <c r="J98" s="5" t="s">
        <v>1959</v>
      </c>
    </row>
    <row r="99">
      <c r="A99" s="3">
        <v>46.0</v>
      </c>
      <c r="B99" s="4">
        <v>0.08569444444444445</v>
      </c>
      <c r="C99" s="5" t="s">
        <v>15</v>
      </c>
      <c r="D99" s="3" t="s">
        <v>7</v>
      </c>
      <c r="E99" s="62">
        <v>28.0</v>
      </c>
      <c r="F99" s="89"/>
      <c r="H99" s="5" t="s">
        <v>1960</v>
      </c>
      <c r="I99" s="5">
        <v>2.0</v>
      </c>
      <c r="J99" s="5" t="s">
        <v>1961</v>
      </c>
    </row>
    <row r="100">
      <c r="A100" s="3">
        <v>46.0</v>
      </c>
      <c r="B100" s="4">
        <v>0.08709490740740741</v>
      </c>
      <c r="C100" s="5" t="s">
        <v>13</v>
      </c>
      <c r="D100" s="3" t="s">
        <v>32</v>
      </c>
      <c r="E100" s="62" t="s">
        <v>30</v>
      </c>
      <c r="F100" s="31" t="s">
        <v>30</v>
      </c>
      <c r="J100" s="5" t="s">
        <v>17</v>
      </c>
    </row>
    <row r="101">
      <c r="A101" s="3">
        <v>46.0</v>
      </c>
      <c r="B101" s="4">
        <v>0.08709490740740741</v>
      </c>
      <c r="C101" s="5" t="s">
        <v>13</v>
      </c>
      <c r="D101" s="3" t="s">
        <v>32</v>
      </c>
      <c r="E101" s="62">
        <v>24.0</v>
      </c>
      <c r="F101" s="31">
        <f>E101-10</f>
        <v>14</v>
      </c>
      <c r="J101" s="5" t="s">
        <v>1818</v>
      </c>
    </row>
    <row r="102">
      <c r="A102" s="3">
        <v>46.0</v>
      </c>
      <c r="B102" s="4">
        <v>0.08715277777777777</v>
      </c>
      <c r="C102" s="5" t="s">
        <v>13</v>
      </c>
      <c r="D102" s="3" t="s">
        <v>32</v>
      </c>
      <c r="E102" s="62" t="s">
        <v>30</v>
      </c>
      <c r="F102" s="31" t="s">
        <v>30</v>
      </c>
      <c r="J102" s="5" t="s">
        <v>17</v>
      </c>
    </row>
    <row r="103">
      <c r="A103" s="3">
        <v>46.0</v>
      </c>
      <c r="B103" s="4">
        <v>0.08715277777777777</v>
      </c>
      <c r="C103" s="5" t="s">
        <v>13</v>
      </c>
      <c r="D103" s="3" t="s">
        <v>32</v>
      </c>
      <c r="E103" s="62">
        <v>23.0</v>
      </c>
      <c r="F103" s="31">
        <f>E103-10</f>
        <v>13</v>
      </c>
      <c r="J103" s="5" t="s">
        <v>1818</v>
      </c>
    </row>
    <row r="104">
      <c r="A104" s="3">
        <v>46.0</v>
      </c>
      <c r="B104" s="4">
        <v>0.08724537037037038</v>
      </c>
      <c r="C104" s="5" t="s">
        <v>13</v>
      </c>
      <c r="D104" s="3" t="s">
        <v>7</v>
      </c>
      <c r="E104" s="62">
        <v>18.0</v>
      </c>
      <c r="F104" s="89"/>
      <c r="H104" s="5" t="s">
        <v>1962</v>
      </c>
      <c r="J104" s="5" t="s">
        <v>1760</v>
      </c>
    </row>
    <row r="105">
      <c r="A105" s="3">
        <v>46.0</v>
      </c>
      <c r="B105" s="4">
        <v>0.08733796296296296</v>
      </c>
      <c r="C105" s="5" t="s">
        <v>13</v>
      </c>
      <c r="D105" s="3" t="s">
        <v>7</v>
      </c>
      <c r="E105" s="62">
        <v>23.0</v>
      </c>
      <c r="F105" s="89"/>
      <c r="H105" s="5" t="s">
        <v>1963</v>
      </c>
      <c r="J105" s="5" t="s">
        <v>1760</v>
      </c>
    </row>
    <row r="106">
      <c r="A106" s="3">
        <v>46.0</v>
      </c>
      <c r="B106" s="4">
        <v>0.08998842592592593</v>
      </c>
      <c r="C106" s="5" t="s">
        <v>21</v>
      </c>
      <c r="D106" s="3" t="s">
        <v>32</v>
      </c>
      <c r="E106" s="62">
        <v>21.0</v>
      </c>
      <c r="F106" s="31">
        <f t="shared" ref="F106:F108" si="5">E106-11</f>
        <v>10</v>
      </c>
      <c r="J106" s="5" t="s">
        <v>159</v>
      </c>
    </row>
    <row r="107">
      <c r="A107" s="3">
        <v>46.0</v>
      </c>
      <c r="B107" s="4">
        <v>0.09004629629629629</v>
      </c>
      <c r="C107" s="5" t="s">
        <v>21</v>
      </c>
      <c r="D107" s="3" t="s">
        <v>32</v>
      </c>
      <c r="E107" s="62">
        <v>25.0</v>
      </c>
      <c r="F107" s="31">
        <f t="shared" si="5"/>
        <v>14</v>
      </c>
      <c r="J107" s="5" t="s">
        <v>46</v>
      </c>
    </row>
    <row r="108">
      <c r="A108" s="3">
        <v>46.0</v>
      </c>
      <c r="B108" s="4">
        <v>0.09006944444444444</v>
      </c>
      <c r="C108" s="5" t="s">
        <v>21</v>
      </c>
      <c r="D108" s="3" t="s">
        <v>32</v>
      </c>
      <c r="E108" s="62">
        <v>21.0</v>
      </c>
      <c r="F108" s="31">
        <f t="shared" si="5"/>
        <v>10</v>
      </c>
      <c r="J108" s="5" t="s">
        <v>46</v>
      </c>
    </row>
    <row r="109">
      <c r="A109" s="3">
        <v>46.0</v>
      </c>
      <c r="B109" s="4">
        <v>0.09028935185185186</v>
      </c>
      <c r="C109" s="5" t="s">
        <v>21</v>
      </c>
      <c r="D109" s="3" t="s">
        <v>7</v>
      </c>
      <c r="E109" s="62">
        <v>31.0</v>
      </c>
      <c r="F109" s="89"/>
      <c r="H109" s="5" t="s">
        <v>1964</v>
      </c>
    </row>
    <row r="110">
      <c r="A110" s="3">
        <v>46.0</v>
      </c>
      <c r="B110" s="4">
        <v>0.09034722222222222</v>
      </c>
      <c r="C110" s="5" t="s">
        <v>21</v>
      </c>
      <c r="D110" s="3" t="s">
        <v>7</v>
      </c>
      <c r="E110" s="62">
        <v>10.0</v>
      </c>
      <c r="F110" s="89"/>
      <c r="H110" s="5" t="s">
        <v>1949</v>
      </c>
    </row>
    <row r="111">
      <c r="A111" s="3">
        <v>46.0</v>
      </c>
      <c r="B111" s="4">
        <v>0.09037037037037036</v>
      </c>
      <c r="C111" s="5" t="s">
        <v>21</v>
      </c>
      <c r="D111" s="3" t="s">
        <v>7</v>
      </c>
      <c r="E111" s="62">
        <v>8.0</v>
      </c>
      <c r="F111" s="89"/>
      <c r="H111" s="5" t="s">
        <v>1965</v>
      </c>
    </row>
    <row r="112">
      <c r="A112" s="3">
        <v>46.0</v>
      </c>
      <c r="B112" s="4">
        <v>0.09097222222222222</v>
      </c>
      <c r="C112" s="5" t="s">
        <v>10</v>
      </c>
      <c r="D112" s="3" t="s">
        <v>20</v>
      </c>
      <c r="E112" s="62" t="s">
        <v>30</v>
      </c>
      <c r="F112" s="61" t="s">
        <v>30</v>
      </c>
      <c r="J112" s="5" t="s">
        <v>1734</v>
      </c>
    </row>
    <row r="113">
      <c r="A113" s="3">
        <v>46.0</v>
      </c>
      <c r="B113" s="4">
        <v>0.0915162037037037</v>
      </c>
      <c r="C113" s="5" t="s">
        <v>10</v>
      </c>
      <c r="D113" s="3" t="s">
        <v>32</v>
      </c>
      <c r="E113" s="62">
        <v>30.0</v>
      </c>
      <c r="F113" s="49">
        <f>E113-12</f>
        <v>18</v>
      </c>
      <c r="J113" s="5" t="s">
        <v>55</v>
      </c>
    </row>
    <row r="114">
      <c r="A114" s="3">
        <v>46.0</v>
      </c>
      <c r="B114" s="4">
        <v>0.09181712962962962</v>
      </c>
      <c r="C114" s="5" t="s">
        <v>10</v>
      </c>
      <c r="D114" s="3" t="s">
        <v>7</v>
      </c>
      <c r="E114" s="62">
        <v>18.0</v>
      </c>
      <c r="F114" s="89"/>
      <c r="H114" s="5" t="s">
        <v>1966</v>
      </c>
    </row>
    <row r="115">
      <c r="A115" s="3">
        <v>46.0</v>
      </c>
      <c r="B115" s="4">
        <v>0.09252314814814815</v>
      </c>
      <c r="C115" s="5" t="s">
        <v>10</v>
      </c>
      <c r="D115" s="3" t="s">
        <v>20</v>
      </c>
      <c r="E115" s="62">
        <v>15.0</v>
      </c>
      <c r="F115" s="49">
        <f>E115-10</f>
        <v>5</v>
      </c>
    </row>
    <row r="116">
      <c r="A116" s="3">
        <v>46.0</v>
      </c>
      <c r="B116" s="4">
        <v>0.09616898148148148</v>
      </c>
      <c r="C116" s="5" t="s">
        <v>1923</v>
      </c>
      <c r="D116" s="3" t="s">
        <v>7</v>
      </c>
      <c r="E116" s="62">
        <v>16.0</v>
      </c>
      <c r="F116" s="89"/>
      <c r="H116" s="5" t="s">
        <v>1967</v>
      </c>
      <c r="J116" s="5" t="s">
        <v>1968</v>
      </c>
    </row>
    <row r="117">
      <c r="A117" s="3">
        <v>46.0</v>
      </c>
      <c r="B117" s="4">
        <v>0.09768518518518518</v>
      </c>
      <c r="C117" s="5" t="s">
        <v>1923</v>
      </c>
      <c r="D117" s="3" t="s">
        <v>36</v>
      </c>
      <c r="E117" s="62">
        <v>8.0</v>
      </c>
      <c r="F117" s="62">
        <v>7.0</v>
      </c>
    </row>
    <row r="118">
      <c r="A118" s="3">
        <v>46.0</v>
      </c>
      <c r="B118" s="4">
        <v>0.09768518518518518</v>
      </c>
      <c r="C118" s="5" t="s">
        <v>1923</v>
      </c>
      <c r="D118" s="3" t="s">
        <v>86</v>
      </c>
      <c r="E118" s="62">
        <v>2.0</v>
      </c>
      <c r="F118" s="89"/>
    </row>
    <row r="119">
      <c r="A119" s="3">
        <v>46.0</v>
      </c>
      <c r="B119" s="4">
        <v>0.09880787037037037</v>
      </c>
      <c r="C119" s="5" t="s">
        <v>18</v>
      </c>
      <c r="D119" s="3" t="s">
        <v>32</v>
      </c>
      <c r="E119" s="62" t="s">
        <v>30</v>
      </c>
      <c r="F119" s="31" t="s">
        <v>30</v>
      </c>
      <c r="J119" s="5" t="s">
        <v>1969</v>
      </c>
    </row>
    <row r="120">
      <c r="A120" s="3">
        <v>46.0</v>
      </c>
      <c r="B120" s="4">
        <v>0.0992013888888889</v>
      </c>
      <c r="C120" s="5" t="s">
        <v>18</v>
      </c>
      <c r="D120" s="3" t="s">
        <v>32</v>
      </c>
      <c r="E120" s="62">
        <v>25.0</v>
      </c>
      <c r="F120" s="31">
        <f>E120-11+5</f>
        <v>19</v>
      </c>
      <c r="J120" s="5" t="s">
        <v>1931</v>
      </c>
    </row>
    <row r="121">
      <c r="A121" s="3">
        <v>46.0</v>
      </c>
      <c r="B121" s="4">
        <v>0.09934027777777778</v>
      </c>
      <c r="C121" s="5" t="s">
        <v>18</v>
      </c>
      <c r="D121" s="3" t="s">
        <v>7</v>
      </c>
      <c r="E121" s="62">
        <v>22.0</v>
      </c>
      <c r="F121" s="89"/>
      <c r="H121" s="5" t="s">
        <v>1970</v>
      </c>
    </row>
    <row r="122">
      <c r="A122" s="3">
        <v>46.0</v>
      </c>
      <c r="B122" s="4">
        <v>0.10008101851851851</v>
      </c>
      <c r="C122" s="5" t="s">
        <v>22</v>
      </c>
      <c r="D122" s="3" t="s">
        <v>7</v>
      </c>
      <c r="E122" s="62">
        <v>33.0</v>
      </c>
      <c r="F122" s="89"/>
      <c r="H122" s="5" t="s">
        <v>1971</v>
      </c>
      <c r="J122" s="5" t="s">
        <v>109</v>
      </c>
    </row>
    <row r="123">
      <c r="A123" s="3">
        <v>46.0</v>
      </c>
      <c r="B123" s="4">
        <v>0.10078703703703704</v>
      </c>
      <c r="C123" s="5" t="s">
        <v>22</v>
      </c>
      <c r="D123" s="3" t="s">
        <v>97</v>
      </c>
      <c r="E123" s="62">
        <v>10.0</v>
      </c>
      <c r="F123" s="89"/>
      <c r="J123" s="5" t="s">
        <v>1972</v>
      </c>
    </row>
    <row r="124">
      <c r="A124" s="3">
        <v>46.0</v>
      </c>
      <c r="B124" s="4">
        <v>0.10233796296296296</v>
      </c>
      <c r="C124" s="5" t="s">
        <v>15</v>
      </c>
      <c r="D124" s="3" t="s">
        <v>7</v>
      </c>
      <c r="E124" s="62">
        <v>28.0</v>
      </c>
      <c r="F124" s="89"/>
      <c r="H124" s="5" t="s">
        <v>1973</v>
      </c>
      <c r="I124" s="5">
        <v>2.0</v>
      </c>
      <c r="J124" s="5" t="s">
        <v>1961</v>
      </c>
    </row>
    <row r="125">
      <c r="A125" s="3">
        <v>46.0</v>
      </c>
      <c r="B125" s="4">
        <v>0.10393518518518519</v>
      </c>
      <c r="C125" s="5" t="s">
        <v>13</v>
      </c>
      <c r="D125" s="3" t="s">
        <v>32</v>
      </c>
      <c r="E125" s="62" t="s">
        <v>30</v>
      </c>
      <c r="F125" s="31" t="s">
        <v>30</v>
      </c>
      <c r="J125" s="5" t="s">
        <v>17</v>
      </c>
    </row>
    <row r="126">
      <c r="A126" s="3">
        <v>46.0</v>
      </c>
      <c r="B126" s="4">
        <v>0.10393518518518519</v>
      </c>
      <c r="C126" s="5" t="s">
        <v>13</v>
      </c>
      <c r="D126" s="3" t="s">
        <v>32</v>
      </c>
      <c r="E126" s="62">
        <v>14.0</v>
      </c>
      <c r="F126" s="31">
        <f>E126-10</f>
        <v>4</v>
      </c>
      <c r="J126" s="5" t="s">
        <v>1818</v>
      </c>
    </row>
    <row r="127">
      <c r="A127" s="3">
        <v>46.0</v>
      </c>
      <c r="B127" s="4">
        <v>0.10413194444444444</v>
      </c>
      <c r="C127" s="5" t="s">
        <v>13</v>
      </c>
      <c r="D127" s="3" t="s">
        <v>32</v>
      </c>
      <c r="E127" s="62" t="s">
        <v>30</v>
      </c>
      <c r="F127" s="31" t="s">
        <v>30</v>
      </c>
      <c r="J127" s="5" t="s">
        <v>17</v>
      </c>
    </row>
    <row r="128">
      <c r="A128" s="3">
        <v>46.0</v>
      </c>
      <c r="B128" s="4">
        <v>0.10413194444444444</v>
      </c>
      <c r="C128" s="5" t="s">
        <v>13</v>
      </c>
      <c r="D128" s="3" t="s">
        <v>32</v>
      </c>
      <c r="E128" s="62">
        <v>20.0</v>
      </c>
      <c r="F128" s="31">
        <f>E128-10+5</f>
        <v>15</v>
      </c>
      <c r="J128" s="5" t="s">
        <v>1659</v>
      </c>
    </row>
    <row r="129">
      <c r="A129" s="3">
        <v>46.0</v>
      </c>
      <c r="B129" s="4">
        <v>0.10422453703703703</v>
      </c>
      <c r="C129" s="5" t="s">
        <v>13</v>
      </c>
      <c r="D129" s="3" t="s">
        <v>7</v>
      </c>
      <c r="E129" s="62">
        <v>28.0</v>
      </c>
      <c r="F129" s="89"/>
      <c r="H129" s="5" t="s">
        <v>1974</v>
      </c>
    </row>
    <row r="130">
      <c r="A130" s="3">
        <v>46.0</v>
      </c>
      <c r="B130" s="4">
        <v>0.10532407407407407</v>
      </c>
      <c r="C130" s="5" t="s">
        <v>21</v>
      </c>
      <c r="D130" s="3" t="s">
        <v>32</v>
      </c>
      <c r="E130" s="62" t="s">
        <v>37</v>
      </c>
      <c r="F130" s="62">
        <v>20.0</v>
      </c>
      <c r="G130" s="5" t="s">
        <v>48</v>
      </c>
      <c r="J130" s="5" t="s">
        <v>159</v>
      </c>
    </row>
    <row r="131">
      <c r="A131" s="3">
        <v>46.0</v>
      </c>
      <c r="B131" s="4">
        <v>0.10534722222222222</v>
      </c>
      <c r="C131" s="5" t="s">
        <v>21</v>
      </c>
      <c r="D131" s="3" t="s">
        <v>32</v>
      </c>
      <c r="E131" s="62">
        <v>13.0</v>
      </c>
      <c r="F131" s="31">
        <f t="shared" ref="F131:F132" si="6">E131-11</f>
        <v>2</v>
      </c>
      <c r="J131" s="5" t="s">
        <v>46</v>
      </c>
    </row>
    <row r="132">
      <c r="A132" s="3">
        <v>46.0</v>
      </c>
      <c r="B132" s="4">
        <v>0.10538194444444444</v>
      </c>
      <c r="C132" s="5" t="s">
        <v>21</v>
      </c>
      <c r="D132" s="3" t="s">
        <v>32</v>
      </c>
      <c r="E132" s="62">
        <v>14.0</v>
      </c>
      <c r="F132" s="31">
        <f t="shared" si="6"/>
        <v>3</v>
      </c>
      <c r="J132" s="5" t="s">
        <v>46</v>
      </c>
    </row>
    <row r="133">
      <c r="A133" s="3">
        <v>46.0</v>
      </c>
      <c r="B133" s="4">
        <v>0.10563657407407408</v>
      </c>
      <c r="C133" s="5" t="s">
        <v>21</v>
      </c>
      <c r="D133" s="3" t="s">
        <v>7</v>
      </c>
      <c r="E133" s="62">
        <v>56.0</v>
      </c>
      <c r="F133" s="89"/>
      <c r="H133" s="5" t="s">
        <v>1975</v>
      </c>
      <c r="I133" s="5">
        <v>1.0</v>
      </c>
    </row>
    <row r="134">
      <c r="A134" s="3">
        <v>46.0</v>
      </c>
      <c r="B134" s="4">
        <v>0.10869212962962962</v>
      </c>
      <c r="C134" s="5" t="s">
        <v>13</v>
      </c>
      <c r="D134" s="3" t="s">
        <v>92</v>
      </c>
      <c r="E134" s="62">
        <v>6.0</v>
      </c>
      <c r="F134" s="49">
        <f>E134+2</f>
        <v>8</v>
      </c>
    </row>
    <row r="135">
      <c r="A135" s="3">
        <v>46.0</v>
      </c>
      <c r="B135" s="4">
        <v>0.1095949074074074</v>
      </c>
      <c r="C135" s="5" t="s">
        <v>13</v>
      </c>
      <c r="D135" s="3" t="s">
        <v>146</v>
      </c>
      <c r="E135" s="62" t="s">
        <v>30</v>
      </c>
      <c r="F135" s="31" t="s">
        <v>30</v>
      </c>
      <c r="J135" s="5" t="s">
        <v>17</v>
      </c>
    </row>
    <row r="136">
      <c r="A136" s="3">
        <v>46.0</v>
      </c>
      <c r="B136" s="4">
        <v>0.1095949074074074</v>
      </c>
      <c r="C136" s="5" t="s">
        <v>13</v>
      </c>
      <c r="D136" s="3" t="s">
        <v>146</v>
      </c>
      <c r="E136" s="62">
        <v>22.0</v>
      </c>
      <c r="F136" s="31">
        <f>E136-3</f>
        <v>19</v>
      </c>
      <c r="J136" s="5" t="s">
        <v>40</v>
      </c>
    </row>
    <row r="137">
      <c r="A137" s="3">
        <v>46.0</v>
      </c>
      <c r="B137" s="4">
        <v>0.10293981481481482</v>
      </c>
      <c r="C137" s="5" t="s">
        <v>1923</v>
      </c>
      <c r="D137" s="3" t="s">
        <v>35</v>
      </c>
      <c r="E137" s="62">
        <v>7.0</v>
      </c>
      <c r="F137" s="31">
        <f>E137-1</f>
        <v>6</v>
      </c>
      <c r="H137" s="5" t="s">
        <v>1976</v>
      </c>
    </row>
    <row r="138">
      <c r="A138" s="3">
        <v>46.0</v>
      </c>
      <c r="B138" s="4">
        <v>0.11197916666666667</v>
      </c>
      <c r="C138" s="5" t="s">
        <v>21</v>
      </c>
      <c r="D138" s="3" t="s">
        <v>35</v>
      </c>
      <c r="E138" s="62">
        <v>28.0</v>
      </c>
      <c r="F138" s="31">
        <f>E138-15</f>
        <v>13</v>
      </c>
    </row>
    <row r="139">
      <c r="A139" s="3">
        <v>46.0</v>
      </c>
      <c r="B139" s="4">
        <v>0.1121875</v>
      </c>
      <c r="C139" s="5" t="s">
        <v>21</v>
      </c>
      <c r="D139" s="3" t="s">
        <v>32</v>
      </c>
      <c r="E139" s="62">
        <v>30.0</v>
      </c>
      <c r="F139" s="31">
        <f t="shared" ref="F139:F141" si="7">E139-11</f>
        <v>19</v>
      </c>
      <c r="J139" s="5" t="s">
        <v>46</v>
      </c>
    </row>
    <row r="140">
      <c r="A140" s="3">
        <v>46.0</v>
      </c>
      <c r="B140" s="4">
        <v>0.1121875</v>
      </c>
      <c r="C140" s="5" t="s">
        <v>21</v>
      </c>
      <c r="D140" s="3" t="s">
        <v>32</v>
      </c>
      <c r="E140" s="62">
        <v>27.0</v>
      </c>
      <c r="F140" s="31">
        <f t="shared" si="7"/>
        <v>16</v>
      </c>
      <c r="J140" s="5" t="s">
        <v>46</v>
      </c>
    </row>
    <row r="141">
      <c r="A141" s="3">
        <v>46.0</v>
      </c>
      <c r="B141" s="4">
        <v>0.11224537037037037</v>
      </c>
      <c r="C141" s="5" t="s">
        <v>21</v>
      </c>
      <c r="D141" s="3" t="s">
        <v>32</v>
      </c>
      <c r="E141" s="62">
        <v>29.0</v>
      </c>
      <c r="F141" s="31">
        <f t="shared" si="7"/>
        <v>18</v>
      </c>
      <c r="J141" s="5" t="s">
        <v>46</v>
      </c>
    </row>
    <row r="142">
      <c r="A142" s="3">
        <v>46.0</v>
      </c>
      <c r="B142" s="4">
        <v>0.11260416666666667</v>
      </c>
      <c r="C142" s="5" t="s">
        <v>21</v>
      </c>
      <c r="D142" s="3" t="s">
        <v>7</v>
      </c>
      <c r="E142" s="62">
        <v>10.0</v>
      </c>
      <c r="F142" s="89"/>
      <c r="H142" s="5" t="s">
        <v>1977</v>
      </c>
    </row>
    <row r="143">
      <c r="A143" s="3">
        <v>46.0</v>
      </c>
      <c r="B143" s="4">
        <v>0.11266203703703703</v>
      </c>
      <c r="C143" s="5" t="s">
        <v>21</v>
      </c>
      <c r="D143" s="3" t="s">
        <v>7</v>
      </c>
      <c r="E143" s="62">
        <v>10.0</v>
      </c>
      <c r="F143" s="89"/>
      <c r="H143" s="5" t="s">
        <v>1977</v>
      </c>
    </row>
    <row r="144">
      <c r="A144" s="3">
        <v>46.0</v>
      </c>
      <c r="B144" s="4">
        <v>0.07100694444444444</v>
      </c>
      <c r="C144" s="5" t="s">
        <v>21</v>
      </c>
      <c r="D144" s="3" t="s">
        <v>7</v>
      </c>
      <c r="E144" s="62">
        <v>7.0</v>
      </c>
      <c r="F144" s="89"/>
      <c r="H144" s="5" t="s">
        <v>1978</v>
      </c>
    </row>
    <row r="145">
      <c r="A145" s="3">
        <v>46.0</v>
      </c>
      <c r="B145" s="4">
        <v>0.11305555555555556</v>
      </c>
      <c r="C145" s="5" t="s">
        <v>10</v>
      </c>
      <c r="D145" s="3" t="s">
        <v>32</v>
      </c>
      <c r="E145" s="62">
        <v>31.0</v>
      </c>
      <c r="F145" s="49">
        <f>E145-12</f>
        <v>19</v>
      </c>
      <c r="J145" s="5" t="s">
        <v>55</v>
      </c>
    </row>
    <row r="146">
      <c r="A146" s="3">
        <v>46.0</v>
      </c>
      <c r="B146" s="4">
        <v>0.11324074074074074</v>
      </c>
      <c r="C146" s="5" t="s">
        <v>10</v>
      </c>
      <c r="D146" s="3" t="s">
        <v>7</v>
      </c>
      <c r="E146" s="62">
        <v>23.0</v>
      </c>
      <c r="F146" s="89"/>
      <c r="H146" s="5" t="s">
        <v>1979</v>
      </c>
    </row>
    <row r="147">
      <c r="A147" s="3">
        <v>46.0</v>
      </c>
      <c r="B147" s="4">
        <v>0.11519675925925926</v>
      </c>
      <c r="C147" s="5" t="s">
        <v>1923</v>
      </c>
      <c r="D147" s="3" t="s">
        <v>7</v>
      </c>
      <c r="E147" s="62">
        <v>76.0</v>
      </c>
      <c r="F147" s="89"/>
      <c r="H147" s="5" t="s">
        <v>1980</v>
      </c>
      <c r="J147" s="5" t="s">
        <v>741</v>
      </c>
    </row>
    <row r="148">
      <c r="A148" s="3">
        <v>46.0</v>
      </c>
      <c r="B148" s="4">
        <v>0.11681712962962963</v>
      </c>
      <c r="C148" s="5" t="s">
        <v>18</v>
      </c>
      <c r="D148" s="3" t="s">
        <v>32</v>
      </c>
      <c r="E148" s="62">
        <v>22.0</v>
      </c>
      <c r="F148" s="49">
        <f>E148-11</f>
        <v>11</v>
      </c>
      <c r="J148" s="5" t="s">
        <v>1981</v>
      </c>
    </row>
    <row r="149">
      <c r="A149" s="3">
        <v>46.0</v>
      </c>
      <c r="B149" s="4">
        <v>0.11708333333333333</v>
      </c>
      <c r="C149" s="5" t="s">
        <v>18</v>
      </c>
      <c r="D149" s="3" t="s">
        <v>7</v>
      </c>
      <c r="E149" s="62">
        <v>17.0</v>
      </c>
      <c r="F149" s="89"/>
      <c r="H149" s="5" t="s">
        <v>1982</v>
      </c>
    </row>
    <row r="150">
      <c r="A150" s="3">
        <v>46.0</v>
      </c>
      <c r="B150" s="4">
        <v>0.11746527777777778</v>
      </c>
      <c r="C150" s="5" t="s">
        <v>18</v>
      </c>
      <c r="D150" s="3" t="s">
        <v>32</v>
      </c>
      <c r="E150" s="62">
        <v>31.0</v>
      </c>
      <c r="F150" s="59">
        <f>E150-11</f>
        <v>20</v>
      </c>
      <c r="J150" s="5" t="s">
        <v>1650</v>
      </c>
    </row>
    <row r="151">
      <c r="A151" s="3">
        <v>46.0</v>
      </c>
      <c r="B151" s="4">
        <v>0.1175462962962963</v>
      </c>
      <c r="C151" s="5" t="s">
        <v>18</v>
      </c>
      <c r="D151" s="3" t="s">
        <v>7</v>
      </c>
      <c r="E151" s="62">
        <v>16.0</v>
      </c>
      <c r="F151" s="89"/>
      <c r="H151" s="5" t="s">
        <v>1983</v>
      </c>
    </row>
    <row r="152">
      <c r="A152" s="3">
        <v>46.0</v>
      </c>
      <c r="B152" s="4">
        <v>0.11789351851851852</v>
      </c>
      <c r="C152" s="5" t="s">
        <v>18</v>
      </c>
      <c r="D152" s="3" t="s">
        <v>32</v>
      </c>
      <c r="E152" s="62">
        <v>18.0</v>
      </c>
      <c r="F152" s="49">
        <f>E152-11+5</f>
        <v>12</v>
      </c>
      <c r="J152" s="5" t="s">
        <v>1931</v>
      </c>
    </row>
    <row r="153">
      <c r="A153" s="3">
        <v>46.0</v>
      </c>
      <c r="B153" s="4">
        <v>0.11799768518518519</v>
      </c>
      <c r="C153" s="5" t="s">
        <v>18</v>
      </c>
      <c r="D153" s="3" t="s">
        <v>7</v>
      </c>
      <c r="E153" s="62">
        <v>28.0</v>
      </c>
      <c r="F153" s="89"/>
      <c r="H153" s="5" t="s">
        <v>1984</v>
      </c>
    </row>
    <row r="154">
      <c r="A154" s="3">
        <v>46.0</v>
      </c>
      <c r="B154" s="4">
        <v>0.11834490740740741</v>
      </c>
      <c r="C154" s="5" t="s">
        <v>18</v>
      </c>
      <c r="D154" s="3" t="s">
        <v>32</v>
      </c>
      <c r="E154" s="62">
        <v>22.0</v>
      </c>
      <c r="F154" s="49">
        <f>E154-11+5</f>
        <v>16</v>
      </c>
      <c r="J154" s="5" t="s">
        <v>1931</v>
      </c>
    </row>
    <row r="155">
      <c r="A155" s="3">
        <v>46.0</v>
      </c>
      <c r="B155" s="4">
        <v>0.11844907407407407</v>
      </c>
      <c r="C155" s="5" t="s">
        <v>18</v>
      </c>
      <c r="D155" s="3" t="s">
        <v>7</v>
      </c>
      <c r="E155" s="62">
        <v>27.0</v>
      </c>
      <c r="F155" s="89"/>
      <c r="H155" s="5" t="s">
        <v>1985</v>
      </c>
    </row>
    <row r="156">
      <c r="A156" s="3">
        <v>46.0</v>
      </c>
      <c r="B156" s="4">
        <v>0.11864583333333334</v>
      </c>
      <c r="C156" s="5" t="s">
        <v>18</v>
      </c>
      <c r="D156" s="3" t="s">
        <v>32</v>
      </c>
      <c r="E156" s="62">
        <v>24.0</v>
      </c>
      <c r="F156" s="49">
        <f>E156-11+5</f>
        <v>18</v>
      </c>
      <c r="J156" s="5" t="s">
        <v>1931</v>
      </c>
    </row>
    <row r="157">
      <c r="A157" s="3">
        <v>46.0</v>
      </c>
      <c r="B157" s="4">
        <v>0.11869212962962963</v>
      </c>
      <c r="C157" s="5" t="s">
        <v>18</v>
      </c>
      <c r="D157" s="3" t="s">
        <v>7</v>
      </c>
      <c r="E157" s="62">
        <v>21.0</v>
      </c>
      <c r="F157" s="89"/>
      <c r="H157" s="5" t="s">
        <v>1986</v>
      </c>
    </row>
    <row r="158">
      <c r="A158" s="3">
        <v>46.0</v>
      </c>
      <c r="B158" s="4">
        <v>0.1197337962962963</v>
      </c>
      <c r="C158" s="5" t="s">
        <v>22</v>
      </c>
      <c r="D158" s="3" t="s">
        <v>7</v>
      </c>
      <c r="E158" s="62">
        <v>28.0</v>
      </c>
      <c r="F158" s="89"/>
      <c r="H158" s="5" t="s">
        <v>1987</v>
      </c>
      <c r="I158" s="5">
        <v>1.0</v>
      </c>
      <c r="J158" s="5" t="s">
        <v>1988</v>
      </c>
    </row>
    <row r="159">
      <c r="A159" s="3">
        <v>46.0</v>
      </c>
      <c r="B159" s="4">
        <v>0.12125</v>
      </c>
      <c r="C159" s="5" t="s">
        <v>10</v>
      </c>
      <c r="D159" s="3" t="s">
        <v>85</v>
      </c>
      <c r="E159" s="62" t="s">
        <v>30</v>
      </c>
      <c r="F159" s="31" t="s">
        <v>30</v>
      </c>
      <c r="J159" s="5" t="s">
        <v>42</v>
      </c>
    </row>
    <row r="160">
      <c r="A160" s="3">
        <v>46.0</v>
      </c>
      <c r="B160" s="4">
        <v>0.12125</v>
      </c>
      <c r="C160" s="5" t="s">
        <v>10</v>
      </c>
      <c r="D160" s="3" t="s">
        <v>85</v>
      </c>
      <c r="E160" s="62">
        <v>28.0</v>
      </c>
      <c r="F160" s="34">
        <f>E160-5</f>
        <v>23</v>
      </c>
      <c r="J160" s="5" t="s">
        <v>1989</v>
      </c>
    </row>
    <row r="161">
      <c r="A161" s="3">
        <v>46.0</v>
      </c>
      <c r="B161" s="4">
        <v>0.12130787037037037</v>
      </c>
      <c r="C161" s="5" t="s">
        <v>1923</v>
      </c>
      <c r="D161" s="3" t="s">
        <v>24</v>
      </c>
      <c r="E161" s="62">
        <v>16.0</v>
      </c>
      <c r="F161" s="31">
        <f>E161-1</f>
        <v>15</v>
      </c>
    </row>
    <row r="162">
      <c r="A162" s="3">
        <v>46.0</v>
      </c>
      <c r="B162" s="4">
        <v>0.12174768518518518</v>
      </c>
      <c r="C162" s="5" t="s">
        <v>10</v>
      </c>
      <c r="D162" s="3" t="s">
        <v>588</v>
      </c>
      <c r="E162" s="62" t="s">
        <v>30</v>
      </c>
      <c r="F162" s="31" t="s">
        <v>30</v>
      </c>
      <c r="J162" s="5" t="s">
        <v>42</v>
      </c>
    </row>
    <row r="163">
      <c r="A163" s="3">
        <v>46.0</v>
      </c>
      <c r="B163" s="4">
        <v>0.12174768518518518</v>
      </c>
      <c r="C163" s="5" t="s">
        <v>10</v>
      </c>
      <c r="D163" s="3" t="s">
        <v>588</v>
      </c>
      <c r="E163" s="62">
        <v>18.0</v>
      </c>
      <c r="F163" s="31">
        <f>E163-8</f>
        <v>10</v>
      </c>
      <c r="J163" s="5" t="s">
        <v>43</v>
      </c>
    </row>
    <row r="164">
      <c r="A164" s="3">
        <v>46.0</v>
      </c>
      <c r="B164" s="4">
        <v>0.12184027777777778</v>
      </c>
      <c r="C164" s="5" t="s">
        <v>1923</v>
      </c>
      <c r="D164" s="3" t="s">
        <v>19</v>
      </c>
      <c r="E164" s="62">
        <v>13.0</v>
      </c>
      <c r="F164" s="31">
        <f>E164-1</f>
        <v>12</v>
      </c>
    </row>
    <row r="165">
      <c r="A165" s="3">
        <v>46.0</v>
      </c>
      <c r="B165" s="4">
        <v>0.12481481481481481</v>
      </c>
      <c r="C165" s="5" t="s">
        <v>1923</v>
      </c>
      <c r="D165" s="3" t="s">
        <v>92</v>
      </c>
      <c r="E165" s="62">
        <v>19.0</v>
      </c>
      <c r="F165" s="31">
        <f>E165-8</f>
        <v>11</v>
      </c>
    </row>
    <row r="166">
      <c r="A166" s="3">
        <v>46.0</v>
      </c>
      <c r="B166" s="4">
        <v>0.1277199074074074</v>
      </c>
      <c r="C166" s="5" t="s">
        <v>15</v>
      </c>
      <c r="D166" s="3" t="s">
        <v>184</v>
      </c>
      <c r="E166" s="62" t="s">
        <v>30</v>
      </c>
      <c r="F166" s="31" t="s">
        <v>30</v>
      </c>
      <c r="J166" s="5" t="s">
        <v>17</v>
      </c>
    </row>
    <row r="167">
      <c r="A167" s="3">
        <v>46.0</v>
      </c>
      <c r="B167" s="4">
        <v>0.1277199074074074</v>
      </c>
      <c r="C167" s="5" t="s">
        <v>15</v>
      </c>
      <c r="D167" s="3" t="s">
        <v>184</v>
      </c>
      <c r="E167" s="62">
        <v>23.0</v>
      </c>
      <c r="F167" s="31">
        <f>E167-11</f>
        <v>12</v>
      </c>
      <c r="J167" s="5" t="s">
        <v>40</v>
      </c>
    </row>
    <row r="168">
      <c r="A168" s="3">
        <v>46.0</v>
      </c>
      <c r="B168" s="4">
        <v>0.1292824074074074</v>
      </c>
      <c r="C168" s="5" t="s">
        <v>21</v>
      </c>
      <c r="D168" s="3" t="s">
        <v>35</v>
      </c>
      <c r="E168" s="62">
        <v>25.0</v>
      </c>
      <c r="F168" s="34">
        <f>E168-15</f>
        <v>10</v>
      </c>
      <c r="J168" s="5" t="s">
        <v>1058</v>
      </c>
    </row>
    <row r="169">
      <c r="A169" s="3">
        <v>46.0</v>
      </c>
      <c r="B169" s="4">
        <v>0.1297800925925926</v>
      </c>
      <c r="C169" s="5" t="s">
        <v>21</v>
      </c>
      <c r="D169" s="3" t="s">
        <v>126</v>
      </c>
      <c r="E169" s="62" t="s">
        <v>30</v>
      </c>
      <c r="F169" s="31" t="s">
        <v>30</v>
      </c>
      <c r="J169" s="5" t="s">
        <v>17</v>
      </c>
    </row>
    <row r="170">
      <c r="A170" s="3">
        <v>46.0</v>
      </c>
      <c r="B170" s="4">
        <v>0.1297800925925926</v>
      </c>
      <c r="C170" s="5" t="s">
        <v>21</v>
      </c>
      <c r="D170" s="3" t="s">
        <v>126</v>
      </c>
      <c r="E170" s="62">
        <v>13.0</v>
      </c>
      <c r="F170" s="31">
        <f>E170-2</f>
        <v>11</v>
      </c>
      <c r="H170" s="5" t="s">
        <v>1990</v>
      </c>
      <c r="J170" s="5" t="s">
        <v>40</v>
      </c>
    </row>
    <row r="171">
      <c r="A171" s="3">
        <v>46.0</v>
      </c>
      <c r="B171" s="4">
        <v>0.13113425925925926</v>
      </c>
      <c r="C171" s="5" t="s">
        <v>15</v>
      </c>
      <c r="D171" s="3" t="s">
        <v>97</v>
      </c>
      <c r="E171" s="62" t="s">
        <v>30</v>
      </c>
      <c r="F171" s="89"/>
      <c r="J171" s="5" t="s">
        <v>1991</v>
      </c>
    </row>
    <row r="172">
      <c r="A172" s="3">
        <v>46.0</v>
      </c>
      <c r="B172" s="4">
        <v>0.1360185185185185</v>
      </c>
      <c r="C172" s="5" t="s">
        <v>10</v>
      </c>
      <c r="D172" s="3" t="s">
        <v>97</v>
      </c>
      <c r="E172" s="62">
        <v>20.0</v>
      </c>
      <c r="F172" s="89"/>
      <c r="J172" s="5" t="s">
        <v>1992</v>
      </c>
    </row>
    <row r="173">
      <c r="A173" s="3">
        <v>46.0</v>
      </c>
      <c r="B173" s="4">
        <v>0.13652777777777778</v>
      </c>
      <c r="C173" s="5" t="s">
        <v>10</v>
      </c>
      <c r="D173" s="3" t="s">
        <v>88</v>
      </c>
      <c r="E173" s="62">
        <v>18.0</v>
      </c>
      <c r="F173" s="49">
        <f>E173-2</f>
        <v>16</v>
      </c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2.0"/>
    <col customWidth="1" min="5" max="5" width="9.38"/>
    <col customWidth="1" min="6" max="6" width="11.13"/>
    <col customWidth="1" min="7" max="7" width="4.63"/>
    <col customWidth="1" min="8" max="8" width="17.25"/>
    <col customWidth="1" min="9" max="9" width="4.88"/>
    <col customWidth="1" min="10" max="10" width="37.5"/>
    <col customWidth="1" min="11" max="11" width="7.25"/>
    <col customWidth="1" min="12" max="12" width="14.5"/>
    <col customWidth="1" min="13" max="13" width="8.25"/>
    <col customWidth="1" min="14" max="14" width="4.88"/>
    <col customWidth="1" min="15" max="15" width="6.0"/>
  </cols>
  <sheetData>
    <row r="1">
      <c r="A1" s="80" t="s">
        <v>0</v>
      </c>
      <c r="B1" s="81" t="s">
        <v>1</v>
      </c>
      <c r="C1" s="81" t="s">
        <v>2</v>
      </c>
      <c r="D1" s="80" t="s">
        <v>3</v>
      </c>
      <c r="E1" s="82" t="s">
        <v>4</v>
      </c>
      <c r="F1" s="82" t="s">
        <v>5</v>
      </c>
      <c r="G1" s="81" t="s">
        <v>6</v>
      </c>
      <c r="H1" s="81" t="s">
        <v>7</v>
      </c>
      <c r="I1" s="81" t="s">
        <v>4796</v>
      </c>
      <c r="J1" s="81" t="s">
        <v>9</v>
      </c>
      <c r="L1" s="80" t="s">
        <v>4811</v>
      </c>
      <c r="M1" s="83"/>
      <c r="N1" s="123"/>
      <c r="O1" s="83"/>
    </row>
    <row r="2">
      <c r="A2" s="3">
        <v>47.0</v>
      </c>
      <c r="B2" s="4">
        <v>0.022256944444444444</v>
      </c>
      <c r="C2" s="5" t="s">
        <v>273</v>
      </c>
      <c r="D2" s="5" t="s">
        <v>32</v>
      </c>
      <c r="E2" s="62">
        <v>23.0</v>
      </c>
      <c r="F2" s="62">
        <v>15.0</v>
      </c>
      <c r="J2" s="5" t="s">
        <v>1993</v>
      </c>
      <c r="K2" s="81" t="s">
        <v>0</v>
      </c>
      <c r="L2" s="80" t="s">
        <v>1</v>
      </c>
      <c r="M2" s="81" t="s">
        <v>2</v>
      </c>
      <c r="N2" s="80" t="s">
        <v>4796</v>
      </c>
      <c r="O2" s="81" t="s">
        <v>4781</v>
      </c>
    </row>
    <row r="3">
      <c r="A3" s="3">
        <v>47.0</v>
      </c>
      <c r="B3" s="4">
        <v>0.022314814814814815</v>
      </c>
      <c r="C3" s="5" t="s">
        <v>273</v>
      </c>
      <c r="D3" s="5" t="s">
        <v>7</v>
      </c>
      <c r="E3" s="62">
        <v>7.0</v>
      </c>
      <c r="F3" s="89"/>
      <c r="H3" s="5" t="s">
        <v>1994</v>
      </c>
      <c r="J3" s="5" t="s">
        <v>607</v>
      </c>
      <c r="K3" s="3">
        <v>47.0</v>
      </c>
      <c r="L3" s="114">
        <v>0.08479166666666667</v>
      </c>
      <c r="M3" s="5" t="s">
        <v>13</v>
      </c>
      <c r="N3" s="3">
        <v>1.0</v>
      </c>
      <c r="O3" s="5" t="s">
        <v>4814</v>
      </c>
    </row>
    <row r="4">
      <c r="A4" s="3">
        <v>47.0</v>
      </c>
      <c r="B4" s="4">
        <v>0.02246527777777778</v>
      </c>
      <c r="C4" s="5" t="s">
        <v>13</v>
      </c>
      <c r="D4" s="5" t="s">
        <v>492</v>
      </c>
      <c r="E4" s="62">
        <v>26.0</v>
      </c>
      <c r="F4" s="31">
        <f>E4-8</f>
        <v>18</v>
      </c>
      <c r="L4" s="7"/>
      <c r="N4" s="7"/>
    </row>
    <row r="5">
      <c r="A5" s="3">
        <v>47.0</v>
      </c>
      <c r="B5" s="4">
        <v>0.026770833333333334</v>
      </c>
      <c r="C5" s="5" t="s">
        <v>22</v>
      </c>
      <c r="D5" s="5" t="s">
        <v>92</v>
      </c>
      <c r="E5" s="62">
        <v>14.0</v>
      </c>
      <c r="F5" s="31">
        <f t="shared" ref="F5:F6" si="1">E5-7</f>
        <v>7</v>
      </c>
      <c r="L5" s="7"/>
      <c r="N5" s="7"/>
    </row>
    <row r="6">
      <c r="A6" s="3">
        <v>47.0</v>
      </c>
      <c r="B6" s="4">
        <v>0.02724537037037037</v>
      </c>
      <c r="C6" s="5" t="s">
        <v>22</v>
      </c>
      <c r="D6" s="5" t="s">
        <v>88</v>
      </c>
      <c r="E6" s="62">
        <v>21.0</v>
      </c>
      <c r="F6" s="31">
        <f t="shared" si="1"/>
        <v>14</v>
      </c>
      <c r="L6" s="7"/>
      <c r="N6" s="7"/>
    </row>
    <row r="7">
      <c r="A7" s="3">
        <v>47.0</v>
      </c>
      <c r="B7" s="4">
        <v>0.029733796296296296</v>
      </c>
      <c r="C7" s="5" t="s">
        <v>10</v>
      </c>
      <c r="D7" s="5" t="s">
        <v>41</v>
      </c>
      <c r="E7" s="62" t="s">
        <v>30</v>
      </c>
      <c r="F7" s="31" t="s">
        <v>30</v>
      </c>
      <c r="J7" s="5" t="s">
        <v>42</v>
      </c>
      <c r="L7" s="7"/>
      <c r="N7" s="7"/>
    </row>
    <row r="8">
      <c r="A8" s="3">
        <v>47.0</v>
      </c>
      <c r="B8" s="4">
        <v>0.029733796296296296</v>
      </c>
      <c r="C8" s="5" t="s">
        <v>10</v>
      </c>
      <c r="D8" s="5" t="s">
        <v>41</v>
      </c>
      <c r="E8" s="62">
        <v>20.0</v>
      </c>
      <c r="F8" s="31">
        <f t="shared" ref="F8:F9" si="2">E8-10</f>
        <v>10</v>
      </c>
      <c r="J8" s="5" t="s">
        <v>43</v>
      </c>
      <c r="L8" s="7"/>
      <c r="N8" s="7"/>
    </row>
    <row r="9">
      <c r="A9" s="3">
        <v>47.0</v>
      </c>
      <c r="B9" s="4">
        <v>0.045231481481481484</v>
      </c>
      <c r="C9" s="5" t="s">
        <v>10</v>
      </c>
      <c r="D9" s="5" t="s">
        <v>41</v>
      </c>
      <c r="E9" s="62">
        <v>13.0</v>
      </c>
      <c r="F9" s="31">
        <f t="shared" si="2"/>
        <v>3</v>
      </c>
      <c r="L9" s="7"/>
      <c r="N9" s="7"/>
    </row>
    <row r="10">
      <c r="A10" s="3">
        <v>47.0</v>
      </c>
      <c r="B10" s="4">
        <v>0.04549768518518518</v>
      </c>
      <c r="C10" s="5" t="s">
        <v>10</v>
      </c>
      <c r="D10" s="5" t="s">
        <v>32</v>
      </c>
      <c r="E10" s="62" t="s">
        <v>30</v>
      </c>
      <c r="F10" s="31" t="s">
        <v>30</v>
      </c>
      <c r="J10" s="5" t="s">
        <v>42</v>
      </c>
      <c r="L10" s="7"/>
      <c r="N10" s="7"/>
    </row>
    <row r="11">
      <c r="A11" s="3">
        <v>47.0</v>
      </c>
      <c r="B11" s="4">
        <v>0.04549768518518518</v>
      </c>
      <c r="C11" s="5" t="s">
        <v>10</v>
      </c>
      <c r="D11" s="5" t="s">
        <v>32</v>
      </c>
      <c r="E11" s="62">
        <v>16.0</v>
      </c>
      <c r="F11" s="31">
        <f>E11-12</f>
        <v>4</v>
      </c>
      <c r="J11" s="5" t="s">
        <v>45</v>
      </c>
      <c r="L11" s="7"/>
      <c r="N11" s="7"/>
    </row>
    <row r="12">
      <c r="A12" s="3">
        <v>47.0</v>
      </c>
      <c r="B12" s="4">
        <v>0.045821759259259257</v>
      </c>
      <c r="C12" s="5" t="s">
        <v>10</v>
      </c>
      <c r="D12" s="5" t="s">
        <v>41</v>
      </c>
      <c r="E12" s="62">
        <v>13.0</v>
      </c>
      <c r="F12" s="31">
        <f>E12-10</f>
        <v>3</v>
      </c>
      <c r="L12" s="7"/>
      <c r="N12" s="7"/>
    </row>
    <row r="13">
      <c r="A13" s="3">
        <v>47.0</v>
      </c>
      <c r="B13" s="4">
        <v>0.0591087962962963</v>
      </c>
      <c r="C13" s="5" t="s">
        <v>15</v>
      </c>
      <c r="D13" s="5" t="s">
        <v>11</v>
      </c>
      <c r="E13" s="62">
        <v>9.0</v>
      </c>
      <c r="F13" s="31">
        <f>E13-2</f>
        <v>7</v>
      </c>
      <c r="L13" s="7"/>
      <c r="N13" s="7"/>
    </row>
    <row r="14">
      <c r="A14" s="3">
        <v>47.0</v>
      </c>
      <c r="B14" s="4">
        <v>0.0644212962962963</v>
      </c>
      <c r="C14" s="5" t="s">
        <v>18</v>
      </c>
      <c r="D14" s="5" t="s">
        <v>88</v>
      </c>
      <c r="E14" s="62">
        <v>18.0</v>
      </c>
      <c r="F14" s="31">
        <f>E14-3</f>
        <v>15</v>
      </c>
      <c r="L14" s="7"/>
      <c r="N14" s="7"/>
    </row>
    <row r="15">
      <c r="A15" s="3">
        <v>47.0</v>
      </c>
      <c r="B15" s="4">
        <v>0.06445601851851852</v>
      </c>
      <c r="C15" s="5" t="s">
        <v>10</v>
      </c>
      <c r="D15" s="5" t="s">
        <v>88</v>
      </c>
      <c r="E15" s="62">
        <v>16.0</v>
      </c>
      <c r="F15" s="31">
        <f>E15-2</f>
        <v>14</v>
      </c>
      <c r="L15" s="7"/>
      <c r="N15" s="7"/>
    </row>
    <row r="16">
      <c r="A16" s="3">
        <v>47.0</v>
      </c>
      <c r="B16" s="4">
        <v>0.0642361111111111</v>
      </c>
      <c r="C16" s="5" t="s">
        <v>13</v>
      </c>
      <c r="D16" s="5" t="s">
        <v>24</v>
      </c>
      <c r="E16" s="62">
        <v>14.0</v>
      </c>
      <c r="F16" s="31">
        <f>E16-0</f>
        <v>14</v>
      </c>
      <c r="L16" s="7"/>
      <c r="N16" s="7"/>
    </row>
    <row r="17">
      <c r="A17" s="3">
        <v>47.0</v>
      </c>
      <c r="B17" s="4">
        <v>0.06564814814814815</v>
      </c>
      <c r="C17" s="5" t="s">
        <v>15</v>
      </c>
      <c r="D17" s="5" t="s">
        <v>24</v>
      </c>
      <c r="E17" s="62">
        <v>16.0</v>
      </c>
      <c r="F17" s="31">
        <f>E17-11</f>
        <v>5</v>
      </c>
      <c r="L17" s="7"/>
      <c r="N17" s="7"/>
    </row>
    <row r="18">
      <c r="A18" s="3">
        <v>47.0</v>
      </c>
      <c r="B18" s="4">
        <v>0.06565972222222222</v>
      </c>
      <c r="C18" s="5" t="s">
        <v>18</v>
      </c>
      <c r="D18" s="5" t="s">
        <v>24</v>
      </c>
      <c r="E18" s="62">
        <v>18.0</v>
      </c>
      <c r="F18" s="31">
        <f>E18-8</f>
        <v>10</v>
      </c>
      <c r="L18" s="7"/>
      <c r="N18" s="7"/>
    </row>
    <row r="19">
      <c r="A19" s="3">
        <v>47.0</v>
      </c>
      <c r="B19" s="4">
        <v>0.0656712962962963</v>
      </c>
      <c r="C19" s="5" t="s">
        <v>22</v>
      </c>
      <c r="D19" s="5" t="s">
        <v>24</v>
      </c>
      <c r="E19" s="62">
        <v>3.0</v>
      </c>
      <c r="F19" s="31">
        <f>E19-0</f>
        <v>3</v>
      </c>
      <c r="L19" s="7"/>
      <c r="N19" s="7"/>
    </row>
    <row r="20">
      <c r="A20" s="3">
        <v>47.0</v>
      </c>
      <c r="B20" s="4">
        <v>0.06568287037037036</v>
      </c>
      <c r="C20" s="5" t="s">
        <v>10</v>
      </c>
      <c r="D20" s="5" t="s">
        <v>24</v>
      </c>
      <c r="E20" s="62">
        <v>31.0</v>
      </c>
      <c r="F20" s="31">
        <f>E20-13</f>
        <v>18</v>
      </c>
      <c r="L20" s="7"/>
      <c r="N20" s="7"/>
    </row>
    <row r="21">
      <c r="A21" s="3">
        <v>47.0</v>
      </c>
      <c r="B21" s="4">
        <v>0.06570601851851852</v>
      </c>
      <c r="C21" s="5" t="s">
        <v>21</v>
      </c>
      <c r="D21" s="5" t="s">
        <v>24</v>
      </c>
      <c r="E21" s="62">
        <v>22.0</v>
      </c>
      <c r="F21" s="34">
        <f>E21-12</f>
        <v>10</v>
      </c>
      <c r="J21" s="5" t="s">
        <v>1058</v>
      </c>
      <c r="L21" s="7"/>
      <c r="N21" s="7"/>
    </row>
    <row r="22">
      <c r="A22" s="3">
        <v>47.0</v>
      </c>
      <c r="B22" s="4">
        <v>0.06815972222222222</v>
      </c>
      <c r="C22" s="5" t="s">
        <v>10</v>
      </c>
      <c r="D22" s="5" t="s">
        <v>20</v>
      </c>
      <c r="E22" s="62" t="s">
        <v>30</v>
      </c>
      <c r="F22" s="31" t="s">
        <v>30</v>
      </c>
      <c r="J22" s="5" t="s">
        <v>17</v>
      </c>
      <c r="L22" s="7"/>
      <c r="N22" s="7"/>
    </row>
    <row r="23">
      <c r="A23" s="3">
        <v>47.0</v>
      </c>
      <c r="B23" s="4">
        <v>0.06815972222222222</v>
      </c>
      <c r="C23" s="5" t="s">
        <v>10</v>
      </c>
      <c r="D23" s="5" t="s">
        <v>20</v>
      </c>
      <c r="E23" s="62">
        <v>32.0</v>
      </c>
      <c r="F23" s="31">
        <f>E23-10-10</f>
        <v>12</v>
      </c>
      <c r="J23" s="5" t="s">
        <v>456</v>
      </c>
      <c r="L23" s="7"/>
      <c r="N23" s="7"/>
    </row>
    <row r="24">
      <c r="A24" s="3">
        <v>47.0</v>
      </c>
      <c r="B24" s="4">
        <v>0.0681712962962963</v>
      </c>
      <c r="C24" s="5" t="s">
        <v>21</v>
      </c>
      <c r="D24" s="5" t="s">
        <v>20</v>
      </c>
      <c r="E24" s="62">
        <v>35.0</v>
      </c>
      <c r="F24" s="34">
        <f>E24-15-10</f>
        <v>10</v>
      </c>
      <c r="J24" s="5" t="s">
        <v>1836</v>
      </c>
      <c r="L24" s="7"/>
      <c r="N24" s="7"/>
    </row>
    <row r="25">
      <c r="A25" s="3">
        <v>47.0</v>
      </c>
      <c r="B25" s="4">
        <v>0.0682175925925926</v>
      </c>
      <c r="C25" s="5" t="s">
        <v>18</v>
      </c>
      <c r="D25" s="5" t="s">
        <v>20</v>
      </c>
      <c r="E25" s="62">
        <v>31.0</v>
      </c>
      <c r="F25" s="31">
        <f>E25-6-10</f>
        <v>15</v>
      </c>
      <c r="J25" s="5" t="s">
        <v>137</v>
      </c>
      <c r="L25" s="7"/>
      <c r="N25" s="7"/>
    </row>
    <row r="26">
      <c r="A26" s="3">
        <v>47.0</v>
      </c>
      <c r="B26" s="4">
        <v>0.06824074074074074</v>
      </c>
      <c r="C26" s="5" t="s">
        <v>22</v>
      </c>
      <c r="D26" s="5" t="s">
        <v>20</v>
      </c>
      <c r="E26" s="62">
        <v>29.0</v>
      </c>
      <c r="F26" s="31">
        <f>E26-2-10</f>
        <v>17</v>
      </c>
      <c r="J26" s="5" t="s">
        <v>137</v>
      </c>
      <c r="L26" s="7"/>
      <c r="N26" s="7"/>
    </row>
    <row r="27">
      <c r="A27" s="3">
        <v>47.0</v>
      </c>
      <c r="B27" s="4">
        <v>0.06825231481481482</v>
      </c>
      <c r="C27" s="5" t="s">
        <v>15</v>
      </c>
      <c r="D27" s="5" t="s">
        <v>20</v>
      </c>
      <c r="E27" s="62">
        <v>36.0</v>
      </c>
      <c r="F27" s="31">
        <f>E27-7-10</f>
        <v>19</v>
      </c>
      <c r="J27" s="5" t="s">
        <v>137</v>
      </c>
      <c r="L27" s="7"/>
      <c r="N27" s="7"/>
    </row>
    <row r="28">
      <c r="A28" s="3">
        <v>47.0</v>
      </c>
      <c r="B28" s="4">
        <v>0.06829861111111112</v>
      </c>
      <c r="C28" s="5" t="s">
        <v>13</v>
      </c>
      <c r="D28" s="5" t="s">
        <v>20</v>
      </c>
      <c r="E28" s="62">
        <v>28.0</v>
      </c>
      <c r="F28" s="31">
        <f>E28-5-10</f>
        <v>13</v>
      </c>
      <c r="J28" s="5" t="s">
        <v>137</v>
      </c>
      <c r="L28" s="7"/>
      <c r="N28" s="7"/>
    </row>
    <row r="29">
      <c r="A29" s="3">
        <v>47.0</v>
      </c>
      <c r="B29" s="4">
        <v>0.07390046296296296</v>
      </c>
      <c r="C29" s="5" t="s">
        <v>10</v>
      </c>
      <c r="D29" s="5" t="s">
        <v>24</v>
      </c>
      <c r="E29" s="62">
        <v>17.0</v>
      </c>
      <c r="F29" s="31">
        <f>E29-13</f>
        <v>4</v>
      </c>
      <c r="L29" s="7"/>
      <c r="N29" s="7"/>
    </row>
    <row r="30">
      <c r="A30" s="3">
        <v>47.0</v>
      </c>
      <c r="B30" s="4">
        <v>0.07885416666666667</v>
      </c>
      <c r="C30" s="5" t="s">
        <v>21</v>
      </c>
      <c r="D30" s="5" t="s">
        <v>24</v>
      </c>
      <c r="E30" s="62">
        <v>28.0</v>
      </c>
      <c r="F30" s="31">
        <f>E30-12</f>
        <v>16</v>
      </c>
      <c r="L30" s="7"/>
      <c r="N30" s="7"/>
    </row>
    <row r="31">
      <c r="A31" s="3">
        <v>47.0</v>
      </c>
      <c r="B31" s="4">
        <v>0.08105324074074075</v>
      </c>
      <c r="C31" s="5" t="s">
        <v>18</v>
      </c>
      <c r="D31" s="5" t="s">
        <v>19</v>
      </c>
      <c r="E31" s="62" t="s">
        <v>30</v>
      </c>
      <c r="F31" s="31" t="s">
        <v>30</v>
      </c>
      <c r="L31" s="7"/>
      <c r="N31" s="7"/>
    </row>
    <row r="32">
      <c r="A32" s="3">
        <v>47.0</v>
      </c>
      <c r="B32" s="4">
        <v>0.08122685185185186</v>
      </c>
      <c r="C32" s="5" t="s">
        <v>15</v>
      </c>
      <c r="D32" s="5" t="s">
        <v>20</v>
      </c>
      <c r="E32" s="62">
        <v>47.0</v>
      </c>
      <c r="F32" s="47">
        <v>20.0</v>
      </c>
      <c r="J32" s="5" t="s">
        <v>1995</v>
      </c>
      <c r="L32" s="7"/>
      <c r="N32" s="7"/>
    </row>
    <row r="33">
      <c r="A33" s="3">
        <v>47.0</v>
      </c>
      <c r="B33" s="4">
        <v>0.08128472222222222</v>
      </c>
      <c r="C33" s="5" t="s">
        <v>10</v>
      </c>
      <c r="D33" s="5" t="s">
        <v>20</v>
      </c>
      <c r="E33" s="62" t="s">
        <v>30</v>
      </c>
      <c r="F33" s="31" t="s">
        <v>30</v>
      </c>
      <c r="J33" s="5" t="s">
        <v>17</v>
      </c>
      <c r="L33" s="7"/>
      <c r="N33" s="7"/>
    </row>
    <row r="34">
      <c r="A34" s="3">
        <v>47.0</v>
      </c>
      <c r="B34" s="4">
        <v>0.08128472222222222</v>
      </c>
      <c r="C34" s="5" t="s">
        <v>10</v>
      </c>
      <c r="D34" s="5" t="s">
        <v>20</v>
      </c>
      <c r="E34" s="62">
        <v>46.0</v>
      </c>
      <c r="F34" s="31">
        <f>E34-10-10-10</f>
        <v>16</v>
      </c>
      <c r="J34" s="5" t="s">
        <v>1996</v>
      </c>
      <c r="L34" s="7"/>
      <c r="N34" s="7"/>
    </row>
    <row r="35">
      <c r="A35" s="3">
        <v>47.0</v>
      </c>
      <c r="B35" s="4">
        <v>0.0812962962962963</v>
      </c>
      <c r="C35" s="5" t="s">
        <v>18</v>
      </c>
      <c r="D35" s="5" t="s">
        <v>20</v>
      </c>
      <c r="E35" s="62">
        <v>43.0</v>
      </c>
      <c r="F35" s="31">
        <f>E35-6-10-10</f>
        <v>17</v>
      </c>
      <c r="J35" s="5" t="s">
        <v>1995</v>
      </c>
      <c r="L35" s="7"/>
      <c r="N35" s="7"/>
    </row>
    <row r="36">
      <c r="A36" s="3">
        <v>47.0</v>
      </c>
      <c r="B36" s="4">
        <v>0.08130787037037036</v>
      </c>
      <c r="C36" s="5" t="s">
        <v>22</v>
      </c>
      <c r="D36" s="5" t="s">
        <v>20</v>
      </c>
      <c r="E36" s="62" t="s">
        <v>30</v>
      </c>
      <c r="F36" s="31" t="s">
        <v>30</v>
      </c>
      <c r="J36" s="5" t="s">
        <v>1995</v>
      </c>
      <c r="L36" s="7"/>
      <c r="N36" s="7"/>
    </row>
    <row r="37">
      <c r="A37" s="3">
        <v>47.0</v>
      </c>
      <c r="B37" s="4">
        <v>0.08131944444444444</v>
      </c>
      <c r="C37" s="5" t="s">
        <v>21</v>
      </c>
      <c r="D37" s="5" t="s">
        <v>20</v>
      </c>
      <c r="E37" s="62" t="s">
        <v>30</v>
      </c>
      <c r="F37" s="31" t="s">
        <v>30</v>
      </c>
      <c r="J37" s="5" t="s">
        <v>1995</v>
      </c>
      <c r="L37" s="7"/>
      <c r="N37" s="7"/>
    </row>
    <row r="38">
      <c r="A38" s="3">
        <v>47.0</v>
      </c>
      <c r="B38" s="4">
        <v>0.10277777777777777</v>
      </c>
      <c r="C38" s="5" t="s">
        <v>10</v>
      </c>
      <c r="D38" s="5" t="s">
        <v>20</v>
      </c>
      <c r="E38" s="62" t="s">
        <v>30</v>
      </c>
      <c r="F38" s="31" t="s">
        <v>30</v>
      </c>
      <c r="J38" s="5" t="s">
        <v>17</v>
      </c>
      <c r="L38" s="7"/>
      <c r="N38" s="7"/>
    </row>
    <row r="39">
      <c r="A39" s="3">
        <v>47.0</v>
      </c>
      <c r="B39" s="4">
        <v>0.10277777777777777</v>
      </c>
      <c r="C39" s="5" t="s">
        <v>10</v>
      </c>
      <c r="D39" s="5" t="s">
        <v>20</v>
      </c>
      <c r="E39" s="62">
        <v>39.0</v>
      </c>
      <c r="F39" s="31">
        <f>E39-10-10</f>
        <v>19</v>
      </c>
      <c r="J39" s="5" t="s">
        <v>1997</v>
      </c>
      <c r="L39" s="7"/>
      <c r="N39" s="7"/>
    </row>
    <row r="40">
      <c r="A40" s="3">
        <v>47.0</v>
      </c>
      <c r="B40" s="4">
        <v>0.10278935185185185</v>
      </c>
      <c r="C40" s="5" t="s">
        <v>21</v>
      </c>
      <c r="D40" s="5" t="s">
        <v>20</v>
      </c>
      <c r="E40" s="62">
        <v>42.0</v>
      </c>
      <c r="F40" s="31">
        <f>E40-15-10</f>
        <v>17</v>
      </c>
      <c r="J40" s="5" t="s">
        <v>137</v>
      </c>
      <c r="L40" s="7"/>
      <c r="N40" s="7"/>
    </row>
    <row r="41">
      <c r="A41" s="3">
        <v>47.0</v>
      </c>
      <c r="B41" s="4">
        <v>0.10280092592592592</v>
      </c>
      <c r="C41" s="5" t="s">
        <v>18</v>
      </c>
      <c r="D41" s="5" t="s">
        <v>20</v>
      </c>
      <c r="E41" s="62">
        <v>33.0</v>
      </c>
      <c r="F41" s="31">
        <f>E41-6-10</f>
        <v>17</v>
      </c>
      <c r="J41" s="5" t="s">
        <v>137</v>
      </c>
      <c r="L41" s="7"/>
      <c r="N41" s="7"/>
    </row>
    <row r="42">
      <c r="A42" s="3">
        <v>47.0</v>
      </c>
      <c r="B42" s="4">
        <v>0.10282407407407407</v>
      </c>
      <c r="C42" s="5" t="s">
        <v>15</v>
      </c>
      <c r="D42" s="5" t="s">
        <v>20</v>
      </c>
      <c r="E42" s="62">
        <v>24.0</v>
      </c>
      <c r="F42" s="31">
        <f>E42-7-10</f>
        <v>7</v>
      </c>
      <c r="J42" s="5" t="s">
        <v>137</v>
      </c>
      <c r="L42" s="7"/>
      <c r="N42" s="7"/>
    </row>
    <row r="43">
      <c r="A43" s="3">
        <v>47.0</v>
      </c>
      <c r="B43" s="4">
        <v>0.10717592592592592</v>
      </c>
      <c r="C43" s="5" t="s">
        <v>10</v>
      </c>
      <c r="D43" s="5" t="s">
        <v>24</v>
      </c>
      <c r="E43" s="62">
        <v>16.0</v>
      </c>
      <c r="F43" s="31">
        <f>E43-13</f>
        <v>3</v>
      </c>
      <c r="L43" s="7"/>
      <c r="N43" s="7"/>
    </row>
    <row r="44">
      <c r="A44" s="3">
        <v>47.0</v>
      </c>
      <c r="B44" s="4">
        <v>0.10875</v>
      </c>
      <c r="C44" s="5" t="s">
        <v>10</v>
      </c>
      <c r="D44" s="5" t="s">
        <v>20</v>
      </c>
      <c r="E44" s="62" t="s">
        <v>30</v>
      </c>
      <c r="F44" s="31" t="s">
        <v>30</v>
      </c>
      <c r="J44" s="5" t="s">
        <v>17</v>
      </c>
      <c r="L44" s="7"/>
      <c r="N44" s="7"/>
    </row>
    <row r="45">
      <c r="A45" s="3">
        <v>47.0</v>
      </c>
      <c r="B45" s="4">
        <v>0.10875</v>
      </c>
      <c r="C45" s="5" t="s">
        <v>10</v>
      </c>
      <c r="D45" s="5" t="s">
        <v>20</v>
      </c>
      <c r="E45" s="62">
        <v>39.0</v>
      </c>
      <c r="F45" s="31">
        <f>E45-10-10</f>
        <v>19</v>
      </c>
      <c r="J45" s="5" t="s">
        <v>1997</v>
      </c>
      <c r="L45" s="7"/>
      <c r="N45" s="7"/>
    </row>
    <row r="46">
      <c r="A46" s="3">
        <v>47.0</v>
      </c>
      <c r="B46" s="4">
        <v>0.10877314814814815</v>
      </c>
      <c r="C46" s="5" t="s">
        <v>15</v>
      </c>
      <c r="D46" s="5" t="s">
        <v>20</v>
      </c>
      <c r="E46" s="62">
        <v>32.0</v>
      </c>
      <c r="F46" s="31">
        <f>E46-7-10</f>
        <v>15</v>
      </c>
      <c r="J46" s="5" t="s">
        <v>137</v>
      </c>
      <c r="L46" s="7"/>
      <c r="N46" s="7"/>
    </row>
    <row r="47">
      <c r="A47" s="3">
        <v>47.0</v>
      </c>
      <c r="B47" s="4">
        <v>0.1087962962962963</v>
      </c>
      <c r="C47" s="5" t="s">
        <v>21</v>
      </c>
      <c r="D47" s="5" t="s">
        <v>20</v>
      </c>
      <c r="E47" s="62">
        <v>44.0</v>
      </c>
      <c r="F47" s="31">
        <f>E47-15-10</f>
        <v>19</v>
      </c>
      <c r="J47" s="5" t="s">
        <v>137</v>
      </c>
      <c r="L47" s="7"/>
      <c r="N47" s="7"/>
    </row>
    <row r="48">
      <c r="A48" s="3">
        <v>47.0</v>
      </c>
      <c r="B48" s="4">
        <v>0.10880787037037037</v>
      </c>
      <c r="C48" s="5" t="s">
        <v>18</v>
      </c>
      <c r="D48" s="5" t="s">
        <v>20</v>
      </c>
      <c r="E48" s="62">
        <v>26.0</v>
      </c>
      <c r="F48" s="31">
        <f>E48-6-10</f>
        <v>10</v>
      </c>
      <c r="J48" s="5" t="s">
        <v>137</v>
      </c>
      <c r="L48" s="7"/>
      <c r="N48" s="7"/>
    </row>
    <row r="49">
      <c r="A49" s="3">
        <v>47.0</v>
      </c>
      <c r="B49" s="4">
        <v>0.11109953703703704</v>
      </c>
      <c r="C49" s="5" t="s">
        <v>13</v>
      </c>
      <c r="D49" s="5" t="s">
        <v>96</v>
      </c>
      <c r="E49" s="62">
        <v>7.0</v>
      </c>
      <c r="F49" s="31">
        <f>E49-1</f>
        <v>6</v>
      </c>
      <c r="L49" s="7"/>
      <c r="N49" s="7"/>
    </row>
    <row r="50">
      <c r="A50" s="3">
        <v>47.0</v>
      </c>
      <c r="B50" s="4">
        <v>0.11185185185185186</v>
      </c>
      <c r="C50" s="5" t="s">
        <v>22</v>
      </c>
      <c r="D50" s="5" t="s">
        <v>19</v>
      </c>
      <c r="E50" s="62">
        <v>7.0</v>
      </c>
      <c r="F50" s="31">
        <f>E50-0</f>
        <v>7</v>
      </c>
      <c r="L50" s="7"/>
      <c r="N50" s="7"/>
    </row>
    <row r="51">
      <c r="A51" s="3">
        <v>47.0</v>
      </c>
      <c r="B51" s="4">
        <v>0.11186342592592592</v>
      </c>
      <c r="C51" s="5" t="s">
        <v>13</v>
      </c>
      <c r="D51" s="5" t="s">
        <v>588</v>
      </c>
      <c r="E51" s="62">
        <v>3.0</v>
      </c>
      <c r="F51" s="31">
        <f>E51-1</f>
        <v>2</v>
      </c>
      <c r="L51" s="7"/>
      <c r="N51" s="7"/>
    </row>
    <row r="52">
      <c r="A52" s="3">
        <v>47.0</v>
      </c>
      <c r="B52" s="4">
        <v>0.11240740740740741</v>
      </c>
      <c r="C52" s="5" t="s">
        <v>13</v>
      </c>
      <c r="D52" s="5" t="s">
        <v>129</v>
      </c>
      <c r="E52" s="62">
        <v>16.0</v>
      </c>
      <c r="F52" s="31">
        <f>E52-0</f>
        <v>16</v>
      </c>
      <c r="L52" s="7"/>
      <c r="N52" s="7"/>
    </row>
    <row r="53">
      <c r="A53" s="3">
        <v>47.0</v>
      </c>
      <c r="B53" s="4">
        <v>0.11285879629629629</v>
      </c>
      <c r="C53" s="5" t="s">
        <v>13</v>
      </c>
      <c r="D53" s="5" t="s">
        <v>96</v>
      </c>
      <c r="E53" s="62">
        <v>19.0</v>
      </c>
      <c r="F53" s="47">
        <f>E53-1</f>
        <v>18</v>
      </c>
      <c r="L53" s="7"/>
      <c r="N53" s="7"/>
    </row>
    <row r="54">
      <c r="A54" s="3">
        <v>47.0</v>
      </c>
      <c r="B54" s="4">
        <v>0.11998842592592593</v>
      </c>
      <c r="C54" s="5" t="s">
        <v>22</v>
      </c>
      <c r="D54" s="5" t="s">
        <v>96</v>
      </c>
      <c r="E54" s="62" t="s">
        <v>30</v>
      </c>
      <c r="F54" s="47" t="s">
        <v>30</v>
      </c>
      <c r="J54" s="5" t="s">
        <v>17</v>
      </c>
      <c r="L54" s="7"/>
      <c r="N54" s="7"/>
    </row>
    <row r="55">
      <c r="A55" s="3">
        <v>47.0</v>
      </c>
      <c r="B55" s="4">
        <v>0.11998842592592593</v>
      </c>
      <c r="C55" s="5" t="s">
        <v>22</v>
      </c>
      <c r="D55" s="5" t="s">
        <v>96</v>
      </c>
      <c r="E55" s="62" t="s">
        <v>37</v>
      </c>
      <c r="F55" s="47">
        <v>20.0</v>
      </c>
      <c r="J55" s="5" t="s">
        <v>40</v>
      </c>
      <c r="L55" s="7"/>
      <c r="N55" s="7"/>
    </row>
    <row r="56">
      <c r="A56" s="3">
        <v>47.0</v>
      </c>
      <c r="B56" s="4">
        <v>0.11677083333333334</v>
      </c>
      <c r="C56" s="5" t="s">
        <v>22</v>
      </c>
      <c r="D56" s="5" t="s">
        <v>92</v>
      </c>
      <c r="E56" s="62">
        <v>12.0</v>
      </c>
      <c r="F56" s="31">
        <f>E56-7</f>
        <v>5</v>
      </c>
      <c r="L56" s="7"/>
      <c r="N56" s="7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38"/>
    <col customWidth="1" min="6" max="6" width="11.13"/>
    <col customWidth="1" min="7" max="7" width="4.63"/>
    <col customWidth="1" min="8" max="8" width="18.75"/>
    <col customWidth="1" min="9" max="9" width="4.88"/>
    <col customWidth="1" min="10" max="10" width="41.25"/>
  </cols>
  <sheetData>
    <row r="1">
      <c r="A1" s="80" t="s">
        <v>0</v>
      </c>
      <c r="B1" s="81" t="s">
        <v>1</v>
      </c>
      <c r="C1" s="81" t="s">
        <v>2</v>
      </c>
      <c r="D1" s="80" t="s">
        <v>3</v>
      </c>
      <c r="E1" s="82" t="s">
        <v>4</v>
      </c>
      <c r="F1" s="82" t="s">
        <v>5</v>
      </c>
      <c r="G1" s="81" t="s">
        <v>6</v>
      </c>
      <c r="H1" s="81" t="s">
        <v>7</v>
      </c>
      <c r="I1" s="81" t="s">
        <v>4796</v>
      </c>
      <c r="J1" s="81" t="s">
        <v>9</v>
      </c>
    </row>
    <row r="2">
      <c r="A2" s="3">
        <v>48.0</v>
      </c>
      <c r="B2" s="4">
        <v>0.011122685185185185</v>
      </c>
      <c r="C2" s="5" t="s">
        <v>22</v>
      </c>
      <c r="D2" s="5" t="s">
        <v>11</v>
      </c>
      <c r="E2" s="62" t="s">
        <v>37</v>
      </c>
      <c r="F2" s="47">
        <v>20.0</v>
      </c>
    </row>
    <row r="3">
      <c r="A3" s="3">
        <v>48.0</v>
      </c>
      <c r="B3" s="4">
        <v>0.012604166666666666</v>
      </c>
      <c r="C3" s="5" t="s">
        <v>21</v>
      </c>
      <c r="D3" s="5" t="s">
        <v>20</v>
      </c>
      <c r="E3" s="62">
        <v>32.0</v>
      </c>
      <c r="F3" s="31">
        <f>E3-15</f>
        <v>17</v>
      </c>
    </row>
    <row r="4">
      <c r="A4" s="3">
        <v>48.0</v>
      </c>
      <c r="B4" s="4">
        <v>0.012615740740740742</v>
      </c>
      <c r="C4" s="5" t="s">
        <v>10</v>
      </c>
      <c r="D4" s="5" t="s">
        <v>20</v>
      </c>
      <c r="E4" s="62" t="s">
        <v>30</v>
      </c>
      <c r="F4" s="31" t="s">
        <v>30</v>
      </c>
      <c r="J4" s="5" t="s">
        <v>17</v>
      </c>
    </row>
    <row r="5">
      <c r="A5" s="3">
        <v>48.0</v>
      </c>
      <c r="B5" s="4">
        <v>0.012615740740740742</v>
      </c>
      <c r="C5" s="5" t="s">
        <v>10</v>
      </c>
      <c r="D5" s="5" t="s">
        <v>20</v>
      </c>
      <c r="E5" s="62">
        <v>18.0</v>
      </c>
      <c r="F5" s="31">
        <f>E5-10</f>
        <v>8</v>
      </c>
      <c r="J5" s="5" t="s">
        <v>40</v>
      </c>
    </row>
    <row r="6">
      <c r="A6" s="3">
        <v>48.0</v>
      </c>
      <c r="B6" s="4">
        <v>0.013981481481481482</v>
      </c>
      <c r="C6" s="5" t="s">
        <v>21</v>
      </c>
      <c r="D6" s="5" t="s">
        <v>24</v>
      </c>
      <c r="E6" s="62">
        <v>22.0</v>
      </c>
      <c r="F6" s="34">
        <f>E6-12</f>
        <v>10</v>
      </c>
      <c r="J6" s="5" t="s">
        <v>1058</v>
      </c>
    </row>
    <row r="7">
      <c r="A7" s="3">
        <v>48.0</v>
      </c>
      <c r="B7" s="4">
        <v>0.013993055555555555</v>
      </c>
      <c r="C7" s="5" t="s">
        <v>10</v>
      </c>
      <c r="D7" s="5" t="s">
        <v>24</v>
      </c>
      <c r="E7" s="62">
        <v>23.0</v>
      </c>
      <c r="F7" s="31">
        <f>E7-13</f>
        <v>10</v>
      </c>
    </row>
    <row r="8">
      <c r="A8" s="3">
        <v>48.0</v>
      </c>
      <c r="B8" s="4">
        <v>0.01724537037037037</v>
      </c>
      <c r="C8" s="5" t="s">
        <v>22</v>
      </c>
      <c r="D8" s="5" t="s">
        <v>36</v>
      </c>
      <c r="E8" s="62">
        <v>20.0</v>
      </c>
      <c r="F8" s="47">
        <v>6.0</v>
      </c>
    </row>
    <row r="9">
      <c r="A9" s="3">
        <v>48.0</v>
      </c>
      <c r="B9" s="4">
        <v>0.017986111111111112</v>
      </c>
      <c r="C9" s="5" t="s">
        <v>13</v>
      </c>
      <c r="D9" s="5" t="s">
        <v>14</v>
      </c>
      <c r="E9" s="62">
        <v>10.0</v>
      </c>
      <c r="F9" s="31">
        <f>E9-1</f>
        <v>9</v>
      </c>
    </row>
    <row r="10">
      <c r="A10" s="3">
        <v>48.0</v>
      </c>
      <c r="B10" s="4">
        <v>0.034513888888888886</v>
      </c>
      <c r="C10" s="5" t="s">
        <v>13</v>
      </c>
      <c r="D10" s="5" t="s">
        <v>24</v>
      </c>
      <c r="E10" s="62">
        <v>9.0</v>
      </c>
      <c r="F10" s="31">
        <f>E10-0</f>
        <v>9</v>
      </c>
    </row>
    <row r="11">
      <c r="A11" s="3">
        <v>48.0</v>
      </c>
      <c r="B11" s="4">
        <v>0.03582175925925926</v>
      </c>
      <c r="C11" s="5" t="s">
        <v>10</v>
      </c>
      <c r="D11" s="5" t="s">
        <v>24</v>
      </c>
      <c r="E11" s="62">
        <v>23.0</v>
      </c>
      <c r="F11" s="31">
        <f>E11-13</f>
        <v>10</v>
      </c>
    </row>
    <row r="12">
      <c r="A12" s="3">
        <v>48.0</v>
      </c>
      <c r="B12" s="4">
        <v>0.036631944444444446</v>
      </c>
      <c r="C12" s="5" t="s">
        <v>10</v>
      </c>
      <c r="D12" s="5" t="s">
        <v>41</v>
      </c>
      <c r="E12" s="62" t="s">
        <v>28</v>
      </c>
      <c r="F12" s="47">
        <v>1.0</v>
      </c>
    </row>
    <row r="13">
      <c r="A13" s="3">
        <v>48.0</v>
      </c>
      <c r="B13" s="4">
        <v>0.03747685185185185</v>
      </c>
      <c r="C13" s="5" t="s">
        <v>10</v>
      </c>
      <c r="D13" s="5" t="s">
        <v>35</v>
      </c>
      <c r="E13" s="62">
        <v>25.0</v>
      </c>
      <c r="F13" s="47">
        <f>E13-15</f>
        <v>10</v>
      </c>
      <c r="H13" s="5" t="s">
        <v>1998</v>
      </c>
    </row>
    <row r="14">
      <c r="A14" s="3">
        <v>48.0</v>
      </c>
      <c r="B14" s="4">
        <v>0.04057870370370371</v>
      </c>
      <c r="C14" s="5" t="s">
        <v>10</v>
      </c>
      <c r="D14" s="5" t="s">
        <v>19</v>
      </c>
      <c r="E14" s="62">
        <v>18.0</v>
      </c>
      <c r="F14" s="31">
        <f>E14-8</f>
        <v>10</v>
      </c>
      <c r="J14" s="5" t="s">
        <v>1999</v>
      </c>
    </row>
    <row r="15">
      <c r="A15" s="3">
        <v>48.0</v>
      </c>
      <c r="B15" s="4">
        <v>0.05684027777777778</v>
      </c>
      <c r="C15" s="5" t="s">
        <v>134</v>
      </c>
      <c r="D15" s="5" t="s">
        <v>19</v>
      </c>
      <c r="E15" s="62" t="s">
        <v>37</v>
      </c>
      <c r="F15" s="47">
        <v>20.0</v>
      </c>
      <c r="J15" s="5" t="s">
        <v>2000</v>
      </c>
    </row>
    <row r="16">
      <c r="A16" s="3">
        <v>48.0</v>
      </c>
      <c r="B16" s="4">
        <v>0.06822916666666666</v>
      </c>
      <c r="C16" s="5" t="s">
        <v>18</v>
      </c>
      <c r="D16" s="5" t="s">
        <v>93</v>
      </c>
      <c r="E16" s="62">
        <v>14.0</v>
      </c>
      <c r="F16" s="31">
        <f>E16-6-5</f>
        <v>3</v>
      </c>
    </row>
    <row r="17">
      <c r="A17" s="3">
        <v>48.0</v>
      </c>
      <c r="B17" s="4">
        <v>0.06898148148148148</v>
      </c>
      <c r="C17" s="5" t="s">
        <v>10</v>
      </c>
      <c r="D17" s="5" t="s">
        <v>32</v>
      </c>
      <c r="E17" s="62">
        <v>28.0</v>
      </c>
      <c r="F17" s="31">
        <f>E17-12</f>
        <v>16</v>
      </c>
      <c r="J17" s="5" t="s">
        <v>2001</v>
      </c>
    </row>
    <row r="18">
      <c r="A18" s="3">
        <v>48.0</v>
      </c>
      <c r="B18" s="4">
        <v>0.07005787037037037</v>
      </c>
      <c r="C18" s="5" t="s">
        <v>10</v>
      </c>
      <c r="D18" s="5" t="s">
        <v>32</v>
      </c>
      <c r="E18" s="62" t="s">
        <v>30</v>
      </c>
      <c r="F18" s="31" t="s">
        <v>30</v>
      </c>
      <c r="J18" s="5" t="s">
        <v>42</v>
      </c>
    </row>
    <row r="19">
      <c r="A19" s="3">
        <v>48.0</v>
      </c>
      <c r="B19" s="4">
        <v>0.07005787037037037</v>
      </c>
      <c r="C19" s="5" t="s">
        <v>10</v>
      </c>
      <c r="D19" s="5" t="s">
        <v>32</v>
      </c>
      <c r="E19" s="62" t="s">
        <v>28</v>
      </c>
      <c r="F19" s="47">
        <v>1.0</v>
      </c>
      <c r="G19" s="5" t="s">
        <v>48</v>
      </c>
      <c r="J19" s="5" t="s">
        <v>479</v>
      </c>
    </row>
    <row r="20">
      <c r="A20" s="3">
        <v>48.0</v>
      </c>
      <c r="B20" s="4">
        <v>0.07043981481481482</v>
      </c>
      <c r="C20" s="5" t="s">
        <v>22</v>
      </c>
      <c r="D20" s="5" t="s">
        <v>25</v>
      </c>
      <c r="E20" s="62">
        <v>9.0</v>
      </c>
      <c r="F20" s="31">
        <f>E20-5</f>
        <v>4</v>
      </c>
    </row>
    <row r="21">
      <c r="A21" s="3">
        <v>48.0</v>
      </c>
      <c r="B21" s="4">
        <v>0.07063657407407407</v>
      </c>
      <c r="C21" s="5" t="s">
        <v>10</v>
      </c>
      <c r="D21" s="5" t="s">
        <v>7</v>
      </c>
      <c r="E21" s="62">
        <v>17.0</v>
      </c>
      <c r="F21" s="89"/>
      <c r="H21" s="5" t="s">
        <v>2002</v>
      </c>
    </row>
    <row r="22">
      <c r="A22" s="3">
        <v>48.0</v>
      </c>
      <c r="B22" s="4">
        <v>0.07150462962962963</v>
      </c>
      <c r="C22" s="5" t="s">
        <v>10</v>
      </c>
      <c r="D22" s="5" t="s">
        <v>97</v>
      </c>
      <c r="E22" s="62">
        <v>11.0</v>
      </c>
      <c r="F22" s="89"/>
      <c r="J22" s="5" t="s">
        <v>2003</v>
      </c>
    </row>
    <row r="23">
      <c r="A23" s="3">
        <v>48.0</v>
      </c>
      <c r="B23" s="4">
        <v>0.07216435185185185</v>
      </c>
      <c r="C23" s="5" t="s">
        <v>134</v>
      </c>
      <c r="D23" s="5" t="s">
        <v>97</v>
      </c>
      <c r="E23" s="62">
        <v>9.0</v>
      </c>
      <c r="F23" s="89"/>
      <c r="J23" s="5" t="s">
        <v>2004</v>
      </c>
    </row>
    <row r="24">
      <c r="A24" s="3">
        <v>48.0</v>
      </c>
      <c r="B24" s="4">
        <v>0.07288194444444444</v>
      </c>
      <c r="C24" s="5" t="s">
        <v>134</v>
      </c>
      <c r="D24" s="5" t="s">
        <v>146</v>
      </c>
      <c r="E24" s="62">
        <v>11.0</v>
      </c>
      <c r="F24" s="31">
        <f>E24-1</f>
        <v>10</v>
      </c>
    </row>
    <row r="25">
      <c r="A25" s="3">
        <v>48.0</v>
      </c>
      <c r="B25" s="4">
        <v>0.07306712962962963</v>
      </c>
      <c r="C25" s="5" t="s">
        <v>10</v>
      </c>
      <c r="D25" s="5" t="s">
        <v>32</v>
      </c>
      <c r="E25" s="62" t="s">
        <v>30</v>
      </c>
      <c r="F25" s="31" t="s">
        <v>30</v>
      </c>
      <c r="J25" s="5" t="s">
        <v>42</v>
      </c>
    </row>
    <row r="26">
      <c r="A26" s="3">
        <v>48.0</v>
      </c>
      <c r="B26" s="4">
        <v>0.07306712962962963</v>
      </c>
      <c r="C26" s="5" t="s">
        <v>10</v>
      </c>
      <c r="D26" s="5" t="s">
        <v>32</v>
      </c>
      <c r="E26" s="62">
        <v>16.0</v>
      </c>
      <c r="F26" s="31">
        <f>E26-12</f>
        <v>4</v>
      </c>
      <c r="J26" s="5" t="s">
        <v>2005</v>
      </c>
    </row>
    <row r="27">
      <c r="A27" s="3">
        <v>48.0</v>
      </c>
      <c r="B27" s="4">
        <v>0.07755787037037037</v>
      </c>
      <c r="C27" s="5" t="s">
        <v>10</v>
      </c>
      <c r="D27" s="5" t="s">
        <v>24</v>
      </c>
      <c r="E27" s="62">
        <v>25.0</v>
      </c>
      <c r="F27" s="31">
        <f t="shared" ref="F27:F28" si="1">E27-13</f>
        <v>12</v>
      </c>
      <c r="J27" s="5" t="s">
        <v>17</v>
      </c>
    </row>
    <row r="28">
      <c r="A28" s="3">
        <v>48.0</v>
      </c>
      <c r="B28" s="4">
        <v>0.07755787037037037</v>
      </c>
      <c r="C28" s="5" t="s">
        <v>10</v>
      </c>
      <c r="D28" s="5" t="s">
        <v>24</v>
      </c>
      <c r="E28" s="62">
        <v>29.0</v>
      </c>
      <c r="F28" s="31">
        <f t="shared" si="1"/>
        <v>16</v>
      </c>
      <c r="J28" s="5" t="s">
        <v>40</v>
      </c>
    </row>
    <row r="29">
      <c r="A29" s="3">
        <v>48.0</v>
      </c>
      <c r="B29" s="4">
        <v>0.07762731481481482</v>
      </c>
      <c r="C29" s="5" t="s">
        <v>21</v>
      </c>
      <c r="D29" s="5" t="s">
        <v>24</v>
      </c>
      <c r="E29" s="62" t="s">
        <v>28</v>
      </c>
      <c r="F29" s="47">
        <v>1.0</v>
      </c>
    </row>
    <row r="30">
      <c r="A30" s="3">
        <v>48.0</v>
      </c>
      <c r="B30" s="4">
        <v>0.07768518518518519</v>
      </c>
      <c r="C30" s="5" t="s">
        <v>13</v>
      </c>
      <c r="D30" s="5" t="s">
        <v>24</v>
      </c>
      <c r="E30" s="62">
        <v>2.0</v>
      </c>
      <c r="F30" s="31">
        <f>E30-0</f>
        <v>2</v>
      </c>
    </row>
    <row r="31">
      <c r="A31" s="3">
        <v>48.0</v>
      </c>
      <c r="B31" s="4">
        <v>0.07769675925925926</v>
      </c>
      <c r="C31" s="5" t="s">
        <v>15</v>
      </c>
      <c r="D31" s="5" t="s">
        <v>24</v>
      </c>
      <c r="E31" s="62">
        <v>18.0</v>
      </c>
      <c r="F31" s="31">
        <f>E31-11</f>
        <v>7</v>
      </c>
    </row>
    <row r="32">
      <c r="A32" s="3">
        <v>48.0</v>
      </c>
      <c r="B32" s="4">
        <v>0.07724537037037037</v>
      </c>
      <c r="C32" s="5" t="s">
        <v>18</v>
      </c>
      <c r="D32" s="5" t="s">
        <v>24</v>
      </c>
      <c r="E32" s="62">
        <v>15.0</v>
      </c>
      <c r="F32" s="31">
        <f>E32-8</f>
        <v>7</v>
      </c>
    </row>
    <row r="33">
      <c r="A33" s="3">
        <v>48.0</v>
      </c>
      <c r="B33" s="4">
        <v>0.0777199074074074</v>
      </c>
      <c r="C33" s="5" t="s">
        <v>22</v>
      </c>
      <c r="D33" s="5" t="s">
        <v>24</v>
      </c>
      <c r="E33" s="62">
        <v>20.0</v>
      </c>
      <c r="F33" s="34">
        <f>E33-0</f>
        <v>20</v>
      </c>
      <c r="J33" s="5" t="s">
        <v>1926</v>
      </c>
    </row>
    <row r="34">
      <c r="A34" s="3">
        <v>48.0</v>
      </c>
      <c r="B34" s="4">
        <v>0.07774305555555555</v>
      </c>
      <c r="C34" s="5" t="s">
        <v>134</v>
      </c>
      <c r="D34" s="5" t="s">
        <v>24</v>
      </c>
      <c r="E34" s="62">
        <v>25.0</v>
      </c>
      <c r="F34" s="31">
        <f>E34-8</f>
        <v>17</v>
      </c>
    </row>
    <row r="35">
      <c r="A35" s="3">
        <v>48.0</v>
      </c>
      <c r="B35" s="4">
        <v>0.08050925925925925</v>
      </c>
      <c r="C35" s="5" t="s">
        <v>22</v>
      </c>
      <c r="D35" s="5" t="s">
        <v>88</v>
      </c>
      <c r="E35" s="62">
        <v>25.0</v>
      </c>
      <c r="F35" s="31">
        <f>E35-7</f>
        <v>18</v>
      </c>
    </row>
    <row r="36">
      <c r="A36" s="3">
        <v>48.0</v>
      </c>
      <c r="B36" s="4">
        <v>0.08056712962962963</v>
      </c>
      <c r="C36" s="5" t="s">
        <v>13</v>
      </c>
      <c r="D36" s="5" t="s">
        <v>88</v>
      </c>
      <c r="E36" s="62">
        <v>2.0</v>
      </c>
      <c r="F36" s="31">
        <f>E36+2</f>
        <v>4</v>
      </c>
    </row>
    <row r="37">
      <c r="A37" s="3">
        <v>48.0</v>
      </c>
      <c r="B37" s="4">
        <v>0.08065972222222222</v>
      </c>
      <c r="C37" s="5" t="s">
        <v>15</v>
      </c>
      <c r="D37" s="5" t="s">
        <v>88</v>
      </c>
      <c r="E37" s="62">
        <v>11.0</v>
      </c>
      <c r="F37" s="31">
        <f>E37-2</f>
        <v>9</v>
      </c>
    </row>
    <row r="38">
      <c r="A38" s="3">
        <v>48.0</v>
      </c>
      <c r="B38" s="4">
        <v>0.08069444444444444</v>
      </c>
      <c r="C38" s="5" t="s">
        <v>134</v>
      </c>
      <c r="D38" s="5" t="s">
        <v>88</v>
      </c>
      <c r="E38" s="62">
        <v>14.0</v>
      </c>
      <c r="F38" s="31">
        <f>E38-1</f>
        <v>13</v>
      </c>
    </row>
    <row r="39">
      <c r="A39" s="3">
        <v>48.0</v>
      </c>
      <c r="B39" s="4">
        <v>0.08108796296296296</v>
      </c>
      <c r="C39" s="5" t="s">
        <v>13</v>
      </c>
      <c r="D39" s="5" t="s">
        <v>125</v>
      </c>
      <c r="E39" s="62" t="s">
        <v>28</v>
      </c>
      <c r="F39" s="47">
        <v>1.0</v>
      </c>
    </row>
    <row r="40">
      <c r="A40" s="3">
        <v>48.0</v>
      </c>
      <c r="B40" s="4">
        <v>0.08113425925925925</v>
      </c>
      <c r="C40" s="5" t="s">
        <v>22</v>
      </c>
      <c r="D40" s="5" t="s">
        <v>125</v>
      </c>
      <c r="E40" s="62">
        <v>12.0</v>
      </c>
      <c r="F40" s="31">
        <f>E40-4</f>
        <v>8</v>
      </c>
    </row>
    <row r="41">
      <c r="A41" s="3">
        <v>48.0</v>
      </c>
      <c r="B41" s="4">
        <v>0.08118055555555556</v>
      </c>
      <c r="C41" s="5" t="s">
        <v>15</v>
      </c>
      <c r="D41" s="5" t="s">
        <v>125</v>
      </c>
      <c r="E41" s="62">
        <v>9.0</v>
      </c>
      <c r="F41" s="31">
        <f>E41-6</f>
        <v>3</v>
      </c>
    </row>
    <row r="42">
      <c r="A42" s="3">
        <v>48.0</v>
      </c>
      <c r="B42" s="4">
        <v>0.08121527777777778</v>
      </c>
      <c r="C42" s="5" t="s">
        <v>134</v>
      </c>
      <c r="D42" s="5" t="s">
        <v>125</v>
      </c>
      <c r="E42" s="62">
        <v>15.0</v>
      </c>
      <c r="F42" s="31">
        <f>E42-5</f>
        <v>10</v>
      </c>
    </row>
    <row r="43">
      <c r="A43" s="3">
        <v>48.0</v>
      </c>
      <c r="B43" s="4">
        <v>0.08225694444444444</v>
      </c>
      <c r="C43" s="5" t="s">
        <v>22</v>
      </c>
      <c r="D43" s="5" t="s">
        <v>88</v>
      </c>
      <c r="E43" s="62">
        <v>18.0</v>
      </c>
      <c r="F43" s="31">
        <f>E43-7</f>
        <v>11</v>
      </c>
    </row>
    <row r="44">
      <c r="A44" s="3">
        <v>48.0</v>
      </c>
      <c r="B44" s="4">
        <v>0.09502314814814815</v>
      </c>
      <c r="C44" s="5" t="s">
        <v>15</v>
      </c>
      <c r="D44" s="5" t="s">
        <v>184</v>
      </c>
      <c r="E44" s="62">
        <v>21.0</v>
      </c>
      <c r="F44" s="31">
        <f>E44-11</f>
        <v>10</v>
      </c>
    </row>
    <row r="45">
      <c r="A45" s="3">
        <v>48.0</v>
      </c>
      <c r="B45" s="4">
        <v>0.09505787037037038</v>
      </c>
      <c r="C45" s="5" t="s">
        <v>10</v>
      </c>
      <c r="D45" s="5" t="s">
        <v>24</v>
      </c>
      <c r="E45" s="62">
        <v>26.0</v>
      </c>
      <c r="F45" s="31">
        <f>E45-13</f>
        <v>13</v>
      </c>
    </row>
    <row r="46">
      <c r="A46" s="3">
        <v>48.0</v>
      </c>
      <c r="B46" s="4">
        <v>0.09652777777777778</v>
      </c>
      <c r="C46" s="5" t="s">
        <v>10</v>
      </c>
      <c r="D46" s="5" t="s">
        <v>47</v>
      </c>
      <c r="E46" s="62">
        <v>22.0</v>
      </c>
      <c r="F46" s="31">
        <f>E46-7</f>
        <v>15</v>
      </c>
    </row>
    <row r="47">
      <c r="A47" s="3">
        <v>48.0</v>
      </c>
      <c r="B47" s="4">
        <v>0.09658564814814814</v>
      </c>
      <c r="C47" s="5" t="s">
        <v>21</v>
      </c>
      <c r="D47" s="5" t="s">
        <v>47</v>
      </c>
      <c r="E47" s="62">
        <v>18.0</v>
      </c>
      <c r="F47" s="31">
        <f>E47-5</f>
        <v>13</v>
      </c>
    </row>
    <row r="48">
      <c r="A48" s="3">
        <v>48.0</v>
      </c>
      <c r="B48" s="4">
        <v>0.09659722222222222</v>
      </c>
      <c r="C48" s="5" t="s">
        <v>22</v>
      </c>
      <c r="D48" s="5" t="s">
        <v>47</v>
      </c>
      <c r="E48" s="62">
        <v>19.0</v>
      </c>
      <c r="F48" s="31">
        <f>E48-2</f>
        <v>17</v>
      </c>
    </row>
    <row r="49">
      <c r="A49" s="3">
        <v>48.0</v>
      </c>
      <c r="B49" s="4">
        <v>0.09666666666666666</v>
      </c>
      <c r="C49" s="5" t="s">
        <v>18</v>
      </c>
      <c r="D49" s="5" t="s">
        <v>47</v>
      </c>
      <c r="E49" s="62">
        <v>13.0</v>
      </c>
      <c r="F49" s="31">
        <f>E49-8</f>
        <v>5</v>
      </c>
    </row>
    <row r="50">
      <c r="A50" s="3">
        <v>48.0</v>
      </c>
      <c r="B50" s="4">
        <v>0.09668981481481481</v>
      </c>
      <c r="C50" s="5" t="s">
        <v>13</v>
      </c>
      <c r="D50" s="5" t="s">
        <v>47</v>
      </c>
      <c r="E50" s="62">
        <v>11.0</v>
      </c>
      <c r="F50" s="31">
        <f t="shared" ref="F50:F51" si="2">E50-2</f>
        <v>9</v>
      </c>
    </row>
    <row r="51">
      <c r="A51" s="3">
        <v>48.0</v>
      </c>
      <c r="B51" s="4">
        <v>0.09690972222222222</v>
      </c>
      <c r="C51" s="5" t="s">
        <v>15</v>
      </c>
      <c r="D51" s="5" t="s">
        <v>47</v>
      </c>
      <c r="E51" s="62">
        <v>9.0</v>
      </c>
      <c r="F51" s="31">
        <f t="shared" si="2"/>
        <v>7</v>
      </c>
    </row>
    <row r="52">
      <c r="A52" s="3">
        <v>48.0</v>
      </c>
      <c r="B52" s="4">
        <v>0.09699074074074074</v>
      </c>
      <c r="C52" s="5" t="s">
        <v>134</v>
      </c>
      <c r="D52" s="5" t="s">
        <v>47</v>
      </c>
      <c r="E52" s="62">
        <v>8.0</v>
      </c>
      <c r="F52" s="31">
        <f>E52-0</f>
        <v>8</v>
      </c>
    </row>
    <row r="53">
      <c r="A53" s="3">
        <v>48.0</v>
      </c>
      <c r="B53" s="4">
        <v>0.09925925925925926</v>
      </c>
      <c r="C53" s="5" t="s">
        <v>10</v>
      </c>
      <c r="D53" s="5" t="s">
        <v>32</v>
      </c>
      <c r="E53" s="62" t="s">
        <v>30</v>
      </c>
      <c r="F53" s="31" t="s">
        <v>30</v>
      </c>
      <c r="J53" s="5" t="s">
        <v>42</v>
      </c>
    </row>
    <row r="54">
      <c r="A54" s="3">
        <v>48.0</v>
      </c>
      <c r="B54" s="4">
        <v>0.09925925925925926</v>
      </c>
      <c r="C54" s="5" t="s">
        <v>10</v>
      </c>
      <c r="D54" s="5" t="s">
        <v>32</v>
      </c>
      <c r="E54" s="62">
        <v>18.0</v>
      </c>
      <c r="F54" s="31">
        <f>E54-12</f>
        <v>6</v>
      </c>
      <c r="J54" s="5" t="s">
        <v>2006</v>
      </c>
    </row>
    <row r="55">
      <c r="A55" s="3">
        <v>48.0</v>
      </c>
      <c r="B55" s="4">
        <v>0.09956018518518518</v>
      </c>
      <c r="C55" s="5" t="s">
        <v>10</v>
      </c>
      <c r="D55" s="5" t="s">
        <v>7</v>
      </c>
      <c r="E55" s="62">
        <v>17.0</v>
      </c>
      <c r="F55" s="89"/>
      <c r="H55" s="5" t="s">
        <v>2007</v>
      </c>
    </row>
    <row r="56">
      <c r="A56" s="3">
        <v>48.0</v>
      </c>
      <c r="B56" s="4">
        <v>0.09962962962962962</v>
      </c>
      <c r="C56" s="5" t="s">
        <v>10</v>
      </c>
      <c r="D56" s="5" t="s">
        <v>32</v>
      </c>
      <c r="E56" s="62" t="s">
        <v>30</v>
      </c>
      <c r="F56" s="31" t="s">
        <v>30</v>
      </c>
      <c r="J56" s="5" t="s">
        <v>42</v>
      </c>
    </row>
    <row r="57">
      <c r="A57" s="3">
        <v>48.0</v>
      </c>
      <c r="B57" s="4">
        <v>0.09962962962962962</v>
      </c>
      <c r="C57" s="5" t="s">
        <v>10</v>
      </c>
      <c r="D57" s="5" t="s">
        <v>32</v>
      </c>
      <c r="E57" s="62">
        <v>17.0</v>
      </c>
      <c r="F57" s="31">
        <f>E57-12</f>
        <v>5</v>
      </c>
      <c r="J57" s="5" t="s">
        <v>2006</v>
      </c>
    </row>
    <row r="58">
      <c r="A58" s="3">
        <v>48.0</v>
      </c>
      <c r="B58" s="4">
        <v>0.09976851851851852</v>
      </c>
      <c r="C58" s="5" t="s">
        <v>10</v>
      </c>
      <c r="D58" s="5" t="s">
        <v>7</v>
      </c>
      <c r="E58" s="62">
        <v>15.0</v>
      </c>
      <c r="F58" s="89"/>
      <c r="H58" s="5" t="s">
        <v>2008</v>
      </c>
    </row>
    <row r="59">
      <c r="A59" s="3">
        <v>48.0</v>
      </c>
      <c r="B59" s="4">
        <v>0.10173611111111111</v>
      </c>
      <c r="C59" s="5" t="s">
        <v>22</v>
      </c>
      <c r="D59" s="5" t="s">
        <v>7</v>
      </c>
      <c r="E59" s="62">
        <v>25.0</v>
      </c>
      <c r="F59" s="89"/>
      <c r="H59" s="5" t="s">
        <v>2009</v>
      </c>
      <c r="J59" s="5" t="s">
        <v>1698</v>
      </c>
    </row>
    <row r="60">
      <c r="A60" s="3">
        <v>48.0</v>
      </c>
      <c r="B60" s="4">
        <v>0.10325231481481481</v>
      </c>
      <c r="C60" s="5" t="s">
        <v>21</v>
      </c>
      <c r="D60" s="5" t="s">
        <v>75</v>
      </c>
      <c r="E60" s="62">
        <v>16.0</v>
      </c>
      <c r="F60" s="49">
        <f>E60-0</f>
        <v>16</v>
      </c>
    </row>
    <row r="61">
      <c r="A61" s="3">
        <v>48.0</v>
      </c>
      <c r="B61" s="4">
        <v>0.10364583333333334</v>
      </c>
      <c r="C61" s="5" t="s">
        <v>21</v>
      </c>
      <c r="D61" s="5" t="s">
        <v>32</v>
      </c>
      <c r="E61" s="62" t="s">
        <v>30</v>
      </c>
      <c r="F61" s="31" t="s">
        <v>30</v>
      </c>
      <c r="J61" s="5" t="s">
        <v>17</v>
      </c>
    </row>
    <row r="62">
      <c r="A62" s="3">
        <v>48.0</v>
      </c>
      <c r="B62" s="4">
        <v>0.10364583333333334</v>
      </c>
      <c r="C62" s="5" t="s">
        <v>21</v>
      </c>
      <c r="D62" s="5" t="s">
        <v>32</v>
      </c>
      <c r="E62" s="62">
        <v>18.0</v>
      </c>
      <c r="F62" s="31">
        <f>E62-11</f>
        <v>7</v>
      </c>
      <c r="J62" s="5" t="s">
        <v>2010</v>
      </c>
    </row>
    <row r="63">
      <c r="A63" s="3">
        <v>48.0</v>
      </c>
      <c r="B63" s="4">
        <v>0.1037037037037037</v>
      </c>
      <c r="C63" s="5" t="s">
        <v>21</v>
      </c>
      <c r="D63" s="5" t="s">
        <v>32</v>
      </c>
      <c r="E63" s="62" t="s">
        <v>30</v>
      </c>
      <c r="F63" s="31" t="s">
        <v>30</v>
      </c>
      <c r="J63" s="5" t="s">
        <v>17</v>
      </c>
    </row>
    <row r="64">
      <c r="A64" s="3">
        <v>48.0</v>
      </c>
      <c r="B64" s="4">
        <v>0.1037037037037037</v>
      </c>
      <c r="C64" s="5" t="s">
        <v>21</v>
      </c>
      <c r="D64" s="5" t="s">
        <v>32</v>
      </c>
      <c r="E64" s="62">
        <v>14.0</v>
      </c>
      <c r="F64" s="31">
        <f>E64-11</f>
        <v>3</v>
      </c>
      <c r="J64" s="5" t="s">
        <v>2011</v>
      </c>
    </row>
    <row r="65">
      <c r="A65" s="3">
        <v>48.0</v>
      </c>
      <c r="B65" s="4">
        <v>0.10376157407407408</v>
      </c>
      <c r="C65" s="5" t="s">
        <v>21</v>
      </c>
      <c r="D65" s="5" t="s">
        <v>32</v>
      </c>
      <c r="E65" s="62" t="s">
        <v>30</v>
      </c>
      <c r="F65" s="31" t="s">
        <v>30</v>
      </c>
      <c r="J65" s="5" t="s">
        <v>17</v>
      </c>
    </row>
    <row r="66">
      <c r="A66" s="3">
        <v>48.0</v>
      </c>
      <c r="B66" s="4">
        <v>0.10376157407407408</v>
      </c>
      <c r="C66" s="5" t="s">
        <v>21</v>
      </c>
      <c r="D66" s="5" t="s">
        <v>32</v>
      </c>
      <c r="E66" s="62">
        <v>27.0</v>
      </c>
      <c r="F66" s="31">
        <f>E66-11</f>
        <v>16</v>
      </c>
      <c r="J66" s="5" t="s">
        <v>2011</v>
      </c>
    </row>
    <row r="67">
      <c r="A67" s="3">
        <v>48.0</v>
      </c>
      <c r="B67" s="4">
        <v>0.10414351851851852</v>
      </c>
      <c r="C67" s="5" t="s">
        <v>21</v>
      </c>
      <c r="D67" s="5" t="s">
        <v>7</v>
      </c>
      <c r="E67" s="62">
        <v>49.0</v>
      </c>
      <c r="F67" s="89"/>
      <c r="H67" s="5" t="s">
        <v>2012</v>
      </c>
    </row>
    <row r="68">
      <c r="A68" s="3">
        <v>48.0</v>
      </c>
      <c r="B68" s="4">
        <v>0.10431712962962963</v>
      </c>
      <c r="C68" s="5" t="s">
        <v>21</v>
      </c>
      <c r="D68" s="5" t="s">
        <v>7</v>
      </c>
      <c r="E68" s="62">
        <v>19.0</v>
      </c>
      <c r="F68" s="89"/>
      <c r="H68" s="5" t="s">
        <v>2013</v>
      </c>
      <c r="I68" s="5">
        <v>1.0</v>
      </c>
    </row>
    <row r="69">
      <c r="A69" s="3">
        <v>48.0</v>
      </c>
      <c r="B69" s="4">
        <v>0.10512731481481481</v>
      </c>
      <c r="C69" s="5" t="s">
        <v>18</v>
      </c>
      <c r="D69" s="5" t="s">
        <v>75</v>
      </c>
      <c r="E69" s="62">
        <v>21.0</v>
      </c>
      <c r="F69" s="49">
        <f>E69-7</f>
        <v>14</v>
      </c>
    </row>
    <row r="70">
      <c r="A70" s="3">
        <v>48.0</v>
      </c>
      <c r="B70" s="4">
        <v>0.1057638888888889</v>
      </c>
      <c r="C70" s="5" t="s">
        <v>18</v>
      </c>
      <c r="D70" s="5" t="s">
        <v>32</v>
      </c>
      <c r="E70" s="62">
        <v>12.0</v>
      </c>
      <c r="F70" s="31">
        <f t="shared" ref="F70:F72" si="3">E70-11+5</f>
        <v>6</v>
      </c>
      <c r="J70" s="5" t="s">
        <v>1599</v>
      </c>
    </row>
    <row r="71">
      <c r="A71" s="3">
        <v>48.0</v>
      </c>
      <c r="B71" s="4">
        <v>0.10586805555555556</v>
      </c>
      <c r="C71" s="5" t="s">
        <v>18</v>
      </c>
      <c r="D71" s="5" t="s">
        <v>32</v>
      </c>
      <c r="E71" s="62">
        <v>12.0</v>
      </c>
      <c r="F71" s="31">
        <f t="shared" si="3"/>
        <v>6</v>
      </c>
      <c r="J71" s="5" t="s">
        <v>1599</v>
      </c>
    </row>
    <row r="72">
      <c r="A72" s="3">
        <v>48.0</v>
      </c>
      <c r="B72" s="4">
        <v>0.1059375</v>
      </c>
      <c r="C72" s="5" t="s">
        <v>18</v>
      </c>
      <c r="D72" s="5" t="s">
        <v>32</v>
      </c>
      <c r="E72" s="62">
        <v>24.0</v>
      </c>
      <c r="F72" s="31">
        <f t="shared" si="3"/>
        <v>18</v>
      </c>
      <c r="J72" s="5" t="s">
        <v>1599</v>
      </c>
    </row>
    <row r="73">
      <c r="A73" s="3">
        <v>48.0</v>
      </c>
      <c r="B73" s="4">
        <v>0.10608796296296297</v>
      </c>
      <c r="C73" s="5" t="s">
        <v>18</v>
      </c>
      <c r="D73" s="5" t="s">
        <v>7</v>
      </c>
      <c r="E73" s="62">
        <v>22.0</v>
      </c>
      <c r="F73" s="89"/>
      <c r="H73" s="5" t="s">
        <v>2014</v>
      </c>
      <c r="I73" s="5">
        <v>1.0</v>
      </c>
    </row>
    <row r="74">
      <c r="A74" s="3">
        <v>48.0</v>
      </c>
      <c r="B74" s="4">
        <v>0.1070138888888889</v>
      </c>
      <c r="C74" s="5" t="s">
        <v>13</v>
      </c>
      <c r="D74" s="5" t="s">
        <v>32</v>
      </c>
      <c r="E74" s="62">
        <v>9.0</v>
      </c>
      <c r="F74" s="31">
        <f>E74-10+5</f>
        <v>4</v>
      </c>
      <c r="J74" s="5" t="s">
        <v>2015</v>
      </c>
    </row>
    <row r="75">
      <c r="A75" s="3">
        <v>48.0</v>
      </c>
      <c r="B75" s="4">
        <v>0.10707175925925926</v>
      </c>
      <c r="C75" s="5" t="s">
        <v>13</v>
      </c>
      <c r="D75" s="5" t="s">
        <v>32</v>
      </c>
      <c r="E75" s="62" t="s">
        <v>30</v>
      </c>
      <c r="F75" s="31" t="s">
        <v>30</v>
      </c>
      <c r="J75" s="5" t="s">
        <v>2015</v>
      </c>
    </row>
    <row r="76">
      <c r="A76" s="3">
        <v>48.0</v>
      </c>
      <c r="B76" s="4">
        <v>0.10880787037037037</v>
      </c>
      <c r="C76" s="5" t="s">
        <v>15</v>
      </c>
      <c r="D76" s="5" t="s">
        <v>32</v>
      </c>
      <c r="E76" s="62" t="s">
        <v>30</v>
      </c>
      <c r="F76" s="31" t="s">
        <v>30</v>
      </c>
      <c r="J76" s="5" t="s">
        <v>42</v>
      </c>
    </row>
    <row r="77">
      <c r="A77" s="3">
        <v>48.0</v>
      </c>
      <c r="B77" s="4">
        <v>0.10880787037037037</v>
      </c>
      <c r="C77" s="5" t="s">
        <v>15</v>
      </c>
      <c r="D77" s="5" t="s">
        <v>32</v>
      </c>
      <c r="E77" s="62">
        <v>6.0</v>
      </c>
      <c r="F77" s="34">
        <v>6.0</v>
      </c>
      <c r="J77" s="5" t="s">
        <v>2016</v>
      </c>
    </row>
    <row r="78">
      <c r="A78" s="3">
        <v>48.0</v>
      </c>
      <c r="B78" s="4">
        <v>0.10887731481481482</v>
      </c>
      <c r="C78" s="5" t="s">
        <v>15</v>
      </c>
      <c r="D78" s="5" t="s">
        <v>32</v>
      </c>
      <c r="E78" s="62">
        <v>3.0</v>
      </c>
      <c r="F78" s="34">
        <v>3.0</v>
      </c>
      <c r="J78" s="5" t="s">
        <v>42</v>
      </c>
    </row>
    <row r="79">
      <c r="A79" s="3">
        <v>48.0</v>
      </c>
      <c r="B79" s="4">
        <v>0.10887731481481482</v>
      </c>
      <c r="C79" s="5" t="s">
        <v>15</v>
      </c>
      <c r="D79" s="5" t="s">
        <v>32</v>
      </c>
      <c r="E79" s="62">
        <v>2.0</v>
      </c>
      <c r="F79" s="34">
        <v>2.0</v>
      </c>
      <c r="J79" s="5" t="s">
        <v>2016</v>
      </c>
    </row>
    <row r="80">
      <c r="A80" s="3">
        <v>48.0</v>
      </c>
      <c r="B80" s="4">
        <v>0.10899305555555555</v>
      </c>
      <c r="C80" s="5" t="s">
        <v>15</v>
      </c>
      <c r="D80" s="5" t="s">
        <v>32</v>
      </c>
      <c r="E80" s="62" t="s">
        <v>30</v>
      </c>
      <c r="F80" s="34" t="s">
        <v>30</v>
      </c>
      <c r="J80" s="5" t="s">
        <v>42</v>
      </c>
    </row>
    <row r="81">
      <c r="A81" s="3">
        <v>48.0</v>
      </c>
      <c r="B81" s="4">
        <v>0.10899305555555555</v>
      </c>
      <c r="C81" s="5" t="s">
        <v>15</v>
      </c>
      <c r="D81" s="5" t="s">
        <v>32</v>
      </c>
      <c r="E81" s="62">
        <v>12.0</v>
      </c>
      <c r="F81" s="124"/>
      <c r="J81" s="5" t="s">
        <v>2016</v>
      </c>
    </row>
    <row r="82">
      <c r="A82" s="3">
        <v>48.0</v>
      </c>
      <c r="B82" s="4">
        <v>0.1097800925925926</v>
      </c>
      <c r="C82" s="5" t="s">
        <v>15</v>
      </c>
      <c r="D82" s="5" t="s">
        <v>32</v>
      </c>
      <c r="E82" s="62">
        <v>14.0</v>
      </c>
      <c r="F82" s="31">
        <f t="shared" ref="F82:F84" si="4">E82-4</f>
        <v>10</v>
      </c>
      <c r="J82" s="5" t="s">
        <v>101</v>
      </c>
    </row>
    <row r="83">
      <c r="A83" s="3">
        <v>48.0</v>
      </c>
      <c r="B83" s="4">
        <v>0.10984953703703704</v>
      </c>
      <c r="C83" s="5" t="s">
        <v>15</v>
      </c>
      <c r="D83" s="5" t="s">
        <v>32</v>
      </c>
      <c r="E83" s="62">
        <v>22.0</v>
      </c>
      <c r="F83" s="47">
        <f t="shared" si="4"/>
        <v>18</v>
      </c>
      <c r="J83" s="5" t="s">
        <v>101</v>
      </c>
    </row>
    <row r="84">
      <c r="A84" s="3">
        <v>48.0</v>
      </c>
      <c r="B84" s="4">
        <v>0.10991898148148148</v>
      </c>
      <c r="C84" s="5" t="s">
        <v>15</v>
      </c>
      <c r="D84" s="5" t="s">
        <v>32</v>
      </c>
      <c r="E84" s="62">
        <v>16.0</v>
      </c>
      <c r="F84" s="31">
        <f t="shared" si="4"/>
        <v>12</v>
      </c>
      <c r="J84" s="5" t="s">
        <v>2017</v>
      </c>
    </row>
    <row r="85">
      <c r="A85" s="3">
        <v>48.0</v>
      </c>
      <c r="B85" s="4">
        <v>0.11016203703703703</v>
      </c>
      <c r="C85" s="5" t="s">
        <v>15</v>
      </c>
      <c r="D85" s="5" t="s">
        <v>7</v>
      </c>
      <c r="E85" s="62">
        <v>4.0</v>
      </c>
      <c r="F85" s="89"/>
      <c r="H85" s="5" t="s">
        <v>2018</v>
      </c>
    </row>
    <row r="86">
      <c r="A86" s="3">
        <v>48.0</v>
      </c>
      <c r="B86" s="4">
        <v>0.11027777777777778</v>
      </c>
      <c r="C86" s="5" t="s">
        <v>15</v>
      </c>
      <c r="D86" s="5" t="s">
        <v>7</v>
      </c>
      <c r="E86" s="62">
        <v>3.0</v>
      </c>
      <c r="F86" s="89"/>
      <c r="H86" s="5" t="s">
        <v>2019</v>
      </c>
    </row>
    <row r="87">
      <c r="A87" s="3">
        <v>48.0</v>
      </c>
      <c r="B87" s="4">
        <v>0.11071759259259259</v>
      </c>
      <c r="C87" s="5" t="s">
        <v>15</v>
      </c>
      <c r="D87" s="5" t="s">
        <v>7</v>
      </c>
      <c r="E87" s="62">
        <v>16.0</v>
      </c>
      <c r="F87" s="89"/>
      <c r="H87" s="5" t="s">
        <v>2020</v>
      </c>
    </row>
    <row r="88">
      <c r="A88" s="3">
        <v>48.0</v>
      </c>
      <c r="B88" s="4">
        <v>0.11203703703703703</v>
      </c>
      <c r="C88" s="5" t="s">
        <v>134</v>
      </c>
      <c r="D88" s="5" t="s">
        <v>32</v>
      </c>
      <c r="E88" s="62" t="s">
        <v>37</v>
      </c>
      <c r="F88" s="47">
        <v>20.0</v>
      </c>
      <c r="G88" s="5" t="s">
        <v>48</v>
      </c>
      <c r="J88" s="5" t="s">
        <v>42</v>
      </c>
    </row>
    <row r="89">
      <c r="A89" s="3">
        <v>48.0</v>
      </c>
      <c r="B89" s="4">
        <v>0.11203703703703703</v>
      </c>
      <c r="C89" s="5" t="s">
        <v>134</v>
      </c>
      <c r="D89" s="5" t="s">
        <v>32</v>
      </c>
      <c r="E89" s="62">
        <v>13.0</v>
      </c>
      <c r="F89" s="31">
        <f>E89-8</f>
        <v>5</v>
      </c>
      <c r="J89" s="5" t="s">
        <v>2021</v>
      </c>
    </row>
    <row r="90">
      <c r="A90" s="3">
        <v>48.0</v>
      </c>
      <c r="B90" s="4">
        <v>0.11238425925925925</v>
      </c>
      <c r="C90" s="5" t="s">
        <v>134</v>
      </c>
      <c r="D90" s="5" t="s">
        <v>86</v>
      </c>
      <c r="E90" s="62">
        <v>7.0</v>
      </c>
      <c r="F90" s="89"/>
    </row>
    <row r="91">
      <c r="A91" s="3">
        <v>48.0</v>
      </c>
      <c r="B91" s="4">
        <v>0.11256944444444444</v>
      </c>
      <c r="C91" s="5" t="s">
        <v>134</v>
      </c>
      <c r="D91" s="5" t="s">
        <v>7</v>
      </c>
      <c r="E91" s="62">
        <v>17.0</v>
      </c>
      <c r="F91" s="89"/>
      <c r="H91" s="5" t="s">
        <v>2022</v>
      </c>
    </row>
    <row r="92">
      <c r="A92" s="3">
        <v>48.0</v>
      </c>
      <c r="B92" s="4">
        <v>0.11387731481481482</v>
      </c>
      <c r="C92" s="5" t="s">
        <v>10</v>
      </c>
      <c r="D92" s="5" t="s">
        <v>32</v>
      </c>
      <c r="E92" s="62">
        <v>31.0</v>
      </c>
      <c r="F92" s="49">
        <f>E92-12</f>
        <v>19</v>
      </c>
      <c r="J92" s="5" t="s">
        <v>2023</v>
      </c>
    </row>
    <row r="93">
      <c r="A93" s="3">
        <v>48.0</v>
      </c>
      <c r="B93" s="4">
        <v>0.11396990740740741</v>
      </c>
      <c r="C93" s="5" t="s">
        <v>10</v>
      </c>
      <c r="D93" s="5" t="s">
        <v>7</v>
      </c>
      <c r="E93" s="62">
        <v>15.0</v>
      </c>
      <c r="F93" s="89"/>
      <c r="H93" s="5" t="s">
        <v>2024</v>
      </c>
      <c r="J93" s="5" t="s">
        <v>377</v>
      </c>
    </row>
    <row r="94">
      <c r="A94" s="3">
        <v>48.0</v>
      </c>
      <c r="B94" s="4">
        <v>0.1140625</v>
      </c>
      <c r="C94" s="5" t="s">
        <v>10</v>
      </c>
      <c r="D94" s="5" t="s">
        <v>7</v>
      </c>
      <c r="E94" s="62">
        <v>3.0</v>
      </c>
      <c r="F94" s="89"/>
      <c r="H94" s="5" t="s">
        <v>2025</v>
      </c>
      <c r="J94" s="5" t="s">
        <v>381</v>
      </c>
    </row>
    <row r="95">
      <c r="A95" s="3">
        <v>48.0</v>
      </c>
      <c r="B95" s="4">
        <v>0.11421296296296296</v>
      </c>
      <c r="C95" s="5" t="s">
        <v>10</v>
      </c>
      <c r="D95" s="5" t="s">
        <v>32</v>
      </c>
      <c r="E95" s="62" t="s">
        <v>30</v>
      </c>
      <c r="F95" s="61" t="s">
        <v>30</v>
      </c>
      <c r="J95" s="5" t="s">
        <v>42</v>
      </c>
    </row>
    <row r="96">
      <c r="A96" s="3">
        <v>48.0</v>
      </c>
      <c r="B96" s="4">
        <v>0.11421296296296296</v>
      </c>
      <c r="C96" s="5" t="s">
        <v>10</v>
      </c>
      <c r="D96" s="5" t="s">
        <v>32</v>
      </c>
      <c r="E96" s="62">
        <v>19.0</v>
      </c>
      <c r="F96" s="49">
        <f>E96-12</f>
        <v>7</v>
      </c>
      <c r="J96" s="5" t="s">
        <v>479</v>
      </c>
    </row>
    <row r="97">
      <c r="A97" s="3">
        <v>48.0</v>
      </c>
      <c r="B97" s="4">
        <v>0.11432870370370371</v>
      </c>
      <c r="C97" s="5" t="s">
        <v>10</v>
      </c>
      <c r="D97" s="5" t="s">
        <v>7</v>
      </c>
      <c r="E97" s="62">
        <v>16.0</v>
      </c>
      <c r="F97" s="89"/>
      <c r="H97" s="5" t="s">
        <v>2026</v>
      </c>
      <c r="J97" s="5" t="s">
        <v>377</v>
      </c>
    </row>
    <row r="98">
      <c r="A98" s="3">
        <v>48.0</v>
      </c>
      <c r="B98" s="4">
        <v>0.11435185185185186</v>
      </c>
      <c r="C98" s="5" t="s">
        <v>10</v>
      </c>
      <c r="D98" s="5" t="s">
        <v>7</v>
      </c>
      <c r="E98" s="62">
        <v>2.0</v>
      </c>
      <c r="F98" s="89"/>
      <c r="H98" s="5" t="s">
        <v>2027</v>
      </c>
      <c r="I98" s="5">
        <v>1.0</v>
      </c>
      <c r="J98" s="5" t="s">
        <v>381</v>
      </c>
    </row>
    <row r="99">
      <c r="A99" s="3">
        <v>48.0</v>
      </c>
      <c r="B99" s="4">
        <v>0.11527777777777778</v>
      </c>
      <c r="C99" s="5" t="s">
        <v>22</v>
      </c>
      <c r="D99" s="5" t="s">
        <v>25</v>
      </c>
      <c r="E99" s="62">
        <v>7.0</v>
      </c>
      <c r="F99" s="49">
        <f>E99-5</f>
        <v>2</v>
      </c>
    </row>
    <row r="100">
      <c r="A100" s="3">
        <v>48.0</v>
      </c>
      <c r="B100" s="4">
        <v>0.11554398148148148</v>
      </c>
      <c r="C100" s="5" t="s">
        <v>22</v>
      </c>
      <c r="D100" s="5" t="s">
        <v>7</v>
      </c>
      <c r="E100" s="62">
        <v>29.0</v>
      </c>
      <c r="F100" s="89"/>
      <c r="H100" s="5" t="s">
        <v>2028</v>
      </c>
      <c r="J100" s="5" t="s">
        <v>1698</v>
      </c>
    </row>
    <row r="101">
      <c r="A101" s="3">
        <v>48.0</v>
      </c>
      <c r="B101" s="4">
        <v>0.11695601851851851</v>
      </c>
      <c r="C101" s="5" t="s">
        <v>21</v>
      </c>
      <c r="D101" s="5" t="s">
        <v>32</v>
      </c>
      <c r="E101" s="62" t="s">
        <v>30</v>
      </c>
      <c r="F101" s="31" t="s">
        <v>30</v>
      </c>
      <c r="J101" s="5" t="s">
        <v>42</v>
      </c>
    </row>
    <row r="102">
      <c r="A102" s="3">
        <v>48.0</v>
      </c>
      <c r="B102" s="4">
        <v>0.11695601851851851</v>
      </c>
      <c r="C102" s="5" t="s">
        <v>21</v>
      </c>
      <c r="D102" s="5" t="s">
        <v>32</v>
      </c>
      <c r="E102" s="62">
        <v>21.0</v>
      </c>
      <c r="F102" s="31">
        <f>E102-11</f>
        <v>10</v>
      </c>
      <c r="J102" s="5" t="s">
        <v>339</v>
      </c>
    </row>
    <row r="103">
      <c r="A103" s="3">
        <v>48.0</v>
      </c>
      <c r="B103" s="4">
        <v>0.11701388888888889</v>
      </c>
      <c r="C103" s="5" t="s">
        <v>21</v>
      </c>
      <c r="D103" s="5" t="s">
        <v>32</v>
      </c>
      <c r="E103" s="62" t="s">
        <v>30</v>
      </c>
      <c r="F103" s="31" t="s">
        <v>30</v>
      </c>
      <c r="J103" s="5" t="s">
        <v>42</v>
      </c>
    </row>
    <row r="104">
      <c r="A104" s="3">
        <v>48.0</v>
      </c>
      <c r="B104" s="4">
        <v>0.11701388888888889</v>
      </c>
      <c r="C104" s="5" t="s">
        <v>21</v>
      </c>
      <c r="D104" s="5" t="s">
        <v>32</v>
      </c>
      <c r="E104" s="62">
        <v>19.0</v>
      </c>
      <c r="F104" s="31">
        <f>E104-11</f>
        <v>8</v>
      </c>
      <c r="J104" s="5" t="s">
        <v>339</v>
      </c>
    </row>
    <row r="105">
      <c r="A105" s="3">
        <v>48.0</v>
      </c>
      <c r="B105" s="4">
        <v>0.11706018518518518</v>
      </c>
      <c r="C105" s="5" t="s">
        <v>21</v>
      </c>
      <c r="D105" s="5" t="s">
        <v>32</v>
      </c>
      <c r="E105" s="62" t="s">
        <v>30</v>
      </c>
      <c r="F105" s="31" t="s">
        <v>30</v>
      </c>
      <c r="J105" s="5" t="s">
        <v>42</v>
      </c>
    </row>
    <row r="106">
      <c r="A106" s="3">
        <v>48.0</v>
      </c>
      <c r="B106" s="4">
        <v>0.11706018518518518</v>
      </c>
      <c r="C106" s="5" t="s">
        <v>21</v>
      </c>
      <c r="D106" s="5" t="s">
        <v>32</v>
      </c>
      <c r="E106" s="62">
        <v>16.0</v>
      </c>
      <c r="F106" s="31">
        <f>E106-11</f>
        <v>5</v>
      </c>
      <c r="J106" s="5" t="s">
        <v>339</v>
      </c>
    </row>
    <row r="107">
      <c r="A107" s="3">
        <v>48.0</v>
      </c>
      <c r="B107" s="4">
        <v>0.11716435185185185</v>
      </c>
      <c r="C107" s="5" t="s">
        <v>21</v>
      </c>
      <c r="D107" s="5" t="s">
        <v>7</v>
      </c>
      <c r="E107" s="62">
        <v>10.0</v>
      </c>
      <c r="F107" s="89"/>
      <c r="H107" s="5" t="s">
        <v>2029</v>
      </c>
    </row>
    <row r="108">
      <c r="A108" s="3">
        <v>48.0</v>
      </c>
      <c r="B108" s="4">
        <v>0.1171875</v>
      </c>
      <c r="C108" s="5" t="s">
        <v>21</v>
      </c>
      <c r="D108" s="5" t="s">
        <v>7</v>
      </c>
      <c r="E108" s="62">
        <v>9.0</v>
      </c>
      <c r="F108" s="89"/>
      <c r="H108" s="5" t="s">
        <v>2030</v>
      </c>
    </row>
    <row r="109">
      <c r="A109" s="3">
        <v>48.0</v>
      </c>
      <c r="B109" s="4">
        <v>0.11722222222222223</v>
      </c>
      <c r="C109" s="5" t="s">
        <v>21</v>
      </c>
      <c r="D109" s="5" t="s">
        <v>7</v>
      </c>
      <c r="E109" s="62">
        <v>10.0</v>
      </c>
      <c r="F109" s="89"/>
      <c r="H109" s="5" t="s">
        <v>2029</v>
      </c>
      <c r="I109" s="5">
        <v>1.0</v>
      </c>
    </row>
    <row r="110">
      <c r="A110" s="3">
        <v>48.0</v>
      </c>
      <c r="B110" s="4">
        <v>0.11753472222222222</v>
      </c>
      <c r="C110" s="5" t="s">
        <v>10</v>
      </c>
      <c r="D110" s="5" t="s">
        <v>24</v>
      </c>
      <c r="E110" s="62" t="s">
        <v>28</v>
      </c>
      <c r="F110" s="47">
        <v>1.0</v>
      </c>
      <c r="J110" s="5" t="s">
        <v>17</v>
      </c>
    </row>
    <row r="111">
      <c r="A111" s="3">
        <v>48.0</v>
      </c>
      <c r="B111" s="4">
        <v>0.11753472222222222</v>
      </c>
      <c r="C111" s="5" t="s">
        <v>10</v>
      </c>
      <c r="D111" s="5" t="s">
        <v>24</v>
      </c>
      <c r="E111" s="62" t="s">
        <v>28</v>
      </c>
      <c r="F111" s="47">
        <v>1.0</v>
      </c>
      <c r="J111" s="5" t="s">
        <v>40</v>
      </c>
    </row>
    <row r="112">
      <c r="A112" s="3">
        <v>48.0</v>
      </c>
      <c r="B112" s="4">
        <v>0.1178125</v>
      </c>
      <c r="C112" s="5" t="s">
        <v>13</v>
      </c>
      <c r="D112" s="5" t="s">
        <v>24</v>
      </c>
      <c r="E112" s="62">
        <v>16.0</v>
      </c>
      <c r="F112" s="31">
        <f>E112-0</f>
        <v>16</v>
      </c>
    </row>
    <row r="113">
      <c r="A113" s="3">
        <v>48.0</v>
      </c>
      <c r="B113" s="4">
        <v>0.12006944444444445</v>
      </c>
      <c r="C113" s="5" t="s">
        <v>13</v>
      </c>
      <c r="D113" s="5" t="s">
        <v>75</v>
      </c>
      <c r="E113" s="62">
        <v>22.0</v>
      </c>
      <c r="F113" s="31">
        <f>E113-10</f>
        <v>12</v>
      </c>
    </row>
    <row r="114">
      <c r="A114" s="3">
        <v>48.0</v>
      </c>
      <c r="B114" s="4">
        <v>0.12021990740740741</v>
      </c>
      <c r="C114" s="5" t="s">
        <v>13</v>
      </c>
      <c r="D114" s="5" t="s">
        <v>32</v>
      </c>
      <c r="E114" s="62" t="s">
        <v>37</v>
      </c>
      <c r="F114" s="47">
        <v>20.0</v>
      </c>
      <c r="G114" s="5" t="s">
        <v>48</v>
      </c>
      <c r="J114" s="5" t="s">
        <v>2031</v>
      </c>
    </row>
    <row r="115">
      <c r="A115" s="3">
        <v>48.0</v>
      </c>
      <c r="B115" s="4">
        <v>0.12034722222222222</v>
      </c>
      <c r="C115" s="5" t="s">
        <v>13</v>
      </c>
      <c r="D115" s="5" t="s">
        <v>32</v>
      </c>
      <c r="E115" s="62" t="s">
        <v>30</v>
      </c>
      <c r="F115" s="31" t="s">
        <v>30</v>
      </c>
      <c r="J115" s="5" t="s">
        <v>17</v>
      </c>
    </row>
    <row r="116">
      <c r="A116" s="3">
        <v>48.0</v>
      </c>
      <c r="B116" s="4">
        <v>0.12034722222222222</v>
      </c>
      <c r="C116" s="5" t="s">
        <v>13</v>
      </c>
      <c r="D116" s="5" t="s">
        <v>32</v>
      </c>
      <c r="E116" s="62">
        <v>20.0</v>
      </c>
      <c r="F116" s="31">
        <f>E116-10+5</f>
        <v>15</v>
      </c>
      <c r="J116" s="5" t="s">
        <v>1659</v>
      </c>
    </row>
    <row r="117">
      <c r="A117" s="3">
        <v>48.0</v>
      </c>
      <c r="B117" s="4">
        <v>0.12112268518518518</v>
      </c>
      <c r="C117" s="5" t="s">
        <v>13</v>
      </c>
      <c r="D117" s="5" t="s">
        <v>7</v>
      </c>
      <c r="E117" s="62">
        <v>59.0</v>
      </c>
      <c r="F117" s="89"/>
      <c r="H117" s="5" t="s">
        <v>4815</v>
      </c>
      <c r="J117" s="67" t="s">
        <v>2033</v>
      </c>
    </row>
    <row r="118">
      <c r="A118" s="3">
        <v>48.0</v>
      </c>
      <c r="B118" s="4">
        <v>0.1216087962962963</v>
      </c>
      <c r="C118" s="5" t="s">
        <v>13</v>
      </c>
      <c r="D118" s="5" t="s">
        <v>7</v>
      </c>
      <c r="E118" s="62">
        <v>30.0</v>
      </c>
      <c r="F118" s="89"/>
      <c r="H118" s="5" t="s">
        <v>2034</v>
      </c>
      <c r="I118" s="5">
        <v>1.0</v>
      </c>
      <c r="J118" s="5" t="s">
        <v>2035</v>
      </c>
    </row>
    <row r="119">
      <c r="A119" s="3">
        <v>48.0</v>
      </c>
      <c r="B119" s="4">
        <v>0.12365740740740741</v>
      </c>
      <c r="C119" s="5" t="s">
        <v>22</v>
      </c>
      <c r="D119" s="5" t="s">
        <v>24</v>
      </c>
      <c r="E119" s="62">
        <v>17.0</v>
      </c>
      <c r="F119" s="31">
        <f>E119-0</f>
        <v>17</v>
      </c>
    </row>
    <row r="120">
      <c r="A120" s="3">
        <v>48.0</v>
      </c>
      <c r="B120" s="4">
        <v>0.12366898148148148</v>
      </c>
      <c r="C120" s="5" t="s">
        <v>15</v>
      </c>
      <c r="D120" s="5" t="s">
        <v>24</v>
      </c>
      <c r="E120" s="62">
        <v>14.0</v>
      </c>
      <c r="F120" s="31">
        <f>E120-11</f>
        <v>3</v>
      </c>
    </row>
    <row r="121">
      <c r="A121" s="3">
        <v>48.0</v>
      </c>
      <c r="B121" s="4">
        <v>0.12371527777777777</v>
      </c>
      <c r="C121" s="5" t="s">
        <v>21</v>
      </c>
      <c r="D121" s="5" t="s">
        <v>24</v>
      </c>
      <c r="E121" s="62">
        <v>16.0</v>
      </c>
      <c r="F121" s="31">
        <f>E121-12</f>
        <v>4</v>
      </c>
    </row>
    <row r="122">
      <c r="A122" s="3">
        <v>48.0</v>
      </c>
      <c r="B122" s="4">
        <v>0.12372685185185185</v>
      </c>
      <c r="C122" s="5" t="s">
        <v>13</v>
      </c>
      <c r="D122" s="5" t="s">
        <v>24</v>
      </c>
      <c r="E122" s="62">
        <v>19.0</v>
      </c>
      <c r="F122" s="31">
        <f>E122-0</f>
        <v>19</v>
      </c>
    </row>
    <row r="123">
      <c r="A123" s="3">
        <v>48.0</v>
      </c>
      <c r="B123" s="4">
        <v>0.12373842592592593</v>
      </c>
      <c r="C123" s="5" t="s">
        <v>10</v>
      </c>
      <c r="D123" s="5" t="s">
        <v>24</v>
      </c>
      <c r="E123" s="62">
        <v>25.0</v>
      </c>
      <c r="F123" s="31">
        <f>E123-13</f>
        <v>12</v>
      </c>
    </row>
    <row r="124">
      <c r="A124" s="3">
        <v>48.0</v>
      </c>
      <c r="B124" s="4">
        <v>0.12375</v>
      </c>
      <c r="C124" s="5" t="s">
        <v>18</v>
      </c>
      <c r="D124" s="5" t="s">
        <v>24</v>
      </c>
      <c r="E124" s="62">
        <v>11.0</v>
      </c>
      <c r="F124" s="31">
        <f t="shared" ref="F124:F125" si="5">E124-8</f>
        <v>3</v>
      </c>
    </row>
    <row r="125">
      <c r="A125" s="3">
        <v>48.0</v>
      </c>
      <c r="B125" s="4">
        <v>0.1237962962962963</v>
      </c>
      <c r="C125" s="5" t="s">
        <v>134</v>
      </c>
      <c r="D125" s="5" t="s">
        <v>24</v>
      </c>
      <c r="E125" s="62">
        <v>16.0</v>
      </c>
      <c r="F125" s="31">
        <f t="shared" si="5"/>
        <v>8</v>
      </c>
    </row>
    <row r="126">
      <c r="A126" s="3">
        <v>48.0</v>
      </c>
      <c r="B126" s="4">
        <v>0.12672453703703704</v>
      </c>
      <c r="C126" s="5" t="s">
        <v>21</v>
      </c>
      <c r="D126" s="5" t="s">
        <v>88</v>
      </c>
      <c r="E126" s="62">
        <v>26.0</v>
      </c>
      <c r="F126" s="34">
        <f>E126-3</f>
        <v>23</v>
      </c>
    </row>
    <row r="127">
      <c r="A127" s="3">
        <v>48.0</v>
      </c>
      <c r="B127" s="4">
        <v>0.1268287037037037</v>
      </c>
      <c r="C127" s="5" t="s">
        <v>10</v>
      </c>
      <c r="D127" s="5" t="s">
        <v>88</v>
      </c>
      <c r="E127" s="62">
        <v>19.0</v>
      </c>
      <c r="F127" s="31">
        <f>E127-2</f>
        <v>17</v>
      </c>
    </row>
    <row r="128">
      <c r="A128" s="3">
        <v>48.0</v>
      </c>
      <c r="B128" s="4">
        <v>0.13135416666666666</v>
      </c>
      <c r="C128" s="5" t="s">
        <v>134</v>
      </c>
      <c r="D128" s="5" t="s">
        <v>97</v>
      </c>
      <c r="E128" s="62">
        <v>29.0</v>
      </c>
      <c r="F128" s="89"/>
      <c r="J128" s="5" t="s">
        <v>2036</v>
      </c>
    </row>
    <row r="129">
      <c r="A129" s="3">
        <v>48.0</v>
      </c>
      <c r="B129" s="4">
        <v>0.13675925925925925</v>
      </c>
      <c r="C129" s="5" t="s">
        <v>22</v>
      </c>
      <c r="D129" s="5" t="s">
        <v>27</v>
      </c>
      <c r="E129" s="62">
        <v>20.0</v>
      </c>
      <c r="F129" s="62">
        <v>15.0</v>
      </c>
    </row>
    <row r="130">
      <c r="A130" s="3">
        <v>48.0</v>
      </c>
      <c r="B130" s="4">
        <v>0.13791666666666666</v>
      </c>
      <c r="C130" s="5" t="s">
        <v>21</v>
      </c>
      <c r="D130" s="5" t="s">
        <v>20</v>
      </c>
      <c r="E130" s="62">
        <v>31.0</v>
      </c>
      <c r="F130" s="49">
        <f>E130-15</f>
        <v>16</v>
      </c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38"/>
    <col customWidth="1" min="6" max="6" width="11.13"/>
    <col customWidth="1" min="7" max="7" width="4.63"/>
    <col customWidth="1" min="8" max="8" width="25.25"/>
    <col customWidth="1" min="9" max="9" width="4.88"/>
    <col customWidth="1" min="10" max="10" width="31.75"/>
    <col customWidth="1" min="11" max="11" width="7.25"/>
    <col customWidth="1" min="12" max="12" width="14.5"/>
    <col customWidth="1" min="13" max="13" width="8.25"/>
    <col customWidth="1" min="14" max="15" width="4.88"/>
  </cols>
  <sheetData>
    <row r="1">
      <c r="A1" s="80" t="s">
        <v>0</v>
      </c>
      <c r="B1" s="81" t="s">
        <v>1</v>
      </c>
      <c r="C1" s="81" t="s">
        <v>2</v>
      </c>
      <c r="D1" s="80" t="s">
        <v>3</v>
      </c>
      <c r="E1" s="82" t="s">
        <v>4</v>
      </c>
      <c r="F1" s="82" t="s">
        <v>5</v>
      </c>
      <c r="G1" s="81" t="s">
        <v>6</v>
      </c>
      <c r="H1" s="81" t="s">
        <v>7</v>
      </c>
      <c r="I1" s="81" t="s">
        <v>4796</v>
      </c>
      <c r="J1" s="81" t="s">
        <v>9</v>
      </c>
      <c r="L1" s="80" t="s">
        <v>4811</v>
      </c>
      <c r="M1" s="83"/>
      <c r="N1" s="123"/>
      <c r="O1" s="83"/>
    </row>
    <row r="2">
      <c r="A2" s="3">
        <v>49.0</v>
      </c>
      <c r="B2" s="4">
        <v>0.011481481481481481</v>
      </c>
      <c r="C2" s="5" t="s">
        <v>10</v>
      </c>
      <c r="D2" s="5" t="s">
        <v>588</v>
      </c>
      <c r="E2" s="62">
        <v>25.0</v>
      </c>
      <c r="F2" s="31">
        <f>E2-8</f>
        <v>17</v>
      </c>
      <c r="K2" s="81" t="s">
        <v>0</v>
      </c>
      <c r="L2" s="80" t="s">
        <v>1</v>
      </c>
      <c r="M2" s="81" t="s">
        <v>2</v>
      </c>
      <c r="N2" s="80" t="s">
        <v>4796</v>
      </c>
      <c r="O2" s="81" t="s">
        <v>4781</v>
      </c>
    </row>
    <row r="3">
      <c r="A3" s="3">
        <v>49.0</v>
      </c>
      <c r="B3" s="4">
        <v>0.011608796296296296</v>
      </c>
      <c r="C3" s="5" t="s">
        <v>21</v>
      </c>
      <c r="D3" s="5" t="s">
        <v>14</v>
      </c>
      <c r="E3" s="62">
        <v>15.0</v>
      </c>
      <c r="F3" s="31">
        <f>E3-2</f>
        <v>13</v>
      </c>
      <c r="K3" s="5">
        <v>49.0</v>
      </c>
      <c r="L3" s="114">
        <v>0.07146990740740741</v>
      </c>
      <c r="M3" s="5" t="s">
        <v>13</v>
      </c>
      <c r="N3" s="5">
        <v>1.0</v>
      </c>
      <c r="O3" s="5" t="s">
        <v>4816</v>
      </c>
    </row>
    <row r="4">
      <c r="A4" s="3">
        <v>49.0</v>
      </c>
      <c r="B4" s="4">
        <v>0.012986111111111111</v>
      </c>
      <c r="C4" s="5" t="s">
        <v>13</v>
      </c>
      <c r="D4" s="5" t="s">
        <v>24</v>
      </c>
      <c r="E4" s="62">
        <v>10.0</v>
      </c>
      <c r="F4" s="31">
        <f>E4-0</f>
        <v>10</v>
      </c>
      <c r="L4" s="7"/>
    </row>
    <row r="5">
      <c r="A5" s="3">
        <v>49.0</v>
      </c>
      <c r="B5" s="4">
        <v>0.013009259259259259</v>
      </c>
      <c r="C5" s="5" t="s">
        <v>10</v>
      </c>
      <c r="D5" s="5" t="s">
        <v>24</v>
      </c>
      <c r="E5" s="62" t="s">
        <v>28</v>
      </c>
      <c r="F5" s="47">
        <v>1.0</v>
      </c>
      <c r="L5" s="7"/>
    </row>
    <row r="6">
      <c r="A6" s="3">
        <v>49.0</v>
      </c>
      <c r="B6" s="4">
        <v>0.013020833333333334</v>
      </c>
      <c r="C6" s="5" t="s">
        <v>21</v>
      </c>
      <c r="D6" s="5" t="s">
        <v>24</v>
      </c>
      <c r="E6" s="62">
        <v>22.0</v>
      </c>
      <c r="F6" s="34">
        <f>E6-12</f>
        <v>10</v>
      </c>
      <c r="J6" s="5" t="s">
        <v>2037</v>
      </c>
      <c r="L6" s="7"/>
    </row>
    <row r="7">
      <c r="A7" s="3">
        <v>49.0</v>
      </c>
      <c r="B7" s="4">
        <v>0.013032407407407407</v>
      </c>
      <c r="C7" s="5" t="s">
        <v>15</v>
      </c>
      <c r="D7" s="5" t="s">
        <v>24</v>
      </c>
      <c r="E7" s="62">
        <v>30.0</v>
      </c>
      <c r="F7" s="19" t="str">
        <f>#REF!</f>
        <v>#REF!</v>
      </c>
      <c r="L7" s="7"/>
    </row>
    <row r="8">
      <c r="A8" s="3">
        <v>49.0</v>
      </c>
      <c r="B8" s="4">
        <v>0.013032407407407407</v>
      </c>
      <c r="C8" s="5" t="s">
        <v>18</v>
      </c>
      <c r="D8" s="5" t="s">
        <v>24</v>
      </c>
      <c r="E8" s="62">
        <v>26.0</v>
      </c>
      <c r="F8" s="31">
        <f>E8-8</f>
        <v>18</v>
      </c>
      <c r="L8" s="7"/>
    </row>
    <row r="9">
      <c r="A9" s="3">
        <v>49.0</v>
      </c>
      <c r="B9" s="4">
        <v>0.013043981481481481</v>
      </c>
      <c r="C9" s="5" t="s">
        <v>22</v>
      </c>
      <c r="D9" s="5" t="s">
        <v>24</v>
      </c>
      <c r="E9" s="62">
        <v>3.0</v>
      </c>
      <c r="F9" s="31">
        <f>E9-0</f>
        <v>3</v>
      </c>
      <c r="L9" s="7"/>
    </row>
    <row r="10">
      <c r="A10" s="3">
        <v>49.0</v>
      </c>
      <c r="B10" s="4">
        <v>0.014143518518518519</v>
      </c>
      <c r="C10" s="5" t="s">
        <v>15</v>
      </c>
      <c r="D10" s="5" t="s">
        <v>20</v>
      </c>
      <c r="E10" s="62">
        <v>22.0</v>
      </c>
      <c r="F10" s="31">
        <f>E10-7-10</f>
        <v>5</v>
      </c>
      <c r="J10" s="5" t="s">
        <v>137</v>
      </c>
      <c r="L10" s="7"/>
    </row>
    <row r="11">
      <c r="A11" s="3">
        <v>49.0</v>
      </c>
      <c r="B11" s="4">
        <v>0.014155092592592592</v>
      </c>
      <c r="C11" s="5" t="s">
        <v>18</v>
      </c>
      <c r="D11" s="5" t="s">
        <v>20</v>
      </c>
      <c r="E11" s="62">
        <v>26.0</v>
      </c>
      <c r="F11" s="31">
        <f>E11-6-10</f>
        <v>10</v>
      </c>
      <c r="J11" s="5" t="s">
        <v>137</v>
      </c>
      <c r="L11" s="7"/>
    </row>
    <row r="12">
      <c r="A12" s="3">
        <v>49.0</v>
      </c>
      <c r="B12" s="4">
        <v>0.014166666666666666</v>
      </c>
      <c r="C12" s="5" t="s">
        <v>22</v>
      </c>
      <c r="D12" s="5" t="s">
        <v>20</v>
      </c>
      <c r="E12" s="62">
        <v>15.0</v>
      </c>
      <c r="F12" s="31">
        <f>E12-2-10</f>
        <v>3</v>
      </c>
      <c r="J12" s="5" t="s">
        <v>137</v>
      </c>
      <c r="L12" s="7"/>
    </row>
    <row r="13">
      <c r="A13" s="3">
        <v>49.0</v>
      </c>
      <c r="B13" s="4">
        <v>0.014178240740740741</v>
      </c>
      <c r="C13" s="5" t="s">
        <v>21</v>
      </c>
      <c r="D13" s="5" t="s">
        <v>20</v>
      </c>
      <c r="E13" s="62">
        <v>45.0</v>
      </c>
      <c r="F13" s="47">
        <f>E13-15-10</f>
        <v>20</v>
      </c>
      <c r="J13" s="5" t="s">
        <v>137</v>
      </c>
      <c r="L13" s="7"/>
    </row>
    <row r="14">
      <c r="A14" s="3">
        <v>49.0</v>
      </c>
      <c r="B14" s="4">
        <v>0.014189814814814815</v>
      </c>
      <c r="C14" s="5" t="s">
        <v>10</v>
      </c>
      <c r="D14" s="5" t="s">
        <v>20</v>
      </c>
      <c r="E14" s="62" t="s">
        <v>30</v>
      </c>
      <c r="F14" s="31" t="s">
        <v>30</v>
      </c>
      <c r="J14" s="5" t="s">
        <v>17</v>
      </c>
      <c r="L14" s="7"/>
    </row>
    <row r="15">
      <c r="A15" s="3">
        <v>49.0</v>
      </c>
      <c r="B15" s="4">
        <v>0.014189814814814815</v>
      </c>
      <c r="C15" s="5" t="s">
        <v>10</v>
      </c>
      <c r="D15" s="5" t="s">
        <v>20</v>
      </c>
      <c r="E15" s="62">
        <v>29.0</v>
      </c>
      <c r="F15" s="31">
        <f>E15-10-10</f>
        <v>9</v>
      </c>
      <c r="J15" s="5" t="s">
        <v>456</v>
      </c>
      <c r="L15" s="7"/>
    </row>
    <row r="16">
      <c r="A16" s="3">
        <v>49.0</v>
      </c>
      <c r="B16" s="4">
        <v>0.014212962962962964</v>
      </c>
      <c r="C16" s="5" t="s">
        <v>13</v>
      </c>
      <c r="D16" s="5" t="s">
        <v>20</v>
      </c>
      <c r="E16" s="62">
        <v>26.0</v>
      </c>
      <c r="F16" s="31">
        <f>E16-2-10</f>
        <v>14</v>
      </c>
      <c r="J16" s="5" t="s">
        <v>137</v>
      </c>
      <c r="L16" s="7"/>
    </row>
    <row r="17">
      <c r="A17" s="3">
        <v>49.0</v>
      </c>
      <c r="B17" s="4">
        <v>0.0284375</v>
      </c>
      <c r="C17" s="5" t="s">
        <v>21</v>
      </c>
      <c r="D17" s="5" t="s">
        <v>47</v>
      </c>
      <c r="E17" s="62">
        <v>25.0</v>
      </c>
      <c r="F17" s="31">
        <f>E17-5</f>
        <v>20</v>
      </c>
      <c r="L17" s="7"/>
    </row>
    <row r="18">
      <c r="A18" s="3">
        <v>49.0</v>
      </c>
      <c r="B18" s="4">
        <v>0.0284375</v>
      </c>
      <c r="C18" s="5" t="s">
        <v>18</v>
      </c>
      <c r="D18" s="5" t="s">
        <v>47</v>
      </c>
      <c r="E18" s="62">
        <v>24.0</v>
      </c>
      <c r="F18" s="31">
        <f>E18-8</f>
        <v>16</v>
      </c>
      <c r="L18" s="7"/>
    </row>
    <row r="19">
      <c r="A19" s="3">
        <v>49.0</v>
      </c>
      <c r="B19" s="4">
        <v>0.02847222222222222</v>
      </c>
      <c r="C19" s="5" t="s">
        <v>15</v>
      </c>
      <c r="D19" s="5" t="s">
        <v>47</v>
      </c>
      <c r="E19" s="62">
        <v>21.0</v>
      </c>
      <c r="F19" s="31">
        <f t="shared" ref="F19:F20" si="1">E19-2</f>
        <v>19</v>
      </c>
      <c r="L19" s="7"/>
    </row>
    <row r="20">
      <c r="A20" s="3">
        <v>49.0</v>
      </c>
      <c r="B20" s="4">
        <v>0.028576388888888887</v>
      </c>
      <c r="C20" s="5" t="s">
        <v>13</v>
      </c>
      <c r="D20" s="5" t="s">
        <v>47</v>
      </c>
      <c r="E20" s="62">
        <v>20.0</v>
      </c>
      <c r="F20" s="31">
        <f t="shared" si="1"/>
        <v>18</v>
      </c>
      <c r="L20" s="7"/>
    </row>
    <row r="21">
      <c r="A21" s="3">
        <v>49.0</v>
      </c>
      <c r="B21" s="4">
        <v>0.028622685185185185</v>
      </c>
      <c r="C21" s="5" t="s">
        <v>10</v>
      </c>
      <c r="D21" s="5" t="s">
        <v>47</v>
      </c>
      <c r="E21" s="62">
        <v>16.0</v>
      </c>
      <c r="F21" s="31">
        <f>E21-7</f>
        <v>9</v>
      </c>
      <c r="L21" s="7"/>
    </row>
    <row r="22">
      <c r="A22" s="3">
        <v>49.0</v>
      </c>
      <c r="B22" s="4">
        <v>0.028680555555555556</v>
      </c>
      <c r="C22" s="5" t="s">
        <v>134</v>
      </c>
      <c r="D22" s="5" t="s">
        <v>47</v>
      </c>
      <c r="E22" s="62" t="s">
        <v>30</v>
      </c>
      <c r="F22" s="31" t="s">
        <v>30</v>
      </c>
      <c r="J22" s="5" t="s">
        <v>607</v>
      </c>
      <c r="L22" s="7"/>
    </row>
    <row r="23">
      <c r="A23" s="3">
        <v>49.0</v>
      </c>
      <c r="B23" s="4">
        <v>0.028715277777777777</v>
      </c>
      <c r="C23" s="5" t="s">
        <v>22</v>
      </c>
      <c r="D23" s="5" t="s">
        <v>47</v>
      </c>
      <c r="E23" s="62">
        <v>11.0</v>
      </c>
      <c r="F23" s="31">
        <f>E23-2</f>
        <v>9</v>
      </c>
      <c r="L23" s="7"/>
    </row>
    <row r="24">
      <c r="A24" s="3">
        <v>49.0</v>
      </c>
      <c r="B24" s="4">
        <v>0.029513888888888888</v>
      </c>
      <c r="C24" s="5" t="s">
        <v>21</v>
      </c>
      <c r="D24" s="5" t="s">
        <v>32</v>
      </c>
      <c r="E24" s="62">
        <v>21.0</v>
      </c>
      <c r="F24" s="31">
        <f>E24-11</f>
        <v>10</v>
      </c>
      <c r="J24" s="5" t="s">
        <v>46</v>
      </c>
      <c r="L24" s="7"/>
    </row>
    <row r="25">
      <c r="A25" s="3">
        <v>49.0</v>
      </c>
      <c r="B25" s="4">
        <v>0.02991898148148148</v>
      </c>
      <c r="C25" s="5" t="s">
        <v>21</v>
      </c>
      <c r="D25" s="5" t="s">
        <v>7</v>
      </c>
      <c r="E25" s="62">
        <v>29.0</v>
      </c>
      <c r="F25" s="89"/>
      <c r="H25" s="5" t="s">
        <v>2038</v>
      </c>
      <c r="L25" s="7"/>
    </row>
    <row r="26">
      <c r="A26" s="3">
        <v>49.0</v>
      </c>
      <c r="B26" s="4">
        <v>0.03025462962962963</v>
      </c>
      <c r="C26" s="5" t="s">
        <v>21</v>
      </c>
      <c r="D26" s="5" t="s">
        <v>20</v>
      </c>
      <c r="E26" s="62">
        <v>30.0</v>
      </c>
      <c r="F26" s="31">
        <f>E26-15</f>
        <v>15</v>
      </c>
      <c r="L26" s="7"/>
    </row>
    <row r="27">
      <c r="A27" s="3">
        <v>49.0</v>
      </c>
      <c r="B27" s="4">
        <v>0.031342592592592596</v>
      </c>
      <c r="C27" s="5" t="s">
        <v>18</v>
      </c>
      <c r="D27" s="5" t="s">
        <v>32</v>
      </c>
      <c r="E27" s="62">
        <v>24.0</v>
      </c>
      <c r="F27" s="31">
        <f>E27-14</f>
        <v>10</v>
      </c>
      <c r="J27" s="5" t="s">
        <v>2039</v>
      </c>
      <c r="L27" s="7"/>
    </row>
    <row r="28">
      <c r="A28" s="3">
        <v>49.0</v>
      </c>
      <c r="B28" s="4">
        <v>0.03167824074074074</v>
      </c>
      <c r="C28" s="5" t="s">
        <v>18</v>
      </c>
      <c r="D28" s="5" t="s">
        <v>7</v>
      </c>
      <c r="E28" s="62">
        <v>15.0</v>
      </c>
      <c r="F28" s="89"/>
      <c r="H28" s="5" t="s">
        <v>2040</v>
      </c>
      <c r="L28" s="7"/>
    </row>
    <row r="29">
      <c r="A29" s="3">
        <v>49.0</v>
      </c>
      <c r="B29" s="4">
        <v>0.032337962962962964</v>
      </c>
      <c r="C29" s="5" t="s">
        <v>18</v>
      </c>
      <c r="D29" s="5" t="s">
        <v>32</v>
      </c>
      <c r="E29" s="62">
        <v>27.0</v>
      </c>
      <c r="F29" s="49">
        <f>E29-14+5</f>
        <v>18</v>
      </c>
      <c r="J29" s="5" t="s">
        <v>1613</v>
      </c>
      <c r="L29" s="7"/>
    </row>
    <row r="30">
      <c r="A30" s="3">
        <v>49.0</v>
      </c>
      <c r="B30" s="4">
        <v>0.03260416666666666</v>
      </c>
      <c r="C30" s="5" t="s">
        <v>18</v>
      </c>
      <c r="D30" s="5" t="s">
        <v>7</v>
      </c>
      <c r="E30" s="62">
        <v>33.0</v>
      </c>
      <c r="F30" s="89"/>
      <c r="H30" s="5" t="s">
        <v>2041</v>
      </c>
      <c r="I30" s="5">
        <v>1.0</v>
      </c>
      <c r="L30" s="7"/>
    </row>
    <row r="31">
      <c r="A31" s="3">
        <v>49.0</v>
      </c>
      <c r="B31" s="4">
        <v>0.034074074074074076</v>
      </c>
      <c r="C31" s="5" t="s">
        <v>15</v>
      </c>
      <c r="D31" s="5" t="s">
        <v>146</v>
      </c>
      <c r="E31" s="62">
        <v>17.0</v>
      </c>
      <c r="F31" s="49">
        <f>E31-2</f>
        <v>15</v>
      </c>
      <c r="H31" s="5" t="s">
        <v>2042</v>
      </c>
      <c r="L31" s="7"/>
    </row>
    <row r="32">
      <c r="A32" s="3">
        <v>49.0</v>
      </c>
      <c r="B32" s="4">
        <v>0.035833333333333335</v>
      </c>
      <c r="C32" s="5" t="s">
        <v>10</v>
      </c>
      <c r="D32" s="5" t="s">
        <v>32</v>
      </c>
      <c r="E32" s="62">
        <v>18.0</v>
      </c>
      <c r="F32" s="31">
        <f t="shared" ref="F32:F33" si="2">E32-12</f>
        <v>6</v>
      </c>
      <c r="J32" s="5" t="s">
        <v>2043</v>
      </c>
      <c r="L32" s="7"/>
    </row>
    <row r="33">
      <c r="A33" s="3">
        <v>49.0</v>
      </c>
      <c r="B33" s="4">
        <v>0.03587962962962963</v>
      </c>
      <c r="C33" s="5" t="s">
        <v>10</v>
      </c>
      <c r="D33" s="5" t="s">
        <v>32</v>
      </c>
      <c r="E33" s="62">
        <v>30.0</v>
      </c>
      <c r="F33" s="31">
        <f t="shared" si="2"/>
        <v>18</v>
      </c>
      <c r="J33" s="5" t="s">
        <v>45</v>
      </c>
      <c r="L33" s="7"/>
    </row>
    <row r="34">
      <c r="A34" s="3">
        <v>49.0</v>
      </c>
      <c r="B34" s="4">
        <v>0.03605324074074074</v>
      </c>
      <c r="C34" s="5" t="s">
        <v>10</v>
      </c>
      <c r="D34" s="5" t="s">
        <v>7</v>
      </c>
      <c r="E34" s="62">
        <v>22.0</v>
      </c>
      <c r="F34" s="89"/>
      <c r="H34" s="5" t="s">
        <v>2044</v>
      </c>
      <c r="L34" s="7"/>
    </row>
    <row r="35">
      <c r="A35" s="3">
        <v>49.0</v>
      </c>
      <c r="B35" s="4">
        <v>0.03621527777777778</v>
      </c>
      <c r="C35" s="5" t="s">
        <v>10</v>
      </c>
      <c r="D35" s="5" t="s">
        <v>7</v>
      </c>
      <c r="E35" s="62">
        <v>14.0</v>
      </c>
      <c r="F35" s="89"/>
      <c r="H35" s="5" t="s">
        <v>2045</v>
      </c>
      <c r="L35" s="7"/>
    </row>
    <row r="36">
      <c r="A36" s="3">
        <v>49.0</v>
      </c>
      <c r="B36" s="4">
        <v>0.03657407407407407</v>
      </c>
      <c r="C36" s="5" t="s">
        <v>10</v>
      </c>
      <c r="D36" s="5" t="s">
        <v>20</v>
      </c>
      <c r="E36" s="62">
        <v>36.0</v>
      </c>
      <c r="F36" s="31">
        <f>E36-10-10</f>
        <v>16</v>
      </c>
      <c r="L36" s="7"/>
    </row>
    <row r="37">
      <c r="A37" s="3">
        <v>49.0</v>
      </c>
      <c r="B37" s="4">
        <v>0.03726851851851852</v>
      </c>
      <c r="C37" s="5" t="s">
        <v>134</v>
      </c>
      <c r="D37" s="5" t="s">
        <v>32</v>
      </c>
      <c r="E37" s="62">
        <v>21.0</v>
      </c>
      <c r="F37" s="31">
        <f>E37-8</f>
        <v>13</v>
      </c>
      <c r="J37" s="5" t="s">
        <v>2046</v>
      </c>
      <c r="L37" s="7"/>
    </row>
    <row r="38">
      <c r="A38" s="3">
        <v>49.0</v>
      </c>
      <c r="B38" s="4">
        <v>0.037384259259259256</v>
      </c>
      <c r="C38" s="5" t="s">
        <v>134</v>
      </c>
      <c r="D38" s="5" t="s">
        <v>7</v>
      </c>
      <c r="E38" s="62">
        <v>15.0</v>
      </c>
      <c r="F38" s="89"/>
      <c r="H38" s="5" t="s">
        <v>2047</v>
      </c>
      <c r="J38" s="5" t="s">
        <v>607</v>
      </c>
      <c r="L38" s="7"/>
    </row>
    <row r="39">
      <c r="A39" s="3">
        <v>49.0</v>
      </c>
      <c r="B39" s="4">
        <v>0.03940972222222222</v>
      </c>
      <c r="C39" s="5" t="s">
        <v>18</v>
      </c>
      <c r="D39" s="5" t="s">
        <v>709</v>
      </c>
      <c r="E39" s="62" t="s">
        <v>30</v>
      </c>
      <c r="F39" s="62" t="s">
        <v>30</v>
      </c>
      <c r="J39" s="5" t="s">
        <v>2048</v>
      </c>
      <c r="L39" s="7"/>
    </row>
    <row r="40">
      <c r="A40" s="3">
        <v>49.0</v>
      </c>
      <c r="B40" s="4">
        <v>0.041087962962962965</v>
      </c>
      <c r="C40" s="5" t="s">
        <v>22</v>
      </c>
      <c r="D40" s="5" t="s">
        <v>588</v>
      </c>
      <c r="E40" s="62">
        <v>27.0</v>
      </c>
      <c r="F40" s="31">
        <f>E40-15</f>
        <v>12</v>
      </c>
      <c r="L40" s="7"/>
    </row>
    <row r="41">
      <c r="A41" s="3">
        <v>49.0</v>
      </c>
      <c r="B41" s="4">
        <v>0.04334490740740741</v>
      </c>
      <c r="C41" s="5" t="s">
        <v>13</v>
      </c>
      <c r="D41" s="5" t="s">
        <v>35</v>
      </c>
      <c r="E41" s="62">
        <v>20.0</v>
      </c>
      <c r="F41" s="31">
        <f>E41-2</f>
        <v>18</v>
      </c>
      <c r="L41" s="7"/>
    </row>
    <row r="42">
      <c r="A42" s="3">
        <v>49.0</v>
      </c>
      <c r="B42" s="4">
        <v>0.044189814814814814</v>
      </c>
      <c r="C42" s="5" t="s">
        <v>13</v>
      </c>
      <c r="D42" s="5" t="s">
        <v>32</v>
      </c>
      <c r="E42" s="62" t="s">
        <v>30</v>
      </c>
      <c r="F42" s="31" t="s">
        <v>30</v>
      </c>
      <c r="J42" s="5" t="s">
        <v>17</v>
      </c>
      <c r="L42" s="7"/>
    </row>
    <row r="43">
      <c r="A43" s="3">
        <v>49.0</v>
      </c>
      <c r="B43" s="4">
        <v>0.044189814814814814</v>
      </c>
      <c r="C43" s="5" t="s">
        <v>13</v>
      </c>
      <c r="D43" s="5" t="s">
        <v>32</v>
      </c>
      <c r="E43" s="62">
        <v>15.0</v>
      </c>
      <c r="F43" s="31">
        <f>E43-10+5</f>
        <v>10</v>
      </c>
      <c r="J43" s="5" t="s">
        <v>1659</v>
      </c>
      <c r="L43" s="7"/>
    </row>
    <row r="44">
      <c r="A44" s="3">
        <v>49.0</v>
      </c>
      <c r="B44" s="4">
        <v>0.044305555555555556</v>
      </c>
      <c r="C44" s="5" t="s">
        <v>13</v>
      </c>
      <c r="D44" s="5" t="s">
        <v>7</v>
      </c>
      <c r="E44" s="62">
        <v>18.0</v>
      </c>
      <c r="F44" s="89"/>
      <c r="H44" s="5" t="s">
        <v>2049</v>
      </c>
      <c r="J44" s="5" t="s">
        <v>2050</v>
      </c>
      <c r="L44" s="7"/>
    </row>
    <row r="45">
      <c r="A45" s="3">
        <v>49.0</v>
      </c>
      <c r="B45" s="4">
        <v>0.04445601851851852</v>
      </c>
      <c r="C45" s="5" t="s">
        <v>13</v>
      </c>
      <c r="D45" s="5" t="s">
        <v>32</v>
      </c>
      <c r="E45" s="62" t="s">
        <v>30</v>
      </c>
      <c r="F45" s="31" t="s">
        <v>30</v>
      </c>
      <c r="J45" s="5" t="s">
        <v>17</v>
      </c>
      <c r="L45" s="7"/>
    </row>
    <row r="46">
      <c r="A46" s="3">
        <v>49.0</v>
      </c>
      <c r="B46" s="4">
        <v>0.04445601851851852</v>
      </c>
      <c r="C46" s="5" t="s">
        <v>13</v>
      </c>
      <c r="D46" s="5" t="s">
        <v>32</v>
      </c>
      <c r="E46" s="62">
        <v>24.0</v>
      </c>
      <c r="F46" s="31">
        <f>E46-4-5-2+5</f>
        <v>18</v>
      </c>
      <c r="J46" s="5" t="s">
        <v>1659</v>
      </c>
      <c r="L46" s="7"/>
    </row>
    <row r="47">
      <c r="A47" s="3">
        <v>49.0</v>
      </c>
      <c r="B47" s="4">
        <v>0.04456018518518518</v>
      </c>
      <c r="C47" s="5" t="s">
        <v>13</v>
      </c>
      <c r="D47" s="5" t="s">
        <v>7</v>
      </c>
      <c r="E47" s="62">
        <v>18.0</v>
      </c>
      <c r="F47" s="89"/>
      <c r="H47" s="5" t="s">
        <v>2049</v>
      </c>
      <c r="I47" s="5">
        <v>1.0</v>
      </c>
      <c r="J47" s="5" t="s">
        <v>2050</v>
      </c>
      <c r="L47" s="7"/>
    </row>
    <row r="48">
      <c r="A48" s="3">
        <v>49.0</v>
      </c>
      <c r="B48" s="4">
        <v>0.0450462962962963</v>
      </c>
      <c r="C48" s="5" t="s">
        <v>13</v>
      </c>
      <c r="D48" s="5" t="s">
        <v>32</v>
      </c>
      <c r="E48" s="62" t="s">
        <v>30</v>
      </c>
      <c r="F48" s="31" t="s">
        <v>30</v>
      </c>
      <c r="J48" s="5" t="s">
        <v>17</v>
      </c>
      <c r="L48" s="7"/>
    </row>
    <row r="49">
      <c r="A49" s="3">
        <v>49.0</v>
      </c>
      <c r="B49" s="4">
        <v>0.0450462962962963</v>
      </c>
      <c r="C49" s="5" t="s">
        <v>13</v>
      </c>
      <c r="D49" s="5" t="s">
        <v>32</v>
      </c>
      <c r="E49" s="62">
        <v>24.0</v>
      </c>
      <c r="F49" s="31">
        <f>E49-4-5-2+5</f>
        <v>18</v>
      </c>
      <c r="J49" s="5" t="s">
        <v>1659</v>
      </c>
      <c r="L49" s="7"/>
    </row>
    <row r="50">
      <c r="A50" s="3">
        <v>49.0</v>
      </c>
      <c r="B50" s="4">
        <v>0.04552083333333334</v>
      </c>
      <c r="C50" s="5" t="s">
        <v>13</v>
      </c>
      <c r="D50" s="5" t="s">
        <v>7</v>
      </c>
      <c r="E50" s="62">
        <v>27.0</v>
      </c>
      <c r="F50" s="89"/>
      <c r="H50" s="5" t="s">
        <v>2051</v>
      </c>
      <c r="L50" s="7"/>
    </row>
    <row r="51">
      <c r="A51" s="3">
        <v>49.0</v>
      </c>
      <c r="B51" s="4">
        <v>0.04679398148148148</v>
      </c>
      <c r="C51" s="5" t="s">
        <v>21</v>
      </c>
      <c r="D51" s="5" t="s">
        <v>32</v>
      </c>
      <c r="E51" s="62">
        <v>17.0</v>
      </c>
      <c r="F51" s="31">
        <f t="shared" ref="F51:F53" si="3">E51-11+5</f>
        <v>11</v>
      </c>
      <c r="J51" s="5" t="s">
        <v>350</v>
      </c>
      <c r="L51" s="7"/>
    </row>
    <row r="52">
      <c r="A52" s="3">
        <v>49.0</v>
      </c>
      <c r="B52" s="4">
        <v>0.04679398148148148</v>
      </c>
      <c r="C52" s="5" t="s">
        <v>21</v>
      </c>
      <c r="D52" s="5" t="s">
        <v>32</v>
      </c>
      <c r="E52" s="62">
        <v>17.0</v>
      </c>
      <c r="F52" s="31">
        <f t="shared" si="3"/>
        <v>11</v>
      </c>
      <c r="J52" s="5" t="s">
        <v>2052</v>
      </c>
      <c r="L52" s="7"/>
    </row>
    <row r="53">
      <c r="A53" s="3">
        <v>49.0</v>
      </c>
      <c r="B53" s="4">
        <v>0.046875</v>
      </c>
      <c r="C53" s="5" t="s">
        <v>21</v>
      </c>
      <c r="D53" s="5" t="s">
        <v>32</v>
      </c>
      <c r="E53" s="62">
        <v>15.0</v>
      </c>
      <c r="F53" s="31">
        <f t="shared" si="3"/>
        <v>9</v>
      </c>
      <c r="J53" s="5" t="s">
        <v>2053</v>
      </c>
      <c r="L53" s="7"/>
    </row>
    <row r="54">
      <c r="A54" s="3">
        <v>49.0</v>
      </c>
      <c r="B54" s="4">
        <v>0.04729166666666667</v>
      </c>
      <c r="C54" s="5" t="s">
        <v>21</v>
      </c>
      <c r="D54" s="5" t="s">
        <v>7</v>
      </c>
      <c r="E54" s="62">
        <v>49.0</v>
      </c>
      <c r="F54" s="89"/>
      <c r="H54" s="5" t="s">
        <v>2054</v>
      </c>
      <c r="L54" s="7"/>
    </row>
    <row r="55">
      <c r="A55" s="3">
        <v>49.0</v>
      </c>
      <c r="B55" s="4">
        <v>0.04833333333333333</v>
      </c>
      <c r="C55" s="5" t="s">
        <v>18</v>
      </c>
      <c r="D55" s="5" t="s">
        <v>32</v>
      </c>
      <c r="E55" s="62">
        <v>11.0</v>
      </c>
      <c r="F55" s="31">
        <f>E55-6</f>
        <v>5</v>
      </c>
      <c r="J55" s="5" t="s">
        <v>2055</v>
      </c>
      <c r="L55" s="7"/>
    </row>
    <row r="56">
      <c r="A56" s="3">
        <v>49.0</v>
      </c>
      <c r="B56" s="4">
        <v>0.04833333333333333</v>
      </c>
      <c r="C56" s="5" t="s">
        <v>18</v>
      </c>
      <c r="D56" s="5" t="s">
        <v>32</v>
      </c>
      <c r="E56" s="62" t="s">
        <v>30</v>
      </c>
      <c r="F56" s="31" t="s">
        <v>30</v>
      </c>
      <c r="J56" s="5" t="s">
        <v>17</v>
      </c>
      <c r="L56" s="7"/>
    </row>
    <row r="57">
      <c r="A57" s="3">
        <v>49.0</v>
      </c>
      <c r="B57" s="4">
        <v>0.04869212962962963</v>
      </c>
      <c r="C57" s="5" t="s">
        <v>18</v>
      </c>
      <c r="D57" s="5" t="s">
        <v>32</v>
      </c>
      <c r="E57" s="62">
        <v>17.0</v>
      </c>
      <c r="F57" s="31">
        <f>E57-11</f>
        <v>6</v>
      </c>
      <c r="J57" s="5" t="s">
        <v>1650</v>
      </c>
      <c r="L57" s="7"/>
    </row>
    <row r="58">
      <c r="A58" s="3">
        <v>49.0</v>
      </c>
      <c r="B58" s="4">
        <v>0.04878472222222222</v>
      </c>
      <c r="C58" s="5" t="s">
        <v>18</v>
      </c>
      <c r="D58" s="5" t="s">
        <v>7</v>
      </c>
      <c r="E58" s="62">
        <v>15.0</v>
      </c>
      <c r="F58" s="89"/>
      <c r="H58" s="5" t="s">
        <v>2056</v>
      </c>
      <c r="I58" s="5">
        <v>1.0</v>
      </c>
      <c r="L58" s="7"/>
    </row>
    <row r="59">
      <c r="A59" s="3">
        <v>49.0</v>
      </c>
      <c r="B59" s="4">
        <v>0.04931712962962963</v>
      </c>
      <c r="C59" s="5" t="s">
        <v>18</v>
      </c>
      <c r="D59" s="5" t="s">
        <v>32</v>
      </c>
      <c r="E59" s="62">
        <v>26.0</v>
      </c>
      <c r="F59" s="49">
        <f>E59-11</f>
        <v>15</v>
      </c>
      <c r="J59" s="5" t="s">
        <v>1650</v>
      </c>
      <c r="L59" s="7"/>
    </row>
    <row r="60">
      <c r="A60" s="3">
        <v>49.0</v>
      </c>
      <c r="B60" s="4">
        <v>0.04939814814814815</v>
      </c>
      <c r="C60" s="5" t="s">
        <v>18</v>
      </c>
      <c r="D60" s="5" t="s">
        <v>7</v>
      </c>
      <c r="E60" s="62">
        <v>17.0</v>
      </c>
      <c r="F60" s="89"/>
      <c r="H60" s="5" t="s">
        <v>2057</v>
      </c>
      <c r="L60" s="7"/>
    </row>
    <row r="61">
      <c r="A61" s="3">
        <v>49.0</v>
      </c>
      <c r="B61" s="4">
        <v>0.050069444444444444</v>
      </c>
      <c r="C61" s="5" t="s">
        <v>15</v>
      </c>
      <c r="D61" s="5" t="s">
        <v>32</v>
      </c>
      <c r="E61" s="62">
        <v>27.0</v>
      </c>
      <c r="F61" s="62">
        <v>19.0</v>
      </c>
      <c r="J61" s="5" t="s">
        <v>1895</v>
      </c>
      <c r="L61" s="7"/>
    </row>
    <row r="62">
      <c r="A62" s="3">
        <v>49.0</v>
      </c>
      <c r="B62" s="4">
        <v>0.05009259259259259</v>
      </c>
      <c r="C62" s="5" t="s">
        <v>15</v>
      </c>
      <c r="D62" s="5" t="s">
        <v>32</v>
      </c>
      <c r="E62" s="62">
        <v>26.0</v>
      </c>
      <c r="F62" s="62">
        <v>18.0</v>
      </c>
      <c r="J62" s="5" t="s">
        <v>1895</v>
      </c>
      <c r="L62" s="7"/>
    </row>
    <row r="63">
      <c r="A63" s="3">
        <v>49.0</v>
      </c>
      <c r="B63" s="4">
        <v>0.050277777777777775</v>
      </c>
      <c r="C63" s="5" t="s">
        <v>15</v>
      </c>
      <c r="D63" s="5" t="s">
        <v>7</v>
      </c>
      <c r="E63" s="62">
        <v>18.0</v>
      </c>
      <c r="F63" s="89"/>
      <c r="H63" s="5" t="s">
        <v>2058</v>
      </c>
      <c r="I63" s="5">
        <v>1.0</v>
      </c>
      <c r="L63" s="7"/>
    </row>
    <row r="64">
      <c r="A64" s="3">
        <v>49.0</v>
      </c>
      <c r="B64" s="4">
        <v>0.05033564814814815</v>
      </c>
      <c r="C64" s="5" t="s">
        <v>15</v>
      </c>
      <c r="D64" s="5" t="s">
        <v>7</v>
      </c>
      <c r="E64" s="62">
        <v>10.0</v>
      </c>
      <c r="F64" s="89"/>
      <c r="H64" s="5" t="s">
        <v>2059</v>
      </c>
      <c r="L64" s="7"/>
    </row>
    <row r="65">
      <c r="A65" s="3">
        <v>49.0</v>
      </c>
      <c r="B65" s="4">
        <v>0.05206018518518519</v>
      </c>
      <c r="C65" s="5" t="s">
        <v>273</v>
      </c>
      <c r="D65" s="5" t="s">
        <v>32</v>
      </c>
      <c r="E65" s="62">
        <v>12.0</v>
      </c>
      <c r="F65" s="31">
        <f t="shared" ref="F65:F66" si="4">E65-8</f>
        <v>4</v>
      </c>
      <c r="J65" s="5" t="s">
        <v>1247</v>
      </c>
      <c r="L65" s="7"/>
    </row>
    <row r="66">
      <c r="A66" s="3">
        <v>49.0</v>
      </c>
      <c r="B66" s="4">
        <v>0.052141203703703703</v>
      </c>
      <c r="C66" s="5" t="s">
        <v>273</v>
      </c>
      <c r="D66" s="5" t="s">
        <v>32</v>
      </c>
      <c r="E66" s="62">
        <v>15.0</v>
      </c>
      <c r="F66" s="31">
        <f t="shared" si="4"/>
        <v>7</v>
      </c>
      <c r="J66" s="5" t="s">
        <v>1247</v>
      </c>
      <c r="L66" s="7"/>
    </row>
    <row r="67">
      <c r="A67" s="3">
        <v>49.0</v>
      </c>
      <c r="B67" s="4">
        <v>0.0521875</v>
      </c>
      <c r="C67" s="5" t="s">
        <v>273</v>
      </c>
      <c r="D67" s="5" t="s">
        <v>32</v>
      </c>
      <c r="E67" s="62" t="s">
        <v>28</v>
      </c>
      <c r="F67" s="47">
        <v>1.0</v>
      </c>
      <c r="G67" s="5" t="s">
        <v>48</v>
      </c>
      <c r="J67" s="5" t="s">
        <v>1247</v>
      </c>
      <c r="L67" s="7"/>
    </row>
    <row r="68">
      <c r="A68" s="3">
        <v>49.0</v>
      </c>
      <c r="B68" s="4">
        <v>0.05274305555555556</v>
      </c>
      <c r="C68" s="5" t="s">
        <v>273</v>
      </c>
      <c r="D68" s="5" t="s">
        <v>7</v>
      </c>
      <c r="E68" s="62">
        <v>12.0</v>
      </c>
      <c r="F68" s="89"/>
      <c r="H68" s="5" t="s">
        <v>2060</v>
      </c>
      <c r="L68" s="7"/>
    </row>
    <row r="69">
      <c r="A69" s="3">
        <v>49.0</v>
      </c>
      <c r="B69" s="4">
        <v>0.05299768518518518</v>
      </c>
      <c r="C69" s="5" t="s">
        <v>273</v>
      </c>
      <c r="D69" s="5" t="s">
        <v>7</v>
      </c>
      <c r="E69" s="62">
        <v>17.0</v>
      </c>
      <c r="F69" s="89"/>
      <c r="H69" s="5" t="s">
        <v>2061</v>
      </c>
      <c r="I69" s="5">
        <v>1.0</v>
      </c>
      <c r="L69" s="7"/>
    </row>
    <row r="70">
      <c r="A70" s="3">
        <v>49.0</v>
      </c>
      <c r="B70" s="4">
        <v>0.05361111111111111</v>
      </c>
      <c r="C70" s="5" t="s">
        <v>10</v>
      </c>
      <c r="D70" s="5" t="s">
        <v>20</v>
      </c>
      <c r="E70" s="62" t="s">
        <v>37</v>
      </c>
      <c r="F70" s="62">
        <v>20.0</v>
      </c>
      <c r="L70" s="7"/>
    </row>
    <row r="71">
      <c r="A71" s="3">
        <v>49.0</v>
      </c>
      <c r="B71" s="4">
        <v>0.05921296296296296</v>
      </c>
      <c r="C71" s="5" t="s">
        <v>13</v>
      </c>
      <c r="D71" s="5" t="s">
        <v>32</v>
      </c>
      <c r="E71" s="62" t="s">
        <v>30</v>
      </c>
      <c r="F71" s="31" t="s">
        <v>30</v>
      </c>
      <c r="J71" s="5" t="s">
        <v>17</v>
      </c>
      <c r="L71" s="7"/>
    </row>
    <row r="72">
      <c r="A72" s="3">
        <v>49.0</v>
      </c>
      <c r="B72" s="4">
        <v>0.05921296296296296</v>
      </c>
      <c r="C72" s="5" t="s">
        <v>13</v>
      </c>
      <c r="D72" s="5" t="s">
        <v>32</v>
      </c>
      <c r="E72" s="62">
        <v>21.0</v>
      </c>
      <c r="F72" s="31">
        <f>E72-6-5-2</f>
        <v>8</v>
      </c>
      <c r="J72" s="5" t="s">
        <v>1818</v>
      </c>
      <c r="L72" s="7"/>
    </row>
    <row r="73">
      <c r="A73" s="3">
        <v>49.0</v>
      </c>
      <c r="B73" s="4">
        <v>0.059305555555555556</v>
      </c>
      <c r="C73" s="5" t="s">
        <v>13</v>
      </c>
      <c r="D73" s="5" t="s">
        <v>7</v>
      </c>
      <c r="E73" s="62">
        <v>20.0</v>
      </c>
      <c r="F73" s="89"/>
      <c r="H73" s="5" t="s">
        <v>2062</v>
      </c>
      <c r="I73" s="5">
        <v>1.0</v>
      </c>
      <c r="L73" s="7"/>
    </row>
    <row r="74">
      <c r="A74" s="3">
        <v>49.0</v>
      </c>
      <c r="B74" s="4">
        <v>0.06008101851851852</v>
      </c>
      <c r="C74" s="5" t="s">
        <v>13</v>
      </c>
      <c r="D74" s="5" t="s">
        <v>32</v>
      </c>
      <c r="E74" s="62" t="s">
        <v>30</v>
      </c>
      <c r="F74" s="31" t="s">
        <v>30</v>
      </c>
      <c r="J74" s="5" t="s">
        <v>17</v>
      </c>
      <c r="L74" s="7"/>
    </row>
    <row r="75">
      <c r="A75" s="3">
        <v>49.0</v>
      </c>
      <c r="B75" s="4">
        <v>0.06008101851851852</v>
      </c>
      <c r="C75" s="5" t="s">
        <v>13</v>
      </c>
      <c r="D75" s="5" t="s">
        <v>32</v>
      </c>
      <c r="E75" s="62">
        <v>22.0</v>
      </c>
      <c r="F75" s="31">
        <f>E75-6-5-2</f>
        <v>9</v>
      </c>
      <c r="J75" s="5" t="s">
        <v>1818</v>
      </c>
      <c r="L75" s="7"/>
    </row>
    <row r="76">
      <c r="A76" s="3">
        <v>49.0</v>
      </c>
      <c r="B76" s="4">
        <v>0.06015046296296296</v>
      </c>
      <c r="C76" s="5" t="s">
        <v>13</v>
      </c>
      <c r="D76" s="5" t="s">
        <v>7</v>
      </c>
      <c r="E76" s="62">
        <v>18.0</v>
      </c>
      <c r="F76" s="89"/>
      <c r="H76" s="5" t="s">
        <v>2063</v>
      </c>
      <c r="L76" s="7"/>
    </row>
    <row r="77">
      <c r="A77" s="3">
        <v>49.0</v>
      </c>
      <c r="B77" s="4">
        <v>0.060474537037037035</v>
      </c>
      <c r="C77" s="5" t="s">
        <v>13</v>
      </c>
      <c r="D77" s="5" t="s">
        <v>32</v>
      </c>
      <c r="E77" s="62" t="s">
        <v>37</v>
      </c>
      <c r="F77" s="62">
        <v>20.0</v>
      </c>
      <c r="G77" s="5" t="s">
        <v>48</v>
      </c>
      <c r="J77" s="5" t="s">
        <v>1659</v>
      </c>
      <c r="L77" s="7"/>
    </row>
    <row r="78">
      <c r="A78" s="3">
        <v>49.0</v>
      </c>
      <c r="B78" s="4">
        <v>0.060474537037037035</v>
      </c>
      <c r="C78" s="5" t="s">
        <v>13</v>
      </c>
      <c r="D78" s="5" t="s">
        <v>7</v>
      </c>
      <c r="E78" s="62">
        <v>46.0</v>
      </c>
      <c r="F78" s="89"/>
      <c r="H78" s="5" t="s">
        <v>2064</v>
      </c>
      <c r="I78" s="5">
        <v>1.0</v>
      </c>
      <c r="J78" s="5" t="s">
        <v>112</v>
      </c>
      <c r="L78" s="7"/>
    </row>
    <row r="79">
      <c r="A79" s="3">
        <v>49.0</v>
      </c>
      <c r="B79" s="4">
        <v>0.062280092592592595</v>
      </c>
      <c r="C79" s="5" t="s">
        <v>21</v>
      </c>
      <c r="D79" s="5" t="s">
        <v>32</v>
      </c>
      <c r="E79" s="62">
        <v>11.0</v>
      </c>
      <c r="F79" s="31">
        <f>E79-11+5</f>
        <v>5</v>
      </c>
      <c r="J79" s="5" t="s">
        <v>2065</v>
      </c>
      <c r="L79" s="7"/>
    </row>
    <row r="80">
      <c r="A80" s="3">
        <v>49.0</v>
      </c>
      <c r="B80" s="4">
        <v>0.062280092592592595</v>
      </c>
      <c r="C80" s="5" t="s">
        <v>21</v>
      </c>
      <c r="D80" s="5" t="s">
        <v>32</v>
      </c>
      <c r="E80" s="62" t="s">
        <v>30</v>
      </c>
      <c r="F80" s="31" t="s">
        <v>30</v>
      </c>
      <c r="J80" s="5" t="s">
        <v>350</v>
      </c>
      <c r="L80" s="7"/>
    </row>
    <row r="81">
      <c r="A81" s="3">
        <v>49.0</v>
      </c>
      <c r="B81" s="4">
        <v>0.06243055555555556</v>
      </c>
      <c r="C81" s="5" t="s">
        <v>21</v>
      </c>
      <c r="D81" s="5" t="s">
        <v>32</v>
      </c>
      <c r="E81" s="62">
        <v>26.0</v>
      </c>
      <c r="F81" s="31">
        <f>E81-11</f>
        <v>15</v>
      </c>
      <c r="J81" s="5" t="s">
        <v>2066</v>
      </c>
      <c r="L81" s="7"/>
    </row>
    <row r="82">
      <c r="A82" s="3">
        <v>49.0</v>
      </c>
      <c r="B82" s="4">
        <v>0.06261574074074074</v>
      </c>
      <c r="C82" s="5" t="s">
        <v>21</v>
      </c>
      <c r="D82" s="5" t="s">
        <v>7</v>
      </c>
      <c r="E82" s="62">
        <v>25.0</v>
      </c>
      <c r="F82" s="89"/>
      <c r="H82" s="5" t="s">
        <v>2067</v>
      </c>
      <c r="I82" s="5">
        <v>1.0</v>
      </c>
      <c r="L82" s="7"/>
    </row>
    <row r="83">
      <c r="A83" s="3">
        <v>49.0</v>
      </c>
      <c r="B83" s="4">
        <v>0.06344907407407407</v>
      </c>
      <c r="C83" s="5" t="s">
        <v>21</v>
      </c>
      <c r="D83" s="5" t="s">
        <v>35</v>
      </c>
      <c r="E83" s="62">
        <v>27.0</v>
      </c>
      <c r="F83" s="49">
        <f>E83-15</f>
        <v>12</v>
      </c>
      <c r="L83" s="7"/>
    </row>
    <row r="84">
      <c r="A84" s="3">
        <v>49.0</v>
      </c>
      <c r="B84" s="4">
        <v>0.06417824074074074</v>
      </c>
      <c r="C84" s="5" t="s">
        <v>18</v>
      </c>
      <c r="D84" s="5" t="s">
        <v>32</v>
      </c>
      <c r="E84" s="62">
        <v>29.0</v>
      </c>
      <c r="F84" s="49">
        <f>E84-11</f>
        <v>18</v>
      </c>
      <c r="J84" s="5" t="s">
        <v>2068</v>
      </c>
      <c r="L84" s="7"/>
    </row>
    <row r="85">
      <c r="A85" s="3">
        <v>49.0</v>
      </c>
      <c r="B85" s="4">
        <v>0.06427083333333333</v>
      </c>
      <c r="C85" s="5" t="s">
        <v>18</v>
      </c>
      <c r="D85" s="5" t="s">
        <v>7</v>
      </c>
      <c r="E85" s="62">
        <v>13.0</v>
      </c>
      <c r="F85" s="89"/>
      <c r="H85" s="5" t="s">
        <v>2069</v>
      </c>
      <c r="L85" s="7"/>
    </row>
    <row r="86">
      <c r="A86" s="3">
        <v>49.0</v>
      </c>
      <c r="B86" s="4">
        <v>0.06489583333333333</v>
      </c>
      <c r="C86" s="5" t="s">
        <v>18</v>
      </c>
      <c r="D86" s="5" t="s">
        <v>32</v>
      </c>
      <c r="E86" s="62">
        <v>23.0</v>
      </c>
      <c r="F86" s="49">
        <f>E86-11+5</f>
        <v>17</v>
      </c>
      <c r="J86" s="5" t="s">
        <v>2070</v>
      </c>
      <c r="L86" s="7"/>
    </row>
    <row r="87">
      <c r="A87" s="3">
        <v>49.0</v>
      </c>
      <c r="B87" s="4">
        <v>0.06520833333333333</v>
      </c>
      <c r="C87" s="5" t="s">
        <v>18</v>
      </c>
      <c r="D87" s="5" t="s">
        <v>7</v>
      </c>
      <c r="E87" s="62">
        <v>25.0</v>
      </c>
      <c r="F87" s="89"/>
      <c r="H87" s="5" t="s">
        <v>2071</v>
      </c>
      <c r="L87" s="7"/>
    </row>
    <row r="88">
      <c r="A88" s="3">
        <v>49.0</v>
      </c>
      <c r="B88" s="4">
        <v>0.065625</v>
      </c>
      <c r="C88" s="5" t="s">
        <v>18</v>
      </c>
      <c r="D88" s="5" t="s">
        <v>32</v>
      </c>
      <c r="E88" s="62">
        <v>23.0</v>
      </c>
      <c r="F88" s="49">
        <f>E88-11+5</f>
        <v>17</v>
      </c>
      <c r="J88" s="5" t="s">
        <v>1599</v>
      </c>
      <c r="L88" s="7"/>
    </row>
    <row r="89">
      <c r="A89" s="3">
        <v>49.0</v>
      </c>
      <c r="B89" s="4">
        <v>0.0656712962962963</v>
      </c>
      <c r="C89" s="5" t="s">
        <v>18</v>
      </c>
      <c r="D89" s="5" t="s">
        <v>7</v>
      </c>
      <c r="E89" s="62">
        <v>20.0</v>
      </c>
      <c r="F89" s="89"/>
      <c r="H89" s="5" t="s">
        <v>2072</v>
      </c>
      <c r="I89" s="5">
        <v>1.0</v>
      </c>
      <c r="L89" s="7"/>
    </row>
    <row r="90">
      <c r="A90" s="3">
        <v>49.0</v>
      </c>
      <c r="B90" s="4">
        <v>0.06618055555555556</v>
      </c>
      <c r="C90" s="5" t="s">
        <v>18</v>
      </c>
      <c r="D90" s="5" t="s">
        <v>32</v>
      </c>
      <c r="E90" s="62" t="s">
        <v>37</v>
      </c>
      <c r="F90" s="62">
        <v>20.0</v>
      </c>
      <c r="G90" s="5" t="s">
        <v>48</v>
      </c>
      <c r="H90" s="5" t="s">
        <v>2073</v>
      </c>
      <c r="J90" s="5" t="s">
        <v>2074</v>
      </c>
      <c r="L90" s="7"/>
    </row>
    <row r="91">
      <c r="A91" s="3">
        <v>49.0</v>
      </c>
      <c r="B91" s="4">
        <v>0.0679513888888889</v>
      </c>
      <c r="C91" s="5" t="s">
        <v>15</v>
      </c>
      <c r="D91" s="5" t="s">
        <v>74</v>
      </c>
      <c r="E91" s="62">
        <v>20.0</v>
      </c>
      <c r="F91" s="49">
        <f>E91-7</f>
        <v>13</v>
      </c>
      <c r="L91" s="7"/>
    </row>
    <row r="92">
      <c r="A92" s="3">
        <v>49.0</v>
      </c>
      <c r="B92" s="4">
        <v>0.06887731481481481</v>
      </c>
      <c r="C92" s="5" t="s">
        <v>273</v>
      </c>
      <c r="D92" s="5" t="s">
        <v>32</v>
      </c>
      <c r="E92" s="62" t="s">
        <v>30</v>
      </c>
      <c r="F92" s="31" t="s">
        <v>30</v>
      </c>
      <c r="J92" s="5" t="s">
        <v>1123</v>
      </c>
      <c r="L92" s="7"/>
    </row>
    <row r="93">
      <c r="A93" s="3">
        <v>49.0</v>
      </c>
      <c r="B93" s="4">
        <v>0.06890046296296297</v>
      </c>
      <c r="C93" s="5" t="s">
        <v>273</v>
      </c>
      <c r="D93" s="5" t="s">
        <v>32</v>
      </c>
      <c r="E93" s="62" t="s">
        <v>30</v>
      </c>
      <c r="F93" s="31" t="s">
        <v>30</v>
      </c>
      <c r="J93" s="5" t="s">
        <v>2075</v>
      </c>
      <c r="L93" s="7"/>
    </row>
    <row r="94">
      <c r="A94" s="3">
        <v>49.0</v>
      </c>
      <c r="B94" s="4">
        <v>0.0690162037037037</v>
      </c>
      <c r="C94" s="5" t="s">
        <v>273</v>
      </c>
      <c r="D94" s="5" t="s">
        <v>7</v>
      </c>
      <c r="E94" s="62">
        <v>12.0</v>
      </c>
      <c r="F94" s="89"/>
      <c r="H94" s="5" t="s">
        <v>728</v>
      </c>
      <c r="I94" s="5">
        <v>0.5</v>
      </c>
      <c r="L94" s="7"/>
    </row>
    <row r="95">
      <c r="A95" s="3">
        <v>49.0</v>
      </c>
      <c r="B95" s="4">
        <v>0.06922453703703704</v>
      </c>
      <c r="C95" s="5" t="s">
        <v>10</v>
      </c>
      <c r="D95" s="5" t="s">
        <v>32</v>
      </c>
      <c r="E95" s="62">
        <v>20.0</v>
      </c>
      <c r="F95" s="49">
        <f>E95-12</f>
        <v>8</v>
      </c>
      <c r="J95" s="5" t="s">
        <v>2043</v>
      </c>
      <c r="L95" s="7"/>
    </row>
    <row r="96">
      <c r="A96" s="3">
        <v>49.0</v>
      </c>
      <c r="B96" s="4">
        <v>0.0693287037037037</v>
      </c>
      <c r="C96" s="5" t="s">
        <v>10</v>
      </c>
      <c r="D96" s="5" t="s">
        <v>7</v>
      </c>
      <c r="E96" s="62">
        <v>19.0</v>
      </c>
      <c r="F96" s="89"/>
      <c r="H96" s="5" t="s">
        <v>2076</v>
      </c>
      <c r="I96" s="5">
        <v>0.5</v>
      </c>
      <c r="L96" s="7"/>
    </row>
    <row r="97">
      <c r="A97" s="3">
        <v>49.0</v>
      </c>
      <c r="B97" s="4">
        <v>0.07017361111111112</v>
      </c>
      <c r="C97" s="5" t="s">
        <v>13</v>
      </c>
      <c r="D97" s="5" t="s">
        <v>26</v>
      </c>
      <c r="E97" s="62" t="s">
        <v>30</v>
      </c>
      <c r="F97" s="31" t="s">
        <v>30</v>
      </c>
      <c r="J97" s="5" t="s">
        <v>17</v>
      </c>
      <c r="L97" s="7"/>
    </row>
    <row r="98">
      <c r="A98" s="3">
        <v>49.0</v>
      </c>
      <c r="B98" s="4">
        <v>0.07017361111111112</v>
      </c>
      <c r="C98" s="5" t="s">
        <v>13</v>
      </c>
      <c r="D98" s="5" t="s">
        <v>26</v>
      </c>
      <c r="E98" s="62">
        <v>25.0</v>
      </c>
      <c r="F98" s="31">
        <f>E98-6</f>
        <v>19</v>
      </c>
      <c r="J98" s="5" t="s">
        <v>40</v>
      </c>
      <c r="L98" s="7"/>
    </row>
    <row r="99">
      <c r="A99" s="3">
        <v>49.0</v>
      </c>
      <c r="B99" s="4">
        <v>0.07893518518518519</v>
      </c>
      <c r="C99" s="5" t="s">
        <v>10</v>
      </c>
      <c r="D99" s="5" t="s">
        <v>20</v>
      </c>
      <c r="E99" s="62">
        <v>23.0</v>
      </c>
      <c r="F99" s="49">
        <f>E99-10-10</f>
        <v>3</v>
      </c>
      <c r="J99" s="5" t="s">
        <v>137</v>
      </c>
      <c r="L99" s="7"/>
    </row>
    <row r="100">
      <c r="A100" s="3">
        <v>49.0</v>
      </c>
      <c r="B100" s="4">
        <v>0.07962962962962963</v>
      </c>
      <c r="C100" s="5" t="s">
        <v>22</v>
      </c>
      <c r="D100" s="5" t="s">
        <v>24</v>
      </c>
      <c r="E100" s="62" t="s">
        <v>28</v>
      </c>
      <c r="F100" s="62">
        <v>1.0</v>
      </c>
      <c r="L100" s="7"/>
    </row>
    <row r="101">
      <c r="A101" s="3">
        <v>49.0</v>
      </c>
      <c r="B101" s="4">
        <v>0.07936342592592592</v>
      </c>
      <c r="C101" s="5" t="s">
        <v>10</v>
      </c>
      <c r="D101" s="5" t="s">
        <v>24</v>
      </c>
      <c r="E101" s="62">
        <v>17.0</v>
      </c>
      <c r="F101" s="49">
        <f>E101-13</f>
        <v>4</v>
      </c>
      <c r="L101" s="7"/>
    </row>
    <row r="102">
      <c r="A102" s="3">
        <v>49.0</v>
      </c>
      <c r="B102" s="4">
        <v>0.08326388888888889</v>
      </c>
      <c r="C102" s="5" t="s">
        <v>22</v>
      </c>
      <c r="D102" s="5" t="s">
        <v>24</v>
      </c>
      <c r="E102" s="62">
        <v>18.0</v>
      </c>
      <c r="F102" s="62">
        <v>18.0</v>
      </c>
      <c r="L102" s="7"/>
    </row>
    <row r="103">
      <c r="A103" s="3">
        <v>49.0</v>
      </c>
      <c r="B103" s="4">
        <v>0.09737268518518519</v>
      </c>
      <c r="C103" s="5" t="s">
        <v>13</v>
      </c>
      <c r="D103" s="5" t="s">
        <v>19</v>
      </c>
      <c r="E103" s="62">
        <v>2.0</v>
      </c>
      <c r="F103" s="31">
        <f>E103-0</f>
        <v>2</v>
      </c>
      <c r="L103" s="7"/>
    </row>
    <row r="104">
      <c r="A104" s="3">
        <v>49.0</v>
      </c>
      <c r="B104" s="4">
        <v>0.10018518518518518</v>
      </c>
      <c r="C104" s="5" t="s">
        <v>21</v>
      </c>
      <c r="D104" s="5" t="s">
        <v>19</v>
      </c>
      <c r="E104" s="62">
        <v>16.0</v>
      </c>
      <c r="F104" s="31">
        <f>E104-2</f>
        <v>14</v>
      </c>
      <c r="J104" s="5" t="s">
        <v>2077</v>
      </c>
      <c r="L104" s="7"/>
    </row>
    <row r="105">
      <c r="A105" s="3">
        <v>49.0</v>
      </c>
      <c r="B105" s="4">
        <v>0.10180555555555555</v>
      </c>
      <c r="C105" s="5" t="s">
        <v>10</v>
      </c>
      <c r="D105" s="5" t="s">
        <v>24</v>
      </c>
      <c r="E105" s="62" t="s">
        <v>30</v>
      </c>
      <c r="F105" s="31" t="s">
        <v>30</v>
      </c>
      <c r="J105" s="5" t="s">
        <v>17</v>
      </c>
      <c r="L105" s="7"/>
    </row>
    <row r="106">
      <c r="A106" s="3">
        <v>49.0</v>
      </c>
      <c r="B106" s="4">
        <v>0.10180555555555555</v>
      </c>
      <c r="C106" s="5" t="s">
        <v>10</v>
      </c>
      <c r="D106" s="5" t="s">
        <v>24</v>
      </c>
      <c r="E106" s="62">
        <v>25.0</v>
      </c>
      <c r="F106" s="31">
        <f>E106-13</f>
        <v>12</v>
      </c>
      <c r="J106" s="5" t="s">
        <v>40</v>
      </c>
      <c r="L106" s="7"/>
    </row>
    <row r="107">
      <c r="A107" s="3">
        <v>49.0</v>
      </c>
      <c r="B107" s="4">
        <v>0.10300925925925926</v>
      </c>
      <c r="C107" s="5" t="s">
        <v>21</v>
      </c>
      <c r="D107" s="5" t="s">
        <v>88</v>
      </c>
      <c r="E107" s="62">
        <v>17.0</v>
      </c>
      <c r="F107" s="31">
        <f>E107-3</f>
        <v>14</v>
      </c>
      <c r="L107" s="7"/>
    </row>
    <row r="108">
      <c r="A108" s="3">
        <v>49.0</v>
      </c>
      <c r="B108" s="4">
        <v>0.10310185185185185</v>
      </c>
      <c r="C108" s="5" t="s">
        <v>22</v>
      </c>
      <c r="D108" s="5" t="s">
        <v>88</v>
      </c>
      <c r="E108" s="62">
        <v>22.0</v>
      </c>
      <c r="F108" s="31">
        <f t="shared" ref="F108:F109" si="5">E108-7</f>
        <v>15</v>
      </c>
      <c r="L108" s="7"/>
    </row>
    <row r="109">
      <c r="A109" s="3">
        <v>49.0</v>
      </c>
      <c r="B109" s="4">
        <v>0.10549768518518518</v>
      </c>
      <c r="C109" s="5" t="s">
        <v>22</v>
      </c>
      <c r="D109" s="5" t="s">
        <v>88</v>
      </c>
      <c r="E109" s="62">
        <v>24.0</v>
      </c>
      <c r="F109" s="31">
        <f t="shared" si="5"/>
        <v>17</v>
      </c>
      <c r="L109" s="7"/>
    </row>
    <row r="110">
      <c r="A110" s="3">
        <v>49.0</v>
      </c>
      <c r="B110" s="4">
        <v>0.10555555555555556</v>
      </c>
      <c r="C110" s="5" t="s">
        <v>21</v>
      </c>
      <c r="D110" s="5" t="s">
        <v>88</v>
      </c>
      <c r="E110" s="62">
        <v>18.0</v>
      </c>
      <c r="F110" s="31">
        <f>E110-3</f>
        <v>15</v>
      </c>
      <c r="L110" s="7"/>
    </row>
    <row r="111">
      <c r="A111" s="3">
        <v>49.0</v>
      </c>
      <c r="B111" s="4">
        <v>0.10732638888888889</v>
      </c>
      <c r="C111" s="5" t="s">
        <v>10</v>
      </c>
      <c r="D111" s="5" t="s">
        <v>24</v>
      </c>
      <c r="E111" s="62">
        <v>25.0</v>
      </c>
      <c r="F111" s="31">
        <f>E111-13</f>
        <v>12</v>
      </c>
      <c r="L111" s="7"/>
    </row>
    <row r="112">
      <c r="A112" s="3">
        <v>49.0</v>
      </c>
      <c r="B112" s="4">
        <v>0.1080787037037037</v>
      </c>
      <c r="C112" s="5" t="s">
        <v>15</v>
      </c>
      <c r="D112" s="5" t="s">
        <v>11</v>
      </c>
      <c r="E112" s="62">
        <v>15.0</v>
      </c>
      <c r="F112" s="31">
        <f>E112-2</f>
        <v>13</v>
      </c>
      <c r="L112" s="7"/>
    </row>
    <row r="113">
      <c r="A113" s="3">
        <v>49.0</v>
      </c>
      <c r="B113" s="4">
        <v>0.11070601851851852</v>
      </c>
      <c r="C113" s="5" t="s">
        <v>15</v>
      </c>
      <c r="D113" s="5" t="s">
        <v>24</v>
      </c>
      <c r="E113" s="62" t="s">
        <v>30</v>
      </c>
      <c r="F113" s="31" t="s">
        <v>30</v>
      </c>
      <c r="J113" s="5" t="s">
        <v>17</v>
      </c>
      <c r="L113" s="7"/>
    </row>
    <row r="114">
      <c r="A114" s="3">
        <v>49.0</v>
      </c>
      <c r="B114" s="4">
        <v>0.11070601851851852</v>
      </c>
      <c r="C114" s="5" t="s">
        <v>15</v>
      </c>
      <c r="D114" s="5" t="s">
        <v>24</v>
      </c>
      <c r="E114" s="62">
        <v>16.0</v>
      </c>
      <c r="F114" s="31">
        <f>E114-11</f>
        <v>5</v>
      </c>
      <c r="J114" s="5" t="s">
        <v>40</v>
      </c>
      <c r="L114" s="7"/>
    </row>
    <row r="115">
      <c r="A115" s="3">
        <v>49.0</v>
      </c>
      <c r="B115" s="4">
        <v>0.11076388888888888</v>
      </c>
      <c r="C115" s="5" t="s">
        <v>13</v>
      </c>
      <c r="D115" s="5" t="s">
        <v>24</v>
      </c>
      <c r="E115" s="62" t="s">
        <v>30</v>
      </c>
      <c r="F115" s="31" t="s">
        <v>30</v>
      </c>
      <c r="J115" s="5" t="s">
        <v>42</v>
      </c>
      <c r="L115" s="7"/>
    </row>
    <row r="116">
      <c r="A116" s="3">
        <v>49.0</v>
      </c>
      <c r="B116" s="4">
        <v>0.11076388888888888</v>
      </c>
      <c r="C116" s="5" t="s">
        <v>13</v>
      </c>
      <c r="D116" s="5" t="s">
        <v>24</v>
      </c>
      <c r="E116" s="62" t="s">
        <v>30</v>
      </c>
      <c r="F116" s="31" t="s">
        <v>30</v>
      </c>
      <c r="J116" s="5" t="s">
        <v>43</v>
      </c>
      <c r="L116" s="7"/>
    </row>
    <row r="117">
      <c r="A117" s="3">
        <v>49.0</v>
      </c>
      <c r="B117" s="4">
        <v>0.11140046296296297</v>
      </c>
      <c r="C117" s="5" t="s">
        <v>15</v>
      </c>
      <c r="D117" s="5" t="s">
        <v>74</v>
      </c>
      <c r="E117" s="62">
        <v>15.0</v>
      </c>
      <c r="F117" s="31">
        <f>E117-7</f>
        <v>8</v>
      </c>
      <c r="L117" s="7"/>
    </row>
    <row r="118">
      <c r="A118" s="3">
        <v>49.0</v>
      </c>
      <c r="B118" s="4">
        <v>0.1114699074074074</v>
      </c>
      <c r="C118" s="5" t="s">
        <v>13</v>
      </c>
      <c r="D118" s="5" t="s">
        <v>74</v>
      </c>
      <c r="E118" s="62">
        <v>12.0</v>
      </c>
      <c r="F118" s="34">
        <f>E118-8</f>
        <v>4</v>
      </c>
      <c r="J118" s="5" t="s">
        <v>2078</v>
      </c>
      <c r="L118" s="7"/>
    </row>
    <row r="119">
      <c r="A119" s="3">
        <v>49.0</v>
      </c>
      <c r="B119" s="4">
        <v>0.1114699074074074</v>
      </c>
      <c r="C119" s="5" t="s">
        <v>13</v>
      </c>
      <c r="D119" s="5" t="s">
        <v>74</v>
      </c>
      <c r="E119" s="62" t="s">
        <v>30</v>
      </c>
      <c r="F119" s="31" t="s">
        <v>30</v>
      </c>
      <c r="J119" s="5" t="s">
        <v>42</v>
      </c>
      <c r="L119" s="7"/>
    </row>
    <row r="120">
      <c r="A120" s="3">
        <v>49.0</v>
      </c>
      <c r="B120" s="4">
        <v>0.11182870370370371</v>
      </c>
      <c r="C120" s="5" t="s">
        <v>13</v>
      </c>
      <c r="D120" s="5" t="s">
        <v>25</v>
      </c>
      <c r="E120" s="62" t="s">
        <v>30</v>
      </c>
      <c r="F120" s="31" t="s">
        <v>30</v>
      </c>
      <c r="J120" s="5" t="s">
        <v>42</v>
      </c>
      <c r="L120" s="7"/>
    </row>
    <row r="121">
      <c r="A121" s="3">
        <v>49.0</v>
      </c>
      <c r="B121" s="4">
        <v>0.11182870370370371</v>
      </c>
      <c r="C121" s="5" t="s">
        <v>13</v>
      </c>
      <c r="D121" s="5" t="s">
        <v>25</v>
      </c>
      <c r="E121" s="62">
        <v>11.0</v>
      </c>
      <c r="F121" s="31">
        <f>E121-2</f>
        <v>9</v>
      </c>
      <c r="H121" s="5" t="s">
        <v>2079</v>
      </c>
      <c r="L121" s="7"/>
    </row>
    <row r="122">
      <c r="A122" s="3">
        <v>49.0</v>
      </c>
      <c r="B122" s="4">
        <v>0.11224537037037037</v>
      </c>
      <c r="C122" s="5" t="s">
        <v>13</v>
      </c>
      <c r="D122" s="5" t="s">
        <v>75</v>
      </c>
      <c r="E122" s="62" t="s">
        <v>28</v>
      </c>
      <c r="F122" s="47">
        <v>1.0</v>
      </c>
      <c r="J122" s="5" t="s">
        <v>2080</v>
      </c>
      <c r="L122" s="7"/>
    </row>
    <row r="123">
      <c r="A123" s="3">
        <v>49.0</v>
      </c>
      <c r="B123" s="4">
        <v>0.11799768518518519</v>
      </c>
      <c r="C123" s="5" t="s">
        <v>21</v>
      </c>
      <c r="D123" s="5" t="s">
        <v>88</v>
      </c>
      <c r="E123" s="62">
        <v>18.0</v>
      </c>
      <c r="F123" s="31">
        <f>E123-3</f>
        <v>15</v>
      </c>
      <c r="L123" s="7"/>
    </row>
    <row r="124">
      <c r="A124" s="3">
        <v>49.0</v>
      </c>
      <c r="B124" s="4">
        <v>0.12076388888888889</v>
      </c>
      <c r="C124" s="5" t="s">
        <v>10</v>
      </c>
      <c r="D124" s="5" t="s">
        <v>24</v>
      </c>
      <c r="E124" s="62">
        <v>19.0</v>
      </c>
      <c r="F124" s="31">
        <f>E124-13</f>
        <v>6</v>
      </c>
      <c r="L124" s="7"/>
    </row>
    <row r="125">
      <c r="A125" s="3">
        <v>49.0</v>
      </c>
      <c r="B125" s="4">
        <v>0.1220138888888889</v>
      </c>
      <c r="C125" s="5" t="s">
        <v>22</v>
      </c>
      <c r="D125" s="5" t="s">
        <v>11</v>
      </c>
      <c r="E125" s="62" t="s">
        <v>28</v>
      </c>
      <c r="F125" s="47">
        <v>1.0</v>
      </c>
      <c r="L125" s="7"/>
    </row>
    <row r="126">
      <c r="A126" s="3">
        <v>49.0</v>
      </c>
      <c r="B126" s="4">
        <v>0.12226851851851851</v>
      </c>
      <c r="C126" s="5" t="s">
        <v>134</v>
      </c>
      <c r="D126" s="5" t="s">
        <v>125</v>
      </c>
      <c r="E126" s="62" t="s">
        <v>30</v>
      </c>
      <c r="F126" s="31" t="s">
        <v>30</v>
      </c>
      <c r="J126" s="5" t="s">
        <v>607</v>
      </c>
      <c r="L126" s="7"/>
    </row>
    <row r="127">
      <c r="A127" s="3">
        <v>49.0</v>
      </c>
      <c r="B127" s="4">
        <v>0.12289351851851851</v>
      </c>
      <c r="C127" s="5" t="s">
        <v>13</v>
      </c>
      <c r="D127" s="5" t="s">
        <v>88</v>
      </c>
      <c r="E127" s="62">
        <v>15.0</v>
      </c>
      <c r="F127" s="31">
        <f>E127+2</f>
        <v>17</v>
      </c>
      <c r="L127" s="7"/>
    </row>
    <row r="128">
      <c r="A128" s="3">
        <v>49.0</v>
      </c>
      <c r="B128" s="4">
        <v>0.12717592592592591</v>
      </c>
      <c r="C128" s="5" t="s">
        <v>18</v>
      </c>
      <c r="D128" s="5" t="s">
        <v>74</v>
      </c>
      <c r="E128" s="62">
        <v>19.0</v>
      </c>
      <c r="F128" s="31">
        <f>E128-1</f>
        <v>18</v>
      </c>
      <c r="L128" s="7"/>
    </row>
    <row r="129">
      <c r="A129" s="3">
        <v>49.0</v>
      </c>
      <c r="B129" s="4">
        <v>0.12739583333333335</v>
      </c>
      <c r="C129" s="5" t="s">
        <v>21</v>
      </c>
      <c r="D129" s="5" t="s">
        <v>35</v>
      </c>
      <c r="E129" s="62">
        <v>25.0</v>
      </c>
      <c r="F129" s="34">
        <f>E129-15</f>
        <v>10</v>
      </c>
      <c r="J129" s="5" t="s">
        <v>1058</v>
      </c>
      <c r="L129" s="7"/>
    </row>
    <row r="130">
      <c r="A130" s="3">
        <v>49.0</v>
      </c>
      <c r="B130" s="4">
        <v>0.12756944444444446</v>
      </c>
      <c r="C130" s="5" t="s">
        <v>22</v>
      </c>
      <c r="D130" s="5" t="s">
        <v>74</v>
      </c>
      <c r="E130" s="62">
        <v>17.0</v>
      </c>
      <c r="F130" s="31">
        <f>E130-6</f>
        <v>11</v>
      </c>
      <c r="L130" s="7"/>
    </row>
    <row r="131">
      <c r="A131" s="3">
        <v>49.0</v>
      </c>
      <c r="B131" s="4">
        <v>0.1277199074074074</v>
      </c>
      <c r="C131" s="5" t="s">
        <v>21</v>
      </c>
      <c r="D131" s="5" t="s">
        <v>35</v>
      </c>
      <c r="E131" s="62">
        <v>25.0</v>
      </c>
      <c r="F131" s="34">
        <f>E131-15</f>
        <v>10</v>
      </c>
      <c r="J131" s="5" t="s">
        <v>1058</v>
      </c>
      <c r="L131" s="7"/>
    </row>
    <row r="132">
      <c r="A132" s="3">
        <v>49.0</v>
      </c>
      <c r="B132" s="4">
        <v>0.12913194444444445</v>
      </c>
      <c r="C132" s="5" t="s">
        <v>22</v>
      </c>
      <c r="D132" s="5" t="s">
        <v>74</v>
      </c>
      <c r="E132" s="62">
        <v>13.0</v>
      </c>
      <c r="F132" s="31">
        <f>E132-6</f>
        <v>7</v>
      </c>
      <c r="L132" s="7"/>
    </row>
    <row r="133">
      <c r="A133" s="3">
        <v>49.0</v>
      </c>
      <c r="B133" s="4">
        <v>0.12915509259259259</v>
      </c>
      <c r="C133" s="5" t="s">
        <v>18</v>
      </c>
      <c r="D133" s="5" t="s">
        <v>74</v>
      </c>
      <c r="E133" s="62">
        <v>23.0</v>
      </c>
      <c r="F133" s="34">
        <f>E133-1</f>
        <v>22</v>
      </c>
      <c r="L133" s="7"/>
    </row>
    <row r="134">
      <c r="A134" s="3">
        <v>49.0</v>
      </c>
      <c r="B134" s="4">
        <v>0.1282060185185185</v>
      </c>
      <c r="C134" s="5" t="s">
        <v>13</v>
      </c>
      <c r="D134" s="5" t="s">
        <v>74</v>
      </c>
      <c r="E134" s="62" t="s">
        <v>30</v>
      </c>
      <c r="F134" s="31" t="s">
        <v>30</v>
      </c>
      <c r="J134" s="5" t="s">
        <v>42</v>
      </c>
      <c r="L134" s="7"/>
    </row>
    <row r="135">
      <c r="A135" s="3">
        <v>49.0</v>
      </c>
      <c r="B135" s="4">
        <v>0.1282060185185185</v>
      </c>
      <c r="C135" s="5" t="s">
        <v>13</v>
      </c>
      <c r="D135" s="5" t="s">
        <v>74</v>
      </c>
      <c r="E135" s="62">
        <v>24.0</v>
      </c>
      <c r="F135" s="31">
        <f>E135-8</f>
        <v>16</v>
      </c>
      <c r="J135" s="5" t="s">
        <v>43</v>
      </c>
      <c r="L135" s="7"/>
    </row>
    <row r="136">
      <c r="A136" s="3">
        <v>49.0</v>
      </c>
      <c r="B136" s="4">
        <v>0.12832175925925926</v>
      </c>
      <c r="C136" s="5" t="s">
        <v>22</v>
      </c>
      <c r="D136" s="5" t="s">
        <v>74</v>
      </c>
      <c r="E136" s="62" t="s">
        <v>30</v>
      </c>
      <c r="F136" s="31" t="s">
        <v>30</v>
      </c>
      <c r="J136" s="5" t="s">
        <v>42</v>
      </c>
      <c r="L136" s="7"/>
    </row>
    <row r="137">
      <c r="A137" s="3">
        <v>49.0</v>
      </c>
      <c r="B137" s="4">
        <v>0.12782407407407406</v>
      </c>
      <c r="C137" s="5" t="s">
        <v>22</v>
      </c>
      <c r="D137" s="5" t="s">
        <v>74</v>
      </c>
      <c r="E137" s="62">
        <v>17.0</v>
      </c>
      <c r="F137" s="31">
        <f>E137-6</f>
        <v>11</v>
      </c>
      <c r="J137" s="5" t="s">
        <v>43</v>
      </c>
      <c r="L137" s="7"/>
    </row>
    <row r="138">
      <c r="A138" s="3">
        <v>49.0</v>
      </c>
      <c r="B138" s="4">
        <v>0.1283449074074074</v>
      </c>
      <c r="C138" s="5" t="s">
        <v>18</v>
      </c>
      <c r="D138" s="5" t="s">
        <v>74</v>
      </c>
      <c r="E138" s="62" t="s">
        <v>30</v>
      </c>
      <c r="F138" s="31" t="s">
        <v>30</v>
      </c>
      <c r="J138" s="5" t="s">
        <v>42</v>
      </c>
      <c r="L138" s="7"/>
    </row>
    <row r="139">
      <c r="A139" s="3">
        <v>49.0</v>
      </c>
      <c r="B139" s="4">
        <v>0.1283449074074074</v>
      </c>
      <c r="C139" s="5" t="s">
        <v>18</v>
      </c>
      <c r="D139" s="5" t="s">
        <v>74</v>
      </c>
      <c r="E139" s="62">
        <v>13.0</v>
      </c>
      <c r="F139" s="31">
        <f>E139-1</f>
        <v>12</v>
      </c>
      <c r="J139" s="5" t="s">
        <v>43</v>
      </c>
      <c r="L139" s="7"/>
    </row>
    <row r="140">
      <c r="A140" s="3">
        <v>49.0</v>
      </c>
      <c r="B140" s="4">
        <v>0.12837962962962962</v>
      </c>
      <c r="C140" s="5" t="s">
        <v>21</v>
      </c>
      <c r="D140" s="5" t="s">
        <v>35</v>
      </c>
      <c r="E140" s="62" t="s">
        <v>30</v>
      </c>
      <c r="F140" s="31" t="s">
        <v>30</v>
      </c>
      <c r="J140" s="5" t="s">
        <v>42</v>
      </c>
      <c r="L140" s="7"/>
    </row>
    <row r="141">
      <c r="A141" s="3">
        <v>49.0</v>
      </c>
      <c r="B141" s="4">
        <v>0.12837962962962962</v>
      </c>
      <c r="C141" s="5" t="s">
        <v>21</v>
      </c>
      <c r="D141" s="5" t="s">
        <v>35</v>
      </c>
      <c r="E141" s="62">
        <v>25.0</v>
      </c>
      <c r="F141" s="34">
        <f>E141-15</f>
        <v>10</v>
      </c>
      <c r="J141" s="5" t="s">
        <v>2081</v>
      </c>
      <c r="L141" s="7"/>
    </row>
    <row r="142">
      <c r="A142" s="3">
        <v>49.0</v>
      </c>
      <c r="B142" s="4">
        <v>0.12878472222222223</v>
      </c>
      <c r="C142" s="5" t="s">
        <v>13</v>
      </c>
      <c r="D142" s="5" t="s">
        <v>74</v>
      </c>
      <c r="E142" s="62" t="s">
        <v>30</v>
      </c>
      <c r="F142" s="31" t="s">
        <v>30</v>
      </c>
      <c r="J142" s="5" t="s">
        <v>42</v>
      </c>
      <c r="L142" s="7"/>
    </row>
    <row r="143">
      <c r="A143" s="3">
        <v>49.0</v>
      </c>
      <c r="B143" s="4">
        <v>0.12878472222222223</v>
      </c>
      <c r="C143" s="5" t="s">
        <v>13</v>
      </c>
      <c r="D143" s="5" t="s">
        <v>74</v>
      </c>
      <c r="E143" s="62">
        <v>19.0</v>
      </c>
      <c r="F143" s="31">
        <f>E143-8</f>
        <v>11</v>
      </c>
      <c r="J143" s="5" t="s">
        <v>43</v>
      </c>
      <c r="L143" s="7"/>
    </row>
    <row r="144">
      <c r="A144" s="3">
        <v>49.0</v>
      </c>
      <c r="B144" s="4">
        <v>0.1293287037037037</v>
      </c>
      <c r="C144" s="5" t="s">
        <v>134</v>
      </c>
      <c r="D144" s="5" t="s">
        <v>146</v>
      </c>
      <c r="E144" s="62" t="s">
        <v>30</v>
      </c>
      <c r="F144" s="31" t="s">
        <v>30</v>
      </c>
      <c r="J144" s="5" t="s">
        <v>607</v>
      </c>
      <c r="L144" s="7"/>
    </row>
    <row r="145">
      <c r="A145" s="3">
        <v>49.0</v>
      </c>
      <c r="B145" s="4">
        <v>0.12957175925925926</v>
      </c>
      <c r="C145" s="5" t="s">
        <v>18</v>
      </c>
      <c r="D145" s="5" t="s">
        <v>74</v>
      </c>
      <c r="E145" s="62">
        <v>17.0</v>
      </c>
      <c r="F145" s="31">
        <f>E145-1</f>
        <v>16</v>
      </c>
      <c r="L145" s="7"/>
    </row>
    <row r="146">
      <c r="A146" s="3">
        <v>49.0</v>
      </c>
      <c r="B146" s="4">
        <v>0.1295949074074074</v>
      </c>
      <c r="C146" s="5" t="s">
        <v>13</v>
      </c>
      <c r="D146" s="5" t="s">
        <v>74</v>
      </c>
      <c r="E146" s="62" t="s">
        <v>30</v>
      </c>
      <c r="F146" s="31" t="s">
        <v>30</v>
      </c>
      <c r="J146" s="5" t="s">
        <v>42</v>
      </c>
      <c r="L146" s="7"/>
    </row>
    <row r="147">
      <c r="A147" s="3">
        <v>49.0</v>
      </c>
      <c r="B147" s="4">
        <v>0.1295949074074074</v>
      </c>
      <c r="C147" s="5" t="s">
        <v>13</v>
      </c>
      <c r="D147" s="5" t="s">
        <v>74</v>
      </c>
      <c r="E147" s="62">
        <v>21.0</v>
      </c>
      <c r="F147" s="31">
        <f>E147-8</f>
        <v>13</v>
      </c>
      <c r="J147" s="5" t="s">
        <v>43</v>
      </c>
      <c r="L147" s="7"/>
    </row>
    <row r="148">
      <c r="A148" s="3">
        <v>49.0</v>
      </c>
      <c r="B148" s="4">
        <v>0.1300925925925926</v>
      </c>
      <c r="C148" s="5" t="s">
        <v>13</v>
      </c>
      <c r="D148" s="5" t="s">
        <v>24</v>
      </c>
      <c r="E148" s="62" t="s">
        <v>30</v>
      </c>
      <c r="F148" s="31" t="s">
        <v>30</v>
      </c>
      <c r="J148" s="5" t="s">
        <v>42</v>
      </c>
      <c r="L148" s="7"/>
    </row>
    <row r="149">
      <c r="A149" s="3">
        <v>49.0</v>
      </c>
      <c r="B149" s="4">
        <v>0.1300925925925926</v>
      </c>
      <c r="C149" s="5" t="s">
        <v>13</v>
      </c>
      <c r="D149" s="5" t="s">
        <v>24</v>
      </c>
      <c r="E149" s="62">
        <v>4.0</v>
      </c>
      <c r="F149" s="31">
        <f>E149-0</f>
        <v>4</v>
      </c>
      <c r="J149" s="5" t="s">
        <v>43</v>
      </c>
      <c r="L149" s="7"/>
    </row>
    <row r="150">
      <c r="A150" s="3">
        <v>49.0</v>
      </c>
      <c r="B150" s="4">
        <v>0.13011574074074075</v>
      </c>
      <c r="C150" s="5" t="s">
        <v>13</v>
      </c>
      <c r="D150" s="5" t="s">
        <v>74</v>
      </c>
      <c r="E150" s="62" t="s">
        <v>30</v>
      </c>
      <c r="F150" s="31" t="s">
        <v>30</v>
      </c>
      <c r="J150" s="5" t="s">
        <v>42</v>
      </c>
      <c r="L150" s="7"/>
    </row>
    <row r="151">
      <c r="A151" s="3">
        <v>49.0</v>
      </c>
      <c r="B151" s="4">
        <v>0.13011574074074075</v>
      </c>
      <c r="C151" s="5" t="s">
        <v>13</v>
      </c>
      <c r="D151" s="5" t="s">
        <v>74</v>
      </c>
      <c r="E151" s="62">
        <v>24.0</v>
      </c>
      <c r="F151" s="31">
        <f>E151-8</f>
        <v>16</v>
      </c>
      <c r="J151" s="5" t="s">
        <v>43</v>
      </c>
      <c r="L151" s="7"/>
    </row>
    <row r="152">
      <c r="A152" s="3">
        <v>49.0</v>
      </c>
      <c r="B152" s="4">
        <v>0.08950231481481481</v>
      </c>
      <c r="C152" s="5" t="s">
        <v>21</v>
      </c>
      <c r="D152" s="5" t="s">
        <v>88</v>
      </c>
      <c r="E152" s="62">
        <v>27.0</v>
      </c>
      <c r="F152" s="34">
        <f>E152-3</f>
        <v>24</v>
      </c>
      <c r="L152" s="7"/>
    </row>
    <row r="153">
      <c r="A153" s="3">
        <v>49.0</v>
      </c>
      <c r="B153" s="4">
        <v>0.13136574074074073</v>
      </c>
      <c r="C153" s="5" t="s">
        <v>21</v>
      </c>
      <c r="D153" s="5" t="s">
        <v>20</v>
      </c>
      <c r="E153" s="62">
        <v>30.0</v>
      </c>
      <c r="F153" s="31">
        <f>E153-15</f>
        <v>15</v>
      </c>
      <c r="L153" s="7"/>
    </row>
    <row r="154">
      <c r="A154" s="3">
        <v>49.0</v>
      </c>
      <c r="B154" s="4">
        <v>0.13304398148148147</v>
      </c>
      <c r="C154" s="5" t="s">
        <v>13</v>
      </c>
      <c r="D154" s="5" t="s">
        <v>24</v>
      </c>
      <c r="E154" s="62">
        <v>16.0</v>
      </c>
      <c r="F154" s="31">
        <f>E154-0</f>
        <v>16</v>
      </c>
      <c r="L154" s="7"/>
    </row>
    <row r="155">
      <c r="A155" s="3">
        <v>49.0</v>
      </c>
      <c r="B155" s="4">
        <v>0.1348148148148148</v>
      </c>
      <c r="C155" s="5" t="s">
        <v>21</v>
      </c>
      <c r="D155" s="5" t="s">
        <v>24</v>
      </c>
      <c r="E155" s="62" t="s">
        <v>30</v>
      </c>
      <c r="F155" s="31" t="s">
        <v>30</v>
      </c>
      <c r="J155" s="5" t="s">
        <v>350</v>
      </c>
      <c r="L155" s="7"/>
    </row>
    <row r="156">
      <c r="A156" s="3">
        <v>49.0</v>
      </c>
      <c r="B156" s="4">
        <v>0.1348148148148148</v>
      </c>
      <c r="C156" s="5" t="s">
        <v>21</v>
      </c>
      <c r="D156" s="5" t="s">
        <v>24</v>
      </c>
      <c r="E156" s="62">
        <v>22.0</v>
      </c>
      <c r="F156" s="34">
        <f>E156-12</f>
        <v>10</v>
      </c>
      <c r="J156" s="5" t="s">
        <v>1856</v>
      </c>
      <c r="L156" s="7"/>
    </row>
    <row r="157">
      <c r="A157" s="3">
        <v>49.0</v>
      </c>
      <c r="B157" s="4">
        <v>0.1363888888888889</v>
      </c>
      <c r="C157" s="5" t="s">
        <v>18</v>
      </c>
      <c r="D157" s="5" t="s">
        <v>24</v>
      </c>
      <c r="E157" s="62">
        <v>5.0</v>
      </c>
      <c r="F157" s="31">
        <f>E157-3</f>
        <v>2</v>
      </c>
      <c r="L157" s="7"/>
    </row>
    <row r="158">
      <c r="A158" s="3">
        <v>49.0</v>
      </c>
      <c r="B158" s="4">
        <v>0.1375462962962963</v>
      </c>
      <c r="C158" s="5" t="s">
        <v>10</v>
      </c>
      <c r="D158" s="5" t="s">
        <v>24</v>
      </c>
      <c r="E158" s="62">
        <v>16.0</v>
      </c>
      <c r="F158" s="31">
        <f>E158-13</f>
        <v>3</v>
      </c>
      <c r="L158" s="7"/>
    </row>
    <row r="159">
      <c r="A159" s="3">
        <v>49.0</v>
      </c>
      <c r="B159" s="4">
        <v>0.13850694444444445</v>
      </c>
      <c r="C159" s="5" t="s">
        <v>21</v>
      </c>
      <c r="D159" s="5" t="s">
        <v>24</v>
      </c>
      <c r="E159" s="62">
        <v>23.0</v>
      </c>
      <c r="F159" s="31">
        <f>E159-12</f>
        <v>11</v>
      </c>
      <c r="L159" s="7"/>
    </row>
    <row r="160">
      <c r="A160" s="3">
        <v>49.0</v>
      </c>
      <c r="B160" s="4">
        <v>0.14048611111111112</v>
      </c>
      <c r="C160" s="5" t="s">
        <v>13</v>
      </c>
      <c r="D160" s="5" t="s">
        <v>88</v>
      </c>
      <c r="E160" s="62">
        <v>9.0</v>
      </c>
      <c r="F160" s="31">
        <f>E160+2</f>
        <v>11</v>
      </c>
      <c r="L160" s="7"/>
    </row>
    <row r="161">
      <c r="A161" s="3">
        <v>49.0</v>
      </c>
      <c r="B161" s="4">
        <v>0.14244212962962963</v>
      </c>
      <c r="C161" s="5" t="s">
        <v>10</v>
      </c>
      <c r="D161" s="5" t="s">
        <v>125</v>
      </c>
      <c r="E161" s="62" t="s">
        <v>28</v>
      </c>
      <c r="F161" s="62">
        <v>1.0</v>
      </c>
      <c r="L161" s="7"/>
    </row>
    <row r="162">
      <c r="A162" s="3">
        <v>49.0</v>
      </c>
      <c r="B162" s="4">
        <v>0.14457175925925925</v>
      </c>
      <c r="C162" s="5" t="s">
        <v>21</v>
      </c>
      <c r="D162" s="5" t="s">
        <v>47</v>
      </c>
      <c r="E162" s="62">
        <v>24.0</v>
      </c>
      <c r="F162" s="31">
        <f>E162-5</f>
        <v>19</v>
      </c>
      <c r="L162" s="7"/>
    </row>
    <row r="163">
      <c r="A163" s="3">
        <v>49.0</v>
      </c>
      <c r="B163" s="4">
        <v>0.14458333333333334</v>
      </c>
      <c r="C163" s="5" t="s">
        <v>18</v>
      </c>
      <c r="D163" s="5" t="s">
        <v>47</v>
      </c>
      <c r="E163" s="62">
        <v>30.0</v>
      </c>
      <c r="F163" s="34">
        <f>E163-8</f>
        <v>22</v>
      </c>
      <c r="L163" s="7"/>
    </row>
    <row r="164">
      <c r="A164" s="3">
        <v>49.0</v>
      </c>
      <c r="B164" s="4">
        <v>0.14475694444444445</v>
      </c>
      <c r="C164" s="5" t="s">
        <v>10</v>
      </c>
      <c r="D164" s="5" t="s">
        <v>47</v>
      </c>
      <c r="E164" s="62">
        <v>19.0</v>
      </c>
      <c r="F164" s="31">
        <f>E164-7</f>
        <v>12</v>
      </c>
      <c r="L164" s="7"/>
    </row>
    <row r="165">
      <c r="A165" s="3">
        <v>49.0</v>
      </c>
      <c r="B165" s="4">
        <v>0.14478009259259259</v>
      </c>
      <c r="C165" s="5" t="s">
        <v>22</v>
      </c>
      <c r="D165" s="5" t="s">
        <v>47</v>
      </c>
      <c r="E165" s="62">
        <v>17.0</v>
      </c>
      <c r="F165" s="31">
        <f t="shared" ref="F165:F167" si="6">E165-2</f>
        <v>15</v>
      </c>
      <c r="L165" s="7"/>
    </row>
    <row r="166">
      <c r="A166" s="3">
        <v>49.0</v>
      </c>
      <c r="B166" s="4">
        <v>0.14511574074074074</v>
      </c>
      <c r="C166" s="5" t="s">
        <v>13</v>
      </c>
      <c r="D166" s="5" t="s">
        <v>47</v>
      </c>
      <c r="E166" s="62">
        <v>14.0</v>
      </c>
      <c r="F166" s="31">
        <f t="shared" si="6"/>
        <v>12</v>
      </c>
      <c r="L166" s="7"/>
    </row>
    <row r="167">
      <c r="A167" s="3">
        <v>49.0</v>
      </c>
      <c r="B167" s="4">
        <v>0.14516203703703703</v>
      </c>
      <c r="C167" s="5" t="s">
        <v>15</v>
      </c>
      <c r="D167" s="5" t="s">
        <v>47</v>
      </c>
      <c r="E167" s="62">
        <v>7.0</v>
      </c>
      <c r="F167" s="31">
        <f t="shared" si="6"/>
        <v>5</v>
      </c>
      <c r="L167" s="7"/>
    </row>
    <row r="168">
      <c r="A168" s="3">
        <v>49.0</v>
      </c>
      <c r="B168" s="4">
        <v>0.1456712962962963</v>
      </c>
      <c r="C168" s="5" t="s">
        <v>18</v>
      </c>
      <c r="D168" s="5" t="s">
        <v>88</v>
      </c>
      <c r="E168" s="62">
        <v>21.0</v>
      </c>
      <c r="F168" s="31">
        <f>E168-3</f>
        <v>18</v>
      </c>
      <c r="L168" s="7"/>
    </row>
    <row r="169">
      <c r="A169" s="3">
        <v>49.0</v>
      </c>
      <c r="B169" s="4">
        <v>0.14699074074074073</v>
      </c>
      <c r="C169" s="5" t="s">
        <v>21</v>
      </c>
      <c r="D169" s="5" t="s">
        <v>20</v>
      </c>
      <c r="E169" s="62">
        <v>25.0</v>
      </c>
      <c r="F169" s="59">
        <f>E169-15</f>
        <v>10</v>
      </c>
      <c r="J169" s="5" t="s">
        <v>1058</v>
      </c>
      <c r="L169" s="7"/>
    </row>
    <row r="170">
      <c r="A170" s="3">
        <v>49.0</v>
      </c>
      <c r="B170" s="4">
        <v>0.14752314814814815</v>
      </c>
      <c r="C170" s="5" t="s">
        <v>18</v>
      </c>
      <c r="D170" s="5" t="s">
        <v>75</v>
      </c>
      <c r="E170" s="62">
        <v>26.0</v>
      </c>
      <c r="F170" s="31">
        <f>E170-7</f>
        <v>19</v>
      </c>
      <c r="L170" s="7"/>
    </row>
    <row r="171">
      <c r="A171" s="3">
        <v>49.0</v>
      </c>
      <c r="B171" s="4">
        <v>0.14765046296296297</v>
      </c>
      <c r="C171" s="5" t="s">
        <v>22</v>
      </c>
      <c r="D171" s="5" t="s">
        <v>75</v>
      </c>
      <c r="E171" s="62">
        <v>4.0</v>
      </c>
      <c r="F171" s="31">
        <f>E171-2</f>
        <v>2</v>
      </c>
      <c r="J171" s="5" t="s">
        <v>2082</v>
      </c>
      <c r="L171" s="7"/>
    </row>
    <row r="172">
      <c r="A172" s="3">
        <v>49.0</v>
      </c>
      <c r="B172" s="4">
        <v>0.14756944444444445</v>
      </c>
      <c r="C172" s="5" t="s">
        <v>15</v>
      </c>
      <c r="D172" s="5" t="s">
        <v>75</v>
      </c>
      <c r="E172" s="62">
        <v>22.0</v>
      </c>
      <c r="F172" s="31">
        <f>E172-5</f>
        <v>17</v>
      </c>
      <c r="L172" s="7"/>
    </row>
    <row r="173">
      <c r="A173" s="3">
        <v>49.0</v>
      </c>
      <c r="B173" s="4">
        <v>0.14763888888888888</v>
      </c>
      <c r="C173" s="5" t="s">
        <v>21</v>
      </c>
      <c r="D173" s="5" t="s">
        <v>75</v>
      </c>
      <c r="E173" s="62">
        <v>17.0</v>
      </c>
      <c r="F173" s="31">
        <f>E173-0</f>
        <v>17</v>
      </c>
      <c r="L173" s="7"/>
    </row>
    <row r="174">
      <c r="A174" s="3">
        <v>49.0</v>
      </c>
      <c r="B174" s="4">
        <v>0.14765046296296297</v>
      </c>
      <c r="C174" s="5" t="s">
        <v>10</v>
      </c>
      <c r="D174" s="5" t="s">
        <v>75</v>
      </c>
      <c r="E174" s="62" t="s">
        <v>28</v>
      </c>
      <c r="F174" s="47">
        <v>1.0</v>
      </c>
      <c r="J174" s="5" t="s">
        <v>2083</v>
      </c>
      <c r="L174" s="7"/>
    </row>
    <row r="175">
      <c r="A175" s="3">
        <v>49.0</v>
      </c>
      <c r="B175" s="4">
        <v>0.14766203703703704</v>
      </c>
      <c r="C175" s="5" t="s">
        <v>13</v>
      </c>
      <c r="D175" s="5" t="s">
        <v>75</v>
      </c>
      <c r="E175" s="62" t="s">
        <v>30</v>
      </c>
      <c r="F175" s="31" t="s">
        <v>30</v>
      </c>
      <c r="J175" s="5" t="s">
        <v>42</v>
      </c>
      <c r="L175" s="7"/>
    </row>
    <row r="176">
      <c r="A176" s="3">
        <v>49.0</v>
      </c>
      <c r="B176" s="4">
        <v>0.14766203703703704</v>
      </c>
      <c r="C176" s="5" t="s">
        <v>13</v>
      </c>
      <c r="D176" s="5" t="s">
        <v>75</v>
      </c>
      <c r="E176" s="62">
        <v>13.0</v>
      </c>
      <c r="F176" s="31">
        <f>E176-10</f>
        <v>3</v>
      </c>
      <c r="J176" s="5" t="s">
        <v>2084</v>
      </c>
      <c r="L176" s="7"/>
    </row>
    <row r="177">
      <c r="A177" s="3">
        <v>49.0</v>
      </c>
      <c r="B177" s="4">
        <v>0.1522337962962963</v>
      </c>
      <c r="C177" s="5" t="s">
        <v>21</v>
      </c>
      <c r="D177" s="5" t="s">
        <v>129</v>
      </c>
      <c r="E177" s="62">
        <v>17.0</v>
      </c>
      <c r="F177" s="31">
        <f>E177-2</f>
        <v>15</v>
      </c>
      <c r="J177" s="5" t="s">
        <v>2085</v>
      </c>
      <c r="L177" s="7"/>
    </row>
    <row r="178">
      <c r="A178" s="3">
        <v>49.0</v>
      </c>
      <c r="B178" s="4">
        <v>0.15225694444444443</v>
      </c>
      <c r="C178" s="5" t="s">
        <v>22</v>
      </c>
      <c r="D178" s="5" t="s">
        <v>129</v>
      </c>
      <c r="E178" s="62" t="s">
        <v>30</v>
      </c>
      <c r="F178" s="31" t="s">
        <v>30</v>
      </c>
      <c r="J178" s="5" t="s">
        <v>17</v>
      </c>
      <c r="L178" s="7"/>
    </row>
    <row r="179">
      <c r="A179" s="3">
        <v>49.0</v>
      </c>
      <c r="B179" s="4">
        <v>0.15225694444444443</v>
      </c>
      <c r="C179" s="5" t="s">
        <v>22</v>
      </c>
      <c r="D179" s="5" t="s">
        <v>129</v>
      </c>
      <c r="E179" s="62">
        <v>7.0</v>
      </c>
      <c r="F179" s="31">
        <f>E179+2</f>
        <v>9</v>
      </c>
      <c r="J179" s="5" t="s">
        <v>2086</v>
      </c>
      <c r="L179" s="7"/>
    </row>
    <row r="180">
      <c r="A180" s="3">
        <v>49.0</v>
      </c>
      <c r="B180" s="4">
        <v>0.15226851851851853</v>
      </c>
      <c r="C180" s="5" t="s">
        <v>18</v>
      </c>
      <c r="D180" s="5" t="s">
        <v>129</v>
      </c>
      <c r="E180" s="62">
        <v>19.0</v>
      </c>
      <c r="F180" s="31">
        <f>E180-3</f>
        <v>16</v>
      </c>
      <c r="L180" s="7"/>
    </row>
    <row r="181">
      <c r="A181" s="3">
        <v>49.0</v>
      </c>
      <c r="B181" s="4">
        <v>0.1522800925925926</v>
      </c>
      <c r="C181" s="5" t="s">
        <v>15</v>
      </c>
      <c r="D181" s="5" t="s">
        <v>129</v>
      </c>
      <c r="E181" s="62">
        <v>23.0</v>
      </c>
      <c r="F181" s="31">
        <f>E181-13</f>
        <v>10</v>
      </c>
      <c r="L181" s="7"/>
    </row>
    <row r="182">
      <c r="A182" s="3">
        <v>49.0</v>
      </c>
      <c r="B182" s="4">
        <v>0.15229166666666666</v>
      </c>
      <c r="C182" s="5" t="s">
        <v>10</v>
      </c>
      <c r="D182" s="5" t="s">
        <v>129</v>
      </c>
      <c r="E182" s="62">
        <v>24.0</v>
      </c>
      <c r="F182" s="31">
        <f>E182-5</f>
        <v>19</v>
      </c>
      <c r="L182" s="7"/>
    </row>
    <row r="183">
      <c r="A183" s="3">
        <v>49.0</v>
      </c>
      <c r="B183" s="4">
        <v>0.15230324074074075</v>
      </c>
      <c r="C183" s="5" t="s">
        <v>13</v>
      </c>
      <c r="D183" s="5" t="s">
        <v>129</v>
      </c>
      <c r="E183" s="62" t="s">
        <v>30</v>
      </c>
      <c r="F183" s="31" t="s">
        <v>30</v>
      </c>
      <c r="J183" s="5" t="s">
        <v>42</v>
      </c>
      <c r="L183" s="7"/>
    </row>
    <row r="184">
      <c r="A184" s="3">
        <v>49.0</v>
      </c>
      <c r="B184" s="4">
        <v>0.15230324074074075</v>
      </c>
      <c r="C184" s="5" t="s">
        <v>13</v>
      </c>
      <c r="D184" s="5" t="s">
        <v>129</v>
      </c>
      <c r="E184" s="62">
        <v>11.0</v>
      </c>
      <c r="F184" s="31">
        <f>E184-0</f>
        <v>11</v>
      </c>
      <c r="J184" s="5" t="s">
        <v>2087</v>
      </c>
      <c r="L184" s="7"/>
    </row>
    <row r="185">
      <c r="A185" s="3">
        <v>49.0</v>
      </c>
      <c r="B185" s="4">
        <v>0.15243055555555557</v>
      </c>
      <c r="C185" s="5" t="s">
        <v>134</v>
      </c>
      <c r="D185" s="5" t="s">
        <v>129</v>
      </c>
      <c r="E185" s="62" t="s">
        <v>30</v>
      </c>
      <c r="F185" s="31" t="s">
        <v>30</v>
      </c>
      <c r="J185" s="5" t="s">
        <v>2088</v>
      </c>
      <c r="L185" s="7"/>
    </row>
    <row r="186">
      <c r="A186" s="3">
        <v>49.0</v>
      </c>
      <c r="B186" s="4">
        <v>0.15416666666666667</v>
      </c>
      <c r="C186" s="5" t="s">
        <v>13</v>
      </c>
      <c r="D186" s="5" t="s">
        <v>32</v>
      </c>
      <c r="E186" s="62">
        <v>23.0</v>
      </c>
      <c r="F186" s="49">
        <f>E186-6-5-2</f>
        <v>10</v>
      </c>
      <c r="J186" s="5" t="s">
        <v>1619</v>
      </c>
      <c r="L186" s="7"/>
    </row>
    <row r="187">
      <c r="A187" s="3">
        <v>49.0</v>
      </c>
      <c r="B187" s="4">
        <v>0.15439814814814815</v>
      </c>
      <c r="C187" s="5" t="s">
        <v>13</v>
      </c>
      <c r="D187" s="5" t="s">
        <v>7</v>
      </c>
      <c r="E187" s="62">
        <v>24.0</v>
      </c>
      <c r="F187" s="89"/>
      <c r="H187" s="5" t="s">
        <v>2089</v>
      </c>
      <c r="L187" s="7"/>
    </row>
    <row r="188">
      <c r="A188" s="3">
        <v>49.0</v>
      </c>
      <c r="B188" s="4">
        <v>0.1544675925925926</v>
      </c>
      <c r="C188" s="5" t="s">
        <v>13</v>
      </c>
      <c r="D188" s="5" t="s">
        <v>32</v>
      </c>
      <c r="E188" s="62">
        <v>28.0</v>
      </c>
      <c r="F188" s="49">
        <f>E188-6-5-2</f>
        <v>15</v>
      </c>
      <c r="J188" s="5" t="s">
        <v>1619</v>
      </c>
      <c r="L188" s="7"/>
    </row>
    <row r="189">
      <c r="A189" s="3">
        <v>49.0</v>
      </c>
      <c r="B189" s="4">
        <v>0.15457175925925926</v>
      </c>
      <c r="C189" s="5" t="s">
        <v>13</v>
      </c>
      <c r="D189" s="5" t="s">
        <v>7</v>
      </c>
      <c r="E189" s="62">
        <v>23.0</v>
      </c>
      <c r="F189" s="89"/>
      <c r="H189" s="5" t="s">
        <v>2090</v>
      </c>
      <c r="J189" s="5" t="s">
        <v>2091</v>
      </c>
      <c r="L189" s="7"/>
    </row>
    <row r="190">
      <c r="A190" s="3">
        <v>49.0</v>
      </c>
      <c r="B190" s="4">
        <v>0.15649305555555557</v>
      </c>
      <c r="C190" s="5" t="s">
        <v>21</v>
      </c>
      <c r="D190" s="5" t="s">
        <v>32</v>
      </c>
      <c r="E190" s="62">
        <v>23.0</v>
      </c>
      <c r="F190" s="49">
        <f t="shared" ref="F190:F191" si="7">E190-11</f>
        <v>12</v>
      </c>
      <c r="J190" s="5" t="s">
        <v>46</v>
      </c>
      <c r="L190" s="7"/>
    </row>
    <row r="191">
      <c r="A191" s="3">
        <v>49.0</v>
      </c>
      <c r="B191" s="4">
        <v>0.15653935185185186</v>
      </c>
      <c r="C191" s="5" t="s">
        <v>21</v>
      </c>
      <c r="D191" s="5" t="s">
        <v>32</v>
      </c>
      <c r="E191" s="62">
        <v>18.0</v>
      </c>
      <c r="F191" s="49">
        <f t="shared" si="7"/>
        <v>7</v>
      </c>
      <c r="J191" s="5" t="s">
        <v>46</v>
      </c>
      <c r="L191" s="7"/>
    </row>
    <row r="192">
      <c r="A192" s="3">
        <v>49.0</v>
      </c>
      <c r="B192" s="4">
        <v>0.15666666666666668</v>
      </c>
      <c r="C192" s="5" t="s">
        <v>21</v>
      </c>
      <c r="D192" s="5" t="s">
        <v>7</v>
      </c>
      <c r="E192" s="62">
        <v>7.0</v>
      </c>
      <c r="F192" s="89"/>
      <c r="H192" s="5" t="s">
        <v>2092</v>
      </c>
      <c r="L192" s="7"/>
    </row>
    <row r="193">
      <c r="A193" s="3">
        <v>49.0</v>
      </c>
      <c r="B193" s="4">
        <v>0.1566898148148148</v>
      </c>
      <c r="C193" s="5" t="s">
        <v>21</v>
      </c>
      <c r="D193" s="5" t="s">
        <v>7</v>
      </c>
      <c r="E193" s="62">
        <v>7.0</v>
      </c>
      <c r="F193" s="89"/>
      <c r="H193" s="5" t="s">
        <v>2092</v>
      </c>
      <c r="L193" s="7"/>
    </row>
    <row r="194">
      <c r="A194" s="3">
        <v>49.0</v>
      </c>
      <c r="B194" s="4">
        <v>0.15710648148148149</v>
      </c>
      <c r="C194" s="5" t="s">
        <v>10</v>
      </c>
      <c r="D194" s="5" t="s">
        <v>25</v>
      </c>
      <c r="E194" s="62">
        <v>30.0</v>
      </c>
      <c r="F194" s="31">
        <f>E194-12</f>
        <v>18</v>
      </c>
      <c r="H194" s="5" t="s">
        <v>2093</v>
      </c>
      <c r="J194" s="5" t="s">
        <v>2094</v>
      </c>
      <c r="L194" s="7"/>
    </row>
    <row r="195">
      <c r="A195" s="3">
        <v>49.0</v>
      </c>
      <c r="B195" s="4">
        <v>0.15721064814814814</v>
      </c>
      <c r="C195" s="5" t="s">
        <v>21</v>
      </c>
      <c r="D195" s="5" t="s">
        <v>25</v>
      </c>
      <c r="E195" s="62" t="s">
        <v>30</v>
      </c>
      <c r="F195" s="31" t="s">
        <v>30</v>
      </c>
      <c r="J195" s="5" t="s">
        <v>350</v>
      </c>
      <c r="L195" s="7"/>
    </row>
    <row r="196">
      <c r="A196" s="3">
        <v>49.0</v>
      </c>
      <c r="B196" s="4">
        <v>0.15721064814814814</v>
      </c>
      <c r="C196" s="5" t="s">
        <v>21</v>
      </c>
      <c r="D196" s="5" t="s">
        <v>25</v>
      </c>
      <c r="E196" s="62">
        <v>16.0</v>
      </c>
      <c r="F196" s="31">
        <f>E196-10</f>
        <v>6</v>
      </c>
      <c r="H196" s="5" t="s">
        <v>2095</v>
      </c>
      <c r="J196" s="5" t="s">
        <v>2096</v>
      </c>
      <c r="L196" s="7"/>
    </row>
    <row r="197">
      <c r="A197" s="3">
        <v>49.0</v>
      </c>
      <c r="B197" s="4">
        <v>0.1592361111111111</v>
      </c>
      <c r="C197" s="5" t="s">
        <v>15</v>
      </c>
      <c r="D197" s="5" t="s">
        <v>11</v>
      </c>
      <c r="E197" s="62">
        <v>19.0</v>
      </c>
      <c r="F197" s="31">
        <f>E197-2</f>
        <v>17</v>
      </c>
      <c r="L197" s="7"/>
    </row>
    <row r="198">
      <c r="A198" s="3">
        <v>49.0</v>
      </c>
      <c r="B198" s="4">
        <v>0.16192129629629629</v>
      </c>
      <c r="C198" s="5" t="s">
        <v>18</v>
      </c>
      <c r="D198" s="5" t="s">
        <v>32</v>
      </c>
      <c r="E198" s="62">
        <v>19.0</v>
      </c>
      <c r="F198" s="31">
        <f>E198-12</f>
        <v>7</v>
      </c>
      <c r="J198" s="5" t="s">
        <v>1770</v>
      </c>
      <c r="L198" s="7"/>
    </row>
    <row r="199">
      <c r="A199" s="3">
        <v>49.0</v>
      </c>
      <c r="B199" s="4">
        <v>0.16215277777777778</v>
      </c>
      <c r="C199" s="5" t="s">
        <v>18</v>
      </c>
      <c r="D199" s="5" t="s">
        <v>7</v>
      </c>
      <c r="E199" s="62">
        <v>11.0</v>
      </c>
      <c r="F199" s="89"/>
      <c r="H199" s="5" t="s">
        <v>2097</v>
      </c>
      <c r="L199" s="7"/>
    </row>
    <row r="200">
      <c r="A200" s="3">
        <v>49.0</v>
      </c>
      <c r="B200" s="4">
        <v>0.16236111111111112</v>
      </c>
      <c r="C200" s="5" t="s">
        <v>18</v>
      </c>
      <c r="D200" s="5" t="s">
        <v>32</v>
      </c>
      <c r="E200" s="62">
        <v>17.0</v>
      </c>
      <c r="F200" s="49">
        <f>E200-12</f>
        <v>5</v>
      </c>
      <c r="J200" s="5" t="s">
        <v>1770</v>
      </c>
      <c r="L200" s="7"/>
    </row>
    <row r="201">
      <c r="A201" s="3">
        <v>49.0</v>
      </c>
      <c r="B201" s="4">
        <v>0.16248842592592594</v>
      </c>
      <c r="C201" s="5" t="s">
        <v>18</v>
      </c>
      <c r="D201" s="5" t="s">
        <v>7</v>
      </c>
      <c r="E201" s="62">
        <v>13.0</v>
      </c>
      <c r="F201" s="89"/>
      <c r="H201" s="5" t="s">
        <v>2098</v>
      </c>
      <c r="L201" s="7"/>
    </row>
    <row r="202">
      <c r="A202" s="3">
        <v>49.0</v>
      </c>
      <c r="B202" s="4">
        <v>0.16261574074074073</v>
      </c>
      <c r="C202" s="5" t="s">
        <v>18</v>
      </c>
      <c r="D202" s="5" t="s">
        <v>32</v>
      </c>
      <c r="E202" s="62">
        <v>19.0</v>
      </c>
      <c r="F202" s="49">
        <f>E202-12</f>
        <v>7</v>
      </c>
      <c r="J202" s="5" t="s">
        <v>1770</v>
      </c>
      <c r="L202" s="7"/>
    </row>
    <row r="203">
      <c r="A203" s="3">
        <v>49.0</v>
      </c>
      <c r="B203" s="4">
        <v>0.16267361111111112</v>
      </c>
      <c r="C203" s="5" t="s">
        <v>18</v>
      </c>
      <c r="D203" s="5" t="s">
        <v>7</v>
      </c>
      <c r="E203" s="62">
        <v>15.0</v>
      </c>
      <c r="F203" s="89"/>
      <c r="H203" s="5" t="s">
        <v>2099</v>
      </c>
      <c r="L203" s="7"/>
    </row>
    <row r="204">
      <c r="A204" s="3">
        <v>49.0</v>
      </c>
      <c r="B204" s="4">
        <v>0.16293981481481482</v>
      </c>
      <c r="C204" s="5" t="s">
        <v>18</v>
      </c>
      <c r="D204" s="5" t="s">
        <v>88</v>
      </c>
      <c r="E204" s="62">
        <v>19.0</v>
      </c>
      <c r="F204" s="31">
        <f>E204-3</f>
        <v>16</v>
      </c>
      <c r="L204" s="7"/>
    </row>
    <row r="205">
      <c r="A205" s="3">
        <v>49.0</v>
      </c>
      <c r="B205" s="4">
        <v>0.16377314814814814</v>
      </c>
      <c r="C205" s="5" t="s">
        <v>21</v>
      </c>
      <c r="D205" s="5" t="s">
        <v>32</v>
      </c>
      <c r="E205" s="62">
        <v>13.0</v>
      </c>
      <c r="F205" s="31">
        <f t="shared" ref="F205:F207" si="8">E205-11</f>
        <v>2</v>
      </c>
      <c r="J205" s="5" t="s">
        <v>46</v>
      </c>
      <c r="L205" s="7"/>
    </row>
    <row r="206">
      <c r="A206" s="3">
        <v>49.0</v>
      </c>
      <c r="B206" s="4">
        <v>0.1637962962962963</v>
      </c>
      <c r="C206" s="5" t="s">
        <v>21</v>
      </c>
      <c r="D206" s="5" t="s">
        <v>32</v>
      </c>
      <c r="E206" s="62">
        <v>30.0</v>
      </c>
      <c r="F206" s="31">
        <f t="shared" si="8"/>
        <v>19</v>
      </c>
      <c r="J206" s="5" t="s">
        <v>46</v>
      </c>
      <c r="L206" s="7"/>
    </row>
    <row r="207">
      <c r="A207" s="3">
        <v>49.0</v>
      </c>
      <c r="B207" s="4">
        <v>0.16381944444444443</v>
      </c>
      <c r="C207" s="5" t="s">
        <v>21</v>
      </c>
      <c r="D207" s="5" t="s">
        <v>32</v>
      </c>
      <c r="E207" s="62">
        <v>17.0</v>
      </c>
      <c r="F207" s="31">
        <f t="shared" si="8"/>
        <v>6</v>
      </c>
      <c r="J207" s="5" t="s">
        <v>46</v>
      </c>
      <c r="L207" s="7"/>
    </row>
    <row r="208">
      <c r="A208" s="3">
        <v>49.0</v>
      </c>
      <c r="B208" s="4">
        <v>0.16395833333333334</v>
      </c>
      <c r="C208" s="5" t="s">
        <v>21</v>
      </c>
      <c r="D208" s="5" t="s">
        <v>7</v>
      </c>
      <c r="E208" s="62">
        <v>10.0</v>
      </c>
      <c r="F208" s="89"/>
      <c r="H208" s="5" t="s">
        <v>2100</v>
      </c>
      <c r="L208" s="7"/>
    </row>
    <row r="209">
      <c r="A209" s="3">
        <v>49.0</v>
      </c>
      <c r="B209" s="4">
        <v>0.16399305555555554</v>
      </c>
      <c r="C209" s="5" t="s">
        <v>21</v>
      </c>
      <c r="D209" s="5" t="s">
        <v>7</v>
      </c>
      <c r="E209" s="62">
        <v>8.0</v>
      </c>
      <c r="F209" s="89"/>
      <c r="H209" s="5" t="s">
        <v>2101</v>
      </c>
      <c r="L209" s="7"/>
    </row>
    <row r="210">
      <c r="A210" s="3">
        <v>49.0</v>
      </c>
      <c r="B210" s="4">
        <v>0.16430555555555557</v>
      </c>
      <c r="C210" s="5" t="s">
        <v>21</v>
      </c>
      <c r="D210" s="5" t="s">
        <v>129</v>
      </c>
      <c r="E210" s="62">
        <v>8.0</v>
      </c>
      <c r="F210" s="31">
        <f>E210-3</f>
        <v>5</v>
      </c>
      <c r="L210" s="7"/>
    </row>
    <row r="211">
      <c r="A211" s="3">
        <v>49.0</v>
      </c>
      <c r="B211" s="4">
        <v>0.16446759259259258</v>
      </c>
      <c r="C211" s="5" t="s">
        <v>13</v>
      </c>
      <c r="D211" s="5" t="s">
        <v>129</v>
      </c>
      <c r="E211" s="62" t="s">
        <v>30</v>
      </c>
      <c r="F211" s="31" t="s">
        <v>30</v>
      </c>
      <c r="J211" s="5" t="s">
        <v>42</v>
      </c>
      <c r="L211" s="7"/>
    </row>
    <row r="212">
      <c r="A212" s="3">
        <v>49.0</v>
      </c>
      <c r="B212" s="4">
        <v>0.16458333333333333</v>
      </c>
      <c r="C212" s="5" t="s">
        <v>13</v>
      </c>
      <c r="D212" s="5" t="s">
        <v>129</v>
      </c>
      <c r="E212" s="62">
        <v>5.0</v>
      </c>
      <c r="F212" s="31">
        <f>E212-0</f>
        <v>5</v>
      </c>
      <c r="J212" s="5" t="s">
        <v>43</v>
      </c>
      <c r="L212" s="7"/>
    </row>
    <row r="213">
      <c r="A213" s="3">
        <v>49.0</v>
      </c>
      <c r="B213" s="4">
        <v>0.1647337962962963</v>
      </c>
      <c r="C213" s="5" t="s">
        <v>22</v>
      </c>
      <c r="D213" s="5" t="s">
        <v>129</v>
      </c>
      <c r="E213" s="62" t="s">
        <v>30</v>
      </c>
      <c r="F213" s="31" t="s">
        <v>30</v>
      </c>
      <c r="J213" s="5" t="s">
        <v>17</v>
      </c>
      <c r="L213" s="7"/>
    </row>
    <row r="214">
      <c r="A214" s="3">
        <v>49.0</v>
      </c>
      <c r="B214" s="4">
        <v>0.1647337962962963</v>
      </c>
      <c r="C214" s="5" t="s">
        <v>22</v>
      </c>
      <c r="D214" s="5" t="s">
        <v>129</v>
      </c>
      <c r="E214" s="62">
        <v>12.0</v>
      </c>
      <c r="F214" s="31">
        <f>E214+2</f>
        <v>14</v>
      </c>
      <c r="J214" s="5" t="s">
        <v>40</v>
      </c>
      <c r="L214" s="7"/>
    </row>
    <row r="215">
      <c r="A215" s="3">
        <v>49.0</v>
      </c>
      <c r="B215" s="4">
        <v>0.16541666666666666</v>
      </c>
      <c r="C215" s="5" t="s">
        <v>22</v>
      </c>
      <c r="D215" s="5" t="s">
        <v>47</v>
      </c>
      <c r="E215" s="62">
        <v>20.0</v>
      </c>
      <c r="F215" s="31">
        <f>E215-2</f>
        <v>18</v>
      </c>
      <c r="L215" s="7"/>
    </row>
    <row r="216">
      <c r="A216" s="3">
        <v>49.0</v>
      </c>
      <c r="B216" s="4">
        <v>0.16543981481481482</v>
      </c>
      <c r="C216" s="5" t="s">
        <v>10</v>
      </c>
      <c r="D216" s="5" t="s">
        <v>47</v>
      </c>
      <c r="E216" s="62">
        <v>22.0</v>
      </c>
      <c r="F216" s="31">
        <f>E216-7</f>
        <v>15</v>
      </c>
      <c r="L216" s="7"/>
    </row>
    <row r="217">
      <c r="A217" s="3">
        <v>49.0</v>
      </c>
      <c r="B217" s="4">
        <v>0.16556712962962963</v>
      </c>
      <c r="C217" s="5" t="s">
        <v>18</v>
      </c>
      <c r="D217" s="5" t="s">
        <v>47</v>
      </c>
      <c r="E217" s="62">
        <v>18.0</v>
      </c>
      <c r="F217" s="31">
        <f>E217-8</f>
        <v>10</v>
      </c>
      <c r="L217" s="7"/>
    </row>
    <row r="218">
      <c r="A218" s="3">
        <v>49.0</v>
      </c>
      <c r="B218" s="4">
        <v>0.12391203703703704</v>
      </c>
      <c r="C218" s="5" t="s">
        <v>15</v>
      </c>
      <c r="D218" s="5" t="s">
        <v>47</v>
      </c>
      <c r="E218" s="62">
        <v>18.0</v>
      </c>
      <c r="F218" s="31">
        <f t="shared" ref="F218:F219" si="9">E218-2</f>
        <v>16</v>
      </c>
      <c r="L218" s="7"/>
    </row>
    <row r="219">
      <c r="A219" s="3">
        <v>49.0</v>
      </c>
      <c r="B219" s="4">
        <v>0.14475694444444445</v>
      </c>
      <c r="C219" s="5" t="s">
        <v>13</v>
      </c>
      <c r="D219" s="5" t="s">
        <v>47</v>
      </c>
      <c r="E219" s="62">
        <v>17.0</v>
      </c>
      <c r="F219" s="31">
        <f t="shared" si="9"/>
        <v>15</v>
      </c>
      <c r="L219" s="7"/>
    </row>
    <row r="220">
      <c r="A220" s="3">
        <v>49.0</v>
      </c>
      <c r="B220" s="4">
        <v>0.1448611111111111</v>
      </c>
      <c r="C220" s="5" t="s">
        <v>21</v>
      </c>
      <c r="D220" s="5" t="s">
        <v>47</v>
      </c>
      <c r="E220" s="62">
        <v>8.0</v>
      </c>
      <c r="F220" s="31">
        <f>E220-5</f>
        <v>3</v>
      </c>
      <c r="L220" s="7"/>
    </row>
    <row r="221">
      <c r="A221" s="3">
        <v>49.0</v>
      </c>
      <c r="B221" s="4">
        <v>0.16574074074074074</v>
      </c>
      <c r="C221" s="5" t="s">
        <v>134</v>
      </c>
      <c r="D221" s="5" t="s">
        <v>47</v>
      </c>
      <c r="E221" s="62" t="s">
        <v>30</v>
      </c>
      <c r="F221" s="31" t="s">
        <v>30</v>
      </c>
      <c r="J221" s="5" t="s">
        <v>2102</v>
      </c>
      <c r="L221" s="7"/>
    </row>
    <row r="222">
      <c r="A222" s="3">
        <v>49.0</v>
      </c>
      <c r="B222" s="4">
        <v>0.16670138888888889</v>
      </c>
      <c r="C222" s="5" t="s">
        <v>10</v>
      </c>
      <c r="D222" s="5" t="s">
        <v>24</v>
      </c>
      <c r="E222" s="62">
        <v>29.0</v>
      </c>
      <c r="F222" s="49">
        <f>E222-13</f>
        <v>16</v>
      </c>
      <c r="L222" s="7"/>
    </row>
    <row r="223">
      <c r="A223" s="3">
        <v>49.0</v>
      </c>
      <c r="B223" s="4">
        <v>0.17025462962962962</v>
      </c>
      <c r="C223" s="5" t="s">
        <v>22</v>
      </c>
      <c r="D223" s="5" t="s">
        <v>95</v>
      </c>
      <c r="E223" s="62">
        <v>8.0</v>
      </c>
      <c r="F223" s="89"/>
      <c r="L223" s="7"/>
    </row>
    <row r="224">
      <c r="A224" s="3">
        <v>49.0</v>
      </c>
      <c r="B224" s="4">
        <v>0.17555555555555555</v>
      </c>
      <c r="C224" s="5" t="s">
        <v>13</v>
      </c>
      <c r="D224" s="5" t="s">
        <v>32</v>
      </c>
      <c r="E224" s="62">
        <v>23.0</v>
      </c>
      <c r="F224" s="49">
        <f>E224-7-5-2</f>
        <v>9</v>
      </c>
      <c r="J224" s="5" t="s">
        <v>2103</v>
      </c>
      <c r="L224" s="7"/>
    </row>
    <row r="225">
      <c r="A225" s="3">
        <v>49.0</v>
      </c>
      <c r="B225" s="4">
        <v>0.17601851851851852</v>
      </c>
      <c r="C225" s="5" t="s">
        <v>13</v>
      </c>
      <c r="D225" s="5" t="s">
        <v>7</v>
      </c>
      <c r="E225" s="62">
        <v>30.0</v>
      </c>
      <c r="F225" s="89"/>
      <c r="H225" s="5" t="s">
        <v>2104</v>
      </c>
      <c r="L225" s="7"/>
    </row>
    <row r="226">
      <c r="A226" s="3">
        <v>49.0</v>
      </c>
      <c r="B226" s="4">
        <v>0.17731481481481481</v>
      </c>
      <c r="C226" s="5" t="s">
        <v>22</v>
      </c>
      <c r="D226" s="5" t="s">
        <v>421</v>
      </c>
      <c r="E226" s="62" t="s">
        <v>30</v>
      </c>
      <c r="F226" s="31" t="s">
        <v>30</v>
      </c>
      <c r="J226" s="5" t="s">
        <v>42</v>
      </c>
      <c r="L226" s="7"/>
    </row>
    <row r="227">
      <c r="A227" s="3">
        <v>49.0</v>
      </c>
      <c r="B227" s="4">
        <v>0.17731481481481481</v>
      </c>
      <c r="C227" s="5" t="s">
        <v>22</v>
      </c>
      <c r="D227" s="5" t="s">
        <v>421</v>
      </c>
      <c r="E227" s="62">
        <v>16.0</v>
      </c>
      <c r="F227" s="31">
        <f>E227-5</f>
        <v>11</v>
      </c>
      <c r="J227" s="5" t="s">
        <v>43</v>
      </c>
      <c r="L227" s="7"/>
    </row>
    <row r="228">
      <c r="A228" s="3">
        <v>49.0</v>
      </c>
      <c r="B228" s="4">
        <v>0.1778587962962963</v>
      </c>
      <c r="C228" s="5" t="s">
        <v>21</v>
      </c>
      <c r="D228" s="5" t="s">
        <v>32</v>
      </c>
      <c r="E228" s="62">
        <v>13.0</v>
      </c>
      <c r="F228" s="31">
        <f t="shared" ref="F228:F230" si="10">E228-11</f>
        <v>2</v>
      </c>
      <c r="J228" s="5" t="s">
        <v>46</v>
      </c>
      <c r="L228" s="7"/>
    </row>
    <row r="229">
      <c r="A229" s="3">
        <v>49.0</v>
      </c>
      <c r="B229" s="4">
        <v>0.17787037037037037</v>
      </c>
      <c r="C229" s="5" t="s">
        <v>21</v>
      </c>
      <c r="D229" s="5" t="s">
        <v>32</v>
      </c>
      <c r="E229" s="62">
        <v>24.0</v>
      </c>
      <c r="F229" s="31">
        <f t="shared" si="10"/>
        <v>13</v>
      </c>
      <c r="J229" s="5" t="s">
        <v>2066</v>
      </c>
      <c r="L229" s="7"/>
    </row>
    <row r="230">
      <c r="A230" s="3">
        <v>49.0</v>
      </c>
      <c r="B230" s="4">
        <v>0.1779050925925926</v>
      </c>
      <c r="C230" s="5" t="s">
        <v>21</v>
      </c>
      <c r="D230" s="5" t="s">
        <v>32</v>
      </c>
      <c r="E230" s="62">
        <v>15.0</v>
      </c>
      <c r="F230" s="31">
        <f t="shared" si="10"/>
        <v>4</v>
      </c>
      <c r="J230" s="5" t="s">
        <v>46</v>
      </c>
      <c r="L230" s="7"/>
    </row>
    <row r="231">
      <c r="A231" s="3">
        <v>49.0</v>
      </c>
      <c r="B231" s="4">
        <v>0.17837962962962964</v>
      </c>
      <c r="C231" s="5" t="s">
        <v>21</v>
      </c>
      <c r="D231" s="5" t="s">
        <v>7</v>
      </c>
      <c r="E231" s="62">
        <v>33.0</v>
      </c>
      <c r="F231" s="89"/>
      <c r="H231" s="5" t="s">
        <v>2105</v>
      </c>
      <c r="L231" s="7"/>
    </row>
    <row r="232">
      <c r="A232" s="3">
        <v>49.0</v>
      </c>
      <c r="B232" s="4">
        <v>0.17875</v>
      </c>
      <c r="C232" s="5" t="s">
        <v>21</v>
      </c>
      <c r="D232" s="5" t="s">
        <v>129</v>
      </c>
      <c r="E232" s="62">
        <v>20.0</v>
      </c>
      <c r="F232" s="31">
        <f>E232-2</f>
        <v>18</v>
      </c>
      <c r="L232" s="7"/>
    </row>
    <row r="233">
      <c r="A233" s="3">
        <v>49.0</v>
      </c>
      <c r="B233" s="4">
        <v>0.1795138888888889</v>
      </c>
      <c r="C233" s="5" t="s">
        <v>13</v>
      </c>
      <c r="D233" s="5" t="s">
        <v>129</v>
      </c>
      <c r="E233" s="62" t="s">
        <v>30</v>
      </c>
      <c r="F233" s="31" t="s">
        <v>30</v>
      </c>
      <c r="J233" s="5" t="s">
        <v>42</v>
      </c>
      <c r="L233" s="7"/>
    </row>
    <row r="234">
      <c r="A234" s="3">
        <v>49.0</v>
      </c>
      <c r="B234" s="4">
        <v>0.1795138888888889</v>
      </c>
      <c r="C234" s="5" t="s">
        <v>13</v>
      </c>
      <c r="D234" s="5" t="s">
        <v>129</v>
      </c>
      <c r="E234" s="62">
        <v>9.0</v>
      </c>
      <c r="F234" s="31">
        <f>E234-0</f>
        <v>9</v>
      </c>
      <c r="J234" s="5" t="s">
        <v>43</v>
      </c>
      <c r="L234" s="7"/>
    </row>
    <row r="235">
      <c r="A235" s="3">
        <v>49.0</v>
      </c>
      <c r="B235" s="4">
        <v>0.18037037037037038</v>
      </c>
      <c r="C235" s="5" t="s">
        <v>10</v>
      </c>
      <c r="D235" s="5" t="s">
        <v>146</v>
      </c>
      <c r="E235" s="62" t="s">
        <v>37</v>
      </c>
      <c r="F235" s="62">
        <v>20.0</v>
      </c>
      <c r="L235" s="7"/>
    </row>
    <row r="236">
      <c r="A236" s="3">
        <v>49.0</v>
      </c>
      <c r="B236" s="4">
        <v>0.18116898148148147</v>
      </c>
      <c r="C236" s="5" t="s">
        <v>10</v>
      </c>
      <c r="D236" s="5" t="s">
        <v>97</v>
      </c>
      <c r="E236" s="62">
        <v>17.0</v>
      </c>
      <c r="F236" s="89"/>
      <c r="J236" s="5" t="s">
        <v>2106</v>
      </c>
      <c r="L236" s="7"/>
    </row>
    <row r="237">
      <c r="A237" s="3">
        <v>49.0</v>
      </c>
      <c r="B237" s="4">
        <v>0.18130787037037038</v>
      </c>
      <c r="C237" s="5" t="s">
        <v>22</v>
      </c>
      <c r="D237" s="5" t="s">
        <v>97</v>
      </c>
      <c r="E237" s="62">
        <v>7.0</v>
      </c>
      <c r="F237" s="89"/>
      <c r="J237" s="5" t="s">
        <v>2107</v>
      </c>
      <c r="L237" s="7"/>
    </row>
    <row r="238">
      <c r="A238" s="3">
        <v>49.0</v>
      </c>
      <c r="B238" s="4">
        <v>0.18230324074074075</v>
      </c>
      <c r="C238" s="5" t="s">
        <v>13</v>
      </c>
      <c r="D238" s="5" t="s">
        <v>75</v>
      </c>
      <c r="E238" s="62" t="s">
        <v>30</v>
      </c>
      <c r="F238" s="31" t="s">
        <v>30</v>
      </c>
      <c r="J238" s="5" t="s">
        <v>42</v>
      </c>
      <c r="L238" s="7"/>
    </row>
    <row r="239">
      <c r="A239" s="3">
        <v>49.0</v>
      </c>
      <c r="B239" s="4">
        <v>0.18230324074074075</v>
      </c>
      <c r="C239" s="5" t="s">
        <v>13</v>
      </c>
      <c r="D239" s="5" t="s">
        <v>75</v>
      </c>
      <c r="E239" s="62">
        <v>24.0</v>
      </c>
      <c r="F239" s="31">
        <f>E239-10</f>
        <v>14</v>
      </c>
      <c r="J239" s="5" t="s">
        <v>43</v>
      </c>
      <c r="L239" s="7"/>
    </row>
    <row r="240">
      <c r="A240" s="3">
        <v>49.0</v>
      </c>
      <c r="B240" s="4">
        <v>0.18231481481481482</v>
      </c>
      <c r="C240" s="5" t="s">
        <v>21</v>
      </c>
      <c r="D240" s="5" t="s">
        <v>75</v>
      </c>
      <c r="E240" s="62">
        <v>5.0</v>
      </c>
      <c r="F240" s="31">
        <f>E240-0</f>
        <v>5</v>
      </c>
      <c r="J240" s="5" t="s">
        <v>2108</v>
      </c>
      <c r="L240" s="7"/>
    </row>
    <row r="241">
      <c r="A241" s="3">
        <v>49.0</v>
      </c>
      <c r="B241" s="4">
        <v>0.18238425925925925</v>
      </c>
      <c r="C241" s="5" t="s">
        <v>10</v>
      </c>
      <c r="D241" s="5" t="s">
        <v>75</v>
      </c>
      <c r="E241" s="62">
        <v>6.0</v>
      </c>
      <c r="F241" s="31">
        <f>E241-2</f>
        <v>4</v>
      </c>
      <c r="J241" s="5" t="s">
        <v>2109</v>
      </c>
      <c r="L241" s="7"/>
    </row>
    <row r="242">
      <c r="A242" s="3">
        <v>49.0</v>
      </c>
      <c r="B242" s="4">
        <v>0.18246527777777777</v>
      </c>
      <c r="C242" s="5" t="s">
        <v>15</v>
      </c>
      <c r="D242" s="5" t="s">
        <v>75</v>
      </c>
      <c r="E242" s="62">
        <v>14.0</v>
      </c>
      <c r="F242" s="31">
        <f>E242-5</f>
        <v>9</v>
      </c>
      <c r="J242" s="5" t="s">
        <v>2110</v>
      </c>
      <c r="L242" s="7"/>
    </row>
    <row r="243">
      <c r="A243" s="3">
        <v>49.0</v>
      </c>
      <c r="B243" s="4">
        <v>0.1825</v>
      </c>
      <c r="C243" s="5" t="s">
        <v>18</v>
      </c>
      <c r="D243" s="5" t="s">
        <v>75</v>
      </c>
      <c r="E243" s="62">
        <v>18.0</v>
      </c>
      <c r="F243" s="31">
        <f>E243-7</f>
        <v>11</v>
      </c>
      <c r="L243" s="7"/>
    </row>
    <row r="244">
      <c r="A244" s="3">
        <v>49.0</v>
      </c>
      <c r="B244" s="4">
        <v>0.18347222222222223</v>
      </c>
      <c r="C244" s="5" t="s">
        <v>13</v>
      </c>
      <c r="D244" s="5" t="s">
        <v>129</v>
      </c>
      <c r="E244" s="62" t="s">
        <v>30</v>
      </c>
      <c r="F244" s="31" t="s">
        <v>30</v>
      </c>
      <c r="J244" s="5" t="s">
        <v>42</v>
      </c>
      <c r="L244" s="7"/>
    </row>
    <row r="245">
      <c r="A245" s="3">
        <v>49.0</v>
      </c>
      <c r="B245" s="4">
        <v>0.18347222222222223</v>
      </c>
      <c r="C245" s="5" t="s">
        <v>13</v>
      </c>
      <c r="D245" s="5" t="s">
        <v>129</v>
      </c>
      <c r="E245" s="62">
        <v>10.0</v>
      </c>
      <c r="F245" s="31">
        <f>E245-0</f>
        <v>10</v>
      </c>
      <c r="J245" s="5" t="s">
        <v>43</v>
      </c>
      <c r="L245" s="7"/>
    </row>
    <row r="246">
      <c r="A246" s="3">
        <v>49.0</v>
      </c>
      <c r="B246" s="4">
        <v>0.18363425925925925</v>
      </c>
      <c r="C246" s="5" t="s">
        <v>134</v>
      </c>
      <c r="D246" s="5" t="s">
        <v>129</v>
      </c>
      <c r="E246" s="62" t="s">
        <v>30</v>
      </c>
      <c r="F246" s="31" t="s">
        <v>30</v>
      </c>
      <c r="J246" s="5" t="s">
        <v>2111</v>
      </c>
      <c r="L246" s="7"/>
    </row>
    <row r="247">
      <c r="A247" s="3">
        <v>49.0</v>
      </c>
      <c r="B247" s="4">
        <v>0.18364583333333334</v>
      </c>
      <c r="C247" s="5" t="s">
        <v>10</v>
      </c>
      <c r="D247" s="5" t="s">
        <v>129</v>
      </c>
      <c r="E247" s="62" t="s">
        <v>37</v>
      </c>
      <c r="F247" s="47">
        <v>20.0</v>
      </c>
      <c r="L247" s="7"/>
    </row>
    <row r="248">
      <c r="A248" s="3">
        <v>49.0</v>
      </c>
      <c r="B248" s="4">
        <v>0.1836574074074074</v>
      </c>
      <c r="C248" s="5" t="s">
        <v>21</v>
      </c>
      <c r="D248" s="5" t="s">
        <v>129</v>
      </c>
      <c r="E248" s="62">
        <v>11.0</v>
      </c>
      <c r="F248" s="31">
        <f>E248-2</f>
        <v>9</v>
      </c>
      <c r="J248" s="5" t="s">
        <v>2112</v>
      </c>
      <c r="L248" s="7"/>
    </row>
    <row r="249">
      <c r="A249" s="3">
        <v>49.0</v>
      </c>
      <c r="B249" s="4">
        <v>0.18366898148148147</v>
      </c>
      <c r="C249" s="5" t="s">
        <v>15</v>
      </c>
      <c r="D249" s="5" t="s">
        <v>129</v>
      </c>
      <c r="E249" s="62">
        <v>24.0</v>
      </c>
      <c r="F249" s="31">
        <f>E249-13</f>
        <v>11</v>
      </c>
      <c r="L249" s="7"/>
    </row>
    <row r="250">
      <c r="A250" s="3">
        <v>49.0</v>
      </c>
      <c r="B250" s="4">
        <v>0.18368055555555557</v>
      </c>
      <c r="C250" s="5" t="s">
        <v>18</v>
      </c>
      <c r="D250" s="5" t="s">
        <v>129</v>
      </c>
      <c r="E250" s="62">
        <v>19.0</v>
      </c>
      <c r="F250" s="31">
        <f>E250-3</f>
        <v>16</v>
      </c>
      <c r="L250" s="7"/>
    </row>
    <row r="251">
      <c r="A251" s="3">
        <v>49.0</v>
      </c>
      <c r="B251" s="4">
        <v>0.1849074074074074</v>
      </c>
      <c r="C251" s="5" t="s">
        <v>13</v>
      </c>
      <c r="D251" s="5" t="s">
        <v>129</v>
      </c>
      <c r="E251" s="62" t="s">
        <v>30</v>
      </c>
      <c r="F251" s="31" t="s">
        <v>30</v>
      </c>
      <c r="J251" s="5" t="s">
        <v>42</v>
      </c>
      <c r="L251" s="7"/>
    </row>
    <row r="252">
      <c r="A252" s="3">
        <v>49.0</v>
      </c>
      <c r="B252" s="4">
        <v>0.1849074074074074</v>
      </c>
      <c r="C252" s="5" t="s">
        <v>13</v>
      </c>
      <c r="D252" s="5" t="s">
        <v>129</v>
      </c>
      <c r="E252" s="62">
        <v>9.0</v>
      </c>
      <c r="F252" s="31">
        <f>E252-0</f>
        <v>9</v>
      </c>
      <c r="J252" s="5" t="s">
        <v>43</v>
      </c>
      <c r="L252" s="7"/>
    </row>
    <row r="253">
      <c r="A253" s="3">
        <v>49.0</v>
      </c>
      <c r="B253" s="4">
        <v>0.18725694444444443</v>
      </c>
      <c r="C253" s="5" t="s">
        <v>10</v>
      </c>
      <c r="D253" s="5" t="s">
        <v>41</v>
      </c>
      <c r="E253" s="62">
        <v>19.0</v>
      </c>
      <c r="F253" s="31">
        <f>E253-5</f>
        <v>14</v>
      </c>
      <c r="L253" s="7"/>
    </row>
    <row r="254">
      <c r="A254" s="3">
        <v>49.0</v>
      </c>
      <c r="B254" s="4">
        <v>0.1883912037037037</v>
      </c>
      <c r="C254" s="5" t="s">
        <v>134</v>
      </c>
      <c r="D254" s="5" t="s">
        <v>129</v>
      </c>
      <c r="E254" s="62" t="s">
        <v>30</v>
      </c>
      <c r="F254" s="31" t="s">
        <v>30</v>
      </c>
      <c r="J254" s="5" t="s">
        <v>607</v>
      </c>
      <c r="L254" s="7"/>
    </row>
    <row r="255">
      <c r="A255" s="3">
        <v>49.0</v>
      </c>
      <c r="B255" s="4">
        <v>0.19069444444444444</v>
      </c>
      <c r="C255" s="5" t="s">
        <v>10</v>
      </c>
      <c r="D255" s="5" t="s">
        <v>4817</v>
      </c>
      <c r="E255" s="62">
        <v>6.0</v>
      </c>
      <c r="F255" s="47">
        <f>E255</f>
        <v>6</v>
      </c>
      <c r="J255" s="5" t="s">
        <v>2113</v>
      </c>
      <c r="L255" s="7"/>
    </row>
    <row r="256">
      <c r="A256" s="3">
        <v>49.0</v>
      </c>
      <c r="B256" s="4">
        <v>0.19185185185185186</v>
      </c>
      <c r="C256" s="5" t="s">
        <v>22</v>
      </c>
      <c r="D256" s="5" t="s">
        <v>97</v>
      </c>
      <c r="E256" s="62">
        <v>11.0</v>
      </c>
      <c r="F256" s="89"/>
      <c r="J256" s="5" t="s">
        <v>2114</v>
      </c>
      <c r="L256" s="7"/>
    </row>
    <row r="257">
      <c r="A257" s="3">
        <v>49.0</v>
      </c>
      <c r="B257" s="4">
        <v>0.19219907407407408</v>
      </c>
      <c r="C257" s="5" t="s">
        <v>13</v>
      </c>
      <c r="D257" s="5" t="s">
        <v>75</v>
      </c>
      <c r="E257" s="62" t="s">
        <v>30</v>
      </c>
      <c r="F257" s="31" t="s">
        <v>30</v>
      </c>
      <c r="J257" s="5" t="s">
        <v>42</v>
      </c>
      <c r="L257" s="7"/>
    </row>
    <row r="258">
      <c r="A258" s="3">
        <v>49.0</v>
      </c>
      <c r="B258" s="4">
        <v>0.19219907407407408</v>
      </c>
      <c r="C258" s="5" t="s">
        <v>13</v>
      </c>
      <c r="D258" s="5" t="s">
        <v>75</v>
      </c>
      <c r="E258" s="62">
        <v>16.0</v>
      </c>
      <c r="F258" s="31">
        <f>E258-10</f>
        <v>6</v>
      </c>
      <c r="J258" s="5" t="s">
        <v>43</v>
      </c>
      <c r="L258" s="7"/>
    </row>
    <row r="259">
      <c r="A259" s="3">
        <v>49.0</v>
      </c>
      <c r="B259" s="4">
        <v>0.19221064814814814</v>
      </c>
      <c r="C259" s="5" t="s">
        <v>10</v>
      </c>
      <c r="D259" s="5" t="s">
        <v>75</v>
      </c>
      <c r="E259" s="62">
        <v>9.0</v>
      </c>
      <c r="F259" s="31">
        <f>E259-2</f>
        <v>7</v>
      </c>
      <c r="J259" s="5" t="s">
        <v>2115</v>
      </c>
      <c r="L259" s="7"/>
    </row>
    <row r="260">
      <c r="A260" s="3">
        <v>49.0</v>
      </c>
      <c r="B260" s="4">
        <v>0.19224537037037037</v>
      </c>
      <c r="C260" s="5" t="s">
        <v>15</v>
      </c>
      <c r="D260" s="5" t="s">
        <v>75</v>
      </c>
      <c r="E260" s="62">
        <v>17.0</v>
      </c>
      <c r="F260" s="31">
        <f>E260-5</f>
        <v>12</v>
      </c>
      <c r="L260" s="7"/>
    </row>
    <row r="261">
      <c r="A261" s="3">
        <v>49.0</v>
      </c>
      <c r="B261" s="4">
        <v>0.19225694444444444</v>
      </c>
      <c r="C261" s="5" t="s">
        <v>18</v>
      </c>
      <c r="D261" s="5" t="s">
        <v>75</v>
      </c>
      <c r="E261" s="62">
        <v>24.0</v>
      </c>
      <c r="F261" s="31">
        <f>E261-7</f>
        <v>17</v>
      </c>
      <c r="L261" s="7"/>
    </row>
    <row r="262">
      <c r="A262" s="3">
        <v>49.0</v>
      </c>
      <c r="B262" s="4">
        <v>0.1922685185185185</v>
      </c>
      <c r="C262" s="5" t="s">
        <v>22</v>
      </c>
      <c r="D262" s="5" t="s">
        <v>75</v>
      </c>
      <c r="E262" s="62">
        <v>21.0</v>
      </c>
      <c r="F262" s="31">
        <f>E262-2</f>
        <v>19</v>
      </c>
      <c r="L262" s="7"/>
    </row>
  </sheetData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38"/>
    <col customWidth="1" min="6" max="6" width="11.13"/>
    <col customWidth="1" min="7" max="7" width="4.63"/>
    <col customWidth="1" min="8" max="8" width="7.13"/>
    <col customWidth="1" min="9" max="9" width="4.88"/>
    <col customWidth="1" min="10" max="10" width="26.88"/>
  </cols>
  <sheetData>
    <row r="1">
      <c r="A1" s="80" t="s">
        <v>0</v>
      </c>
      <c r="B1" s="81" t="s">
        <v>1</v>
      </c>
      <c r="C1" s="81" t="s">
        <v>2</v>
      </c>
      <c r="D1" s="80" t="s">
        <v>3</v>
      </c>
      <c r="E1" s="82" t="s">
        <v>4</v>
      </c>
      <c r="F1" s="82" t="s">
        <v>5</v>
      </c>
      <c r="G1" s="81" t="s">
        <v>6</v>
      </c>
      <c r="H1" s="81" t="s">
        <v>7</v>
      </c>
      <c r="I1" s="81" t="s">
        <v>4796</v>
      </c>
      <c r="J1" s="81" t="s">
        <v>9</v>
      </c>
    </row>
    <row r="2">
      <c r="A2" s="3">
        <v>50.0</v>
      </c>
      <c r="B2" s="4">
        <v>0.017986111111111112</v>
      </c>
      <c r="C2" s="5" t="s">
        <v>134</v>
      </c>
      <c r="D2" s="5" t="s">
        <v>97</v>
      </c>
      <c r="E2" s="62" t="s">
        <v>30</v>
      </c>
      <c r="F2" s="62" t="s">
        <v>30</v>
      </c>
      <c r="J2" s="5" t="s">
        <v>2116</v>
      </c>
    </row>
    <row r="3">
      <c r="A3" s="3">
        <v>50.0</v>
      </c>
      <c r="B3" s="4">
        <v>0.018449074074074073</v>
      </c>
      <c r="C3" s="5" t="s">
        <v>13</v>
      </c>
      <c r="D3" s="5" t="s">
        <v>75</v>
      </c>
      <c r="E3" s="62" t="s">
        <v>37</v>
      </c>
      <c r="F3" s="62">
        <v>20.0</v>
      </c>
      <c r="J3" s="5" t="s">
        <v>42</v>
      </c>
    </row>
    <row r="4">
      <c r="A4" s="3">
        <v>50.0</v>
      </c>
      <c r="B4" s="4">
        <v>0.02042824074074074</v>
      </c>
      <c r="C4" s="5" t="s">
        <v>13</v>
      </c>
      <c r="D4" s="5" t="s">
        <v>75</v>
      </c>
      <c r="E4" s="62" t="s">
        <v>28</v>
      </c>
      <c r="F4" s="62">
        <v>1.0</v>
      </c>
      <c r="J4" s="5" t="s">
        <v>2117</v>
      </c>
    </row>
    <row r="5">
      <c r="A5" s="3">
        <v>50.0</v>
      </c>
      <c r="B5" s="4">
        <v>0.021550925925925925</v>
      </c>
      <c r="C5" s="5" t="s">
        <v>134</v>
      </c>
      <c r="D5" s="5" t="s">
        <v>146</v>
      </c>
      <c r="E5" s="62">
        <v>11.0</v>
      </c>
      <c r="F5" s="31">
        <f>E5-1</f>
        <v>10</v>
      </c>
    </row>
    <row r="6">
      <c r="A6" s="3">
        <v>50.0</v>
      </c>
      <c r="B6" s="4">
        <v>0.02454861111111111</v>
      </c>
      <c r="C6" s="5" t="s">
        <v>134</v>
      </c>
      <c r="D6" s="5" t="s">
        <v>47</v>
      </c>
      <c r="E6" s="62">
        <v>14.0</v>
      </c>
      <c r="F6" s="31">
        <f>E6-0</f>
        <v>14</v>
      </c>
    </row>
    <row r="7">
      <c r="A7" s="3">
        <v>50.0</v>
      </c>
      <c r="B7" s="4">
        <v>0.025578703703703704</v>
      </c>
      <c r="C7" s="5" t="s">
        <v>10</v>
      </c>
      <c r="D7" s="5" t="s">
        <v>14</v>
      </c>
      <c r="E7" s="62">
        <v>16.0</v>
      </c>
      <c r="F7" s="31">
        <f>E7-8</f>
        <v>8</v>
      </c>
    </row>
    <row r="8">
      <c r="A8" s="3">
        <v>50.0</v>
      </c>
      <c r="B8" s="4">
        <v>0.026504629629629628</v>
      </c>
      <c r="C8" s="5" t="s">
        <v>21</v>
      </c>
      <c r="D8" s="5" t="s">
        <v>125</v>
      </c>
      <c r="E8" s="62">
        <v>15.0</v>
      </c>
      <c r="F8" s="31">
        <f>E8-2</f>
        <v>13</v>
      </c>
    </row>
    <row r="9">
      <c r="A9" s="3">
        <v>50.0</v>
      </c>
      <c r="B9" s="4">
        <v>0.027789351851851853</v>
      </c>
      <c r="C9" s="5" t="s">
        <v>22</v>
      </c>
      <c r="D9" s="5" t="s">
        <v>92</v>
      </c>
      <c r="E9" s="62">
        <v>18.0</v>
      </c>
      <c r="F9" s="31">
        <f>E9-7</f>
        <v>11</v>
      </c>
    </row>
    <row r="10">
      <c r="A10" s="3">
        <v>50.0</v>
      </c>
      <c r="B10" s="4">
        <v>0.02966435185185185</v>
      </c>
      <c r="C10" s="5" t="s">
        <v>13</v>
      </c>
      <c r="D10" s="5" t="s">
        <v>146</v>
      </c>
      <c r="E10" s="62" t="s">
        <v>30</v>
      </c>
      <c r="F10" s="31" t="s">
        <v>30</v>
      </c>
      <c r="J10" s="5" t="s">
        <v>42</v>
      </c>
    </row>
    <row r="11">
      <c r="A11" s="3">
        <v>50.0</v>
      </c>
      <c r="B11" s="4">
        <v>0.02966435185185185</v>
      </c>
      <c r="C11" s="5" t="s">
        <v>13</v>
      </c>
      <c r="D11" s="5" t="s">
        <v>146</v>
      </c>
      <c r="E11" s="62">
        <v>11.0</v>
      </c>
      <c r="F11" s="31">
        <f>E11-3</f>
        <v>8</v>
      </c>
      <c r="J11" s="5" t="s">
        <v>43</v>
      </c>
    </row>
    <row r="12">
      <c r="A12" s="3">
        <v>50.0</v>
      </c>
      <c r="B12" s="4">
        <v>0.03045138888888889</v>
      </c>
      <c r="C12" s="5" t="s">
        <v>22</v>
      </c>
      <c r="D12" s="5" t="s">
        <v>19</v>
      </c>
      <c r="E12" s="62">
        <v>17.0</v>
      </c>
      <c r="F12" s="31">
        <f>E12-0</f>
        <v>17</v>
      </c>
    </row>
    <row r="13">
      <c r="A13" s="3">
        <v>50.0</v>
      </c>
      <c r="B13" s="4">
        <v>0.030520833333333334</v>
      </c>
      <c r="C13" s="5" t="s">
        <v>15</v>
      </c>
      <c r="D13" s="5" t="s">
        <v>19</v>
      </c>
      <c r="E13" s="62">
        <v>23.0</v>
      </c>
      <c r="F13" s="31">
        <f>E13-11</f>
        <v>12</v>
      </c>
    </row>
    <row r="14">
      <c r="A14" s="3">
        <v>50.0</v>
      </c>
      <c r="B14" s="4">
        <v>0.04275462962962963</v>
      </c>
      <c r="C14" s="5" t="s">
        <v>134</v>
      </c>
      <c r="D14" s="5" t="s">
        <v>126</v>
      </c>
      <c r="E14" s="62">
        <v>17.0</v>
      </c>
      <c r="F14" s="31">
        <f>E14-4</f>
        <v>13</v>
      </c>
    </row>
    <row r="15">
      <c r="A15" s="3">
        <v>50.0</v>
      </c>
      <c r="B15" s="4">
        <v>0.04275462962962963</v>
      </c>
      <c r="C15" s="5" t="s">
        <v>134</v>
      </c>
      <c r="D15" s="5" t="s">
        <v>86</v>
      </c>
      <c r="E15" s="62">
        <v>9.0</v>
      </c>
      <c r="F15" s="89"/>
    </row>
    <row r="16">
      <c r="A16" s="3">
        <v>50.0</v>
      </c>
      <c r="B16" s="4">
        <v>0.0493287037037037</v>
      </c>
      <c r="C16" s="5" t="s">
        <v>18</v>
      </c>
      <c r="D16" s="5" t="s">
        <v>93</v>
      </c>
      <c r="E16" s="62" t="s">
        <v>37</v>
      </c>
      <c r="F16" s="62">
        <v>20.0</v>
      </c>
      <c r="J16" s="5" t="s">
        <v>2118</v>
      </c>
      <c r="K16" s="5" t="s">
        <v>4818</v>
      </c>
    </row>
    <row r="17">
      <c r="A17" s="3">
        <v>50.0</v>
      </c>
      <c r="B17" s="4">
        <v>0.05303240740740741</v>
      </c>
      <c r="C17" s="5" t="s">
        <v>10</v>
      </c>
      <c r="D17" s="5" t="s">
        <v>127</v>
      </c>
      <c r="E17" s="62" t="s">
        <v>30</v>
      </c>
      <c r="F17" s="31" t="s">
        <v>30</v>
      </c>
      <c r="J17" s="5" t="s">
        <v>17</v>
      </c>
    </row>
    <row r="18">
      <c r="A18" s="3">
        <v>50.0</v>
      </c>
      <c r="B18" s="4">
        <v>0.05303240740740741</v>
      </c>
      <c r="C18" s="5" t="s">
        <v>10</v>
      </c>
      <c r="D18" s="5" t="s">
        <v>127</v>
      </c>
      <c r="E18" s="62">
        <v>26.0</v>
      </c>
      <c r="F18" s="31">
        <f>E18-8</f>
        <v>18</v>
      </c>
      <c r="J18" s="5" t="s">
        <v>40</v>
      </c>
    </row>
    <row r="19">
      <c r="A19" s="3">
        <v>50.0</v>
      </c>
      <c r="B19" s="4">
        <v>0.05402777777777778</v>
      </c>
      <c r="C19" s="5" t="s">
        <v>13</v>
      </c>
      <c r="D19" s="5" t="s">
        <v>20</v>
      </c>
      <c r="E19" s="62">
        <v>20.0</v>
      </c>
      <c r="F19" s="31">
        <f>E19-2</f>
        <v>18</v>
      </c>
    </row>
    <row r="20">
      <c r="A20" s="3">
        <v>50.0</v>
      </c>
      <c r="B20" s="4">
        <v>0.05402777777777778</v>
      </c>
      <c r="C20" s="5" t="s">
        <v>10</v>
      </c>
      <c r="D20" s="5" t="s">
        <v>20</v>
      </c>
      <c r="E20" s="62" t="s">
        <v>30</v>
      </c>
      <c r="F20" s="31" t="s">
        <v>30</v>
      </c>
      <c r="J20" s="5" t="s">
        <v>17</v>
      </c>
    </row>
    <row r="21">
      <c r="A21" s="3">
        <v>50.0</v>
      </c>
      <c r="B21" s="4">
        <v>0.05402777777777778</v>
      </c>
      <c r="C21" s="5" t="s">
        <v>10</v>
      </c>
      <c r="D21" s="5" t="s">
        <v>20</v>
      </c>
      <c r="E21" s="62" t="s">
        <v>30</v>
      </c>
      <c r="F21" s="31" t="s">
        <v>30</v>
      </c>
      <c r="J21" s="5" t="s">
        <v>40</v>
      </c>
    </row>
    <row r="22">
      <c r="A22" s="3">
        <v>50.0</v>
      </c>
      <c r="B22" s="4">
        <v>0.05402777777777778</v>
      </c>
      <c r="C22" s="5" t="s">
        <v>21</v>
      </c>
      <c r="D22" s="5" t="s">
        <v>20</v>
      </c>
      <c r="E22" s="62" t="s">
        <v>30</v>
      </c>
      <c r="F22" s="31" t="s">
        <v>30</v>
      </c>
    </row>
    <row r="23">
      <c r="A23" s="3">
        <v>50.0</v>
      </c>
      <c r="B23" s="4">
        <v>0.05402777777777778</v>
      </c>
      <c r="C23" s="5" t="s">
        <v>15</v>
      </c>
      <c r="D23" s="5" t="s">
        <v>20</v>
      </c>
      <c r="E23" s="62" t="s">
        <v>30</v>
      </c>
      <c r="F23" s="31" t="s">
        <v>30</v>
      </c>
    </row>
    <row r="24">
      <c r="A24" s="3">
        <v>50.0</v>
      </c>
      <c r="B24" s="4">
        <v>0.05402777777777778</v>
      </c>
      <c r="C24" s="5" t="s">
        <v>18</v>
      </c>
      <c r="D24" s="5" t="s">
        <v>20</v>
      </c>
      <c r="E24" s="62" t="s">
        <v>30</v>
      </c>
      <c r="F24" s="31" t="s">
        <v>30</v>
      </c>
    </row>
    <row r="25">
      <c r="A25" s="3">
        <v>50.0</v>
      </c>
      <c r="B25" s="4">
        <v>0.05402777777777778</v>
      </c>
      <c r="C25" s="5" t="s">
        <v>22</v>
      </c>
      <c r="D25" s="5" t="s">
        <v>20</v>
      </c>
      <c r="E25" s="62" t="s">
        <v>30</v>
      </c>
      <c r="F25" s="31" t="s">
        <v>30</v>
      </c>
    </row>
    <row r="26">
      <c r="A26" s="3">
        <v>50.0</v>
      </c>
      <c r="B26" s="4">
        <v>0.054108796296296294</v>
      </c>
      <c r="C26" s="5" t="s">
        <v>134</v>
      </c>
      <c r="D26" s="5" t="s">
        <v>20</v>
      </c>
      <c r="E26" s="62" t="s">
        <v>30</v>
      </c>
      <c r="F26" s="31" t="s">
        <v>30</v>
      </c>
      <c r="J26" s="5" t="s">
        <v>42</v>
      </c>
    </row>
    <row r="27">
      <c r="A27" s="3">
        <v>50.0</v>
      </c>
      <c r="B27" s="4">
        <v>0.054108796296296294</v>
      </c>
      <c r="C27" s="5" t="s">
        <v>134</v>
      </c>
      <c r="D27" s="5" t="s">
        <v>20</v>
      </c>
      <c r="E27" s="62">
        <v>6.0</v>
      </c>
      <c r="F27" s="31">
        <f>E27-0</f>
        <v>6</v>
      </c>
      <c r="J27" s="5" t="s">
        <v>43</v>
      </c>
    </row>
    <row r="28">
      <c r="A28" s="3">
        <v>50.0</v>
      </c>
      <c r="B28" s="4">
        <v>0.054953703703703706</v>
      </c>
      <c r="C28" s="5" t="s">
        <v>134</v>
      </c>
      <c r="D28" s="5" t="s">
        <v>75</v>
      </c>
      <c r="E28" s="62">
        <v>19.0</v>
      </c>
      <c r="F28" s="31">
        <f>E28-1</f>
        <v>18</v>
      </c>
    </row>
    <row r="29">
      <c r="A29" s="3">
        <v>50.0</v>
      </c>
      <c r="B29" s="4">
        <v>0.05556712962962963</v>
      </c>
      <c r="C29" s="5" t="s">
        <v>13</v>
      </c>
      <c r="D29" s="5" t="s">
        <v>74</v>
      </c>
      <c r="E29" s="62">
        <v>24.0</v>
      </c>
      <c r="F29" s="31">
        <f>E29-3-5</f>
        <v>16</v>
      </c>
    </row>
    <row r="30">
      <c r="A30" s="3">
        <v>50.0</v>
      </c>
      <c r="B30" s="4">
        <v>0.05557870370370371</v>
      </c>
      <c r="C30" s="5" t="s">
        <v>134</v>
      </c>
      <c r="D30" s="5" t="s">
        <v>74</v>
      </c>
      <c r="E30" s="62">
        <v>19.0</v>
      </c>
      <c r="F30" s="31">
        <f>E30-5</f>
        <v>14</v>
      </c>
    </row>
    <row r="31">
      <c r="A31" s="3">
        <v>50.0</v>
      </c>
      <c r="B31" s="4">
        <v>0.05559027777777778</v>
      </c>
      <c r="C31" s="5" t="s">
        <v>21</v>
      </c>
      <c r="D31" s="5" t="s">
        <v>74</v>
      </c>
      <c r="E31" s="62">
        <v>30.0</v>
      </c>
      <c r="F31" s="31">
        <f>E31-15</f>
        <v>15</v>
      </c>
    </row>
    <row r="32">
      <c r="A32" s="3">
        <v>50.0</v>
      </c>
      <c r="B32" s="4">
        <v>0.055601851851851854</v>
      </c>
      <c r="C32" s="5" t="s">
        <v>15</v>
      </c>
      <c r="D32" s="5" t="s">
        <v>74</v>
      </c>
      <c r="E32" s="62">
        <v>10.0</v>
      </c>
      <c r="F32" s="31">
        <f>E32-7</f>
        <v>3</v>
      </c>
    </row>
    <row r="33">
      <c r="A33" s="3">
        <v>50.0</v>
      </c>
      <c r="B33" s="4">
        <v>0.05561342592592593</v>
      </c>
      <c r="C33" s="5" t="s">
        <v>18</v>
      </c>
      <c r="D33" s="5" t="s">
        <v>74</v>
      </c>
      <c r="E33" s="62">
        <v>10.0</v>
      </c>
      <c r="F33" s="31">
        <f>E33-1</f>
        <v>9</v>
      </c>
    </row>
    <row r="34">
      <c r="A34" s="3">
        <v>50.0</v>
      </c>
      <c r="B34" s="4">
        <v>0.055625</v>
      </c>
      <c r="C34" s="5" t="s">
        <v>22</v>
      </c>
      <c r="D34" s="5" t="s">
        <v>74</v>
      </c>
      <c r="E34" s="62">
        <v>11.0</v>
      </c>
      <c r="F34" s="31">
        <f>E34-6</f>
        <v>5</v>
      </c>
    </row>
    <row r="35">
      <c r="A35" s="3">
        <v>50.0</v>
      </c>
      <c r="B35" s="4">
        <v>0.055983796296296295</v>
      </c>
      <c r="C35" s="5" t="s">
        <v>13</v>
      </c>
      <c r="D35" s="5" t="s">
        <v>146</v>
      </c>
      <c r="E35" s="62">
        <v>21.0</v>
      </c>
      <c r="F35" s="31">
        <f>E35-3</f>
        <v>18</v>
      </c>
    </row>
    <row r="36">
      <c r="A36" s="3">
        <v>50.0</v>
      </c>
      <c r="B36" s="4">
        <v>0.08076388888888889</v>
      </c>
      <c r="C36" s="5" t="s">
        <v>13</v>
      </c>
      <c r="D36" s="5" t="s">
        <v>20</v>
      </c>
      <c r="E36" s="62">
        <v>29.0</v>
      </c>
      <c r="F36" s="31">
        <f>E36-2-10</f>
        <v>17</v>
      </c>
      <c r="J36" s="5" t="s">
        <v>137</v>
      </c>
    </row>
    <row r="37">
      <c r="A37" s="3">
        <v>50.0</v>
      </c>
      <c r="B37" s="4">
        <v>0.08078703703703703</v>
      </c>
      <c r="C37" s="5" t="s">
        <v>134</v>
      </c>
      <c r="D37" s="5" t="s">
        <v>20</v>
      </c>
      <c r="E37" s="62" t="s">
        <v>30</v>
      </c>
      <c r="F37" s="31" t="s">
        <v>30</v>
      </c>
      <c r="J37" s="5" t="s">
        <v>42</v>
      </c>
    </row>
    <row r="38">
      <c r="A38" s="3">
        <v>50.0</v>
      </c>
      <c r="B38" s="4">
        <v>0.08078703703703703</v>
      </c>
      <c r="C38" s="5" t="s">
        <v>134</v>
      </c>
      <c r="D38" s="5" t="s">
        <v>20</v>
      </c>
      <c r="E38" s="62">
        <v>24.0</v>
      </c>
      <c r="F38" s="31">
        <f>E38-0-10</f>
        <v>14</v>
      </c>
      <c r="J38" s="5" t="s">
        <v>2119</v>
      </c>
    </row>
    <row r="39">
      <c r="A39" s="3">
        <v>50.0</v>
      </c>
      <c r="B39" s="4">
        <v>0.08082175925925926</v>
      </c>
      <c r="C39" s="5" t="s">
        <v>10</v>
      </c>
      <c r="D39" s="5" t="s">
        <v>20</v>
      </c>
      <c r="E39" s="62" t="s">
        <v>30</v>
      </c>
      <c r="F39" s="31" t="s">
        <v>30</v>
      </c>
      <c r="J39" s="5" t="s">
        <v>17</v>
      </c>
    </row>
    <row r="40">
      <c r="A40" s="3">
        <v>50.0</v>
      </c>
      <c r="B40" s="4">
        <v>0.08082175925925926</v>
      </c>
      <c r="C40" s="5" t="s">
        <v>10</v>
      </c>
      <c r="D40" s="5" t="s">
        <v>20</v>
      </c>
      <c r="E40" s="62">
        <v>33.0</v>
      </c>
      <c r="F40" s="31">
        <f>E40-10-10</f>
        <v>13</v>
      </c>
      <c r="J40" s="5" t="s">
        <v>2120</v>
      </c>
    </row>
    <row r="41">
      <c r="A41" s="3">
        <v>50.0</v>
      </c>
      <c r="B41" s="4">
        <v>0.08082175925925926</v>
      </c>
      <c r="C41" s="5" t="s">
        <v>21</v>
      </c>
      <c r="D41" s="5" t="s">
        <v>20</v>
      </c>
      <c r="E41" s="62">
        <v>30.0</v>
      </c>
      <c r="F41" s="34">
        <f>E41-15</f>
        <v>15</v>
      </c>
      <c r="J41" s="5" t="s">
        <v>2121</v>
      </c>
    </row>
    <row r="42">
      <c r="A42" s="3">
        <v>50.0</v>
      </c>
      <c r="B42" s="4">
        <v>0.08084490740740741</v>
      </c>
      <c r="C42" s="5" t="s">
        <v>15</v>
      </c>
      <c r="D42" s="5" t="s">
        <v>20</v>
      </c>
      <c r="E42" s="62">
        <v>32.0</v>
      </c>
      <c r="F42" s="31">
        <f>E42-7-10</f>
        <v>15</v>
      </c>
      <c r="J42" s="5" t="s">
        <v>137</v>
      </c>
    </row>
    <row r="43">
      <c r="A43" s="3">
        <v>50.0</v>
      </c>
      <c r="B43" s="4">
        <v>0.08084490740740741</v>
      </c>
      <c r="C43" s="5" t="s">
        <v>18</v>
      </c>
      <c r="D43" s="5" t="s">
        <v>20</v>
      </c>
      <c r="E43" s="62">
        <v>23.0</v>
      </c>
      <c r="F43" s="31">
        <f t="shared" ref="F43:F44" si="1">E43-2-10</f>
        <v>11</v>
      </c>
      <c r="J43" s="5" t="s">
        <v>137</v>
      </c>
    </row>
    <row r="44">
      <c r="A44" s="3">
        <v>50.0</v>
      </c>
      <c r="B44" s="4">
        <v>0.08085648148148149</v>
      </c>
      <c r="C44" s="5" t="s">
        <v>22</v>
      </c>
      <c r="D44" s="5" t="s">
        <v>20</v>
      </c>
      <c r="E44" s="62">
        <v>20.0</v>
      </c>
      <c r="F44" s="31">
        <f t="shared" si="1"/>
        <v>8</v>
      </c>
      <c r="J44" s="5" t="s">
        <v>137</v>
      </c>
    </row>
    <row r="45">
      <c r="A45" s="3">
        <v>50.0</v>
      </c>
      <c r="B45" s="4">
        <v>0.08119212962962963</v>
      </c>
      <c r="C45" s="5" t="s">
        <v>13</v>
      </c>
      <c r="D45" s="5" t="s">
        <v>24</v>
      </c>
      <c r="E45" s="62">
        <v>13.0</v>
      </c>
      <c r="F45" s="31">
        <f t="shared" ref="F45:F46" si="2">E45-0</f>
        <v>13</v>
      </c>
    </row>
    <row r="46">
      <c r="A46" s="3">
        <v>50.0</v>
      </c>
      <c r="B46" s="4">
        <v>0.08121527777777778</v>
      </c>
      <c r="C46" s="5" t="s">
        <v>22</v>
      </c>
      <c r="D46" s="5" t="s">
        <v>24</v>
      </c>
      <c r="E46" s="62">
        <v>16.0</v>
      </c>
      <c r="F46" s="31">
        <f t="shared" si="2"/>
        <v>16</v>
      </c>
    </row>
    <row r="47">
      <c r="A47" s="3">
        <v>50.0</v>
      </c>
      <c r="B47" s="4">
        <v>0.08122685185185186</v>
      </c>
      <c r="C47" s="5" t="s">
        <v>15</v>
      </c>
      <c r="D47" s="5" t="s">
        <v>24</v>
      </c>
      <c r="E47" s="62">
        <v>19.0</v>
      </c>
      <c r="F47" s="31">
        <f>E47-11</f>
        <v>8</v>
      </c>
    </row>
    <row r="48">
      <c r="A48" s="3">
        <v>50.0</v>
      </c>
      <c r="B48" s="4">
        <v>0.08122685185185186</v>
      </c>
      <c r="C48" s="5" t="s">
        <v>18</v>
      </c>
      <c r="D48" s="5" t="s">
        <v>24</v>
      </c>
      <c r="E48" s="62">
        <v>20.0</v>
      </c>
      <c r="F48" s="31">
        <f>E48-3</f>
        <v>17</v>
      </c>
    </row>
    <row r="49">
      <c r="A49" s="3">
        <v>50.0</v>
      </c>
      <c r="B49" s="4">
        <v>0.08123842592592592</v>
      </c>
      <c r="C49" s="5" t="s">
        <v>21</v>
      </c>
      <c r="D49" s="5" t="s">
        <v>24</v>
      </c>
      <c r="E49" s="62">
        <v>22.0</v>
      </c>
      <c r="F49" s="34">
        <f>E49-12</f>
        <v>10</v>
      </c>
      <c r="J49" s="5" t="s">
        <v>1058</v>
      </c>
    </row>
    <row r="50">
      <c r="A50" s="3">
        <v>50.0</v>
      </c>
      <c r="B50" s="4">
        <v>0.08125</v>
      </c>
      <c r="C50" s="5" t="s">
        <v>10</v>
      </c>
      <c r="D50" s="5" t="s">
        <v>24</v>
      </c>
      <c r="E50" s="62">
        <v>32.0</v>
      </c>
      <c r="F50" s="31">
        <f>E50-13</f>
        <v>19</v>
      </c>
    </row>
    <row r="51">
      <c r="A51" s="3">
        <v>50.0</v>
      </c>
      <c r="B51" s="4">
        <v>0.08126157407407407</v>
      </c>
      <c r="C51" s="5" t="s">
        <v>134</v>
      </c>
      <c r="D51" s="5" t="s">
        <v>24</v>
      </c>
      <c r="E51" s="62">
        <v>23.0</v>
      </c>
      <c r="F51" s="31">
        <f>E51-8</f>
        <v>15</v>
      </c>
    </row>
    <row r="52">
      <c r="A52" s="3">
        <v>50.0</v>
      </c>
      <c r="B52" s="4">
        <v>0.08237268518518519</v>
      </c>
      <c r="C52" s="5" t="s">
        <v>21</v>
      </c>
      <c r="D52" s="5" t="s">
        <v>20</v>
      </c>
      <c r="E52" s="62">
        <v>39.0</v>
      </c>
      <c r="F52" s="31">
        <f>E52-15-10</f>
        <v>14</v>
      </c>
      <c r="J52" s="5" t="s">
        <v>137</v>
      </c>
    </row>
    <row r="53">
      <c r="A53" s="3">
        <v>50.0</v>
      </c>
      <c r="B53" s="4">
        <v>0.0828125</v>
      </c>
      <c r="C53" s="5" t="s">
        <v>21</v>
      </c>
      <c r="D53" s="5" t="s">
        <v>24</v>
      </c>
      <c r="E53" s="62">
        <v>27.0</v>
      </c>
      <c r="F53" s="31">
        <f>E53-12</f>
        <v>15</v>
      </c>
    </row>
    <row r="54">
      <c r="A54" s="3">
        <v>50.0</v>
      </c>
      <c r="B54" s="4">
        <v>0.08305555555555555</v>
      </c>
      <c r="C54" s="5" t="s">
        <v>21</v>
      </c>
      <c r="D54" s="5" t="s">
        <v>127</v>
      </c>
      <c r="E54" s="62" t="s">
        <v>30</v>
      </c>
      <c r="F54" s="31" t="s">
        <v>30</v>
      </c>
      <c r="J54" s="5" t="s">
        <v>350</v>
      </c>
    </row>
    <row r="55">
      <c r="A55" s="3">
        <v>50.0</v>
      </c>
      <c r="B55" s="4">
        <v>0.08305555555555555</v>
      </c>
      <c r="C55" s="5" t="s">
        <v>21</v>
      </c>
      <c r="D55" s="5" t="s">
        <v>127</v>
      </c>
      <c r="E55" s="62">
        <v>18.0</v>
      </c>
      <c r="F55" s="31">
        <f>E55-2</f>
        <v>16</v>
      </c>
      <c r="J55" s="5" t="s">
        <v>418</v>
      </c>
    </row>
    <row r="56">
      <c r="A56" s="3">
        <v>50.0</v>
      </c>
      <c r="B56" s="4">
        <v>0.08403935185185185</v>
      </c>
      <c r="C56" s="5" t="s">
        <v>21</v>
      </c>
      <c r="D56" s="5" t="s">
        <v>20</v>
      </c>
      <c r="E56" s="62" t="s">
        <v>30</v>
      </c>
      <c r="F56" s="31" t="s">
        <v>30</v>
      </c>
      <c r="J56" s="5" t="s">
        <v>42</v>
      </c>
    </row>
    <row r="57">
      <c r="A57" s="3">
        <v>50.0</v>
      </c>
      <c r="B57" s="4">
        <v>0.08403935185185185</v>
      </c>
      <c r="C57" s="5" t="s">
        <v>21</v>
      </c>
      <c r="D57" s="5" t="s">
        <v>20</v>
      </c>
      <c r="E57" s="62">
        <v>35.0</v>
      </c>
      <c r="F57" s="34">
        <f>E57-10-15</f>
        <v>10</v>
      </c>
      <c r="J57" s="5" t="s">
        <v>2122</v>
      </c>
    </row>
    <row r="58">
      <c r="A58" s="3">
        <v>50.0</v>
      </c>
      <c r="B58" s="4">
        <v>0.08965277777777778</v>
      </c>
      <c r="C58" s="5" t="s">
        <v>21</v>
      </c>
      <c r="D58" s="5" t="s">
        <v>20</v>
      </c>
      <c r="E58" s="62" t="s">
        <v>30</v>
      </c>
      <c r="F58" s="31" t="s">
        <v>30</v>
      </c>
      <c r="J58" s="5" t="s">
        <v>42</v>
      </c>
    </row>
    <row r="59">
      <c r="A59" s="3">
        <v>50.0</v>
      </c>
      <c r="B59" s="4">
        <v>0.08965277777777778</v>
      </c>
      <c r="C59" s="5" t="s">
        <v>21</v>
      </c>
      <c r="D59" s="5" t="s">
        <v>20</v>
      </c>
      <c r="E59" s="62">
        <v>35.0</v>
      </c>
      <c r="F59" s="34">
        <f>E59-15-10</f>
        <v>10</v>
      </c>
      <c r="J59" s="5" t="s">
        <v>2122</v>
      </c>
    </row>
    <row r="60">
      <c r="A60" s="3">
        <v>50.0</v>
      </c>
      <c r="B60" s="4">
        <v>0.09004629629629629</v>
      </c>
      <c r="C60" s="5" t="s">
        <v>21</v>
      </c>
      <c r="D60" s="5" t="s">
        <v>41</v>
      </c>
      <c r="E60" s="62">
        <v>17.0</v>
      </c>
      <c r="F60" s="31">
        <f>E60-5</f>
        <v>12</v>
      </c>
    </row>
    <row r="61">
      <c r="A61" s="3">
        <v>50.0</v>
      </c>
      <c r="B61" s="4">
        <v>0.09166666666666666</v>
      </c>
      <c r="C61" s="5" t="s">
        <v>18</v>
      </c>
      <c r="D61" s="5" t="s">
        <v>93</v>
      </c>
      <c r="E61" s="62">
        <v>21.0</v>
      </c>
      <c r="F61" s="31">
        <f>E61-6-5</f>
        <v>10</v>
      </c>
    </row>
    <row r="62">
      <c r="A62" s="3">
        <v>50.0</v>
      </c>
      <c r="B62" s="4">
        <v>0.10668981481481482</v>
      </c>
      <c r="C62" s="5" t="s">
        <v>15</v>
      </c>
      <c r="D62" s="5" t="s">
        <v>20</v>
      </c>
      <c r="E62" s="62">
        <v>30.0</v>
      </c>
      <c r="F62" s="47">
        <v>19.0</v>
      </c>
    </row>
    <row r="63">
      <c r="A63" s="3">
        <v>50.0</v>
      </c>
      <c r="B63" s="4">
        <v>0.10754629629629629</v>
      </c>
      <c r="C63" s="5" t="s">
        <v>15</v>
      </c>
      <c r="D63" s="5" t="s">
        <v>11</v>
      </c>
      <c r="E63" s="62">
        <v>19.0</v>
      </c>
      <c r="F63" s="31">
        <f>E63-2</f>
        <v>17</v>
      </c>
    </row>
    <row r="64">
      <c r="A64" s="3">
        <v>50.0</v>
      </c>
      <c r="B64" s="4">
        <v>0.11378472222222222</v>
      </c>
      <c r="C64" s="5" t="s">
        <v>22</v>
      </c>
      <c r="D64" s="5" t="s">
        <v>20</v>
      </c>
      <c r="E64" s="62">
        <v>28.0</v>
      </c>
      <c r="F64" s="31">
        <f>E64-2-10</f>
        <v>16</v>
      </c>
      <c r="J64" s="5" t="s">
        <v>137</v>
      </c>
    </row>
    <row r="65">
      <c r="A65" s="3">
        <v>50.0</v>
      </c>
      <c r="B65" s="4">
        <v>0.11516203703703703</v>
      </c>
      <c r="C65" s="5" t="s">
        <v>22</v>
      </c>
      <c r="D65" s="5" t="s">
        <v>24</v>
      </c>
      <c r="E65" s="62">
        <v>13.0</v>
      </c>
      <c r="F65" s="31">
        <f t="shared" ref="F65:F66" si="3">E65-0</f>
        <v>13</v>
      </c>
    </row>
    <row r="66">
      <c r="A66" s="3">
        <v>50.0</v>
      </c>
      <c r="B66" s="4">
        <v>0.11539351851851852</v>
      </c>
      <c r="C66" s="5" t="s">
        <v>22</v>
      </c>
      <c r="D66" s="5" t="s">
        <v>24</v>
      </c>
      <c r="E66" s="62">
        <v>19.0</v>
      </c>
      <c r="F66" s="31">
        <f t="shared" si="3"/>
        <v>19</v>
      </c>
    </row>
    <row r="67">
      <c r="A67" s="3">
        <v>50.0</v>
      </c>
      <c r="B67" s="4">
        <v>0.12196759259259259</v>
      </c>
      <c r="C67" s="5" t="s">
        <v>22</v>
      </c>
      <c r="D67" s="5" t="s">
        <v>47</v>
      </c>
      <c r="E67" s="62">
        <v>16.0</v>
      </c>
      <c r="F67" s="31">
        <f>E67-2</f>
        <v>14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5" max="5" width="9.38"/>
    <col customWidth="1" min="6" max="6" width="11.13"/>
    <col customWidth="1" min="7" max="7" width="4.63"/>
    <col customWidth="1" min="8" max="8" width="28.0"/>
    <col customWidth="1" min="9" max="9" width="4.88"/>
    <col customWidth="1" min="10" max="10" width="34.25"/>
    <col customWidth="1" min="11" max="11" width="7.25"/>
    <col customWidth="1" min="12" max="12" width="14.5"/>
    <col customWidth="1" min="13" max="13" width="8.25"/>
    <col customWidth="1" min="14" max="14" width="4.88"/>
    <col customWidth="1" min="15" max="15" width="6.88"/>
  </cols>
  <sheetData>
    <row r="1">
      <c r="A1" s="80" t="s">
        <v>0</v>
      </c>
      <c r="B1" s="81" t="s">
        <v>1</v>
      </c>
      <c r="C1" s="81" t="s">
        <v>2</v>
      </c>
      <c r="D1" s="80" t="s">
        <v>3</v>
      </c>
      <c r="E1" s="82" t="s">
        <v>4</v>
      </c>
      <c r="F1" s="82" t="s">
        <v>5</v>
      </c>
      <c r="G1" s="81" t="s">
        <v>6</v>
      </c>
      <c r="H1" s="81" t="s">
        <v>7</v>
      </c>
      <c r="I1" s="81" t="s">
        <v>4796</v>
      </c>
      <c r="J1" s="81" t="s">
        <v>9</v>
      </c>
      <c r="L1" s="80" t="s">
        <v>4811</v>
      </c>
      <c r="M1" s="83"/>
      <c r="N1" s="123"/>
      <c r="O1" s="83"/>
    </row>
    <row r="2">
      <c r="A2" s="3">
        <v>51.0</v>
      </c>
      <c r="B2" s="4">
        <v>0.014918981481481481</v>
      </c>
      <c r="C2" s="5" t="s">
        <v>21</v>
      </c>
      <c r="D2" s="5" t="s">
        <v>20</v>
      </c>
      <c r="E2" s="62">
        <v>35.0</v>
      </c>
      <c r="F2" s="34">
        <f>E2-15-10</f>
        <v>10</v>
      </c>
      <c r="J2" s="5" t="s">
        <v>2123</v>
      </c>
      <c r="K2" s="2" t="s">
        <v>0</v>
      </c>
      <c r="L2" s="125" t="s">
        <v>1</v>
      </c>
      <c r="M2" s="2" t="s">
        <v>2</v>
      </c>
      <c r="N2" s="2" t="s">
        <v>4796</v>
      </c>
      <c r="O2" s="2" t="s">
        <v>4781</v>
      </c>
    </row>
    <row r="3">
      <c r="A3" s="3">
        <v>51.0</v>
      </c>
      <c r="B3" s="4">
        <v>0.014930555555555556</v>
      </c>
      <c r="C3" s="5" t="s">
        <v>10</v>
      </c>
      <c r="D3" s="5" t="s">
        <v>20</v>
      </c>
      <c r="E3" s="62" t="s">
        <v>30</v>
      </c>
      <c r="F3" s="31" t="s">
        <v>30</v>
      </c>
      <c r="J3" s="5" t="s">
        <v>17</v>
      </c>
      <c r="K3" s="5">
        <v>51.0</v>
      </c>
      <c r="L3" s="4">
        <v>0.02141203703703704</v>
      </c>
      <c r="M3" s="5" t="s">
        <v>15</v>
      </c>
      <c r="N3" s="5">
        <v>4.0</v>
      </c>
      <c r="O3" s="5" t="s">
        <v>4819</v>
      </c>
    </row>
    <row r="4">
      <c r="A4" s="3">
        <v>51.0</v>
      </c>
      <c r="B4" s="4">
        <v>0.014930555555555556</v>
      </c>
      <c r="C4" s="5" t="s">
        <v>10</v>
      </c>
      <c r="D4" s="5" t="s">
        <v>20</v>
      </c>
      <c r="E4" s="62">
        <v>35.0</v>
      </c>
      <c r="F4" s="31">
        <f>E4-10-10</f>
        <v>15</v>
      </c>
      <c r="J4" s="5" t="s">
        <v>40</v>
      </c>
      <c r="K4" s="5"/>
    </row>
    <row r="5">
      <c r="A5" s="3">
        <v>51.0</v>
      </c>
      <c r="B5" s="4">
        <v>0.015185185185185185</v>
      </c>
      <c r="C5" s="5" t="s">
        <v>15</v>
      </c>
      <c r="D5" s="5" t="s">
        <v>24</v>
      </c>
      <c r="E5" s="62">
        <v>26.0</v>
      </c>
      <c r="F5" s="31">
        <f>E5-11</f>
        <v>15</v>
      </c>
    </row>
    <row r="6">
      <c r="A6" s="3">
        <v>51.0</v>
      </c>
      <c r="B6" s="4">
        <v>0.015196759259259259</v>
      </c>
      <c r="C6" s="5" t="s">
        <v>18</v>
      </c>
      <c r="D6" s="5" t="s">
        <v>24</v>
      </c>
      <c r="E6" s="62">
        <v>18.0</v>
      </c>
      <c r="F6" s="31">
        <f>E6-8</f>
        <v>10</v>
      </c>
    </row>
    <row r="7">
      <c r="A7" s="3">
        <v>51.0</v>
      </c>
      <c r="B7" s="4">
        <v>0.01888888888888889</v>
      </c>
      <c r="C7" s="5" t="s">
        <v>15</v>
      </c>
      <c r="D7" s="5" t="s">
        <v>20</v>
      </c>
      <c r="E7" s="62">
        <v>21.0</v>
      </c>
      <c r="F7" s="31">
        <f>E7-7</f>
        <v>14</v>
      </c>
    </row>
    <row r="8">
      <c r="A8" s="3">
        <v>51.0</v>
      </c>
      <c r="B8" s="4">
        <v>0.021840277777777778</v>
      </c>
      <c r="C8" s="5" t="s">
        <v>18</v>
      </c>
      <c r="D8" s="5" t="s">
        <v>32</v>
      </c>
      <c r="E8" s="62">
        <v>21.0</v>
      </c>
      <c r="F8" s="31">
        <f>E8-13</f>
        <v>8</v>
      </c>
      <c r="J8" s="5" t="s">
        <v>2124</v>
      </c>
    </row>
    <row r="9">
      <c r="A9" s="3">
        <v>51.0</v>
      </c>
      <c r="B9" s="4">
        <v>0.022048611111111113</v>
      </c>
      <c r="C9" s="5" t="s">
        <v>18</v>
      </c>
      <c r="D9" s="5" t="s">
        <v>7</v>
      </c>
      <c r="E9" s="62">
        <v>14.0</v>
      </c>
      <c r="F9" s="89"/>
      <c r="H9" s="5" t="s">
        <v>2125</v>
      </c>
      <c r="I9" s="5">
        <v>1.0</v>
      </c>
    </row>
    <row r="10">
      <c r="A10" s="3">
        <v>51.0</v>
      </c>
      <c r="B10" s="4">
        <v>0.022407407407407407</v>
      </c>
      <c r="C10" s="5" t="s">
        <v>18</v>
      </c>
      <c r="D10" s="5" t="s">
        <v>32</v>
      </c>
      <c r="E10" s="62">
        <v>30.0</v>
      </c>
      <c r="F10" s="49">
        <f>E10-13</f>
        <v>17</v>
      </c>
      <c r="J10" s="5" t="s">
        <v>2124</v>
      </c>
    </row>
    <row r="11">
      <c r="A11" s="3">
        <v>51.0</v>
      </c>
      <c r="B11" s="4">
        <v>0.022511574074074073</v>
      </c>
      <c r="C11" s="5" t="s">
        <v>18</v>
      </c>
      <c r="D11" s="5" t="s">
        <v>7</v>
      </c>
      <c r="E11" s="62">
        <v>13.0</v>
      </c>
      <c r="F11" s="89"/>
      <c r="H11" s="5" t="s">
        <v>2126</v>
      </c>
    </row>
    <row r="12">
      <c r="A12" s="3">
        <v>51.0</v>
      </c>
      <c r="B12" s="4">
        <v>0.022962962962962963</v>
      </c>
      <c r="C12" s="5" t="s">
        <v>10</v>
      </c>
      <c r="D12" s="5" t="s">
        <v>32</v>
      </c>
      <c r="E12" s="62">
        <v>27.0</v>
      </c>
      <c r="F12" s="49">
        <f>E12-12</f>
        <v>15</v>
      </c>
      <c r="J12" s="5" t="s">
        <v>2127</v>
      </c>
    </row>
    <row r="13">
      <c r="A13" s="3">
        <v>51.0</v>
      </c>
      <c r="B13" s="4">
        <v>0.02335648148148148</v>
      </c>
      <c r="C13" s="5" t="s">
        <v>10</v>
      </c>
      <c r="D13" s="5" t="s">
        <v>7</v>
      </c>
      <c r="E13" s="62">
        <v>32.0</v>
      </c>
      <c r="F13" s="89"/>
      <c r="H13" s="5" t="s">
        <v>2128</v>
      </c>
    </row>
    <row r="14">
      <c r="A14" s="3">
        <v>51.0</v>
      </c>
      <c r="B14" s="4">
        <v>0.023900462962962964</v>
      </c>
      <c r="C14" s="5" t="s">
        <v>21</v>
      </c>
      <c r="D14" s="5" t="s">
        <v>32</v>
      </c>
      <c r="E14" s="62" t="s">
        <v>30</v>
      </c>
      <c r="F14" s="31" t="s">
        <v>30</v>
      </c>
      <c r="J14" s="5" t="s">
        <v>17</v>
      </c>
    </row>
    <row r="15">
      <c r="A15" s="3">
        <v>51.0</v>
      </c>
      <c r="B15" s="4">
        <v>0.023900462962962964</v>
      </c>
      <c r="C15" s="5" t="s">
        <v>21</v>
      </c>
      <c r="D15" s="5" t="s">
        <v>32</v>
      </c>
      <c r="E15" s="62">
        <v>27.0</v>
      </c>
      <c r="F15" s="31">
        <f>E15-11</f>
        <v>16</v>
      </c>
      <c r="J15" s="5" t="s">
        <v>1173</v>
      </c>
    </row>
    <row r="16">
      <c r="A16" s="3">
        <v>51.0</v>
      </c>
      <c r="B16" s="4">
        <v>0.024386574074074074</v>
      </c>
      <c r="C16" s="5" t="s">
        <v>21</v>
      </c>
      <c r="D16" s="5" t="s">
        <v>7</v>
      </c>
      <c r="E16" s="62">
        <v>74.0</v>
      </c>
      <c r="F16" s="89"/>
      <c r="H16" s="5" t="s">
        <v>2129</v>
      </c>
      <c r="I16" s="5">
        <v>1.0</v>
      </c>
    </row>
    <row r="17">
      <c r="A17" s="3">
        <v>51.0</v>
      </c>
      <c r="B17" s="4">
        <v>0.024675925925925928</v>
      </c>
      <c r="C17" s="5" t="s">
        <v>21</v>
      </c>
      <c r="D17" s="5" t="s">
        <v>20</v>
      </c>
      <c r="E17" s="62">
        <v>25.0</v>
      </c>
      <c r="F17" s="34">
        <f>E17-15</f>
        <v>10</v>
      </c>
      <c r="J17" s="5" t="s">
        <v>2130</v>
      </c>
    </row>
    <row r="18">
      <c r="A18" s="3">
        <v>51.0</v>
      </c>
      <c r="B18" s="4">
        <v>0.024814814814814814</v>
      </c>
      <c r="C18" s="5" t="s">
        <v>10</v>
      </c>
      <c r="D18" s="5" t="s">
        <v>20</v>
      </c>
      <c r="E18" s="62" t="s">
        <v>30</v>
      </c>
      <c r="F18" s="31" t="s">
        <v>30</v>
      </c>
      <c r="J18" s="5" t="s">
        <v>17</v>
      </c>
    </row>
    <row r="19">
      <c r="A19" s="3">
        <v>51.0</v>
      </c>
      <c r="B19" s="4">
        <v>0.024814814814814814</v>
      </c>
      <c r="C19" s="5" t="s">
        <v>10</v>
      </c>
      <c r="D19" s="5" t="s">
        <v>20</v>
      </c>
      <c r="E19" s="62">
        <v>30.0</v>
      </c>
      <c r="F19" s="31">
        <f>E19-15</f>
        <v>15</v>
      </c>
      <c r="J19" s="5" t="s">
        <v>40</v>
      </c>
    </row>
    <row r="20">
      <c r="A20" s="3">
        <v>51.0</v>
      </c>
      <c r="B20" s="4">
        <v>0.025578703703703704</v>
      </c>
      <c r="C20" s="5" t="s">
        <v>15</v>
      </c>
      <c r="D20" s="5" t="s">
        <v>25</v>
      </c>
      <c r="E20" s="62">
        <v>11.0</v>
      </c>
      <c r="F20" s="31">
        <f t="shared" ref="F20:F21" si="1">E20-4</f>
        <v>7</v>
      </c>
    </row>
    <row r="21">
      <c r="A21" s="3">
        <v>51.0</v>
      </c>
      <c r="B21" s="4">
        <v>0.025902777777777778</v>
      </c>
      <c r="C21" s="5" t="s">
        <v>15</v>
      </c>
      <c r="D21" s="5" t="s">
        <v>75</v>
      </c>
      <c r="E21" s="62">
        <v>19.0</v>
      </c>
      <c r="F21" s="31">
        <f t="shared" si="1"/>
        <v>15</v>
      </c>
    </row>
    <row r="22">
      <c r="A22" s="3">
        <v>51.0</v>
      </c>
      <c r="B22" s="4">
        <v>0.02675925925925926</v>
      </c>
      <c r="C22" s="5" t="s">
        <v>13</v>
      </c>
      <c r="D22" s="5" t="s">
        <v>588</v>
      </c>
      <c r="E22" s="62">
        <v>13.0</v>
      </c>
      <c r="F22" s="31">
        <f>E22-1</f>
        <v>12</v>
      </c>
    </row>
    <row r="23">
      <c r="A23" s="3">
        <v>51.0</v>
      </c>
      <c r="B23" s="4">
        <v>0.028217592592592593</v>
      </c>
      <c r="C23" s="5" t="s">
        <v>13</v>
      </c>
      <c r="D23" s="5" t="s">
        <v>32</v>
      </c>
      <c r="E23" s="62">
        <v>26.0</v>
      </c>
      <c r="F23" s="31">
        <f>E23-9-10</f>
        <v>7</v>
      </c>
      <c r="J23" s="5" t="s">
        <v>2131</v>
      </c>
    </row>
    <row r="24">
      <c r="A24" s="3">
        <v>51.0</v>
      </c>
      <c r="B24" s="4">
        <v>0.028703703703703703</v>
      </c>
      <c r="C24" s="5" t="s">
        <v>13</v>
      </c>
      <c r="D24" s="5" t="s">
        <v>7</v>
      </c>
      <c r="E24" s="62">
        <v>17.0</v>
      </c>
      <c r="F24" s="89"/>
      <c r="H24" s="5" t="s">
        <v>2132</v>
      </c>
    </row>
    <row r="25">
      <c r="A25" s="3">
        <v>51.0</v>
      </c>
      <c r="B25" s="4">
        <v>0.028796296296296296</v>
      </c>
      <c r="C25" s="5" t="s">
        <v>13</v>
      </c>
      <c r="D25" s="5" t="s">
        <v>32</v>
      </c>
      <c r="E25" s="62">
        <v>24.0</v>
      </c>
      <c r="F25" s="49">
        <f>E25-9</f>
        <v>15</v>
      </c>
      <c r="J25" s="5" t="s">
        <v>216</v>
      </c>
    </row>
    <row r="26">
      <c r="A26" s="3">
        <v>51.0</v>
      </c>
      <c r="B26" s="4">
        <v>0.02974537037037037</v>
      </c>
      <c r="C26" s="5" t="s">
        <v>13</v>
      </c>
      <c r="D26" s="5" t="s">
        <v>7</v>
      </c>
      <c r="E26" s="62">
        <v>20.0</v>
      </c>
      <c r="F26" s="89"/>
      <c r="H26" s="5" t="s">
        <v>2133</v>
      </c>
    </row>
    <row r="27">
      <c r="A27" s="3">
        <v>51.0</v>
      </c>
      <c r="B27" s="4">
        <v>0.03217592592592593</v>
      </c>
      <c r="C27" s="5" t="s">
        <v>13</v>
      </c>
      <c r="D27" s="5" t="s">
        <v>74</v>
      </c>
      <c r="E27" s="62">
        <v>12.0</v>
      </c>
      <c r="F27" s="31">
        <f>E27-8</f>
        <v>4</v>
      </c>
    </row>
    <row r="28">
      <c r="A28" s="3">
        <v>51.0</v>
      </c>
      <c r="B28" s="4">
        <v>0.032615740740740744</v>
      </c>
      <c r="C28" s="5" t="s">
        <v>13</v>
      </c>
      <c r="D28" s="5" t="s">
        <v>74</v>
      </c>
      <c r="E28" s="62" t="s">
        <v>30</v>
      </c>
      <c r="F28" s="31" t="s">
        <v>30</v>
      </c>
      <c r="J28" s="5" t="s">
        <v>17</v>
      </c>
    </row>
    <row r="29">
      <c r="A29" s="3">
        <v>51.0</v>
      </c>
      <c r="B29" s="4">
        <v>0.032615740740740744</v>
      </c>
      <c r="C29" s="5" t="s">
        <v>13</v>
      </c>
      <c r="D29" s="5" t="s">
        <v>74</v>
      </c>
      <c r="E29" s="62">
        <v>27.0</v>
      </c>
      <c r="F29" s="31">
        <f>E29-8</f>
        <v>19</v>
      </c>
      <c r="J29" s="5" t="s">
        <v>40</v>
      </c>
    </row>
    <row r="30">
      <c r="A30" s="3">
        <v>51.0</v>
      </c>
      <c r="B30" s="4">
        <v>0.03319444444444444</v>
      </c>
      <c r="C30" s="5" t="s">
        <v>21</v>
      </c>
      <c r="D30" s="5" t="s">
        <v>32</v>
      </c>
      <c r="E30" s="62" t="s">
        <v>30</v>
      </c>
      <c r="F30" s="31" t="s">
        <v>30</v>
      </c>
      <c r="J30" s="5" t="s">
        <v>17</v>
      </c>
    </row>
    <row r="31">
      <c r="A31" s="3">
        <v>51.0</v>
      </c>
      <c r="B31" s="4">
        <v>0.03319444444444444</v>
      </c>
      <c r="C31" s="5" t="s">
        <v>21</v>
      </c>
      <c r="D31" s="5" t="s">
        <v>32</v>
      </c>
      <c r="E31" s="62">
        <v>29.0</v>
      </c>
      <c r="F31" s="31">
        <f>E31-11</f>
        <v>18</v>
      </c>
      <c r="J31" s="5" t="s">
        <v>2134</v>
      </c>
    </row>
    <row r="32">
      <c r="A32" s="3">
        <v>51.0</v>
      </c>
      <c r="B32" s="4">
        <v>0.033368055555555554</v>
      </c>
      <c r="C32" s="5" t="s">
        <v>21</v>
      </c>
      <c r="D32" s="5" t="s">
        <v>7</v>
      </c>
      <c r="E32" s="62">
        <v>56.0</v>
      </c>
      <c r="F32" s="89"/>
      <c r="H32" s="5" t="s">
        <v>2135</v>
      </c>
    </row>
    <row r="33">
      <c r="A33" s="3">
        <v>51.0</v>
      </c>
      <c r="B33" s="4">
        <v>0.03420138888888889</v>
      </c>
      <c r="C33" s="5" t="s">
        <v>13</v>
      </c>
      <c r="D33" s="5" t="s">
        <v>26</v>
      </c>
      <c r="E33" s="62" t="s">
        <v>28</v>
      </c>
      <c r="F33" s="62">
        <v>1.0</v>
      </c>
    </row>
    <row r="34">
      <c r="A34" s="3">
        <v>51.0</v>
      </c>
      <c r="B34" s="4">
        <v>0.034583333333333334</v>
      </c>
      <c r="C34" s="5" t="s">
        <v>10</v>
      </c>
      <c r="D34" s="5" t="s">
        <v>32</v>
      </c>
      <c r="E34" s="62">
        <v>23.0</v>
      </c>
      <c r="F34" s="49">
        <f>E34-12</f>
        <v>11</v>
      </c>
      <c r="J34" s="5" t="s">
        <v>45</v>
      </c>
    </row>
    <row r="35">
      <c r="A35" s="3">
        <v>51.0</v>
      </c>
      <c r="B35" s="4">
        <v>0.034756944444444444</v>
      </c>
      <c r="C35" s="5" t="s">
        <v>10</v>
      </c>
      <c r="D35" s="5" t="s">
        <v>7</v>
      </c>
      <c r="E35" s="62">
        <v>21.0</v>
      </c>
      <c r="F35" s="89"/>
      <c r="H35" s="5" t="s">
        <v>2136</v>
      </c>
      <c r="I35" s="5">
        <v>1.0</v>
      </c>
    </row>
    <row r="36">
      <c r="A36" s="3">
        <v>51.0</v>
      </c>
      <c r="B36" s="4">
        <v>0.034826388888888886</v>
      </c>
      <c r="C36" s="5" t="s">
        <v>10</v>
      </c>
      <c r="D36" s="5" t="s">
        <v>32</v>
      </c>
      <c r="E36" s="62">
        <v>14.0</v>
      </c>
      <c r="F36" s="49">
        <f>E36-12</f>
        <v>2</v>
      </c>
      <c r="J36" s="5" t="s">
        <v>32</v>
      </c>
    </row>
    <row r="37">
      <c r="A37" s="3">
        <v>51.0</v>
      </c>
      <c r="B37" s="4">
        <v>0.035486111111111114</v>
      </c>
      <c r="C37" s="5" t="s">
        <v>13</v>
      </c>
      <c r="D37" s="5" t="s">
        <v>74</v>
      </c>
      <c r="E37" s="62">
        <v>26.0</v>
      </c>
      <c r="F37" s="62">
        <v>18.0</v>
      </c>
      <c r="J37" s="5" t="s">
        <v>40</v>
      </c>
    </row>
    <row r="38">
      <c r="A38" s="3">
        <v>51.0</v>
      </c>
      <c r="B38" s="4">
        <v>0.035486111111111114</v>
      </c>
      <c r="C38" s="5" t="s">
        <v>13</v>
      </c>
      <c r="D38" s="5" t="s">
        <v>74</v>
      </c>
      <c r="E38" s="62" t="s">
        <v>30</v>
      </c>
      <c r="F38" s="31" t="s">
        <v>30</v>
      </c>
      <c r="J38" s="5" t="s">
        <v>17</v>
      </c>
    </row>
    <row r="39">
      <c r="A39" s="3">
        <v>51.0</v>
      </c>
      <c r="B39" s="4">
        <v>0.03576388888888889</v>
      </c>
      <c r="C39" s="5" t="s">
        <v>13</v>
      </c>
      <c r="D39" s="5" t="s">
        <v>26</v>
      </c>
      <c r="E39" s="62">
        <v>8.0</v>
      </c>
      <c r="F39" s="31">
        <f>E39-6</f>
        <v>2</v>
      </c>
    </row>
    <row r="40">
      <c r="A40" s="3">
        <v>51.0</v>
      </c>
      <c r="B40" s="4">
        <v>0.0362962962962963</v>
      </c>
      <c r="C40" s="5" t="s">
        <v>13</v>
      </c>
      <c r="D40" s="5" t="s">
        <v>74</v>
      </c>
      <c r="E40" s="62">
        <v>18.0</v>
      </c>
      <c r="F40" s="31">
        <f>E40-8</f>
        <v>10</v>
      </c>
      <c r="I40" s="5">
        <v>1.0</v>
      </c>
      <c r="J40" s="5" t="s">
        <v>2137</v>
      </c>
    </row>
    <row r="41">
      <c r="A41" s="3">
        <v>51.0</v>
      </c>
      <c r="B41" s="4">
        <v>0.03690972222222222</v>
      </c>
      <c r="C41" s="5" t="s">
        <v>15</v>
      </c>
      <c r="D41" s="5" t="s">
        <v>24</v>
      </c>
      <c r="E41" s="62">
        <v>23.0</v>
      </c>
      <c r="F41" s="31">
        <f>E41-7</f>
        <v>16</v>
      </c>
    </row>
    <row r="42">
      <c r="A42" s="3">
        <v>51.0</v>
      </c>
      <c r="B42" s="4">
        <v>0.04002314814814815</v>
      </c>
      <c r="C42" s="5" t="s">
        <v>22</v>
      </c>
      <c r="D42" s="5" t="s">
        <v>36</v>
      </c>
      <c r="E42" s="62">
        <v>20.0</v>
      </c>
      <c r="F42" s="31">
        <f>E42-15</f>
        <v>5</v>
      </c>
    </row>
    <row r="43">
      <c r="A43" s="3">
        <v>51.0</v>
      </c>
      <c r="B43" s="4">
        <v>0.04287037037037037</v>
      </c>
      <c r="C43" s="5" t="s">
        <v>15</v>
      </c>
      <c r="D43" s="5" t="s">
        <v>19</v>
      </c>
      <c r="E43" s="62">
        <v>26.0</v>
      </c>
      <c r="F43" s="31">
        <f>E43-11</f>
        <v>15</v>
      </c>
    </row>
    <row r="44">
      <c r="A44" s="3">
        <v>51.0</v>
      </c>
      <c r="B44" s="4">
        <v>0.04393518518518519</v>
      </c>
      <c r="C44" s="5" t="s">
        <v>22</v>
      </c>
      <c r="D44" s="5" t="s">
        <v>588</v>
      </c>
      <c r="E44" s="62">
        <v>19.0</v>
      </c>
      <c r="F44" s="31">
        <f>E44-15</f>
        <v>4</v>
      </c>
    </row>
    <row r="45">
      <c r="A45" s="3">
        <v>51.0</v>
      </c>
      <c r="B45" s="4">
        <v>0.04449074074074074</v>
      </c>
      <c r="C45" s="5" t="s">
        <v>22</v>
      </c>
      <c r="D45" s="5" t="s">
        <v>588</v>
      </c>
      <c r="E45" s="62" t="s">
        <v>30</v>
      </c>
      <c r="F45" s="31" t="s">
        <v>30</v>
      </c>
      <c r="J45" s="5" t="s">
        <v>42</v>
      </c>
    </row>
    <row r="46">
      <c r="A46" s="3">
        <v>51.0</v>
      </c>
      <c r="B46" s="4">
        <v>0.04449074074074074</v>
      </c>
      <c r="C46" s="5" t="s">
        <v>22</v>
      </c>
      <c r="D46" s="5" t="s">
        <v>588</v>
      </c>
      <c r="E46" s="62">
        <v>19.0</v>
      </c>
      <c r="F46" s="31">
        <f>E46-15</f>
        <v>4</v>
      </c>
      <c r="J46" s="5" t="s">
        <v>43</v>
      </c>
    </row>
    <row r="47">
      <c r="A47" s="3">
        <v>51.0</v>
      </c>
      <c r="B47" s="4">
        <v>0.04753472222222222</v>
      </c>
      <c r="C47" s="5" t="s">
        <v>22</v>
      </c>
      <c r="D47" s="5" t="s">
        <v>20</v>
      </c>
      <c r="E47" s="62">
        <v>18.0</v>
      </c>
      <c r="F47" s="31">
        <f>E47-2</f>
        <v>16</v>
      </c>
    </row>
    <row r="48">
      <c r="A48" s="3">
        <v>51.0</v>
      </c>
      <c r="B48" s="4">
        <v>0.04951388888888889</v>
      </c>
      <c r="C48" s="5" t="s">
        <v>10</v>
      </c>
      <c r="D48" s="5" t="s">
        <v>47</v>
      </c>
      <c r="E48" s="62">
        <v>24.0</v>
      </c>
      <c r="F48" s="31">
        <f>E48-5</f>
        <v>19</v>
      </c>
    </row>
    <row r="49">
      <c r="A49" s="3">
        <v>51.0</v>
      </c>
      <c r="B49" s="4">
        <v>0.04962962962962963</v>
      </c>
      <c r="C49" s="5" t="s">
        <v>18</v>
      </c>
      <c r="D49" s="5" t="s">
        <v>47</v>
      </c>
      <c r="E49" s="62">
        <v>19.0</v>
      </c>
      <c r="F49" s="31">
        <f>E49-8</f>
        <v>11</v>
      </c>
    </row>
    <row r="50">
      <c r="A50" s="3">
        <v>51.0</v>
      </c>
      <c r="B50" s="4">
        <v>0.04974537037037037</v>
      </c>
      <c r="C50" s="5" t="s">
        <v>134</v>
      </c>
      <c r="D50" s="5" t="s">
        <v>47</v>
      </c>
      <c r="E50" s="62">
        <v>18.0</v>
      </c>
      <c r="F50" s="31">
        <f>E50-0</f>
        <v>18</v>
      </c>
    </row>
    <row r="51">
      <c r="A51" s="3">
        <v>51.0</v>
      </c>
      <c r="B51" s="4">
        <v>0.04986111111111111</v>
      </c>
      <c r="C51" s="5" t="s">
        <v>13</v>
      </c>
      <c r="D51" s="5" t="s">
        <v>47</v>
      </c>
      <c r="E51" s="62">
        <v>17.0</v>
      </c>
      <c r="F51" s="31">
        <f t="shared" ref="F51:F52" si="2">E51-2</f>
        <v>15</v>
      </c>
    </row>
    <row r="52">
      <c r="A52" s="3">
        <v>51.0</v>
      </c>
      <c r="B52" s="4">
        <v>0.04988425925925926</v>
      </c>
      <c r="C52" s="5" t="s">
        <v>15</v>
      </c>
      <c r="D52" s="5" t="s">
        <v>47</v>
      </c>
      <c r="E52" s="62">
        <v>12.0</v>
      </c>
      <c r="F52" s="31">
        <f t="shared" si="2"/>
        <v>10</v>
      </c>
    </row>
    <row r="53">
      <c r="A53" s="3">
        <v>51.0</v>
      </c>
      <c r="B53" s="4">
        <v>0.050277777777777775</v>
      </c>
      <c r="C53" s="5" t="s">
        <v>10</v>
      </c>
      <c r="D53" s="5" t="s">
        <v>32</v>
      </c>
      <c r="E53" s="62" t="s">
        <v>30</v>
      </c>
      <c r="F53" s="31" t="s">
        <v>30</v>
      </c>
      <c r="J53" s="5" t="s">
        <v>42</v>
      </c>
    </row>
    <row r="54">
      <c r="A54" s="3">
        <v>51.0</v>
      </c>
      <c r="B54" s="4">
        <v>0.050277777777777775</v>
      </c>
      <c r="C54" s="5" t="s">
        <v>10</v>
      </c>
      <c r="D54" s="5" t="s">
        <v>32</v>
      </c>
      <c r="E54" s="62">
        <v>25.0</v>
      </c>
      <c r="F54" s="31">
        <f>E54-12</f>
        <v>13</v>
      </c>
      <c r="J54" s="5" t="s">
        <v>479</v>
      </c>
    </row>
    <row r="55">
      <c r="A55" s="3">
        <v>51.0</v>
      </c>
      <c r="B55" s="4">
        <v>0.050381944444444444</v>
      </c>
      <c r="C55" s="5" t="s">
        <v>10</v>
      </c>
      <c r="D55" s="5" t="s">
        <v>7</v>
      </c>
      <c r="E55" s="62">
        <v>17.0</v>
      </c>
      <c r="F55" s="89"/>
      <c r="H55" s="5" t="s">
        <v>2138</v>
      </c>
    </row>
    <row r="56">
      <c r="A56" s="3">
        <v>51.0</v>
      </c>
      <c r="B56" s="4">
        <v>0.05043981481481481</v>
      </c>
      <c r="C56" s="5" t="s">
        <v>10</v>
      </c>
      <c r="D56" s="5" t="s">
        <v>32</v>
      </c>
      <c r="E56" s="62" t="s">
        <v>30</v>
      </c>
      <c r="F56" s="31" t="s">
        <v>30</v>
      </c>
      <c r="J56" s="5" t="s">
        <v>42</v>
      </c>
    </row>
    <row r="57">
      <c r="A57" s="3">
        <v>51.0</v>
      </c>
      <c r="B57" s="4">
        <v>0.05043981481481481</v>
      </c>
      <c r="C57" s="5" t="s">
        <v>10</v>
      </c>
      <c r="D57" s="5" t="s">
        <v>32</v>
      </c>
      <c r="E57" s="62">
        <v>24.0</v>
      </c>
      <c r="F57" s="31">
        <f>E57-12</f>
        <v>12</v>
      </c>
      <c r="J57" s="5" t="s">
        <v>43</v>
      </c>
    </row>
    <row r="58">
      <c r="A58" s="3">
        <v>51.0</v>
      </c>
      <c r="B58" s="4">
        <v>0.050520833333333334</v>
      </c>
      <c r="C58" s="5" t="s">
        <v>10</v>
      </c>
      <c r="D58" s="5" t="s">
        <v>7</v>
      </c>
      <c r="E58" s="62">
        <v>13.0</v>
      </c>
      <c r="F58" s="89"/>
      <c r="H58" s="5" t="s">
        <v>2139</v>
      </c>
      <c r="I58" s="5">
        <v>1.0</v>
      </c>
    </row>
    <row r="59">
      <c r="A59" s="3">
        <v>51.0</v>
      </c>
      <c r="B59" s="4">
        <v>0.051458333333333335</v>
      </c>
      <c r="C59" s="5" t="s">
        <v>18</v>
      </c>
      <c r="D59" s="5" t="s">
        <v>32</v>
      </c>
      <c r="E59" s="62">
        <v>28.0</v>
      </c>
      <c r="F59" s="49">
        <f>E59-14</f>
        <v>14</v>
      </c>
      <c r="J59" s="5" t="s">
        <v>2140</v>
      </c>
    </row>
    <row r="60">
      <c r="A60" s="3">
        <v>51.0</v>
      </c>
      <c r="B60" s="4">
        <v>0.051666666666666666</v>
      </c>
      <c r="C60" s="5" t="s">
        <v>18</v>
      </c>
      <c r="D60" s="5" t="s">
        <v>7</v>
      </c>
      <c r="E60" s="62">
        <v>13.0</v>
      </c>
      <c r="F60" s="89"/>
      <c r="H60" s="5" t="s">
        <v>2141</v>
      </c>
    </row>
    <row r="61">
      <c r="A61" s="3">
        <v>51.0</v>
      </c>
      <c r="B61" s="4">
        <v>0.052314814814814814</v>
      </c>
      <c r="C61" s="5" t="s">
        <v>18</v>
      </c>
      <c r="D61" s="5" t="s">
        <v>32</v>
      </c>
      <c r="E61" s="62" t="s">
        <v>30</v>
      </c>
      <c r="F61" s="62" t="s">
        <v>30</v>
      </c>
      <c r="J61" s="5" t="s">
        <v>42</v>
      </c>
    </row>
    <row r="62">
      <c r="A62" s="3">
        <v>51.0</v>
      </c>
      <c r="B62" s="4">
        <v>0.07662037037037037</v>
      </c>
      <c r="C62" s="5" t="s">
        <v>18</v>
      </c>
      <c r="D62" s="5" t="s">
        <v>32</v>
      </c>
      <c r="E62" s="62">
        <v>12.0</v>
      </c>
      <c r="F62" s="49">
        <f>E62-14+5</f>
        <v>3</v>
      </c>
      <c r="J62" s="5" t="s">
        <v>2142</v>
      </c>
    </row>
    <row r="63">
      <c r="A63" s="3">
        <v>51.0</v>
      </c>
      <c r="B63" s="4">
        <v>0.052592592592592594</v>
      </c>
      <c r="C63" s="5" t="s">
        <v>18</v>
      </c>
      <c r="D63" s="5" t="s">
        <v>7</v>
      </c>
      <c r="E63" s="62">
        <v>29.0</v>
      </c>
      <c r="F63" s="89"/>
      <c r="H63" s="5" t="s">
        <v>2143</v>
      </c>
      <c r="I63" s="5">
        <v>1.0</v>
      </c>
    </row>
    <row r="64">
      <c r="A64" s="3">
        <v>51.0</v>
      </c>
      <c r="B64" s="4">
        <v>0.05331018518518518</v>
      </c>
      <c r="C64" s="5" t="s">
        <v>15</v>
      </c>
      <c r="D64" s="5" t="s">
        <v>88</v>
      </c>
      <c r="E64" s="62">
        <v>20.0</v>
      </c>
      <c r="F64" s="31">
        <f>E64-2</f>
        <v>18</v>
      </c>
    </row>
    <row r="65">
      <c r="A65" s="3">
        <v>51.0</v>
      </c>
      <c r="B65" s="4">
        <v>0.054699074074074074</v>
      </c>
      <c r="C65" s="5" t="s">
        <v>18</v>
      </c>
      <c r="D65" s="5" t="s">
        <v>35</v>
      </c>
      <c r="E65" s="62">
        <v>23.0</v>
      </c>
      <c r="F65" s="31">
        <f>E65-6</f>
        <v>17</v>
      </c>
    </row>
    <row r="66">
      <c r="A66" s="3">
        <v>51.0</v>
      </c>
      <c r="B66" s="4">
        <v>0.05523148148148148</v>
      </c>
      <c r="C66" s="5" t="s">
        <v>22</v>
      </c>
      <c r="D66" s="5" t="s">
        <v>24</v>
      </c>
      <c r="E66" s="62">
        <v>18.0</v>
      </c>
      <c r="F66" s="31">
        <f t="shared" ref="F66:F67" si="3">E66-0</f>
        <v>18</v>
      </c>
    </row>
    <row r="67">
      <c r="A67" s="3">
        <v>51.0</v>
      </c>
      <c r="B67" s="4">
        <v>0.05703703703703704</v>
      </c>
      <c r="C67" s="5" t="s">
        <v>13</v>
      </c>
      <c r="D67" s="5" t="s">
        <v>24</v>
      </c>
      <c r="E67" s="62">
        <v>2.0</v>
      </c>
      <c r="F67" s="31">
        <f t="shared" si="3"/>
        <v>2</v>
      </c>
    </row>
    <row r="68">
      <c r="A68" s="3">
        <v>51.0</v>
      </c>
      <c r="B68" s="4">
        <v>0.05721064814814815</v>
      </c>
      <c r="C68" s="5" t="s">
        <v>21</v>
      </c>
      <c r="D68" s="5" t="s">
        <v>256</v>
      </c>
      <c r="E68" s="62" t="s">
        <v>37</v>
      </c>
      <c r="F68" s="47">
        <v>20.0</v>
      </c>
    </row>
    <row r="69">
      <c r="A69" s="3">
        <v>51.0</v>
      </c>
      <c r="B69" s="4">
        <v>0.07177083333333334</v>
      </c>
      <c r="C69" s="5" t="s">
        <v>134</v>
      </c>
      <c r="D69" s="5" t="s">
        <v>20</v>
      </c>
      <c r="E69" s="62" t="s">
        <v>30</v>
      </c>
      <c r="F69" s="31" t="s">
        <v>30</v>
      </c>
      <c r="J69" s="5" t="s">
        <v>42</v>
      </c>
    </row>
    <row r="70">
      <c r="A70" s="3">
        <v>51.0</v>
      </c>
      <c r="B70" s="4">
        <v>0.07177083333333334</v>
      </c>
      <c r="C70" s="5" t="s">
        <v>134</v>
      </c>
      <c r="D70" s="5" t="s">
        <v>20</v>
      </c>
      <c r="E70" s="62">
        <v>24.0</v>
      </c>
      <c r="F70" s="31">
        <f>E70-10-0</f>
        <v>14</v>
      </c>
      <c r="J70" s="5" t="s">
        <v>2144</v>
      </c>
    </row>
    <row r="71">
      <c r="A71" s="3">
        <v>51.0</v>
      </c>
      <c r="B71" s="4">
        <v>0.07185185185185185</v>
      </c>
      <c r="C71" s="5" t="s">
        <v>10</v>
      </c>
      <c r="D71" s="5" t="s">
        <v>20</v>
      </c>
      <c r="E71" s="62" t="s">
        <v>30</v>
      </c>
      <c r="F71" s="31" t="s">
        <v>30</v>
      </c>
      <c r="J71" s="5" t="s">
        <v>17</v>
      </c>
    </row>
    <row r="72">
      <c r="A72" s="3">
        <v>51.0</v>
      </c>
      <c r="B72" s="4">
        <v>0.07185185185185185</v>
      </c>
      <c r="C72" s="5" t="s">
        <v>10</v>
      </c>
      <c r="D72" s="5" t="s">
        <v>20</v>
      </c>
      <c r="E72" s="62">
        <v>29.0</v>
      </c>
      <c r="F72" s="31">
        <f>E72-10-10</f>
        <v>9</v>
      </c>
      <c r="J72" s="5" t="s">
        <v>2120</v>
      </c>
    </row>
    <row r="73">
      <c r="A73" s="3">
        <v>51.0</v>
      </c>
      <c r="B73" s="4">
        <v>0.07186342592592593</v>
      </c>
      <c r="C73" s="5" t="s">
        <v>21</v>
      </c>
      <c r="D73" s="5" t="s">
        <v>20</v>
      </c>
      <c r="E73" s="62">
        <v>39.0</v>
      </c>
      <c r="F73" s="31">
        <f>E73-15-10</f>
        <v>14</v>
      </c>
      <c r="J73" s="5" t="s">
        <v>137</v>
      </c>
    </row>
    <row r="74">
      <c r="A74" s="3">
        <v>51.0</v>
      </c>
      <c r="B74" s="4">
        <v>0.071875</v>
      </c>
      <c r="C74" s="5" t="s">
        <v>15</v>
      </c>
      <c r="D74" s="5" t="s">
        <v>20</v>
      </c>
      <c r="E74" s="62">
        <v>33.0</v>
      </c>
      <c r="F74" s="31">
        <f>E74-7-10</f>
        <v>16</v>
      </c>
      <c r="J74" s="5" t="s">
        <v>137</v>
      </c>
    </row>
    <row r="75">
      <c r="A75" s="3">
        <v>51.0</v>
      </c>
      <c r="B75" s="4">
        <v>0.07188657407407407</v>
      </c>
      <c r="C75" s="5" t="s">
        <v>18</v>
      </c>
      <c r="D75" s="5" t="s">
        <v>20</v>
      </c>
      <c r="E75" s="62">
        <v>34.0</v>
      </c>
      <c r="F75" s="31">
        <f>E75-8-10</f>
        <v>16</v>
      </c>
      <c r="J75" s="5" t="s">
        <v>137</v>
      </c>
    </row>
    <row r="76">
      <c r="A76" s="3">
        <v>51.0</v>
      </c>
      <c r="B76" s="4">
        <v>0.07189814814814814</v>
      </c>
      <c r="C76" s="5" t="s">
        <v>22</v>
      </c>
      <c r="D76" s="5" t="s">
        <v>20</v>
      </c>
      <c r="E76" s="62">
        <v>21.0</v>
      </c>
      <c r="F76" s="31">
        <f>E76-2-10</f>
        <v>9</v>
      </c>
      <c r="J76" s="5" t="s">
        <v>137</v>
      </c>
    </row>
    <row r="77">
      <c r="A77" s="3">
        <v>51.0</v>
      </c>
      <c r="B77" s="4">
        <v>0.07222222222222222</v>
      </c>
      <c r="C77" s="5" t="s">
        <v>10</v>
      </c>
      <c r="D77" s="5" t="s">
        <v>35</v>
      </c>
      <c r="E77" s="62" t="s">
        <v>28</v>
      </c>
      <c r="F77" s="47">
        <v>1.0</v>
      </c>
      <c r="H77" s="5" t="s">
        <v>149</v>
      </c>
    </row>
    <row r="78">
      <c r="A78" s="3">
        <v>51.0</v>
      </c>
      <c r="B78" s="4">
        <v>0.07407407407407407</v>
      </c>
      <c r="C78" s="5" t="s">
        <v>13</v>
      </c>
      <c r="D78" s="5" t="s">
        <v>14</v>
      </c>
      <c r="E78" s="62" t="s">
        <v>37</v>
      </c>
      <c r="F78" s="47">
        <v>20.0</v>
      </c>
    </row>
    <row r="79">
      <c r="A79" s="3">
        <v>51.0</v>
      </c>
      <c r="B79" s="4">
        <v>0.07564814814814814</v>
      </c>
      <c r="C79" s="5" t="s">
        <v>18</v>
      </c>
      <c r="D79" s="5" t="s">
        <v>20</v>
      </c>
      <c r="E79" s="62" t="s">
        <v>37</v>
      </c>
      <c r="F79" s="47">
        <v>20.0</v>
      </c>
      <c r="J79" s="5" t="s">
        <v>137</v>
      </c>
    </row>
    <row r="80">
      <c r="A80" s="3">
        <v>51.0</v>
      </c>
      <c r="B80" s="4">
        <v>0.07567129629629629</v>
      </c>
      <c r="C80" s="5" t="s">
        <v>15</v>
      </c>
      <c r="D80" s="5" t="s">
        <v>20</v>
      </c>
      <c r="E80" s="62">
        <v>21.0</v>
      </c>
      <c r="F80" s="31">
        <f>E80-7-10</f>
        <v>4</v>
      </c>
      <c r="J80" s="5" t="s">
        <v>137</v>
      </c>
    </row>
    <row r="81">
      <c r="A81" s="3">
        <v>51.0</v>
      </c>
      <c r="B81" s="4">
        <v>0.07568287037037037</v>
      </c>
      <c r="C81" s="5" t="s">
        <v>22</v>
      </c>
      <c r="D81" s="5" t="s">
        <v>20</v>
      </c>
      <c r="E81" s="62">
        <v>24.0</v>
      </c>
      <c r="F81" s="31">
        <f>E81-2-10</f>
        <v>12</v>
      </c>
      <c r="J81" s="5" t="s">
        <v>137</v>
      </c>
    </row>
    <row r="82">
      <c r="A82" s="3">
        <v>51.0</v>
      </c>
      <c r="B82" s="4">
        <v>0.07570601851851852</v>
      </c>
      <c r="C82" s="5" t="s">
        <v>21</v>
      </c>
      <c r="D82" s="5" t="s">
        <v>20</v>
      </c>
      <c r="E82" s="62">
        <v>39.0</v>
      </c>
      <c r="F82" s="31">
        <f>E82-15-10</f>
        <v>14</v>
      </c>
      <c r="J82" s="5" t="s">
        <v>137</v>
      </c>
    </row>
    <row r="83">
      <c r="A83" s="3">
        <v>51.0</v>
      </c>
      <c r="B83" s="4">
        <v>0.07572916666666667</v>
      </c>
      <c r="C83" s="5" t="s">
        <v>134</v>
      </c>
      <c r="D83" s="5" t="s">
        <v>20</v>
      </c>
      <c r="E83" s="62" t="s">
        <v>30</v>
      </c>
      <c r="F83" s="31" t="s">
        <v>30</v>
      </c>
      <c r="J83" s="5" t="s">
        <v>42</v>
      </c>
    </row>
    <row r="84">
      <c r="A84" s="3">
        <v>51.0</v>
      </c>
      <c r="B84" s="4">
        <v>0.07572916666666667</v>
      </c>
      <c r="C84" s="5" t="s">
        <v>134</v>
      </c>
      <c r="D84" s="5" t="s">
        <v>20</v>
      </c>
      <c r="E84" s="62">
        <v>12.0</v>
      </c>
      <c r="F84" s="31">
        <f>E84-10-0</f>
        <v>2</v>
      </c>
      <c r="J84" s="5" t="s">
        <v>2144</v>
      </c>
    </row>
    <row r="85">
      <c r="A85" s="3">
        <v>51.0</v>
      </c>
      <c r="B85" s="4">
        <v>0.07577546296296296</v>
      </c>
      <c r="C85" s="5" t="s">
        <v>10</v>
      </c>
      <c r="D85" s="5" t="s">
        <v>20</v>
      </c>
      <c r="E85" s="62" t="s">
        <v>30</v>
      </c>
      <c r="F85" s="31" t="s">
        <v>30</v>
      </c>
      <c r="J85" s="5" t="s">
        <v>17</v>
      </c>
    </row>
    <row r="86">
      <c r="A86" s="3">
        <v>51.0</v>
      </c>
      <c r="B86" s="4">
        <v>0.07577546296296296</v>
      </c>
      <c r="C86" s="5" t="s">
        <v>10</v>
      </c>
      <c r="D86" s="5" t="s">
        <v>20</v>
      </c>
      <c r="E86" s="62">
        <v>37.0</v>
      </c>
      <c r="F86" s="31">
        <f>E86-10-10</f>
        <v>17</v>
      </c>
      <c r="J86" s="5" t="s">
        <v>2120</v>
      </c>
    </row>
    <row r="87">
      <c r="A87" s="3">
        <v>51.0</v>
      </c>
      <c r="B87" s="4">
        <v>0.07788194444444445</v>
      </c>
      <c r="C87" s="5" t="s">
        <v>15</v>
      </c>
      <c r="D87" s="5" t="s">
        <v>47</v>
      </c>
      <c r="E87" s="62">
        <v>13.0</v>
      </c>
      <c r="F87" s="49">
        <f>E87-2</f>
        <v>11</v>
      </c>
    </row>
    <row r="88">
      <c r="A88" s="3">
        <v>51.0</v>
      </c>
      <c r="B88" s="4">
        <v>0.07789351851851851</v>
      </c>
      <c r="C88" s="5" t="s">
        <v>21</v>
      </c>
      <c r="D88" s="5" t="s">
        <v>47</v>
      </c>
      <c r="E88" s="53">
        <v>16.0</v>
      </c>
      <c r="F88" s="53">
        <f>E88-5</f>
        <v>11</v>
      </c>
    </row>
    <row r="89">
      <c r="A89" s="3">
        <v>51.0</v>
      </c>
      <c r="B89" s="4">
        <v>0.078125</v>
      </c>
      <c r="C89" s="5" t="s">
        <v>21</v>
      </c>
      <c r="D89" s="5" t="s">
        <v>32</v>
      </c>
      <c r="E89" s="62" t="s">
        <v>30</v>
      </c>
      <c r="F89" s="62" t="s">
        <v>30</v>
      </c>
      <c r="J89" s="5" t="s">
        <v>17</v>
      </c>
    </row>
    <row r="90">
      <c r="A90" s="3">
        <v>51.0</v>
      </c>
      <c r="B90" s="4">
        <v>0.078125</v>
      </c>
      <c r="C90" s="5" t="s">
        <v>21</v>
      </c>
      <c r="D90" s="5" t="s">
        <v>32</v>
      </c>
      <c r="E90" s="62" t="s">
        <v>30</v>
      </c>
      <c r="F90" s="62" t="s">
        <v>30</v>
      </c>
      <c r="J90" s="5" t="s">
        <v>2145</v>
      </c>
    </row>
    <row r="91">
      <c r="A91" s="3">
        <v>51.0</v>
      </c>
      <c r="B91" s="4">
        <v>0.078125</v>
      </c>
      <c r="C91" s="5" t="s">
        <v>21</v>
      </c>
      <c r="D91" s="5" t="s">
        <v>32</v>
      </c>
      <c r="E91" s="62">
        <v>21.0</v>
      </c>
      <c r="F91" s="49">
        <f>E91-11</f>
        <v>10</v>
      </c>
      <c r="J91" s="5" t="s">
        <v>2146</v>
      </c>
    </row>
    <row r="92">
      <c r="A92" s="3">
        <v>51.0</v>
      </c>
      <c r="B92" s="4">
        <v>0.07837962962962963</v>
      </c>
      <c r="C92" s="5" t="s">
        <v>21</v>
      </c>
      <c r="D92" s="5" t="s">
        <v>7</v>
      </c>
      <c r="E92" s="62">
        <v>66.0</v>
      </c>
      <c r="F92" s="89"/>
      <c r="H92" s="5" t="s">
        <v>2147</v>
      </c>
    </row>
    <row r="93">
      <c r="A93" s="3">
        <v>51.0</v>
      </c>
      <c r="B93" s="4">
        <v>0.07871527777777777</v>
      </c>
      <c r="C93" s="5" t="s">
        <v>21</v>
      </c>
      <c r="D93" s="5" t="s">
        <v>32</v>
      </c>
      <c r="E93" s="62">
        <v>27.0</v>
      </c>
      <c r="F93" s="49">
        <f>E93-11</f>
        <v>16</v>
      </c>
      <c r="J93" s="5" t="s">
        <v>258</v>
      </c>
    </row>
    <row r="94">
      <c r="A94" s="3">
        <v>51.0</v>
      </c>
      <c r="B94" s="4">
        <v>0.07876157407407407</v>
      </c>
      <c r="C94" s="5" t="s">
        <v>21</v>
      </c>
      <c r="D94" s="5" t="s">
        <v>7</v>
      </c>
      <c r="E94" s="62">
        <v>8.0</v>
      </c>
      <c r="F94" s="89"/>
      <c r="H94" s="5" t="s">
        <v>2148</v>
      </c>
    </row>
    <row r="95">
      <c r="A95" s="3">
        <v>51.0</v>
      </c>
      <c r="B95" s="4">
        <v>0.07891203703703703</v>
      </c>
      <c r="C95" s="5" t="s">
        <v>21</v>
      </c>
      <c r="D95" s="5" t="s">
        <v>7</v>
      </c>
      <c r="E95" s="62">
        <v>12.0</v>
      </c>
      <c r="F95" s="49"/>
      <c r="H95" s="5" t="s">
        <v>2149</v>
      </c>
      <c r="I95" s="5">
        <v>1.0</v>
      </c>
    </row>
    <row r="96">
      <c r="A96" s="3">
        <v>51.0</v>
      </c>
      <c r="B96" s="4">
        <v>0.07939814814814815</v>
      </c>
      <c r="C96" s="5" t="s">
        <v>10</v>
      </c>
      <c r="D96" s="5" t="s">
        <v>32</v>
      </c>
      <c r="E96" s="62" t="s">
        <v>30</v>
      </c>
      <c r="F96" s="62" t="s">
        <v>30</v>
      </c>
      <c r="J96" s="5" t="s">
        <v>17</v>
      </c>
    </row>
    <row r="97">
      <c r="A97" s="3">
        <v>51.0</v>
      </c>
      <c r="B97" s="4">
        <v>0.07939814814814815</v>
      </c>
      <c r="C97" s="5" t="s">
        <v>10</v>
      </c>
      <c r="D97" s="5" t="s">
        <v>32</v>
      </c>
      <c r="E97" s="62">
        <v>28.0</v>
      </c>
      <c r="F97" s="49">
        <f>E97-12</f>
        <v>16</v>
      </c>
      <c r="J97" s="5" t="s">
        <v>2150</v>
      </c>
    </row>
    <row r="98">
      <c r="A98" s="3">
        <v>51.0</v>
      </c>
      <c r="B98" s="4">
        <v>0.07980324074074074</v>
      </c>
      <c r="C98" s="5" t="s">
        <v>10</v>
      </c>
      <c r="D98" s="5" t="s">
        <v>7</v>
      </c>
      <c r="E98" s="62">
        <v>22.0</v>
      </c>
      <c r="F98" s="89"/>
      <c r="H98" s="5" t="s">
        <v>2151</v>
      </c>
    </row>
    <row r="99">
      <c r="A99" s="3">
        <v>51.0</v>
      </c>
      <c r="B99" s="4">
        <v>0.07990740740740741</v>
      </c>
      <c r="C99" s="5" t="s">
        <v>10</v>
      </c>
      <c r="D99" s="5" t="s">
        <v>7</v>
      </c>
      <c r="E99" s="62">
        <v>18.0</v>
      </c>
      <c r="F99" s="89"/>
      <c r="H99" s="5" t="s">
        <v>2152</v>
      </c>
    </row>
    <row r="100">
      <c r="A100" s="3">
        <v>51.0</v>
      </c>
      <c r="B100" s="4">
        <v>0.08063657407407407</v>
      </c>
      <c r="C100" s="5" t="s">
        <v>134</v>
      </c>
      <c r="D100" s="5" t="s">
        <v>32</v>
      </c>
      <c r="E100" s="62" t="s">
        <v>30</v>
      </c>
      <c r="F100" s="31" t="s">
        <v>30</v>
      </c>
      <c r="J100" s="5" t="s">
        <v>17</v>
      </c>
    </row>
    <row r="101">
      <c r="A101" s="3">
        <v>51.0</v>
      </c>
      <c r="B101" s="4">
        <v>0.08063657407407407</v>
      </c>
      <c r="C101" s="5" t="s">
        <v>134</v>
      </c>
      <c r="D101" s="5" t="s">
        <v>32</v>
      </c>
      <c r="E101" s="62">
        <v>16.0</v>
      </c>
      <c r="F101" s="31">
        <f>E101-5</f>
        <v>11</v>
      </c>
      <c r="J101" s="5" t="s">
        <v>2153</v>
      </c>
    </row>
    <row r="102">
      <c r="A102" s="3">
        <v>51.0</v>
      </c>
      <c r="B102" s="4">
        <v>0.08094907407407408</v>
      </c>
      <c r="C102" s="5" t="s">
        <v>134</v>
      </c>
      <c r="D102" s="5" t="s">
        <v>7</v>
      </c>
      <c r="E102" s="62">
        <v>23.0</v>
      </c>
      <c r="F102" s="89"/>
      <c r="H102" s="5" t="s">
        <v>2154</v>
      </c>
    </row>
    <row r="103">
      <c r="A103" s="3">
        <v>51.0</v>
      </c>
      <c r="B103" s="4">
        <v>0.08180555555555556</v>
      </c>
      <c r="C103" s="5" t="s">
        <v>22</v>
      </c>
      <c r="D103" s="5" t="s">
        <v>32</v>
      </c>
      <c r="E103" s="62">
        <v>20.0</v>
      </c>
      <c r="F103" s="49">
        <f>E103-9</f>
        <v>11</v>
      </c>
      <c r="J103" s="5" t="s">
        <v>2155</v>
      </c>
    </row>
    <row r="104">
      <c r="A104" s="3">
        <v>51.0</v>
      </c>
      <c r="B104" s="4">
        <v>0.08215277777777778</v>
      </c>
      <c r="C104" s="5" t="s">
        <v>22</v>
      </c>
      <c r="D104" s="5" t="s">
        <v>7</v>
      </c>
      <c r="E104" s="62">
        <v>21.0</v>
      </c>
      <c r="F104" s="89"/>
      <c r="H104" s="5" t="s">
        <v>2156</v>
      </c>
      <c r="I104" s="5">
        <v>1.0</v>
      </c>
    </row>
    <row r="105">
      <c r="A105" s="3">
        <v>51.0</v>
      </c>
      <c r="B105" s="4">
        <v>0.0831712962962963</v>
      </c>
      <c r="C105" s="5" t="s">
        <v>10</v>
      </c>
      <c r="D105" s="5" t="s">
        <v>88</v>
      </c>
      <c r="E105" s="62">
        <v>27.0</v>
      </c>
      <c r="F105" s="59">
        <f>E105-7</f>
        <v>20</v>
      </c>
    </row>
    <row r="106">
      <c r="A106" s="3">
        <v>51.0</v>
      </c>
      <c r="B106" s="4">
        <v>0.08394675925925926</v>
      </c>
      <c r="C106" s="5" t="s">
        <v>18</v>
      </c>
      <c r="D106" s="5" t="s">
        <v>20</v>
      </c>
      <c r="E106" s="62">
        <v>24.0</v>
      </c>
      <c r="F106" s="31">
        <f>E106-6</f>
        <v>18</v>
      </c>
    </row>
    <row r="107">
      <c r="A107" s="3">
        <v>51.0</v>
      </c>
      <c r="B107" s="4">
        <v>0.08395833333333333</v>
      </c>
      <c r="C107" s="5" t="s">
        <v>22</v>
      </c>
      <c r="D107" s="5" t="s">
        <v>20</v>
      </c>
      <c r="E107" s="62">
        <v>12.0</v>
      </c>
      <c r="F107" s="31">
        <f>E107-0</f>
        <v>12</v>
      </c>
    </row>
    <row r="108">
      <c r="A108" s="3">
        <v>51.0</v>
      </c>
      <c r="B108" s="4">
        <v>0.08395833333333333</v>
      </c>
      <c r="C108" s="5" t="s">
        <v>15</v>
      </c>
      <c r="D108" s="5" t="s">
        <v>20</v>
      </c>
      <c r="E108" s="62">
        <v>24.0</v>
      </c>
      <c r="F108" s="31">
        <f>E108-7</f>
        <v>17</v>
      </c>
    </row>
    <row r="109">
      <c r="A109" s="3">
        <v>51.0</v>
      </c>
      <c r="B109" s="4">
        <v>0.08400462962962962</v>
      </c>
      <c r="C109" s="5" t="s">
        <v>21</v>
      </c>
      <c r="D109" s="5" t="s">
        <v>20</v>
      </c>
      <c r="E109" s="62">
        <v>24.0</v>
      </c>
      <c r="F109" s="31">
        <f>E109-15</f>
        <v>9</v>
      </c>
    </row>
    <row r="110">
      <c r="A110" s="3">
        <v>51.0</v>
      </c>
      <c r="B110" s="4">
        <v>0.0840162037037037</v>
      </c>
      <c r="C110" s="5" t="s">
        <v>10</v>
      </c>
      <c r="D110" s="5" t="s">
        <v>20</v>
      </c>
      <c r="E110" s="62" t="s">
        <v>30</v>
      </c>
      <c r="F110" s="31" t="s">
        <v>30</v>
      </c>
      <c r="J110" s="5" t="s">
        <v>17</v>
      </c>
    </row>
    <row r="111">
      <c r="A111" s="3">
        <v>51.0</v>
      </c>
      <c r="B111" s="4">
        <v>0.0840162037037037</v>
      </c>
      <c r="C111" s="5" t="s">
        <v>10</v>
      </c>
      <c r="D111" s="5" t="s">
        <v>20</v>
      </c>
      <c r="E111" s="62">
        <v>21.0</v>
      </c>
      <c r="F111" s="31">
        <f>E111-10</f>
        <v>11</v>
      </c>
      <c r="J111" s="5" t="s">
        <v>40</v>
      </c>
    </row>
    <row r="112">
      <c r="A112" s="3">
        <v>51.0</v>
      </c>
      <c r="B112" s="4">
        <v>0.08402777777777778</v>
      </c>
      <c r="C112" s="5" t="s">
        <v>134</v>
      </c>
      <c r="D112" s="5" t="s">
        <v>20</v>
      </c>
      <c r="E112" s="62" t="s">
        <v>30</v>
      </c>
      <c r="F112" s="31" t="s">
        <v>30</v>
      </c>
      <c r="J112" s="5" t="s">
        <v>42</v>
      </c>
    </row>
    <row r="113">
      <c r="A113" s="3">
        <v>51.0</v>
      </c>
      <c r="B113" s="4">
        <v>0.08402777777777778</v>
      </c>
      <c r="C113" s="5" t="s">
        <v>134</v>
      </c>
      <c r="D113" s="5" t="s">
        <v>20</v>
      </c>
      <c r="E113" s="62">
        <v>11.0</v>
      </c>
      <c r="F113" s="31">
        <f>E113-0</f>
        <v>11</v>
      </c>
      <c r="J113" s="5" t="s">
        <v>43</v>
      </c>
    </row>
    <row r="114">
      <c r="A114" s="3">
        <v>51.0</v>
      </c>
      <c r="B114" s="4">
        <v>0.0855787037037037</v>
      </c>
      <c r="C114" s="5" t="s">
        <v>134</v>
      </c>
      <c r="D114" s="5" t="s">
        <v>20</v>
      </c>
      <c r="E114" s="62" t="s">
        <v>30</v>
      </c>
      <c r="F114" s="31" t="s">
        <v>30</v>
      </c>
      <c r="J114" s="5" t="s">
        <v>42</v>
      </c>
    </row>
    <row r="115">
      <c r="A115" s="3">
        <v>51.0</v>
      </c>
      <c r="B115" s="4">
        <v>0.0855787037037037</v>
      </c>
      <c r="C115" s="5" t="s">
        <v>134</v>
      </c>
      <c r="D115" s="5" t="s">
        <v>20</v>
      </c>
      <c r="E115" s="62">
        <v>2.0</v>
      </c>
      <c r="F115" s="31">
        <f>E115-0</f>
        <v>2</v>
      </c>
      <c r="J115" s="5" t="s">
        <v>43</v>
      </c>
    </row>
    <row r="116">
      <c r="A116" s="3">
        <v>51.0</v>
      </c>
      <c r="B116" s="4">
        <v>0.0855787037037037</v>
      </c>
      <c r="C116" s="5" t="s">
        <v>10</v>
      </c>
      <c r="D116" s="5" t="s">
        <v>20</v>
      </c>
      <c r="E116" s="62" t="s">
        <v>30</v>
      </c>
      <c r="F116" s="31" t="s">
        <v>30</v>
      </c>
      <c r="J116" s="5" t="s">
        <v>17</v>
      </c>
    </row>
    <row r="117">
      <c r="A117" s="3">
        <v>51.0</v>
      </c>
      <c r="B117" s="4">
        <v>0.0855787037037037</v>
      </c>
      <c r="C117" s="5" t="s">
        <v>10</v>
      </c>
      <c r="D117" s="5" t="s">
        <v>20</v>
      </c>
      <c r="E117" s="62" t="s">
        <v>30</v>
      </c>
      <c r="F117" s="31" t="s">
        <v>30</v>
      </c>
      <c r="J117" s="5" t="s">
        <v>40</v>
      </c>
    </row>
    <row r="118">
      <c r="A118" s="3">
        <v>51.0</v>
      </c>
      <c r="B118" s="4">
        <v>0.0855787037037037</v>
      </c>
      <c r="C118" s="5" t="s">
        <v>21</v>
      </c>
      <c r="D118" s="5" t="s">
        <v>20</v>
      </c>
      <c r="E118" s="62" t="s">
        <v>30</v>
      </c>
      <c r="F118" s="31" t="str">
        <f>E118</f>
        <v>Unknown</v>
      </c>
    </row>
    <row r="119">
      <c r="A119" s="3">
        <v>51.0</v>
      </c>
      <c r="B119" s="4">
        <v>0.0855787037037037</v>
      </c>
      <c r="C119" s="5" t="s">
        <v>15</v>
      </c>
      <c r="D119" s="5" t="s">
        <v>20</v>
      </c>
      <c r="E119" s="62" t="s">
        <v>30</v>
      </c>
      <c r="F119" s="31" t="s">
        <v>30</v>
      </c>
    </row>
    <row r="120">
      <c r="A120" s="3">
        <v>51.0</v>
      </c>
      <c r="B120" s="4">
        <v>0.0855787037037037</v>
      </c>
      <c r="C120" s="5" t="s">
        <v>22</v>
      </c>
      <c r="D120" s="5" t="s">
        <v>20</v>
      </c>
      <c r="E120" s="62" t="s">
        <v>30</v>
      </c>
      <c r="F120" s="31" t="s">
        <v>30</v>
      </c>
    </row>
    <row r="121">
      <c r="A121" s="3">
        <v>51.0</v>
      </c>
      <c r="B121" s="4">
        <v>0.0855787037037037</v>
      </c>
      <c r="C121" s="5" t="s">
        <v>18</v>
      </c>
      <c r="D121" s="5" t="s">
        <v>20</v>
      </c>
      <c r="E121" s="62" t="s">
        <v>30</v>
      </c>
      <c r="F121" s="31" t="s">
        <v>30</v>
      </c>
    </row>
    <row r="122">
      <c r="A122" s="3">
        <v>51.0</v>
      </c>
      <c r="B122" s="4">
        <v>0.08793981481481482</v>
      </c>
      <c r="C122" s="5" t="s">
        <v>10</v>
      </c>
      <c r="D122" s="5" t="s">
        <v>35</v>
      </c>
      <c r="E122" s="62">
        <v>34.0</v>
      </c>
      <c r="F122" s="31">
        <f>E122-15</f>
        <v>19</v>
      </c>
    </row>
    <row r="123">
      <c r="A123" s="3">
        <v>51.0</v>
      </c>
      <c r="B123" s="4">
        <v>0.09071759259259259</v>
      </c>
      <c r="C123" s="5" t="s">
        <v>13</v>
      </c>
      <c r="D123" s="5" t="s">
        <v>24</v>
      </c>
      <c r="E123" s="62">
        <v>7.0</v>
      </c>
      <c r="F123" s="31">
        <f>E123-0</f>
        <v>7</v>
      </c>
    </row>
    <row r="124">
      <c r="A124" s="3">
        <v>51.0</v>
      </c>
      <c r="B124" s="4">
        <v>0.10271990740740741</v>
      </c>
      <c r="C124" s="5" t="s">
        <v>15</v>
      </c>
      <c r="D124" s="5" t="s">
        <v>20</v>
      </c>
      <c r="E124" s="62" t="s">
        <v>37</v>
      </c>
      <c r="F124" s="47">
        <v>20.0</v>
      </c>
    </row>
    <row r="125">
      <c r="A125" s="3">
        <v>51.0</v>
      </c>
      <c r="B125" s="4">
        <v>0.10313657407407407</v>
      </c>
      <c r="C125" s="5" t="s">
        <v>18</v>
      </c>
      <c r="D125" s="5" t="s">
        <v>20</v>
      </c>
      <c r="E125" s="62" t="s">
        <v>37</v>
      </c>
      <c r="F125" s="47">
        <v>20.0</v>
      </c>
      <c r="J125" s="5" t="s">
        <v>2157</v>
      </c>
    </row>
    <row r="126">
      <c r="A126" s="3">
        <v>51.0</v>
      </c>
      <c r="B126" s="4">
        <v>0.10407407407407407</v>
      </c>
      <c r="C126" s="5" t="s">
        <v>13</v>
      </c>
      <c r="D126" s="5" t="s">
        <v>47</v>
      </c>
      <c r="E126" s="62">
        <v>17.0</v>
      </c>
      <c r="F126" s="31">
        <f>E126-2</f>
        <v>15</v>
      </c>
    </row>
    <row r="127">
      <c r="A127" s="3">
        <v>51.0</v>
      </c>
      <c r="B127" s="4">
        <v>0.10784722222222222</v>
      </c>
      <c r="C127" s="5" t="s">
        <v>13</v>
      </c>
      <c r="D127" s="5" t="s">
        <v>32</v>
      </c>
      <c r="E127" s="62">
        <v>27.0</v>
      </c>
      <c r="F127" s="31">
        <f t="shared" ref="F127:F129" si="4">E127-9</f>
        <v>18</v>
      </c>
      <c r="J127" s="5" t="s">
        <v>216</v>
      </c>
    </row>
    <row r="128">
      <c r="A128" s="3">
        <v>51.0</v>
      </c>
      <c r="B128" s="4">
        <v>0.1079050925925926</v>
      </c>
      <c r="C128" s="5" t="s">
        <v>13</v>
      </c>
      <c r="D128" s="5" t="s">
        <v>32</v>
      </c>
      <c r="E128" s="62">
        <v>24.0</v>
      </c>
      <c r="F128" s="31">
        <f t="shared" si="4"/>
        <v>15</v>
      </c>
      <c r="J128" s="5" t="s">
        <v>216</v>
      </c>
    </row>
    <row r="129">
      <c r="A129" s="3">
        <v>51.0</v>
      </c>
      <c r="B129" s="4">
        <v>0.10796296296296297</v>
      </c>
      <c r="C129" s="5" t="s">
        <v>13</v>
      </c>
      <c r="D129" s="5" t="s">
        <v>32</v>
      </c>
      <c r="E129" s="62">
        <v>16.0</v>
      </c>
      <c r="F129" s="31">
        <f t="shared" si="4"/>
        <v>7</v>
      </c>
      <c r="J129" s="5" t="s">
        <v>216</v>
      </c>
    </row>
    <row r="130">
      <c r="A130" s="3">
        <v>51.0</v>
      </c>
      <c r="B130" s="4">
        <v>0.10844907407407407</v>
      </c>
      <c r="C130" s="5" t="s">
        <v>13</v>
      </c>
      <c r="D130" s="5" t="s">
        <v>7</v>
      </c>
      <c r="E130" s="62">
        <v>28.0</v>
      </c>
      <c r="F130" s="89"/>
      <c r="H130" s="5" t="s">
        <v>2158</v>
      </c>
    </row>
    <row r="131">
      <c r="A131" s="3">
        <v>51.0</v>
      </c>
      <c r="B131" s="4">
        <v>0.10856481481481481</v>
      </c>
      <c r="C131" s="5" t="s">
        <v>13</v>
      </c>
      <c r="D131" s="5" t="s">
        <v>7</v>
      </c>
      <c r="E131" s="62">
        <v>17.0</v>
      </c>
      <c r="F131" s="89"/>
      <c r="H131" s="5" t="s">
        <v>2159</v>
      </c>
    </row>
    <row r="132">
      <c r="A132" s="3">
        <v>51.0</v>
      </c>
      <c r="B132" s="4">
        <v>0.11017361111111111</v>
      </c>
      <c r="C132" s="5" t="s">
        <v>10</v>
      </c>
      <c r="D132" s="5" t="s">
        <v>20</v>
      </c>
      <c r="E132" s="62" t="s">
        <v>30</v>
      </c>
      <c r="F132" s="31" t="s">
        <v>30</v>
      </c>
      <c r="J132" s="5" t="s">
        <v>17</v>
      </c>
    </row>
    <row r="133">
      <c r="A133" s="3">
        <v>51.0</v>
      </c>
      <c r="B133" s="4">
        <v>0.11017361111111111</v>
      </c>
      <c r="C133" s="5" t="s">
        <v>10</v>
      </c>
      <c r="D133" s="5" t="s">
        <v>20</v>
      </c>
      <c r="E133" s="62">
        <v>29.0</v>
      </c>
      <c r="F133" s="31">
        <f>E133-10</f>
        <v>19</v>
      </c>
      <c r="J133" s="5" t="s">
        <v>40</v>
      </c>
    </row>
    <row r="134">
      <c r="A134" s="3">
        <v>51.0</v>
      </c>
      <c r="B134" s="4">
        <v>0.11020833333333334</v>
      </c>
      <c r="C134" s="5" t="s">
        <v>10</v>
      </c>
      <c r="D134" s="5" t="s">
        <v>35</v>
      </c>
      <c r="E134" s="62">
        <v>25.0</v>
      </c>
      <c r="F134" s="31">
        <f>E134-15</f>
        <v>10</v>
      </c>
    </row>
    <row r="135">
      <c r="A135" s="3">
        <v>51.0</v>
      </c>
      <c r="B135" s="4">
        <v>0.11125</v>
      </c>
      <c r="C135" s="5" t="s">
        <v>13</v>
      </c>
      <c r="D135" s="5" t="s">
        <v>146</v>
      </c>
      <c r="E135" s="62" t="s">
        <v>30</v>
      </c>
      <c r="F135" s="31" t="s">
        <v>30</v>
      </c>
      <c r="J135" s="5" t="s">
        <v>17</v>
      </c>
    </row>
    <row r="136">
      <c r="A136" s="3">
        <v>51.0</v>
      </c>
      <c r="B136" s="4">
        <v>0.11125</v>
      </c>
      <c r="C136" s="5" t="s">
        <v>13</v>
      </c>
      <c r="D136" s="5" t="s">
        <v>20</v>
      </c>
      <c r="E136" s="62">
        <v>17.0</v>
      </c>
      <c r="F136" s="31">
        <f>E136-2</f>
        <v>15</v>
      </c>
      <c r="J136" s="5" t="s">
        <v>40</v>
      </c>
    </row>
    <row r="137">
      <c r="A137" s="3">
        <v>51.0</v>
      </c>
      <c r="B137" s="4">
        <v>0.11217592592592593</v>
      </c>
      <c r="C137" s="5" t="s">
        <v>13</v>
      </c>
      <c r="D137" s="5" t="s">
        <v>74</v>
      </c>
      <c r="E137" s="62" t="s">
        <v>30</v>
      </c>
      <c r="F137" s="31" t="s">
        <v>30</v>
      </c>
      <c r="J137" s="5" t="s">
        <v>17</v>
      </c>
    </row>
    <row r="138">
      <c r="A138" s="3">
        <v>51.0</v>
      </c>
      <c r="B138" s="4">
        <v>0.11217592592592593</v>
      </c>
      <c r="C138" s="5" t="s">
        <v>13</v>
      </c>
      <c r="D138" s="5" t="s">
        <v>74</v>
      </c>
      <c r="E138" s="62">
        <v>19.0</v>
      </c>
      <c r="F138" s="31">
        <f>E138-8</f>
        <v>11</v>
      </c>
      <c r="J138" s="5" t="s">
        <v>40</v>
      </c>
    </row>
    <row r="139">
      <c r="A139" s="3">
        <v>51.0</v>
      </c>
      <c r="B139" s="4">
        <v>0.11440972222222222</v>
      </c>
      <c r="C139" s="5" t="s">
        <v>13</v>
      </c>
      <c r="D139" s="5" t="s">
        <v>74</v>
      </c>
      <c r="E139" s="62" t="s">
        <v>30</v>
      </c>
      <c r="F139" s="31" t="s">
        <v>30</v>
      </c>
      <c r="J139" s="5" t="s">
        <v>17</v>
      </c>
    </row>
    <row r="140">
      <c r="A140" s="3">
        <v>51.0</v>
      </c>
      <c r="B140" s="4">
        <v>0.11440972222222222</v>
      </c>
      <c r="C140" s="5" t="s">
        <v>13</v>
      </c>
      <c r="D140" s="5" t="s">
        <v>74</v>
      </c>
      <c r="E140" s="62">
        <v>23.0</v>
      </c>
      <c r="F140" s="31">
        <f>E140-8</f>
        <v>15</v>
      </c>
      <c r="J140" s="5" t="s">
        <v>40</v>
      </c>
    </row>
    <row r="141">
      <c r="A141" s="3">
        <v>51.0</v>
      </c>
      <c r="B141" s="4">
        <v>0.11491898148148148</v>
      </c>
      <c r="C141" s="5" t="s">
        <v>13</v>
      </c>
      <c r="D141" s="5" t="s">
        <v>32</v>
      </c>
      <c r="E141" s="62" t="s">
        <v>30</v>
      </c>
      <c r="F141" s="31" t="s">
        <v>30</v>
      </c>
      <c r="J141" s="5" t="s">
        <v>17</v>
      </c>
    </row>
    <row r="142">
      <c r="A142" s="3">
        <v>51.0</v>
      </c>
      <c r="B142" s="4">
        <v>0.11491898148148148</v>
      </c>
      <c r="C142" s="5" t="s">
        <v>13</v>
      </c>
      <c r="D142" s="5" t="s">
        <v>32</v>
      </c>
      <c r="E142" s="62">
        <v>23.0</v>
      </c>
      <c r="F142" s="31">
        <f>E142-8</f>
        <v>15</v>
      </c>
      <c r="J142" s="5" t="s">
        <v>1352</v>
      </c>
    </row>
    <row r="143">
      <c r="A143" s="3">
        <v>51.0</v>
      </c>
      <c r="B143" s="4">
        <v>0.1150925925925926</v>
      </c>
      <c r="C143" s="5" t="s">
        <v>13</v>
      </c>
      <c r="D143" s="5" t="s">
        <v>7</v>
      </c>
      <c r="E143" s="62">
        <v>29.0</v>
      </c>
      <c r="F143" s="89"/>
      <c r="H143" s="5" t="s">
        <v>2160</v>
      </c>
    </row>
    <row r="144">
      <c r="A144" s="3">
        <v>51.0</v>
      </c>
      <c r="B144" s="4">
        <v>0.1163425925925926</v>
      </c>
      <c r="C144" s="5" t="s">
        <v>13</v>
      </c>
      <c r="D144" s="5" t="s">
        <v>492</v>
      </c>
      <c r="E144" s="62" t="s">
        <v>30</v>
      </c>
      <c r="F144" s="31" t="s">
        <v>30</v>
      </c>
      <c r="J144" s="5" t="s">
        <v>17</v>
      </c>
    </row>
    <row r="145">
      <c r="A145" s="3">
        <v>51.0</v>
      </c>
      <c r="B145" s="4">
        <v>0.1163425925925926</v>
      </c>
      <c r="C145" s="5" t="s">
        <v>13</v>
      </c>
      <c r="D145" s="5" t="s">
        <v>492</v>
      </c>
      <c r="E145" s="62">
        <v>16.0</v>
      </c>
      <c r="F145" s="31">
        <f>E145-8</f>
        <v>8</v>
      </c>
      <c r="J145" s="5" t="s">
        <v>40</v>
      </c>
    </row>
    <row r="146">
      <c r="A146" s="3">
        <v>51.0</v>
      </c>
      <c r="B146" s="4">
        <v>0.11715277777777777</v>
      </c>
      <c r="C146" s="5" t="s">
        <v>13</v>
      </c>
      <c r="D146" s="5" t="s">
        <v>97</v>
      </c>
      <c r="E146" s="62">
        <v>17.0</v>
      </c>
      <c r="F146" s="62">
        <v>12.0</v>
      </c>
      <c r="J146" s="5" t="s">
        <v>951</v>
      </c>
    </row>
    <row r="147">
      <c r="A147" s="3">
        <v>51.0</v>
      </c>
      <c r="B147" s="4">
        <v>0.11741898148148149</v>
      </c>
      <c r="C147" s="5" t="s">
        <v>13</v>
      </c>
      <c r="D147" s="5" t="s">
        <v>492</v>
      </c>
      <c r="E147" s="62" t="s">
        <v>30</v>
      </c>
      <c r="F147" s="31" t="s">
        <v>30</v>
      </c>
      <c r="J147" s="5" t="s">
        <v>17</v>
      </c>
    </row>
    <row r="148">
      <c r="A148" s="3">
        <v>51.0</v>
      </c>
      <c r="B148" s="4">
        <v>0.11741898148148149</v>
      </c>
      <c r="C148" s="5" t="s">
        <v>13</v>
      </c>
      <c r="D148" s="5" t="s">
        <v>492</v>
      </c>
      <c r="E148" s="62">
        <v>18.0</v>
      </c>
      <c r="F148" s="31">
        <f>E148-8</f>
        <v>10</v>
      </c>
      <c r="J148" s="5" t="s">
        <v>40</v>
      </c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38"/>
    <col customWidth="1" min="6" max="6" width="11.13"/>
    <col customWidth="1" min="7" max="7" width="4.63"/>
    <col customWidth="1" min="8" max="8" width="29.13"/>
    <col customWidth="1" min="9" max="9" width="4.88"/>
    <col customWidth="1" min="10" max="10" width="29.0"/>
  </cols>
  <sheetData>
    <row r="1">
      <c r="A1" s="80" t="s">
        <v>0</v>
      </c>
      <c r="B1" s="81" t="s">
        <v>1</v>
      </c>
      <c r="C1" s="81" t="s">
        <v>2</v>
      </c>
      <c r="D1" s="80" t="s">
        <v>3</v>
      </c>
      <c r="E1" s="82" t="s">
        <v>4</v>
      </c>
      <c r="F1" s="82" t="s">
        <v>5</v>
      </c>
      <c r="G1" s="81" t="s">
        <v>6</v>
      </c>
      <c r="H1" s="81" t="s">
        <v>7</v>
      </c>
      <c r="I1" s="81" t="s">
        <v>4796</v>
      </c>
      <c r="J1" s="81" t="s">
        <v>9</v>
      </c>
    </row>
    <row r="2">
      <c r="A2" s="3">
        <v>52.0</v>
      </c>
      <c r="B2" s="4">
        <v>0.012326388888888888</v>
      </c>
      <c r="C2" s="5" t="s">
        <v>10</v>
      </c>
      <c r="D2" s="5" t="s">
        <v>47</v>
      </c>
      <c r="E2" s="62">
        <v>27.0</v>
      </c>
      <c r="F2" s="31">
        <f>E2-7</f>
        <v>20</v>
      </c>
    </row>
    <row r="3">
      <c r="A3" s="3">
        <v>52.0</v>
      </c>
      <c r="B3" s="4">
        <v>0.012395833333333333</v>
      </c>
      <c r="C3" s="5" t="s">
        <v>21</v>
      </c>
      <c r="D3" s="5" t="s">
        <v>47</v>
      </c>
      <c r="E3" s="62">
        <v>24.0</v>
      </c>
      <c r="F3" s="31">
        <f>E3-5</f>
        <v>19</v>
      </c>
    </row>
    <row r="4">
      <c r="A4" s="3">
        <v>52.0</v>
      </c>
      <c r="B4" s="4">
        <v>0.012418981481481482</v>
      </c>
      <c r="C4" s="5" t="s">
        <v>22</v>
      </c>
      <c r="D4" s="5" t="s">
        <v>47</v>
      </c>
      <c r="E4" s="62">
        <v>21.0</v>
      </c>
      <c r="F4" s="31">
        <f t="shared" ref="F4:F5" si="1">E4-2</f>
        <v>19</v>
      </c>
    </row>
    <row r="5">
      <c r="A5" s="3">
        <v>52.0</v>
      </c>
      <c r="B5" s="4">
        <v>0.012604166666666666</v>
      </c>
      <c r="C5" s="5" t="s">
        <v>13</v>
      </c>
      <c r="D5" s="5" t="s">
        <v>47</v>
      </c>
      <c r="E5" s="62">
        <v>18.0</v>
      </c>
      <c r="F5" s="31">
        <f t="shared" si="1"/>
        <v>16</v>
      </c>
    </row>
    <row r="6">
      <c r="A6" s="3">
        <v>52.0</v>
      </c>
      <c r="B6" s="4">
        <v>0.012766203703703703</v>
      </c>
      <c r="C6" s="5" t="s">
        <v>18</v>
      </c>
      <c r="D6" s="5" t="s">
        <v>47</v>
      </c>
      <c r="E6" s="62">
        <v>14.0</v>
      </c>
      <c r="F6" s="31">
        <f>E6-8</f>
        <v>6</v>
      </c>
    </row>
    <row r="7">
      <c r="A7" s="3">
        <v>52.0</v>
      </c>
      <c r="B7" s="4">
        <v>0.012789351851851852</v>
      </c>
      <c r="C7" s="5" t="s">
        <v>15</v>
      </c>
      <c r="D7" s="5" t="s">
        <v>47</v>
      </c>
      <c r="E7" s="62">
        <v>13.0</v>
      </c>
      <c r="F7" s="31">
        <f>E7-2</f>
        <v>11</v>
      </c>
    </row>
    <row r="8">
      <c r="A8" s="3">
        <v>52.0</v>
      </c>
      <c r="B8" s="4">
        <v>0.012800925925925926</v>
      </c>
      <c r="C8" s="5" t="s">
        <v>134</v>
      </c>
      <c r="D8" s="5" t="s">
        <v>47</v>
      </c>
      <c r="E8" s="62">
        <v>12.0</v>
      </c>
      <c r="F8" s="31">
        <f>E8-0</f>
        <v>12</v>
      </c>
    </row>
    <row r="9">
      <c r="A9" s="3">
        <v>52.0</v>
      </c>
      <c r="B9" s="4">
        <v>0.01716435185185185</v>
      </c>
      <c r="C9" s="5" t="s">
        <v>22</v>
      </c>
      <c r="D9" s="5" t="s">
        <v>95</v>
      </c>
      <c r="E9" s="62">
        <v>1.0</v>
      </c>
      <c r="F9" s="5"/>
      <c r="J9" s="5"/>
    </row>
    <row r="10">
      <c r="A10" s="3">
        <v>52.0</v>
      </c>
      <c r="B10" s="4">
        <v>0.017777777777777778</v>
      </c>
      <c r="C10" s="5" t="s">
        <v>13</v>
      </c>
      <c r="D10" s="5" t="s">
        <v>32</v>
      </c>
      <c r="E10" s="62">
        <v>13.0</v>
      </c>
      <c r="F10" s="5">
        <v>5.0</v>
      </c>
      <c r="J10" s="5" t="s">
        <v>2161</v>
      </c>
    </row>
    <row r="11">
      <c r="A11" s="3">
        <v>52.0</v>
      </c>
      <c r="B11" s="4">
        <v>0.02127314814814815</v>
      </c>
      <c r="C11" s="5" t="s">
        <v>10</v>
      </c>
      <c r="D11" s="5" t="s">
        <v>32</v>
      </c>
      <c r="E11" s="62" t="s">
        <v>30</v>
      </c>
      <c r="F11" s="31" t="s">
        <v>30</v>
      </c>
      <c r="J11" s="5" t="s">
        <v>17</v>
      </c>
    </row>
    <row r="12">
      <c r="A12" s="3">
        <v>52.0</v>
      </c>
      <c r="B12" s="73">
        <v>0.02127314814814815</v>
      </c>
      <c r="C12" s="5" t="s">
        <v>10</v>
      </c>
      <c r="D12" s="5" t="s">
        <v>32</v>
      </c>
      <c r="E12" s="62">
        <v>31.0</v>
      </c>
      <c r="F12" s="47">
        <f>E12-12</f>
        <v>19</v>
      </c>
      <c r="G12" s="5"/>
      <c r="J12" s="5" t="s">
        <v>2162</v>
      </c>
    </row>
    <row r="13">
      <c r="A13" s="3">
        <v>52.0</v>
      </c>
      <c r="B13" s="4">
        <v>0.021354166666666667</v>
      </c>
      <c r="C13" s="5" t="s">
        <v>10</v>
      </c>
      <c r="D13" s="5" t="s">
        <v>32</v>
      </c>
      <c r="E13" s="62" t="s">
        <v>30</v>
      </c>
      <c r="F13" s="31" t="s">
        <v>30</v>
      </c>
      <c r="J13" s="5" t="s">
        <v>17</v>
      </c>
    </row>
    <row r="14">
      <c r="A14" s="3">
        <v>52.0</v>
      </c>
      <c r="B14" s="4">
        <v>0.021354166666666667</v>
      </c>
      <c r="C14" s="5" t="s">
        <v>10</v>
      </c>
      <c r="D14" s="5" t="s">
        <v>32</v>
      </c>
      <c r="E14" s="62">
        <v>31.0</v>
      </c>
      <c r="F14" s="47">
        <f>E14-12</f>
        <v>19</v>
      </c>
      <c r="J14" s="5" t="s">
        <v>2162</v>
      </c>
    </row>
    <row r="15">
      <c r="A15" s="3">
        <v>52.0</v>
      </c>
      <c r="B15" s="4">
        <v>0.021423611111111112</v>
      </c>
      <c r="C15" s="5" t="s">
        <v>10</v>
      </c>
      <c r="D15" s="5" t="s">
        <v>32</v>
      </c>
      <c r="E15" s="62" t="s">
        <v>30</v>
      </c>
      <c r="F15" s="31" t="s">
        <v>30</v>
      </c>
      <c r="J15" s="5" t="s">
        <v>17</v>
      </c>
    </row>
    <row r="16">
      <c r="A16" s="3">
        <v>52.0</v>
      </c>
      <c r="B16" s="4">
        <v>0.021423611111111112</v>
      </c>
      <c r="C16" s="5" t="s">
        <v>10</v>
      </c>
      <c r="D16" s="5" t="s">
        <v>32</v>
      </c>
      <c r="E16" s="62">
        <v>29.0</v>
      </c>
      <c r="F16" s="47">
        <f>E16-12</f>
        <v>17</v>
      </c>
      <c r="J16" s="5" t="s">
        <v>2162</v>
      </c>
    </row>
    <row r="17">
      <c r="A17" s="3">
        <v>52.0</v>
      </c>
      <c r="B17" s="4">
        <v>0.02158564814814815</v>
      </c>
      <c r="C17" s="5" t="s">
        <v>10</v>
      </c>
      <c r="D17" s="5" t="s">
        <v>7</v>
      </c>
      <c r="E17" s="62">
        <v>28.0</v>
      </c>
      <c r="H17" s="5" t="s">
        <v>2158</v>
      </c>
    </row>
    <row r="18">
      <c r="A18" s="3">
        <v>52.0</v>
      </c>
      <c r="B18" s="4">
        <v>0.02171296296296296</v>
      </c>
      <c r="C18" s="5" t="s">
        <v>10</v>
      </c>
      <c r="D18" s="5" t="s">
        <v>7</v>
      </c>
      <c r="E18" s="62">
        <v>21.0</v>
      </c>
      <c r="H18" s="5" t="s">
        <v>2163</v>
      </c>
    </row>
    <row r="19">
      <c r="A19" s="3">
        <v>52.0</v>
      </c>
      <c r="B19" s="4">
        <v>0.02181712962962963</v>
      </c>
      <c r="C19" s="5" t="s">
        <v>10</v>
      </c>
      <c r="D19" s="5" t="s">
        <v>7</v>
      </c>
      <c r="E19" s="62">
        <v>16.0</v>
      </c>
      <c r="H19" s="5" t="s">
        <v>2164</v>
      </c>
    </row>
    <row r="20">
      <c r="A20" s="3">
        <v>52.0</v>
      </c>
      <c r="B20" s="4">
        <v>0.022256944444444444</v>
      </c>
      <c r="C20" s="5" t="s">
        <v>10</v>
      </c>
      <c r="D20" s="5" t="s">
        <v>32</v>
      </c>
      <c r="E20" s="62">
        <v>29.0</v>
      </c>
      <c r="F20" s="5">
        <v>17.0</v>
      </c>
      <c r="J20" s="5" t="s">
        <v>68</v>
      </c>
    </row>
    <row r="21">
      <c r="A21" s="3">
        <v>52.0</v>
      </c>
      <c r="B21" s="4">
        <v>0.022430555555555554</v>
      </c>
      <c r="C21" s="5" t="s">
        <v>10</v>
      </c>
      <c r="D21" s="5" t="s">
        <v>7</v>
      </c>
      <c r="E21" s="62">
        <v>14.0</v>
      </c>
      <c r="H21" s="5" t="s">
        <v>2165</v>
      </c>
    </row>
    <row r="22">
      <c r="A22" s="3">
        <v>52.0</v>
      </c>
      <c r="B22" s="4">
        <v>0.023136574074074073</v>
      </c>
      <c r="C22" s="5" t="s">
        <v>21</v>
      </c>
      <c r="D22" s="5" t="s">
        <v>32</v>
      </c>
      <c r="E22" s="62" t="s">
        <v>30</v>
      </c>
      <c r="F22" s="31" t="s">
        <v>30</v>
      </c>
      <c r="J22" s="5" t="s">
        <v>17</v>
      </c>
    </row>
    <row r="23">
      <c r="A23" s="3">
        <v>52.0</v>
      </c>
      <c r="B23" s="4">
        <v>0.023136574074074073</v>
      </c>
      <c r="C23" s="5" t="s">
        <v>21</v>
      </c>
      <c r="D23" s="5" t="s">
        <v>32</v>
      </c>
      <c r="E23" s="62">
        <v>25.0</v>
      </c>
      <c r="F23" s="31">
        <f>E23-11</f>
        <v>14</v>
      </c>
      <c r="J23" s="5" t="s">
        <v>392</v>
      </c>
    </row>
    <row r="24">
      <c r="A24" s="3">
        <v>52.0</v>
      </c>
      <c r="B24" s="4">
        <v>0.02340277777777778</v>
      </c>
      <c r="C24" s="5" t="s">
        <v>21</v>
      </c>
      <c r="D24" s="5" t="s">
        <v>7</v>
      </c>
      <c r="E24" s="62">
        <v>37.0</v>
      </c>
      <c r="H24" s="5" t="s">
        <v>2166</v>
      </c>
    </row>
    <row r="25">
      <c r="A25" s="3">
        <v>52.0</v>
      </c>
      <c r="B25" s="4">
        <v>0.02423611111111111</v>
      </c>
      <c r="C25" s="5" t="s">
        <v>21</v>
      </c>
      <c r="D25" s="5" t="s">
        <v>35</v>
      </c>
      <c r="E25" s="62">
        <v>30.0</v>
      </c>
      <c r="F25" s="49">
        <f>E25-15</f>
        <v>15</v>
      </c>
    </row>
    <row r="26">
      <c r="A26" s="3">
        <v>52.0</v>
      </c>
      <c r="B26" s="4">
        <v>0.02505787037037037</v>
      </c>
      <c r="C26" s="5" t="s">
        <v>13</v>
      </c>
      <c r="D26" s="5" t="s">
        <v>74</v>
      </c>
      <c r="E26" s="62" t="s">
        <v>30</v>
      </c>
      <c r="F26" s="31" t="s">
        <v>30</v>
      </c>
      <c r="J26" s="5" t="s">
        <v>17</v>
      </c>
    </row>
    <row r="27">
      <c r="A27" s="3">
        <v>52.0</v>
      </c>
      <c r="B27" s="4">
        <v>0.02505787037037037</v>
      </c>
      <c r="C27" s="5" t="s">
        <v>13</v>
      </c>
      <c r="D27" s="5" t="s">
        <v>74</v>
      </c>
      <c r="E27" s="62">
        <v>27.0</v>
      </c>
      <c r="F27" s="31">
        <f>E27-8</f>
        <v>19</v>
      </c>
      <c r="J27" s="5" t="s">
        <v>2167</v>
      </c>
    </row>
    <row r="28">
      <c r="A28" s="3">
        <v>52.0</v>
      </c>
      <c r="B28" s="4">
        <v>0.02630787037037037</v>
      </c>
      <c r="C28" s="5" t="s">
        <v>13</v>
      </c>
      <c r="D28" s="5" t="s">
        <v>32</v>
      </c>
      <c r="E28" s="62" t="s">
        <v>30</v>
      </c>
      <c r="F28" s="31" t="s">
        <v>30</v>
      </c>
      <c r="J28" s="5" t="s">
        <v>17</v>
      </c>
    </row>
    <row r="29">
      <c r="A29" s="3">
        <v>52.0</v>
      </c>
      <c r="B29" s="4">
        <v>0.02630787037037037</v>
      </c>
      <c r="C29" s="5" t="s">
        <v>13</v>
      </c>
      <c r="D29" s="5" t="s">
        <v>32</v>
      </c>
      <c r="E29" s="62">
        <v>20.0</v>
      </c>
      <c r="F29" s="31">
        <f>E29-8+5</f>
        <v>17</v>
      </c>
      <c r="J29" s="5" t="s">
        <v>2168</v>
      </c>
    </row>
    <row r="30">
      <c r="A30" s="3">
        <v>52.0</v>
      </c>
      <c r="B30" s="4">
        <v>0.026585648148148146</v>
      </c>
      <c r="C30" s="5" t="s">
        <v>13</v>
      </c>
      <c r="D30" s="5" t="s">
        <v>7</v>
      </c>
      <c r="E30" s="62">
        <v>7.0</v>
      </c>
      <c r="H30" s="5" t="s">
        <v>2169</v>
      </c>
      <c r="J30" s="5" t="s">
        <v>2170</v>
      </c>
    </row>
    <row r="31">
      <c r="A31" s="3">
        <v>52.0</v>
      </c>
      <c r="B31" s="4">
        <v>0.029050925925925924</v>
      </c>
      <c r="C31" s="5" t="s">
        <v>18</v>
      </c>
      <c r="D31" s="5" t="s">
        <v>32</v>
      </c>
      <c r="E31" s="62" t="s">
        <v>37</v>
      </c>
      <c r="F31" s="5">
        <v>20.0</v>
      </c>
      <c r="G31" s="5" t="s">
        <v>48</v>
      </c>
      <c r="J31" s="5" t="s">
        <v>2171</v>
      </c>
    </row>
    <row r="32">
      <c r="A32" s="3">
        <v>52.0</v>
      </c>
      <c r="B32" s="4">
        <v>0.029444444444444443</v>
      </c>
      <c r="C32" s="5" t="s">
        <v>18</v>
      </c>
      <c r="D32" s="5" t="s">
        <v>7</v>
      </c>
      <c r="E32" s="62">
        <v>32.0</v>
      </c>
      <c r="F32" s="49">
        <v>20.0</v>
      </c>
      <c r="H32" s="5" t="s">
        <v>2172</v>
      </c>
    </row>
    <row r="33">
      <c r="A33" s="3">
        <v>52.0</v>
      </c>
      <c r="B33" s="4">
        <v>0.029907407407407407</v>
      </c>
      <c r="C33" s="5" t="s">
        <v>18</v>
      </c>
      <c r="D33" s="5" t="s">
        <v>32</v>
      </c>
      <c r="E33" s="62">
        <v>25.0</v>
      </c>
      <c r="F33" s="5">
        <v>17.0</v>
      </c>
      <c r="J33" s="5" t="s">
        <v>2171</v>
      </c>
    </row>
    <row r="34">
      <c r="A34" s="3">
        <v>52.0</v>
      </c>
      <c r="B34" s="4">
        <v>0.0303125</v>
      </c>
      <c r="C34" s="5" t="s">
        <v>18</v>
      </c>
      <c r="D34" s="5" t="s">
        <v>7</v>
      </c>
      <c r="E34" s="62">
        <v>24.0</v>
      </c>
      <c r="H34" s="5" t="s">
        <v>2173</v>
      </c>
    </row>
    <row r="35">
      <c r="A35" s="3">
        <v>52.0</v>
      </c>
      <c r="B35" s="4">
        <v>0.030729166666666665</v>
      </c>
      <c r="C35" s="5" t="s">
        <v>18</v>
      </c>
      <c r="D35" s="5" t="s">
        <v>32</v>
      </c>
      <c r="E35" s="62">
        <v>24.0</v>
      </c>
      <c r="F35" s="49">
        <f>E35-13+5</f>
        <v>16</v>
      </c>
      <c r="J35" s="5" t="s">
        <v>2171</v>
      </c>
    </row>
    <row r="36">
      <c r="A36" s="3">
        <v>52.0</v>
      </c>
      <c r="B36" s="4">
        <v>0.03085648148148148</v>
      </c>
      <c r="C36" s="5" t="s">
        <v>18</v>
      </c>
      <c r="D36" s="5" t="s">
        <v>7</v>
      </c>
      <c r="E36" s="62">
        <v>23.0</v>
      </c>
      <c r="H36" s="5" t="s">
        <v>2174</v>
      </c>
    </row>
    <row r="37">
      <c r="A37" s="3">
        <v>52.0</v>
      </c>
      <c r="B37" s="4">
        <v>0.031956018518518516</v>
      </c>
      <c r="C37" s="5" t="s">
        <v>15</v>
      </c>
      <c r="D37" s="5" t="s">
        <v>7</v>
      </c>
      <c r="E37" s="62">
        <v>11.0</v>
      </c>
      <c r="H37" s="5" t="s">
        <v>2175</v>
      </c>
      <c r="J37" s="5" t="s">
        <v>615</v>
      </c>
    </row>
    <row r="38">
      <c r="A38" s="3">
        <v>52.0</v>
      </c>
      <c r="B38" s="4">
        <v>0.03405092592592593</v>
      </c>
      <c r="C38" s="5" t="s">
        <v>134</v>
      </c>
      <c r="D38" s="5" t="s">
        <v>32</v>
      </c>
      <c r="E38" s="62" t="s">
        <v>37</v>
      </c>
      <c r="F38" s="5">
        <v>20.0</v>
      </c>
      <c r="G38" s="5" t="s">
        <v>48</v>
      </c>
      <c r="J38" s="5" t="s">
        <v>2176</v>
      </c>
    </row>
    <row r="39">
      <c r="A39" s="3">
        <v>52.0</v>
      </c>
      <c r="B39" s="4">
        <v>0.03467592592592592</v>
      </c>
      <c r="C39" s="5" t="s">
        <v>134</v>
      </c>
      <c r="D39" s="5" t="s">
        <v>7</v>
      </c>
      <c r="E39" s="62">
        <v>30.0</v>
      </c>
      <c r="H39" s="5" t="s">
        <v>2177</v>
      </c>
    </row>
    <row r="40">
      <c r="A40" s="3">
        <v>52.0</v>
      </c>
      <c r="B40" s="4">
        <v>0.0353125</v>
      </c>
      <c r="C40" s="5" t="s">
        <v>134</v>
      </c>
      <c r="D40" s="5" t="s">
        <v>35</v>
      </c>
      <c r="E40" s="62">
        <v>5.0</v>
      </c>
      <c r="F40" s="49">
        <f>E40-0</f>
        <v>5</v>
      </c>
      <c r="H40" s="5" t="s">
        <v>2178</v>
      </c>
      <c r="J40" s="5" t="s">
        <v>2179</v>
      </c>
    </row>
    <row r="41">
      <c r="A41" s="3">
        <v>52.0</v>
      </c>
      <c r="B41" s="4">
        <v>0.03981481481481482</v>
      </c>
      <c r="C41" s="5" t="s">
        <v>10</v>
      </c>
      <c r="D41" s="5" t="s">
        <v>32</v>
      </c>
      <c r="E41" s="62" t="s">
        <v>30</v>
      </c>
      <c r="F41" s="31" t="s">
        <v>30</v>
      </c>
      <c r="J41" s="5" t="s">
        <v>17</v>
      </c>
    </row>
    <row r="42">
      <c r="A42" s="3">
        <v>52.0</v>
      </c>
      <c r="B42" s="4">
        <v>0.03981481481481482</v>
      </c>
      <c r="C42" s="5" t="s">
        <v>10</v>
      </c>
      <c r="D42" s="5" t="s">
        <v>32</v>
      </c>
      <c r="E42" s="62" t="s">
        <v>37</v>
      </c>
      <c r="F42" s="47">
        <v>20.0</v>
      </c>
      <c r="G42" s="5" t="s">
        <v>48</v>
      </c>
      <c r="J42" s="5" t="s">
        <v>2180</v>
      </c>
    </row>
    <row r="43">
      <c r="A43" s="3">
        <v>52.0</v>
      </c>
      <c r="B43" s="4">
        <v>0.04026620370370371</v>
      </c>
      <c r="C43" s="5" t="s">
        <v>10</v>
      </c>
      <c r="D43" s="5" t="s">
        <v>7</v>
      </c>
      <c r="E43" s="62">
        <v>20.0</v>
      </c>
      <c r="H43" s="5" t="s">
        <v>2181</v>
      </c>
    </row>
    <row r="44">
      <c r="A44" s="3">
        <v>52.0</v>
      </c>
      <c r="B44" s="4">
        <v>0.0403125</v>
      </c>
      <c r="C44" s="5" t="s">
        <v>10</v>
      </c>
      <c r="D44" s="5" t="s">
        <v>7</v>
      </c>
      <c r="E44" s="62">
        <v>12.0</v>
      </c>
      <c r="H44" s="5" t="s">
        <v>2182</v>
      </c>
    </row>
    <row r="45">
      <c r="A45" s="3">
        <v>52.0</v>
      </c>
      <c r="B45" s="4">
        <v>0.040740740740740744</v>
      </c>
      <c r="C45" s="5" t="s">
        <v>13</v>
      </c>
      <c r="D45" s="5" t="s">
        <v>25</v>
      </c>
      <c r="E45" s="62">
        <v>17.0</v>
      </c>
      <c r="F45" s="49">
        <f>E45-2</f>
        <v>15</v>
      </c>
      <c r="H45" s="5" t="s">
        <v>2183</v>
      </c>
    </row>
    <row r="46">
      <c r="A46" s="3">
        <v>52.0</v>
      </c>
      <c r="B46" s="4">
        <v>0.042025462962962966</v>
      </c>
      <c r="C46" s="5" t="s">
        <v>21</v>
      </c>
      <c r="D46" s="5" t="s">
        <v>74</v>
      </c>
      <c r="E46" s="62" t="s">
        <v>30</v>
      </c>
      <c r="F46" s="31" t="s">
        <v>30</v>
      </c>
      <c r="J46" s="5" t="s">
        <v>350</v>
      </c>
    </row>
    <row r="47">
      <c r="A47" s="3">
        <v>52.0</v>
      </c>
      <c r="B47" s="4">
        <v>0.04271990740740741</v>
      </c>
      <c r="C47" s="5" t="s">
        <v>21</v>
      </c>
      <c r="D47" s="5" t="s">
        <v>74</v>
      </c>
      <c r="E47" s="62">
        <v>20.0</v>
      </c>
      <c r="F47" s="31">
        <f>E47-2</f>
        <v>18</v>
      </c>
      <c r="H47" s="5" t="s">
        <v>2184</v>
      </c>
      <c r="J47" s="5" t="s">
        <v>2185</v>
      </c>
    </row>
    <row r="48">
      <c r="A48" s="3">
        <v>52.0</v>
      </c>
      <c r="B48" s="4">
        <v>0.04266203703703704</v>
      </c>
      <c r="C48" s="5" t="s">
        <v>21</v>
      </c>
      <c r="D48" s="5" t="s">
        <v>20</v>
      </c>
      <c r="E48" s="62">
        <v>25.0</v>
      </c>
      <c r="F48" s="34">
        <f>E48-15</f>
        <v>10</v>
      </c>
      <c r="J48" s="5" t="s">
        <v>1058</v>
      </c>
    </row>
    <row r="49">
      <c r="A49" s="3">
        <v>52.0</v>
      </c>
      <c r="B49" s="4">
        <v>0.043263888888888886</v>
      </c>
      <c r="C49" s="5" t="s">
        <v>21</v>
      </c>
      <c r="D49" s="5" t="s">
        <v>32</v>
      </c>
      <c r="E49" s="62" t="s">
        <v>30</v>
      </c>
      <c r="F49" s="31" t="s">
        <v>30</v>
      </c>
      <c r="J49" s="5" t="s">
        <v>17</v>
      </c>
    </row>
    <row r="50">
      <c r="A50" s="3">
        <v>52.0</v>
      </c>
      <c r="B50" s="4">
        <v>0.043263888888888886</v>
      </c>
      <c r="C50" s="5" t="s">
        <v>21</v>
      </c>
      <c r="D50" s="5" t="s">
        <v>32</v>
      </c>
      <c r="E50" s="62">
        <v>18.0</v>
      </c>
      <c r="F50" s="31">
        <f>E50-11</f>
        <v>7</v>
      </c>
      <c r="J50" s="5" t="s">
        <v>392</v>
      </c>
    </row>
    <row r="51">
      <c r="A51" s="3">
        <v>52.0</v>
      </c>
      <c r="B51" s="4">
        <v>0.04332175925925926</v>
      </c>
      <c r="C51" s="5" t="s">
        <v>21</v>
      </c>
      <c r="D51" s="5" t="s">
        <v>32</v>
      </c>
      <c r="E51" s="62" t="s">
        <v>30</v>
      </c>
      <c r="F51" s="31" t="s">
        <v>30</v>
      </c>
      <c r="J51" s="5" t="s">
        <v>17</v>
      </c>
    </row>
    <row r="52">
      <c r="A52" s="3">
        <v>52.0</v>
      </c>
      <c r="B52" s="4">
        <v>0.04332175925925926</v>
      </c>
      <c r="C52" s="5" t="s">
        <v>21</v>
      </c>
      <c r="D52" s="5" t="s">
        <v>32</v>
      </c>
      <c r="E52" s="62">
        <v>25.0</v>
      </c>
      <c r="F52" s="31">
        <f>E52-11</f>
        <v>14</v>
      </c>
      <c r="J52" s="5" t="s">
        <v>138</v>
      </c>
    </row>
    <row r="53">
      <c r="A53" s="3">
        <v>52.0</v>
      </c>
      <c r="B53" s="4">
        <v>0.04357638888888889</v>
      </c>
      <c r="C53" s="5" t="s">
        <v>21</v>
      </c>
      <c r="D53" s="5" t="s">
        <v>7</v>
      </c>
      <c r="E53" s="62">
        <v>36.0</v>
      </c>
      <c r="H53" s="5" t="s">
        <v>2186</v>
      </c>
    </row>
    <row r="54">
      <c r="A54" s="3">
        <v>52.0</v>
      </c>
      <c r="B54" s="4">
        <v>0.04357638888888889</v>
      </c>
      <c r="C54" s="5" t="s">
        <v>21</v>
      </c>
      <c r="D54" s="5" t="s">
        <v>7</v>
      </c>
      <c r="E54" s="62">
        <v>8.0</v>
      </c>
      <c r="H54" s="5" t="s">
        <v>2187</v>
      </c>
    </row>
    <row r="55">
      <c r="A55" s="3">
        <v>52.0</v>
      </c>
      <c r="B55" s="4">
        <v>0.04525462962962963</v>
      </c>
      <c r="C55" s="5" t="s">
        <v>18</v>
      </c>
      <c r="D55" s="5" t="s">
        <v>709</v>
      </c>
      <c r="E55" s="62">
        <v>14.0</v>
      </c>
      <c r="J55" s="5" t="s">
        <v>2188</v>
      </c>
    </row>
    <row r="56">
      <c r="A56" s="3">
        <v>52.0</v>
      </c>
      <c r="B56" s="4">
        <v>0.04576388888888889</v>
      </c>
      <c r="C56" s="5" t="s">
        <v>15</v>
      </c>
      <c r="D56" s="5" t="s">
        <v>32</v>
      </c>
      <c r="E56" s="62">
        <v>26.0</v>
      </c>
      <c r="F56" s="5">
        <v>18.0</v>
      </c>
      <c r="J56" s="5" t="s">
        <v>176</v>
      </c>
    </row>
    <row r="57">
      <c r="A57" s="3">
        <v>52.0</v>
      </c>
      <c r="B57" s="4">
        <v>0.045960648148148146</v>
      </c>
      <c r="C57" s="5" t="s">
        <v>15</v>
      </c>
      <c r="D57" s="5" t="s">
        <v>7</v>
      </c>
      <c r="E57" s="62">
        <v>7.0</v>
      </c>
      <c r="F57" s="5">
        <v>2.0</v>
      </c>
      <c r="H57" s="5" t="s">
        <v>2189</v>
      </c>
    </row>
    <row r="58">
      <c r="A58" s="3">
        <v>52.0</v>
      </c>
      <c r="B58" s="4">
        <v>0.048796296296296296</v>
      </c>
      <c r="C58" s="5" t="s">
        <v>22</v>
      </c>
      <c r="D58" s="5" t="s">
        <v>7</v>
      </c>
      <c r="E58" s="62">
        <v>34.0</v>
      </c>
      <c r="H58" s="5" t="s">
        <v>2190</v>
      </c>
      <c r="J58" s="5" t="s">
        <v>2191</v>
      </c>
    </row>
    <row r="59">
      <c r="A59" s="3">
        <v>52.0</v>
      </c>
      <c r="B59" s="4">
        <v>0.04994212962962963</v>
      </c>
      <c r="C59" s="5" t="s">
        <v>22</v>
      </c>
      <c r="D59" s="5" t="s">
        <v>35</v>
      </c>
      <c r="E59" s="62">
        <v>19.0</v>
      </c>
      <c r="F59" s="49">
        <f>E59-5</f>
        <v>14</v>
      </c>
    </row>
    <row r="60">
      <c r="A60" s="3">
        <v>52.0</v>
      </c>
      <c r="B60" s="4">
        <v>0.050625</v>
      </c>
      <c r="C60" s="5" t="s">
        <v>22</v>
      </c>
      <c r="D60" s="5" t="s">
        <v>97</v>
      </c>
      <c r="E60" s="62">
        <v>7.0</v>
      </c>
      <c r="J60" s="5" t="s">
        <v>2192</v>
      </c>
    </row>
    <row r="61">
      <c r="A61" s="3">
        <v>52.0</v>
      </c>
      <c r="B61" s="4">
        <v>0.05113425925925926</v>
      </c>
      <c r="C61" s="5" t="s">
        <v>13</v>
      </c>
      <c r="D61" s="5" t="s">
        <v>32</v>
      </c>
      <c r="E61" s="62" t="s">
        <v>30</v>
      </c>
      <c r="F61" s="31" t="s">
        <v>30</v>
      </c>
      <c r="J61" s="5" t="s">
        <v>17</v>
      </c>
    </row>
    <row r="62">
      <c r="A62" s="3">
        <v>52.0</v>
      </c>
      <c r="B62" s="4">
        <v>0.05113425925925926</v>
      </c>
      <c r="C62" s="5" t="s">
        <v>13</v>
      </c>
      <c r="D62" s="5" t="s">
        <v>32</v>
      </c>
      <c r="E62" s="62">
        <v>18.0</v>
      </c>
      <c r="F62" s="31">
        <f>E62-8+5</f>
        <v>15</v>
      </c>
      <c r="J62" s="5" t="s">
        <v>2193</v>
      </c>
    </row>
    <row r="63">
      <c r="A63" s="3">
        <v>52.0</v>
      </c>
      <c r="B63" s="4">
        <v>0.052083333333333336</v>
      </c>
      <c r="C63" s="5" t="s">
        <v>13</v>
      </c>
      <c r="D63" s="5" t="s">
        <v>7</v>
      </c>
      <c r="E63" s="62">
        <v>43.0</v>
      </c>
      <c r="H63" s="5" t="s">
        <v>2194</v>
      </c>
      <c r="J63" s="5" t="s">
        <v>2195</v>
      </c>
    </row>
    <row r="64">
      <c r="A64" s="3">
        <v>52.0</v>
      </c>
      <c r="B64" s="4">
        <v>0.052592592592592594</v>
      </c>
      <c r="C64" s="5" t="s">
        <v>13</v>
      </c>
      <c r="D64" s="5" t="s">
        <v>32</v>
      </c>
      <c r="E64" s="62" t="s">
        <v>30</v>
      </c>
      <c r="F64" s="31" t="s">
        <v>30</v>
      </c>
      <c r="J64" s="5" t="s">
        <v>17</v>
      </c>
    </row>
    <row r="65">
      <c r="A65" s="3">
        <v>52.0</v>
      </c>
      <c r="B65" s="4">
        <v>0.052592592592592594</v>
      </c>
      <c r="C65" s="5" t="s">
        <v>13</v>
      </c>
      <c r="D65" s="5" t="s">
        <v>32</v>
      </c>
      <c r="E65" s="62">
        <v>22.0</v>
      </c>
      <c r="F65" s="31">
        <f>E65-8+5</f>
        <v>19</v>
      </c>
      <c r="J65" s="5" t="s">
        <v>2196</v>
      </c>
    </row>
    <row r="66">
      <c r="A66" s="3">
        <v>52.0</v>
      </c>
      <c r="B66" s="4">
        <v>0.052905092592592594</v>
      </c>
      <c r="C66" s="5" t="s">
        <v>13</v>
      </c>
      <c r="D66" s="5" t="s">
        <v>7</v>
      </c>
      <c r="E66" s="62">
        <v>28.0</v>
      </c>
      <c r="H66" s="5" t="s">
        <v>2158</v>
      </c>
    </row>
    <row r="67">
      <c r="A67" s="3">
        <v>52.0</v>
      </c>
      <c r="B67" s="4">
        <v>0.05368055555555556</v>
      </c>
      <c r="C67" s="5" t="s">
        <v>13</v>
      </c>
      <c r="D67" s="5" t="s">
        <v>97</v>
      </c>
      <c r="E67" s="62">
        <v>20.0</v>
      </c>
      <c r="J67" s="5" t="s">
        <v>2197</v>
      </c>
    </row>
    <row r="68">
      <c r="A68" s="3">
        <v>52.0</v>
      </c>
      <c r="B68" s="4">
        <v>0.054699074074074074</v>
      </c>
      <c r="C68" s="5" t="s">
        <v>18</v>
      </c>
      <c r="D68" s="5" t="s">
        <v>32</v>
      </c>
      <c r="E68" s="62">
        <v>28.0</v>
      </c>
      <c r="F68" s="49">
        <f>E68-13</f>
        <v>15</v>
      </c>
      <c r="J68" s="5" t="s">
        <v>2068</v>
      </c>
    </row>
    <row r="69">
      <c r="A69" s="3">
        <v>52.0</v>
      </c>
      <c r="B69" s="4">
        <v>0.054953703703703706</v>
      </c>
      <c r="C69" s="5" t="s">
        <v>18</v>
      </c>
      <c r="D69" s="5" t="s">
        <v>7</v>
      </c>
      <c r="E69" s="62">
        <v>14.0</v>
      </c>
      <c r="H69" s="5" t="s">
        <v>2198</v>
      </c>
    </row>
    <row r="70">
      <c r="A70" s="3">
        <v>52.0</v>
      </c>
      <c r="B70" s="4">
        <v>0.055636574074074074</v>
      </c>
      <c r="C70" s="5" t="s">
        <v>18</v>
      </c>
      <c r="D70" s="5" t="s">
        <v>32</v>
      </c>
      <c r="E70" s="62" t="s">
        <v>30</v>
      </c>
      <c r="F70" s="61" t="s">
        <v>30</v>
      </c>
      <c r="J70" s="5" t="s">
        <v>2199</v>
      </c>
    </row>
    <row r="71">
      <c r="A71" s="3">
        <v>52.0</v>
      </c>
      <c r="B71" s="4">
        <v>0.05625</v>
      </c>
      <c r="C71" s="5" t="s">
        <v>15</v>
      </c>
      <c r="D71" s="5" t="s">
        <v>7</v>
      </c>
      <c r="E71" s="62">
        <v>19.0</v>
      </c>
      <c r="H71" s="5" t="s">
        <v>2200</v>
      </c>
      <c r="J71" s="5" t="s">
        <v>2201</v>
      </c>
    </row>
    <row r="72">
      <c r="A72" s="3">
        <v>52.0</v>
      </c>
      <c r="B72" s="4">
        <v>0.05775462962962963</v>
      </c>
      <c r="C72" s="5" t="s">
        <v>134</v>
      </c>
      <c r="D72" s="5" t="s">
        <v>97</v>
      </c>
      <c r="E72" s="62">
        <v>16.0</v>
      </c>
      <c r="J72" s="5" t="s">
        <v>2202</v>
      </c>
    </row>
    <row r="73">
      <c r="A73" s="3">
        <v>52.0</v>
      </c>
      <c r="B73" s="4">
        <v>0.05855324074074074</v>
      </c>
      <c r="C73" s="5" t="s">
        <v>134</v>
      </c>
      <c r="D73" s="5" t="s">
        <v>32</v>
      </c>
      <c r="E73" s="62" t="s">
        <v>30</v>
      </c>
      <c r="F73" s="61" t="s">
        <v>30</v>
      </c>
      <c r="J73" s="5" t="s">
        <v>17</v>
      </c>
    </row>
    <row r="74">
      <c r="A74" s="3">
        <v>52.0</v>
      </c>
      <c r="B74" s="4">
        <v>0.05855324074074074</v>
      </c>
      <c r="C74" s="5" t="s">
        <v>134</v>
      </c>
      <c r="D74" s="5" t="s">
        <v>32</v>
      </c>
      <c r="E74" s="62">
        <v>22.0</v>
      </c>
      <c r="F74" s="49">
        <f>E74-8</f>
        <v>14</v>
      </c>
      <c r="J74" s="5" t="s">
        <v>2203</v>
      </c>
    </row>
    <row r="75">
      <c r="A75" s="3">
        <v>52.0</v>
      </c>
      <c r="B75" s="4">
        <v>0.05905092592592592</v>
      </c>
      <c r="C75" s="5" t="s">
        <v>134</v>
      </c>
      <c r="D75" s="5" t="s">
        <v>7</v>
      </c>
      <c r="E75" s="62">
        <v>40.0</v>
      </c>
      <c r="H75" s="5" t="s">
        <v>2204</v>
      </c>
    </row>
    <row r="76">
      <c r="A76" s="3">
        <v>52.0</v>
      </c>
      <c r="B76" s="4">
        <v>0.06208333333333333</v>
      </c>
      <c r="C76" s="5" t="s">
        <v>22</v>
      </c>
      <c r="D76" s="5" t="s">
        <v>421</v>
      </c>
      <c r="E76" s="62">
        <v>17.0</v>
      </c>
      <c r="F76" s="49">
        <f>E76-5</f>
        <v>12</v>
      </c>
    </row>
    <row r="77">
      <c r="A77" s="3">
        <v>52.0</v>
      </c>
      <c r="B77" s="4">
        <v>0.06620370370370371</v>
      </c>
      <c r="C77" s="5" t="s">
        <v>22</v>
      </c>
      <c r="D77" s="5" t="s">
        <v>191</v>
      </c>
      <c r="E77" s="62" t="s">
        <v>30</v>
      </c>
      <c r="F77" s="61" t="s">
        <v>30</v>
      </c>
      <c r="J77" s="5" t="s">
        <v>17</v>
      </c>
    </row>
    <row r="78">
      <c r="A78" s="3">
        <v>52.0</v>
      </c>
      <c r="B78" s="4">
        <v>0.06620370370370371</v>
      </c>
      <c r="C78" s="5" t="s">
        <v>22</v>
      </c>
      <c r="D78" s="5" t="s">
        <v>191</v>
      </c>
      <c r="E78" s="62">
        <v>17.0</v>
      </c>
      <c r="F78" s="5">
        <v>15.0</v>
      </c>
    </row>
    <row r="79">
      <c r="A79" s="3">
        <v>52.0</v>
      </c>
      <c r="B79" s="4">
        <v>0.07065972222222222</v>
      </c>
      <c r="C79" s="5" t="s">
        <v>21</v>
      </c>
      <c r="D79" s="5" t="s">
        <v>32</v>
      </c>
      <c r="E79" s="62" t="s">
        <v>30</v>
      </c>
      <c r="F79" s="31" t="s">
        <v>30</v>
      </c>
      <c r="J79" s="5" t="s">
        <v>17</v>
      </c>
    </row>
    <row r="80">
      <c r="A80" s="3">
        <v>52.0</v>
      </c>
      <c r="B80" s="4">
        <v>0.07065972222222222</v>
      </c>
      <c r="C80" s="5" t="s">
        <v>21</v>
      </c>
      <c r="D80" s="5" t="s">
        <v>32</v>
      </c>
      <c r="E80" s="62">
        <v>22.0</v>
      </c>
      <c r="F80" s="31">
        <f>E80-11</f>
        <v>11</v>
      </c>
      <c r="J80" s="5" t="s">
        <v>392</v>
      </c>
    </row>
    <row r="81">
      <c r="A81" s="3">
        <v>52.0</v>
      </c>
      <c r="B81" s="4">
        <v>0.07347222222222222</v>
      </c>
      <c r="C81" s="5" t="s">
        <v>21</v>
      </c>
      <c r="D81" s="5" t="s">
        <v>32</v>
      </c>
      <c r="E81" s="62" t="s">
        <v>30</v>
      </c>
      <c r="F81" s="31" t="s">
        <v>30</v>
      </c>
      <c r="J81" s="5" t="s">
        <v>17</v>
      </c>
    </row>
    <row r="82">
      <c r="A82" s="3">
        <v>52.0</v>
      </c>
      <c r="B82" s="4">
        <v>0.07347222222222222</v>
      </c>
      <c r="C82" s="5" t="s">
        <v>21</v>
      </c>
      <c r="D82" s="5" t="s">
        <v>32</v>
      </c>
      <c r="E82" s="62">
        <v>26.0</v>
      </c>
      <c r="F82" s="31">
        <f>E82-11</f>
        <v>15</v>
      </c>
      <c r="J82" s="5" t="s">
        <v>138</v>
      </c>
    </row>
    <row r="83">
      <c r="A83" s="3">
        <v>52.0</v>
      </c>
      <c r="B83" s="4">
        <v>0.07105324074074074</v>
      </c>
      <c r="C83" s="5" t="s">
        <v>21</v>
      </c>
      <c r="D83" s="5" t="s">
        <v>7</v>
      </c>
      <c r="E83" s="62">
        <v>72.0</v>
      </c>
      <c r="H83" s="5" t="s">
        <v>2205</v>
      </c>
    </row>
    <row r="84">
      <c r="A84" s="3">
        <v>52.0</v>
      </c>
      <c r="B84" s="4">
        <v>0.07127314814814815</v>
      </c>
      <c r="C84" s="5" t="s">
        <v>21</v>
      </c>
      <c r="D84" s="5" t="s">
        <v>7</v>
      </c>
      <c r="E84" s="62">
        <v>10.0</v>
      </c>
      <c r="H84" s="5" t="s">
        <v>2206</v>
      </c>
    </row>
    <row r="85">
      <c r="A85" s="3">
        <v>52.0</v>
      </c>
      <c r="B85" s="4">
        <v>0.07292824074074074</v>
      </c>
      <c r="C85" s="5" t="s">
        <v>15</v>
      </c>
      <c r="D85" s="5" t="s">
        <v>7</v>
      </c>
      <c r="E85" s="62">
        <v>10.0</v>
      </c>
      <c r="J85" s="5" t="s">
        <v>1734</v>
      </c>
    </row>
    <row r="86">
      <c r="A86" s="3">
        <v>52.0</v>
      </c>
      <c r="B86" s="4">
        <v>0.07305555555555555</v>
      </c>
      <c r="C86" s="5" t="s">
        <v>15</v>
      </c>
      <c r="D86" s="5" t="s">
        <v>32</v>
      </c>
      <c r="E86" s="62">
        <v>16.0</v>
      </c>
      <c r="F86" s="49">
        <f>E86-8</f>
        <v>8</v>
      </c>
      <c r="J86" s="5" t="s">
        <v>176</v>
      </c>
    </row>
    <row r="87">
      <c r="A87" s="3">
        <v>52.0</v>
      </c>
      <c r="B87" s="4">
        <v>0.07399305555555556</v>
      </c>
      <c r="C87" s="5" t="s">
        <v>22</v>
      </c>
      <c r="D87" s="5" t="s">
        <v>191</v>
      </c>
      <c r="E87" s="62" t="s">
        <v>30</v>
      </c>
      <c r="F87" s="31" t="s">
        <v>30</v>
      </c>
      <c r="J87" s="5" t="s">
        <v>17</v>
      </c>
    </row>
    <row r="88">
      <c r="A88" s="3">
        <v>52.0</v>
      </c>
      <c r="B88" s="4">
        <v>0.07399305555555556</v>
      </c>
      <c r="C88" s="5" t="s">
        <v>22</v>
      </c>
      <c r="D88" s="5" t="s">
        <v>191</v>
      </c>
      <c r="E88" s="62">
        <v>19.0</v>
      </c>
      <c r="F88" s="31">
        <f>E88-2</f>
        <v>17</v>
      </c>
      <c r="J88" s="5" t="s">
        <v>40</v>
      </c>
    </row>
    <row r="89">
      <c r="A89" s="3">
        <v>52.0</v>
      </c>
      <c r="B89" s="4">
        <v>0.0741087962962963</v>
      </c>
      <c r="C89" s="5" t="s">
        <v>22</v>
      </c>
      <c r="D89" s="5" t="s">
        <v>191</v>
      </c>
      <c r="E89" s="62" t="s">
        <v>30</v>
      </c>
      <c r="F89" s="31" t="s">
        <v>30</v>
      </c>
      <c r="J89" s="5" t="s">
        <v>17</v>
      </c>
    </row>
    <row r="90">
      <c r="A90" s="3">
        <v>52.0</v>
      </c>
      <c r="B90" s="4">
        <v>0.0741087962962963</v>
      </c>
      <c r="C90" s="5" t="s">
        <v>22</v>
      </c>
      <c r="D90" s="5" t="s">
        <v>191</v>
      </c>
      <c r="E90" s="62">
        <v>19.0</v>
      </c>
      <c r="F90" s="31">
        <f>E90-2</f>
        <v>17</v>
      </c>
      <c r="J90" s="5" t="s">
        <v>40</v>
      </c>
    </row>
    <row r="91">
      <c r="A91" s="3">
        <v>52.0</v>
      </c>
      <c r="B91" s="4">
        <v>0.0743287037037037</v>
      </c>
      <c r="C91" s="5" t="s">
        <v>22</v>
      </c>
      <c r="D91" s="5" t="s">
        <v>191</v>
      </c>
      <c r="E91" s="62" t="s">
        <v>30</v>
      </c>
      <c r="F91" s="31" t="s">
        <v>30</v>
      </c>
      <c r="J91" s="5" t="s">
        <v>17</v>
      </c>
    </row>
    <row r="92">
      <c r="A92" s="3">
        <v>52.0</v>
      </c>
      <c r="B92" s="4">
        <v>0.0743287037037037</v>
      </c>
      <c r="C92" s="5" t="s">
        <v>22</v>
      </c>
      <c r="D92" s="5" t="s">
        <v>191</v>
      </c>
      <c r="E92" s="62">
        <v>17.0</v>
      </c>
      <c r="F92" s="31">
        <f>E92-2</f>
        <v>15</v>
      </c>
      <c r="J92" s="5" t="s">
        <v>40</v>
      </c>
    </row>
    <row r="93">
      <c r="A93" s="3">
        <v>52.0</v>
      </c>
      <c r="B93" s="4">
        <v>0.07546296296296297</v>
      </c>
      <c r="C93" s="5" t="s">
        <v>18</v>
      </c>
      <c r="D93" s="5" t="s">
        <v>709</v>
      </c>
      <c r="E93" s="62">
        <v>11.0</v>
      </c>
      <c r="J93" s="5" t="s">
        <v>2207</v>
      </c>
    </row>
    <row r="94">
      <c r="A94" s="3">
        <v>52.0</v>
      </c>
      <c r="B94" s="4">
        <v>0.07591435185185186</v>
      </c>
      <c r="C94" s="5" t="s">
        <v>22</v>
      </c>
      <c r="D94" s="5" t="s">
        <v>191</v>
      </c>
      <c r="E94" s="62" t="s">
        <v>30</v>
      </c>
      <c r="F94" s="31" t="s">
        <v>30</v>
      </c>
      <c r="J94" s="5" t="s">
        <v>17</v>
      </c>
    </row>
    <row r="95">
      <c r="A95" s="3">
        <v>52.0</v>
      </c>
      <c r="B95" s="4">
        <v>0.07591435185185186</v>
      </c>
      <c r="C95" s="5" t="s">
        <v>22</v>
      </c>
      <c r="D95" s="5" t="s">
        <v>191</v>
      </c>
      <c r="E95" s="62">
        <v>20.0</v>
      </c>
      <c r="F95" s="31">
        <f>E95-2</f>
        <v>18</v>
      </c>
      <c r="J95" s="5" t="s">
        <v>40</v>
      </c>
    </row>
    <row r="96">
      <c r="A96" s="3">
        <v>52.0</v>
      </c>
      <c r="B96" s="4">
        <v>0.07604166666666666</v>
      </c>
      <c r="C96" s="5" t="s">
        <v>22</v>
      </c>
      <c r="D96" s="5" t="s">
        <v>191</v>
      </c>
      <c r="E96" s="62" t="s">
        <v>30</v>
      </c>
      <c r="F96" s="31" t="s">
        <v>30</v>
      </c>
      <c r="J96" s="5" t="s">
        <v>17</v>
      </c>
    </row>
    <row r="97">
      <c r="A97" s="3">
        <v>52.0</v>
      </c>
      <c r="B97" s="4">
        <v>0.07604166666666666</v>
      </c>
      <c r="C97" s="5" t="s">
        <v>22</v>
      </c>
      <c r="D97" s="5" t="s">
        <v>191</v>
      </c>
      <c r="E97" s="62">
        <v>6.0</v>
      </c>
      <c r="F97" s="31">
        <f>E97-2</f>
        <v>4</v>
      </c>
      <c r="J97" s="5" t="s">
        <v>2208</v>
      </c>
    </row>
    <row r="98">
      <c r="A98" s="3">
        <v>52.0</v>
      </c>
      <c r="B98" s="4">
        <v>0.0787962962962963</v>
      </c>
      <c r="C98" s="5" t="s">
        <v>22</v>
      </c>
      <c r="D98" s="5" t="s">
        <v>7</v>
      </c>
      <c r="E98" s="62">
        <v>42.0</v>
      </c>
      <c r="H98" s="5" t="s">
        <v>2209</v>
      </c>
      <c r="I98" s="5">
        <v>2.0</v>
      </c>
      <c r="J98" s="5" t="s">
        <v>2191</v>
      </c>
    </row>
    <row r="99">
      <c r="A99" s="3">
        <v>52.0</v>
      </c>
      <c r="B99" s="4">
        <v>0.08009259259259259</v>
      </c>
      <c r="C99" s="5" t="s">
        <v>15</v>
      </c>
      <c r="D99" s="5" t="s">
        <v>25</v>
      </c>
      <c r="E99" s="62">
        <v>24.0</v>
      </c>
      <c r="F99" s="5">
        <v>19.0</v>
      </c>
      <c r="G99" s="5"/>
    </row>
    <row r="100">
      <c r="A100" s="3">
        <v>52.0</v>
      </c>
      <c r="B100" s="4">
        <v>0.08271990740740741</v>
      </c>
      <c r="C100" s="5" t="s">
        <v>22</v>
      </c>
      <c r="D100" s="5" t="s">
        <v>421</v>
      </c>
      <c r="E100" s="62">
        <v>10.0</v>
      </c>
      <c r="F100" s="5">
        <v>5.0</v>
      </c>
    </row>
    <row r="101">
      <c r="A101" s="3">
        <v>52.0</v>
      </c>
      <c r="B101" s="4">
        <v>0.08461805555555556</v>
      </c>
      <c r="C101" s="5" t="s">
        <v>18</v>
      </c>
      <c r="D101" s="5" t="s">
        <v>35</v>
      </c>
      <c r="E101" s="62" t="s">
        <v>28</v>
      </c>
      <c r="F101" s="5">
        <v>1.0</v>
      </c>
      <c r="H101" s="5" t="s">
        <v>2210</v>
      </c>
      <c r="J101" s="5" t="s">
        <v>2211</v>
      </c>
    </row>
    <row r="102">
      <c r="A102" s="3">
        <v>52.0</v>
      </c>
      <c r="B102" s="4">
        <v>0.08559027777777778</v>
      </c>
      <c r="C102" s="5" t="s">
        <v>18</v>
      </c>
      <c r="D102" s="5" t="s">
        <v>97</v>
      </c>
      <c r="E102" s="62">
        <v>18.0</v>
      </c>
      <c r="J102" s="5" t="s">
        <v>2212</v>
      </c>
    </row>
    <row r="103">
      <c r="A103" s="3">
        <v>52.0</v>
      </c>
      <c r="B103" s="4">
        <v>0.08600694444444444</v>
      </c>
      <c r="C103" s="5" t="s">
        <v>18</v>
      </c>
      <c r="D103" s="5" t="s">
        <v>32</v>
      </c>
      <c r="E103" s="62">
        <v>23.0</v>
      </c>
      <c r="F103" s="5">
        <v>9.0</v>
      </c>
      <c r="J103" s="5" t="s">
        <v>2213</v>
      </c>
    </row>
    <row r="104">
      <c r="A104" s="3">
        <v>52.0</v>
      </c>
      <c r="B104" s="4">
        <v>0.08626157407407407</v>
      </c>
      <c r="C104" s="5" t="s">
        <v>18</v>
      </c>
      <c r="D104" s="5" t="s">
        <v>7</v>
      </c>
      <c r="E104" s="62">
        <v>26.0</v>
      </c>
      <c r="H104" s="5" t="s">
        <v>2214</v>
      </c>
    </row>
    <row r="105">
      <c r="A105" s="3">
        <v>52.0</v>
      </c>
      <c r="B105" s="4">
        <v>0.08708333333333333</v>
      </c>
      <c r="C105" s="5" t="s">
        <v>18</v>
      </c>
      <c r="D105" s="5" t="s">
        <v>32</v>
      </c>
      <c r="E105" s="62" t="s">
        <v>30</v>
      </c>
      <c r="F105" s="31" t="s">
        <v>30</v>
      </c>
      <c r="J105" s="5" t="s">
        <v>17</v>
      </c>
    </row>
    <row r="106">
      <c r="A106" s="3">
        <v>52.0</v>
      </c>
      <c r="B106" s="4">
        <v>0.08708333333333333</v>
      </c>
      <c r="C106" s="5" t="s">
        <v>18</v>
      </c>
      <c r="D106" s="5" t="s">
        <v>32</v>
      </c>
      <c r="E106" s="62">
        <v>26.0</v>
      </c>
      <c r="F106" s="31">
        <f>E106-14</f>
        <v>12</v>
      </c>
      <c r="J106" s="5" t="s">
        <v>2215</v>
      </c>
    </row>
    <row r="107">
      <c r="A107" s="3">
        <v>52.0</v>
      </c>
      <c r="B107" s="4">
        <v>0.08732638888888888</v>
      </c>
      <c r="C107" s="5" t="s">
        <v>18</v>
      </c>
      <c r="D107" s="5" t="s">
        <v>7</v>
      </c>
      <c r="E107" s="62">
        <v>36.0</v>
      </c>
      <c r="H107" s="5" t="s">
        <v>2186</v>
      </c>
    </row>
    <row r="108">
      <c r="A108" s="3">
        <v>52.0</v>
      </c>
      <c r="B108" s="4">
        <v>0.0881712962962963</v>
      </c>
      <c r="C108" s="5" t="s">
        <v>18</v>
      </c>
      <c r="D108" s="5" t="s">
        <v>32</v>
      </c>
      <c r="E108" s="62">
        <v>23.0</v>
      </c>
      <c r="F108" s="49">
        <f>E108-14</f>
        <v>9</v>
      </c>
      <c r="J108" s="5" t="s">
        <v>1613</v>
      </c>
    </row>
    <row r="109">
      <c r="A109" s="3">
        <v>52.0</v>
      </c>
      <c r="B109" s="4">
        <v>0.08850694444444444</v>
      </c>
      <c r="C109" s="5" t="s">
        <v>18</v>
      </c>
      <c r="D109" s="5" t="s">
        <v>7</v>
      </c>
      <c r="E109" s="62">
        <v>32.0</v>
      </c>
      <c r="H109" s="5" t="s">
        <v>2172</v>
      </c>
    </row>
    <row r="110">
      <c r="A110" s="3">
        <v>52.0</v>
      </c>
      <c r="B110" s="4">
        <v>0.09178240740740741</v>
      </c>
      <c r="C110" s="5" t="s">
        <v>15</v>
      </c>
      <c r="D110" s="5" t="s">
        <v>7</v>
      </c>
      <c r="E110" s="62">
        <v>29.0</v>
      </c>
      <c r="H110" s="5" t="s">
        <v>2216</v>
      </c>
      <c r="I110" s="5">
        <v>1.0</v>
      </c>
      <c r="J110" s="5" t="s">
        <v>1782</v>
      </c>
    </row>
    <row r="111">
      <c r="A111" s="3">
        <v>52.0</v>
      </c>
      <c r="B111" s="4">
        <v>0.09333333333333334</v>
      </c>
      <c r="C111" s="5" t="s">
        <v>15</v>
      </c>
      <c r="D111" s="5" t="s">
        <v>24</v>
      </c>
      <c r="E111" s="62">
        <v>14.0</v>
      </c>
      <c r="F111" s="49">
        <f>E111-11</f>
        <v>3</v>
      </c>
    </row>
    <row r="112">
      <c r="A112" s="3">
        <v>52.0</v>
      </c>
      <c r="B112" s="4">
        <v>0.09553240740740741</v>
      </c>
      <c r="C112" s="5" t="s">
        <v>134</v>
      </c>
      <c r="D112" s="5" t="s">
        <v>35</v>
      </c>
      <c r="E112" s="62">
        <v>14.0</v>
      </c>
      <c r="F112" s="61" t="s">
        <v>30</v>
      </c>
      <c r="J112" s="5" t="s">
        <v>1030</v>
      </c>
    </row>
    <row r="113">
      <c r="A113" s="3">
        <v>52.0</v>
      </c>
      <c r="B113" s="4">
        <v>0.09689814814814815</v>
      </c>
      <c r="C113" s="5" t="s">
        <v>134</v>
      </c>
      <c r="D113" s="5" t="s">
        <v>32</v>
      </c>
      <c r="E113" s="62">
        <v>20.0</v>
      </c>
      <c r="F113" s="49">
        <f>E113-8</f>
        <v>12</v>
      </c>
      <c r="J113" s="5" t="s">
        <v>2217</v>
      </c>
    </row>
    <row r="114">
      <c r="A114" s="3">
        <v>52.0</v>
      </c>
      <c r="B114" s="4">
        <v>0.09710648148148149</v>
      </c>
      <c r="C114" s="5" t="s">
        <v>134</v>
      </c>
      <c r="D114" s="5" t="s">
        <v>7</v>
      </c>
      <c r="E114" s="62">
        <v>24.0</v>
      </c>
      <c r="H114" s="5" t="s">
        <v>2173</v>
      </c>
    </row>
    <row r="115">
      <c r="A115" s="3">
        <v>52.0</v>
      </c>
      <c r="B115" s="4">
        <v>0.10041666666666667</v>
      </c>
      <c r="C115" s="5" t="s">
        <v>21</v>
      </c>
      <c r="D115" s="5" t="s">
        <v>75</v>
      </c>
      <c r="E115" s="62">
        <v>8.0</v>
      </c>
      <c r="F115" s="49">
        <f>E115-0</f>
        <v>8</v>
      </c>
      <c r="H115" s="5" t="s">
        <v>2218</v>
      </c>
      <c r="J115" s="5" t="s">
        <v>2219</v>
      </c>
    </row>
    <row r="116">
      <c r="A116" s="3">
        <v>52.0</v>
      </c>
      <c r="B116" s="4">
        <v>0.1053587962962963</v>
      </c>
      <c r="C116" s="5" t="s">
        <v>13</v>
      </c>
      <c r="D116" s="5" t="s">
        <v>32</v>
      </c>
      <c r="E116" s="62" t="s">
        <v>28</v>
      </c>
      <c r="F116" s="5">
        <v>1.0</v>
      </c>
      <c r="G116" s="5" t="s">
        <v>48</v>
      </c>
      <c r="J116" s="5" t="s">
        <v>17</v>
      </c>
    </row>
    <row r="117">
      <c r="A117" s="3">
        <v>52.0</v>
      </c>
      <c r="B117" s="4">
        <v>0.1053587962962963</v>
      </c>
      <c r="C117" s="5" t="s">
        <v>13</v>
      </c>
      <c r="D117" s="5" t="s">
        <v>32</v>
      </c>
      <c r="E117" s="62" t="s">
        <v>37</v>
      </c>
      <c r="F117" s="5">
        <v>20.0</v>
      </c>
      <c r="G117" s="5" t="s">
        <v>48</v>
      </c>
      <c r="J117" s="5" t="s">
        <v>2220</v>
      </c>
    </row>
    <row r="118">
      <c r="A118" s="3">
        <v>52.0</v>
      </c>
      <c r="B118" s="4">
        <v>0.10619212962962964</v>
      </c>
      <c r="C118" s="5" t="s">
        <v>13</v>
      </c>
      <c r="D118" s="5" t="s">
        <v>7</v>
      </c>
      <c r="E118" s="62">
        <v>42.0</v>
      </c>
      <c r="H118" s="5" t="s">
        <v>2221</v>
      </c>
      <c r="I118" s="5">
        <v>1.0</v>
      </c>
      <c r="J118" s="5" t="s">
        <v>112</v>
      </c>
    </row>
    <row r="119">
      <c r="A119" s="3">
        <v>52.0</v>
      </c>
      <c r="B119" s="4">
        <v>0.10949074074074074</v>
      </c>
      <c r="C119" s="5" t="s">
        <v>10</v>
      </c>
      <c r="D119" s="5" t="s">
        <v>26</v>
      </c>
      <c r="E119" s="62" t="s">
        <v>37</v>
      </c>
      <c r="F119" s="5">
        <v>20.0</v>
      </c>
    </row>
    <row r="120">
      <c r="A120" s="3">
        <v>52.0</v>
      </c>
      <c r="B120" s="4">
        <v>0.11100694444444445</v>
      </c>
      <c r="C120" s="5" t="s">
        <v>21</v>
      </c>
      <c r="D120" s="5" t="s">
        <v>35</v>
      </c>
      <c r="E120" s="62">
        <v>25.0</v>
      </c>
      <c r="F120" s="59">
        <f>E120-15</f>
        <v>10</v>
      </c>
      <c r="J120" s="5" t="s">
        <v>1058</v>
      </c>
    </row>
    <row r="121">
      <c r="A121" s="3">
        <v>52.0</v>
      </c>
      <c r="B121" s="4">
        <v>0.11194444444444444</v>
      </c>
      <c r="C121" s="5" t="s">
        <v>22</v>
      </c>
      <c r="D121" s="5" t="s">
        <v>20</v>
      </c>
      <c r="E121" s="62">
        <v>13.0</v>
      </c>
      <c r="F121" s="31">
        <f t="shared" ref="F121:F122" si="2">E121-2</f>
        <v>11</v>
      </c>
    </row>
    <row r="122">
      <c r="A122" s="3">
        <v>52.0</v>
      </c>
      <c r="B122" s="4">
        <v>0.11211805555555555</v>
      </c>
      <c r="C122" s="5" t="s">
        <v>22</v>
      </c>
      <c r="D122" s="5" t="s">
        <v>35</v>
      </c>
      <c r="E122" s="62">
        <v>19.0</v>
      </c>
      <c r="F122" s="31">
        <f t="shared" si="2"/>
        <v>17</v>
      </c>
    </row>
    <row r="123">
      <c r="A123" s="3">
        <v>52.0</v>
      </c>
      <c r="B123" s="4">
        <v>0.1129861111111111</v>
      </c>
      <c r="C123" s="5" t="s">
        <v>22</v>
      </c>
      <c r="D123" s="5" t="s">
        <v>97</v>
      </c>
      <c r="E123" s="62">
        <v>8.0</v>
      </c>
      <c r="J123" s="5" t="s">
        <v>2222</v>
      </c>
    </row>
    <row r="124">
      <c r="A124" s="3">
        <v>52.0</v>
      </c>
      <c r="B124" s="4">
        <v>0.11318287037037036</v>
      </c>
      <c r="C124" s="5" t="s">
        <v>22</v>
      </c>
      <c r="D124" s="5" t="s">
        <v>14</v>
      </c>
      <c r="E124" s="62">
        <v>23.0</v>
      </c>
      <c r="F124" s="49">
        <f>E124-15</f>
        <v>8</v>
      </c>
    </row>
    <row r="125">
      <c r="A125" s="3">
        <v>52.0</v>
      </c>
      <c r="B125" s="4">
        <v>0.11603009259259259</v>
      </c>
      <c r="C125" s="5" t="s">
        <v>13</v>
      </c>
      <c r="D125" s="5" t="s">
        <v>14</v>
      </c>
      <c r="E125" s="62" t="s">
        <v>30</v>
      </c>
      <c r="F125" s="31" t="s">
        <v>30</v>
      </c>
      <c r="J125" s="5" t="s">
        <v>17</v>
      </c>
    </row>
    <row r="126">
      <c r="A126" s="3">
        <v>52.0</v>
      </c>
      <c r="B126" s="4">
        <v>0.11603009259259259</v>
      </c>
      <c r="C126" s="5" t="s">
        <v>13</v>
      </c>
      <c r="D126" s="5" t="s">
        <v>14</v>
      </c>
      <c r="E126" s="62">
        <v>11.0</v>
      </c>
      <c r="F126" s="31">
        <f>E126-0</f>
        <v>11</v>
      </c>
      <c r="J126" s="5" t="s">
        <v>40</v>
      </c>
    </row>
    <row r="127">
      <c r="A127" s="3">
        <v>52.0</v>
      </c>
      <c r="B127" s="4">
        <v>0.11666666666666667</v>
      </c>
      <c r="C127" s="5" t="s">
        <v>10</v>
      </c>
      <c r="D127" s="5" t="s">
        <v>97</v>
      </c>
      <c r="E127" s="62" t="s">
        <v>30</v>
      </c>
      <c r="J127" s="5" t="s">
        <v>2223</v>
      </c>
    </row>
    <row r="128">
      <c r="A128" s="3">
        <v>52.0</v>
      </c>
      <c r="B128" s="4">
        <v>0.12150462962962963</v>
      </c>
      <c r="C128" s="5" t="s">
        <v>13</v>
      </c>
      <c r="D128" s="5" t="s">
        <v>32</v>
      </c>
      <c r="E128" s="62" t="s">
        <v>30</v>
      </c>
      <c r="F128" s="31" t="s">
        <v>30</v>
      </c>
      <c r="J128" s="5" t="s">
        <v>17</v>
      </c>
    </row>
    <row r="129">
      <c r="A129" s="3">
        <v>52.0</v>
      </c>
      <c r="B129" s="4">
        <v>0.12150462962962963</v>
      </c>
      <c r="C129" s="5" t="s">
        <v>13</v>
      </c>
      <c r="D129" s="5" t="s">
        <v>32</v>
      </c>
      <c r="E129" s="62" t="s">
        <v>37</v>
      </c>
      <c r="F129" s="5">
        <v>20.0</v>
      </c>
      <c r="G129" s="5" t="s">
        <v>48</v>
      </c>
      <c r="J129" s="5" t="s">
        <v>2220</v>
      </c>
    </row>
    <row r="130">
      <c r="A130" s="3">
        <v>52.0</v>
      </c>
      <c r="B130" s="4">
        <v>0.12184027777777778</v>
      </c>
      <c r="C130" s="5" t="s">
        <v>13</v>
      </c>
      <c r="D130" s="5" t="s">
        <v>7</v>
      </c>
      <c r="E130" s="62">
        <v>37.0</v>
      </c>
      <c r="H130" s="5" t="s">
        <v>2224</v>
      </c>
      <c r="I130" s="5">
        <v>1.0</v>
      </c>
      <c r="J130" s="5" t="s">
        <v>112</v>
      </c>
    </row>
    <row r="131">
      <c r="A131" s="3">
        <v>52.0</v>
      </c>
      <c r="B131" s="4">
        <v>0.1270486111111111</v>
      </c>
      <c r="C131" s="5" t="s">
        <v>134</v>
      </c>
      <c r="D131" s="5" t="s">
        <v>125</v>
      </c>
      <c r="E131" s="62">
        <v>24.0</v>
      </c>
      <c r="F131" s="31">
        <f>E131-5</f>
        <v>19</v>
      </c>
    </row>
    <row r="132">
      <c r="A132" s="3">
        <v>52.0</v>
      </c>
      <c r="B132" s="4">
        <v>0.12769675925925925</v>
      </c>
      <c r="C132" s="5" t="s">
        <v>15</v>
      </c>
      <c r="D132" s="5" t="s">
        <v>126</v>
      </c>
      <c r="E132" s="62" t="s">
        <v>28</v>
      </c>
      <c r="F132" s="47">
        <v>1.0</v>
      </c>
    </row>
    <row r="133">
      <c r="A133" s="3">
        <v>52.0</v>
      </c>
      <c r="B133" s="4">
        <v>0.12790509259259258</v>
      </c>
      <c r="C133" s="5" t="s">
        <v>18</v>
      </c>
      <c r="D133" s="5" t="s">
        <v>36</v>
      </c>
      <c r="E133" s="62">
        <v>21.0</v>
      </c>
      <c r="F133" s="31">
        <f>E133-2</f>
        <v>19</v>
      </c>
    </row>
    <row r="134">
      <c r="A134" s="3">
        <v>52.0</v>
      </c>
      <c r="B134" s="4">
        <v>0.12899305555555557</v>
      </c>
      <c r="C134" s="5" t="s">
        <v>15</v>
      </c>
      <c r="D134" s="5" t="s">
        <v>97</v>
      </c>
      <c r="E134" s="62">
        <v>24.0</v>
      </c>
      <c r="J134" s="5" t="s">
        <v>2225</v>
      </c>
    </row>
    <row r="135">
      <c r="A135" s="3">
        <v>52.0</v>
      </c>
      <c r="B135" s="4">
        <v>0.13071759259259258</v>
      </c>
      <c r="C135" s="5" t="s">
        <v>18</v>
      </c>
      <c r="D135" s="5" t="s">
        <v>93</v>
      </c>
      <c r="E135" s="62">
        <v>12.0</v>
      </c>
      <c r="J135" s="5" t="s">
        <v>2226</v>
      </c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1.63"/>
    <col customWidth="1" min="5" max="5" width="9.38"/>
    <col customWidth="1" min="6" max="6" width="11.13"/>
    <col customWidth="1" min="7" max="7" width="4.63"/>
    <col customWidth="1" min="8" max="8" width="23.88"/>
    <col customWidth="1" min="9" max="9" width="4.88"/>
    <col customWidth="1" min="10" max="10" width="24.63"/>
  </cols>
  <sheetData>
    <row r="1">
      <c r="A1" s="80" t="s">
        <v>0</v>
      </c>
      <c r="B1" s="81" t="s">
        <v>1</v>
      </c>
      <c r="C1" s="81" t="s">
        <v>2</v>
      </c>
      <c r="D1" s="80" t="s">
        <v>3</v>
      </c>
      <c r="E1" s="82" t="s">
        <v>4</v>
      </c>
      <c r="F1" s="82" t="s">
        <v>5</v>
      </c>
      <c r="G1" s="81" t="s">
        <v>6</v>
      </c>
      <c r="H1" s="81" t="s">
        <v>7</v>
      </c>
      <c r="I1" s="81" t="s">
        <v>4796</v>
      </c>
      <c r="J1" s="81" t="s">
        <v>9</v>
      </c>
    </row>
    <row r="2">
      <c r="A2" s="3">
        <v>53.0</v>
      </c>
      <c r="B2" s="4">
        <v>0.0146875</v>
      </c>
      <c r="C2" s="5" t="s">
        <v>134</v>
      </c>
      <c r="D2" s="5" t="s">
        <v>125</v>
      </c>
      <c r="E2" s="62">
        <v>20.0</v>
      </c>
      <c r="F2" s="31">
        <f>E2-5</f>
        <v>15</v>
      </c>
    </row>
    <row r="3">
      <c r="A3" s="3">
        <v>53.0</v>
      </c>
      <c r="B3" s="4">
        <v>0.022395833333333334</v>
      </c>
      <c r="C3" s="5" t="s">
        <v>21</v>
      </c>
      <c r="D3" s="5" t="s">
        <v>74</v>
      </c>
      <c r="E3" s="62">
        <v>14.0</v>
      </c>
      <c r="F3" s="31">
        <f>E3-2</f>
        <v>12</v>
      </c>
    </row>
    <row r="4">
      <c r="A4" s="3">
        <v>53.0</v>
      </c>
      <c r="B4" s="4">
        <v>0.023310185185185184</v>
      </c>
      <c r="C4" s="5" t="s">
        <v>18</v>
      </c>
      <c r="D4" s="5" t="s">
        <v>146</v>
      </c>
      <c r="E4" s="62" t="s">
        <v>30</v>
      </c>
      <c r="F4" s="31" t="s">
        <v>30</v>
      </c>
      <c r="J4" s="5" t="s">
        <v>17</v>
      </c>
    </row>
    <row r="5">
      <c r="A5" s="3">
        <v>53.0</v>
      </c>
      <c r="B5" s="4">
        <v>0.023310185185185184</v>
      </c>
      <c r="C5" s="5" t="s">
        <v>18</v>
      </c>
      <c r="D5" s="5" t="s">
        <v>146</v>
      </c>
      <c r="E5" s="62">
        <v>18.0</v>
      </c>
      <c r="F5" s="31">
        <f>E5-1</f>
        <v>17</v>
      </c>
      <c r="J5" s="5" t="s">
        <v>40</v>
      </c>
    </row>
    <row r="6">
      <c r="A6" s="3">
        <v>53.0</v>
      </c>
      <c r="B6" s="4">
        <v>0.024270833333333332</v>
      </c>
      <c r="C6" s="5" t="s">
        <v>10</v>
      </c>
      <c r="D6" s="5" t="s">
        <v>88</v>
      </c>
      <c r="E6" s="62">
        <v>18.0</v>
      </c>
      <c r="F6" s="31">
        <f>E6-7</f>
        <v>11</v>
      </c>
    </row>
    <row r="7">
      <c r="A7" s="3">
        <v>53.0</v>
      </c>
      <c r="B7" s="4">
        <v>0.024293981481481482</v>
      </c>
      <c r="C7" s="5" t="s">
        <v>18</v>
      </c>
      <c r="D7" s="5" t="s">
        <v>88</v>
      </c>
      <c r="E7" s="62">
        <v>15.0</v>
      </c>
      <c r="F7" s="31">
        <f>E7-3</f>
        <v>12</v>
      </c>
    </row>
    <row r="8">
      <c r="A8" s="3">
        <v>53.0</v>
      </c>
      <c r="B8" s="4">
        <v>0.035659722222222225</v>
      </c>
      <c r="C8" s="5" t="s">
        <v>22</v>
      </c>
      <c r="D8" s="5" t="s">
        <v>14</v>
      </c>
      <c r="E8" s="62">
        <v>20.0</v>
      </c>
      <c r="F8" s="31">
        <f>E8-15</f>
        <v>5</v>
      </c>
    </row>
    <row r="9">
      <c r="A9" s="3">
        <v>53.0</v>
      </c>
      <c r="B9" s="4">
        <v>0.04537037037037037</v>
      </c>
      <c r="C9" s="5" t="s">
        <v>21</v>
      </c>
      <c r="D9" s="5" t="s">
        <v>88</v>
      </c>
      <c r="E9" s="62">
        <v>27.0</v>
      </c>
      <c r="F9" s="31">
        <f>E9-8</f>
        <v>19</v>
      </c>
    </row>
    <row r="10">
      <c r="A10" s="3">
        <v>53.0</v>
      </c>
      <c r="B10" s="4">
        <v>0.046608796296296294</v>
      </c>
      <c r="C10" s="5" t="s">
        <v>10</v>
      </c>
      <c r="D10" s="5" t="s">
        <v>88</v>
      </c>
      <c r="E10" s="62">
        <v>24.0</v>
      </c>
      <c r="F10" s="31">
        <f>E10-7</f>
        <v>17</v>
      </c>
    </row>
    <row r="11">
      <c r="A11" s="3">
        <v>53.0</v>
      </c>
      <c r="B11" s="4">
        <v>0.046608796296296294</v>
      </c>
      <c r="C11" s="5" t="s">
        <v>21</v>
      </c>
      <c r="D11" s="5" t="s">
        <v>88</v>
      </c>
      <c r="E11" s="62">
        <v>24.0</v>
      </c>
      <c r="F11" s="31">
        <f>E11-8</f>
        <v>16</v>
      </c>
    </row>
    <row r="12">
      <c r="A12" s="3">
        <v>53.0</v>
      </c>
      <c r="B12" s="4">
        <v>0.04833333333333333</v>
      </c>
      <c r="C12" s="5" t="s">
        <v>10</v>
      </c>
      <c r="D12" s="5" t="s">
        <v>88</v>
      </c>
      <c r="E12" s="62" t="s">
        <v>30</v>
      </c>
      <c r="F12" s="31" t="s">
        <v>30</v>
      </c>
    </row>
    <row r="13">
      <c r="A13" s="3">
        <v>53.0</v>
      </c>
      <c r="B13" s="4">
        <v>0.04833333333333333</v>
      </c>
      <c r="C13" s="5" t="s">
        <v>21</v>
      </c>
      <c r="D13" s="5" t="s">
        <v>88</v>
      </c>
      <c r="E13" s="62">
        <v>20.0</v>
      </c>
      <c r="F13" s="31">
        <f>E13-8</f>
        <v>12</v>
      </c>
    </row>
    <row r="14">
      <c r="A14" s="3">
        <v>53.0</v>
      </c>
      <c r="B14" s="4">
        <v>0.050034722222222223</v>
      </c>
      <c r="C14" s="5" t="s">
        <v>10</v>
      </c>
      <c r="D14" s="5" t="s">
        <v>88</v>
      </c>
      <c r="E14" s="62">
        <v>21.0</v>
      </c>
      <c r="F14" s="31">
        <f t="shared" ref="F14:F16" si="1">E14-7</f>
        <v>14</v>
      </c>
    </row>
    <row r="15">
      <c r="A15" s="3">
        <v>53.0</v>
      </c>
      <c r="B15" s="4">
        <v>0.05005787037037037</v>
      </c>
      <c r="C15" s="5" t="s">
        <v>21</v>
      </c>
      <c r="D15" s="5" t="s">
        <v>88</v>
      </c>
      <c r="E15" s="62">
        <v>26.0</v>
      </c>
      <c r="F15" s="31">
        <f t="shared" si="1"/>
        <v>19</v>
      </c>
    </row>
    <row r="16">
      <c r="A16" s="3">
        <v>53.0</v>
      </c>
      <c r="B16" s="4">
        <v>0.05081018518518519</v>
      </c>
      <c r="C16" s="5" t="s">
        <v>22</v>
      </c>
      <c r="D16" s="5" t="s">
        <v>92</v>
      </c>
      <c r="E16" s="62">
        <v>13.0</v>
      </c>
      <c r="F16" s="31">
        <f t="shared" si="1"/>
        <v>6</v>
      </c>
    </row>
    <row r="17">
      <c r="A17" s="3">
        <v>53.0</v>
      </c>
      <c r="B17" s="4">
        <v>0.05246527777777778</v>
      </c>
      <c r="C17" s="5" t="s">
        <v>134</v>
      </c>
      <c r="D17" s="5" t="s">
        <v>32</v>
      </c>
      <c r="E17" s="62">
        <v>18.0</v>
      </c>
      <c r="F17" s="31">
        <f>E17-8</f>
        <v>10</v>
      </c>
      <c r="J17" s="5" t="s">
        <v>2227</v>
      </c>
    </row>
    <row r="18">
      <c r="A18" s="3">
        <v>53.0</v>
      </c>
      <c r="B18" s="4">
        <v>0.05513888888888889</v>
      </c>
      <c r="C18" s="5" t="s">
        <v>10</v>
      </c>
      <c r="D18" s="5" t="s">
        <v>88</v>
      </c>
      <c r="E18" s="62">
        <v>17.0</v>
      </c>
      <c r="F18" s="31">
        <f>E18-7</f>
        <v>10</v>
      </c>
    </row>
    <row r="19">
      <c r="A19" s="3">
        <v>53.0</v>
      </c>
      <c r="B19" s="4">
        <v>0.055150462962962964</v>
      </c>
      <c r="C19" s="5" t="s">
        <v>21</v>
      </c>
      <c r="D19" s="5" t="s">
        <v>88</v>
      </c>
      <c r="E19" s="62">
        <v>23.0</v>
      </c>
      <c r="F19" s="31">
        <f>E19-8</f>
        <v>15</v>
      </c>
    </row>
    <row r="20">
      <c r="A20" s="3">
        <v>53.0</v>
      </c>
      <c r="B20" s="4">
        <v>0.05545138888888889</v>
      </c>
      <c r="C20" s="5" t="s">
        <v>10</v>
      </c>
      <c r="D20" s="5" t="s">
        <v>88</v>
      </c>
      <c r="E20" s="62">
        <v>26.0</v>
      </c>
      <c r="F20" s="31">
        <f>E20-7</f>
        <v>19</v>
      </c>
    </row>
    <row r="21">
      <c r="A21" s="3">
        <v>53.0</v>
      </c>
      <c r="B21" s="4">
        <v>0.05596064814814815</v>
      </c>
      <c r="C21" s="5" t="s">
        <v>10</v>
      </c>
      <c r="D21" s="5" t="s">
        <v>256</v>
      </c>
      <c r="E21" s="62">
        <v>24.0</v>
      </c>
      <c r="F21" s="31">
        <f>E21-10</f>
        <v>14</v>
      </c>
    </row>
    <row r="22">
      <c r="A22" s="3">
        <v>53.0</v>
      </c>
      <c r="B22" s="4">
        <v>0.05767361111111111</v>
      </c>
      <c r="C22" s="5" t="s">
        <v>10</v>
      </c>
      <c r="D22" s="5" t="s">
        <v>88</v>
      </c>
      <c r="E22" s="62" t="s">
        <v>28</v>
      </c>
      <c r="F22" s="47">
        <v>1.0</v>
      </c>
    </row>
    <row r="23">
      <c r="A23" s="3">
        <v>53.0</v>
      </c>
      <c r="B23" s="4">
        <v>0.05769675925925926</v>
      </c>
      <c r="C23" s="5" t="s">
        <v>21</v>
      </c>
      <c r="D23" s="5" t="s">
        <v>88</v>
      </c>
      <c r="E23" s="62">
        <v>20.0</v>
      </c>
      <c r="F23" s="31">
        <f>E23-7</f>
        <v>13</v>
      </c>
    </row>
    <row r="24">
      <c r="A24" s="3">
        <v>53.0</v>
      </c>
      <c r="B24" s="4">
        <v>0.058576388888888886</v>
      </c>
      <c r="C24" s="5" t="s">
        <v>21</v>
      </c>
      <c r="D24" s="5" t="s">
        <v>25</v>
      </c>
      <c r="E24" s="62">
        <v>23.0</v>
      </c>
      <c r="F24" s="31">
        <f>E24-10</f>
        <v>13</v>
      </c>
    </row>
    <row r="25">
      <c r="A25" s="3">
        <v>53.0</v>
      </c>
      <c r="B25" s="4">
        <v>0.05925925925925926</v>
      </c>
      <c r="C25" s="5" t="s">
        <v>18</v>
      </c>
      <c r="D25" s="5" t="s">
        <v>88</v>
      </c>
      <c r="E25" s="62">
        <v>13.0</v>
      </c>
      <c r="F25" s="31">
        <f>E25-3</f>
        <v>10</v>
      </c>
    </row>
    <row r="26">
      <c r="A26" s="3">
        <v>53.0</v>
      </c>
      <c r="B26" s="4">
        <v>0.05929398148148148</v>
      </c>
      <c r="C26" s="5" t="s">
        <v>15</v>
      </c>
      <c r="D26" s="5" t="s">
        <v>88</v>
      </c>
      <c r="E26" s="62">
        <v>19.0</v>
      </c>
      <c r="F26" s="31">
        <f>E26-2</f>
        <v>17</v>
      </c>
    </row>
    <row r="27">
      <c r="A27" s="3">
        <v>53.0</v>
      </c>
      <c r="B27" s="4">
        <v>0.06063657407407407</v>
      </c>
      <c r="C27" s="5" t="s">
        <v>10</v>
      </c>
      <c r="D27" s="5" t="s">
        <v>88</v>
      </c>
      <c r="E27" s="62">
        <v>25.0</v>
      </c>
      <c r="F27" s="31">
        <f>E27-7</f>
        <v>18</v>
      </c>
    </row>
    <row r="28">
      <c r="A28" s="3">
        <v>53.0</v>
      </c>
      <c r="B28" s="4">
        <v>0.06065972222222222</v>
      </c>
      <c r="C28" s="5" t="s">
        <v>21</v>
      </c>
      <c r="D28" s="5" t="s">
        <v>88</v>
      </c>
      <c r="E28" s="62">
        <v>20.0</v>
      </c>
      <c r="F28" s="31">
        <f t="shared" ref="F28:F30" si="2">E28-8</f>
        <v>12</v>
      </c>
    </row>
    <row r="29">
      <c r="A29" s="3">
        <v>53.0</v>
      </c>
      <c r="B29" s="4">
        <v>0.06143518518518518</v>
      </c>
      <c r="C29" s="5" t="s">
        <v>134</v>
      </c>
      <c r="D29" s="5" t="s">
        <v>32</v>
      </c>
      <c r="E29" s="62">
        <v>10.0</v>
      </c>
      <c r="F29" s="31">
        <f t="shared" si="2"/>
        <v>2</v>
      </c>
      <c r="J29" s="5" t="s">
        <v>2227</v>
      </c>
    </row>
    <row r="30">
      <c r="A30" s="3">
        <v>53.0</v>
      </c>
      <c r="B30" s="4">
        <v>0.06369212962962963</v>
      </c>
      <c r="C30" s="5" t="s">
        <v>21</v>
      </c>
      <c r="D30" s="5" t="s">
        <v>88</v>
      </c>
      <c r="E30" s="62">
        <v>20.0</v>
      </c>
      <c r="F30" s="31">
        <f t="shared" si="2"/>
        <v>12</v>
      </c>
    </row>
    <row r="31">
      <c r="A31" s="3">
        <v>53.0</v>
      </c>
      <c r="B31" s="4">
        <v>0.06452546296296297</v>
      </c>
      <c r="C31" s="5" t="s">
        <v>22</v>
      </c>
      <c r="D31" s="5" t="s">
        <v>24</v>
      </c>
      <c r="E31" s="62">
        <v>5.0</v>
      </c>
      <c r="F31" s="31">
        <f>E31-0</f>
        <v>5</v>
      </c>
    </row>
    <row r="32">
      <c r="A32" s="3">
        <v>53.0</v>
      </c>
      <c r="B32" s="4">
        <v>0.06462962962962963</v>
      </c>
      <c r="C32" s="5" t="s">
        <v>18</v>
      </c>
      <c r="D32" s="5" t="s">
        <v>24</v>
      </c>
      <c r="E32" s="62">
        <v>14.0</v>
      </c>
      <c r="F32" s="31">
        <f>E32-8</f>
        <v>6</v>
      </c>
    </row>
    <row r="33">
      <c r="A33" s="3">
        <v>53.0</v>
      </c>
      <c r="B33" s="4">
        <v>0.06574074074074074</v>
      </c>
      <c r="C33" s="5" t="s">
        <v>10</v>
      </c>
      <c r="D33" s="5" t="s">
        <v>24</v>
      </c>
      <c r="E33" s="62">
        <v>16.0</v>
      </c>
      <c r="F33" s="31">
        <f>E33-13</f>
        <v>3</v>
      </c>
    </row>
    <row r="34">
      <c r="A34" s="3">
        <v>53.0</v>
      </c>
      <c r="B34" s="4">
        <v>0.06850694444444444</v>
      </c>
      <c r="C34" s="5" t="s">
        <v>21</v>
      </c>
      <c r="D34" s="5" t="s">
        <v>88</v>
      </c>
      <c r="E34" s="62">
        <v>20.0</v>
      </c>
      <c r="F34" s="31">
        <f>E34-8</f>
        <v>12</v>
      </c>
    </row>
    <row r="35">
      <c r="A35" s="3">
        <v>53.0</v>
      </c>
      <c r="B35" s="4">
        <v>0.07173611111111111</v>
      </c>
      <c r="C35" s="5" t="s">
        <v>13</v>
      </c>
      <c r="D35" s="5" t="s">
        <v>24</v>
      </c>
      <c r="E35" s="62">
        <v>19.0</v>
      </c>
      <c r="F35" s="31">
        <f>E35-0</f>
        <v>19</v>
      </c>
    </row>
    <row r="36">
      <c r="A36" s="3">
        <v>53.0</v>
      </c>
      <c r="B36" s="4">
        <v>0.08252314814814815</v>
      </c>
      <c r="C36" s="5" t="s">
        <v>13</v>
      </c>
      <c r="D36" s="5" t="s">
        <v>146</v>
      </c>
      <c r="E36" s="62">
        <v>19.0</v>
      </c>
      <c r="F36" s="31">
        <f>E36-7</f>
        <v>12</v>
      </c>
    </row>
    <row r="37">
      <c r="A37" s="3">
        <v>53.0</v>
      </c>
      <c r="B37" s="4">
        <v>0.0952662037037037</v>
      </c>
      <c r="C37" s="5" t="s">
        <v>22</v>
      </c>
      <c r="D37" s="5" t="s">
        <v>146</v>
      </c>
      <c r="E37" s="62" t="s">
        <v>37</v>
      </c>
      <c r="F37" s="47">
        <v>20.0</v>
      </c>
    </row>
    <row r="38">
      <c r="A38" s="3">
        <v>53.0</v>
      </c>
      <c r="B38" s="4">
        <v>0.09591435185185185</v>
      </c>
      <c r="C38" s="5" t="s">
        <v>21</v>
      </c>
      <c r="D38" s="5" t="s">
        <v>127</v>
      </c>
      <c r="E38" s="62">
        <v>17.0</v>
      </c>
      <c r="F38" s="31">
        <f t="shared" ref="F38:F39" si="3">E38-2</f>
        <v>15</v>
      </c>
    </row>
    <row r="39">
      <c r="A39" s="3">
        <v>53.0</v>
      </c>
      <c r="B39" s="4">
        <v>0.09672453703703704</v>
      </c>
      <c r="C39" s="5" t="s">
        <v>22</v>
      </c>
      <c r="D39" s="5" t="s">
        <v>20</v>
      </c>
      <c r="E39" s="62">
        <v>7.0</v>
      </c>
      <c r="F39" s="31">
        <f t="shared" si="3"/>
        <v>5</v>
      </c>
    </row>
    <row r="40">
      <c r="A40" s="3">
        <v>53.0</v>
      </c>
      <c r="B40" s="4">
        <v>0.09682870370370371</v>
      </c>
      <c r="C40" s="5" t="s">
        <v>21</v>
      </c>
      <c r="D40" s="5" t="s">
        <v>20</v>
      </c>
      <c r="E40" s="62">
        <v>33.0</v>
      </c>
      <c r="F40" s="31">
        <f>E40-15</f>
        <v>18</v>
      </c>
    </row>
    <row r="41">
      <c r="A41" s="3">
        <v>53.0</v>
      </c>
      <c r="B41" s="4">
        <v>0.09711805555555555</v>
      </c>
      <c r="C41" s="5" t="s">
        <v>22</v>
      </c>
      <c r="D41" s="5" t="s">
        <v>24</v>
      </c>
      <c r="E41" s="62">
        <v>19.0</v>
      </c>
      <c r="F41" s="31">
        <f>E41-0</f>
        <v>19</v>
      </c>
    </row>
    <row r="42">
      <c r="A42" s="3">
        <v>53.0</v>
      </c>
      <c r="B42" s="4">
        <v>0.09715277777777778</v>
      </c>
      <c r="C42" s="5" t="s">
        <v>21</v>
      </c>
      <c r="D42" s="5" t="s">
        <v>24</v>
      </c>
      <c r="E42" s="62">
        <v>30.0</v>
      </c>
      <c r="F42" s="31">
        <f>E42-12</f>
        <v>18</v>
      </c>
    </row>
    <row r="43">
      <c r="A43" s="3">
        <v>53.0</v>
      </c>
      <c r="B43" s="4">
        <v>0.09809027777777778</v>
      </c>
      <c r="C43" s="5" t="s">
        <v>22</v>
      </c>
      <c r="D43" s="5" t="s">
        <v>127</v>
      </c>
      <c r="E43" s="62">
        <v>13.0</v>
      </c>
      <c r="F43" s="31">
        <f>E43-0</f>
        <v>13</v>
      </c>
    </row>
    <row r="44">
      <c r="A44" s="3">
        <v>53.0</v>
      </c>
      <c r="B44" s="4">
        <v>0.09894675925925926</v>
      </c>
      <c r="C44" s="5" t="s">
        <v>21</v>
      </c>
      <c r="D44" s="5" t="s">
        <v>127</v>
      </c>
      <c r="E44" s="62">
        <v>12.0</v>
      </c>
      <c r="F44" s="31">
        <f>E44-2</f>
        <v>10</v>
      </c>
    </row>
    <row r="45">
      <c r="A45" s="3">
        <v>53.0</v>
      </c>
      <c r="B45" s="4">
        <v>0.09996527777777778</v>
      </c>
      <c r="C45" s="5" t="s">
        <v>22</v>
      </c>
      <c r="D45" s="5" t="s">
        <v>127</v>
      </c>
      <c r="E45" s="62">
        <v>10.0</v>
      </c>
      <c r="F45" s="31">
        <f>E45-0</f>
        <v>10</v>
      </c>
    </row>
    <row r="46">
      <c r="A46" s="3">
        <v>53.0</v>
      </c>
      <c r="B46" s="4">
        <v>0.10400462962962963</v>
      </c>
      <c r="C46" s="5" t="s">
        <v>13</v>
      </c>
      <c r="D46" s="5" t="s">
        <v>32</v>
      </c>
      <c r="E46" s="62">
        <v>28.0</v>
      </c>
      <c r="F46" s="31">
        <f>E46-12</f>
        <v>16</v>
      </c>
      <c r="H46" s="5" t="s">
        <v>2228</v>
      </c>
      <c r="J46" s="5" t="s">
        <v>2229</v>
      </c>
    </row>
    <row r="47">
      <c r="A47" s="3">
        <v>53.0</v>
      </c>
      <c r="B47" s="4">
        <v>0.10712962962962963</v>
      </c>
      <c r="C47" s="5" t="s">
        <v>18</v>
      </c>
      <c r="D47" s="5" t="s">
        <v>129</v>
      </c>
      <c r="E47" s="62" t="s">
        <v>28</v>
      </c>
      <c r="F47" s="47">
        <v>1.0</v>
      </c>
      <c r="J47" s="5" t="s">
        <v>2230</v>
      </c>
    </row>
    <row r="48">
      <c r="A48" s="3">
        <v>53.0</v>
      </c>
      <c r="B48" s="4">
        <v>0.10780092592592593</v>
      </c>
      <c r="C48" s="5" t="s">
        <v>18</v>
      </c>
      <c r="D48" s="5" t="s">
        <v>129</v>
      </c>
      <c r="E48" s="62">
        <v>16.0</v>
      </c>
      <c r="F48" s="31">
        <f>E48-3</f>
        <v>13</v>
      </c>
      <c r="J48" s="5" t="s">
        <v>2230</v>
      </c>
    </row>
    <row r="49">
      <c r="A49" s="3">
        <v>53.0</v>
      </c>
      <c r="B49" s="4">
        <v>0.10859953703703704</v>
      </c>
      <c r="C49" s="5" t="s">
        <v>15</v>
      </c>
      <c r="D49" s="5" t="s">
        <v>97</v>
      </c>
      <c r="E49" s="62">
        <v>8.0</v>
      </c>
      <c r="J49" s="5" t="s">
        <v>2231</v>
      </c>
    </row>
    <row r="50">
      <c r="A50" s="3">
        <v>53.0</v>
      </c>
      <c r="B50" s="4">
        <v>0.11322916666666667</v>
      </c>
      <c r="C50" s="5" t="s">
        <v>13</v>
      </c>
      <c r="D50" s="5" t="s">
        <v>32</v>
      </c>
      <c r="E50" s="62">
        <v>25.0</v>
      </c>
      <c r="F50" s="31">
        <f>E50-12</f>
        <v>13</v>
      </c>
      <c r="H50" s="5" t="s">
        <v>1432</v>
      </c>
      <c r="J50" s="5" t="s">
        <v>2229</v>
      </c>
    </row>
    <row r="51">
      <c r="A51" s="3">
        <v>53.0</v>
      </c>
      <c r="B51" s="4">
        <v>0.13039351851851852</v>
      </c>
      <c r="C51" s="5" t="s">
        <v>13</v>
      </c>
      <c r="D51" s="5" t="s">
        <v>24</v>
      </c>
      <c r="E51" s="62">
        <v>19.0</v>
      </c>
      <c r="F51" s="31">
        <f>E51-0</f>
        <v>19</v>
      </c>
    </row>
    <row r="52">
      <c r="A52" s="3">
        <v>53.0</v>
      </c>
      <c r="B52" s="4">
        <v>0.14221064814814816</v>
      </c>
      <c r="C52" s="5" t="s">
        <v>134</v>
      </c>
      <c r="D52" s="5" t="s">
        <v>14</v>
      </c>
      <c r="E52" s="62" t="s">
        <v>30</v>
      </c>
      <c r="F52" s="31" t="s">
        <v>30</v>
      </c>
      <c r="J52" s="5" t="s">
        <v>42</v>
      </c>
    </row>
    <row r="53">
      <c r="A53" s="3">
        <v>53.0</v>
      </c>
      <c r="B53" s="4">
        <v>0.14221064814814816</v>
      </c>
      <c r="C53" s="5" t="s">
        <v>134</v>
      </c>
      <c r="D53" s="5" t="s">
        <v>14</v>
      </c>
      <c r="E53" s="62">
        <v>9.0</v>
      </c>
      <c r="F53" s="31">
        <f>E53-2</f>
        <v>7</v>
      </c>
      <c r="J53" s="5" t="s">
        <v>43</v>
      </c>
    </row>
    <row r="54">
      <c r="A54" s="3">
        <v>53.0</v>
      </c>
      <c r="B54" s="4">
        <v>0.14556712962962962</v>
      </c>
      <c r="C54" s="5" t="s">
        <v>134</v>
      </c>
      <c r="D54" s="5" t="s">
        <v>146</v>
      </c>
      <c r="E54" s="62">
        <v>12.0</v>
      </c>
      <c r="F54" s="31">
        <f>E54-3</f>
        <v>9</v>
      </c>
      <c r="J54" s="5" t="s">
        <v>2232</v>
      </c>
    </row>
    <row r="55">
      <c r="A55" s="3">
        <v>53.0</v>
      </c>
      <c r="B55" s="4">
        <v>0.14884259259259258</v>
      </c>
      <c r="C55" s="5" t="s">
        <v>13</v>
      </c>
      <c r="D55" s="5" t="s">
        <v>14</v>
      </c>
      <c r="E55" s="62">
        <v>19.0</v>
      </c>
      <c r="F55" s="31">
        <f>E55-0</f>
        <v>19</v>
      </c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4.38"/>
    <col customWidth="1" min="5" max="5" width="9.38"/>
    <col customWidth="1" min="6" max="6" width="11.13"/>
    <col customWidth="1" min="7" max="7" width="4.63"/>
    <col customWidth="1" min="8" max="8" width="23.63"/>
    <col customWidth="1" min="9" max="9" width="4.88"/>
    <col customWidth="1" min="10" max="10" width="55.0"/>
  </cols>
  <sheetData>
    <row r="1">
      <c r="A1" s="80" t="s">
        <v>0</v>
      </c>
      <c r="B1" s="81" t="s">
        <v>1</v>
      </c>
      <c r="C1" s="81" t="s">
        <v>2</v>
      </c>
      <c r="D1" s="80" t="s">
        <v>3</v>
      </c>
      <c r="E1" s="82" t="s">
        <v>4</v>
      </c>
      <c r="F1" s="82" t="s">
        <v>5</v>
      </c>
      <c r="G1" s="81" t="s">
        <v>6</v>
      </c>
      <c r="H1" s="81" t="s">
        <v>7</v>
      </c>
      <c r="I1" s="81" t="s">
        <v>4796</v>
      </c>
      <c r="J1" s="81" t="s">
        <v>9</v>
      </c>
    </row>
    <row r="2">
      <c r="A2" s="3">
        <v>54.0</v>
      </c>
      <c r="B2" s="73">
        <v>0.00869212962962963</v>
      </c>
      <c r="C2" s="5" t="s">
        <v>18</v>
      </c>
      <c r="D2" s="5" t="s">
        <v>88</v>
      </c>
      <c r="E2" s="62" t="s">
        <v>30</v>
      </c>
      <c r="F2" s="31" t="s">
        <v>30</v>
      </c>
      <c r="J2" s="5" t="s">
        <v>17</v>
      </c>
    </row>
    <row r="3">
      <c r="A3" s="3">
        <v>54.0</v>
      </c>
      <c r="B3" s="73">
        <v>0.00869212962962963</v>
      </c>
      <c r="C3" s="5" t="s">
        <v>18</v>
      </c>
      <c r="D3" s="5" t="s">
        <v>88</v>
      </c>
      <c r="E3" s="62">
        <v>6.0</v>
      </c>
      <c r="F3" s="31">
        <f>E3-3</f>
        <v>3</v>
      </c>
      <c r="J3" s="5" t="s">
        <v>40</v>
      </c>
    </row>
    <row r="4">
      <c r="A4" s="3">
        <v>54.0</v>
      </c>
      <c r="B4" s="73">
        <v>0.013344907407407408</v>
      </c>
      <c r="C4" s="5" t="s">
        <v>10</v>
      </c>
      <c r="D4" s="5" t="s">
        <v>11</v>
      </c>
      <c r="E4" s="62" t="s">
        <v>30</v>
      </c>
      <c r="F4" s="31" t="s">
        <v>30</v>
      </c>
      <c r="J4" s="5" t="s">
        <v>17</v>
      </c>
    </row>
    <row r="5">
      <c r="A5" s="3">
        <v>54.0</v>
      </c>
      <c r="B5" s="73">
        <v>0.013344907407407408</v>
      </c>
      <c r="C5" s="5" t="s">
        <v>10</v>
      </c>
      <c r="D5" s="5" t="s">
        <v>11</v>
      </c>
      <c r="E5" s="62">
        <v>17.0</v>
      </c>
      <c r="F5" s="31">
        <f>E5-2</f>
        <v>15</v>
      </c>
      <c r="J5" s="5" t="s">
        <v>40</v>
      </c>
    </row>
    <row r="6">
      <c r="A6" s="3">
        <v>54.0</v>
      </c>
      <c r="B6" s="73">
        <v>0.039016203703703706</v>
      </c>
      <c r="C6" s="5" t="s">
        <v>13</v>
      </c>
      <c r="D6" s="5" t="s">
        <v>88</v>
      </c>
      <c r="E6" s="62">
        <v>17.0</v>
      </c>
      <c r="F6" s="47">
        <v>19.0</v>
      </c>
    </row>
    <row r="7">
      <c r="A7" s="3">
        <v>54.0</v>
      </c>
      <c r="B7" s="73">
        <v>0.04424768518518519</v>
      </c>
      <c r="C7" s="5" t="s">
        <v>13</v>
      </c>
      <c r="D7" s="5" t="s">
        <v>146</v>
      </c>
      <c r="E7" s="62">
        <v>26.0</v>
      </c>
      <c r="F7" s="31">
        <f>E7-7</f>
        <v>19</v>
      </c>
    </row>
    <row r="8">
      <c r="A8" s="3">
        <v>54.0</v>
      </c>
      <c r="B8" s="73">
        <v>0.046469907407407404</v>
      </c>
      <c r="C8" s="5" t="s">
        <v>13</v>
      </c>
      <c r="D8" s="5" t="s">
        <v>19</v>
      </c>
      <c r="E8" s="62">
        <v>9.0</v>
      </c>
      <c r="F8" s="31">
        <f t="shared" ref="F8:F9" si="1">E8-0</f>
        <v>9</v>
      </c>
    </row>
    <row r="9">
      <c r="A9" s="3">
        <v>54.0</v>
      </c>
      <c r="B9" s="73">
        <v>0.048993055555555554</v>
      </c>
      <c r="C9" s="5" t="s">
        <v>13</v>
      </c>
      <c r="D9" s="5" t="s">
        <v>19</v>
      </c>
      <c r="E9" s="62">
        <v>3.0</v>
      </c>
      <c r="F9" s="31">
        <f t="shared" si="1"/>
        <v>3</v>
      </c>
    </row>
    <row r="10">
      <c r="A10" s="3">
        <v>54.0</v>
      </c>
      <c r="B10" s="73">
        <v>0.052905092592592594</v>
      </c>
      <c r="C10" s="5" t="s">
        <v>13</v>
      </c>
      <c r="D10" s="5" t="s">
        <v>88</v>
      </c>
      <c r="E10" s="62">
        <v>17.0</v>
      </c>
      <c r="F10" s="47">
        <v>15.0</v>
      </c>
    </row>
    <row r="11">
      <c r="A11" s="3">
        <v>54.0</v>
      </c>
      <c r="B11" s="73">
        <v>0.05291666666666667</v>
      </c>
      <c r="C11" s="5" t="s">
        <v>22</v>
      </c>
      <c r="D11" s="5" t="s">
        <v>88</v>
      </c>
      <c r="E11" s="62">
        <v>16.0</v>
      </c>
      <c r="F11" s="31">
        <f t="shared" ref="F11:F13" si="2">E11-11</f>
        <v>5</v>
      </c>
    </row>
    <row r="12">
      <c r="A12" s="3">
        <v>54.0</v>
      </c>
      <c r="B12" s="73">
        <v>0.05803240740740741</v>
      </c>
      <c r="C12" s="5" t="s">
        <v>22</v>
      </c>
      <c r="D12" s="5" t="s">
        <v>88</v>
      </c>
      <c r="E12" s="62">
        <v>22.0</v>
      </c>
      <c r="F12" s="31">
        <f t="shared" si="2"/>
        <v>11</v>
      </c>
    </row>
    <row r="13">
      <c r="A13" s="3">
        <v>54.0</v>
      </c>
      <c r="B13" s="73">
        <v>0.058159722222222224</v>
      </c>
      <c r="C13" s="5" t="s">
        <v>22</v>
      </c>
      <c r="D13" s="5" t="s">
        <v>88</v>
      </c>
      <c r="E13" s="62">
        <v>19.0</v>
      </c>
      <c r="F13" s="31">
        <f t="shared" si="2"/>
        <v>8</v>
      </c>
    </row>
    <row r="14">
      <c r="A14" s="3">
        <v>54.0</v>
      </c>
      <c r="B14" s="73">
        <v>0.06649305555555556</v>
      </c>
      <c r="C14" s="5" t="s">
        <v>18</v>
      </c>
      <c r="D14" s="5" t="s">
        <v>93</v>
      </c>
      <c r="E14" s="62">
        <v>24.0</v>
      </c>
      <c r="F14" s="31">
        <f>E14-3-10</f>
        <v>11</v>
      </c>
      <c r="J14" s="5" t="s">
        <v>2233</v>
      </c>
    </row>
    <row r="15">
      <c r="A15" s="3">
        <v>54.0</v>
      </c>
      <c r="B15" s="73">
        <v>0.066875</v>
      </c>
      <c r="C15" s="5" t="s">
        <v>18</v>
      </c>
      <c r="D15" s="5" t="s">
        <v>93</v>
      </c>
      <c r="E15" s="62">
        <v>22.0</v>
      </c>
      <c r="F15" s="31">
        <f t="shared" ref="F15:F16" si="3">E15-6-5</f>
        <v>11</v>
      </c>
      <c r="J15" s="5" t="s">
        <v>2234</v>
      </c>
    </row>
    <row r="16">
      <c r="A16" s="3">
        <v>54.0</v>
      </c>
      <c r="B16" s="73">
        <v>0.06726851851851852</v>
      </c>
      <c r="C16" s="5" t="s">
        <v>18</v>
      </c>
      <c r="D16" s="5" t="s">
        <v>93</v>
      </c>
      <c r="E16" s="62">
        <v>23.0</v>
      </c>
      <c r="F16" s="31">
        <f t="shared" si="3"/>
        <v>12</v>
      </c>
      <c r="J16" s="5" t="s">
        <v>2234</v>
      </c>
    </row>
    <row r="17">
      <c r="A17" s="3">
        <v>54.0</v>
      </c>
      <c r="B17" s="73">
        <v>0.08270833333333333</v>
      </c>
      <c r="C17" s="5" t="s">
        <v>15</v>
      </c>
      <c r="D17" s="5" t="s">
        <v>127</v>
      </c>
      <c r="E17" s="62">
        <v>24.0</v>
      </c>
      <c r="F17" s="31">
        <f t="shared" ref="F17:F18" si="4">E17-11</f>
        <v>13</v>
      </c>
    </row>
    <row r="18">
      <c r="A18" s="3">
        <v>54.0</v>
      </c>
      <c r="B18" s="73">
        <v>0.08550925925925926</v>
      </c>
      <c r="C18" s="5" t="s">
        <v>15</v>
      </c>
      <c r="D18" s="5" t="s">
        <v>24</v>
      </c>
      <c r="E18" s="62">
        <v>15.0</v>
      </c>
      <c r="F18" s="31">
        <f t="shared" si="4"/>
        <v>4</v>
      </c>
    </row>
    <row r="19">
      <c r="A19" s="3">
        <v>54.0</v>
      </c>
      <c r="B19" s="73">
        <v>0.08697916666666666</v>
      </c>
      <c r="C19" s="5" t="s">
        <v>10</v>
      </c>
      <c r="D19" s="5" t="s">
        <v>127</v>
      </c>
      <c r="E19" s="62">
        <v>31.0</v>
      </c>
      <c r="F19" s="31" t="s">
        <v>30</v>
      </c>
      <c r="J19" s="5" t="s">
        <v>2235</v>
      </c>
    </row>
    <row r="20">
      <c r="A20" s="3">
        <v>54.0</v>
      </c>
      <c r="B20" s="73">
        <v>0.09972222222222223</v>
      </c>
      <c r="C20" s="5" t="s">
        <v>15</v>
      </c>
      <c r="D20" s="5" t="s">
        <v>2236</v>
      </c>
      <c r="E20" s="62">
        <v>14.0</v>
      </c>
      <c r="J20" s="5" t="s">
        <v>2237</v>
      </c>
    </row>
    <row r="21">
      <c r="A21" s="3">
        <v>54.0</v>
      </c>
      <c r="B21" s="73">
        <v>0.1040625</v>
      </c>
      <c r="C21" s="5" t="s">
        <v>134</v>
      </c>
      <c r="D21" s="5" t="s">
        <v>535</v>
      </c>
      <c r="E21" s="62">
        <v>80.0</v>
      </c>
    </row>
    <row r="22">
      <c r="A22" s="3">
        <v>54.0</v>
      </c>
      <c r="B22" s="73">
        <v>0.11270833333333333</v>
      </c>
      <c r="C22" s="5" t="s">
        <v>10</v>
      </c>
      <c r="D22" s="5" t="s">
        <v>47</v>
      </c>
      <c r="E22" s="62">
        <v>22.0</v>
      </c>
      <c r="F22" s="31">
        <f>E22-7</f>
        <v>15</v>
      </c>
    </row>
    <row r="23">
      <c r="A23" s="3">
        <v>54.0</v>
      </c>
      <c r="B23" s="73">
        <v>0.11273148148148149</v>
      </c>
      <c r="C23" s="5" t="s">
        <v>13</v>
      </c>
      <c r="D23" s="5" t="s">
        <v>47</v>
      </c>
      <c r="E23" s="62">
        <v>20.0</v>
      </c>
      <c r="F23" s="31">
        <f>E23-2</f>
        <v>18</v>
      </c>
    </row>
    <row r="24">
      <c r="A24" s="3">
        <v>54.0</v>
      </c>
      <c r="B24" s="73">
        <v>0.1129050925925926</v>
      </c>
      <c r="C24" s="5" t="s">
        <v>18</v>
      </c>
      <c r="D24" s="5" t="s">
        <v>47</v>
      </c>
      <c r="E24" s="62">
        <v>19.0</v>
      </c>
      <c r="F24" s="31">
        <f>E24-8</f>
        <v>11</v>
      </c>
    </row>
    <row r="25">
      <c r="A25" s="3">
        <v>54.0</v>
      </c>
      <c r="B25" s="73">
        <v>0.11306712962962963</v>
      </c>
      <c r="C25" s="5" t="s">
        <v>21</v>
      </c>
      <c r="D25" s="5" t="s">
        <v>47</v>
      </c>
      <c r="E25" s="62">
        <v>10.0</v>
      </c>
      <c r="F25" s="31">
        <f>E25-5</f>
        <v>5</v>
      </c>
    </row>
    <row r="26">
      <c r="A26" s="3">
        <v>54.0</v>
      </c>
      <c r="B26" s="73">
        <v>0.1547800925925926</v>
      </c>
      <c r="C26" s="5" t="s">
        <v>15</v>
      </c>
      <c r="D26" s="5" t="s">
        <v>47</v>
      </c>
      <c r="E26" s="62">
        <v>10.0</v>
      </c>
      <c r="F26" s="31">
        <f>E26-2</f>
        <v>8</v>
      </c>
    </row>
    <row r="27">
      <c r="A27" s="3">
        <v>54.0</v>
      </c>
      <c r="B27" s="73">
        <v>0.11321759259259259</v>
      </c>
      <c r="C27" s="5" t="s">
        <v>134</v>
      </c>
      <c r="D27" s="5" t="s">
        <v>47</v>
      </c>
      <c r="E27" s="62">
        <v>13.0</v>
      </c>
      <c r="F27" s="31">
        <f>E27-0</f>
        <v>13</v>
      </c>
    </row>
    <row r="28">
      <c r="A28" s="3">
        <v>54.0</v>
      </c>
      <c r="B28" s="73">
        <v>0.11331018518518518</v>
      </c>
      <c r="C28" s="5" t="s">
        <v>22</v>
      </c>
      <c r="D28" s="5" t="s">
        <v>47</v>
      </c>
      <c r="E28" s="62">
        <v>5.0</v>
      </c>
      <c r="F28" s="31">
        <f>E28-2</f>
        <v>3</v>
      </c>
    </row>
    <row r="29">
      <c r="A29" s="3">
        <v>54.0</v>
      </c>
      <c r="B29" s="73">
        <v>0.11425925925925925</v>
      </c>
      <c r="C29" s="5" t="s">
        <v>10</v>
      </c>
      <c r="D29" s="5" t="s">
        <v>32</v>
      </c>
      <c r="E29" s="62" t="s">
        <v>30</v>
      </c>
      <c r="F29" s="31" t="s">
        <v>30</v>
      </c>
      <c r="J29" s="5" t="s">
        <v>17</v>
      </c>
    </row>
    <row r="30">
      <c r="A30" s="3">
        <v>54.0</v>
      </c>
      <c r="B30" s="73">
        <v>0.11425925925925925</v>
      </c>
      <c r="C30" s="5" t="s">
        <v>10</v>
      </c>
      <c r="D30" s="5" t="s">
        <v>32</v>
      </c>
      <c r="E30" s="62">
        <v>27.0</v>
      </c>
      <c r="F30" s="31">
        <f>E30-12</f>
        <v>15</v>
      </c>
      <c r="J30" s="5" t="s">
        <v>2238</v>
      </c>
    </row>
    <row r="31">
      <c r="A31" s="3">
        <v>54.0</v>
      </c>
      <c r="B31" s="73">
        <v>0.11436342592592592</v>
      </c>
      <c r="C31" s="5" t="s">
        <v>10</v>
      </c>
      <c r="D31" s="5" t="s">
        <v>32</v>
      </c>
      <c r="E31" s="62" t="s">
        <v>30</v>
      </c>
      <c r="F31" s="31" t="s">
        <v>30</v>
      </c>
      <c r="J31" s="5" t="s">
        <v>17</v>
      </c>
    </row>
    <row r="32">
      <c r="A32" s="3">
        <v>54.0</v>
      </c>
      <c r="B32" s="73">
        <v>0.11436342592592592</v>
      </c>
      <c r="C32" s="5" t="s">
        <v>10</v>
      </c>
      <c r="D32" s="5" t="s">
        <v>32</v>
      </c>
      <c r="E32" s="62">
        <v>25.0</v>
      </c>
      <c r="F32" s="31">
        <f>E32-12</f>
        <v>13</v>
      </c>
      <c r="J32" s="5" t="s">
        <v>2162</v>
      </c>
    </row>
    <row r="33">
      <c r="A33" s="3">
        <v>54.0</v>
      </c>
      <c r="B33" s="73">
        <v>0.11443287037037037</v>
      </c>
      <c r="C33" s="5" t="s">
        <v>10</v>
      </c>
      <c r="D33" s="5" t="s">
        <v>32</v>
      </c>
      <c r="E33" s="62" t="s">
        <v>30</v>
      </c>
      <c r="F33" s="31" t="s">
        <v>30</v>
      </c>
      <c r="J33" s="5" t="s">
        <v>17</v>
      </c>
    </row>
    <row r="34">
      <c r="A34" s="3">
        <v>54.0</v>
      </c>
      <c r="B34" s="73">
        <v>0.11443287037037037</v>
      </c>
      <c r="C34" s="5" t="s">
        <v>10</v>
      </c>
      <c r="D34" s="5" t="s">
        <v>32</v>
      </c>
      <c r="E34" s="62">
        <v>23.0</v>
      </c>
      <c r="F34" s="31">
        <f>E34-12</f>
        <v>11</v>
      </c>
      <c r="J34" s="5" t="s">
        <v>2162</v>
      </c>
    </row>
    <row r="35">
      <c r="A35" s="3">
        <v>54.0</v>
      </c>
      <c r="B35" s="73">
        <v>0.11484953703703704</v>
      </c>
      <c r="C35" s="5" t="s">
        <v>10</v>
      </c>
      <c r="D35" s="5" t="s">
        <v>7</v>
      </c>
      <c r="E35" s="62">
        <v>31.0</v>
      </c>
      <c r="H35" s="5" t="s">
        <v>2239</v>
      </c>
    </row>
    <row r="36">
      <c r="A36" s="3">
        <v>54.0</v>
      </c>
      <c r="B36" s="73">
        <v>0.11494212962962963</v>
      </c>
      <c r="C36" s="5" t="s">
        <v>10</v>
      </c>
      <c r="D36" s="5" t="s">
        <v>7</v>
      </c>
      <c r="E36" s="62">
        <v>21.0</v>
      </c>
      <c r="H36" s="5" t="s">
        <v>2240</v>
      </c>
    </row>
    <row r="37">
      <c r="A37" s="3">
        <v>54.0</v>
      </c>
      <c r="B37" s="73">
        <v>0.11511574074074074</v>
      </c>
      <c r="C37" s="5" t="s">
        <v>10</v>
      </c>
      <c r="D37" s="5" t="s">
        <v>7</v>
      </c>
      <c r="E37" s="62">
        <v>18.0</v>
      </c>
      <c r="H37" s="5" t="s">
        <v>2241</v>
      </c>
    </row>
    <row r="38">
      <c r="A38" s="3">
        <v>54.0</v>
      </c>
      <c r="B38" s="73">
        <v>0.11547453703703704</v>
      </c>
      <c r="C38" s="5" t="s">
        <v>10</v>
      </c>
      <c r="D38" s="5" t="s">
        <v>32</v>
      </c>
      <c r="E38" s="62" t="s">
        <v>30</v>
      </c>
      <c r="F38" s="31" t="s">
        <v>30</v>
      </c>
      <c r="J38" s="5" t="s">
        <v>17</v>
      </c>
    </row>
    <row r="39">
      <c r="A39" s="3">
        <v>54.0</v>
      </c>
      <c r="B39" s="73">
        <v>0.11547453703703704</v>
      </c>
      <c r="C39" s="5" t="s">
        <v>10</v>
      </c>
      <c r="D39" s="5" t="s">
        <v>32</v>
      </c>
      <c r="E39" s="62">
        <v>24.0</v>
      </c>
      <c r="F39" s="31">
        <f>E39-12</f>
        <v>12</v>
      </c>
      <c r="J39" s="5" t="s">
        <v>2242</v>
      </c>
    </row>
    <row r="40">
      <c r="A40" s="3">
        <v>54.0</v>
      </c>
      <c r="B40" s="73">
        <v>0.11641203703703704</v>
      </c>
      <c r="C40" s="5" t="s">
        <v>10</v>
      </c>
      <c r="D40" s="5" t="s">
        <v>7</v>
      </c>
      <c r="E40" s="62">
        <v>38.0</v>
      </c>
      <c r="H40" s="5" t="s">
        <v>2243</v>
      </c>
    </row>
    <row r="41">
      <c r="A41" s="3">
        <v>54.0</v>
      </c>
      <c r="B41" s="73">
        <v>0.1167824074074074</v>
      </c>
      <c r="C41" s="5" t="s">
        <v>10</v>
      </c>
      <c r="D41" s="5" t="s">
        <v>32</v>
      </c>
      <c r="E41" s="62" t="s">
        <v>30</v>
      </c>
      <c r="F41" s="31" t="s">
        <v>30</v>
      </c>
      <c r="J41" s="5" t="s">
        <v>17</v>
      </c>
    </row>
    <row r="42">
      <c r="A42" s="3">
        <v>54.0</v>
      </c>
      <c r="B42" s="73">
        <v>0.1167824074074074</v>
      </c>
      <c r="C42" s="5" t="s">
        <v>10</v>
      </c>
      <c r="D42" s="5" t="s">
        <v>32</v>
      </c>
      <c r="E42" s="62">
        <v>20.0</v>
      </c>
      <c r="F42" s="31">
        <f>E42-12</f>
        <v>8</v>
      </c>
      <c r="J42" s="5" t="s">
        <v>2244</v>
      </c>
    </row>
    <row r="43">
      <c r="A43" s="3">
        <v>54.0</v>
      </c>
      <c r="B43" s="73">
        <v>0.11887731481481481</v>
      </c>
      <c r="C43" s="5" t="s">
        <v>13</v>
      </c>
      <c r="D43" s="5" t="s">
        <v>32</v>
      </c>
      <c r="E43" s="62">
        <v>26.0</v>
      </c>
      <c r="F43" s="31">
        <f>E43-6-5-2</f>
        <v>13</v>
      </c>
      <c r="J43" s="5" t="s">
        <v>2245</v>
      </c>
    </row>
    <row r="44">
      <c r="A44" s="3">
        <v>54.0</v>
      </c>
      <c r="B44" s="73">
        <v>0.11893518518518519</v>
      </c>
      <c r="C44" s="5" t="s">
        <v>13</v>
      </c>
      <c r="D44" s="5" t="s">
        <v>32</v>
      </c>
      <c r="E44" s="62">
        <v>28.0</v>
      </c>
      <c r="F44" s="31">
        <f>E44-13</f>
        <v>15</v>
      </c>
      <c r="J44" s="5" t="s">
        <v>2245</v>
      </c>
    </row>
    <row r="45">
      <c r="A45" s="3">
        <v>54.0</v>
      </c>
      <c r="B45" s="73">
        <v>0.11908564814814815</v>
      </c>
      <c r="C45" s="5" t="s">
        <v>13</v>
      </c>
      <c r="D45" s="5" t="s">
        <v>7</v>
      </c>
      <c r="E45" s="62">
        <v>23.0</v>
      </c>
      <c r="H45" s="5" t="s">
        <v>2246</v>
      </c>
    </row>
    <row r="46">
      <c r="A46" s="3">
        <v>54.0</v>
      </c>
      <c r="B46" s="73">
        <v>0.1192824074074074</v>
      </c>
      <c r="C46" s="5" t="s">
        <v>13</v>
      </c>
      <c r="D46" s="5" t="s">
        <v>7</v>
      </c>
      <c r="E46" s="62">
        <v>22.0</v>
      </c>
      <c r="H46" s="5" t="s">
        <v>2247</v>
      </c>
    </row>
    <row r="47">
      <c r="A47" s="3">
        <v>54.0</v>
      </c>
      <c r="B47" s="73">
        <v>0.12152777777777778</v>
      </c>
      <c r="C47" s="5" t="s">
        <v>22</v>
      </c>
      <c r="D47" s="5" t="s">
        <v>95</v>
      </c>
      <c r="E47" s="62">
        <v>10.0</v>
      </c>
    </row>
    <row r="48">
      <c r="A48" s="3">
        <v>54.0</v>
      </c>
      <c r="B48" s="73">
        <v>0.12341435185185186</v>
      </c>
      <c r="C48" s="5" t="s">
        <v>18</v>
      </c>
      <c r="D48" s="5" t="s">
        <v>32</v>
      </c>
      <c r="E48" s="62">
        <v>28.0</v>
      </c>
      <c r="F48" s="49">
        <f>E48-14</f>
        <v>14</v>
      </c>
      <c r="J48" s="5" t="s">
        <v>131</v>
      </c>
    </row>
    <row r="49">
      <c r="A49" s="3">
        <v>54.0</v>
      </c>
      <c r="B49" s="73">
        <v>0.12357638888888889</v>
      </c>
      <c r="C49" s="5" t="s">
        <v>18</v>
      </c>
      <c r="D49" s="5" t="s">
        <v>7</v>
      </c>
      <c r="E49" s="62">
        <v>18.0</v>
      </c>
      <c r="H49" s="5" t="s">
        <v>2248</v>
      </c>
    </row>
    <row r="50">
      <c r="A50" s="3">
        <v>54.0</v>
      </c>
      <c r="B50" s="73">
        <v>0.12369212962962962</v>
      </c>
      <c r="C50" s="5" t="s">
        <v>18</v>
      </c>
      <c r="D50" s="5" t="s">
        <v>32</v>
      </c>
      <c r="E50" s="62">
        <v>20.0</v>
      </c>
      <c r="F50" s="49">
        <f>E50-14</f>
        <v>6</v>
      </c>
      <c r="J50" s="5" t="s">
        <v>131</v>
      </c>
    </row>
    <row r="51">
      <c r="A51" s="3">
        <v>54.0</v>
      </c>
      <c r="B51" s="73">
        <v>0.12413194444444445</v>
      </c>
      <c r="C51" s="5" t="s">
        <v>134</v>
      </c>
      <c r="D51" s="5" t="s">
        <v>32</v>
      </c>
      <c r="E51" s="62">
        <v>29.0</v>
      </c>
      <c r="F51" s="5">
        <v>19.0</v>
      </c>
      <c r="J51" s="5" t="s">
        <v>2249</v>
      </c>
    </row>
    <row r="52">
      <c r="A52" s="3">
        <v>54.0</v>
      </c>
      <c r="B52" s="73">
        <v>0.12458333333333334</v>
      </c>
      <c r="C52" s="5" t="s">
        <v>134</v>
      </c>
      <c r="D52" s="5" t="s">
        <v>7</v>
      </c>
      <c r="E52" s="62">
        <v>26.0</v>
      </c>
      <c r="H52" s="5" t="s">
        <v>2250</v>
      </c>
    </row>
    <row r="53">
      <c r="A53" s="3">
        <v>54.0</v>
      </c>
      <c r="B53" s="73">
        <v>0.12561342592592592</v>
      </c>
      <c r="C53" s="5" t="s">
        <v>134</v>
      </c>
      <c r="D53" s="5" t="s">
        <v>32</v>
      </c>
      <c r="E53" s="62">
        <v>19.0</v>
      </c>
      <c r="F53" s="49">
        <f>E53-10</f>
        <v>9</v>
      </c>
      <c r="J53" s="5" t="s">
        <v>252</v>
      </c>
    </row>
    <row r="54">
      <c r="A54" s="3">
        <v>54.0</v>
      </c>
      <c r="B54" s="73">
        <v>0.13175925925925927</v>
      </c>
      <c r="C54" s="5" t="s">
        <v>22</v>
      </c>
      <c r="D54" s="5" t="s">
        <v>11</v>
      </c>
      <c r="E54" s="62">
        <v>14.0</v>
      </c>
      <c r="F54" s="31">
        <f>E54-2</f>
        <v>12</v>
      </c>
    </row>
    <row r="55">
      <c r="A55" s="3">
        <v>54.0</v>
      </c>
      <c r="B55" s="73">
        <v>0.13533564814814814</v>
      </c>
      <c r="C55" s="5" t="s">
        <v>10</v>
      </c>
      <c r="D55" s="5" t="s">
        <v>20</v>
      </c>
      <c r="E55" s="62" t="s">
        <v>30</v>
      </c>
      <c r="F55" s="31" t="s">
        <v>30</v>
      </c>
      <c r="J55" s="5" t="s">
        <v>17</v>
      </c>
    </row>
    <row r="56">
      <c r="A56" s="3">
        <v>54.0</v>
      </c>
      <c r="B56" s="73">
        <v>0.13533564814814814</v>
      </c>
      <c r="C56" s="5" t="s">
        <v>10</v>
      </c>
      <c r="D56" s="5" t="s">
        <v>20</v>
      </c>
      <c r="E56" s="62" t="s">
        <v>37</v>
      </c>
      <c r="F56" s="47">
        <v>20.0</v>
      </c>
      <c r="J56" s="5" t="s">
        <v>40</v>
      </c>
    </row>
    <row r="57">
      <c r="A57" s="3">
        <v>54.0</v>
      </c>
      <c r="B57" s="73">
        <v>0.1371527777777778</v>
      </c>
      <c r="C57" s="5" t="s">
        <v>13</v>
      </c>
      <c r="D57" s="5" t="s">
        <v>32</v>
      </c>
      <c r="E57" s="62" t="s">
        <v>37</v>
      </c>
      <c r="F57" s="47">
        <v>20.0</v>
      </c>
      <c r="G57" s="5" t="s">
        <v>48</v>
      </c>
      <c r="J57" s="5" t="s">
        <v>2251</v>
      </c>
    </row>
    <row r="58">
      <c r="A58" s="3">
        <v>54.0</v>
      </c>
      <c r="B58" s="73">
        <v>0.13723379629629628</v>
      </c>
      <c r="C58" s="5" t="s">
        <v>13</v>
      </c>
      <c r="D58" s="5" t="s">
        <v>32</v>
      </c>
      <c r="E58" s="62" t="s">
        <v>30</v>
      </c>
      <c r="F58" s="31" t="s">
        <v>30</v>
      </c>
      <c r="J58" s="5" t="s">
        <v>17</v>
      </c>
    </row>
    <row r="59">
      <c r="A59" s="3">
        <v>54.0</v>
      </c>
      <c r="B59" s="73">
        <v>0.13723379629629628</v>
      </c>
      <c r="C59" s="5" t="s">
        <v>13</v>
      </c>
      <c r="D59" s="5" t="s">
        <v>32</v>
      </c>
      <c r="E59" s="62">
        <v>26.0</v>
      </c>
      <c r="F59" s="31">
        <f>E59-14</f>
        <v>12</v>
      </c>
      <c r="J59" s="5" t="s">
        <v>2220</v>
      </c>
    </row>
    <row r="60">
      <c r="A60" s="3">
        <v>54.0</v>
      </c>
      <c r="B60" s="73">
        <v>0.13730324074074074</v>
      </c>
      <c r="C60" s="5" t="s">
        <v>13</v>
      </c>
      <c r="D60" s="5" t="s">
        <v>32</v>
      </c>
      <c r="E60" s="62" t="s">
        <v>30</v>
      </c>
      <c r="F60" s="31" t="s">
        <v>30</v>
      </c>
      <c r="J60" s="5" t="s">
        <v>17</v>
      </c>
    </row>
    <row r="61">
      <c r="A61" s="3">
        <v>54.0</v>
      </c>
      <c r="B61" s="73">
        <v>0.13730324074074074</v>
      </c>
      <c r="C61" s="5" t="s">
        <v>13</v>
      </c>
      <c r="D61" s="5" t="s">
        <v>32</v>
      </c>
      <c r="E61" s="62">
        <v>23.0</v>
      </c>
      <c r="F61" s="31">
        <f>E61-14</f>
        <v>9</v>
      </c>
      <c r="J61" s="5" t="s">
        <v>2220</v>
      </c>
    </row>
    <row r="62">
      <c r="A62" s="3">
        <v>54.0</v>
      </c>
      <c r="B62" s="73">
        <v>0.13761574074074073</v>
      </c>
      <c r="C62" s="5" t="s">
        <v>13</v>
      </c>
      <c r="D62" s="5" t="s">
        <v>7</v>
      </c>
      <c r="E62" s="62">
        <v>38.0</v>
      </c>
      <c r="H62" s="5" t="s">
        <v>2243</v>
      </c>
    </row>
    <row r="63">
      <c r="A63" s="3">
        <v>54.0</v>
      </c>
      <c r="B63" s="73">
        <v>0.13771990740740742</v>
      </c>
      <c r="C63" s="5" t="s">
        <v>13</v>
      </c>
      <c r="D63" s="5" t="s">
        <v>7</v>
      </c>
      <c r="E63" s="62">
        <v>13.0</v>
      </c>
      <c r="H63" s="5" t="s">
        <v>2252</v>
      </c>
    </row>
    <row r="64">
      <c r="A64" s="3">
        <v>54.0</v>
      </c>
      <c r="B64" s="73">
        <v>0.13778935185185184</v>
      </c>
      <c r="C64" s="5" t="s">
        <v>13</v>
      </c>
      <c r="D64" s="5" t="s">
        <v>7</v>
      </c>
      <c r="E64" s="62">
        <v>16.0</v>
      </c>
      <c r="H64" s="5" t="s">
        <v>2253</v>
      </c>
    </row>
    <row r="65">
      <c r="A65" s="3">
        <v>54.0</v>
      </c>
      <c r="B65" s="73">
        <v>0.13800925925925925</v>
      </c>
      <c r="C65" s="5" t="s">
        <v>13</v>
      </c>
      <c r="D65" s="5" t="s">
        <v>7</v>
      </c>
      <c r="E65" s="62">
        <v>8.0</v>
      </c>
      <c r="H65" s="5" t="s">
        <v>2254</v>
      </c>
    </row>
    <row r="66">
      <c r="A66" s="3">
        <v>54.0</v>
      </c>
      <c r="B66" s="73">
        <v>0.13835648148148147</v>
      </c>
      <c r="C66" s="5" t="s">
        <v>13</v>
      </c>
      <c r="D66" s="5" t="s">
        <v>25</v>
      </c>
      <c r="E66" s="62">
        <v>9.0</v>
      </c>
      <c r="F66" s="31">
        <f t="shared" ref="F66:F67" si="5">E66-2</f>
        <v>7</v>
      </c>
      <c r="H66" s="5" t="s">
        <v>2255</v>
      </c>
    </row>
    <row r="67">
      <c r="A67" s="3">
        <v>54.0</v>
      </c>
      <c r="B67" s="73">
        <v>0.13859953703703703</v>
      </c>
      <c r="C67" s="5" t="s">
        <v>13</v>
      </c>
      <c r="D67" s="5" t="s">
        <v>25</v>
      </c>
      <c r="E67" s="62">
        <v>16.0</v>
      </c>
      <c r="F67" s="31">
        <f t="shared" si="5"/>
        <v>14</v>
      </c>
      <c r="H67" s="5" t="s">
        <v>2256</v>
      </c>
    </row>
    <row r="68">
      <c r="A68" s="3">
        <v>54.0</v>
      </c>
      <c r="B68" s="73">
        <v>0.14063657407407407</v>
      </c>
      <c r="C68" s="5" t="s">
        <v>18</v>
      </c>
      <c r="D68" s="5" t="s">
        <v>32</v>
      </c>
      <c r="E68" s="62" t="s">
        <v>37</v>
      </c>
      <c r="F68" s="47">
        <v>20.0</v>
      </c>
      <c r="G68" s="5" t="s">
        <v>48</v>
      </c>
      <c r="J68" s="5" t="s">
        <v>603</v>
      </c>
    </row>
    <row r="69">
      <c r="A69" s="3">
        <v>54.0</v>
      </c>
      <c r="B69" s="73">
        <v>0.1413773148148148</v>
      </c>
      <c r="C69" s="5" t="s">
        <v>18</v>
      </c>
      <c r="D69" s="5" t="s">
        <v>7</v>
      </c>
      <c r="E69" s="62">
        <v>52.0</v>
      </c>
      <c r="H69" s="5" t="s">
        <v>2257</v>
      </c>
    </row>
    <row r="70">
      <c r="A70" s="3">
        <v>54.0</v>
      </c>
      <c r="B70" s="73">
        <v>0.13765046296296296</v>
      </c>
      <c r="C70" s="5" t="s">
        <v>134</v>
      </c>
      <c r="D70" s="5" t="s">
        <v>32</v>
      </c>
      <c r="E70" s="62">
        <v>28.0</v>
      </c>
      <c r="F70" s="49">
        <f>E70-10</f>
        <v>18</v>
      </c>
      <c r="J70" s="5" t="s">
        <v>157</v>
      </c>
    </row>
    <row r="71">
      <c r="A71" s="3">
        <v>54.0</v>
      </c>
      <c r="B71" s="73">
        <v>0.14556712962962962</v>
      </c>
      <c r="C71" s="5" t="s">
        <v>134</v>
      </c>
      <c r="D71" s="5" t="s">
        <v>7</v>
      </c>
      <c r="E71" s="62">
        <v>22.0</v>
      </c>
      <c r="H71" s="5" t="s">
        <v>2258</v>
      </c>
    </row>
    <row r="72">
      <c r="A72" s="3">
        <v>54.0</v>
      </c>
      <c r="B72" s="73">
        <v>0.14704861111111112</v>
      </c>
      <c r="C72" s="5" t="s">
        <v>21</v>
      </c>
      <c r="D72" s="5" t="s">
        <v>32</v>
      </c>
      <c r="E72" s="62" t="s">
        <v>30</v>
      </c>
      <c r="F72" s="31" t="s">
        <v>30</v>
      </c>
      <c r="J72" s="5" t="s">
        <v>42</v>
      </c>
    </row>
    <row r="73">
      <c r="A73" s="3">
        <v>54.0</v>
      </c>
      <c r="B73" s="73">
        <v>0.14704861111111112</v>
      </c>
      <c r="C73" s="5" t="s">
        <v>21</v>
      </c>
      <c r="D73" s="5" t="s">
        <v>32</v>
      </c>
      <c r="E73" s="62">
        <v>17.0</v>
      </c>
      <c r="F73" s="31">
        <f>E73-11+10</f>
        <v>16</v>
      </c>
      <c r="J73" s="5" t="s">
        <v>2259</v>
      </c>
    </row>
    <row r="74">
      <c r="A74" s="3">
        <v>54.0</v>
      </c>
      <c r="B74" s="73">
        <v>0.14704861111111112</v>
      </c>
      <c r="C74" s="5" t="s">
        <v>21</v>
      </c>
      <c r="D74" s="5" t="s">
        <v>32</v>
      </c>
      <c r="E74" s="62" t="s">
        <v>30</v>
      </c>
      <c r="F74" s="31" t="s">
        <v>30</v>
      </c>
      <c r="J74" s="5" t="s">
        <v>350</v>
      </c>
    </row>
    <row r="75">
      <c r="A75" s="3">
        <v>54.0</v>
      </c>
      <c r="B75" s="73">
        <v>0.14798611111111112</v>
      </c>
      <c r="C75" s="5" t="s">
        <v>21</v>
      </c>
      <c r="D75" s="5" t="s">
        <v>7</v>
      </c>
      <c r="E75" s="62">
        <v>15.0</v>
      </c>
      <c r="H75" s="5" t="s">
        <v>2260</v>
      </c>
    </row>
    <row r="76">
      <c r="A76" s="3">
        <v>54.0</v>
      </c>
      <c r="B76" s="73">
        <v>0.14878472222222222</v>
      </c>
      <c r="C76" s="5" t="s">
        <v>21</v>
      </c>
      <c r="D76" s="5" t="s">
        <v>32</v>
      </c>
      <c r="E76" s="62" t="s">
        <v>30</v>
      </c>
      <c r="F76" s="31" t="s">
        <v>30</v>
      </c>
      <c r="J76" s="5" t="s">
        <v>42</v>
      </c>
    </row>
    <row r="77">
      <c r="A77" s="3">
        <v>54.0</v>
      </c>
      <c r="B77" s="73">
        <v>0.14878472222222222</v>
      </c>
      <c r="C77" s="5" t="s">
        <v>21</v>
      </c>
      <c r="D77" s="5" t="s">
        <v>32</v>
      </c>
      <c r="E77" s="62">
        <v>12.0</v>
      </c>
      <c r="F77" s="31">
        <f>E77-11+5</f>
        <v>6</v>
      </c>
      <c r="J77" s="5" t="s">
        <v>339</v>
      </c>
    </row>
    <row r="78">
      <c r="A78" s="3">
        <v>54.0</v>
      </c>
      <c r="B78" s="73">
        <v>0.14983796296296295</v>
      </c>
      <c r="C78" s="5" t="s">
        <v>21</v>
      </c>
      <c r="D78" s="5" t="s">
        <v>2261</v>
      </c>
      <c r="E78" s="62">
        <v>2.0</v>
      </c>
      <c r="J78" s="5" t="s">
        <v>2262</v>
      </c>
    </row>
    <row r="79">
      <c r="A79" s="3">
        <v>54.0</v>
      </c>
      <c r="B79" s="73">
        <v>0.15416666666666667</v>
      </c>
      <c r="C79" s="5" t="s">
        <v>10</v>
      </c>
      <c r="D79" s="5" t="s">
        <v>32</v>
      </c>
      <c r="E79" s="62" t="s">
        <v>30</v>
      </c>
      <c r="F79" s="31" t="s">
        <v>30</v>
      </c>
      <c r="J79" s="5" t="s">
        <v>17</v>
      </c>
    </row>
    <row r="80">
      <c r="A80" s="3">
        <v>54.0</v>
      </c>
      <c r="B80" s="73">
        <v>0.15416666666666667</v>
      </c>
      <c r="C80" s="5" t="s">
        <v>10</v>
      </c>
      <c r="D80" s="5" t="s">
        <v>32</v>
      </c>
      <c r="E80" s="62">
        <v>24.0</v>
      </c>
      <c r="F80" s="31">
        <f>E80-12</f>
        <v>12</v>
      </c>
      <c r="J80" s="5" t="s">
        <v>1560</v>
      </c>
    </row>
    <row r="81">
      <c r="A81" s="3">
        <v>54.0</v>
      </c>
      <c r="B81" s="73">
        <v>0.15462962962962962</v>
      </c>
      <c r="C81" s="5" t="s">
        <v>10</v>
      </c>
      <c r="D81" s="5" t="s">
        <v>7</v>
      </c>
      <c r="E81" s="62">
        <v>10.0</v>
      </c>
      <c r="H81" s="5" t="s">
        <v>2263</v>
      </c>
    </row>
    <row r="82">
      <c r="A82" s="3">
        <v>54.0</v>
      </c>
      <c r="B82" s="73">
        <v>0.15469907407407407</v>
      </c>
      <c r="C82" s="5" t="s">
        <v>10</v>
      </c>
      <c r="D82" s="5" t="s">
        <v>32</v>
      </c>
      <c r="E82" s="62" t="s">
        <v>30</v>
      </c>
      <c r="F82" s="31" t="s">
        <v>30</v>
      </c>
      <c r="J82" s="5" t="s">
        <v>2264</v>
      </c>
    </row>
    <row r="83">
      <c r="A83" s="3">
        <v>54.0</v>
      </c>
      <c r="B83" s="73">
        <v>0.1547337962962963</v>
      </c>
      <c r="C83" s="5" t="s">
        <v>10</v>
      </c>
      <c r="D83" s="5" t="s">
        <v>32</v>
      </c>
      <c r="E83" s="62">
        <v>26.0</v>
      </c>
      <c r="F83" s="31">
        <f>E83-12</f>
        <v>14</v>
      </c>
      <c r="J83" s="5" t="s">
        <v>45</v>
      </c>
    </row>
    <row r="84">
      <c r="A84" s="3">
        <v>54.0</v>
      </c>
      <c r="B84" s="73">
        <v>0.15493055555555554</v>
      </c>
      <c r="C84" s="5" t="s">
        <v>10</v>
      </c>
      <c r="D84" s="5" t="s">
        <v>7</v>
      </c>
      <c r="E84" s="62">
        <v>9.0</v>
      </c>
      <c r="H84" s="5" t="s">
        <v>2265</v>
      </c>
    </row>
    <row r="85">
      <c r="A85" s="3">
        <v>54.0</v>
      </c>
      <c r="B85" s="73">
        <v>0.15784722222222222</v>
      </c>
      <c r="C85" s="5" t="s">
        <v>13</v>
      </c>
      <c r="D85" s="5" t="s">
        <v>74</v>
      </c>
      <c r="E85" s="62">
        <v>18.0</v>
      </c>
      <c r="F85" s="49">
        <f>E85-12</f>
        <v>6</v>
      </c>
    </row>
    <row r="86">
      <c r="A86" s="3">
        <v>54.0</v>
      </c>
      <c r="B86" s="73">
        <v>0.1585300925925926</v>
      </c>
      <c r="C86" s="5" t="s">
        <v>13</v>
      </c>
      <c r="D86" s="5" t="s">
        <v>32</v>
      </c>
      <c r="E86" s="62" t="s">
        <v>30</v>
      </c>
      <c r="F86" s="31" t="s">
        <v>30</v>
      </c>
      <c r="J86" s="5" t="s">
        <v>17</v>
      </c>
    </row>
    <row r="87">
      <c r="A87" s="3">
        <v>54.0</v>
      </c>
      <c r="B87" s="73">
        <v>0.1585300925925926</v>
      </c>
      <c r="C87" s="5" t="s">
        <v>13</v>
      </c>
      <c r="D87" s="5" t="s">
        <v>32</v>
      </c>
      <c r="E87" s="62">
        <v>24.0</v>
      </c>
      <c r="F87" s="47">
        <v>11.0</v>
      </c>
      <c r="J87" s="5" t="s">
        <v>2266</v>
      </c>
    </row>
    <row r="88">
      <c r="A88" s="3">
        <v>54.0</v>
      </c>
      <c r="B88" s="73">
        <v>0.15885416666666666</v>
      </c>
      <c r="C88" s="5" t="s">
        <v>13</v>
      </c>
      <c r="D88" s="5" t="s">
        <v>32</v>
      </c>
      <c r="E88" s="62" t="s">
        <v>30</v>
      </c>
      <c r="F88" s="31" t="s">
        <v>30</v>
      </c>
      <c r="J88" s="5" t="s">
        <v>17</v>
      </c>
    </row>
    <row r="89">
      <c r="A89" s="3">
        <v>54.0</v>
      </c>
      <c r="B89" s="73">
        <v>0.15885416666666666</v>
      </c>
      <c r="C89" s="5" t="s">
        <v>13</v>
      </c>
      <c r="D89" s="5" t="s">
        <v>32</v>
      </c>
      <c r="E89" s="62">
        <v>28.0</v>
      </c>
      <c r="F89" s="47">
        <v>15.0</v>
      </c>
      <c r="J89" s="5" t="s">
        <v>2266</v>
      </c>
    </row>
    <row r="90">
      <c r="A90" s="3">
        <v>54.0</v>
      </c>
      <c r="B90" s="73">
        <v>0.15893518518518518</v>
      </c>
      <c r="C90" s="5" t="s">
        <v>13</v>
      </c>
      <c r="D90" s="5" t="s">
        <v>32</v>
      </c>
      <c r="E90" s="62" t="s">
        <v>30</v>
      </c>
      <c r="F90" s="31" t="s">
        <v>30</v>
      </c>
      <c r="J90" s="5" t="s">
        <v>17</v>
      </c>
    </row>
    <row r="91">
      <c r="A91" s="3">
        <v>54.0</v>
      </c>
      <c r="B91" s="73">
        <v>0.15893518518518518</v>
      </c>
      <c r="C91" s="5" t="s">
        <v>13</v>
      </c>
      <c r="D91" s="5" t="s">
        <v>32</v>
      </c>
      <c r="E91" s="62">
        <v>19.0</v>
      </c>
      <c r="F91" s="47">
        <v>6.0</v>
      </c>
      <c r="J91" s="5" t="s">
        <v>2266</v>
      </c>
    </row>
    <row r="92">
      <c r="A92" s="3">
        <v>54.0</v>
      </c>
      <c r="B92" s="73">
        <v>0.15916666666666668</v>
      </c>
      <c r="C92" s="5" t="s">
        <v>13</v>
      </c>
      <c r="D92" s="5" t="s">
        <v>7</v>
      </c>
      <c r="E92" s="62">
        <v>12.0</v>
      </c>
      <c r="H92" s="5" t="s">
        <v>2267</v>
      </c>
    </row>
    <row r="93">
      <c r="A93" s="3">
        <v>54.0</v>
      </c>
      <c r="B93" s="73">
        <v>0.15922453703703704</v>
      </c>
      <c r="C93" s="5" t="s">
        <v>13</v>
      </c>
      <c r="D93" s="5" t="s">
        <v>7</v>
      </c>
      <c r="E93" s="62">
        <v>14.0</v>
      </c>
      <c r="H93" s="5" t="s">
        <v>2268</v>
      </c>
    </row>
    <row r="94">
      <c r="A94" s="3">
        <v>54.0</v>
      </c>
      <c r="B94" s="73">
        <v>0.15962962962962962</v>
      </c>
      <c r="C94" s="5" t="s">
        <v>13</v>
      </c>
      <c r="D94" s="5" t="s">
        <v>7</v>
      </c>
      <c r="E94" s="62">
        <v>13.0</v>
      </c>
      <c r="H94" s="5" t="s">
        <v>2269</v>
      </c>
      <c r="J94" s="5" t="s">
        <v>1043</v>
      </c>
    </row>
    <row r="95">
      <c r="A95" s="3">
        <v>54.0</v>
      </c>
      <c r="B95" s="73">
        <v>0.15989583333333332</v>
      </c>
      <c r="C95" s="5" t="s">
        <v>18</v>
      </c>
      <c r="D95" s="5" t="s">
        <v>32</v>
      </c>
      <c r="E95" s="62">
        <v>20.0</v>
      </c>
      <c r="F95" s="31">
        <f t="shared" ref="F95:F96" si="6">E95-14</f>
        <v>6</v>
      </c>
      <c r="J95" s="5" t="s">
        <v>603</v>
      </c>
    </row>
    <row r="96">
      <c r="A96" s="3">
        <v>54.0</v>
      </c>
      <c r="B96" s="73">
        <v>0.16011574074074075</v>
      </c>
      <c r="C96" s="5" t="s">
        <v>18</v>
      </c>
      <c r="D96" s="5" t="s">
        <v>32</v>
      </c>
      <c r="E96" s="62">
        <v>30.0</v>
      </c>
      <c r="F96" s="31">
        <f t="shared" si="6"/>
        <v>16</v>
      </c>
      <c r="J96" s="5" t="s">
        <v>603</v>
      </c>
    </row>
    <row r="97">
      <c r="A97" s="3">
        <v>54.0</v>
      </c>
      <c r="B97" s="73">
        <v>0.16025462962962964</v>
      </c>
      <c r="C97" s="5" t="s">
        <v>18</v>
      </c>
      <c r="D97" s="5" t="s">
        <v>7</v>
      </c>
      <c r="E97" s="62">
        <v>15.0</v>
      </c>
      <c r="H97" s="5" t="s">
        <v>2260</v>
      </c>
    </row>
    <row r="98">
      <c r="A98" s="3">
        <v>54.0</v>
      </c>
      <c r="B98" s="73">
        <v>0.16064814814814815</v>
      </c>
      <c r="C98" s="5" t="s">
        <v>18</v>
      </c>
      <c r="D98" s="5" t="s">
        <v>32</v>
      </c>
      <c r="E98" s="62">
        <v>21.0</v>
      </c>
      <c r="F98" s="49">
        <f>E98-14</f>
        <v>7</v>
      </c>
      <c r="J98" s="5" t="s">
        <v>131</v>
      </c>
    </row>
    <row r="99">
      <c r="A99" s="3">
        <v>54.0</v>
      </c>
      <c r="B99" s="73">
        <v>0.16314814814814815</v>
      </c>
      <c r="C99" s="5" t="s">
        <v>13</v>
      </c>
      <c r="D99" s="5" t="s">
        <v>25</v>
      </c>
      <c r="E99" s="62">
        <v>16.0</v>
      </c>
      <c r="F99" s="49">
        <f>E99-2</f>
        <v>14</v>
      </c>
      <c r="H99" s="5" t="s">
        <v>2270</v>
      </c>
      <c r="J99" s="5" t="s">
        <v>2271</v>
      </c>
    </row>
    <row r="100">
      <c r="A100" s="3">
        <v>54.0</v>
      </c>
      <c r="B100" s="73">
        <v>0.16319444444444445</v>
      </c>
      <c r="C100" s="5" t="s">
        <v>15</v>
      </c>
      <c r="D100" s="5" t="s">
        <v>25</v>
      </c>
      <c r="E100" s="62" t="s">
        <v>28</v>
      </c>
      <c r="F100" s="5">
        <v>1.0</v>
      </c>
      <c r="H100" s="5" t="s">
        <v>2272</v>
      </c>
      <c r="J100" s="5" t="s">
        <v>2271</v>
      </c>
    </row>
    <row r="101">
      <c r="A101" s="3">
        <v>54.0</v>
      </c>
      <c r="B101" s="73">
        <v>0.1643287037037037</v>
      </c>
      <c r="C101" s="5" t="s">
        <v>134</v>
      </c>
      <c r="D101" s="5" t="s">
        <v>32</v>
      </c>
      <c r="E101" s="62">
        <v>29.0</v>
      </c>
      <c r="F101" s="49">
        <f>E101-10</f>
        <v>19</v>
      </c>
      <c r="J101" s="5" t="s">
        <v>252</v>
      </c>
    </row>
    <row r="102">
      <c r="A102" s="3">
        <v>54.0</v>
      </c>
      <c r="B102" s="73">
        <v>0.16469907407407408</v>
      </c>
      <c r="C102" s="5" t="s">
        <v>134</v>
      </c>
      <c r="D102" s="5" t="s">
        <v>7</v>
      </c>
      <c r="E102" s="62">
        <v>9.0</v>
      </c>
      <c r="H102" s="5" t="s">
        <v>2265</v>
      </c>
    </row>
    <row r="103">
      <c r="A103" s="3">
        <v>54.0</v>
      </c>
      <c r="B103" s="73">
        <v>0.16554398148148147</v>
      </c>
      <c r="C103" s="5" t="s">
        <v>21</v>
      </c>
      <c r="D103" s="5" t="s">
        <v>32</v>
      </c>
      <c r="E103" s="62" t="s">
        <v>30</v>
      </c>
      <c r="F103" s="31" t="s">
        <v>30</v>
      </c>
      <c r="J103" s="5" t="s">
        <v>42</v>
      </c>
    </row>
    <row r="104">
      <c r="A104" s="3">
        <v>54.0</v>
      </c>
      <c r="B104" s="73">
        <v>0.16554398148148147</v>
      </c>
      <c r="C104" s="5" t="s">
        <v>21</v>
      </c>
      <c r="D104" s="5" t="s">
        <v>32</v>
      </c>
      <c r="E104" s="62">
        <v>19.0</v>
      </c>
      <c r="F104" s="31">
        <f>E104-11</f>
        <v>8</v>
      </c>
      <c r="J104" s="5" t="s">
        <v>339</v>
      </c>
    </row>
    <row r="105">
      <c r="A105" s="3">
        <v>54.0</v>
      </c>
      <c r="B105" s="73">
        <v>0.16565972222222222</v>
      </c>
      <c r="C105" s="5" t="s">
        <v>21</v>
      </c>
      <c r="D105" s="5" t="s">
        <v>32</v>
      </c>
      <c r="E105" s="62" t="s">
        <v>30</v>
      </c>
      <c r="F105" s="31" t="s">
        <v>30</v>
      </c>
      <c r="J105" s="5" t="s">
        <v>42</v>
      </c>
    </row>
    <row r="106">
      <c r="A106" s="3">
        <v>54.0</v>
      </c>
      <c r="B106" s="73">
        <v>0.16565972222222222</v>
      </c>
      <c r="C106" s="5" t="s">
        <v>21</v>
      </c>
      <c r="D106" s="5" t="s">
        <v>32</v>
      </c>
      <c r="E106" s="62">
        <v>21.0</v>
      </c>
      <c r="F106" s="31">
        <f>E106-10</f>
        <v>11</v>
      </c>
      <c r="J106" s="5" t="s">
        <v>2273</v>
      </c>
    </row>
    <row r="107">
      <c r="A107" s="3">
        <v>54.0</v>
      </c>
      <c r="B107" s="73">
        <v>0.16592592592592592</v>
      </c>
      <c r="C107" s="5" t="s">
        <v>21</v>
      </c>
      <c r="D107" s="5" t="s">
        <v>2261</v>
      </c>
      <c r="E107" s="62">
        <v>4.0</v>
      </c>
      <c r="J107" s="5" t="s">
        <v>2262</v>
      </c>
    </row>
    <row r="108">
      <c r="A108" s="3">
        <v>54.0</v>
      </c>
      <c r="B108" s="73">
        <v>0.16724537037037038</v>
      </c>
      <c r="C108" s="5" t="s">
        <v>15</v>
      </c>
      <c r="D108" s="5" t="s">
        <v>74</v>
      </c>
      <c r="E108" s="62">
        <v>23.0</v>
      </c>
      <c r="J108" s="5" t="s">
        <v>1030</v>
      </c>
    </row>
    <row r="109">
      <c r="A109" s="3">
        <v>54.0</v>
      </c>
      <c r="B109" s="73">
        <v>0.168125</v>
      </c>
      <c r="C109" s="5" t="s">
        <v>15</v>
      </c>
      <c r="D109" s="5" t="s">
        <v>75</v>
      </c>
      <c r="E109" s="62" t="s">
        <v>30</v>
      </c>
      <c r="F109" s="61" t="s">
        <v>30</v>
      </c>
      <c r="J109" s="5" t="s">
        <v>2274</v>
      </c>
    </row>
    <row r="110">
      <c r="A110" s="3">
        <v>54.0</v>
      </c>
      <c r="B110" s="73">
        <v>0.16960648148148147</v>
      </c>
      <c r="C110" s="5" t="s">
        <v>22</v>
      </c>
      <c r="D110" s="5" t="s">
        <v>7</v>
      </c>
      <c r="E110" s="62">
        <v>25.0</v>
      </c>
      <c r="H110" s="5" t="s">
        <v>2275</v>
      </c>
      <c r="J110" s="5" t="s">
        <v>2276</v>
      </c>
    </row>
    <row r="111">
      <c r="A111" s="3">
        <v>54.0</v>
      </c>
      <c r="B111" s="73">
        <v>0.16979166666666667</v>
      </c>
      <c r="C111" s="5" t="s">
        <v>21</v>
      </c>
      <c r="D111" s="5" t="s">
        <v>75</v>
      </c>
      <c r="E111" s="62" t="s">
        <v>37</v>
      </c>
      <c r="F111" s="5">
        <v>20.0</v>
      </c>
      <c r="H111" s="5" t="s">
        <v>2277</v>
      </c>
      <c r="J111" s="5" t="s">
        <v>2278</v>
      </c>
    </row>
    <row r="112">
      <c r="A112" s="3">
        <v>54.0</v>
      </c>
      <c r="B112" s="73">
        <v>0.17149305555555555</v>
      </c>
      <c r="C112" s="5" t="s">
        <v>13</v>
      </c>
      <c r="D112" s="5" t="s">
        <v>25</v>
      </c>
      <c r="E112" s="62">
        <v>18.0</v>
      </c>
      <c r="F112" s="31">
        <f>E112-2</f>
        <v>16</v>
      </c>
      <c r="H112" s="5" t="s">
        <v>2279</v>
      </c>
      <c r="J112" s="5" t="s">
        <v>2280</v>
      </c>
    </row>
    <row r="113">
      <c r="A113" s="3">
        <v>54.0</v>
      </c>
      <c r="B113" s="73">
        <v>0.17153935185185185</v>
      </c>
      <c r="C113" s="5" t="s">
        <v>134</v>
      </c>
      <c r="D113" s="5" t="s">
        <v>25</v>
      </c>
      <c r="E113" s="62">
        <v>18.0</v>
      </c>
      <c r="F113" s="31">
        <f>E113-0</f>
        <v>18</v>
      </c>
      <c r="H113" s="5" t="s">
        <v>2281</v>
      </c>
      <c r="J113" s="5" t="s">
        <v>2280</v>
      </c>
    </row>
    <row r="114">
      <c r="A114" s="3">
        <v>54.0</v>
      </c>
      <c r="B114" s="73">
        <v>0.17174768518518518</v>
      </c>
      <c r="C114" s="5" t="s">
        <v>13</v>
      </c>
      <c r="D114" s="5" t="s">
        <v>492</v>
      </c>
      <c r="E114" s="62">
        <v>21.0</v>
      </c>
      <c r="F114" s="31">
        <f>E114-12</f>
        <v>9</v>
      </c>
      <c r="H114" s="5" t="s">
        <v>2256</v>
      </c>
    </row>
    <row r="115">
      <c r="A115" s="3">
        <v>54.0</v>
      </c>
      <c r="B115" s="73">
        <v>0.17181712962962964</v>
      </c>
      <c r="C115" s="5" t="s">
        <v>134</v>
      </c>
      <c r="D115" s="5" t="s">
        <v>492</v>
      </c>
      <c r="E115" s="62">
        <v>10.0</v>
      </c>
      <c r="F115" s="31">
        <f>E115-3</f>
        <v>7</v>
      </c>
    </row>
    <row r="116">
      <c r="A116" s="3">
        <v>54.0</v>
      </c>
      <c r="B116" s="73">
        <v>0.1728587962962963</v>
      </c>
      <c r="C116" s="5" t="s">
        <v>15</v>
      </c>
      <c r="D116" s="5" t="s">
        <v>25</v>
      </c>
      <c r="E116" s="62">
        <v>4.0</v>
      </c>
      <c r="F116" s="31">
        <f>E116-2</f>
        <v>2</v>
      </c>
      <c r="H116" s="5" t="s">
        <v>2282</v>
      </c>
    </row>
    <row r="117">
      <c r="A117" s="3">
        <v>54.0</v>
      </c>
      <c r="B117" s="73">
        <v>0.17311342592592593</v>
      </c>
      <c r="C117" s="5" t="s">
        <v>15</v>
      </c>
      <c r="D117" s="5" t="s">
        <v>492</v>
      </c>
      <c r="E117" s="62">
        <v>19.0</v>
      </c>
      <c r="F117" s="31">
        <f>E117-4</f>
        <v>15</v>
      </c>
      <c r="H117" s="5" t="s">
        <v>2283</v>
      </c>
    </row>
    <row r="118">
      <c r="A118" s="3">
        <v>54.0</v>
      </c>
      <c r="B118" s="73">
        <v>0.1740972222222222</v>
      </c>
      <c r="C118" s="5" t="s">
        <v>10</v>
      </c>
      <c r="D118" s="5" t="s">
        <v>24</v>
      </c>
      <c r="E118" s="62">
        <v>29.0</v>
      </c>
      <c r="F118" s="31">
        <f>E118-13</f>
        <v>16</v>
      </c>
    </row>
    <row r="119">
      <c r="A119" s="3">
        <v>54.0</v>
      </c>
      <c r="B119" s="73">
        <v>0.17488425925925927</v>
      </c>
      <c r="C119" s="5" t="s">
        <v>10</v>
      </c>
      <c r="D119" s="5" t="s">
        <v>32</v>
      </c>
      <c r="E119" s="62">
        <v>19.0</v>
      </c>
      <c r="F119" s="31">
        <f>E119-12</f>
        <v>7</v>
      </c>
      <c r="J119" s="5" t="s">
        <v>45</v>
      </c>
    </row>
    <row r="120">
      <c r="A120" s="3">
        <v>54.0</v>
      </c>
      <c r="B120" s="73">
        <v>0.17515046296296297</v>
      </c>
      <c r="C120" s="5" t="s">
        <v>10</v>
      </c>
      <c r="D120" s="5" t="s">
        <v>7</v>
      </c>
      <c r="E120" s="62">
        <v>10.0</v>
      </c>
      <c r="J120" s="5" t="s">
        <v>1734</v>
      </c>
    </row>
    <row r="121">
      <c r="A121" s="3">
        <v>54.0</v>
      </c>
      <c r="B121" s="73">
        <v>0.1755787037037037</v>
      </c>
      <c r="C121" s="5" t="s">
        <v>10</v>
      </c>
      <c r="D121" s="5" t="s">
        <v>32</v>
      </c>
      <c r="E121" s="62" t="s">
        <v>30</v>
      </c>
      <c r="F121" s="31" t="s">
        <v>30</v>
      </c>
      <c r="J121" s="5" t="s">
        <v>2264</v>
      </c>
    </row>
    <row r="122">
      <c r="A122" s="3">
        <v>54.0</v>
      </c>
      <c r="B122" s="73">
        <v>0.17563657407407407</v>
      </c>
      <c r="C122" s="5" t="s">
        <v>10</v>
      </c>
      <c r="D122" s="5" t="s">
        <v>32</v>
      </c>
      <c r="E122" s="62">
        <v>23.0</v>
      </c>
      <c r="F122" s="31">
        <f>E122-12</f>
        <v>11</v>
      </c>
      <c r="J122" s="5" t="s">
        <v>45</v>
      </c>
    </row>
    <row r="123">
      <c r="A123" s="3">
        <v>54.0</v>
      </c>
      <c r="B123" s="73">
        <v>0.1757175925925926</v>
      </c>
      <c r="C123" s="5" t="s">
        <v>10</v>
      </c>
      <c r="D123" s="5" t="s">
        <v>7</v>
      </c>
      <c r="E123" s="62">
        <v>11.0</v>
      </c>
      <c r="H123" s="5" t="s">
        <v>2284</v>
      </c>
    </row>
    <row r="124">
      <c r="A124" s="3">
        <v>54.0</v>
      </c>
      <c r="B124" s="73">
        <v>0.17806712962962962</v>
      </c>
      <c r="C124" s="5" t="s">
        <v>13</v>
      </c>
      <c r="D124" s="5" t="s">
        <v>32</v>
      </c>
      <c r="E124" s="62" t="s">
        <v>30</v>
      </c>
      <c r="F124" s="31" t="s">
        <v>30</v>
      </c>
      <c r="J124" s="5" t="s">
        <v>17</v>
      </c>
    </row>
    <row r="125">
      <c r="A125" s="3">
        <v>54.0</v>
      </c>
      <c r="B125" s="73">
        <v>0.17806712962962962</v>
      </c>
      <c r="C125" s="5" t="s">
        <v>13</v>
      </c>
      <c r="D125" s="5" t="s">
        <v>32</v>
      </c>
      <c r="E125" s="62">
        <v>29.0</v>
      </c>
      <c r="F125" s="31">
        <f>E125-14</f>
        <v>15</v>
      </c>
      <c r="J125" s="5" t="s">
        <v>2285</v>
      </c>
    </row>
    <row r="126">
      <c r="A126" s="3">
        <v>54.0</v>
      </c>
      <c r="B126" s="73">
        <v>0.17822916666666666</v>
      </c>
      <c r="C126" s="5" t="s">
        <v>13</v>
      </c>
      <c r="D126" s="5" t="s">
        <v>7</v>
      </c>
      <c r="E126" s="62">
        <v>21.0</v>
      </c>
      <c r="H126" s="5" t="s">
        <v>2286</v>
      </c>
    </row>
    <row r="127">
      <c r="A127" s="3">
        <v>54.0</v>
      </c>
      <c r="B127" s="73">
        <v>0.17886574074074074</v>
      </c>
      <c r="C127" s="5" t="s">
        <v>13</v>
      </c>
      <c r="D127" s="5" t="s">
        <v>7</v>
      </c>
      <c r="E127" s="62">
        <v>4.0</v>
      </c>
      <c r="H127" s="5" t="s">
        <v>2287</v>
      </c>
    </row>
    <row r="128">
      <c r="A128" s="3">
        <v>54.0</v>
      </c>
      <c r="B128" s="73">
        <v>0.18030092592592592</v>
      </c>
      <c r="C128" s="5" t="s">
        <v>18</v>
      </c>
      <c r="D128" s="5" t="s">
        <v>32</v>
      </c>
      <c r="E128" s="62">
        <v>23.0</v>
      </c>
      <c r="F128" s="49">
        <f>E128-14</f>
        <v>9</v>
      </c>
      <c r="J128" s="5" t="s">
        <v>131</v>
      </c>
    </row>
    <row r="129">
      <c r="A129" s="3">
        <v>54.0</v>
      </c>
      <c r="B129" s="73">
        <v>0.18063657407407407</v>
      </c>
      <c r="C129" s="5" t="s">
        <v>18</v>
      </c>
      <c r="D129" s="5" t="s">
        <v>7</v>
      </c>
      <c r="E129" s="62">
        <v>24.0</v>
      </c>
      <c r="H129" s="5" t="s">
        <v>2288</v>
      </c>
    </row>
    <row r="130">
      <c r="A130" s="3">
        <v>54.0</v>
      </c>
      <c r="B130" s="73">
        <v>0.1807638888888889</v>
      </c>
      <c r="C130" s="5" t="s">
        <v>18</v>
      </c>
      <c r="D130" s="5" t="s">
        <v>32</v>
      </c>
      <c r="E130" s="62" t="s">
        <v>30</v>
      </c>
      <c r="F130" s="61" t="s">
        <v>30</v>
      </c>
      <c r="J130" s="5" t="s">
        <v>2289</v>
      </c>
    </row>
    <row r="131">
      <c r="A131" s="3">
        <v>54.0</v>
      </c>
      <c r="B131" s="73">
        <v>0.18207175925925925</v>
      </c>
      <c r="C131" s="5" t="s">
        <v>13</v>
      </c>
      <c r="D131" s="5" t="s">
        <v>146</v>
      </c>
      <c r="E131" s="62" t="s">
        <v>30</v>
      </c>
      <c r="F131" s="31" t="s">
        <v>30</v>
      </c>
      <c r="J131" s="5" t="s">
        <v>17</v>
      </c>
    </row>
    <row r="132">
      <c r="A132" s="3">
        <v>54.0</v>
      </c>
      <c r="B132" s="73">
        <v>0.18207175925925925</v>
      </c>
      <c r="C132" s="5" t="s">
        <v>13</v>
      </c>
      <c r="D132" s="5" t="s">
        <v>146</v>
      </c>
      <c r="E132" s="62">
        <v>24.0</v>
      </c>
      <c r="F132" s="31">
        <f>E132-7</f>
        <v>17</v>
      </c>
      <c r="J132" s="5" t="s">
        <v>40</v>
      </c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88"/>
    <col customWidth="1" min="5" max="5" width="9.38"/>
    <col customWidth="1" min="6" max="6" width="11.13"/>
    <col customWidth="1" min="7" max="7" width="4.63"/>
    <col customWidth="1" min="8" max="8" width="27.13"/>
    <col customWidth="1" min="9" max="9" width="4.88"/>
    <col customWidth="1" min="10" max="10" width="33.88"/>
  </cols>
  <sheetData>
    <row r="1">
      <c r="A1" s="80" t="s">
        <v>0</v>
      </c>
      <c r="B1" s="126" t="s">
        <v>1</v>
      </c>
      <c r="C1" s="81" t="s">
        <v>2</v>
      </c>
      <c r="D1" s="80" t="s">
        <v>3</v>
      </c>
      <c r="E1" s="82" t="s">
        <v>4</v>
      </c>
      <c r="F1" s="82" t="s">
        <v>5</v>
      </c>
      <c r="G1" s="81" t="s">
        <v>6</v>
      </c>
      <c r="H1" s="81" t="s">
        <v>7</v>
      </c>
      <c r="I1" s="81" t="s">
        <v>4796</v>
      </c>
      <c r="J1" s="81" t="s">
        <v>9</v>
      </c>
    </row>
    <row r="2">
      <c r="A2" s="3">
        <v>55.0</v>
      </c>
      <c r="B2" s="73">
        <v>0.0103125</v>
      </c>
      <c r="C2" s="5" t="s">
        <v>22</v>
      </c>
      <c r="D2" s="5" t="s">
        <v>47</v>
      </c>
      <c r="E2" s="62">
        <v>12.0</v>
      </c>
      <c r="F2" s="31">
        <f>E2-2</f>
        <v>10</v>
      </c>
    </row>
    <row r="3">
      <c r="A3" s="3">
        <v>55.0</v>
      </c>
      <c r="B3" s="73">
        <v>0.010324074074074074</v>
      </c>
      <c r="C3" s="5" t="s">
        <v>21</v>
      </c>
      <c r="D3" s="5" t="s">
        <v>47</v>
      </c>
      <c r="E3" s="62">
        <v>13.0</v>
      </c>
      <c r="F3" s="31">
        <f>E3-5</f>
        <v>8</v>
      </c>
    </row>
    <row r="4">
      <c r="A4" s="3">
        <v>55.0</v>
      </c>
      <c r="B4" s="73">
        <v>0.010335648148148148</v>
      </c>
      <c r="C4" s="5" t="s">
        <v>13</v>
      </c>
      <c r="D4" s="5" t="s">
        <v>47</v>
      </c>
      <c r="E4" s="62" t="s">
        <v>30</v>
      </c>
      <c r="F4" s="31" t="s">
        <v>30</v>
      </c>
      <c r="J4" s="5" t="s">
        <v>17</v>
      </c>
    </row>
    <row r="5">
      <c r="A5" s="3">
        <v>55.0</v>
      </c>
      <c r="B5" s="73">
        <v>0.010335648148148148</v>
      </c>
      <c r="C5" s="5" t="s">
        <v>13</v>
      </c>
      <c r="D5" s="5" t="s">
        <v>47</v>
      </c>
      <c r="E5" s="62">
        <v>13.0</v>
      </c>
      <c r="F5" s="31">
        <f t="shared" ref="F5:F6" si="1">E5-2</f>
        <v>11</v>
      </c>
      <c r="J5" s="5" t="s">
        <v>40</v>
      </c>
    </row>
    <row r="6">
      <c r="A6" s="3">
        <v>55.0</v>
      </c>
      <c r="B6" s="73">
        <v>0.011307870370370371</v>
      </c>
      <c r="C6" s="5" t="s">
        <v>21</v>
      </c>
      <c r="D6" s="5" t="s">
        <v>492</v>
      </c>
      <c r="E6" s="62">
        <v>9.0</v>
      </c>
      <c r="F6" s="31">
        <f t="shared" si="1"/>
        <v>7</v>
      </c>
      <c r="H6" s="5" t="s">
        <v>2290</v>
      </c>
    </row>
    <row r="7">
      <c r="A7" s="3">
        <v>55.0</v>
      </c>
      <c r="B7" s="73">
        <v>0.011319444444444444</v>
      </c>
      <c r="C7" s="5" t="s">
        <v>22</v>
      </c>
      <c r="D7" s="5" t="s">
        <v>492</v>
      </c>
      <c r="E7" s="62">
        <v>15.0</v>
      </c>
      <c r="F7" s="31">
        <f>E7-1</f>
        <v>14</v>
      </c>
    </row>
    <row r="8">
      <c r="A8" s="3">
        <v>55.0</v>
      </c>
      <c r="B8" s="73">
        <v>0.012175925925925925</v>
      </c>
      <c r="C8" s="5" t="s">
        <v>13</v>
      </c>
      <c r="D8" s="5" t="s">
        <v>24</v>
      </c>
      <c r="E8" s="62">
        <v>13.0</v>
      </c>
      <c r="F8" s="31">
        <f>E8-0</f>
        <v>13</v>
      </c>
    </row>
    <row r="9">
      <c r="A9" s="3">
        <v>55.0</v>
      </c>
      <c r="B9" s="73">
        <v>0.012650462962962962</v>
      </c>
      <c r="C9" s="5" t="s">
        <v>13</v>
      </c>
      <c r="D9" s="5" t="s">
        <v>74</v>
      </c>
      <c r="E9" s="62">
        <v>19.0</v>
      </c>
      <c r="F9" s="31">
        <f>E9-12</f>
        <v>7</v>
      </c>
    </row>
    <row r="10">
      <c r="A10" s="3">
        <v>55.0</v>
      </c>
      <c r="B10" s="73">
        <v>0.013368055555555555</v>
      </c>
      <c r="C10" s="5" t="s">
        <v>21</v>
      </c>
      <c r="D10" s="5" t="s">
        <v>41</v>
      </c>
      <c r="E10" s="62" t="s">
        <v>37</v>
      </c>
      <c r="F10" s="47">
        <v>20.0</v>
      </c>
    </row>
    <row r="11">
      <c r="A11" s="3">
        <v>55.0</v>
      </c>
      <c r="B11" s="73">
        <v>0.0140625</v>
      </c>
      <c r="C11" s="5" t="s">
        <v>21</v>
      </c>
      <c r="D11" s="5" t="s">
        <v>32</v>
      </c>
      <c r="E11" s="62" t="s">
        <v>30</v>
      </c>
      <c r="F11" s="31" t="s">
        <v>30</v>
      </c>
      <c r="J11" s="5" t="s">
        <v>42</v>
      </c>
    </row>
    <row r="12">
      <c r="A12" s="3">
        <v>55.0</v>
      </c>
      <c r="B12" s="73">
        <v>0.0140625</v>
      </c>
      <c r="C12" s="5" t="s">
        <v>21</v>
      </c>
      <c r="D12" s="5" t="s">
        <v>32</v>
      </c>
      <c r="E12" s="62" t="s">
        <v>30</v>
      </c>
      <c r="F12" s="31" t="s">
        <v>30</v>
      </c>
      <c r="J12" s="5" t="s">
        <v>350</v>
      </c>
    </row>
    <row r="13">
      <c r="A13" s="3">
        <v>55.0</v>
      </c>
      <c r="B13" s="73">
        <v>0.0140625</v>
      </c>
      <c r="C13" s="5" t="s">
        <v>21</v>
      </c>
      <c r="D13" s="5" t="s">
        <v>32</v>
      </c>
      <c r="E13" s="62">
        <v>13.0</v>
      </c>
      <c r="F13" s="47">
        <f>E13-10</f>
        <v>3</v>
      </c>
      <c r="J13" s="5" t="s">
        <v>2291</v>
      </c>
    </row>
    <row r="14">
      <c r="A14" s="3">
        <v>55.0</v>
      </c>
      <c r="B14" s="73">
        <v>0.014641203703703703</v>
      </c>
      <c r="C14" s="5" t="s">
        <v>21</v>
      </c>
      <c r="D14" s="5" t="s">
        <v>32</v>
      </c>
      <c r="E14" s="62" t="s">
        <v>30</v>
      </c>
      <c r="F14" s="31" t="s">
        <v>30</v>
      </c>
      <c r="J14" s="5" t="s">
        <v>42</v>
      </c>
    </row>
    <row r="15">
      <c r="A15" s="3">
        <v>55.0</v>
      </c>
      <c r="B15" s="73">
        <v>0.014641203703703703</v>
      </c>
      <c r="C15" s="5" t="s">
        <v>21</v>
      </c>
      <c r="D15" s="5" t="s">
        <v>32</v>
      </c>
      <c r="E15" s="62" t="s">
        <v>30</v>
      </c>
      <c r="F15" s="31" t="s">
        <v>30</v>
      </c>
      <c r="J15" s="5" t="s">
        <v>339</v>
      </c>
    </row>
    <row r="16">
      <c r="A16" s="3">
        <v>55.0</v>
      </c>
      <c r="B16" s="73">
        <v>0.017673611111111112</v>
      </c>
      <c r="C16" s="5" t="s">
        <v>22</v>
      </c>
      <c r="D16" s="5" t="s">
        <v>146</v>
      </c>
      <c r="E16" s="62" t="s">
        <v>28</v>
      </c>
      <c r="F16" s="47">
        <v>1.0</v>
      </c>
    </row>
    <row r="17">
      <c r="A17" s="3">
        <v>55.0</v>
      </c>
      <c r="B17" s="73">
        <v>0.01814814814814815</v>
      </c>
      <c r="C17" s="5" t="s">
        <v>22</v>
      </c>
      <c r="D17" s="5" t="s">
        <v>32</v>
      </c>
      <c r="E17" s="62">
        <v>19.0</v>
      </c>
      <c r="F17" s="47">
        <v>14.0</v>
      </c>
      <c r="H17" s="5" t="s">
        <v>2292</v>
      </c>
      <c r="J17" s="5" t="s">
        <v>2293</v>
      </c>
    </row>
    <row r="18">
      <c r="A18" s="3">
        <v>55.0</v>
      </c>
      <c r="B18" s="73">
        <v>0.01863425925925926</v>
      </c>
      <c r="C18" s="5" t="s">
        <v>22</v>
      </c>
      <c r="D18" s="5" t="s">
        <v>7</v>
      </c>
      <c r="E18" s="62">
        <v>7.0</v>
      </c>
      <c r="F18" s="62"/>
      <c r="H18" s="5" t="s">
        <v>2294</v>
      </c>
      <c r="J18" s="5"/>
    </row>
    <row r="19">
      <c r="A19" s="3">
        <v>55.0</v>
      </c>
      <c r="B19" s="73">
        <v>0.019537037037037037</v>
      </c>
      <c r="C19" s="5" t="s">
        <v>13</v>
      </c>
      <c r="D19" s="5" t="s">
        <v>25</v>
      </c>
      <c r="E19" s="62">
        <v>11.0</v>
      </c>
      <c r="F19" s="31">
        <f>E19-2</f>
        <v>9</v>
      </c>
      <c r="H19" s="5" t="s">
        <v>2295</v>
      </c>
    </row>
    <row r="20">
      <c r="A20" s="3">
        <v>55.0</v>
      </c>
      <c r="B20" s="73">
        <v>0.021608796296296296</v>
      </c>
      <c r="C20" s="5" t="s">
        <v>18</v>
      </c>
      <c r="D20" s="5" t="s">
        <v>93</v>
      </c>
      <c r="E20" s="62" t="s">
        <v>30</v>
      </c>
      <c r="F20" s="31" t="s">
        <v>30</v>
      </c>
      <c r="J20" s="5" t="s">
        <v>2296</v>
      </c>
    </row>
    <row r="21">
      <c r="A21" s="3">
        <v>55.0</v>
      </c>
      <c r="B21" s="73">
        <v>0.022789351851851852</v>
      </c>
      <c r="C21" s="5" t="s">
        <v>13</v>
      </c>
      <c r="D21" s="5" t="s">
        <v>74</v>
      </c>
      <c r="E21" s="62" t="s">
        <v>28</v>
      </c>
      <c r="F21" s="47">
        <v>1.0</v>
      </c>
      <c r="J21" s="5" t="s">
        <v>17</v>
      </c>
    </row>
    <row r="22">
      <c r="A22" s="3">
        <v>55.0</v>
      </c>
      <c r="B22" s="73">
        <v>0.022789351851851852</v>
      </c>
      <c r="C22" s="5" t="s">
        <v>13</v>
      </c>
      <c r="D22" s="5" t="s">
        <v>74</v>
      </c>
      <c r="E22" s="62">
        <v>29.0</v>
      </c>
      <c r="F22" s="31">
        <f>E22-12</f>
        <v>17</v>
      </c>
      <c r="J22" s="5" t="s">
        <v>40</v>
      </c>
    </row>
    <row r="23">
      <c r="A23" s="3">
        <v>55.0</v>
      </c>
      <c r="B23" s="73">
        <v>0.02332175925925926</v>
      </c>
      <c r="C23" s="5" t="s">
        <v>13</v>
      </c>
      <c r="D23" s="5" t="s">
        <v>146</v>
      </c>
      <c r="E23" s="62" t="s">
        <v>28</v>
      </c>
      <c r="F23" s="47">
        <v>1.0</v>
      </c>
    </row>
    <row r="24">
      <c r="A24" s="3">
        <v>55.0</v>
      </c>
      <c r="B24" s="73">
        <v>0.023761574074074074</v>
      </c>
      <c r="C24" s="5" t="s">
        <v>21</v>
      </c>
      <c r="D24" s="5" t="s">
        <v>32</v>
      </c>
      <c r="E24" s="62">
        <v>25.0</v>
      </c>
      <c r="F24" s="31">
        <f>E24-10</f>
        <v>15</v>
      </c>
      <c r="J24" s="5" t="s">
        <v>1943</v>
      </c>
    </row>
    <row r="25">
      <c r="A25" s="3">
        <v>55.0</v>
      </c>
      <c r="B25" s="73">
        <v>0.024189814814814813</v>
      </c>
      <c r="C25" s="5" t="s">
        <v>21</v>
      </c>
      <c r="D25" s="5" t="s">
        <v>7</v>
      </c>
      <c r="E25" s="62">
        <v>16.0</v>
      </c>
      <c r="F25" s="89"/>
      <c r="H25" s="5" t="s">
        <v>2253</v>
      </c>
    </row>
    <row r="26">
      <c r="A26" s="3">
        <v>55.0</v>
      </c>
      <c r="B26" s="73">
        <v>0.02466435185185185</v>
      </c>
      <c r="C26" s="5" t="s">
        <v>21</v>
      </c>
      <c r="D26" s="5" t="s">
        <v>32</v>
      </c>
      <c r="E26" s="62" t="s">
        <v>30</v>
      </c>
      <c r="F26" s="31" t="s">
        <v>30</v>
      </c>
      <c r="J26" s="5" t="s">
        <v>42</v>
      </c>
    </row>
    <row r="27">
      <c r="A27" s="3">
        <v>55.0</v>
      </c>
      <c r="B27" s="73">
        <v>0.02466435185185185</v>
      </c>
      <c r="C27" s="5" t="s">
        <v>21</v>
      </c>
      <c r="D27" s="5" t="s">
        <v>32</v>
      </c>
      <c r="E27" s="62" t="s">
        <v>30</v>
      </c>
      <c r="F27" s="31" t="s">
        <v>30</v>
      </c>
      <c r="J27" s="5" t="s">
        <v>339</v>
      </c>
    </row>
    <row r="28">
      <c r="A28" s="3">
        <v>55.0</v>
      </c>
      <c r="B28" s="73">
        <v>0.02533564814814815</v>
      </c>
      <c r="C28" s="5" t="s">
        <v>21</v>
      </c>
      <c r="D28" s="5" t="s">
        <v>146</v>
      </c>
      <c r="E28" s="62">
        <v>13.0</v>
      </c>
      <c r="F28" s="31">
        <f>E28-2</f>
        <v>11</v>
      </c>
    </row>
    <row r="29">
      <c r="A29" s="3">
        <v>55.0</v>
      </c>
      <c r="B29" s="73">
        <v>0.027453703703703702</v>
      </c>
      <c r="C29" s="5" t="s">
        <v>22</v>
      </c>
      <c r="D29" s="5" t="s">
        <v>74</v>
      </c>
      <c r="E29" s="62">
        <v>12.0</v>
      </c>
      <c r="F29" s="31">
        <f>E29-3</f>
        <v>9</v>
      </c>
    </row>
    <row r="30">
      <c r="A30" s="3">
        <v>55.0</v>
      </c>
      <c r="B30" s="73">
        <v>0.028125</v>
      </c>
      <c r="C30" s="5" t="s">
        <v>22</v>
      </c>
      <c r="D30" s="5" t="s">
        <v>146</v>
      </c>
      <c r="E30" s="62">
        <v>6.0</v>
      </c>
      <c r="F30" s="31">
        <f>E30-1</f>
        <v>5</v>
      </c>
    </row>
    <row r="31">
      <c r="A31" s="3">
        <v>55.0</v>
      </c>
      <c r="B31" s="73">
        <v>0.028587962962962964</v>
      </c>
      <c r="C31" s="5" t="s">
        <v>13</v>
      </c>
      <c r="D31" s="5" t="s">
        <v>25</v>
      </c>
      <c r="E31" s="62" t="s">
        <v>30</v>
      </c>
      <c r="F31" s="31" t="s">
        <v>30</v>
      </c>
      <c r="J31" s="5" t="s">
        <v>17</v>
      </c>
    </row>
    <row r="32">
      <c r="A32" s="3">
        <v>55.0</v>
      </c>
      <c r="B32" s="73">
        <v>0.028587962962962964</v>
      </c>
      <c r="C32" s="5" t="s">
        <v>13</v>
      </c>
      <c r="D32" s="5" t="s">
        <v>25</v>
      </c>
      <c r="E32" s="62">
        <v>18.0</v>
      </c>
      <c r="F32" s="31">
        <f>E32-2</f>
        <v>16</v>
      </c>
      <c r="H32" s="5" t="s">
        <v>2279</v>
      </c>
      <c r="J32" s="5" t="s">
        <v>40</v>
      </c>
    </row>
    <row r="33">
      <c r="A33" s="3">
        <v>55.0</v>
      </c>
      <c r="B33" s="73">
        <v>0.03011574074074074</v>
      </c>
      <c r="C33" s="5" t="s">
        <v>18</v>
      </c>
      <c r="D33" s="5" t="s">
        <v>32</v>
      </c>
      <c r="E33" s="62" t="s">
        <v>37</v>
      </c>
      <c r="F33" s="47">
        <v>20.0</v>
      </c>
      <c r="G33" s="5" t="s">
        <v>48</v>
      </c>
      <c r="J33" s="5" t="s">
        <v>42</v>
      </c>
    </row>
    <row r="34">
      <c r="A34" s="3">
        <v>55.0</v>
      </c>
      <c r="B34" s="73">
        <v>0.03011574074074074</v>
      </c>
      <c r="C34" s="5" t="s">
        <v>18</v>
      </c>
      <c r="D34" s="5" t="s">
        <v>32</v>
      </c>
      <c r="E34" s="62">
        <v>27.0</v>
      </c>
      <c r="F34" s="47">
        <v>18.0</v>
      </c>
      <c r="J34" s="5" t="s">
        <v>2297</v>
      </c>
    </row>
    <row r="35">
      <c r="A35" s="3">
        <v>55.0</v>
      </c>
      <c r="B35" s="73">
        <v>0.030393518518518518</v>
      </c>
      <c r="C35" s="5" t="s">
        <v>18</v>
      </c>
      <c r="D35" s="5" t="s">
        <v>7</v>
      </c>
      <c r="E35" s="62">
        <v>14.0</v>
      </c>
      <c r="F35" s="89"/>
      <c r="H35" s="5" t="s">
        <v>2268</v>
      </c>
    </row>
    <row r="36">
      <c r="A36" s="3">
        <v>55.0</v>
      </c>
      <c r="B36" s="73">
        <v>0.032060185185185185</v>
      </c>
      <c r="C36" s="5" t="s">
        <v>13</v>
      </c>
      <c r="D36" s="5" t="s">
        <v>74</v>
      </c>
      <c r="E36" s="62">
        <v>15.0</v>
      </c>
      <c r="F36" s="31">
        <f>E36-8</f>
        <v>7</v>
      </c>
    </row>
    <row r="37">
      <c r="A37" s="3">
        <v>55.0</v>
      </c>
      <c r="B37" s="73">
        <v>0.0333912037037037</v>
      </c>
      <c r="C37" s="5" t="s">
        <v>21</v>
      </c>
      <c r="D37" s="5" t="s">
        <v>32</v>
      </c>
      <c r="E37" s="62" t="s">
        <v>30</v>
      </c>
      <c r="F37" s="31" t="s">
        <v>30</v>
      </c>
      <c r="J37" s="5" t="s">
        <v>42</v>
      </c>
    </row>
    <row r="38">
      <c r="A38" s="3">
        <v>55.0</v>
      </c>
      <c r="B38" s="73">
        <v>0.0333912037037037</v>
      </c>
      <c r="C38" s="5" t="s">
        <v>21</v>
      </c>
      <c r="D38" s="5" t="s">
        <v>32</v>
      </c>
      <c r="E38" s="62">
        <v>15.0</v>
      </c>
      <c r="F38" s="31">
        <f>E38-10</f>
        <v>5</v>
      </c>
      <c r="J38" s="5" t="s">
        <v>2273</v>
      </c>
    </row>
    <row r="39">
      <c r="A39" s="3">
        <v>55.0</v>
      </c>
      <c r="B39" s="73">
        <v>0.033622685185185186</v>
      </c>
      <c r="C39" s="5" t="s">
        <v>21</v>
      </c>
      <c r="D39" s="5" t="s">
        <v>32</v>
      </c>
      <c r="E39" s="62">
        <v>21.0</v>
      </c>
      <c r="F39" s="31">
        <f>E39-11</f>
        <v>10</v>
      </c>
      <c r="J39" s="5" t="s">
        <v>46</v>
      </c>
    </row>
    <row r="40">
      <c r="A40" s="3">
        <v>55.0</v>
      </c>
      <c r="B40" s="73">
        <v>0.03391203703703704</v>
      </c>
      <c r="C40" s="5" t="s">
        <v>22</v>
      </c>
      <c r="D40" s="5" t="s">
        <v>74</v>
      </c>
      <c r="E40" s="62">
        <v>20.0</v>
      </c>
      <c r="F40" s="31">
        <f>E40-8</f>
        <v>12</v>
      </c>
      <c r="H40" s="5" t="s">
        <v>2284</v>
      </c>
      <c r="J40" s="5" t="s">
        <v>2298</v>
      </c>
    </row>
    <row r="41">
      <c r="A41" s="3">
        <v>55.0</v>
      </c>
      <c r="B41" s="73">
        <v>0.03476851851851852</v>
      </c>
      <c r="C41" s="5" t="s">
        <v>22</v>
      </c>
      <c r="D41" s="5" t="s">
        <v>25</v>
      </c>
      <c r="E41" s="62">
        <v>18.0</v>
      </c>
      <c r="F41" s="31">
        <f>E41-0</f>
        <v>18</v>
      </c>
    </row>
    <row r="42">
      <c r="A42" s="3">
        <v>55.0</v>
      </c>
      <c r="B42" s="73">
        <v>0.03612268518518519</v>
      </c>
      <c r="C42" s="5" t="s">
        <v>22</v>
      </c>
      <c r="D42" s="5" t="s">
        <v>7</v>
      </c>
      <c r="E42" s="62">
        <v>26.0</v>
      </c>
      <c r="F42" s="89"/>
      <c r="H42" s="5" t="s">
        <v>2299</v>
      </c>
      <c r="J42" s="5" t="s">
        <v>109</v>
      </c>
    </row>
    <row r="43">
      <c r="A43" s="3">
        <v>55.0</v>
      </c>
      <c r="B43" s="73">
        <v>0.038287037037037036</v>
      </c>
      <c r="C43" s="5" t="s">
        <v>21</v>
      </c>
      <c r="D43" s="5" t="s">
        <v>492</v>
      </c>
      <c r="E43" s="62">
        <v>6.0</v>
      </c>
      <c r="F43" s="31">
        <f>E43-2</f>
        <v>4</v>
      </c>
    </row>
    <row r="44">
      <c r="A44" s="3">
        <v>55.0</v>
      </c>
      <c r="B44" s="73">
        <v>0.038287037037037036</v>
      </c>
      <c r="C44" s="5" t="s">
        <v>13</v>
      </c>
      <c r="D44" s="5" t="s">
        <v>492</v>
      </c>
      <c r="E44" s="62">
        <v>26.0</v>
      </c>
      <c r="F44" s="31">
        <f>E44-12</f>
        <v>14</v>
      </c>
    </row>
    <row r="45">
      <c r="A45" s="3">
        <v>55.0</v>
      </c>
      <c r="B45" s="73">
        <v>0.04048611111111111</v>
      </c>
      <c r="C45" s="5" t="s">
        <v>21</v>
      </c>
      <c r="D45" s="5" t="s">
        <v>32</v>
      </c>
      <c r="E45" s="62">
        <v>23.0</v>
      </c>
      <c r="F45" s="31">
        <f>E45-11</f>
        <v>12</v>
      </c>
      <c r="J45" s="5" t="s">
        <v>258</v>
      </c>
    </row>
    <row r="46">
      <c r="A46" s="3">
        <v>55.0</v>
      </c>
      <c r="B46" s="73">
        <v>0.04064814814814815</v>
      </c>
      <c r="C46" s="5" t="s">
        <v>21</v>
      </c>
      <c r="D46" s="5" t="s">
        <v>7</v>
      </c>
      <c r="E46" s="62">
        <v>10.0</v>
      </c>
      <c r="F46" s="89"/>
      <c r="H46" s="5" t="s">
        <v>2300</v>
      </c>
    </row>
    <row r="47">
      <c r="A47" s="3">
        <v>55.0</v>
      </c>
      <c r="B47" s="73">
        <v>0.045335648148148146</v>
      </c>
      <c r="C47" s="5" t="s">
        <v>21</v>
      </c>
      <c r="D47" s="5" t="s">
        <v>492</v>
      </c>
      <c r="E47" s="62" t="s">
        <v>30</v>
      </c>
      <c r="F47" s="31" t="s">
        <v>30</v>
      </c>
      <c r="J47" s="5" t="s">
        <v>350</v>
      </c>
    </row>
    <row r="48">
      <c r="A48" s="3">
        <v>55.0</v>
      </c>
      <c r="B48" s="73">
        <v>0.045335648148148146</v>
      </c>
      <c r="C48" s="5" t="s">
        <v>21</v>
      </c>
      <c r="D48" s="5" t="s">
        <v>492</v>
      </c>
      <c r="E48" s="62">
        <v>21.0</v>
      </c>
      <c r="F48" s="31">
        <f>E48-2</f>
        <v>19</v>
      </c>
    </row>
    <row r="49">
      <c r="A49" s="3">
        <v>55.0</v>
      </c>
      <c r="B49" s="73">
        <v>0.05385416666666667</v>
      </c>
      <c r="C49" s="5" t="s">
        <v>21</v>
      </c>
      <c r="D49" s="5" t="s">
        <v>2301</v>
      </c>
      <c r="E49" s="62">
        <v>3.0</v>
      </c>
      <c r="F49" s="89"/>
      <c r="J49" s="5" t="s">
        <v>2302</v>
      </c>
    </row>
    <row r="50">
      <c r="A50" s="3">
        <v>55.0</v>
      </c>
      <c r="B50" s="73">
        <v>0.05740740740740741</v>
      </c>
      <c r="C50" s="5" t="s">
        <v>134</v>
      </c>
      <c r="D50" s="5" t="s">
        <v>97</v>
      </c>
      <c r="E50" s="62">
        <v>27.0</v>
      </c>
      <c r="F50" s="89"/>
      <c r="J50" s="5" t="s">
        <v>2303</v>
      </c>
    </row>
    <row r="51">
      <c r="A51" s="3">
        <v>55.0</v>
      </c>
      <c r="B51" s="73">
        <v>0.07732638888888889</v>
      </c>
      <c r="C51" s="5" t="s">
        <v>15</v>
      </c>
      <c r="D51" s="5" t="s">
        <v>20</v>
      </c>
      <c r="E51" s="62" t="s">
        <v>37</v>
      </c>
      <c r="F51" s="62">
        <v>20.0</v>
      </c>
      <c r="J51" s="5" t="s">
        <v>137</v>
      </c>
    </row>
    <row r="52">
      <c r="A52" s="3">
        <v>55.0</v>
      </c>
      <c r="B52" s="73">
        <v>0.07732638888888889</v>
      </c>
      <c r="C52" s="5" t="s">
        <v>21</v>
      </c>
      <c r="D52" s="5" t="s">
        <v>20</v>
      </c>
      <c r="E52" s="62" t="s">
        <v>37</v>
      </c>
      <c r="F52" s="62">
        <v>20.0</v>
      </c>
      <c r="J52" s="5" t="s">
        <v>137</v>
      </c>
    </row>
    <row r="53">
      <c r="A53" s="3">
        <v>55.0</v>
      </c>
      <c r="B53" s="73">
        <v>0.07732638888888889</v>
      </c>
      <c r="C53" s="5" t="s">
        <v>22</v>
      </c>
      <c r="D53" s="5" t="s">
        <v>20</v>
      </c>
      <c r="E53" s="62">
        <v>17.0</v>
      </c>
      <c r="F53" s="31">
        <f>E53-2-10</f>
        <v>5</v>
      </c>
      <c r="J53" s="5" t="s">
        <v>137</v>
      </c>
    </row>
    <row r="54">
      <c r="A54" s="3">
        <v>55.0</v>
      </c>
      <c r="B54" s="73">
        <v>0.07732638888888889</v>
      </c>
      <c r="C54" s="5" t="s">
        <v>18</v>
      </c>
      <c r="D54" s="5" t="s">
        <v>20</v>
      </c>
      <c r="E54" s="62">
        <v>24.0</v>
      </c>
      <c r="F54" s="31">
        <f>E54-6-10</f>
        <v>8</v>
      </c>
      <c r="J54" s="5" t="s">
        <v>137</v>
      </c>
    </row>
    <row r="55">
      <c r="A55" s="3">
        <v>55.0</v>
      </c>
      <c r="B55" s="73">
        <v>0.07732638888888889</v>
      </c>
      <c r="C55" s="5" t="s">
        <v>2304</v>
      </c>
      <c r="D55" s="5" t="s">
        <v>20</v>
      </c>
      <c r="E55" s="62">
        <v>22.0</v>
      </c>
      <c r="F55" s="31">
        <f>E55-10</f>
        <v>12</v>
      </c>
      <c r="J55" s="5" t="s">
        <v>137</v>
      </c>
    </row>
    <row r="56">
      <c r="A56" s="3">
        <v>55.0</v>
      </c>
      <c r="B56" s="73">
        <v>0.07732638888888889</v>
      </c>
      <c r="C56" s="5" t="s">
        <v>13</v>
      </c>
      <c r="D56" s="5" t="s">
        <v>20</v>
      </c>
      <c r="E56" s="62">
        <v>16.0</v>
      </c>
      <c r="F56" s="31">
        <f>E56-10-2</f>
        <v>4</v>
      </c>
      <c r="J56" s="5" t="s">
        <v>137</v>
      </c>
    </row>
    <row r="57">
      <c r="A57" s="3">
        <v>55.0</v>
      </c>
      <c r="B57" s="73">
        <v>0.07732638888888889</v>
      </c>
      <c r="C57" s="5" t="s">
        <v>134</v>
      </c>
      <c r="D57" s="5" t="s">
        <v>20</v>
      </c>
      <c r="E57" s="62">
        <v>29.0</v>
      </c>
      <c r="F57" s="31">
        <f>E57-0-10</f>
        <v>19</v>
      </c>
      <c r="J57" s="5" t="s">
        <v>137</v>
      </c>
    </row>
    <row r="58">
      <c r="A58" s="3">
        <v>55.0</v>
      </c>
      <c r="B58" s="73">
        <v>0.07732638888888889</v>
      </c>
      <c r="C58" s="5" t="s">
        <v>10</v>
      </c>
      <c r="D58" s="5" t="s">
        <v>20</v>
      </c>
      <c r="E58" s="62" t="s">
        <v>30</v>
      </c>
      <c r="F58" s="31" t="s">
        <v>30</v>
      </c>
      <c r="J58" s="5" t="s">
        <v>17</v>
      </c>
    </row>
    <row r="59">
      <c r="A59" s="3">
        <v>55.0</v>
      </c>
      <c r="B59" s="73">
        <v>0.07732638888888889</v>
      </c>
      <c r="C59" s="5" t="s">
        <v>10</v>
      </c>
      <c r="D59" s="5" t="s">
        <v>20</v>
      </c>
      <c r="E59" s="62">
        <v>32.0</v>
      </c>
      <c r="F59" s="31">
        <f>E59-10-10</f>
        <v>12</v>
      </c>
      <c r="J59" s="5" t="s">
        <v>1916</v>
      </c>
    </row>
    <row r="60">
      <c r="A60" s="3">
        <v>55.0</v>
      </c>
      <c r="B60" s="73">
        <v>0.08258101851851851</v>
      </c>
      <c r="C60" s="5" t="s">
        <v>21</v>
      </c>
      <c r="D60" s="5" t="s">
        <v>146</v>
      </c>
      <c r="E60" s="62">
        <v>14.0</v>
      </c>
      <c r="F60" s="31">
        <f>E60-2</f>
        <v>12</v>
      </c>
    </row>
    <row r="61">
      <c r="A61" s="3">
        <v>55.0</v>
      </c>
      <c r="B61" s="73">
        <v>0.08472222222222223</v>
      </c>
      <c r="C61" s="5" t="s">
        <v>21</v>
      </c>
      <c r="D61" s="5" t="s">
        <v>88</v>
      </c>
      <c r="E61" s="62">
        <v>20.0</v>
      </c>
      <c r="F61" s="31">
        <f>E61-8</f>
        <v>12</v>
      </c>
    </row>
    <row r="62">
      <c r="A62" s="3">
        <v>55.0</v>
      </c>
      <c r="B62" s="73">
        <v>0.08657407407407407</v>
      </c>
      <c r="C62" s="5" t="s">
        <v>10</v>
      </c>
      <c r="D62" s="5" t="s">
        <v>19</v>
      </c>
      <c r="E62" s="62" t="s">
        <v>37</v>
      </c>
      <c r="F62" s="47">
        <v>20.0</v>
      </c>
    </row>
    <row r="63">
      <c r="A63" s="3">
        <v>55.0</v>
      </c>
      <c r="B63" s="73">
        <v>0.0881712962962963</v>
      </c>
      <c r="C63" s="5" t="s">
        <v>21</v>
      </c>
      <c r="D63" s="5" t="s">
        <v>146</v>
      </c>
      <c r="E63" s="62">
        <v>17.0</v>
      </c>
      <c r="F63" s="31">
        <f>E63-2</f>
        <v>15</v>
      </c>
    </row>
    <row r="64">
      <c r="A64" s="3">
        <v>55.0</v>
      </c>
      <c r="B64" s="73">
        <v>0.0881712962962963</v>
      </c>
      <c r="C64" s="5" t="s">
        <v>13</v>
      </c>
      <c r="D64" s="5" t="s">
        <v>146</v>
      </c>
      <c r="E64" s="62">
        <v>26.0</v>
      </c>
      <c r="F64" s="31">
        <f>E64-7</f>
        <v>19</v>
      </c>
    </row>
    <row r="65">
      <c r="A65" s="3">
        <v>55.0</v>
      </c>
      <c r="B65" s="73">
        <v>0.0881712962962963</v>
      </c>
      <c r="C65" s="5" t="s">
        <v>15</v>
      </c>
      <c r="D65" s="5" t="s">
        <v>146</v>
      </c>
      <c r="E65" s="62">
        <v>19.0</v>
      </c>
      <c r="F65" s="31">
        <f>E65-2</f>
        <v>17</v>
      </c>
    </row>
    <row r="66">
      <c r="A66" s="3">
        <v>55.0</v>
      </c>
      <c r="B66" s="73">
        <v>0.0881712962962963</v>
      </c>
      <c r="C66" s="5" t="s">
        <v>22</v>
      </c>
      <c r="D66" s="5" t="s">
        <v>146</v>
      </c>
      <c r="E66" s="62" t="s">
        <v>30</v>
      </c>
      <c r="F66" s="31" t="s">
        <v>30</v>
      </c>
      <c r="J66" s="5" t="s">
        <v>1734</v>
      </c>
    </row>
    <row r="67">
      <c r="A67" s="3">
        <v>55.0</v>
      </c>
      <c r="B67" s="73">
        <v>0.0881712962962963</v>
      </c>
      <c r="C67" s="5" t="s">
        <v>22</v>
      </c>
      <c r="D67" s="5" t="s">
        <v>146</v>
      </c>
      <c r="E67" s="62">
        <v>16.0</v>
      </c>
      <c r="F67" s="31">
        <f>E67-1</f>
        <v>15</v>
      </c>
    </row>
    <row r="68">
      <c r="A68" s="3">
        <v>55.0</v>
      </c>
      <c r="B68" s="73">
        <v>0.0881712962962963</v>
      </c>
      <c r="C68" s="5" t="s">
        <v>2304</v>
      </c>
      <c r="D68" s="5" t="s">
        <v>146</v>
      </c>
      <c r="E68" s="62">
        <v>18.0</v>
      </c>
      <c r="F68" s="31">
        <f>E68-3</f>
        <v>15</v>
      </c>
    </row>
    <row r="69">
      <c r="A69" s="3">
        <v>55.0</v>
      </c>
      <c r="B69" s="73">
        <v>0.0881712962962963</v>
      </c>
      <c r="C69" s="5" t="s">
        <v>134</v>
      </c>
      <c r="D69" s="5" t="s">
        <v>146</v>
      </c>
      <c r="E69" s="62">
        <v>12.0</v>
      </c>
      <c r="F69" s="31">
        <f>E69-4</f>
        <v>8</v>
      </c>
    </row>
    <row r="70">
      <c r="A70" s="3">
        <v>55.0</v>
      </c>
      <c r="B70" s="73">
        <v>0.0881712962962963</v>
      </c>
      <c r="C70" s="5" t="s">
        <v>18</v>
      </c>
      <c r="D70" s="5" t="s">
        <v>146</v>
      </c>
      <c r="E70" s="62" t="s">
        <v>30</v>
      </c>
      <c r="F70" s="31" t="s">
        <v>30</v>
      </c>
    </row>
    <row r="71">
      <c r="A71" s="3">
        <v>55.0</v>
      </c>
      <c r="B71" s="73">
        <v>0.09004629629629629</v>
      </c>
      <c r="C71" s="5" t="s">
        <v>21</v>
      </c>
      <c r="D71" s="5" t="s">
        <v>88</v>
      </c>
      <c r="E71" s="62">
        <v>24.0</v>
      </c>
      <c r="F71" s="31">
        <f>E71-8</f>
        <v>16</v>
      </c>
    </row>
    <row r="72">
      <c r="A72" s="3">
        <v>55.0</v>
      </c>
      <c r="B72" s="73">
        <v>0.09149305555555555</v>
      </c>
      <c r="C72" s="5" t="s">
        <v>2304</v>
      </c>
      <c r="D72" s="5" t="s">
        <v>92</v>
      </c>
      <c r="E72" s="62">
        <v>13.0</v>
      </c>
      <c r="F72" s="31">
        <f>E72-1</f>
        <v>12</v>
      </c>
    </row>
    <row r="73">
      <c r="A73" s="3">
        <v>55.0</v>
      </c>
      <c r="B73" s="73">
        <v>0.09149305555555555</v>
      </c>
      <c r="C73" s="5" t="s">
        <v>15</v>
      </c>
      <c r="D73" s="5" t="s">
        <v>92</v>
      </c>
      <c r="E73" s="62">
        <v>7.0</v>
      </c>
      <c r="F73" s="31">
        <f>E73-2</f>
        <v>5</v>
      </c>
    </row>
    <row r="74">
      <c r="A74" s="3">
        <v>55.0</v>
      </c>
      <c r="B74" s="73">
        <v>0.0920138888888889</v>
      </c>
      <c r="C74" s="5" t="s">
        <v>22</v>
      </c>
      <c r="D74" s="5" t="s">
        <v>92</v>
      </c>
      <c r="E74" s="62">
        <v>11.0</v>
      </c>
      <c r="F74" s="31">
        <f>E74-7</f>
        <v>4</v>
      </c>
    </row>
    <row r="75">
      <c r="A75" s="3">
        <v>55.0</v>
      </c>
      <c r="B75" s="73">
        <v>0.0927662037037037</v>
      </c>
      <c r="C75" s="5" t="s">
        <v>134</v>
      </c>
      <c r="D75" s="5" t="s">
        <v>92</v>
      </c>
      <c r="E75" s="62" t="s">
        <v>30</v>
      </c>
      <c r="F75" s="31" t="s">
        <v>30</v>
      </c>
    </row>
    <row r="76">
      <c r="A76" s="3">
        <v>55.0</v>
      </c>
      <c r="B76" s="73">
        <v>0.09303240740740741</v>
      </c>
      <c r="C76" s="5" t="s">
        <v>21</v>
      </c>
      <c r="D76" s="5" t="s">
        <v>92</v>
      </c>
      <c r="E76" s="62" t="s">
        <v>30</v>
      </c>
      <c r="F76" s="31" t="s">
        <v>30</v>
      </c>
    </row>
    <row r="77">
      <c r="A77" s="3">
        <v>55.0</v>
      </c>
      <c r="B77" s="73">
        <v>0.0941550925925926</v>
      </c>
      <c r="C77" s="5" t="s">
        <v>21</v>
      </c>
      <c r="D77" s="5" t="s">
        <v>20</v>
      </c>
      <c r="E77" s="62">
        <v>40.0</v>
      </c>
      <c r="F77" s="47">
        <v>15.0</v>
      </c>
      <c r="J77" s="5" t="s">
        <v>137</v>
      </c>
    </row>
    <row r="78">
      <c r="A78" s="3">
        <v>55.0</v>
      </c>
      <c r="B78" s="73">
        <v>0.09481481481481481</v>
      </c>
      <c r="C78" s="5" t="s">
        <v>21</v>
      </c>
      <c r="D78" s="5" t="s">
        <v>24</v>
      </c>
      <c r="E78" s="62">
        <v>27.0</v>
      </c>
      <c r="F78" s="31">
        <f>E78-12</f>
        <v>15</v>
      </c>
    </row>
    <row r="79">
      <c r="A79" s="3">
        <v>55.0</v>
      </c>
      <c r="B79" s="73">
        <v>0.09929398148148148</v>
      </c>
      <c r="C79" s="5" t="s">
        <v>21</v>
      </c>
      <c r="D79" s="5" t="s">
        <v>20</v>
      </c>
      <c r="E79" s="62">
        <v>43.0</v>
      </c>
      <c r="F79" s="47">
        <v>18.0</v>
      </c>
      <c r="J79" s="5" t="s">
        <v>137</v>
      </c>
    </row>
    <row r="80">
      <c r="A80" s="3">
        <v>55.0</v>
      </c>
      <c r="B80" s="73">
        <v>0.1005787037037037</v>
      </c>
      <c r="C80" s="5" t="s">
        <v>21</v>
      </c>
      <c r="D80" s="5" t="s">
        <v>24</v>
      </c>
      <c r="E80" s="62">
        <v>20.0</v>
      </c>
      <c r="F80" s="31">
        <f>E80-12</f>
        <v>8</v>
      </c>
    </row>
    <row r="81">
      <c r="A81" s="3">
        <v>55.0</v>
      </c>
      <c r="B81" s="73">
        <v>0.10118055555555555</v>
      </c>
      <c r="C81" s="5" t="s">
        <v>21</v>
      </c>
      <c r="D81" s="5" t="s">
        <v>47</v>
      </c>
      <c r="E81" s="62">
        <v>19.0</v>
      </c>
      <c r="F81" s="31">
        <f>E81-5</f>
        <v>14</v>
      </c>
    </row>
    <row r="82">
      <c r="A82" s="3">
        <v>55.0</v>
      </c>
      <c r="B82" s="73">
        <v>0.1037037037037037</v>
      </c>
      <c r="C82" s="5" t="s">
        <v>10</v>
      </c>
      <c r="D82" s="5" t="s">
        <v>47</v>
      </c>
      <c r="E82" s="62">
        <v>22.0</v>
      </c>
      <c r="F82" s="31">
        <f>E82-7</f>
        <v>15</v>
      </c>
    </row>
    <row r="83">
      <c r="A83" s="3">
        <v>55.0</v>
      </c>
      <c r="B83" s="73">
        <v>0.1037037037037037</v>
      </c>
      <c r="C83" s="5" t="s">
        <v>18</v>
      </c>
      <c r="D83" s="5" t="s">
        <v>47</v>
      </c>
      <c r="E83" s="62" t="s">
        <v>37</v>
      </c>
      <c r="F83" s="47">
        <v>20.0</v>
      </c>
    </row>
    <row r="84">
      <c r="A84" s="3">
        <v>55.0</v>
      </c>
      <c r="B84" s="73">
        <v>0.1037037037037037</v>
      </c>
      <c r="C84" s="5" t="s">
        <v>2304</v>
      </c>
      <c r="D84" s="5" t="s">
        <v>47</v>
      </c>
      <c r="E84" s="62">
        <v>19.0</v>
      </c>
      <c r="F84" s="31">
        <f>E84-0</f>
        <v>19</v>
      </c>
    </row>
    <row r="85">
      <c r="A85" s="3">
        <v>55.0</v>
      </c>
      <c r="B85" s="73">
        <v>0.1037037037037037</v>
      </c>
      <c r="C85" s="5" t="s">
        <v>15</v>
      </c>
      <c r="D85" s="5" t="s">
        <v>47</v>
      </c>
      <c r="E85" s="62">
        <v>17.0</v>
      </c>
      <c r="F85" s="31">
        <f>E85-2</f>
        <v>15</v>
      </c>
    </row>
    <row r="86">
      <c r="A86" s="3">
        <v>55.0</v>
      </c>
      <c r="B86" s="73">
        <v>0.1037037037037037</v>
      </c>
      <c r="C86" s="5" t="s">
        <v>134</v>
      </c>
      <c r="D86" s="5" t="s">
        <v>47</v>
      </c>
      <c r="E86" s="62">
        <v>18.0</v>
      </c>
      <c r="F86" s="31">
        <f>E86-0</f>
        <v>18</v>
      </c>
    </row>
    <row r="87">
      <c r="A87" s="3">
        <v>55.0</v>
      </c>
      <c r="B87" s="73">
        <v>0.1037037037037037</v>
      </c>
      <c r="C87" s="5" t="s">
        <v>13</v>
      </c>
      <c r="D87" s="5" t="s">
        <v>47</v>
      </c>
      <c r="E87" s="62" t="s">
        <v>30</v>
      </c>
      <c r="F87" s="31" t="s">
        <v>30</v>
      </c>
      <c r="J87" s="5" t="s">
        <v>17</v>
      </c>
    </row>
    <row r="88">
      <c r="A88" s="3">
        <v>55.0</v>
      </c>
      <c r="B88" s="73">
        <v>0.1037037037037037</v>
      </c>
      <c r="C88" s="5" t="s">
        <v>13</v>
      </c>
      <c r="D88" s="5" t="s">
        <v>47</v>
      </c>
      <c r="E88" s="62">
        <v>16.0</v>
      </c>
      <c r="F88" s="31">
        <f t="shared" ref="F88:F89" si="2">E88-2</f>
        <v>14</v>
      </c>
    </row>
    <row r="89">
      <c r="A89" s="3">
        <v>55.0</v>
      </c>
      <c r="B89" s="73">
        <v>0.1037037037037037</v>
      </c>
      <c r="C89" s="5" t="s">
        <v>22</v>
      </c>
      <c r="D89" s="5" t="s">
        <v>47</v>
      </c>
      <c r="E89" s="62">
        <v>8.0</v>
      </c>
      <c r="F89" s="31">
        <f t="shared" si="2"/>
        <v>6</v>
      </c>
    </row>
    <row r="90">
      <c r="A90" s="3">
        <v>55.0</v>
      </c>
      <c r="B90" s="73">
        <v>0.10480324074074074</v>
      </c>
      <c r="C90" s="5" t="s">
        <v>18</v>
      </c>
      <c r="D90" s="5" t="s">
        <v>32</v>
      </c>
      <c r="E90" s="62" t="s">
        <v>30</v>
      </c>
      <c r="F90" s="31" t="s">
        <v>30</v>
      </c>
      <c r="J90" s="5" t="s">
        <v>42</v>
      </c>
    </row>
    <row r="91">
      <c r="A91" s="3">
        <v>55.0</v>
      </c>
      <c r="B91" s="73">
        <v>0.10480324074074074</v>
      </c>
      <c r="C91" s="5" t="s">
        <v>18</v>
      </c>
      <c r="D91" s="5" t="s">
        <v>32</v>
      </c>
      <c r="E91" s="62">
        <v>25.0</v>
      </c>
      <c r="F91" s="31">
        <f>E91-13</f>
        <v>12</v>
      </c>
      <c r="J91" s="5" t="s">
        <v>2297</v>
      </c>
    </row>
    <row r="92">
      <c r="A92" s="3">
        <v>55.0</v>
      </c>
      <c r="B92" s="73">
        <v>0.1050925925925926</v>
      </c>
      <c r="C92" s="5" t="s">
        <v>18</v>
      </c>
      <c r="D92" s="5" t="s">
        <v>7</v>
      </c>
      <c r="E92" s="62">
        <v>10.0</v>
      </c>
      <c r="F92" s="89"/>
      <c r="H92" s="5" t="s">
        <v>2263</v>
      </c>
    </row>
    <row r="93">
      <c r="A93" s="3">
        <v>55.0</v>
      </c>
      <c r="B93" s="73">
        <v>0.1053587962962963</v>
      </c>
      <c r="C93" s="5" t="s">
        <v>18</v>
      </c>
      <c r="D93" s="5" t="s">
        <v>32</v>
      </c>
      <c r="E93" s="62" t="s">
        <v>30</v>
      </c>
      <c r="F93" s="31" t="s">
        <v>30</v>
      </c>
      <c r="J93" s="5" t="s">
        <v>42</v>
      </c>
    </row>
    <row r="94">
      <c r="A94" s="3">
        <v>55.0</v>
      </c>
      <c r="B94" s="73">
        <v>0.1053587962962963</v>
      </c>
      <c r="C94" s="5" t="s">
        <v>18</v>
      </c>
      <c r="D94" s="5" t="s">
        <v>32</v>
      </c>
      <c r="E94" s="62">
        <v>20.0</v>
      </c>
      <c r="F94" s="31">
        <f>E94-13</f>
        <v>7</v>
      </c>
      <c r="J94" s="5" t="s">
        <v>2305</v>
      </c>
    </row>
    <row r="95">
      <c r="A95" s="3">
        <v>55.0</v>
      </c>
      <c r="B95" s="73">
        <v>0.10559027777777778</v>
      </c>
      <c r="C95" s="5" t="s">
        <v>18</v>
      </c>
      <c r="D95" s="5" t="s">
        <v>32</v>
      </c>
      <c r="E95" s="62" t="s">
        <v>37</v>
      </c>
      <c r="F95" s="47">
        <v>20.0</v>
      </c>
      <c r="G95" s="5" t="s">
        <v>48</v>
      </c>
      <c r="J95" s="5" t="s">
        <v>42</v>
      </c>
    </row>
    <row r="96">
      <c r="A96" s="3">
        <v>55.0</v>
      </c>
      <c r="B96" s="73">
        <v>0.10559027777777778</v>
      </c>
      <c r="C96" s="5" t="s">
        <v>18</v>
      </c>
      <c r="D96" s="5" t="s">
        <v>32</v>
      </c>
      <c r="E96" s="62" t="s">
        <v>28</v>
      </c>
      <c r="F96" s="47">
        <v>1.0</v>
      </c>
      <c r="J96" s="5" t="s">
        <v>2306</v>
      </c>
    </row>
    <row r="97">
      <c r="A97" s="3">
        <v>55.0</v>
      </c>
      <c r="B97" s="73">
        <v>0.1063888888888889</v>
      </c>
      <c r="C97" s="5" t="s">
        <v>10</v>
      </c>
      <c r="D97" s="5" t="s">
        <v>32</v>
      </c>
      <c r="E97" s="62" t="s">
        <v>37</v>
      </c>
      <c r="F97" s="47">
        <v>20.0</v>
      </c>
      <c r="G97" s="5" t="s">
        <v>48</v>
      </c>
      <c r="J97" s="5" t="s">
        <v>42</v>
      </c>
    </row>
    <row r="98">
      <c r="A98" s="3">
        <v>55.0</v>
      </c>
      <c r="B98" s="73">
        <v>0.1063888888888889</v>
      </c>
      <c r="C98" s="5" t="s">
        <v>10</v>
      </c>
      <c r="D98" s="5" t="s">
        <v>32</v>
      </c>
      <c r="E98" s="62">
        <v>19.0</v>
      </c>
      <c r="F98" s="31">
        <f>E98-12+10</f>
        <v>17</v>
      </c>
      <c r="J98" s="5" t="s">
        <v>2307</v>
      </c>
    </row>
    <row r="99">
      <c r="A99" s="3">
        <v>55.0</v>
      </c>
      <c r="B99" s="73">
        <v>0.10731481481481482</v>
      </c>
      <c r="C99" s="5" t="s">
        <v>10</v>
      </c>
      <c r="D99" s="5" t="s">
        <v>7</v>
      </c>
      <c r="E99" s="62">
        <v>22.0</v>
      </c>
      <c r="F99" s="89"/>
      <c r="H99" s="5" t="s">
        <v>2258</v>
      </c>
    </row>
    <row r="100">
      <c r="A100" s="3">
        <v>55.0</v>
      </c>
      <c r="B100" s="73">
        <v>0.108125</v>
      </c>
      <c r="C100" s="5" t="s">
        <v>10</v>
      </c>
      <c r="D100" s="5" t="s">
        <v>32</v>
      </c>
      <c r="E100" s="62" t="s">
        <v>30</v>
      </c>
      <c r="F100" s="31" t="s">
        <v>30</v>
      </c>
      <c r="J100" s="5" t="s">
        <v>42</v>
      </c>
    </row>
    <row r="101">
      <c r="A101" s="3">
        <v>55.0</v>
      </c>
      <c r="B101" s="73">
        <v>0.108125</v>
      </c>
      <c r="C101" s="5" t="s">
        <v>10</v>
      </c>
      <c r="D101" s="5" t="s">
        <v>32</v>
      </c>
      <c r="E101" s="62">
        <v>27.0</v>
      </c>
      <c r="F101" s="31">
        <f>E101-12</f>
        <v>15</v>
      </c>
      <c r="J101" s="5" t="s">
        <v>479</v>
      </c>
    </row>
    <row r="102">
      <c r="A102" s="3">
        <v>55.0</v>
      </c>
      <c r="B102" s="73">
        <v>0.10842592592592593</v>
      </c>
      <c r="C102" s="5" t="s">
        <v>10</v>
      </c>
      <c r="D102" s="5" t="s">
        <v>7</v>
      </c>
      <c r="E102" s="62">
        <v>17.0</v>
      </c>
      <c r="F102" s="89"/>
      <c r="H102" s="5" t="s">
        <v>2308</v>
      </c>
    </row>
    <row r="103">
      <c r="A103" s="3">
        <v>55.0</v>
      </c>
      <c r="B103" s="73">
        <v>0.10965277777777778</v>
      </c>
      <c r="C103" s="5" t="s">
        <v>2304</v>
      </c>
      <c r="D103" s="5" t="s">
        <v>75</v>
      </c>
      <c r="E103" s="62">
        <v>8.0</v>
      </c>
      <c r="F103" s="31">
        <f>E103-6</f>
        <v>2</v>
      </c>
      <c r="H103" s="5" t="s">
        <v>2309</v>
      </c>
      <c r="J103" s="5" t="s">
        <v>2310</v>
      </c>
    </row>
    <row r="104">
      <c r="A104" s="3">
        <v>55.0</v>
      </c>
      <c r="B104" s="73">
        <v>0.10965277777777778</v>
      </c>
      <c r="C104" s="5" t="s">
        <v>18</v>
      </c>
      <c r="D104" s="5" t="s">
        <v>75</v>
      </c>
      <c r="E104" s="62">
        <v>21.0</v>
      </c>
      <c r="F104" s="31">
        <f>E104-7</f>
        <v>14</v>
      </c>
      <c r="J104" s="5" t="s">
        <v>2310</v>
      </c>
    </row>
    <row r="105">
      <c r="A105" s="3">
        <v>55.0</v>
      </c>
      <c r="B105" s="73">
        <v>0.10965277777777778</v>
      </c>
      <c r="C105" s="5" t="s">
        <v>10</v>
      </c>
      <c r="D105" s="5" t="s">
        <v>75</v>
      </c>
      <c r="E105" s="62">
        <v>18.0</v>
      </c>
      <c r="F105" s="31">
        <f>E105-2</f>
        <v>16</v>
      </c>
      <c r="J105" s="5" t="s">
        <v>2310</v>
      </c>
    </row>
    <row r="106">
      <c r="A106" s="3">
        <v>55.0</v>
      </c>
      <c r="B106" s="73">
        <v>0.11047453703703704</v>
      </c>
      <c r="C106" s="5" t="s">
        <v>21</v>
      </c>
      <c r="D106" s="5" t="s">
        <v>32</v>
      </c>
      <c r="E106" s="62" t="s">
        <v>30</v>
      </c>
      <c r="F106" s="31" t="s">
        <v>30</v>
      </c>
      <c r="J106" s="5" t="s">
        <v>42</v>
      </c>
    </row>
    <row r="107">
      <c r="A107" s="3">
        <v>55.0</v>
      </c>
      <c r="B107" s="73">
        <v>0.11047453703703704</v>
      </c>
      <c r="C107" s="5" t="s">
        <v>21</v>
      </c>
      <c r="D107" s="5" t="s">
        <v>32</v>
      </c>
      <c r="E107" s="62">
        <v>15.0</v>
      </c>
      <c r="F107" s="31">
        <f>E107-11</f>
        <v>4</v>
      </c>
      <c r="J107" s="5" t="s">
        <v>1404</v>
      </c>
    </row>
    <row r="108">
      <c r="A108" s="3">
        <v>55.0</v>
      </c>
      <c r="B108" s="73">
        <v>0.11122685185185185</v>
      </c>
      <c r="C108" s="5" t="s">
        <v>22</v>
      </c>
      <c r="D108" s="5" t="s">
        <v>25</v>
      </c>
      <c r="E108" s="62">
        <v>18.0</v>
      </c>
      <c r="F108" s="62">
        <v>18.0</v>
      </c>
      <c r="H108" s="5" t="s">
        <v>2311</v>
      </c>
      <c r="J108" s="5" t="s">
        <v>2271</v>
      </c>
    </row>
    <row r="109">
      <c r="A109" s="3">
        <v>55.0</v>
      </c>
      <c r="B109" s="73">
        <v>0.11122685185185185</v>
      </c>
      <c r="C109" s="5" t="s">
        <v>18</v>
      </c>
      <c r="D109" s="5" t="s">
        <v>25</v>
      </c>
      <c r="E109" s="62" t="s">
        <v>30</v>
      </c>
      <c r="F109" s="62" t="s">
        <v>30</v>
      </c>
      <c r="J109" s="5" t="s">
        <v>1674</v>
      </c>
    </row>
    <row r="110">
      <c r="A110" s="3">
        <v>55.0</v>
      </c>
      <c r="B110" s="73">
        <v>0.11122685185185185</v>
      </c>
      <c r="C110" s="5" t="s">
        <v>18</v>
      </c>
      <c r="D110" s="5" t="s">
        <v>25</v>
      </c>
      <c r="E110" s="62">
        <v>10.0</v>
      </c>
      <c r="F110" s="62">
        <v>10.0</v>
      </c>
      <c r="H110" s="5" t="s">
        <v>2312</v>
      </c>
      <c r="J110" s="5" t="s">
        <v>2271</v>
      </c>
    </row>
    <row r="111">
      <c r="A111" s="3">
        <v>55.0</v>
      </c>
      <c r="B111" s="73">
        <v>0.11234953703703704</v>
      </c>
      <c r="C111" s="5" t="s">
        <v>22</v>
      </c>
      <c r="D111" s="5" t="s">
        <v>95</v>
      </c>
      <c r="E111" s="62">
        <v>3.0</v>
      </c>
      <c r="F111" s="89"/>
    </row>
    <row r="112">
      <c r="A112" s="3">
        <v>55.0</v>
      </c>
      <c r="B112" s="73">
        <v>0.11122685185185185</v>
      </c>
      <c r="C112" s="5" t="s">
        <v>15</v>
      </c>
      <c r="D112" s="5" t="s">
        <v>25</v>
      </c>
      <c r="E112" s="62">
        <v>14.0</v>
      </c>
      <c r="F112" s="62">
        <v>12.0</v>
      </c>
      <c r="H112" s="5" t="s">
        <v>2313</v>
      </c>
      <c r="J112" s="5" t="s">
        <v>2271</v>
      </c>
    </row>
    <row r="113">
      <c r="A113" s="3">
        <v>55.0</v>
      </c>
      <c r="B113" s="73">
        <v>0.11122685185185185</v>
      </c>
      <c r="C113" s="5" t="s">
        <v>10</v>
      </c>
      <c r="D113" s="5" t="s">
        <v>25</v>
      </c>
      <c r="E113" s="62" t="s">
        <v>28</v>
      </c>
      <c r="F113" s="62">
        <v>1.0</v>
      </c>
      <c r="H113" s="5" t="s">
        <v>2314</v>
      </c>
      <c r="J113" s="5" t="s">
        <v>2271</v>
      </c>
    </row>
    <row r="114">
      <c r="A114" s="3">
        <v>55.0</v>
      </c>
      <c r="B114" s="73">
        <v>0.11122685185185185</v>
      </c>
      <c r="C114" s="5" t="s">
        <v>134</v>
      </c>
      <c r="D114" s="5" t="s">
        <v>25</v>
      </c>
      <c r="E114" s="62">
        <v>7.0</v>
      </c>
      <c r="F114" s="62">
        <v>7.0</v>
      </c>
      <c r="H114" s="5" t="s">
        <v>2315</v>
      </c>
      <c r="J114" s="5" t="s">
        <v>2271</v>
      </c>
    </row>
    <row r="115">
      <c r="A115" s="3">
        <v>55.0</v>
      </c>
      <c r="B115" s="73">
        <v>0.11347222222222222</v>
      </c>
      <c r="C115" s="5" t="s">
        <v>21</v>
      </c>
      <c r="D115" s="5" t="s">
        <v>32</v>
      </c>
      <c r="E115" s="62" t="s">
        <v>30</v>
      </c>
      <c r="F115" s="31" t="s">
        <v>30</v>
      </c>
      <c r="I115" s="5"/>
      <c r="J115" s="5" t="s">
        <v>42</v>
      </c>
    </row>
    <row r="116">
      <c r="A116" s="3">
        <v>55.0</v>
      </c>
      <c r="B116" s="73">
        <v>0.11347222222222222</v>
      </c>
      <c r="C116" s="5" t="s">
        <v>21</v>
      </c>
      <c r="D116" s="5" t="s">
        <v>32</v>
      </c>
      <c r="E116" s="62">
        <v>15.0</v>
      </c>
      <c r="F116" s="31">
        <f>E116-11</f>
        <v>4</v>
      </c>
      <c r="J116" s="5" t="s">
        <v>339</v>
      </c>
    </row>
    <row r="117">
      <c r="A117" s="3">
        <v>55.0</v>
      </c>
      <c r="B117" s="73">
        <v>0.11356481481481481</v>
      </c>
      <c r="C117" s="5" t="s">
        <v>21</v>
      </c>
      <c r="D117" s="5" t="s">
        <v>32</v>
      </c>
      <c r="E117" s="62" t="s">
        <v>30</v>
      </c>
      <c r="F117" s="31" t="s">
        <v>30</v>
      </c>
      <c r="J117" s="5" t="s">
        <v>42</v>
      </c>
    </row>
    <row r="118">
      <c r="A118" s="3">
        <v>55.0</v>
      </c>
      <c r="B118" s="73">
        <v>0.11356481481481481</v>
      </c>
      <c r="C118" s="5" t="s">
        <v>21</v>
      </c>
      <c r="D118" s="5" t="s">
        <v>32</v>
      </c>
      <c r="E118" s="62">
        <v>22.0</v>
      </c>
      <c r="F118" s="31">
        <f>E118-12</f>
        <v>10</v>
      </c>
      <c r="J118" s="5" t="s">
        <v>2316</v>
      </c>
    </row>
    <row r="119">
      <c r="A119" s="3">
        <v>55.0</v>
      </c>
      <c r="B119" s="73">
        <v>0.11383101851851851</v>
      </c>
      <c r="C119" s="5" t="s">
        <v>21</v>
      </c>
      <c r="D119" s="5" t="s">
        <v>7</v>
      </c>
      <c r="E119" s="62">
        <v>26.0</v>
      </c>
      <c r="F119" s="89"/>
      <c r="H119" s="5" t="s">
        <v>2250</v>
      </c>
    </row>
    <row r="120">
      <c r="A120" s="3">
        <v>55.0</v>
      </c>
      <c r="B120" s="73">
        <v>0.115625</v>
      </c>
      <c r="C120" s="5" t="s">
        <v>2304</v>
      </c>
      <c r="D120" s="5" t="s">
        <v>26</v>
      </c>
      <c r="E120" s="62">
        <v>9.0</v>
      </c>
      <c r="F120" s="31">
        <f>E120-1</f>
        <v>8</v>
      </c>
    </row>
    <row r="121">
      <c r="A121" s="3">
        <v>55.0</v>
      </c>
      <c r="B121" s="73">
        <v>0.1171875</v>
      </c>
      <c r="C121" s="5" t="s">
        <v>15</v>
      </c>
      <c r="D121" s="5" t="s">
        <v>146</v>
      </c>
      <c r="E121" s="62">
        <v>14.0</v>
      </c>
      <c r="F121" s="31">
        <f>E121-2</f>
        <v>12</v>
      </c>
    </row>
    <row r="122">
      <c r="A122" s="3">
        <v>55.0</v>
      </c>
      <c r="B122" s="73">
        <v>0.12002314814814814</v>
      </c>
      <c r="C122" s="5" t="s">
        <v>273</v>
      </c>
      <c r="D122" s="5" t="s">
        <v>25</v>
      </c>
      <c r="E122" s="62">
        <v>12.0</v>
      </c>
      <c r="F122" s="31">
        <f>E122-0</f>
        <v>12</v>
      </c>
      <c r="H122" s="5" t="s">
        <v>2317</v>
      </c>
    </row>
    <row r="123">
      <c r="A123" s="3">
        <v>55.0</v>
      </c>
      <c r="B123" s="73">
        <v>0.12313657407407408</v>
      </c>
      <c r="C123" s="5" t="s">
        <v>22</v>
      </c>
      <c r="D123" s="5" t="s">
        <v>146</v>
      </c>
      <c r="E123" s="62">
        <v>17.0</v>
      </c>
      <c r="F123" s="31">
        <f>E123-1</f>
        <v>16</v>
      </c>
    </row>
    <row r="124">
      <c r="A124" s="3">
        <v>55.0</v>
      </c>
      <c r="B124" s="73">
        <v>0.1237962962962963</v>
      </c>
      <c r="C124" s="5" t="s">
        <v>18</v>
      </c>
      <c r="D124" s="5" t="s">
        <v>93</v>
      </c>
      <c r="E124" s="62" t="s">
        <v>30</v>
      </c>
      <c r="F124" s="31" t="s">
        <v>30</v>
      </c>
      <c r="J124" s="5" t="s">
        <v>2318</v>
      </c>
    </row>
    <row r="125">
      <c r="A125" s="3">
        <v>55.0</v>
      </c>
      <c r="B125" s="73">
        <v>0.1244212962962963</v>
      </c>
      <c r="C125" s="5" t="s">
        <v>18</v>
      </c>
      <c r="D125" s="5" t="s">
        <v>97</v>
      </c>
      <c r="E125" s="62" t="s">
        <v>30</v>
      </c>
      <c r="F125" s="89"/>
      <c r="J125" s="5" t="s">
        <v>1328</v>
      </c>
    </row>
    <row r="126">
      <c r="A126" s="3">
        <v>55.0</v>
      </c>
      <c r="B126" s="73">
        <v>0.1259259259259259</v>
      </c>
      <c r="C126" s="5" t="s">
        <v>273</v>
      </c>
      <c r="D126" s="5" t="s">
        <v>24</v>
      </c>
      <c r="E126" s="62" t="s">
        <v>30</v>
      </c>
      <c r="F126" s="31" t="s">
        <v>30</v>
      </c>
      <c r="J126" s="5" t="s">
        <v>17</v>
      </c>
    </row>
    <row r="127">
      <c r="A127" s="3">
        <v>55.0</v>
      </c>
      <c r="B127" s="73">
        <v>0.1259259259259259</v>
      </c>
      <c r="C127" s="5" t="s">
        <v>273</v>
      </c>
      <c r="D127" s="5" t="s">
        <v>24</v>
      </c>
      <c r="E127" s="62">
        <v>22.0</v>
      </c>
      <c r="F127" s="47">
        <v>15.0</v>
      </c>
      <c r="J127" s="5" t="s">
        <v>40</v>
      </c>
    </row>
    <row r="128">
      <c r="A128" s="3">
        <v>55.0</v>
      </c>
      <c r="B128" s="73">
        <v>0.12652777777777777</v>
      </c>
      <c r="C128" s="5" t="s">
        <v>273</v>
      </c>
      <c r="D128" s="5" t="s">
        <v>32</v>
      </c>
      <c r="E128" s="62" t="s">
        <v>30</v>
      </c>
      <c r="F128" s="31" t="s">
        <v>30</v>
      </c>
      <c r="J128" s="5" t="s">
        <v>42</v>
      </c>
    </row>
    <row r="129">
      <c r="A129" s="3">
        <v>55.0</v>
      </c>
      <c r="B129" s="73">
        <v>0.12652777777777777</v>
      </c>
      <c r="C129" s="5" t="s">
        <v>273</v>
      </c>
      <c r="D129" s="5" t="s">
        <v>32</v>
      </c>
      <c r="E129" s="62">
        <v>15.0</v>
      </c>
      <c r="F129" s="31">
        <f>E129-5</f>
        <v>10</v>
      </c>
      <c r="J129" s="5" t="s">
        <v>1075</v>
      </c>
    </row>
    <row r="130">
      <c r="A130" s="3">
        <v>55.0</v>
      </c>
      <c r="B130" s="73">
        <v>0.12881944444444443</v>
      </c>
      <c r="C130" s="5" t="s">
        <v>134</v>
      </c>
      <c r="D130" s="5" t="s">
        <v>492</v>
      </c>
      <c r="E130" s="62">
        <v>21.0</v>
      </c>
      <c r="F130" s="31">
        <f>E130-4</f>
        <v>17</v>
      </c>
      <c r="J130" s="5" t="s">
        <v>2319</v>
      </c>
    </row>
    <row r="131">
      <c r="A131" s="3">
        <v>55.0</v>
      </c>
      <c r="B131" s="73">
        <v>0.12881944444444443</v>
      </c>
      <c r="C131" s="5" t="s">
        <v>10</v>
      </c>
      <c r="D131" s="5" t="s">
        <v>492</v>
      </c>
      <c r="E131" s="62">
        <v>13.0</v>
      </c>
      <c r="F131" s="31">
        <f>E131-0</f>
        <v>13</v>
      </c>
      <c r="H131" s="5" t="s">
        <v>2320</v>
      </c>
      <c r="J131" s="5" t="s">
        <v>2319</v>
      </c>
    </row>
    <row r="132">
      <c r="A132" s="3">
        <v>55.0</v>
      </c>
      <c r="B132" s="73">
        <v>0.12881944444444443</v>
      </c>
      <c r="C132" s="5" t="s">
        <v>2304</v>
      </c>
      <c r="D132" s="5" t="s">
        <v>492</v>
      </c>
      <c r="E132" s="62">
        <v>5.0</v>
      </c>
      <c r="F132" s="31">
        <f>E132-3</f>
        <v>2</v>
      </c>
      <c r="H132" s="5" t="s">
        <v>2321</v>
      </c>
      <c r="J132" s="5" t="s">
        <v>2319</v>
      </c>
    </row>
    <row r="133">
      <c r="A133" s="3">
        <v>55.0</v>
      </c>
      <c r="B133" s="73">
        <v>0.12881944444444443</v>
      </c>
      <c r="C133" s="5" t="s">
        <v>13</v>
      </c>
      <c r="D133" s="5" t="s">
        <v>492</v>
      </c>
      <c r="E133" s="62" t="s">
        <v>30</v>
      </c>
      <c r="F133" s="31" t="s">
        <v>30</v>
      </c>
      <c r="J133" s="5" t="s">
        <v>17</v>
      </c>
    </row>
    <row r="134">
      <c r="A134" s="3">
        <v>55.0</v>
      </c>
      <c r="B134" s="73">
        <v>0.12881944444444443</v>
      </c>
      <c r="C134" s="5" t="s">
        <v>13</v>
      </c>
      <c r="D134" s="5" t="s">
        <v>492</v>
      </c>
      <c r="E134" s="62" t="s">
        <v>30</v>
      </c>
      <c r="F134" s="31" t="s">
        <v>30</v>
      </c>
      <c r="J134" s="5" t="s">
        <v>40</v>
      </c>
    </row>
    <row r="135">
      <c r="A135" s="3">
        <v>55.0</v>
      </c>
      <c r="B135" s="73">
        <v>0.13090277777777778</v>
      </c>
      <c r="C135" s="5" t="s">
        <v>273</v>
      </c>
      <c r="D135" s="5" t="s">
        <v>32</v>
      </c>
      <c r="E135" s="62">
        <v>17.0</v>
      </c>
      <c r="F135" s="49">
        <f>E135-5</f>
        <v>12</v>
      </c>
      <c r="J135" s="5" t="s">
        <v>176</v>
      </c>
    </row>
    <row r="136">
      <c r="A136" s="3">
        <v>55.0</v>
      </c>
      <c r="B136" s="73">
        <v>0.1316550925925926</v>
      </c>
      <c r="C136" s="5" t="s">
        <v>10</v>
      </c>
      <c r="D136" s="5" t="s">
        <v>97</v>
      </c>
      <c r="E136" s="62" t="s">
        <v>30</v>
      </c>
      <c r="F136" s="89"/>
      <c r="J136" s="5" t="s">
        <v>2322</v>
      </c>
    </row>
    <row r="137">
      <c r="A137" s="3">
        <v>55.0</v>
      </c>
      <c r="B137" s="73">
        <v>0.13238425925925926</v>
      </c>
      <c r="C137" s="5" t="s">
        <v>2304</v>
      </c>
      <c r="D137" s="5" t="s">
        <v>32</v>
      </c>
      <c r="E137" s="62">
        <v>14.0</v>
      </c>
      <c r="F137" s="31">
        <f>E137-8</f>
        <v>6</v>
      </c>
      <c r="J137" s="5" t="s">
        <v>2323</v>
      </c>
    </row>
    <row r="138">
      <c r="A138" s="3">
        <v>55.0</v>
      </c>
      <c r="B138" s="73">
        <v>0.13243055555555555</v>
      </c>
      <c r="C138" s="5" t="s">
        <v>2304</v>
      </c>
      <c r="D138" s="5" t="s">
        <v>32</v>
      </c>
      <c r="E138" s="62" t="s">
        <v>28</v>
      </c>
      <c r="F138" s="47">
        <v>1.0</v>
      </c>
      <c r="J138" s="5" t="s">
        <v>2323</v>
      </c>
    </row>
    <row r="139">
      <c r="A139" s="3">
        <v>55.0</v>
      </c>
      <c r="B139" s="73">
        <v>0.13265046296296296</v>
      </c>
      <c r="C139" s="5" t="s">
        <v>2304</v>
      </c>
      <c r="D139" s="5" t="s">
        <v>32</v>
      </c>
      <c r="E139" s="62">
        <v>26.0</v>
      </c>
      <c r="F139" s="61" t="s">
        <v>30</v>
      </c>
      <c r="J139" s="5" t="s">
        <v>2324</v>
      </c>
    </row>
    <row r="140">
      <c r="A140" s="3">
        <v>55.0</v>
      </c>
      <c r="B140" s="73">
        <v>0.13275462962962964</v>
      </c>
      <c r="C140" s="5" t="s">
        <v>2304</v>
      </c>
      <c r="D140" s="5" t="s">
        <v>7</v>
      </c>
      <c r="E140" s="62">
        <v>11.0</v>
      </c>
      <c r="F140" s="89"/>
      <c r="H140" s="5" t="s">
        <v>2284</v>
      </c>
    </row>
    <row r="141">
      <c r="A141" s="3">
        <v>55.0</v>
      </c>
      <c r="B141" s="73">
        <v>0.13296296296296295</v>
      </c>
      <c r="C141" s="5" t="s">
        <v>2304</v>
      </c>
      <c r="D141" s="5" t="s">
        <v>97</v>
      </c>
      <c r="E141" s="62">
        <v>15.0</v>
      </c>
      <c r="F141" s="89"/>
      <c r="J141" s="5" t="s">
        <v>1328</v>
      </c>
    </row>
    <row r="142">
      <c r="A142" s="3">
        <v>55.0</v>
      </c>
      <c r="B142" s="73">
        <v>0.13369212962962962</v>
      </c>
      <c r="C142" s="5" t="s">
        <v>134</v>
      </c>
      <c r="D142" s="5" t="s">
        <v>32</v>
      </c>
      <c r="E142" s="62" t="s">
        <v>37</v>
      </c>
      <c r="F142" s="62">
        <v>20.0</v>
      </c>
      <c r="G142" s="5" t="s">
        <v>48</v>
      </c>
      <c r="J142" s="5" t="s">
        <v>157</v>
      </c>
    </row>
    <row r="143">
      <c r="A143" s="3">
        <v>55.0</v>
      </c>
      <c r="B143" s="73">
        <v>0.1341087962962963</v>
      </c>
      <c r="C143" s="5" t="s">
        <v>134</v>
      </c>
      <c r="D143" s="5" t="s">
        <v>7</v>
      </c>
      <c r="E143" s="62">
        <v>25.0</v>
      </c>
      <c r="F143" s="89"/>
      <c r="H143" s="5" t="s">
        <v>2325</v>
      </c>
    </row>
    <row r="144">
      <c r="A144" s="3">
        <v>55.0</v>
      </c>
      <c r="B144" s="73">
        <v>0.13532407407407407</v>
      </c>
      <c r="C144" s="5" t="s">
        <v>134</v>
      </c>
      <c r="D144" s="5" t="s">
        <v>32</v>
      </c>
      <c r="E144" s="62">
        <v>27.0</v>
      </c>
      <c r="F144" s="49">
        <f>E144-10</f>
        <v>17</v>
      </c>
      <c r="J144" s="5" t="s">
        <v>252</v>
      </c>
    </row>
    <row r="145">
      <c r="A145" s="3">
        <v>55.0</v>
      </c>
      <c r="B145" s="73">
        <v>0.12895833333333334</v>
      </c>
      <c r="C145" s="5" t="s">
        <v>134</v>
      </c>
      <c r="D145" s="5" t="s">
        <v>7</v>
      </c>
      <c r="E145" s="62">
        <v>10.0</v>
      </c>
      <c r="F145" s="89"/>
      <c r="H145" s="5" t="s">
        <v>2263</v>
      </c>
    </row>
    <row r="146">
      <c r="A146" s="3">
        <v>55.0</v>
      </c>
      <c r="B146" s="73">
        <v>0.1368287037037037</v>
      </c>
      <c r="C146" s="5" t="s">
        <v>22</v>
      </c>
      <c r="D146" s="5" t="s">
        <v>95</v>
      </c>
      <c r="E146" s="62">
        <v>4.0</v>
      </c>
      <c r="F146" s="89"/>
    </row>
    <row r="147">
      <c r="A147" s="3">
        <v>55.0</v>
      </c>
      <c r="B147" s="73">
        <v>0.13909722222222223</v>
      </c>
      <c r="C147" s="5" t="s">
        <v>13</v>
      </c>
      <c r="D147" s="5" t="s">
        <v>32</v>
      </c>
      <c r="E147" s="62" t="s">
        <v>37</v>
      </c>
      <c r="F147" s="62">
        <v>20.0</v>
      </c>
      <c r="G147" s="5" t="s">
        <v>48</v>
      </c>
      <c r="J147" s="5" t="s">
        <v>2245</v>
      </c>
    </row>
    <row r="148">
      <c r="A148" s="3">
        <v>55.0</v>
      </c>
      <c r="B148" s="73">
        <v>0.1393287037037037</v>
      </c>
      <c r="C148" s="5" t="s">
        <v>13</v>
      </c>
      <c r="D148" s="5" t="s">
        <v>7</v>
      </c>
      <c r="E148" s="62">
        <v>64.0</v>
      </c>
      <c r="F148" s="89"/>
      <c r="H148" s="5" t="s">
        <v>2326</v>
      </c>
    </row>
    <row r="149">
      <c r="A149" s="3">
        <v>55.0</v>
      </c>
      <c r="B149" s="73">
        <v>0.1404513888888889</v>
      </c>
      <c r="C149" s="5" t="s">
        <v>13</v>
      </c>
      <c r="D149" s="5" t="s">
        <v>32</v>
      </c>
      <c r="E149" s="62" t="s">
        <v>30</v>
      </c>
      <c r="F149" s="61" t="s">
        <v>30</v>
      </c>
      <c r="J149" s="5" t="s">
        <v>17</v>
      </c>
    </row>
    <row r="150">
      <c r="A150" s="3">
        <v>55.0</v>
      </c>
      <c r="B150" s="73">
        <v>0.1404513888888889</v>
      </c>
      <c r="C150" s="5" t="s">
        <v>13</v>
      </c>
      <c r="D150" s="5" t="s">
        <v>32</v>
      </c>
      <c r="E150" s="62">
        <v>20.0</v>
      </c>
      <c r="F150" s="49">
        <f>E150-14-10</f>
        <v>-4</v>
      </c>
      <c r="J150" s="5" t="s">
        <v>2327</v>
      </c>
    </row>
    <row r="151">
      <c r="A151" s="3">
        <v>55.0</v>
      </c>
      <c r="B151" s="73">
        <v>0.1417013888888889</v>
      </c>
      <c r="C151" s="5" t="s">
        <v>13</v>
      </c>
      <c r="D151" s="5" t="s">
        <v>7</v>
      </c>
      <c r="E151" s="62">
        <v>27.0</v>
      </c>
      <c r="F151" s="89"/>
      <c r="H151" s="5" t="s">
        <v>2328</v>
      </c>
    </row>
    <row r="152">
      <c r="A152" s="3">
        <v>55.0</v>
      </c>
      <c r="B152" s="73">
        <v>0.14189814814814813</v>
      </c>
      <c r="C152" s="5" t="s">
        <v>13</v>
      </c>
      <c r="D152" s="5" t="s">
        <v>32</v>
      </c>
      <c r="E152" s="62" t="s">
        <v>30</v>
      </c>
      <c r="F152" s="31" t="s">
        <v>30</v>
      </c>
      <c r="J152" s="5" t="s">
        <v>17</v>
      </c>
    </row>
    <row r="153">
      <c r="A153" s="3">
        <v>55.0</v>
      </c>
      <c r="B153" s="73">
        <v>0.14189814814814813</v>
      </c>
      <c r="C153" s="5" t="s">
        <v>13</v>
      </c>
      <c r="D153" s="5" t="s">
        <v>32</v>
      </c>
      <c r="E153" s="62">
        <v>21.0</v>
      </c>
      <c r="F153" s="31">
        <f>E153-14+5</f>
        <v>12</v>
      </c>
      <c r="J153" s="5" t="s">
        <v>2329</v>
      </c>
    </row>
    <row r="154">
      <c r="A154" s="3">
        <v>55.0</v>
      </c>
      <c r="B154" s="73">
        <v>0.14247685185185185</v>
      </c>
      <c r="C154" s="5" t="s">
        <v>22</v>
      </c>
      <c r="D154" s="5" t="s">
        <v>75</v>
      </c>
      <c r="E154" s="62" t="s">
        <v>30</v>
      </c>
      <c r="F154" s="31" t="s">
        <v>30</v>
      </c>
      <c r="J154" s="5" t="s">
        <v>17</v>
      </c>
    </row>
    <row r="155">
      <c r="A155" s="3">
        <v>55.0</v>
      </c>
      <c r="B155" s="73">
        <v>0.14247685185185185</v>
      </c>
      <c r="C155" s="5" t="s">
        <v>22</v>
      </c>
      <c r="D155" s="5" t="s">
        <v>75</v>
      </c>
      <c r="E155" s="62">
        <v>21.0</v>
      </c>
      <c r="F155" s="31">
        <f>E155-2</f>
        <v>19</v>
      </c>
      <c r="J155" s="5" t="s">
        <v>1642</v>
      </c>
    </row>
    <row r="156">
      <c r="A156" s="3">
        <v>55.0</v>
      </c>
      <c r="B156" s="73">
        <v>0.14302083333333335</v>
      </c>
      <c r="C156" s="5" t="s">
        <v>22</v>
      </c>
      <c r="D156" s="5" t="s">
        <v>32</v>
      </c>
      <c r="E156" s="62">
        <v>27.0</v>
      </c>
      <c r="F156" s="31">
        <f>E156-10</f>
        <v>17</v>
      </c>
      <c r="J156" s="5" t="s">
        <v>2330</v>
      </c>
    </row>
    <row r="157">
      <c r="A157" s="3">
        <v>55.0</v>
      </c>
      <c r="B157" s="73">
        <v>0.14302083333333335</v>
      </c>
      <c r="C157" s="5" t="s">
        <v>22</v>
      </c>
      <c r="D157" s="5" t="s">
        <v>32</v>
      </c>
      <c r="E157" s="62" t="s">
        <v>30</v>
      </c>
      <c r="F157" s="31" t="s">
        <v>30</v>
      </c>
      <c r="J157" s="5" t="s">
        <v>17</v>
      </c>
    </row>
    <row r="158">
      <c r="A158" s="3">
        <v>55.0</v>
      </c>
      <c r="B158" s="73">
        <v>0.14399305555555555</v>
      </c>
      <c r="C158" s="5" t="s">
        <v>22</v>
      </c>
      <c r="D158" s="5" t="s">
        <v>7</v>
      </c>
      <c r="E158" s="62">
        <v>10.0</v>
      </c>
      <c r="F158" s="89"/>
      <c r="H158" s="5" t="s">
        <v>2263</v>
      </c>
    </row>
    <row r="159">
      <c r="A159" s="3">
        <v>55.0</v>
      </c>
      <c r="B159" s="73">
        <v>0.1457638888888889</v>
      </c>
      <c r="C159" s="5" t="s">
        <v>18</v>
      </c>
      <c r="D159" s="5" t="s">
        <v>32</v>
      </c>
      <c r="E159" s="62" t="s">
        <v>30</v>
      </c>
      <c r="F159" s="31" t="s">
        <v>30</v>
      </c>
      <c r="J159" s="5" t="s">
        <v>17</v>
      </c>
    </row>
    <row r="160">
      <c r="A160" s="3">
        <v>55.0</v>
      </c>
      <c r="B160" s="73">
        <v>0.1457638888888889</v>
      </c>
      <c r="C160" s="5" t="s">
        <v>18</v>
      </c>
      <c r="D160" s="5" t="s">
        <v>32</v>
      </c>
      <c r="E160" s="62">
        <v>26.0</v>
      </c>
      <c r="F160" s="31">
        <f>E160-13</f>
        <v>13</v>
      </c>
      <c r="J160" s="5" t="s">
        <v>2331</v>
      </c>
    </row>
    <row r="161">
      <c r="A161" s="3">
        <v>55.0</v>
      </c>
      <c r="B161" s="73">
        <v>0.1459375</v>
      </c>
      <c r="C161" s="5" t="s">
        <v>18</v>
      </c>
      <c r="D161" s="5" t="s">
        <v>7</v>
      </c>
      <c r="E161" s="62">
        <v>23.0</v>
      </c>
      <c r="F161" s="89"/>
      <c r="H161" s="5" t="s">
        <v>2332</v>
      </c>
      <c r="J161" s="127"/>
    </row>
    <row r="162">
      <c r="A162" s="3">
        <v>55.0</v>
      </c>
      <c r="B162" s="73">
        <v>0.14608796296296298</v>
      </c>
      <c r="C162" s="5" t="s">
        <v>18</v>
      </c>
      <c r="D162" s="5" t="s">
        <v>32</v>
      </c>
      <c r="E162" s="62" t="s">
        <v>30</v>
      </c>
      <c r="F162" s="31" t="s">
        <v>30</v>
      </c>
      <c r="J162" s="5" t="s">
        <v>17</v>
      </c>
    </row>
    <row r="163">
      <c r="A163" s="3">
        <v>55.0</v>
      </c>
      <c r="B163" s="73">
        <v>0.14608796296296298</v>
      </c>
      <c r="C163" s="5" t="s">
        <v>18</v>
      </c>
      <c r="D163" s="5" t="s">
        <v>32</v>
      </c>
      <c r="E163" s="62" t="s">
        <v>37</v>
      </c>
      <c r="F163" s="47">
        <v>20.0</v>
      </c>
      <c r="G163" s="5" t="s">
        <v>48</v>
      </c>
      <c r="J163" s="5" t="s">
        <v>2331</v>
      </c>
    </row>
    <row r="164">
      <c r="A164" s="3">
        <v>55.0</v>
      </c>
      <c r="B164" s="73">
        <v>0.14616898148148147</v>
      </c>
      <c r="C164" s="5" t="s">
        <v>18</v>
      </c>
      <c r="D164" s="5" t="s">
        <v>7</v>
      </c>
      <c r="E164" s="62">
        <v>39.0</v>
      </c>
      <c r="F164" s="89"/>
      <c r="H164" s="5" t="s">
        <v>2333</v>
      </c>
    </row>
    <row r="165">
      <c r="A165" s="3">
        <v>55.0</v>
      </c>
      <c r="B165" s="73">
        <v>0.1463888888888889</v>
      </c>
      <c r="C165" s="5" t="s">
        <v>18</v>
      </c>
      <c r="D165" s="5" t="s">
        <v>32</v>
      </c>
      <c r="E165" s="62" t="s">
        <v>30</v>
      </c>
      <c r="F165" s="31" t="s">
        <v>30</v>
      </c>
      <c r="J165" s="5" t="s">
        <v>17</v>
      </c>
    </row>
    <row r="166">
      <c r="A166" s="3">
        <v>55.0</v>
      </c>
      <c r="B166" s="73">
        <v>0.1463888888888889</v>
      </c>
      <c r="C166" s="5" t="s">
        <v>18</v>
      </c>
      <c r="D166" s="5" t="s">
        <v>32</v>
      </c>
      <c r="E166" s="62">
        <v>22.0</v>
      </c>
      <c r="F166" s="31">
        <f>E166-13</f>
        <v>9</v>
      </c>
      <c r="J166" s="5" t="s">
        <v>2331</v>
      </c>
    </row>
    <row r="167">
      <c r="A167" s="3">
        <v>55.0</v>
      </c>
      <c r="B167" s="73">
        <v>0.14653935185185185</v>
      </c>
      <c r="C167" s="5" t="s">
        <v>18</v>
      </c>
      <c r="D167" s="5" t="s">
        <v>7</v>
      </c>
      <c r="E167" s="62">
        <v>18.0</v>
      </c>
      <c r="F167" s="89"/>
      <c r="H167" s="5" t="s">
        <v>2334</v>
      </c>
    </row>
    <row r="168">
      <c r="A168" s="3">
        <v>55.0</v>
      </c>
      <c r="B168" s="73">
        <v>0.14666666666666667</v>
      </c>
      <c r="C168" s="5" t="s">
        <v>18</v>
      </c>
      <c r="D168" s="5" t="s">
        <v>32</v>
      </c>
      <c r="E168" s="62" t="s">
        <v>30</v>
      </c>
      <c r="F168" s="31" t="s">
        <v>30</v>
      </c>
      <c r="J168" s="5" t="s">
        <v>17</v>
      </c>
    </row>
    <row r="169">
      <c r="A169" s="3">
        <v>55.0</v>
      </c>
      <c r="B169" s="73">
        <v>0.14666666666666667</v>
      </c>
      <c r="C169" s="5" t="s">
        <v>18</v>
      </c>
      <c r="D169" s="5" t="s">
        <v>32</v>
      </c>
      <c r="E169" s="62" t="s">
        <v>30</v>
      </c>
      <c r="F169" s="31" t="s">
        <v>30</v>
      </c>
      <c r="J169" s="5" t="s">
        <v>2331</v>
      </c>
    </row>
    <row r="170">
      <c r="A170" s="3">
        <v>55.0</v>
      </c>
      <c r="B170" s="73">
        <v>0.14679398148148148</v>
      </c>
      <c r="C170" s="5" t="s">
        <v>18</v>
      </c>
      <c r="D170" s="5" t="s">
        <v>7</v>
      </c>
      <c r="E170" s="62">
        <v>18.0</v>
      </c>
      <c r="F170" s="89"/>
      <c r="H170" s="5" t="s">
        <v>2334</v>
      </c>
    </row>
    <row r="171">
      <c r="A171" s="3">
        <v>55.0</v>
      </c>
      <c r="B171" s="73">
        <v>0.14688657407407407</v>
      </c>
      <c r="C171" s="5" t="s">
        <v>18</v>
      </c>
      <c r="D171" s="5" t="s">
        <v>32</v>
      </c>
      <c r="E171" s="62" t="s">
        <v>30</v>
      </c>
      <c r="F171" s="31" t="s">
        <v>30</v>
      </c>
      <c r="J171" s="5" t="s">
        <v>17</v>
      </c>
    </row>
    <row r="172">
      <c r="A172" s="3">
        <v>55.0</v>
      </c>
      <c r="B172" s="73">
        <v>0.14688657407407407</v>
      </c>
      <c r="C172" s="5" t="s">
        <v>18</v>
      </c>
      <c r="D172" s="5" t="s">
        <v>32</v>
      </c>
      <c r="E172" s="62" t="s">
        <v>37</v>
      </c>
      <c r="F172" s="47">
        <v>20.0</v>
      </c>
      <c r="G172" s="5" t="s">
        <v>48</v>
      </c>
      <c r="H172" s="5"/>
      <c r="J172" s="5" t="s">
        <v>2331</v>
      </c>
    </row>
    <row r="173">
      <c r="A173" s="3">
        <v>55.0</v>
      </c>
      <c r="B173" s="73">
        <v>0.1470138888888889</v>
      </c>
      <c r="C173" s="5" t="s">
        <v>18</v>
      </c>
      <c r="D173" s="5" t="s">
        <v>7</v>
      </c>
      <c r="E173" s="62">
        <v>47.0</v>
      </c>
      <c r="F173" s="62"/>
      <c r="G173" s="5"/>
      <c r="H173" s="5" t="s">
        <v>2335</v>
      </c>
      <c r="J173" s="5"/>
    </row>
    <row r="174">
      <c r="A174" s="3">
        <v>55.0</v>
      </c>
      <c r="B174" s="73">
        <v>0.14733796296296298</v>
      </c>
      <c r="C174" s="5" t="s">
        <v>18</v>
      </c>
      <c r="D174" s="5" t="s">
        <v>32</v>
      </c>
      <c r="E174" s="62" t="s">
        <v>28</v>
      </c>
      <c r="F174" s="62">
        <v>1.0</v>
      </c>
      <c r="J174" s="5" t="s">
        <v>17</v>
      </c>
    </row>
    <row r="175">
      <c r="A175" s="3">
        <v>55.0</v>
      </c>
      <c r="B175" s="73">
        <v>0.14733796296296298</v>
      </c>
      <c r="C175" s="5" t="s">
        <v>18</v>
      </c>
      <c r="D175" s="5" t="s">
        <v>32</v>
      </c>
      <c r="E175" s="62">
        <v>22.0</v>
      </c>
      <c r="F175" s="49">
        <f>E175-13</f>
        <v>9</v>
      </c>
      <c r="J175" s="5" t="s">
        <v>2331</v>
      </c>
    </row>
    <row r="176">
      <c r="A176" s="3">
        <v>55.0</v>
      </c>
      <c r="B176" s="73">
        <v>0.1474537037037037</v>
      </c>
      <c r="C176" s="5" t="s">
        <v>18</v>
      </c>
      <c r="D176" s="5" t="s">
        <v>7</v>
      </c>
      <c r="E176" s="62">
        <v>27.0</v>
      </c>
      <c r="F176" s="89"/>
      <c r="H176" s="5" t="s">
        <v>2328</v>
      </c>
    </row>
    <row r="177">
      <c r="A177" s="3">
        <v>55.0</v>
      </c>
      <c r="B177" s="73">
        <v>0.1490277777777778</v>
      </c>
      <c r="C177" s="5" t="s">
        <v>15</v>
      </c>
      <c r="D177" s="5" t="s">
        <v>75</v>
      </c>
      <c r="E177" s="62">
        <v>18.0</v>
      </c>
      <c r="F177" s="49">
        <f>E177-2</f>
        <v>16</v>
      </c>
      <c r="J177" s="5" t="s">
        <v>191</v>
      </c>
    </row>
    <row r="178">
      <c r="A178" s="3">
        <v>55.0</v>
      </c>
      <c r="B178" s="73">
        <v>0.14976851851851852</v>
      </c>
      <c r="C178" s="5" t="s">
        <v>10</v>
      </c>
      <c r="D178" s="5" t="s">
        <v>32</v>
      </c>
      <c r="E178" s="62" t="s">
        <v>30</v>
      </c>
      <c r="F178" s="31" t="s">
        <v>30</v>
      </c>
      <c r="J178" s="5" t="s">
        <v>17</v>
      </c>
    </row>
    <row r="179">
      <c r="A179" s="3">
        <v>55.0</v>
      </c>
      <c r="B179" s="73">
        <v>0.14976851851851852</v>
      </c>
      <c r="C179" s="5" t="s">
        <v>10</v>
      </c>
      <c r="D179" s="5" t="s">
        <v>32</v>
      </c>
      <c r="E179" s="62">
        <v>31.0</v>
      </c>
      <c r="F179" s="31">
        <f>E179-12</f>
        <v>19</v>
      </c>
      <c r="J179" s="5" t="s">
        <v>1560</v>
      </c>
    </row>
    <row r="180">
      <c r="A180" s="3">
        <v>55.0</v>
      </c>
      <c r="B180" s="73">
        <v>0.15</v>
      </c>
      <c r="C180" s="5" t="s">
        <v>10</v>
      </c>
      <c r="D180" s="5" t="s">
        <v>7</v>
      </c>
      <c r="E180" s="62">
        <v>19.0</v>
      </c>
      <c r="F180" s="89"/>
      <c r="H180" s="5" t="s">
        <v>2336</v>
      </c>
    </row>
    <row r="181">
      <c r="A181" s="3">
        <v>55.0</v>
      </c>
      <c r="B181" s="73">
        <v>0.15009259259259258</v>
      </c>
      <c r="C181" s="5" t="s">
        <v>10</v>
      </c>
      <c r="D181" s="5" t="s">
        <v>32</v>
      </c>
      <c r="E181" s="62" t="s">
        <v>30</v>
      </c>
      <c r="F181" s="31" t="s">
        <v>30</v>
      </c>
      <c r="J181" s="5" t="s">
        <v>17</v>
      </c>
    </row>
    <row r="182">
      <c r="A182" s="3">
        <v>55.0</v>
      </c>
      <c r="B182" s="73">
        <v>0.15009259259259258</v>
      </c>
      <c r="C182" s="5" t="s">
        <v>10</v>
      </c>
      <c r="D182" s="5" t="s">
        <v>32</v>
      </c>
      <c r="E182" s="62">
        <v>29.0</v>
      </c>
      <c r="F182" s="31">
        <f>E182-12</f>
        <v>17</v>
      </c>
      <c r="J182" s="5" t="s">
        <v>1560</v>
      </c>
    </row>
    <row r="183">
      <c r="A183" s="3">
        <v>55.0</v>
      </c>
      <c r="B183" s="73">
        <v>0.15020833333333333</v>
      </c>
      <c r="C183" s="5" t="s">
        <v>10</v>
      </c>
      <c r="D183" s="5" t="s">
        <v>7</v>
      </c>
      <c r="E183" s="62">
        <v>23.0</v>
      </c>
      <c r="F183" s="89"/>
      <c r="H183" s="5" t="s">
        <v>2332</v>
      </c>
    </row>
    <row r="184">
      <c r="A184" s="3">
        <v>55.0</v>
      </c>
      <c r="B184" s="73">
        <v>0.1529050925925926</v>
      </c>
      <c r="C184" s="5" t="s">
        <v>22</v>
      </c>
      <c r="D184" s="5" t="s">
        <v>74</v>
      </c>
      <c r="E184" s="62">
        <v>10.0</v>
      </c>
      <c r="F184" s="62">
        <v>2.0</v>
      </c>
      <c r="J184" s="5" t="s">
        <v>621</v>
      </c>
    </row>
    <row r="185">
      <c r="A185" s="3">
        <v>55.0</v>
      </c>
      <c r="B185" s="73">
        <v>0.15340277777777778</v>
      </c>
      <c r="C185" s="5" t="s">
        <v>15</v>
      </c>
      <c r="D185" s="5" t="s">
        <v>32</v>
      </c>
      <c r="E185" s="62">
        <v>22.0</v>
      </c>
      <c r="F185" s="49">
        <f>E185-7</f>
        <v>15</v>
      </c>
      <c r="J185" s="5" t="s">
        <v>176</v>
      </c>
    </row>
    <row r="186">
      <c r="A186" s="3">
        <v>55.0</v>
      </c>
      <c r="B186" s="73">
        <v>0.15375</v>
      </c>
      <c r="C186" s="5" t="s">
        <v>15</v>
      </c>
      <c r="D186" s="5" t="s">
        <v>7</v>
      </c>
      <c r="E186" s="62">
        <v>8.0</v>
      </c>
      <c r="F186" s="89"/>
      <c r="H186" s="5" t="s">
        <v>2337</v>
      </c>
    </row>
    <row r="187">
      <c r="A187" s="3">
        <v>55.0</v>
      </c>
      <c r="B187" s="73">
        <v>0.15340277777777778</v>
      </c>
      <c r="C187" s="5" t="s">
        <v>18</v>
      </c>
      <c r="D187" s="5" t="s">
        <v>32</v>
      </c>
      <c r="E187" s="62">
        <v>20.0</v>
      </c>
      <c r="F187" s="31">
        <f>E187-13</f>
        <v>7</v>
      </c>
      <c r="J187" s="5" t="s">
        <v>176</v>
      </c>
    </row>
    <row r="188">
      <c r="A188" s="3">
        <v>55.0</v>
      </c>
      <c r="B188" s="73">
        <v>0.15340277777777778</v>
      </c>
      <c r="C188" s="5" t="s">
        <v>2304</v>
      </c>
      <c r="D188" s="5" t="s">
        <v>32</v>
      </c>
      <c r="E188" s="62" t="s">
        <v>30</v>
      </c>
      <c r="F188" s="31" t="s">
        <v>30</v>
      </c>
      <c r="J188" s="5" t="s">
        <v>176</v>
      </c>
    </row>
    <row r="189">
      <c r="A189" s="3">
        <v>55.0</v>
      </c>
      <c r="B189" s="73">
        <v>0.15340277777777778</v>
      </c>
      <c r="C189" s="5" t="s">
        <v>13</v>
      </c>
      <c r="D189" s="5" t="s">
        <v>32</v>
      </c>
      <c r="E189" s="62">
        <v>23.0</v>
      </c>
      <c r="F189" s="31">
        <f>E189-14</f>
        <v>9</v>
      </c>
      <c r="J189" s="5" t="s">
        <v>176</v>
      </c>
    </row>
    <row r="190">
      <c r="A190" s="3">
        <v>55.0</v>
      </c>
      <c r="B190" s="73">
        <v>0.15375</v>
      </c>
      <c r="C190" s="5" t="s">
        <v>13</v>
      </c>
      <c r="D190" s="5" t="s">
        <v>7</v>
      </c>
      <c r="E190" s="62">
        <v>25.0</v>
      </c>
      <c r="F190" s="89"/>
      <c r="H190" s="5" t="s">
        <v>2338</v>
      </c>
    </row>
    <row r="191">
      <c r="A191" s="3">
        <v>55.0</v>
      </c>
      <c r="B191" s="73">
        <v>0.1545138888888889</v>
      </c>
      <c r="C191" s="5" t="s">
        <v>22</v>
      </c>
      <c r="D191" s="5" t="s">
        <v>25</v>
      </c>
      <c r="E191" s="62">
        <v>31.0</v>
      </c>
      <c r="F191" s="31">
        <f t="shared" ref="F191:F192" si="3">E191-5</f>
        <v>26</v>
      </c>
      <c r="H191" s="5" t="s">
        <v>2339</v>
      </c>
      <c r="J191" s="5" t="s">
        <v>2271</v>
      </c>
    </row>
    <row r="192">
      <c r="A192" s="3">
        <v>55.0</v>
      </c>
      <c r="B192" s="73">
        <v>0.1545138888888889</v>
      </c>
      <c r="C192" s="5" t="s">
        <v>2304</v>
      </c>
      <c r="D192" s="5" t="s">
        <v>25</v>
      </c>
      <c r="E192" s="62">
        <v>24.0</v>
      </c>
      <c r="F192" s="31">
        <f t="shared" si="3"/>
        <v>19</v>
      </c>
      <c r="H192" s="5" t="s">
        <v>2340</v>
      </c>
      <c r="J192" s="5" t="s">
        <v>2271</v>
      </c>
    </row>
    <row r="193">
      <c r="A193" s="3">
        <v>55.0</v>
      </c>
      <c r="B193" s="73">
        <v>0.1545138888888889</v>
      </c>
      <c r="C193" s="5" t="s">
        <v>15</v>
      </c>
      <c r="D193" s="5" t="s">
        <v>25</v>
      </c>
      <c r="E193" s="62">
        <v>12.0</v>
      </c>
      <c r="F193" s="31">
        <f>E193-2</f>
        <v>10</v>
      </c>
      <c r="H193" s="5" t="s">
        <v>2341</v>
      </c>
      <c r="J193" s="5" t="s">
        <v>2271</v>
      </c>
    </row>
    <row r="194">
      <c r="A194" s="3">
        <v>55.0</v>
      </c>
      <c r="B194" s="73">
        <v>0.1545138888888889</v>
      </c>
      <c r="C194" s="5" t="s">
        <v>18</v>
      </c>
      <c r="D194" s="5" t="s">
        <v>25</v>
      </c>
      <c r="E194" s="62">
        <v>18.0</v>
      </c>
      <c r="F194" s="31">
        <f>E194-6</f>
        <v>12</v>
      </c>
      <c r="H194" s="5" t="s">
        <v>2342</v>
      </c>
      <c r="J194" s="5" t="s">
        <v>2271</v>
      </c>
    </row>
    <row r="195">
      <c r="A195" s="3">
        <v>55.0</v>
      </c>
      <c r="B195" s="73">
        <v>0.1554398148148148</v>
      </c>
      <c r="C195" s="5" t="s">
        <v>15</v>
      </c>
      <c r="D195" s="5" t="s">
        <v>75</v>
      </c>
      <c r="E195" s="62">
        <v>8.0</v>
      </c>
      <c r="F195" s="31">
        <f>E195-2</f>
        <v>6</v>
      </c>
      <c r="J195" s="5" t="s">
        <v>191</v>
      </c>
    </row>
    <row r="196">
      <c r="A196" s="3">
        <v>55.0</v>
      </c>
      <c r="B196" s="73">
        <v>0.15711805555555555</v>
      </c>
      <c r="C196" s="5" t="s">
        <v>2304</v>
      </c>
      <c r="D196" s="5" t="s">
        <v>32</v>
      </c>
      <c r="E196" s="62">
        <v>22.0</v>
      </c>
      <c r="F196" s="31">
        <f>E196-8</f>
        <v>14</v>
      </c>
      <c r="J196" s="5" t="s">
        <v>2323</v>
      </c>
    </row>
    <row r="197">
      <c r="A197" s="3">
        <v>55.0</v>
      </c>
      <c r="B197" s="73">
        <v>0.15719907407407407</v>
      </c>
      <c r="C197" s="5" t="s">
        <v>2304</v>
      </c>
      <c r="D197" s="5" t="s">
        <v>7</v>
      </c>
      <c r="E197" s="62">
        <v>9.0</v>
      </c>
      <c r="F197" s="89"/>
      <c r="H197" s="5" t="s">
        <v>2265</v>
      </c>
    </row>
    <row r="198">
      <c r="A198" s="3">
        <v>55.0</v>
      </c>
      <c r="B198" s="73">
        <v>0.15738425925925925</v>
      </c>
      <c r="C198" s="5" t="s">
        <v>21</v>
      </c>
      <c r="D198" s="5" t="s">
        <v>32</v>
      </c>
      <c r="E198" s="62" t="s">
        <v>30</v>
      </c>
      <c r="F198" s="31" t="s">
        <v>30</v>
      </c>
      <c r="J198" s="5" t="s">
        <v>17</v>
      </c>
    </row>
    <row r="199">
      <c r="A199" s="3">
        <v>55.0</v>
      </c>
      <c r="B199" s="73">
        <v>0.15738425925925925</v>
      </c>
      <c r="C199" s="5" t="s">
        <v>21</v>
      </c>
      <c r="D199" s="5" t="s">
        <v>32</v>
      </c>
      <c r="E199" s="62">
        <v>29.0</v>
      </c>
      <c r="F199" s="31">
        <f>E199-11</f>
        <v>18</v>
      </c>
      <c r="J199" s="5" t="s">
        <v>2343</v>
      </c>
    </row>
    <row r="200">
      <c r="A200" s="3">
        <v>55.0</v>
      </c>
      <c r="B200" s="73">
        <v>0.1575462962962963</v>
      </c>
      <c r="C200" s="5" t="s">
        <v>21</v>
      </c>
      <c r="D200" s="5" t="s">
        <v>7</v>
      </c>
      <c r="E200" s="62">
        <v>32.0</v>
      </c>
      <c r="F200" s="89"/>
      <c r="H200" s="5" t="s">
        <v>2344</v>
      </c>
    </row>
    <row r="201">
      <c r="A201" s="3">
        <v>55.0</v>
      </c>
      <c r="B201" s="73">
        <v>0.15791666666666668</v>
      </c>
      <c r="C201" s="5" t="s">
        <v>2304</v>
      </c>
      <c r="D201" s="5" t="s">
        <v>32</v>
      </c>
      <c r="E201" s="62" t="s">
        <v>30</v>
      </c>
      <c r="F201" s="49" t="s">
        <v>30</v>
      </c>
      <c r="J201" s="5" t="s">
        <v>2323</v>
      </c>
    </row>
    <row r="202">
      <c r="A202" s="3">
        <v>55.0</v>
      </c>
      <c r="B202" s="73">
        <v>0.15795138888888888</v>
      </c>
      <c r="C202" s="5" t="s">
        <v>2304</v>
      </c>
      <c r="D202" s="5" t="s">
        <v>32</v>
      </c>
      <c r="E202" s="62" t="s">
        <v>30</v>
      </c>
      <c r="F202" s="49" t="s">
        <v>30</v>
      </c>
      <c r="J202" s="5" t="s">
        <v>2323</v>
      </c>
    </row>
    <row r="203">
      <c r="A203" s="3">
        <v>55.0</v>
      </c>
      <c r="B203" s="73">
        <v>0.1597800925925926</v>
      </c>
      <c r="C203" s="5" t="s">
        <v>134</v>
      </c>
      <c r="D203" s="5" t="s">
        <v>32</v>
      </c>
      <c r="E203" s="62" t="s">
        <v>30</v>
      </c>
      <c r="F203" s="49" t="s">
        <v>30</v>
      </c>
      <c r="J203" s="5" t="s">
        <v>157</v>
      </c>
    </row>
    <row r="204">
      <c r="A204" s="3">
        <v>55.0</v>
      </c>
      <c r="B204" s="73">
        <v>0.16163194444444445</v>
      </c>
      <c r="C204" s="5" t="s">
        <v>18</v>
      </c>
      <c r="D204" s="5" t="s">
        <v>25</v>
      </c>
      <c r="E204" s="62" t="s">
        <v>37</v>
      </c>
      <c r="F204" s="62">
        <v>20.0</v>
      </c>
    </row>
    <row r="205">
      <c r="A205" s="3">
        <v>55.0</v>
      </c>
      <c r="B205" s="73">
        <v>0.1630787037037037</v>
      </c>
      <c r="C205" s="5" t="s">
        <v>13</v>
      </c>
      <c r="D205" s="5" t="s">
        <v>32</v>
      </c>
      <c r="E205" s="62" t="s">
        <v>30</v>
      </c>
      <c r="F205" s="62" t="s">
        <v>30</v>
      </c>
      <c r="J205" s="5" t="s">
        <v>17</v>
      </c>
    </row>
    <row r="206">
      <c r="A206" s="3">
        <v>55.0</v>
      </c>
      <c r="B206" s="73">
        <v>0.1630787037037037</v>
      </c>
      <c r="C206" s="5" t="s">
        <v>13</v>
      </c>
      <c r="D206" s="5" t="s">
        <v>32</v>
      </c>
      <c r="E206" s="62">
        <v>19.0</v>
      </c>
      <c r="F206" s="62">
        <v>5.0</v>
      </c>
      <c r="J206" s="5" t="s">
        <v>2345</v>
      </c>
    </row>
    <row r="207">
      <c r="A207" s="3">
        <v>55.0</v>
      </c>
      <c r="B207" s="73">
        <v>0.1630787037037037</v>
      </c>
      <c r="C207" s="5" t="s">
        <v>13</v>
      </c>
      <c r="D207" s="5" t="s">
        <v>86</v>
      </c>
      <c r="E207" s="62">
        <v>10.0</v>
      </c>
      <c r="F207" s="89"/>
    </row>
    <row r="208">
      <c r="A208" s="3">
        <v>55.0</v>
      </c>
      <c r="B208" s="73">
        <v>0.16326388888888888</v>
      </c>
      <c r="C208" s="5" t="s">
        <v>13</v>
      </c>
      <c r="D208" s="5" t="s">
        <v>7</v>
      </c>
      <c r="E208" s="62">
        <v>26.0</v>
      </c>
      <c r="F208" s="89"/>
      <c r="H208" s="5" t="s">
        <v>2346</v>
      </c>
    </row>
    <row r="209">
      <c r="A209" s="3">
        <v>55.0</v>
      </c>
      <c r="B209" s="73">
        <v>0.16350694444444444</v>
      </c>
      <c r="C209" s="5" t="s">
        <v>13</v>
      </c>
      <c r="D209" s="5" t="s">
        <v>32</v>
      </c>
      <c r="E209" s="62" t="s">
        <v>30</v>
      </c>
      <c r="F209" s="49" t="s">
        <v>30</v>
      </c>
      <c r="J209" s="5" t="s">
        <v>17</v>
      </c>
    </row>
    <row r="210">
      <c r="A210" s="3">
        <v>55.0</v>
      </c>
      <c r="B210" s="73">
        <v>0.16350694444444444</v>
      </c>
      <c r="C210" s="5" t="s">
        <v>13</v>
      </c>
      <c r="D210" s="5" t="s">
        <v>32</v>
      </c>
      <c r="E210" s="62">
        <v>24.0</v>
      </c>
      <c r="F210" s="49">
        <f>E210-14</f>
        <v>10</v>
      </c>
      <c r="J210" s="5" t="s">
        <v>2220</v>
      </c>
    </row>
    <row r="211">
      <c r="A211" s="3">
        <v>55.0</v>
      </c>
      <c r="B211" s="73">
        <v>0.16359953703703703</v>
      </c>
      <c r="C211" s="5" t="s">
        <v>13</v>
      </c>
      <c r="D211" s="5" t="s">
        <v>7</v>
      </c>
      <c r="E211" s="62">
        <v>29.0</v>
      </c>
      <c r="F211" s="89"/>
      <c r="H211" s="5" t="s">
        <v>2347</v>
      </c>
    </row>
    <row r="212">
      <c r="A212" s="3">
        <v>55.0</v>
      </c>
      <c r="B212" s="73">
        <v>0.16421296296296295</v>
      </c>
      <c r="C212" s="5" t="s">
        <v>22</v>
      </c>
      <c r="D212" s="5" t="s">
        <v>7</v>
      </c>
      <c r="E212" s="62">
        <v>24.0</v>
      </c>
      <c r="F212" s="89"/>
      <c r="H212" s="5" t="s">
        <v>2348</v>
      </c>
      <c r="J212" s="5" t="s">
        <v>109</v>
      </c>
    </row>
    <row r="213">
      <c r="A213" s="3">
        <v>55.0</v>
      </c>
      <c r="B213" s="73">
        <v>0.1654861111111111</v>
      </c>
      <c r="C213" s="5" t="s">
        <v>18</v>
      </c>
      <c r="D213" s="5" t="s">
        <v>97</v>
      </c>
      <c r="E213" s="62">
        <v>13.0</v>
      </c>
      <c r="F213" s="89"/>
      <c r="J213" s="5" t="s">
        <v>2349</v>
      </c>
    </row>
    <row r="214">
      <c r="A214" s="3">
        <v>55.0</v>
      </c>
      <c r="B214" s="4">
        <v>0.16583333333333333</v>
      </c>
      <c r="C214" s="5" t="s">
        <v>18</v>
      </c>
      <c r="D214" s="5" t="s">
        <v>32</v>
      </c>
      <c r="E214" s="62" t="s">
        <v>37</v>
      </c>
      <c r="F214" s="62">
        <v>20.0</v>
      </c>
      <c r="G214" s="5" t="s">
        <v>48</v>
      </c>
      <c r="J214" s="5" t="s">
        <v>2350</v>
      </c>
    </row>
    <row r="215">
      <c r="A215" s="3">
        <v>55.0</v>
      </c>
      <c r="B215" s="73">
        <v>0.16604166666666667</v>
      </c>
      <c r="C215" s="5" t="s">
        <v>18</v>
      </c>
      <c r="D215" s="5" t="s">
        <v>7</v>
      </c>
      <c r="E215" s="62">
        <v>16.0</v>
      </c>
      <c r="F215" s="89"/>
      <c r="H215" s="5" t="s">
        <v>2253</v>
      </c>
    </row>
    <row r="216">
      <c r="A216" s="3">
        <v>55.0</v>
      </c>
      <c r="B216" s="73">
        <v>0.16657407407407407</v>
      </c>
      <c r="C216" s="5" t="s">
        <v>18</v>
      </c>
      <c r="D216" s="5" t="s">
        <v>32</v>
      </c>
      <c r="E216" s="62" t="s">
        <v>30</v>
      </c>
      <c r="F216" s="49" t="s">
        <v>30</v>
      </c>
      <c r="J216" s="5" t="s">
        <v>17</v>
      </c>
    </row>
    <row r="217">
      <c r="A217" s="3">
        <v>55.0</v>
      </c>
      <c r="B217" s="73">
        <v>0.16657407407407407</v>
      </c>
      <c r="C217" s="5" t="s">
        <v>18</v>
      </c>
      <c r="D217" s="5" t="s">
        <v>32</v>
      </c>
      <c r="E217" s="62" t="s">
        <v>30</v>
      </c>
      <c r="F217" s="49" t="s">
        <v>30</v>
      </c>
      <c r="J217" s="5" t="s">
        <v>2351</v>
      </c>
    </row>
    <row r="218">
      <c r="A218" s="3">
        <v>55.0</v>
      </c>
      <c r="B218" s="73">
        <v>0.16695601851851852</v>
      </c>
      <c r="C218" s="5" t="s">
        <v>18</v>
      </c>
      <c r="D218" s="5" t="s">
        <v>32</v>
      </c>
      <c r="E218" s="62" t="s">
        <v>30</v>
      </c>
      <c r="F218" s="49" t="s">
        <v>30</v>
      </c>
      <c r="J218" s="5" t="s">
        <v>17</v>
      </c>
    </row>
    <row r="219">
      <c r="A219" s="3">
        <v>55.0</v>
      </c>
      <c r="B219" s="4">
        <v>0.16695601851851852</v>
      </c>
      <c r="C219" s="5" t="s">
        <v>18</v>
      </c>
      <c r="D219" s="5" t="s">
        <v>32</v>
      </c>
      <c r="E219" s="62" t="s">
        <v>30</v>
      </c>
      <c r="F219" s="49" t="s">
        <v>30</v>
      </c>
      <c r="J219" s="5" t="s">
        <v>2351</v>
      </c>
    </row>
    <row r="220">
      <c r="A220" s="3">
        <v>55.0</v>
      </c>
      <c r="B220" s="73">
        <v>0.16784722222222223</v>
      </c>
      <c r="C220" s="5" t="s">
        <v>10</v>
      </c>
      <c r="D220" s="5" t="s">
        <v>32</v>
      </c>
      <c r="E220" s="62">
        <v>18.0</v>
      </c>
      <c r="F220" s="49">
        <f t="shared" ref="F220:F221" si="4">E220-12</f>
        <v>6</v>
      </c>
      <c r="J220" s="5" t="s">
        <v>45</v>
      </c>
    </row>
    <row r="221">
      <c r="A221" s="3">
        <v>55.0</v>
      </c>
      <c r="B221" s="73">
        <v>0.1680324074074074</v>
      </c>
      <c r="C221" s="5" t="s">
        <v>10</v>
      </c>
      <c r="D221" s="5" t="s">
        <v>32</v>
      </c>
      <c r="E221" s="62">
        <v>16.0</v>
      </c>
      <c r="F221" s="49">
        <f t="shared" si="4"/>
        <v>4</v>
      </c>
      <c r="J221" s="5" t="s">
        <v>45</v>
      </c>
    </row>
    <row r="222">
      <c r="A222" s="3">
        <v>55.0</v>
      </c>
      <c r="B222" s="73">
        <v>0.16822916666666668</v>
      </c>
      <c r="C222" s="5" t="s">
        <v>10</v>
      </c>
      <c r="D222" s="5" t="s">
        <v>20</v>
      </c>
      <c r="E222" s="62">
        <v>20.0</v>
      </c>
      <c r="F222" s="89">
        <f>E222-10</f>
        <v>10</v>
      </c>
    </row>
    <row r="223">
      <c r="A223" s="3">
        <v>55.0</v>
      </c>
      <c r="B223" s="73">
        <v>0.16961805555555556</v>
      </c>
      <c r="C223" s="5" t="s">
        <v>13</v>
      </c>
      <c r="D223" s="5" t="s">
        <v>25</v>
      </c>
      <c r="E223" s="62">
        <v>18.0</v>
      </c>
      <c r="F223" s="49">
        <f>E223-2</f>
        <v>16</v>
      </c>
      <c r="H223" s="5" t="s">
        <v>2352</v>
      </c>
      <c r="J223" s="5" t="s">
        <v>2271</v>
      </c>
    </row>
    <row r="224">
      <c r="A224" s="3">
        <v>55.0</v>
      </c>
      <c r="B224" s="73">
        <v>0.16961805555555556</v>
      </c>
      <c r="C224" s="5" t="s">
        <v>2304</v>
      </c>
      <c r="D224" s="5" t="s">
        <v>25</v>
      </c>
      <c r="E224" s="62">
        <v>10.0</v>
      </c>
      <c r="F224" s="49">
        <f t="shared" ref="F224:F225" si="5">E224-0</f>
        <v>10</v>
      </c>
      <c r="H224" s="5" t="s">
        <v>2353</v>
      </c>
      <c r="J224" s="5" t="s">
        <v>2271</v>
      </c>
    </row>
    <row r="225">
      <c r="A225" s="3">
        <v>55.0</v>
      </c>
      <c r="B225" s="73">
        <v>0.16961805555555556</v>
      </c>
      <c r="C225" s="5" t="s">
        <v>15</v>
      </c>
      <c r="D225" s="5" t="s">
        <v>25</v>
      </c>
      <c r="E225" s="62">
        <v>6.0</v>
      </c>
      <c r="F225" s="49">
        <f t="shared" si="5"/>
        <v>6</v>
      </c>
      <c r="H225" s="5" t="s">
        <v>2354</v>
      </c>
      <c r="J225" s="5" t="s">
        <v>2271</v>
      </c>
    </row>
    <row r="226">
      <c r="A226" s="3">
        <v>55.0</v>
      </c>
      <c r="B226" s="73">
        <v>0.16961805555555556</v>
      </c>
      <c r="C226" s="5" t="s">
        <v>18</v>
      </c>
      <c r="D226" s="5" t="s">
        <v>25</v>
      </c>
      <c r="E226" s="62" t="s">
        <v>30</v>
      </c>
      <c r="F226" s="49" t="s">
        <v>30</v>
      </c>
      <c r="J226" s="5" t="s">
        <v>1674</v>
      </c>
    </row>
    <row r="227">
      <c r="A227" s="3">
        <v>55.0</v>
      </c>
      <c r="B227" s="73">
        <v>0.16961805555555556</v>
      </c>
      <c r="C227" s="5" t="s">
        <v>18</v>
      </c>
      <c r="D227" s="5" t="s">
        <v>25</v>
      </c>
      <c r="E227" s="62">
        <v>20.0</v>
      </c>
      <c r="F227" s="49">
        <f>E227-6</f>
        <v>14</v>
      </c>
      <c r="H227" s="5" t="s">
        <v>2355</v>
      </c>
      <c r="J227" s="5" t="s">
        <v>2356</v>
      </c>
    </row>
    <row r="228">
      <c r="A228" s="3">
        <v>55.0</v>
      </c>
      <c r="B228" s="73">
        <v>0.16961805555555556</v>
      </c>
      <c r="C228" s="5" t="s">
        <v>273</v>
      </c>
      <c r="D228" s="5" t="s">
        <v>25</v>
      </c>
      <c r="E228" s="62" t="s">
        <v>28</v>
      </c>
      <c r="F228" s="61">
        <v>1.0</v>
      </c>
      <c r="H228" s="5" t="s">
        <v>2357</v>
      </c>
      <c r="J228" s="5" t="s">
        <v>2358</v>
      </c>
    </row>
    <row r="229">
      <c r="A229" s="3">
        <v>55.0</v>
      </c>
      <c r="B229" s="73">
        <v>0.17086805555555556</v>
      </c>
      <c r="C229" s="5" t="s">
        <v>2304</v>
      </c>
      <c r="D229" s="5" t="s">
        <v>97</v>
      </c>
      <c r="E229" s="62" t="s">
        <v>30</v>
      </c>
      <c r="F229" s="89"/>
      <c r="J229" s="5" t="s">
        <v>951</v>
      </c>
    </row>
    <row r="230">
      <c r="A230" s="3">
        <v>55.0</v>
      </c>
      <c r="B230" s="73">
        <v>0.17097222222222222</v>
      </c>
      <c r="C230" s="5" t="s">
        <v>13</v>
      </c>
      <c r="D230" s="5" t="s">
        <v>32</v>
      </c>
      <c r="E230" s="62">
        <v>22.0</v>
      </c>
      <c r="F230" s="89">
        <f>E230-14</f>
        <v>8</v>
      </c>
      <c r="J230" s="5" t="s">
        <v>2359</v>
      </c>
    </row>
    <row r="231">
      <c r="A231" s="3">
        <v>55.0</v>
      </c>
      <c r="B231" s="73">
        <v>0.1713888888888889</v>
      </c>
      <c r="C231" s="5" t="s">
        <v>13</v>
      </c>
      <c r="D231" s="5" t="s">
        <v>7</v>
      </c>
      <c r="E231" s="62">
        <v>22.0</v>
      </c>
      <c r="F231" s="89"/>
      <c r="H231" s="5" t="s">
        <v>2360</v>
      </c>
      <c r="I231" s="5">
        <v>1.0</v>
      </c>
      <c r="J231" s="5" t="s">
        <v>2361</v>
      </c>
    </row>
    <row r="232">
      <c r="A232" s="3">
        <v>55.0</v>
      </c>
      <c r="B232" s="73">
        <v>0.1728587962962963</v>
      </c>
      <c r="C232" s="5" t="s">
        <v>21</v>
      </c>
      <c r="D232" s="5" t="s">
        <v>25</v>
      </c>
      <c r="E232" s="62">
        <v>25.0</v>
      </c>
      <c r="F232" s="89">
        <f>E232-10</f>
        <v>15</v>
      </c>
    </row>
    <row r="233">
      <c r="A233" s="3">
        <v>55.0</v>
      </c>
      <c r="B233" s="73">
        <v>0.1739814814814815</v>
      </c>
      <c r="C233" s="5" t="s">
        <v>10</v>
      </c>
      <c r="D233" s="5" t="s">
        <v>97</v>
      </c>
      <c r="E233" s="62" t="s">
        <v>30</v>
      </c>
      <c r="F233" s="89"/>
      <c r="J233" s="5" t="s">
        <v>2362</v>
      </c>
    </row>
    <row r="234">
      <c r="A234" s="3">
        <v>55.0</v>
      </c>
      <c r="B234" s="73">
        <v>0.17681712962962962</v>
      </c>
      <c r="C234" s="5" t="s">
        <v>21</v>
      </c>
      <c r="D234" s="5" t="s">
        <v>88</v>
      </c>
      <c r="E234" s="62">
        <v>22.0</v>
      </c>
      <c r="F234" s="49">
        <f>E234-8</f>
        <v>14</v>
      </c>
    </row>
    <row r="235">
      <c r="A235" s="3">
        <v>55.0</v>
      </c>
      <c r="B235" s="73">
        <v>0.176875</v>
      </c>
      <c r="C235" s="5" t="s">
        <v>10</v>
      </c>
      <c r="D235" s="5" t="s">
        <v>88</v>
      </c>
      <c r="E235" s="62" t="s">
        <v>30</v>
      </c>
      <c r="F235" s="49" t="s">
        <v>30</v>
      </c>
      <c r="J235" s="5" t="s">
        <v>17</v>
      </c>
    </row>
    <row r="236">
      <c r="A236" s="3">
        <v>55.0</v>
      </c>
      <c r="B236" s="73">
        <v>0.176875</v>
      </c>
      <c r="C236" s="5" t="s">
        <v>10</v>
      </c>
      <c r="D236" s="5" t="s">
        <v>88</v>
      </c>
      <c r="E236" s="62">
        <v>12.0</v>
      </c>
      <c r="F236" s="49">
        <f>E236-7</f>
        <v>5</v>
      </c>
      <c r="J236" s="5" t="s">
        <v>40</v>
      </c>
    </row>
    <row r="237">
      <c r="A237" s="3">
        <v>55.0</v>
      </c>
      <c r="B237" s="73">
        <v>0.18013888888888888</v>
      </c>
      <c r="C237" s="5" t="s">
        <v>15</v>
      </c>
      <c r="D237" s="5" t="s">
        <v>184</v>
      </c>
      <c r="E237" s="62" t="s">
        <v>30</v>
      </c>
      <c r="F237" s="49" t="s">
        <v>30</v>
      </c>
      <c r="J237" s="5" t="s">
        <v>17</v>
      </c>
    </row>
    <row r="238">
      <c r="A238" s="3">
        <v>55.0</v>
      </c>
      <c r="B238" s="73">
        <v>0.18013888888888888</v>
      </c>
      <c r="C238" s="5" t="s">
        <v>15</v>
      </c>
      <c r="D238" s="5" t="s">
        <v>184</v>
      </c>
      <c r="E238" s="62">
        <v>27.0</v>
      </c>
      <c r="F238" s="49">
        <f>E238-11</f>
        <v>16</v>
      </c>
      <c r="J238" s="5" t="s">
        <v>40</v>
      </c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1.25"/>
    <col customWidth="1" min="5" max="5" width="9.38"/>
    <col customWidth="1" min="6" max="6" width="11.13"/>
    <col customWidth="1" min="7" max="7" width="4.63"/>
    <col customWidth="1" min="8" max="8" width="25.0"/>
    <col customWidth="1" min="9" max="9" width="4.88"/>
    <col customWidth="1" min="10" max="10" width="22.5"/>
  </cols>
  <sheetData>
    <row r="1">
      <c r="A1" s="80" t="s">
        <v>0</v>
      </c>
      <c r="B1" s="81" t="s">
        <v>1</v>
      </c>
      <c r="C1" s="81" t="s">
        <v>2</v>
      </c>
      <c r="D1" s="80" t="s">
        <v>3</v>
      </c>
      <c r="E1" s="82" t="s">
        <v>4</v>
      </c>
      <c r="F1" s="82" t="s">
        <v>5</v>
      </c>
      <c r="G1" s="81" t="s">
        <v>6</v>
      </c>
      <c r="H1" s="81" t="s">
        <v>7</v>
      </c>
      <c r="I1" s="81" t="s">
        <v>4796</v>
      </c>
      <c r="J1" s="81" t="s">
        <v>9</v>
      </c>
    </row>
    <row r="2">
      <c r="A2" s="3">
        <v>56.0</v>
      </c>
      <c r="B2" s="4">
        <v>0.012060185185185186</v>
      </c>
      <c r="C2" s="5" t="s">
        <v>10</v>
      </c>
      <c r="D2" s="5" t="s">
        <v>88</v>
      </c>
      <c r="E2" s="62">
        <v>13.0</v>
      </c>
      <c r="F2" s="31">
        <f t="shared" ref="F2:F3" si="1">E2-7</f>
        <v>6</v>
      </c>
    </row>
    <row r="3">
      <c r="A3" s="3">
        <v>56.0</v>
      </c>
      <c r="B3" s="4">
        <v>0.016770833333333332</v>
      </c>
      <c r="C3" s="5" t="s">
        <v>22</v>
      </c>
      <c r="D3" s="5" t="s">
        <v>92</v>
      </c>
      <c r="E3" s="62">
        <v>20.0</v>
      </c>
      <c r="F3" s="31">
        <f t="shared" si="1"/>
        <v>13</v>
      </c>
    </row>
    <row r="4">
      <c r="A4" s="3">
        <v>56.0</v>
      </c>
      <c r="B4" s="4">
        <v>0.017141203703703704</v>
      </c>
      <c r="C4" s="5" t="s">
        <v>22</v>
      </c>
      <c r="D4" s="5" t="s">
        <v>88</v>
      </c>
      <c r="E4" s="62">
        <v>14.0</v>
      </c>
      <c r="F4" s="31">
        <f>E4-11</f>
        <v>3</v>
      </c>
    </row>
    <row r="5">
      <c r="A5" s="3">
        <v>56.0</v>
      </c>
      <c r="B5" s="4">
        <v>0.017361111111111112</v>
      </c>
      <c r="C5" s="5" t="s">
        <v>134</v>
      </c>
      <c r="D5" s="5" t="s">
        <v>88</v>
      </c>
      <c r="E5" s="62" t="s">
        <v>28</v>
      </c>
      <c r="F5" s="47">
        <v>1.0</v>
      </c>
    </row>
    <row r="6">
      <c r="A6" s="3">
        <v>56.0</v>
      </c>
      <c r="B6" s="4">
        <v>0.01755787037037037</v>
      </c>
      <c r="C6" s="5" t="s">
        <v>13</v>
      </c>
      <c r="D6" s="5" t="s">
        <v>88</v>
      </c>
      <c r="E6" s="62">
        <v>16.0</v>
      </c>
      <c r="F6" s="31">
        <f>E6+2</f>
        <v>18</v>
      </c>
    </row>
    <row r="7">
      <c r="A7" s="3">
        <v>56.0</v>
      </c>
      <c r="B7" s="4">
        <v>0.018113425925925925</v>
      </c>
      <c r="C7" s="5" t="s">
        <v>134</v>
      </c>
      <c r="D7" s="5" t="s">
        <v>92</v>
      </c>
      <c r="E7" s="62">
        <v>16.0</v>
      </c>
      <c r="F7" s="31">
        <f>E7-1</f>
        <v>15</v>
      </c>
    </row>
    <row r="8">
      <c r="A8" s="3">
        <v>56.0</v>
      </c>
      <c r="B8" s="4">
        <v>0.026226851851851852</v>
      </c>
      <c r="C8" s="5" t="s">
        <v>18</v>
      </c>
      <c r="D8" s="5" t="s">
        <v>93</v>
      </c>
      <c r="E8" s="62">
        <v>20.0</v>
      </c>
      <c r="F8" s="31">
        <f>E8-11</f>
        <v>9</v>
      </c>
      <c r="J8" s="5" t="s">
        <v>1665</v>
      </c>
    </row>
    <row r="9">
      <c r="A9" s="3">
        <v>56.0</v>
      </c>
      <c r="B9" s="4">
        <v>0.02767361111111111</v>
      </c>
      <c r="C9" s="5" t="s">
        <v>21</v>
      </c>
      <c r="D9" s="5" t="s">
        <v>88</v>
      </c>
      <c r="E9" s="62">
        <v>20.0</v>
      </c>
      <c r="F9" s="31">
        <f>E9-8</f>
        <v>12</v>
      </c>
    </row>
    <row r="10">
      <c r="A10" s="3">
        <v>56.0</v>
      </c>
      <c r="B10" s="4">
        <v>0.02775462962962963</v>
      </c>
      <c r="C10" s="5" t="s">
        <v>21</v>
      </c>
      <c r="D10" s="5" t="s">
        <v>256</v>
      </c>
      <c r="E10" s="62">
        <v>30.0</v>
      </c>
      <c r="F10" s="31">
        <f>E10-5</f>
        <v>25</v>
      </c>
    </row>
    <row r="11">
      <c r="A11" s="3">
        <v>56.0</v>
      </c>
      <c r="B11" s="4">
        <v>0.03951388888888889</v>
      </c>
      <c r="C11" s="5" t="s">
        <v>15</v>
      </c>
      <c r="D11" s="5" t="s">
        <v>74</v>
      </c>
      <c r="E11" s="62">
        <v>19.0</v>
      </c>
      <c r="F11" s="31">
        <f>E11-10</f>
        <v>9</v>
      </c>
    </row>
    <row r="12">
      <c r="A12" s="3">
        <v>56.0</v>
      </c>
      <c r="B12" s="4">
        <v>0.04055555555555555</v>
      </c>
      <c r="C12" s="5" t="s">
        <v>134</v>
      </c>
      <c r="D12" s="5" t="s">
        <v>74</v>
      </c>
      <c r="E12" s="62">
        <v>23.0</v>
      </c>
      <c r="F12" s="31">
        <f>E12-8</f>
        <v>15</v>
      </c>
    </row>
    <row r="13">
      <c r="A13" s="3">
        <v>56.0</v>
      </c>
      <c r="B13" s="4">
        <v>0.04128472222222222</v>
      </c>
      <c r="C13" s="5" t="s">
        <v>22</v>
      </c>
      <c r="D13" s="5" t="s">
        <v>74</v>
      </c>
      <c r="E13" s="62">
        <v>11.0</v>
      </c>
      <c r="F13" s="31">
        <f>E13-1</f>
        <v>10</v>
      </c>
    </row>
    <row r="14">
      <c r="A14" s="3">
        <v>56.0</v>
      </c>
      <c r="B14" s="4">
        <v>0.04221064814814815</v>
      </c>
      <c r="C14" s="5" t="s">
        <v>18</v>
      </c>
      <c r="D14" s="5" t="s">
        <v>74</v>
      </c>
      <c r="E14" s="62">
        <v>23.0</v>
      </c>
      <c r="F14" s="31">
        <f>E14-6</f>
        <v>17</v>
      </c>
      <c r="H14" s="5" t="s">
        <v>2363</v>
      </c>
    </row>
    <row r="15">
      <c r="A15" s="3">
        <v>56.0</v>
      </c>
      <c r="B15" s="4">
        <v>0.04353009259259259</v>
      </c>
      <c r="C15" s="5" t="s">
        <v>10</v>
      </c>
      <c r="D15" s="5" t="s">
        <v>74</v>
      </c>
      <c r="E15" s="62">
        <v>13.0</v>
      </c>
      <c r="F15" s="31">
        <f>E15-5+2</f>
        <v>10</v>
      </c>
    </row>
    <row r="16">
      <c r="A16" s="3">
        <v>56.0</v>
      </c>
      <c r="B16" s="4">
        <v>0.04369212962962963</v>
      </c>
      <c r="C16" s="5" t="s">
        <v>273</v>
      </c>
      <c r="D16" s="5" t="s">
        <v>74</v>
      </c>
      <c r="E16" s="62">
        <v>16.0</v>
      </c>
      <c r="F16" s="31">
        <f>E16-4</f>
        <v>12</v>
      </c>
    </row>
    <row r="17">
      <c r="A17" s="3">
        <v>56.0</v>
      </c>
      <c r="B17" s="4">
        <v>0.052083333333333336</v>
      </c>
      <c r="C17" s="5" t="s">
        <v>21</v>
      </c>
      <c r="D17" s="5" t="s">
        <v>24</v>
      </c>
      <c r="E17" s="62">
        <v>29.0</v>
      </c>
      <c r="F17" s="31">
        <f>E17-12</f>
        <v>17</v>
      </c>
    </row>
    <row r="18">
      <c r="A18" s="3">
        <v>56.0</v>
      </c>
      <c r="B18" s="4">
        <v>0.05990740740740741</v>
      </c>
      <c r="C18" s="5" t="s">
        <v>10</v>
      </c>
      <c r="D18" s="5" t="s">
        <v>24</v>
      </c>
      <c r="E18" s="62">
        <v>17.0</v>
      </c>
      <c r="F18" s="31">
        <f>E18-13</f>
        <v>4</v>
      </c>
    </row>
    <row r="19">
      <c r="A19" s="3">
        <v>56.0</v>
      </c>
      <c r="B19" s="4">
        <v>0.06700231481481482</v>
      </c>
      <c r="C19" s="5" t="s">
        <v>22</v>
      </c>
      <c r="D19" s="5" t="s">
        <v>19</v>
      </c>
      <c r="E19" s="62">
        <v>19.0</v>
      </c>
      <c r="F19" s="31">
        <f t="shared" ref="F19:F20" si="2">E19-0</f>
        <v>19</v>
      </c>
    </row>
    <row r="20">
      <c r="A20" s="3">
        <v>56.0</v>
      </c>
      <c r="B20" s="4">
        <v>0.06701388888888889</v>
      </c>
      <c r="C20" s="5" t="s">
        <v>13</v>
      </c>
      <c r="D20" s="5" t="s">
        <v>19</v>
      </c>
      <c r="E20" s="62">
        <v>4.0</v>
      </c>
      <c r="F20" s="31">
        <f t="shared" si="2"/>
        <v>4</v>
      </c>
    </row>
    <row r="21">
      <c r="A21" s="3">
        <v>56.0</v>
      </c>
      <c r="B21" s="4">
        <v>0.08056712962962963</v>
      </c>
      <c r="C21" s="5" t="s">
        <v>10</v>
      </c>
      <c r="D21" s="5" t="s">
        <v>24</v>
      </c>
      <c r="E21" s="62">
        <v>32.0</v>
      </c>
      <c r="F21" s="31">
        <f>E21-13</f>
        <v>19</v>
      </c>
    </row>
    <row r="22">
      <c r="A22" s="3">
        <v>56.0</v>
      </c>
      <c r="B22" s="4">
        <v>0.10799768518518518</v>
      </c>
      <c r="C22" s="5" t="s">
        <v>2364</v>
      </c>
      <c r="D22" s="5" t="s">
        <v>93</v>
      </c>
      <c r="E22" s="62">
        <v>16.0</v>
      </c>
      <c r="F22" s="31" t="s">
        <v>30</v>
      </c>
      <c r="J22" s="5" t="s">
        <v>1030</v>
      </c>
    </row>
    <row r="23">
      <c r="A23" s="3">
        <v>56.0</v>
      </c>
      <c r="B23" s="4">
        <v>0.12068287037037037</v>
      </c>
      <c r="C23" s="5" t="s">
        <v>18</v>
      </c>
      <c r="D23" s="5" t="s">
        <v>14</v>
      </c>
      <c r="E23" s="62" t="s">
        <v>30</v>
      </c>
      <c r="F23" s="31" t="s">
        <v>30</v>
      </c>
      <c r="J23" s="5" t="s">
        <v>17</v>
      </c>
    </row>
    <row r="24">
      <c r="A24" s="3">
        <v>56.0</v>
      </c>
      <c r="B24" s="4">
        <v>0.12068287037037037</v>
      </c>
      <c r="C24" s="5" t="s">
        <v>18</v>
      </c>
      <c r="D24" s="5" t="s">
        <v>14</v>
      </c>
      <c r="E24" s="62">
        <v>22.0</v>
      </c>
      <c r="F24" s="31">
        <f>E24-7</f>
        <v>15</v>
      </c>
      <c r="J24" s="5" t="s">
        <v>40</v>
      </c>
    </row>
    <row r="25">
      <c r="A25" s="3">
        <v>56.0</v>
      </c>
      <c r="B25" s="4">
        <v>0.12484953703703704</v>
      </c>
      <c r="C25" s="5" t="s">
        <v>22</v>
      </c>
      <c r="D25" s="5" t="s">
        <v>14</v>
      </c>
      <c r="E25" s="62">
        <v>28.0</v>
      </c>
      <c r="F25" s="31">
        <f>E25-15</f>
        <v>13</v>
      </c>
    </row>
    <row r="26">
      <c r="A26" s="3">
        <v>56.0</v>
      </c>
      <c r="B26" s="4">
        <v>0.1387037037037037</v>
      </c>
      <c r="C26" s="5" t="s">
        <v>22</v>
      </c>
      <c r="D26" s="5" t="s">
        <v>88</v>
      </c>
      <c r="E26" s="62">
        <v>27.0</v>
      </c>
      <c r="F26" s="31">
        <f>E26-11</f>
        <v>16</v>
      </c>
    </row>
    <row r="27">
      <c r="A27" s="3">
        <v>56.0</v>
      </c>
      <c r="B27" s="4">
        <v>0.14460648148148147</v>
      </c>
      <c r="C27" s="5" t="s">
        <v>21</v>
      </c>
      <c r="D27" s="5" t="s">
        <v>20</v>
      </c>
      <c r="E27" s="62">
        <v>20.0</v>
      </c>
      <c r="F27" s="31">
        <f>E27-15</f>
        <v>5</v>
      </c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38"/>
    <col customWidth="1" min="6" max="6" width="11.13"/>
    <col customWidth="1" min="7" max="7" width="4.63"/>
    <col customWidth="1" min="8" max="8" width="36.63"/>
    <col customWidth="1" min="9" max="9" width="4.88"/>
    <col customWidth="1" min="10" max="10" width="24.63"/>
  </cols>
  <sheetData>
    <row r="1">
      <c r="A1" s="80" t="s">
        <v>0</v>
      </c>
      <c r="B1" s="81" t="s">
        <v>1</v>
      </c>
      <c r="C1" s="81" t="s">
        <v>2</v>
      </c>
      <c r="D1" s="80" t="s">
        <v>3</v>
      </c>
      <c r="E1" s="82" t="s">
        <v>4</v>
      </c>
      <c r="F1" s="82" t="s">
        <v>5</v>
      </c>
      <c r="G1" s="81" t="s">
        <v>6</v>
      </c>
      <c r="H1" s="81" t="s">
        <v>7</v>
      </c>
      <c r="I1" s="81" t="s">
        <v>4796</v>
      </c>
      <c r="J1" s="81" t="s">
        <v>9</v>
      </c>
    </row>
    <row r="2">
      <c r="A2" s="3">
        <v>57.0</v>
      </c>
      <c r="B2" s="4">
        <v>0.039525462962962964</v>
      </c>
      <c r="C2" s="5" t="s">
        <v>134</v>
      </c>
      <c r="D2" s="5" t="s">
        <v>125</v>
      </c>
      <c r="E2" s="62">
        <v>23.0</v>
      </c>
      <c r="F2" s="31">
        <f>E2-5</f>
        <v>18</v>
      </c>
    </row>
    <row r="3">
      <c r="A3" s="3">
        <v>57.0</v>
      </c>
      <c r="B3" s="4">
        <v>0.0415162037037037</v>
      </c>
      <c r="C3" s="5" t="s">
        <v>15</v>
      </c>
      <c r="D3" s="5" t="s">
        <v>92</v>
      </c>
      <c r="E3" s="62">
        <v>21.0</v>
      </c>
      <c r="F3" s="31">
        <f>E3-2</f>
        <v>19</v>
      </c>
    </row>
    <row r="4">
      <c r="A4" s="3">
        <v>57.0</v>
      </c>
      <c r="B4" s="4">
        <v>0.060300925925925924</v>
      </c>
      <c r="C4" s="5" t="s">
        <v>22</v>
      </c>
      <c r="D4" s="5" t="s">
        <v>27</v>
      </c>
      <c r="E4" s="62">
        <v>18.0</v>
      </c>
      <c r="F4" s="31">
        <f>E4-5</f>
        <v>13</v>
      </c>
    </row>
    <row r="5">
      <c r="A5" s="3">
        <v>57.0</v>
      </c>
      <c r="B5" s="4">
        <v>0.06600694444444444</v>
      </c>
      <c r="C5" s="5" t="s">
        <v>22</v>
      </c>
      <c r="D5" s="5" t="s">
        <v>588</v>
      </c>
      <c r="E5" s="62" t="s">
        <v>30</v>
      </c>
      <c r="F5" s="47" t="s">
        <v>30</v>
      </c>
      <c r="J5" s="5" t="s">
        <v>42</v>
      </c>
    </row>
    <row r="6">
      <c r="A6" s="3">
        <v>57.0</v>
      </c>
      <c r="B6" s="4">
        <v>0.06600694444444444</v>
      </c>
      <c r="C6" s="5" t="s">
        <v>22</v>
      </c>
      <c r="D6" s="5" t="s">
        <v>588</v>
      </c>
      <c r="E6" s="62" t="s">
        <v>28</v>
      </c>
      <c r="F6" s="47">
        <v>1.0</v>
      </c>
      <c r="J6" s="5" t="s">
        <v>43</v>
      </c>
    </row>
    <row r="7">
      <c r="A7" s="3">
        <v>57.0</v>
      </c>
      <c r="B7" s="4">
        <v>0.06768518518518518</v>
      </c>
      <c r="C7" s="5" t="s">
        <v>134</v>
      </c>
      <c r="D7" s="5" t="s">
        <v>24</v>
      </c>
      <c r="E7" s="62">
        <v>9.0</v>
      </c>
      <c r="F7" s="31">
        <f>E7-5</f>
        <v>4</v>
      </c>
    </row>
    <row r="8">
      <c r="A8" s="3">
        <v>57.0</v>
      </c>
      <c r="B8" s="4">
        <v>0.06954861111111112</v>
      </c>
      <c r="C8" s="5" t="s">
        <v>18</v>
      </c>
      <c r="D8" s="5" t="s">
        <v>93</v>
      </c>
      <c r="E8" s="62">
        <v>23.0</v>
      </c>
      <c r="F8" s="31">
        <f>E8-11</f>
        <v>12</v>
      </c>
    </row>
    <row r="9">
      <c r="A9" s="3">
        <v>57.0</v>
      </c>
      <c r="B9" s="4">
        <v>0.08770833333333333</v>
      </c>
      <c r="C9" s="5" t="s">
        <v>10</v>
      </c>
      <c r="D9" s="5" t="s">
        <v>24</v>
      </c>
      <c r="E9" s="62">
        <v>32.0</v>
      </c>
      <c r="F9" s="31">
        <f>E9-13</f>
        <v>19</v>
      </c>
      <c r="J9" s="5"/>
    </row>
    <row r="10">
      <c r="A10" s="3">
        <v>57.0</v>
      </c>
      <c r="B10" s="4">
        <v>0.08770833333333333</v>
      </c>
      <c r="C10" s="5" t="s">
        <v>18</v>
      </c>
      <c r="D10" s="5" t="s">
        <v>41</v>
      </c>
      <c r="E10" s="62" t="s">
        <v>30</v>
      </c>
      <c r="F10" s="31" t="s">
        <v>30</v>
      </c>
    </row>
    <row r="11">
      <c r="A11" s="3">
        <v>57.0</v>
      </c>
      <c r="B11" s="4">
        <v>0.10597222222222222</v>
      </c>
      <c r="C11" s="5" t="s">
        <v>15</v>
      </c>
      <c r="D11" s="5" t="s">
        <v>123</v>
      </c>
      <c r="E11" s="62" t="s">
        <v>28</v>
      </c>
      <c r="F11" s="31">
        <v>1.0</v>
      </c>
    </row>
    <row r="12">
      <c r="A12" s="3">
        <v>57.0</v>
      </c>
      <c r="B12" s="4">
        <v>0.10597222222222222</v>
      </c>
      <c r="C12" s="5" t="s">
        <v>134</v>
      </c>
      <c r="D12" s="5" t="s">
        <v>123</v>
      </c>
      <c r="E12" s="62">
        <v>20.0</v>
      </c>
      <c r="F12" s="31">
        <f>E12-1</f>
        <v>19</v>
      </c>
    </row>
    <row r="13">
      <c r="A13" s="3">
        <v>57.0</v>
      </c>
      <c r="B13" s="4">
        <v>0.10628472222222222</v>
      </c>
      <c r="C13" s="5" t="s">
        <v>18</v>
      </c>
      <c r="D13" s="5" t="s">
        <v>11</v>
      </c>
      <c r="E13" s="62" t="s">
        <v>28</v>
      </c>
      <c r="F13" s="31">
        <v>1.0</v>
      </c>
    </row>
    <row r="14">
      <c r="A14" s="3">
        <v>57.0</v>
      </c>
      <c r="B14" s="4">
        <v>0.14787037037037037</v>
      </c>
      <c r="C14" s="5" t="s">
        <v>18</v>
      </c>
      <c r="D14" s="5" t="s">
        <v>93</v>
      </c>
      <c r="E14" s="62">
        <v>30.0</v>
      </c>
      <c r="F14" s="31">
        <f>E14-11</f>
        <v>19</v>
      </c>
      <c r="J14" s="5" t="s">
        <v>2365</v>
      </c>
    </row>
    <row r="15">
      <c r="A15" s="3">
        <v>57.0</v>
      </c>
      <c r="B15" s="4">
        <v>0.1490277777777778</v>
      </c>
      <c r="C15" s="5" t="s">
        <v>13</v>
      </c>
      <c r="D15" s="5" t="s">
        <v>24</v>
      </c>
      <c r="E15" s="62">
        <v>10.0</v>
      </c>
      <c r="F15" s="31">
        <f>E15-0</f>
        <v>10</v>
      </c>
      <c r="H15" s="5"/>
    </row>
    <row r="16">
      <c r="A16" s="3">
        <v>57.0</v>
      </c>
      <c r="B16" s="4">
        <v>0.15011574074074074</v>
      </c>
      <c r="C16" s="5" t="s">
        <v>21</v>
      </c>
      <c r="D16" s="5" t="s">
        <v>24</v>
      </c>
      <c r="E16" s="62">
        <v>31.0</v>
      </c>
      <c r="F16" s="31">
        <f>E16-12</f>
        <v>19</v>
      </c>
    </row>
    <row r="17">
      <c r="A17" s="3">
        <v>57.0</v>
      </c>
      <c r="B17" s="4">
        <v>0.15410879629629629</v>
      </c>
      <c r="C17" s="5" t="s">
        <v>21</v>
      </c>
      <c r="D17" s="5" t="s">
        <v>75</v>
      </c>
      <c r="E17" s="62">
        <v>11.0</v>
      </c>
      <c r="F17" s="31">
        <f>E17-0</f>
        <v>11</v>
      </c>
      <c r="H17" s="5" t="s">
        <v>2366</v>
      </c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38"/>
    <col customWidth="1" min="6" max="6" width="11.13"/>
    <col customWidth="1" min="7" max="7" width="4.63"/>
    <col customWidth="1" min="8" max="8" width="22.63"/>
    <col customWidth="1" min="9" max="9" width="4.88"/>
    <col customWidth="1" min="10" max="10" width="37.88"/>
  </cols>
  <sheetData>
    <row r="1">
      <c r="A1" s="80" t="s">
        <v>0</v>
      </c>
      <c r="B1" s="81" t="s">
        <v>1</v>
      </c>
      <c r="C1" s="81" t="s">
        <v>2</v>
      </c>
      <c r="D1" s="80" t="s">
        <v>3</v>
      </c>
      <c r="E1" s="82" t="s">
        <v>4</v>
      </c>
      <c r="F1" s="82" t="s">
        <v>5</v>
      </c>
      <c r="G1" s="81" t="s">
        <v>6</v>
      </c>
      <c r="H1" s="81" t="s">
        <v>7</v>
      </c>
      <c r="I1" s="81" t="s">
        <v>4796</v>
      </c>
      <c r="J1" s="81" t="s">
        <v>9</v>
      </c>
    </row>
    <row r="2">
      <c r="A2" s="3">
        <v>58.0</v>
      </c>
      <c r="B2" s="4">
        <v>0.008483796296296297</v>
      </c>
      <c r="C2" s="5" t="s">
        <v>21</v>
      </c>
      <c r="D2" s="5" t="s">
        <v>47</v>
      </c>
      <c r="E2" s="62" t="s">
        <v>30</v>
      </c>
      <c r="F2" s="31" t="s">
        <v>30</v>
      </c>
      <c r="J2" s="5" t="s">
        <v>350</v>
      </c>
    </row>
    <row r="3">
      <c r="A3" s="3">
        <v>58.0</v>
      </c>
      <c r="B3" s="4">
        <v>0.008483796296296297</v>
      </c>
      <c r="C3" s="5" t="s">
        <v>21</v>
      </c>
      <c r="D3" s="5" t="s">
        <v>47</v>
      </c>
      <c r="E3" s="62">
        <v>16.0</v>
      </c>
      <c r="F3" s="31">
        <f>E3-5</f>
        <v>11</v>
      </c>
      <c r="J3" s="5" t="s">
        <v>418</v>
      </c>
    </row>
    <row r="4">
      <c r="A4" s="3">
        <v>58.0</v>
      </c>
      <c r="B4" s="4">
        <v>0.010763888888888889</v>
      </c>
      <c r="C4" s="5" t="s">
        <v>21</v>
      </c>
      <c r="D4" s="5" t="s">
        <v>74</v>
      </c>
      <c r="E4" s="62" t="s">
        <v>30</v>
      </c>
      <c r="F4" s="31" t="s">
        <v>30</v>
      </c>
      <c r="J4" s="5" t="s">
        <v>350</v>
      </c>
    </row>
    <row r="5">
      <c r="A5" s="3">
        <v>58.0</v>
      </c>
      <c r="B5" s="4">
        <v>0.010763888888888889</v>
      </c>
      <c r="C5" s="5" t="s">
        <v>21</v>
      </c>
      <c r="D5" s="5" t="s">
        <v>74</v>
      </c>
      <c r="E5" s="62">
        <v>14.0</v>
      </c>
      <c r="F5" s="31">
        <f t="shared" ref="F5:F6" si="1">E5-2</f>
        <v>12</v>
      </c>
      <c r="J5" s="5" t="s">
        <v>418</v>
      </c>
    </row>
    <row r="6">
      <c r="A6" s="3">
        <v>58.0</v>
      </c>
      <c r="B6" s="4">
        <v>0.011076388888888889</v>
      </c>
      <c r="C6" s="5" t="s">
        <v>21</v>
      </c>
      <c r="D6" s="5" t="s">
        <v>74</v>
      </c>
      <c r="E6" s="62">
        <v>7.0</v>
      </c>
      <c r="F6" s="31">
        <f t="shared" si="1"/>
        <v>5</v>
      </c>
    </row>
    <row r="7">
      <c r="A7" s="3">
        <v>58.0</v>
      </c>
      <c r="B7" s="4">
        <v>0.011655092592592592</v>
      </c>
      <c r="C7" s="5" t="s">
        <v>13</v>
      </c>
      <c r="D7" s="5" t="s">
        <v>24</v>
      </c>
      <c r="E7" s="62">
        <v>16.0</v>
      </c>
      <c r="F7" s="31">
        <f>E7-0</f>
        <v>16</v>
      </c>
    </row>
    <row r="8">
      <c r="A8" s="3">
        <v>58.0</v>
      </c>
      <c r="B8" s="4">
        <v>0.01167824074074074</v>
      </c>
      <c r="C8" s="5" t="s">
        <v>134</v>
      </c>
      <c r="D8" s="5" t="s">
        <v>24</v>
      </c>
      <c r="E8" s="62">
        <v>17.0</v>
      </c>
      <c r="F8" s="31">
        <f>E8-5</f>
        <v>12</v>
      </c>
    </row>
    <row r="9">
      <c r="A9" s="3">
        <v>58.0</v>
      </c>
      <c r="B9" s="4">
        <v>0.011689814814814814</v>
      </c>
      <c r="C9" s="5" t="s">
        <v>10</v>
      </c>
      <c r="D9" s="5" t="s">
        <v>24</v>
      </c>
      <c r="E9" s="62">
        <v>26.0</v>
      </c>
      <c r="F9" s="31">
        <f>E9-13</f>
        <v>13</v>
      </c>
    </row>
    <row r="10">
      <c r="A10" s="3">
        <v>58.0</v>
      </c>
      <c r="B10" s="4">
        <v>0.01170138888888889</v>
      </c>
      <c r="C10" s="5" t="s">
        <v>15</v>
      </c>
      <c r="D10" s="5" t="s">
        <v>24</v>
      </c>
      <c r="E10" s="62">
        <v>16.0</v>
      </c>
      <c r="F10" s="31">
        <f>E10-11</f>
        <v>5</v>
      </c>
    </row>
    <row r="11">
      <c r="A11" s="3">
        <v>58.0</v>
      </c>
      <c r="B11" s="4">
        <v>0.011712962962962963</v>
      </c>
      <c r="C11" s="5" t="s">
        <v>18</v>
      </c>
      <c r="D11" s="5" t="s">
        <v>24</v>
      </c>
      <c r="E11" s="62">
        <v>15.0</v>
      </c>
      <c r="F11" s="31">
        <f>E11-8</f>
        <v>7</v>
      </c>
    </row>
    <row r="12">
      <c r="A12" s="3">
        <v>58.0</v>
      </c>
      <c r="B12" s="4">
        <v>0.011724537037037037</v>
      </c>
      <c r="C12" s="5" t="s">
        <v>22</v>
      </c>
      <c r="D12" s="5" t="s">
        <v>24</v>
      </c>
      <c r="E12" s="62" t="s">
        <v>30</v>
      </c>
      <c r="F12" s="31" t="s">
        <v>30</v>
      </c>
      <c r="J12" s="5" t="s">
        <v>1734</v>
      </c>
    </row>
    <row r="13">
      <c r="A13" s="3">
        <v>58.0</v>
      </c>
      <c r="B13" s="4">
        <v>0.012592592592592593</v>
      </c>
      <c r="C13" s="5" t="s">
        <v>13</v>
      </c>
      <c r="D13" s="5" t="s">
        <v>47</v>
      </c>
      <c r="E13" s="62" t="s">
        <v>30</v>
      </c>
      <c r="F13" s="31" t="s">
        <v>30</v>
      </c>
      <c r="J13" s="5" t="s">
        <v>17</v>
      </c>
    </row>
    <row r="14">
      <c r="A14" s="3">
        <v>58.0</v>
      </c>
      <c r="B14" s="4">
        <v>0.012592592592592593</v>
      </c>
      <c r="C14" s="5" t="s">
        <v>13</v>
      </c>
      <c r="D14" s="5" t="s">
        <v>47</v>
      </c>
      <c r="E14" s="62">
        <v>18.0</v>
      </c>
      <c r="F14" s="31">
        <f>E14-2</f>
        <v>16</v>
      </c>
      <c r="J14" s="5" t="s">
        <v>40</v>
      </c>
    </row>
    <row r="15">
      <c r="A15" s="3">
        <v>58.0</v>
      </c>
      <c r="B15" s="4">
        <v>0.012638888888888889</v>
      </c>
      <c r="C15" s="5" t="s">
        <v>134</v>
      </c>
      <c r="D15" s="5" t="s">
        <v>47</v>
      </c>
      <c r="E15" s="62">
        <v>8.0</v>
      </c>
      <c r="F15" s="31">
        <f>E15-0</f>
        <v>8</v>
      </c>
    </row>
    <row r="16">
      <c r="A16" s="3">
        <v>58.0</v>
      </c>
      <c r="B16" s="4">
        <v>0.012685185185185185</v>
      </c>
      <c r="C16" s="5" t="s">
        <v>10</v>
      </c>
      <c r="D16" s="5" t="s">
        <v>47</v>
      </c>
      <c r="E16" s="62">
        <v>11.0</v>
      </c>
      <c r="F16" s="31">
        <f>E16-7</f>
        <v>4</v>
      </c>
    </row>
    <row r="17">
      <c r="A17" s="3">
        <v>58.0</v>
      </c>
      <c r="B17" s="4">
        <v>0.01273148148148148</v>
      </c>
      <c r="C17" s="5" t="s">
        <v>15</v>
      </c>
      <c r="D17" s="5" t="s">
        <v>47</v>
      </c>
      <c r="E17" s="62">
        <v>17.0</v>
      </c>
      <c r="F17" s="31">
        <f>E17-2</f>
        <v>15</v>
      </c>
    </row>
    <row r="18">
      <c r="A18" s="3">
        <v>58.0</v>
      </c>
      <c r="B18" s="4">
        <v>0.012777777777777779</v>
      </c>
      <c r="C18" s="5" t="s">
        <v>18</v>
      </c>
      <c r="D18" s="5" t="s">
        <v>47</v>
      </c>
      <c r="E18" s="62">
        <v>23.0</v>
      </c>
      <c r="F18" s="31">
        <f>E18-8</f>
        <v>15</v>
      </c>
    </row>
    <row r="19">
      <c r="A19" s="3">
        <v>58.0</v>
      </c>
      <c r="B19" s="4">
        <v>0.013020833333333334</v>
      </c>
      <c r="C19" s="5" t="s">
        <v>22</v>
      </c>
      <c r="D19" s="5" t="s">
        <v>47</v>
      </c>
      <c r="E19" s="62" t="s">
        <v>30</v>
      </c>
      <c r="F19" s="31" t="s">
        <v>30</v>
      </c>
      <c r="J19" s="5" t="s">
        <v>42</v>
      </c>
    </row>
    <row r="20">
      <c r="A20" s="3">
        <v>58.0</v>
      </c>
      <c r="B20" s="4">
        <v>0.013020833333333334</v>
      </c>
      <c r="C20" s="5" t="s">
        <v>22</v>
      </c>
      <c r="D20" s="5" t="s">
        <v>47</v>
      </c>
      <c r="E20" s="62">
        <v>12.0</v>
      </c>
      <c r="F20" s="31">
        <f>E20-2</f>
        <v>10</v>
      </c>
      <c r="J20" s="5" t="s">
        <v>43</v>
      </c>
    </row>
    <row r="21">
      <c r="A21" s="3">
        <v>58.0</v>
      </c>
      <c r="B21" s="4">
        <v>0.013043981481481481</v>
      </c>
      <c r="C21" s="5" t="s">
        <v>22</v>
      </c>
      <c r="D21" s="5" t="s">
        <v>86</v>
      </c>
      <c r="E21" s="62">
        <v>7.0</v>
      </c>
      <c r="F21" s="31">
        <v>15.0</v>
      </c>
    </row>
    <row r="22">
      <c r="A22" s="3">
        <v>58.0</v>
      </c>
      <c r="B22" s="4">
        <v>0.013645833333333333</v>
      </c>
      <c r="C22" s="5" t="s">
        <v>15</v>
      </c>
      <c r="D22" s="5" t="s">
        <v>75</v>
      </c>
      <c r="E22" s="62">
        <v>20.0</v>
      </c>
      <c r="F22" s="47">
        <v>19.0</v>
      </c>
      <c r="J22" s="5" t="s">
        <v>2367</v>
      </c>
    </row>
    <row r="23">
      <c r="A23" s="3">
        <v>58.0</v>
      </c>
      <c r="B23" s="4">
        <v>0.014016203703703704</v>
      </c>
      <c r="C23" s="5" t="s">
        <v>15</v>
      </c>
      <c r="D23" s="5" t="s">
        <v>75</v>
      </c>
      <c r="E23" s="62">
        <v>24.0</v>
      </c>
      <c r="F23" s="47">
        <v>1.0</v>
      </c>
      <c r="J23" s="5" t="s">
        <v>2367</v>
      </c>
    </row>
    <row r="24">
      <c r="A24" s="3">
        <v>58.0</v>
      </c>
      <c r="B24" s="4">
        <v>0.014699074074074074</v>
      </c>
      <c r="C24" s="5" t="s">
        <v>18</v>
      </c>
      <c r="D24" s="5" t="s">
        <v>75</v>
      </c>
      <c r="E24" s="62" t="s">
        <v>28</v>
      </c>
      <c r="F24" s="48">
        <v>1.0</v>
      </c>
      <c r="J24" s="5" t="s">
        <v>2367</v>
      </c>
    </row>
    <row r="25">
      <c r="A25" s="3">
        <v>58.0</v>
      </c>
      <c r="B25" s="4">
        <v>0.015578703703703704</v>
      </c>
      <c r="C25" s="5" t="s">
        <v>134</v>
      </c>
      <c r="D25" s="5" t="s">
        <v>75</v>
      </c>
      <c r="E25" s="62">
        <v>20.0</v>
      </c>
      <c r="F25" s="31">
        <f>E25-11</f>
        <v>9</v>
      </c>
      <c r="J25" s="5" t="s">
        <v>2367</v>
      </c>
    </row>
    <row r="26">
      <c r="A26" s="3">
        <v>58.0</v>
      </c>
      <c r="B26" s="4">
        <v>0.017083333333333332</v>
      </c>
      <c r="C26" s="5" t="s">
        <v>18</v>
      </c>
      <c r="D26" s="5" t="s">
        <v>32</v>
      </c>
      <c r="E26" s="62">
        <v>22.0</v>
      </c>
      <c r="F26" s="5">
        <v>11.0</v>
      </c>
      <c r="J26" s="5" t="s">
        <v>2124</v>
      </c>
    </row>
    <row r="27">
      <c r="A27" s="3">
        <v>58.0</v>
      </c>
      <c r="B27" s="4">
        <v>0.017488425925925925</v>
      </c>
      <c r="C27" s="5" t="s">
        <v>18</v>
      </c>
      <c r="D27" s="5" t="s">
        <v>7</v>
      </c>
      <c r="E27" s="62">
        <v>11.0</v>
      </c>
      <c r="H27" s="5" t="s">
        <v>2368</v>
      </c>
      <c r="J27" s="5" t="s">
        <v>2369</v>
      </c>
    </row>
    <row r="28">
      <c r="A28" s="3">
        <v>58.0</v>
      </c>
      <c r="B28" s="4">
        <v>0.017939814814814815</v>
      </c>
      <c r="C28" s="5" t="s">
        <v>18</v>
      </c>
      <c r="D28" s="5" t="s">
        <v>32</v>
      </c>
      <c r="E28" s="62">
        <v>13.0</v>
      </c>
      <c r="F28" s="49">
        <f>E28-11+5</f>
        <v>7</v>
      </c>
      <c r="J28" s="5" t="s">
        <v>2370</v>
      </c>
    </row>
    <row r="29">
      <c r="A29" s="3">
        <v>58.0</v>
      </c>
      <c r="B29" s="4">
        <v>0.018252314814814815</v>
      </c>
      <c r="C29" s="5" t="s">
        <v>18</v>
      </c>
      <c r="D29" s="5" t="s">
        <v>32</v>
      </c>
      <c r="E29" s="62">
        <v>28.0</v>
      </c>
      <c r="F29" s="49">
        <f>E29-11</f>
        <v>17</v>
      </c>
      <c r="J29" s="5" t="s">
        <v>2371</v>
      </c>
    </row>
    <row r="30">
      <c r="A30" s="3">
        <v>58.0</v>
      </c>
      <c r="B30" s="4">
        <v>0.01849537037037037</v>
      </c>
      <c r="C30" s="5" t="s">
        <v>18</v>
      </c>
      <c r="D30" s="5" t="s">
        <v>7</v>
      </c>
      <c r="E30" s="62">
        <v>7.0</v>
      </c>
      <c r="H30" s="5" t="s">
        <v>2372</v>
      </c>
    </row>
    <row r="31">
      <c r="A31" s="3">
        <v>58.0</v>
      </c>
      <c r="B31" s="4">
        <v>0.019780092592592592</v>
      </c>
      <c r="C31" s="5" t="s">
        <v>21</v>
      </c>
      <c r="D31" s="5" t="s">
        <v>75</v>
      </c>
      <c r="E31" s="62" t="s">
        <v>37</v>
      </c>
      <c r="F31" s="5">
        <v>20.0</v>
      </c>
      <c r="J31" s="5" t="s">
        <v>2367</v>
      </c>
    </row>
    <row r="32">
      <c r="A32" s="3">
        <v>58.0</v>
      </c>
      <c r="B32" s="4">
        <v>0.02375</v>
      </c>
      <c r="C32" s="5" t="s">
        <v>15</v>
      </c>
      <c r="D32" s="5" t="s">
        <v>7</v>
      </c>
      <c r="E32" s="62">
        <v>4.0</v>
      </c>
      <c r="H32" s="5" t="s">
        <v>2373</v>
      </c>
      <c r="J32" s="5" t="s">
        <v>2374</v>
      </c>
    </row>
    <row r="33">
      <c r="A33" s="3">
        <v>58.0</v>
      </c>
      <c r="B33" s="4">
        <v>0.024895833333333332</v>
      </c>
      <c r="C33" s="5" t="s">
        <v>21</v>
      </c>
      <c r="D33" s="5" t="s">
        <v>74</v>
      </c>
      <c r="E33" s="62">
        <v>16.0</v>
      </c>
      <c r="F33" s="31">
        <f t="shared" ref="F33:F34" si="2">E33-2</f>
        <v>14</v>
      </c>
    </row>
    <row r="34">
      <c r="A34" s="3">
        <v>58.0</v>
      </c>
      <c r="B34" s="4">
        <v>0.025231481481481483</v>
      </c>
      <c r="C34" s="5" t="s">
        <v>21</v>
      </c>
      <c r="D34" s="5" t="s">
        <v>74</v>
      </c>
      <c r="E34" s="62">
        <v>15.0</v>
      </c>
      <c r="F34" s="31">
        <f t="shared" si="2"/>
        <v>13</v>
      </c>
    </row>
    <row r="35">
      <c r="A35" s="3">
        <v>58.0</v>
      </c>
      <c r="B35" s="4">
        <v>0.027592592592592592</v>
      </c>
      <c r="C35" s="5" t="s">
        <v>134</v>
      </c>
      <c r="D35" s="5" t="s">
        <v>75</v>
      </c>
      <c r="E35" s="62">
        <v>13.0</v>
      </c>
      <c r="F35" s="49">
        <f>E35-1</f>
        <v>12</v>
      </c>
      <c r="J35" s="5" t="s">
        <v>2367</v>
      </c>
    </row>
    <row r="36">
      <c r="A36" s="3">
        <v>58.0</v>
      </c>
      <c r="B36" s="4">
        <v>0.02962962962962963</v>
      </c>
      <c r="C36" s="5" t="s">
        <v>134</v>
      </c>
      <c r="D36" s="5" t="s">
        <v>7</v>
      </c>
      <c r="E36" s="62">
        <v>27.0</v>
      </c>
      <c r="H36" s="5" t="s">
        <v>2375</v>
      </c>
      <c r="J36" s="5" t="s">
        <v>2376</v>
      </c>
    </row>
    <row r="37">
      <c r="A37" s="3">
        <v>58.0</v>
      </c>
      <c r="B37" s="4">
        <v>0.031006944444444445</v>
      </c>
      <c r="C37" s="5" t="s">
        <v>134</v>
      </c>
      <c r="D37" s="5" t="s">
        <v>75</v>
      </c>
      <c r="E37" s="62">
        <v>5.0</v>
      </c>
      <c r="F37" s="49">
        <f>E37-1</f>
        <v>4</v>
      </c>
      <c r="J37" s="5" t="s">
        <v>2367</v>
      </c>
    </row>
    <row r="38">
      <c r="A38" s="3">
        <v>58.0</v>
      </c>
      <c r="B38" s="4">
        <v>0.032719907407407406</v>
      </c>
      <c r="C38" s="5" t="s">
        <v>18</v>
      </c>
      <c r="D38" s="5" t="s">
        <v>32</v>
      </c>
      <c r="E38" s="62" t="s">
        <v>30</v>
      </c>
      <c r="F38" s="31" t="s">
        <v>30</v>
      </c>
      <c r="J38" s="5" t="s">
        <v>17</v>
      </c>
    </row>
    <row r="39">
      <c r="A39" s="3">
        <v>58.0</v>
      </c>
      <c r="B39" s="4">
        <v>0.032719907407407406</v>
      </c>
      <c r="C39" s="5" t="s">
        <v>18</v>
      </c>
      <c r="D39" s="5" t="s">
        <v>32</v>
      </c>
      <c r="E39" s="62">
        <v>28.0</v>
      </c>
      <c r="F39" s="31">
        <f>E39-11+5</f>
        <v>22</v>
      </c>
      <c r="J39" s="5" t="s">
        <v>2377</v>
      </c>
    </row>
    <row r="40">
      <c r="A40" s="3">
        <v>58.0</v>
      </c>
      <c r="B40" s="4">
        <v>0.03284722222222222</v>
      </c>
      <c r="C40" s="5" t="s">
        <v>18</v>
      </c>
      <c r="D40" s="5" t="s">
        <v>7</v>
      </c>
      <c r="E40" s="62">
        <v>22.0</v>
      </c>
      <c r="H40" s="5" t="s">
        <v>2378</v>
      </c>
    </row>
    <row r="41">
      <c r="A41" s="3">
        <v>58.0</v>
      </c>
      <c r="B41" s="4">
        <v>0.03319444444444444</v>
      </c>
      <c r="C41" s="5" t="s">
        <v>18</v>
      </c>
      <c r="D41" s="5" t="s">
        <v>32</v>
      </c>
      <c r="E41" s="62">
        <v>25.0</v>
      </c>
      <c r="F41" s="49">
        <f>E41-11+5</f>
        <v>19</v>
      </c>
      <c r="J41" s="5" t="s">
        <v>2370</v>
      </c>
    </row>
    <row r="42">
      <c r="A42" s="3">
        <v>58.0</v>
      </c>
      <c r="B42" s="4">
        <v>0.03332175925925926</v>
      </c>
      <c r="C42" s="5" t="s">
        <v>18</v>
      </c>
      <c r="D42" s="5" t="s">
        <v>7</v>
      </c>
      <c r="E42" s="62">
        <v>24.0</v>
      </c>
      <c r="H42" s="5" t="s">
        <v>2379</v>
      </c>
    </row>
    <row r="43">
      <c r="A43" s="3">
        <v>58.0</v>
      </c>
      <c r="B43" s="4">
        <v>0.03378472222222222</v>
      </c>
      <c r="C43" s="5" t="s">
        <v>18</v>
      </c>
      <c r="D43" s="5" t="s">
        <v>32</v>
      </c>
      <c r="E43" s="62">
        <v>25.0</v>
      </c>
      <c r="F43" s="49">
        <f>E43-11+5</f>
        <v>19</v>
      </c>
      <c r="J43" s="5" t="s">
        <v>2370</v>
      </c>
    </row>
    <row r="44">
      <c r="A44" s="3">
        <v>58.0</v>
      </c>
      <c r="B44" s="4">
        <v>0.033854166666666664</v>
      </c>
      <c r="C44" s="5" t="s">
        <v>18</v>
      </c>
      <c r="D44" s="5" t="s">
        <v>7</v>
      </c>
      <c r="E44" s="62">
        <v>19.0</v>
      </c>
      <c r="H44" s="5" t="s">
        <v>2380</v>
      </c>
      <c r="I44" s="5">
        <v>1.0</v>
      </c>
    </row>
    <row r="45">
      <c r="A45" s="3">
        <v>58.0</v>
      </c>
      <c r="B45" s="4">
        <v>0.03726851851851852</v>
      </c>
      <c r="C45" s="5" t="s">
        <v>22</v>
      </c>
      <c r="D45" s="5" t="s">
        <v>32</v>
      </c>
      <c r="E45" s="62">
        <v>22.0</v>
      </c>
      <c r="F45" s="5">
        <v>14.0</v>
      </c>
      <c r="J45" s="5" t="s">
        <v>17</v>
      </c>
    </row>
    <row r="46">
      <c r="A46" s="3">
        <v>58.0</v>
      </c>
      <c r="B46" s="4">
        <v>0.03726851851851852</v>
      </c>
      <c r="C46" s="5" t="s">
        <v>22</v>
      </c>
      <c r="D46" s="5" t="s">
        <v>32</v>
      </c>
      <c r="E46" s="62">
        <v>23.0</v>
      </c>
      <c r="F46" s="5">
        <v>15.0</v>
      </c>
      <c r="J46" s="5" t="s">
        <v>2381</v>
      </c>
    </row>
    <row r="47">
      <c r="A47" s="3">
        <v>58.0</v>
      </c>
      <c r="B47" s="4">
        <v>0.03768518518518518</v>
      </c>
      <c r="C47" s="5" t="s">
        <v>22</v>
      </c>
      <c r="D47" s="5" t="s">
        <v>7</v>
      </c>
      <c r="E47" s="62">
        <v>17.0</v>
      </c>
      <c r="H47" s="5" t="s">
        <v>2382</v>
      </c>
    </row>
    <row r="48">
      <c r="A48" s="3">
        <v>58.0</v>
      </c>
      <c r="B48" s="4">
        <v>0.03885416666666667</v>
      </c>
      <c r="C48" s="5" t="s">
        <v>22</v>
      </c>
      <c r="D48" s="5" t="s">
        <v>97</v>
      </c>
      <c r="E48" s="62">
        <v>9.0</v>
      </c>
      <c r="J48" s="5" t="s">
        <v>2383</v>
      </c>
    </row>
    <row r="49">
      <c r="A49" s="3">
        <v>58.0</v>
      </c>
      <c r="B49" s="4">
        <v>0.03961805555555555</v>
      </c>
      <c r="C49" s="5" t="s">
        <v>13</v>
      </c>
      <c r="D49" s="5" t="s">
        <v>11</v>
      </c>
      <c r="E49" s="62">
        <v>16.0</v>
      </c>
      <c r="F49" s="5">
        <v>18.0</v>
      </c>
    </row>
    <row r="50">
      <c r="A50" s="3">
        <v>58.0</v>
      </c>
      <c r="B50" s="4">
        <v>0.042395833333333334</v>
      </c>
      <c r="C50" s="5" t="s">
        <v>15</v>
      </c>
      <c r="D50" s="5" t="s">
        <v>97</v>
      </c>
      <c r="E50" s="62">
        <v>7.0</v>
      </c>
      <c r="J50" s="5" t="s">
        <v>2384</v>
      </c>
    </row>
    <row r="51">
      <c r="A51" s="3">
        <v>58.0</v>
      </c>
      <c r="B51" s="4">
        <v>0.04454861111111111</v>
      </c>
      <c r="C51" s="5" t="s">
        <v>21</v>
      </c>
      <c r="D51" s="5" t="s">
        <v>32</v>
      </c>
      <c r="E51" s="62" t="s">
        <v>30</v>
      </c>
      <c r="F51" s="62" t="s">
        <v>30</v>
      </c>
      <c r="J51" s="5" t="s">
        <v>2155</v>
      </c>
    </row>
    <row r="52">
      <c r="A52" s="3">
        <v>58.0</v>
      </c>
      <c r="B52" s="4">
        <v>0.04613425925925926</v>
      </c>
      <c r="C52" s="5" t="s">
        <v>18</v>
      </c>
      <c r="D52" s="5" t="s">
        <v>709</v>
      </c>
      <c r="E52" s="62">
        <v>11.0</v>
      </c>
      <c r="J52" s="5" t="s">
        <v>2207</v>
      </c>
    </row>
    <row r="53">
      <c r="A53" s="3">
        <v>58.0</v>
      </c>
      <c r="B53" s="4">
        <v>0.04736111111111111</v>
      </c>
      <c r="C53" s="5" t="s">
        <v>10</v>
      </c>
      <c r="D53" s="5" t="s">
        <v>32</v>
      </c>
      <c r="E53" s="62">
        <v>31.0</v>
      </c>
      <c r="F53" s="31">
        <f t="shared" ref="F53:F55" si="3">E53-12</f>
        <v>19</v>
      </c>
      <c r="J53" s="5" t="s">
        <v>42</v>
      </c>
    </row>
    <row r="54">
      <c r="A54" s="3">
        <v>58.0</v>
      </c>
      <c r="B54" s="4">
        <v>0.04741898148148148</v>
      </c>
      <c r="C54" s="5" t="s">
        <v>10</v>
      </c>
      <c r="D54" s="5" t="s">
        <v>32</v>
      </c>
      <c r="E54" s="62">
        <v>19.0</v>
      </c>
      <c r="F54" s="31">
        <f t="shared" si="3"/>
        <v>7</v>
      </c>
      <c r="J54" s="5" t="s">
        <v>2385</v>
      </c>
    </row>
    <row r="55">
      <c r="A55" s="3">
        <v>58.0</v>
      </c>
      <c r="B55" s="4">
        <v>0.04748842592592593</v>
      </c>
      <c r="C55" s="5" t="s">
        <v>10</v>
      </c>
      <c r="D55" s="5" t="s">
        <v>32</v>
      </c>
      <c r="E55" s="62">
        <v>20.0</v>
      </c>
      <c r="F55" s="31">
        <f t="shared" si="3"/>
        <v>8</v>
      </c>
      <c r="J55" s="5" t="s">
        <v>2385</v>
      </c>
    </row>
    <row r="56">
      <c r="A56" s="3">
        <v>58.0</v>
      </c>
      <c r="B56" s="4">
        <v>0.04793981481481482</v>
      </c>
      <c r="C56" s="5" t="s">
        <v>10</v>
      </c>
      <c r="D56" s="5" t="s">
        <v>7</v>
      </c>
      <c r="E56" s="62">
        <v>14.0</v>
      </c>
      <c r="J56" s="5" t="s">
        <v>1734</v>
      </c>
    </row>
    <row r="57">
      <c r="A57" s="3">
        <v>58.0</v>
      </c>
      <c r="B57" s="4">
        <v>0.04821759259259259</v>
      </c>
      <c r="C57" s="5" t="s">
        <v>10</v>
      </c>
      <c r="D57" s="5" t="s">
        <v>7</v>
      </c>
      <c r="E57" s="62">
        <v>11.0</v>
      </c>
      <c r="H57" s="5" t="s">
        <v>2386</v>
      </c>
    </row>
    <row r="58">
      <c r="A58" s="3">
        <v>58.0</v>
      </c>
      <c r="B58" s="4">
        <v>0.048414351851851854</v>
      </c>
      <c r="C58" s="5" t="s">
        <v>10</v>
      </c>
      <c r="D58" s="5" t="s">
        <v>7</v>
      </c>
      <c r="E58" s="62">
        <v>20.0</v>
      </c>
      <c r="H58" s="5" t="s">
        <v>2387</v>
      </c>
    </row>
    <row r="59">
      <c r="A59" s="3">
        <v>58.0</v>
      </c>
      <c r="B59" s="4">
        <v>0.04866898148148148</v>
      </c>
      <c r="C59" s="5" t="s">
        <v>10</v>
      </c>
      <c r="D59" s="5" t="s">
        <v>32</v>
      </c>
      <c r="E59" s="62" t="s">
        <v>28</v>
      </c>
      <c r="F59" s="47">
        <v>1.0</v>
      </c>
      <c r="J59" s="5" t="s">
        <v>2385</v>
      </c>
    </row>
    <row r="60">
      <c r="A60" s="3">
        <v>58.0</v>
      </c>
      <c r="B60" s="4">
        <v>0.04878472222222222</v>
      </c>
      <c r="C60" s="5" t="s">
        <v>10</v>
      </c>
      <c r="D60" s="5" t="s">
        <v>41</v>
      </c>
      <c r="E60" s="62" t="s">
        <v>37</v>
      </c>
      <c r="F60" s="47">
        <v>20.0</v>
      </c>
    </row>
    <row r="61">
      <c r="A61" s="3">
        <v>58.0</v>
      </c>
      <c r="B61" s="4">
        <v>0.04887731481481482</v>
      </c>
      <c r="C61" s="5" t="s">
        <v>10</v>
      </c>
      <c r="D61" s="5" t="s">
        <v>32</v>
      </c>
      <c r="E61" s="62">
        <v>25.0</v>
      </c>
      <c r="F61" s="31">
        <f t="shared" ref="F61:F62" si="4">E61-12</f>
        <v>13</v>
      </c>
      <c r="J61" s="5" t="s">
        <v>42</v>
      </c>
    </row>
    <row r="62">
      <c r="A62" s="3">
        <v>58.0</v>
      </c>
      <c r="B62" s="4">
        <v>0.049039351851851855</v>
      </c>
      <c r="C62" s="5" t="s">
        <v>10</v>
      </c>
      <c r="D62" s="5" t="s">
        <v>32</v>
      </c>
      <c r="E62" s="62">
        <v>21.0</v>
      </c>
      <c r="F62" s="31">
        <f t="shared" si="4"/>
        <v>9</v>
      </c>
      <c r="J62" s="5" t="s">
        <v>42</v>
      </c>
    </row>
    <row r="63">
      <c r="A63" s="3">
        <v>58.0</v>
      </c>
      <c r="B63" s="4">
        <v>0.04982638888888889</v>
      </c>
      <c r="C63" s="5" t="s">
        <v>10</v>
      </c>
      <c r="D63" s="5" t="s">
        <v>32</v>
      </c>
      <c r="E63" s="62" t="s">
        <v>30</v>
      </c>
      <c r="F63" s="31" t="s">
        <v>30</v>
      </c>
      <c r="J63" s="5" t="s">
        <v>42</v>
      </c>
    </row>
    <row r="64">
      <c r="A64" s="3">
        <v>58.0</v>
      </c>
      <c r="B64" s="4">
        <v>0.04982638888888889</v>
      </c>
      <c r="C64" s="5" t="s">
        <v>10</v>
      </c>
      <c r="D64" s="5" t="s">
        <v>32</v>
      </c>
      <c r="E64" s="62">
        <v>19.0</v>
      </c>
      <c r="F64" s="31">
        <f>E64-12</f>
        <v>7</v>
      </c>
      <c r="J64" s="5" t="s">
        <v>479</v>
      </c>
    </row>
    <row r="65">
      <c r="A65" s="3">
        <v>58.0</v>
      </c>
      <c r="B65" s="4">
        <v>0.05005787037037037</v>
      </c>
      <c r="C65" s="5" t="s">
        <v>10</v>
      </c>
      <c r="D65" s="5" t="s">
        <v>7</v>
      </c>
      <c r="E65" s="62">
        <v>14.0</v>
      </c>
      <c r="H65" s="5" t="s">
        <v>2388</v>
      </c>
    </row>
    <row r="66">
      <c r="A66" s="3">
        <v>58.0</v>
      </c>
      <c r="B66" s="4">
        <v>0.05070601851851852</v>
      </c>
      <c r="C66" s="5" t="s">
        <v>134</v>
      </c>
      <c r="D66" s="5" t="s">
        <v>97</v>
      </c>
      <c r="E66" s="62">
        <v>21.0</v>
      </c>
      <c r="J66" s="5" t="s">
        <v>2389</v>
      </c>
    </row>
    <row r="67">
      <c r="A67" s="3">
        <v>58.0</v>
      </c>
      <c r="B67" s="4">
        <v>0.05175925925925926</v>
      </c>
      <c r="C67" s="5" t="s">
        <v>18</v>
      </c>
      <c r="D67" s="5" t="s">
        <v>32</v>
      </c>
      <c r="E67" s="62">
        <v>24.0</v>
      </c>
      <c r="F67" s="49">
        <f>E67-11+5</f>
        <v>18</v>
      </c>
      <c r="J67" s="5" t="s">
        <v>2370</v>
      </c>
    </row>
    <row r="68">
      <c r="A68" s="3">
        <v>58.0</v>
      </c>
      <c r="B68" s="4">
        <v>0.05188657407407407</v>
      </c>
      <c r="C68" s="5" t="s">
        <v>18</v>
      </c>
      <c r="D68" s="5" t="s">
        <v>7</v>
      </c>
      <c r="E68" s="62">
        <v>25.0</v>
      </c>
      <c r="H68" s="5" t="s">
        <v>2390</v>
      </c>
    </row>
    <row r="69">
      <c r="A69" s="3">
        <v>58.0</v>
      </c>
      <c r="B69" s="4">
        <v>0.05209490740740741</v>
      </c>
      <c r="C69" s="5" t="s">
        <v>18</v>
      </c>
      <c r="D69" s="5" t="s">
        <v>32</v>
      </c>
      <c r="E69" s="62">
        <v>19.0</v>
      </c>
      <c r="F69" s="49">
        <f>E69-11+5</f>
        <v>13</v>
      </c>
      <c r="J69" s="5" t="s">
        <v>2370</v>
      </c>
    </row>
    <row r="70">
      <c r="A70" s="3">
        <v>58.0</v>
      </c>
      <c r="B70" s="4">
        <v>0.05219907407407407</v>
      </c>
      <c r="C70" s="5" t="s">
        <v>18</v>
      </c>
      <c r="D70" s="5" t="s">
        <v>7</v>
      </c>
      <c r="E70" s="62">
        <v>24.0</v>
      </c>
      <c r="H70" s="5" t="s">
        <v>2391</v>
      </c>
    </row>
    <row r="71">
      <c r="A71" s="3">
        <v>58.0</v>
      </c>
      <c r="B71" s="4">
        <v>0.05255787037037037</v>
      </c>
      <c r="C71" s="5" t="s">
        <v>18</v>
      </c>
      <c r="D71" s="5" t="s">
        <v>32</v>
      </c>
      <c r="E71" s="62">
        <v>24.0</v>
      </c>
      <c r="F71" s="49">
        <f>E71-11+5</f>
        <v>18</v>
      </c>
      <c r="J71" s="5" t="s">
        <v>2370</v>
      </c>
    </row>
    <row r="72">
      <c r="A72" s="3">
        <v>58.0</v>
      </c>
      <c r="B72" s="4">
        <v>0.052627314814814814</v>
      </c>
      <c r="C72" s="5" t="s">
        <v>18</v>
      </c>
      <c r="D72" s="5" t="s">
        <v>7</v>
      </c>
      <c r="E72" s="62">
        <v>18.0</v>
      </c>
      <c r="H72" s="5" t="s">
        <v>2392</v>
      </c>
      <c r="I72" s="5">
        <v>1.0</v>
      </c>
    </row>
    <row r="73">
      <c r="A73" s="3">
        <v>58.0</v>
      </c>
      <c r="B73" s="4">
        <v>0.0546875</v>
      </c>
      <c r="C73" s="5" t="s">
        <v>10</v>
      </c>
      <c r="D73" s="5" t="s">
        <v>129</v>
      </c>
      <c r="E73" s="62" t="s">
        <v>30</v>
      </c>
      <c r="F73" s="5">
        <v>3.0</v>
      </c>
      <c r="J73" s="5" t="s">
        <v>17</v>
      </c>
    </row>
    <row r="74">
      <c r="A74" s="3">
        <v>58.0</v>
      </c>
      <c r="B74" s="4">
        <v>0.0546875</v>
      </c>
      <c r="C74" s="5" t="s">
        <v>10</v>
      </c>
      <c r="D74" s="5" t="s">
        <v>129</v>
      </c>
      <c r="E74" s="62">
        <v>21.0</v>
      </c>
      <c r="F74" s="5">
        <v>18.0</v>
      </c>
      <c r="J74" s="5" t="s">
        <v>2393</v>
      </c>
    </row>
    <row r="75">
      <c r="A75" s="3">
        <v>58.0</v>
      </c>
      <c r="B75" s="4">
        <v>0.05761574074074074</v>
      </c>
      <c r="C75" s="5" t="s">
        <v>22</v>
      </c>
      <c r="D75" s="5" t="s">
        <v>97</v>
      </c>
      <c r="E75" s="62">
        <v>9.0</v>
      </c>
      <c r="J75" s="5" t="s">
        <v>2394</v>
      </c>
    </row>
    <row r="76">
      <c r="A76" s="3">
        <v>58.0</v>
      </c>
      <c r="B76" s="4">
        <v>0.058472222222222224</v>
      </c>
      <c r="C76" s="5" t="s">
        <v>13</v>
      </c>
      <c r="D76" s="5" t="s">
        <v>32</v>
      </c>
      <c r="E76" s="62" t="s">
        <v>30</v>
      </c>
      <c r="F76" s="31" t="s">
        <v>30</v>
      </c>
      <c r="J76" s="5" t="s">
        <v>17</v>
      </c>
    </row>
    <row r="77">
      <c r="A77" s="3">
        <v>58.0</v>
      </c>
      <c r="B77" s="4">
        <v>0.058472222222222224</v>
      </c>
      <c r="C77" s="5" t="s">
        <v>13</v>
      </c>
      <c r="D77" s="5" t="s">
        <v>32</v>
      </c>
      <c r="E77" s="62">
        <v>17.0</v>
      </c>
      <c r="F77" s="31">
        <f>E77-14</f>
        <v>3</v>
      </c>
      <c r="J77" s="5" t="s">
        <v>2220</v>
      </c>
    </row>
    <row r="78">
      <c r="A78" s="3">
        <v>58.0</v>
      </c>
      <c r="B78" s="4">
        <v>0.05863425925925926</v>
      </c>
      <c r="C78" s="5" t="s">
        <v>13</v>
      </c>
      <c r="D78" s="5" t="s">
        <v>7</v>
      </c>
      <c r="E78" s="62">
        <v>26.0</v>
      </c>
      <c r="H78" s="5" t="s">
        <v>2395</v>
      </c>
    </row>
    <row r="79">
      <c r="A79" s="3">
        <v>58.0</v>
      </c>
      <c r="B79" s="4">
        <v>0.0590625</v>
      </c>
      <c r="C79" s="5" t="s">
        <v>13</v>
      </c>
      <c r="D79" s="5" t="s">
        <v>74</v>
      </c>
      <c r="E79" s="62">
        <v>15.0</v>
      </c>
      <c r="F79" s="31">
        <f t="shared" ref="F79:F80" si="5">E79-12</f>
        <v>3</v>
      </c>
      <c r="J79" s="5" t="s">
        <v>17</v>
      </c>
    </row>
    <row r="80">
      <c r="A80" s="3">
        <v>58.0</v>
      </c>
      <c r="B80" s="4">
        <v>0.0590625</v>
      </c>
      <c r="C80" s="5" t="s">
        <v>13</v>
      </c>
      <c r="D80" s="5" t="s">
        <v>74</v>
      </c>
      <c r="E80" s="62">
        <v>15.0</v>
      </c>
      <c r="F80" s="31">
        <f t="shared" si="5"/>
        <v>3</v>
      </c>
    </row>
    <row r="81">
      <c r="A81" s="3">
        <v>58.0</v>
      </c>
      <c r="B81" s="4">
        <v>0.061307870370370374</v>
      </c>
      <c r="C81" s="5" t="s">
        <v>15</v>
      </c>
      <c r="D81" s="5" t="s">
        <v>97</v>
      </c>
      <c r="E81" s="62">
        <v>8.0</v>
      </c>
      <c r="J81" s="5" t="s">
        <v>2396</v>
      </c>
    </row>
    <row r="82">
      <c r="A82" s="3">
        <v>58.0</v>
      </c>
      <c r="B82" s="4">
        <v>0.06197916666666667</v>
      </c>
      <c r="C82" s="5" t="s">
        <v>21</v>
      </c>
      <c r="D82" s="5" t="s">
        <v>74</v>
      </c>
      <c r="E82" s="62">
        <v>19.0</v>
      </c>
      <c r="F82" s="31">
        <f>E82-2</f>
        <v>17</v>
      </c>
    </row>
    <row r="83">
      <c r="A83" s="3">
        <v>58.0</v>
      </c>
      <c r="B83" s="4">
        <v>0.06261574074074074</v>
      </c>
      <c r="C83" s="5" t="s">
        <v>10</v>
      </c>
      <c r="D83" s="5" t="s">
        <v>32</v>
      </c>
      <c r="E83" s="62">
        <v>22.0</v>
      </c>
      <c r="F83" s="31">
        <f>E83-12</f>
        <v>10</v>
      </c>
      <c r="J83" s="5" t="s">
        <v>68</v>
      </c>
    </row>
    <row r="84">
      <c r="A84" s="3">
        <v>58.0</v>
      </c>
      <c r="B84" s="4">
        <v>0.06275462962962963</v>
      </c>
      <c r="C84" s="5" t="s">
        <v>10</v>
      </c>
      <c r="D84" s="5" t="s">
        <v>7</v>
      </c>
      <c r="E84" s="62">
        <v>23.0</v>
      </c>
      <c r="H84" s="5" t="s">
        <v>2397</v>
      </c>
    </row>
    <row r="85">
      <c r="A85" s="3">
        <v>58.0</v>
      </c>
      <c r="B85" s="4">
        <v>0.06287037037037037</v>
      </c>
      <c r="C85" s="5" t="s">
        <v>10</v>
      </c>
      <c r="D85" s="5" t="s">
        <v>32</v>
      </c>
      <c r="E85" s="62">
        <v>26.0</v>
      </c>
      <c r="F85" s="49">
        <f>E85-12</f>
        <v>14</v>
      </c>
      <c r="J85" s="5" t="s">
        <v>68</v>
      </c>
    </row>
    <row r="86">
      <c r="A86" s="3">
        <v>58.0</v>
      </c>
      <c r="B86" s="4">
        <v>0.06297453703703704</v>
      </c>
      <c r="C86" s="5" t="s">
        <v>10</v>
      </c>
      <c r="D86" s="5" t="s">
        <v>7</v>
      </c>
      <c r="E86" s="62">
        <v>17.0</v>
      </c>
      <c r="H86" s="5" t="s">
        <v>2382</v>
      </c>
    </row>
    <row r="87">
      <c r="A87" s="3">
        <v>58.0</v>
      </c>
      <c r="B87" s="4">
        <v>0.06559027777777778</v>
      </c>
      <c r="C87" s="5" t="s">
        <v>134</v>
      </c>
      <c r="D87" s="5" t="s">
        <v>7</v>
      </c>
      <c r="E87" s="62">
        <v>45.0</v>
      </c>
      <c r="H87" s="5" t="s">
        <v>2398</v>
      </c>
      <c r="I87" s="5">
        <v>1.0</v>
      </c>
      <c r="J87" s="5" t="s">
        <v>2399</v>
      </c>
    </row>
    <row r="88">
      <c r="A88" s="3">
        <v>58.0</v>
      </c>
      <c r="B88" s="4">
        <v>0.06895833333333333</v>
      </c>
      <c r="C88" s="5" t="s">
        <v>10</v>
      </c>
      <c r="D88" s="5" t="s">
        <v>24</v>
      </c>
      <c r="E88" s="62">
        <v>28.0</v>
      </c>
      <c r="F88" s="31">
        <f>E88-13</f>
        <v>15</v>
      </c>
    </row>
    <row r="89">
      <c r="A89" s="3">
        <v>58.0</v>
      </c>
      <c r="B89" s="4">
        <v>0.0696875</v>
      </c>
      <c r="C89" s="5" t="s">
        <v>15</v>
      </c>
      <c r="D89" s="5" t="s">
        <v>126</v>
      </c>
      <c r="E89" s="62">
        <v>14.0</v>
      </c>
      <c r="F89" s="31">
        <f>E89-6</f>
        <v>8</v>
      </c>
      <c r="H89" s="5" t="s">
        <v>2400</v>
      </c>
      <c r="J89" s="5" t="s">
        <v>2401</v>
      </c>
    </row>
    <row r="90">
      <c r="A90" s="3">
        <v>58.0</v>
      </c>
      <c r="B90" s="4">
        <v>0.11377314814814815</v>
      </c>
      <c r="C90" s="5" t="s">
        <v>134</v>
      </c>
      <c r="D90" s="5" t="s">
        <v>122</v>
      </c>
      <c r="E90" s="62">
        <v>23.0</v>
      </c>
      <c r="F90" s="31">
        <f>E90-10</f>
        <v>13</v>
      </c>
    </row>
    <row r="91">
      <c r="A91" s="3">
        <v>58.0</v>
      </c>
      <c r="B91" s="4">
        <v>0.11664351851851852</v>
      </c>
      <c r="C91" s="5" t="s">
        <v>18</v>
      </c>
      <c r="D91" s="5" t="s">
        <v>122</v>
      </c>
      <c r="E91" s="62">
        <v>14.0</v>
      </c>
      <c r="F91" s="31">
        <f>E91-3</f>
        <v>11</v>
      </c>
    </row>
    <row r="92">
      <c r="A92" s="3">
        <v>58.0</v>
      </c>
      <c r="B92" s="4">
        <v>0.13050925925925927</v>
      </c>
      <c r="C92" s="5" t="s">
        <v>15</v>
      </c>
      <c r="D92" s="5" t="s">
        <v>35</v>
      </c>
      <c r="E92" s="62">
        <v>10.0</v>
      </c>
      <c r="F92" s="31">
        <f t="shared" ref="F92:F93" si="6">E92-2</f>
        <v>8</v>
      </c>
      <c r="J92" s="5" t="s">
        <v>2402</v>
      </c>
    </row>
    <row r="93">
      <c r="A93" s="3">
        <v>58.0</v>
      </c>
      <c r="B93" s="4">
        <v>0.13359953703703703</v>
      </c>
      <c r="C93" s="5" t="s">
        <v>15</v>
      </c>
      <c r="D93" s="5" t="s">
        <v>35</v>
      </c>
      <c r="E93" s="62">
        <v>8.0</v>
      </c>
      <c r="F93" s="31">
        <f t="shared" si="6"/>
        <v>6</v>
      </c>
      <c r="J93" s="5" t="s">
        <v>2402</v>
      </c>
    </row>
    <row r="94">
      <c r="A94" s="3">
        <v>58.0</v>
      </c>
      <c r="B94" s="4">
        <v>0.13541666666666666</v>
      </c>
      <c r="C94" s="5" t="s">
        <v>18</v>
      </c>
      <c r="D94" s="5" t="s">
        <v>93</v>
      </c>
      <c r="E94" s="62">
        <v>21.0</v>
      </c>
      <c r="F94" s="31">
        <f t="shared" ref="F94:F95" si="7">E94-11</f>
        <v>10</v>
      </c>
    </row>
    <row r="95">
      <c r="A95" s="3">
        <v>58.0</v>
      </c>
      <c r="B95" s="4">
        <v>0.13699074074074075</v>
      </c>
      <c r="C95" s="5" t="s">
        <v>18</v>
      </c>
      <c r="D95" s="5" t="s">
        <v>93</v>
      </c>
      <c r="E95" s="62">
        <v>25.0</v>
      </c>
      <c r="F95" s="31">
        <f t="shared" si="7"/>
        <v>14</v>
      </c>
      <c r="J95" s="5" t="s">
        <v>2403</v>
      </c>
    </row>
    <row r="96">
      <c r="A96" s="3">
        <v>58.0</v>
      </c>
      <c r="B96" s="4">
        <v>0.13844907407407409</v>
      </c>
      <c r="C96" s="5" t="s">
        <v>10</v>
      </c>
      <c r="D96" s="5" t="s">
        <v>32</v>
      </c>
      <c r="E96" s="62">
        <v>30.0</v>
      </c>
      <c r="F96" s="31">
        <f>E96-12</f>
        <v>18</v>
      </c>
      <c r="J96" s="5" t="s">
        <v>2404</v>
      </c>
    </row>
    <row r="97">
      <c r="A97" s="3">
        <v>58.0</v>
      </c>
      <c r="B97" s="4">
        <v>0.14340277777777777</v>
      </c>
      <c r="C97" s="5" t="s">
        <v>13</v>
      </c>
      <c r="D97" s="5" t="s">
        <v>24</v>
      </c>
      <c r="E97" s="62">
        <v>6.0</v>
      </c>
      <c r="F97" s="31">
        <f>E97-0</f>
        <v>6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38"/>
    <col customWidth="1" min="6" max="6" width="11.13"/>
    <col customWidth="1" min="7" max="7" width="4.63"/>
    <col customWidth="1" min="8" max="8" width="7.13"/>
    <col customWidth="1" min="9" max="9" width="4.88"/>
    <col customWidth="1" min="10" max="10" width="24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17" t="s">
        <v>4</v>
      </c>
      <c r="F1" s="117" t="s">
        <v>5</v>
      </c>
      <c r="G1" s="2" t="s">
        <v>6</v>
      </c>
      <c r="H1" s="2" t="s">
        <v>7</v>
      </c>
      <c r="I1" s="2" t="s">
        <v>4796</v>
      </c>
      <c r="J1" s="2" t="s">
        <v>9</v>
      </c>
    </row>
    <row r="2">
      <c r="A2" s="3">
        <v>59.0</v>
      </c>
      <c r="B2" s="4">
        <v>0.008680555555555556</v>
      </c>
      <c r="C2" s="5" t="s">
        <v>18</v>
      </c>
      <c r="D2" s="5" t="s">
        <v>24</v>
      </c>
      <c r="E2" s="62">
        <v>26.0</v>
      </c>
      <c r="F2" s="31">
        <f>E2-8</f>
        <v>18</v>
      </c>
    </row>
    <row r="3">
      <c r="A3" s="3">
        <v>59.0</v>
      </c>
      <c r="B3" s="4">
        <v>0.010277777777777778</v>
      </c>
      <c r="C3" s="5" t="s">
        <v>10</v>
      </c>
      <c r="D3" s="5" t="s">
        <v>123</v>
      </c>
      <c r="E3" s="62">
        <v>20.0</v>
      </c>
      <c r="F3" s="31">
        <f>E3-2</f>
        <v>18</v>
      </c>
    </row>
    <row r="4">
      <c r="A4" s="3">
        <v>59.0</v>
      </c>
      <c r="B4" s="4">
        <v>0.010300925925925925</v>
      </c>
      <c r="C4" s="5" t="s">
        <v>21</v>
      </c>
      <c r="D4" s="5" t="s">
        <v>123</v>
      </c>
      <c r="E4" s="62">
        <v>13.0</v>
      </c>
      <c r="F4" s="31">
        <f>E4-3</f>
        <v>10</v>
      </c>
    </row>
    <row r="5">
      <c r="A5" s="3">
        <v>59.0</v>
      </c>
      <c r="B5" s="4">
        <v>0.011203703703703704</v>
      </c>
      <c r="C5" s="5" t="s">
        <v>10</v>
      </c>
      <c r="D5" s="5" t="s">
        <v>35</v>
      </c>
      <c r="E5" s="62" t="s">
        <v>30</v>
      </c>
      <c r="F5" s="31" t="s">
        <v>30</v>
      </c>
      <c r="J5" s="5" t="s">
        <v>42</v>
      </c>
    </row>
    <row r="6">
      <c r="A6" s="3">
        <v>59.0</v>
      </c>
      <c r="B6" s="4">
        <v>0.011203703703703704</v>
      </c>
      <c r="C6" s="5" t="s">
        <v>10</v>
      </c>
      <c r="D6" s="5" t="s">
        <v>35</v>
      </c>
      <c r="E6" s="62">
        <v>24.0</v>
      </c>
      <c r="F6" s="31">
        <f>E6-15</f>
        <v>9</v>
      </c>
      <c r="J6" s="5" t="s">
        <v>43</v>
      </c>
    </row>
    <row r="7">
      <c r="A7" s="3">
        <v>59.0</v>
      </c>
      <c r="B7" s="4">
        <v>0.011446759259259259</v>
      </c>
      <c r="C7" s="5" t="s">
        <v>15</v>
      </c>
      <c r="D7" s="5" t="s">
        <v>20</v>
      </c>
      <c r="E7" s="62">
        <v>20.0</v>
      </c>
      <c r="F7" s="31">
        <f>E7-7</f>
        <v>13</v>
      </c>
    </row>
    <row r="8">
      <c r="A8" s="3">
        <v>59.0</v>
      </c>
      <c r="B8" s="4">
        <v>0.011458333333333333</v>
      </c>
      <c r="C8" s="5" t="s">
        <v>18</v>
      </c>
      <c r="D8" s="5" t="s">
        <v>20</v>
      </c>
      <c r="E8" s="62">
        <v>12.0</v>
      </c>
      <c r="F8" s="31">
        <f>E8-6</f>
        <v>6</v>
      </c>
    </row>
    <row r="9">
      <c r="A9" s="3">
        <v>59.0</v>
      </c>
      <c r="B9" s="4">
        <v>0.01255787037037037</v>
      </c>
      <c r="C9" s="5" t="s">
        <v>15</v>
      </c>
      <c r="D9" s="5" t="s">
        <v>123</v>
      </c>
      <c r="E9" s="62">
        <v>10.0</v>
      </c>
      <c r="F9" s="31">
        <f>E9-2</f>
        <v>8</v>
      </c>
    </row>
    <row r="10">
      <c r="A10" s="3">
        <v>59.0</v>
      </c>
      <c r="B10" s="4">
        <v>0.014444444444444444</v>
      </c>
      <c r="C10" s="5" t="s">
        <v>15</v>
      </c>
      <c r="D10" s="5" t="s">
        <v>184</v>
      </c>
      <c r="E10" s="62">
        <v>30.0</v>
      </c>
      <c r="F10" s="31">
        <f>E10-11</f>
        <v>19</v>
      </c>
    </row>
    <row r="11">
      <c r="A11" s="3">
        <v>59.0</v>
      </c>
      <c r="B11" s="4">
        <v>0.015104166666666667</v>
      </c>
      <c r="C11" s="5" t="s">
        <v>10</v>
      </c>
      <c r="D11" s="5" t="s">
        <v>24</v>
      </c>
      <c r="E11" s="62" t="s">
        <v>30</v>
      </c>
      <c r="F11" s="31" t="s">
        <v>30</v>
      </c>
      <c r="J11" s="5" t="s">
        <v>17</v>
      </c>
    </row>
    <row r="12">
      <c r="A12" s="3">
        <v>59.0</v>
      </c>
      <c r="B12" s="4">
        <v>0.015104166666666667</v>
      </c>
      <c r="C12" s="5" t="s">
        <v>10</v>
      </c>
      <c r="D12" s="5" t="s">
        <v>24</v>
      </c>
      <c r="E12" s="62">
        <v>25.0</v>
      </c>
      <c r="F12" s="31">
        <f>E12-13</f>
        <v>12</v>
      </c>
      <c r="J12" s="5" t="s">
        <v>40</v>
      </c>
    </row>
    <row r="13">
      <c r="A13" s="3">
        <v>59.0</v>
      </c>
      <c r="B13" s="4">
        <v>0.016666666666666666</v>
      </c>
      <c r="C13" s="5" t="s">
        <v>10</v>
      </c>
      <c r="D13" s="5" t="s">
        <v>20</v>
      </c>
      <c r="E13" s="62" t="s">
        <v>30</v>
      </c>
      <c r="F13" s="31" t="s">
        <v>30</v>
      </c>
      <c r="J13" s="5" t="s">
        <v>17</v>
      </c>
    </row>
    <row r="14">
      <c r="A14" s="3">
        <v>59.0</v>
      </c>
      <c r="B14" s="4">
        <v>0.016666666666666666</v>
      </c>
      <c r="C14" s="5" t="s">
        <v>10</v>
      </c>
      <c r="D14" s="5" t="s">
        <v>20</v>
      </c>
      <c r="E14" s="62">
        <v>29.0</v>
      </c>
      <c r="F14" s="31">
        <f>E14-10</f>
        <v>19</v>
      </c>
      <c r="J14" s="5" t="s">
        <v>40</v>
      </c>
    </row>
    <row r="15">
      <c r="A15" s="3">
        <v>59.0</v>
      </c>
      <c r="B15" s="4">
        <v>0.01670138888888889</v>
      </c>
      <c r="C15" s="5" t="s">
        <v>21</v>
      </c>
      <c r="D15" s="5" t="s">
        <v>20</v>
      </c>
      <c r="E15" s="62">
        <v>34.0</v>
      </c>
      <c r="F15" s="31">
        <f>E15-15</f>
        <v>19</v>
      </c>
    </row>
    <row r="16">
      <c r="A16" s="3">
        <v>59.0</v>
      </c>
      <c r="B16" s="4">
        <v>0.017592592592592594</v>
      </c>
      <c r="C16" s="5" t="s">
        <v>15</v>
      </c>
      <c r="D16" s="5" t="s">
        <v>75</v>
      </c>
      <c r="E16" s="62">
        <v>21.0</v>
      </c>
      <c r="F16" s="31">
        <f>E16-2</f>
        <v>19</v>
      </c>
    </row>
    <row r="17">
      <c r="A17" s="3">
        <v>59.0</v>
      </c>
      <c r="B17" s="4">
        <v>0.01761574074074074</v>
      </c>
      <c r="C17" s="5" t="s">
        <v>18</v>
      </c>
      <c r="D17" s="5" t="s">
        <v>75</v>
      </c>
      <c r="E17" s="62" t="s">
        <v>28</v>
      </c>
      <c r="F17" s="47">
        <v>1.0</v>
      </c>
      <c r="J17" s="5" t="s">
        <v>2405</v>
      </c>
    </row>
    <row r="18">
      <c r="A18" s="3">
        <v>59.0</v>
      </c>
      <c r="B18" s="4">
        <v>0.018912037037037036</v>
      </c>
      <c r="C18" s="5" t="s">
        <v>18</v>
      </c>
      <c r="D18" s="5" t="s">
        <v>2406</v>
      </c>
      <c r="E18" s="62" t="s">
        <v>30</v>
      </c>
      <c r="F18" s="31" t="s">
        <v>30</v>
      </c>
      <c r="J18" s="5" t="s">
        <v>2407</v>
      </c>
    </row>
    <row r="19">
      <c r="A19" s="3">
        <v>59.0</v>
      </c>
      <c r="B19" s="4">
        <v>0.019965277777777776</v>
      </c>
      <c r="C19" s="5" t="s">
        <v>18</v>
      </c>
      <c r="D19" s="5" t="s">
        <v>24</v>
      </c>
      <c r="E19" s="62">
        <v>18.0</v>
      </c>
      <c r="F19" s="31">
        <f>E19-8</f>
        <v>10</v>
      </c>
    </row>
    <row r="20">
      <c r="A20" s="3">
        <v>59.0</v>
      </c>
      <c r="B20" s="4">
        <v>0.02318287037037037</v>
      </c>
      <c r="C20" s="5" t="s">
        <v>13</v>
      </c>
      <c r="D20" s="5" t="s">
        <v>20</v>
      </c>
      <c r="E20" s="62">
        <v>17.0</v>
      </c>
      <c r="F20" s="31">
        <f>E20-2</f>
        <v>15</v>
      </c>
    </row>
    <row r="21">
      <c r="A21" s="3">
        <v>59.0</v>
      </c>
      <c r="B21" s="4">
        <v>0.024085648148148148</v>
      </c>
      <c r="C21" s="5" t="s">
        <v>13</v>
      </c>
      <c r="D21" s="5" t="s">
        <v>146</v>
      </c>
      <c r="E21" s="62">
        <v>23.0</v>
      </c>
      <c r="F21" s="31">
        <f>E21-7</f>
        <v>16</v>
      </c>
    </row>
    <row r="22">
      <c r="A22" s="3">
        <v>59.0</v>
      </c>
      <c r="B22" s="4">
        <v>0.025011574074074075</v>
      </c>
      <c r="C22" s="5" t="s">
        <v>13</v>
      </c>
      <c r="D22" s="5" t="s">
        <v>11</v>
      </c>
      <c r="E22" s="62">
        <v>11.0</v>
      </c>
      <c r="F22" s="31">
        <f>E22+2</f>
        <v>13</v>
      </c>
    </row>
    <row r="23">
      <c r="A23" s="3">
        <v>59.0</v>
      </c>
      <c r="B23" s="4">
        <v>0.025497685185185186</v>
      </c>
      <c r="C23" s="5" t="s">
        <v>13</v>
      </c>
      <c r="D23" s="5" t="s">
        <v>14</v>
      </c>
      <c r="E23" s="62">
        <v>7.0</v>
      </c>
      <c r="F23" s="31">
        <f>E23-0</f>
        <v>7</v>
      </c>
    </row>
    <row r="24">
      <c r="A24" s="3">
        <v>59.0</v>
      </c>
      <c r="B24" s="4">
        <v>0.03690972222222222</v>
      </c>
      <c r="C24" s="5" t="s">
        <v>10</v>
      </c>
      <c r="D24" s="5" t="s">
        <v>14</v>
      </c>
      <c r="E24" s="62">
        <v>26.0</v>
      </c>
      <c r="F24" s="31">
        <f t="shared" ref="F24:F25" si="1">E24-8</f>
        <v>18</v>
      </c>
    </row>
    <row r="25">
      <c r="A25" s="3">
        <v>59.0</v>
      </c>
      <c r="B25" s="4">
        <v>0.040532407407407406</v>
      </c>
      <c r="C25" s="5" t="s">
        <v>18</v>
      </c>
      <c r="D25" s="5" t="s">
        <v>24</v>
      </c>
      <c r="E25" s="62">
        <v>26.0</v>
      </c>
      <c r="F25" s="47">
        <f t="shared" si="1"/>
        <v>18</v>
      </c>
    </row>
    <row r="26">
      <c r="A26" s="3">
        <v>59.0</v>
      </c>
      <c r="B26" s="4">
        <v>0.04363425925925926</v>
      </c>
      <c r="C26" s="5" t="s">
        <v>13</v>
      </c>
      <c r="D26" s="5" t="s">
        <v>24</v>
      </c>
      <c r="E26" s="62">
        <v>19.0</v>
      </c>
      <c r="F26" s="47">
        <v>19.0</v>
      </c>
    </row>
    <row r="27">
      <c r="A27" s="3">
        <v>59.0</v>
      </c>
      <c r="B27" s="4">
        <v>0.04365740740740741</v>
      </c>
      <c r="C27" s="5" t="s">
        <v>10</v>
      </c>
      <c r="D27" s="5" t="s">
        <v>24</v>
      </c>
      <c r="E27" s="62">
        <v>27.0</v>
      </c>
      <c r="F27" s="31">
        <f>E27-13</f>
        <v>14</v>
      </c>
    </row>
    <row r="28">
      <c r="A28" s="3">
        <v>59.0</v>
      </c>
      <c r="B28" s="4">
        <v>0.043680555555555556</v>
      </c>
      <c r="C28" s="5" t="s">
        <v>18</v>
      </c>
      <c r="D28" s="5" t="s">
        <v>24</v>
      </c>
      <c r="E28" s="62">
        <v>11.0</v>
      </c>
      <c r="F28" s="31">
        <f>E28-8</f>
        <v>3</v>
      </c>
    </row>
    <row r="29">
      <c r="A29" s="3">
        <v>59.0</v>
      </c>
      <c r="B29" s="4">
        <v>0.043680555555555556</v>
      </c>
      <c r="C29" s="5" t="s">
        <v>21</v>
      </c>
      <c r="D29" s="5" t="s">
        <v>24</v>
      </c>
      <c r="E29" s="62">
        <v>24.0</v>
      </c>
      <c r="F29" s="31">
        <f>E29-12</f>
        <v>12</v>
      </c>
    </row>
    <row r="30">
      <c r="A30" s="3">
        <v>59.0</v>
      </c>
      <c r="B30" s="4">
        <v>0.0437037037037037</v>
      </c>
      <c r="C30" s="5" t="s">
        <v>15</v>
      </c>
      <c r="D30" s="5" t="s">
        <v>24</v>
      </c>
      <c r="E30" s="62">
        <v>25.0</v>
      </c>
      <c r="F30" s="31">
        <f>E30-11</f>
        <v>14</v>
      </c>
    </row>
    <row r="31">
      <c r="A31" s="3">
        <v>59.0</v>
      </c>
      <c r="B31" s="4">
        <v>0.04372685185185185</v>
      </c>
      <c r="C31" s="5" t="s">
        <v>22</v>
      </c>
      <c r="D31" s="5" t="s">
        <v>24</v>
      </c>
      <c r="E31" s="62">
        <v>10.0</v>
      </c>
      <c r="F31" s="31">
        <f>E31-0</f>
        <v>10</v>
      </c>
    </row>
    <row r="32">
      <c r="A32" s="3">
        <v>59.0</v>
      </c>
      <c r="B32" s="4">
        <v>0.043738425925925924</v>
      </c>
      <c r="C32" s="5" t="s">
        <v>134</v>
      </c>
      <c r="D32" s="5" t="s">
        <v>24</v>
      </c>
      <c r="E32" s="62">
        <v>14.0</v>
      </c>
      <c r="F32" s="31">
        <f>E32-5</f>
        <v>9</v>
      </c>
    </row>
    <row r="33">
      <c r="A33" s="3">
        <v>59.0</v>
      </c>
      <c r="B33" s="4">
        <v>0.04576388888888889</v>
      </c>
      <c r="C33" s="5" t="s">
        <v>15</v>
      </c>
      <c r="D33" s="5" t="s">
        <v>24</v>
      </c>
      <c r="E33" s="62">
        <v>21.0</v>
      </c>
      <c r="F33" s="31">
        <f>E33-11</f>
        <v>10</v>
      </c>
    </row>
    <row r="34">
      <c r="A34" s="3">
        <v>59.0</v>
      </c>
      <c r="B34" s="4">
        <v>0.04625</v>
      </c>
      <c r="C34" s="5" t="s">
        <v>10</v>
      </c>
      <c r="D34" s="5" t="s">
        <v>24</v>
      </c>
      <c r="E34" s="62">
        <v>17.0</v>
      </c>
      <c r="F34" s="31">
        <f>E34-13</f>
        <v>4</v>
      </c>
    </row>
    <row r="35">
      <c r="A35" s="3">
        <v>59.0</v>
      </c>
      <c r="B35" s="4">
        <v>0.04800925925925926</v>
      </c>
      <c r="C35" s="5" t="s">
        <v>10</v>
      </c>
      <c r="D35" s="5" t="s">
        <v>24</v>
      </c>
      <c r="E35" s="62" t="s">
        <v>37</v>
      </c>
      <c r="F35" s="47">
        <v>20.0</v>
      </c>
    </row>
    <row r="36">
      <c r="A36" s="3">
        <v>59.0</v>
      </c>
      <c r="B36" s="4">
        <v>0.05480324074074074</v>
      </c>
      <c r="C36" s="5" t="s">
        <v>13</v>
      </c>
      <c r="D36" s="5" t="s">
        <v>24</v>
      </c>
      <c r="E36" s="62">
        <v>8.0</v>
      </c>
      <c r="F36" s="47">
        <v>8.0</v>
      </c>
    </row>
    <row r="37">
      <c r="A37" s="3">
        <v>59.0</v>
      </c>
      <c r="B37" s="4">
        <v>0.055011574074074074</v>
      </c>
      <c r="C37" s="5" t="s">
        <v>134</v>
      </c>
      <c r="D37" s="5" t="s">
        <v>24</v>
      </c>
      <c r="E37" s="62">
        <v>14.0</v>
      </c>
      <c r="F37" s="31">
        <f>E37-5</f>
        <v>9</v>
      </c>
    </row>
    <row r="38">
      <c r="A38" s="3">
        <v>59.0</v>
      </c>
      <c r="B38" s="4">
        <v>0.056747685185185186</v>
      </c>
      <c r="C38" s="5" t="s">
        <v>10</v>
      </c>
      <c r="D38" s="5" t="s">
        <v>24</v>
      </c>
      <c r="E38" s="62">
        <v>18.0</v>
      </c>
      <c r="F38" s="31">
        <f>E38-13</f>
        <v>5</v>
      </c>
    </row>
    <row r="39">
      <c r="A39" s="3">
        <v>59.0</v>
      </c>
      <c r="B39" s="4">
        <v>0.05858796296296296</v>
      </c>
      <c r="C39" s="5" t="s">
        <v>21</v>
      </c>
      <c r="D39" s="5" t="s">
        <v>24</v>
      </c>
      <c r="E39" s="62">
        <v>20.0</v>
      </c>
      <c r="F39" s="31">
        <f>E39-12</f>
        <v>8</v>
      </c>
    </row>
    <row r="40">
      <c r="A40" s="3">
        <v>59.0</v>
      </c>
      <c r="B40" s="4">
        <v>0.0587037037037037</v>
      </c>
      <c r="C40" s="5" t="s">
        <v>10</v>
      </c>
      <c r="D40" s="5" t="s">
        <v>24</v>
      </c>
      <c r="E40" s="62">
        <v>25.0</v>
      </c>
      <c r="F40" s="31">
        <f>E40-13</f>
        <v>12</v>
      </c>
    </row>
    <row r="41">
      <c r="A41" s="3">
        <v>59.0</v>
      </c>
      <c r="B41" s="4">
        <v>0.06164351851851852</v>
      </c>
      <c r="C41" s="5" t="s">
        <v>10</v>
      </c>
      <c r="D41" s="5" t="s">
        <v>19</v>
      </c>
      <c r="E41" s="62">
        <v>16.0</v>
      </c>
      <c r="F41" s="31">
        <f>E41-8</f>
        <v>8</v>
      </c>
    </row>
    <row r="42">
      <c r="A42" s="3">
        <v>59.0</v>
      </c>
      <c r="B42" s="4">
        <v>0.06212962962962963</v>
      </c>
      <c r="C42" s="5" t="s">
        <v>10</v>
      </c>
      <c r="D42" s="5" t="s">
        <v>74</v>
      </c>
      <c r="E42" s="62">
        <v>15.0</v>
      </c>
      <c r="F42" s="31">
        <f>E42-5+2</f>
        <v>12</v>
      </c>
    </row>
    <row r="43">
      <c r="A43" s="3">
        <v>59.0</v>
      </c>
      <c r="B43" s="4">
        <v>0.06922453703703704</v>
      </c>
      <c r="C43" s="5" t="s">
        <v>10</v>
      </c>
      <c r="D43" s="5" t="s">
        <v>24</v>
      </c>
      <c r="E43" s="62">
        <v>27.0</v>
      </c>
      <c r="F43" s="31">
        <f>E43-13</f>
        <v>14</v>
      </c>
    </row>
    <row r="44">
      <c r="A44" s="3">
        <v>59.0</v>
      </c>
      <c r="B44" s="4">
        <v>0.06953703703703704</v>
      </c>
      <c r="C44" s="5" t="s">
        <v>134</v>
      </c>
      <c r="D44" s="5" t="s">
        <v>88</v>
      </c>
      <c r="E44" s="62">
        <v>9.0</v>
      </c>
      <c r="F44" s="31">
        <f>E44-1</f>
        <v>8</v>
      </c>
    </row>
    <row r="45">
      <c r="A45" s="3">
        <v>59.0</v>
      </c>
      <c r="B45" s="4">
        <v>0.08478009259259259</v>
      </c>
      <c r="C45" s="5" t="s">
        <v>13</v>
      </c>
      <c r="D45" s="5" t="s">
        <v>588</v>
      </c>
      <c r="E45" s="62">
        <v>6.0</v>
      </c>
      <c r="F45" s="31">
        <f>E45-0</f>
        <v>6</v>
      </c>
    </row>
    <row r="46">
      <c r="A46" s="3">
        <v>59.0</v>
      </c>
      <c r="B46" s="4">
        <v>0.08928240740740741</v>
      </c>
      <c r="C46" s="5" t="s">
        <v>18</v>
      </c>
      <c r="D46" s="5" t="s">
        <v>4820</v>
      </c>
      <c r="E46" s="62">
        <v>17.0</v>
      </c>
      <c r="F46" s="31">
        <f>E46-3</f>
        <v>14</v>
      </c>
    </row>
    <row r="47">
      <c r="A47" s="3">
        <v>59.0</v>
      </c>
      <c r="B47" s="4">
        <v>0.09298611111111112</v>
      </c>
      <c r="C47" s="5" t="s">
        <v>18</v>
      </c>
      <c r="D47" s="5" t="s">
        <v>93</v>
      </c>
      <c r="E47" s="62" t="s">
        <v>37</v>
      </c>
      <c r="F47" s="47">
        <v>20.0</v>
      </c>
      <c r="J47" s="5" t="s">
        <v>2408</v>
      </c>
    </row>
    <row r="48">
      <c r="A48" s="3">
        <v>59.0</v>
      </c>
      <c r="B48" s="4">
        <v>0.09621527777777777</v>
      </c>
      <c r="C48" s="5" t="s">
        <v>22</v>
      </c>
      <c r="D48" s="5" t="s">
        <v>19</v>
      </c>
      <c r="E48" s="62">
        <v>13.0</v>
      </c>
      <c r="F48" s="31">
        <f>E48-0</f>
        <v>13</v>
      </c>
    </row>
    <row r="49">
      <c r="A49" s="3">
        <v>59.0</v>
      </c>
      <c r="B49" s="4">
        <v>0.09734953703703704</v>
      </c>
      <c r="C49" s="5" t="s">
        <v>134</v>
      </c>
      <c r="D49" s="5" t="s">
        <v>85</v>
      </c>
      <c r="E49" s="62">
        <v>20.0</v>
      </c>
      <c r="F49" s="47">
        <v>20.0</v>
      </c>
      <c r="J49" s="5" t="s">
        <v>2409</v>
      </c>
    </row>
    <row r="50">
      <c r="A50" s="3">
        <v>59.0</v>
      </c>
      <c r="B50" s="4">
        <v>0.09909722222222223</v>
      </c>
      <c r="C50" s="5" t="s">
        <v>15</v>
      </c>
      <c r="D50" s="5" t="s">
        <v>126</v>
      </c>
      <c r="E50" s="62">
        <v>22.0</v>
      </c>
      <c r="F50" s="31">
        <f>E50-6</f>
        <v>16</v>
      </c>
    </row>
    <row r="51">
      <c r="A51" s="3">
        <v>59.0</v>
      </c>
      <c r="B51" s="4">
        <v>0.11288194444444444</v>
      </c>
      <c r="C51" s="5" t="s">
        <v>134</v>
      </c>
      <c r="D51" s="5" t="s">
        <v>14</v>
      </c>
      <c r="E51" s="62">
        <v>15.0</v>
      </c>
      <c r="F51" s="31">
        <f>E51-2</f>
        <v>13</v>
      </c>
    </row>
    <row r="52">
      <c r="A52" s="3">
        <v>59.0</v>
      </c>
      <c r="B52" s="4">
        <v>0.11476851851851852</v>
      </c>
      <c r="C52" s="5" t="s">
        <v>18</v>
      </c>
      <c r="D52" s="5" t="s">
        <v>26</v>
      </c>
      <c r="E52" s="62">
        <v>17.0</v>
      </c>
      <c r="F52" s="31">
        <f>E52-3</f>
        <v>14</v>
      </c>
    </row>
    <row r="53">
      <c r="A53" s="3">
        <v>59.0</v>
      </c>
      <c r="B53" s="4">
        <v>0.11672453703703704</v>
      </c>
      <c r="C53" s="5" t="s">
        <v>134</v>
      </c>
      <c r="D53" s="5" t="s">
        <v>36</v>
      </c>
      <c r="E53" s="62">
        <v>13.0</v>
      </c>
      <c r="F53" s="31">
        <f>E53-2</f>
        <v>11</v>
      </c>
    </row>
    <row r="54">
      <c r="A54" s="3">
        <v>59.0</v>
      </c>
      <c r="B54" s="4">
        <v>0.12148148148148148</v>
      </c>
      <c r="C54" s="5" t="s">
        <v>10</v>
      </c>
      <c r="D54" s="5" t="s">
        <v>24</v>
      </c>
      <c r="E54" s="62">
        <v>29.0</v>
      </c>
      <c r="F54" s="31">
        <f>E54-13</f>
        <v>16</v>
      </c>
    </row>
    <row r="55">
      <c r="A55" s="3">
        <v>59.0</v>
      </c>
      <c r="B55" s="4">
        <v>0.12357638888888889</v>
      </c>
      <c r="C55" s="5" t="s">
        <v>21</v>
      </c>
      <c r="D55" s="5" t="s">
        <v>24</v>
      </c>
      <c r="E55" s="62">
        <v>21.0</v>
      </c>
      <c r="F55" s="31">
        <f>E55-12</f>
        <v>9</v>
      </c>
    </row>
    <row r="56">
      <c r="A56" s="3">
        <v>59.0</v>
      </c>
      <c r="B56" s="4">
        <v>0.12359953703703704</v>
      </c>
      <c r="C56" s="5" t="s">
        <v>15</v>
      </c>
      <c r="D56" s="5" t="s">
        <v>24</v>
      </c>
      <c r="E56" s="62">
        <v>21.0</v>
      </c>
      <c r="F56" s="31">
        <f>E56-11</f>
        <v>10</v>
      </c>
    </row>
    <row r="57">
      <c r="A57" s="3">
        <v>59.0</v>
      </c>
      <c r="B57" s="4">
        <v>0.12361111111111112</v>
      </c>
      <c r="C57" s="5" t="s">
        <v>18</v>
      </c>
      <c r="D57" s="5" t="s">
        <v>24</v>
      </c>
      <c r="E57" s="62">
        <v>20.0</v>
      </c>
      <c r="F57" s="31">
        <f>E57-8</f>
        <v>12</v>
      </c>
    </row>
    <row r="58">
      <c r="A58" s="3">
        <v>59.0</v>
      </c>
      <c r="B58" s="4">
        <v>0.12368055555555556</v>
      </c>
      <c r="C58" s="5" t="s">
        <v>10</v>
      </c>
      <c r="D58" s="5" t="s">
        <v>24</v>
      </c>
      <c r="E58" s="62">
        <v>21.0</v>
      </c>
      <c r="F58" s="31">
        <f>E58-13</f>
        <v>8</v>
      </c>
    </row>
    <row r="59">
      <c r="A59" s="3">
        <v>59.0</v>
      </c>
      <c r="B59" s="4">
        <v>0.1237037037037037</v>
      </c>
      <c r="C59" s="5" t="s">
        <v>134</v>
      </c>
      <c r="D59" s="5" t="s">
        <v>24</v>
      </c>
      <c r="E59" s="62">
        <v>15.0</v>
      </c>
      <c r="F59" s="31">
        <f>E59-5</f>
        <v>10</v>
      </c>
    </row>
    <row r="60">
      <c r="A60" s="3">
        <v>59.0</v>
      </c>
      <c r="B60" s="4">
        <v>0.12604166666666666</v>
      </c>
      <c r="C60" s="5" t="s">
        <v>21</v>
      </c>
      <c r="D60" s="5" t="s">
        <v>14</v>
      </c>
      <c r="E60" s="62">
        <v>20.0</v>
      </c>
      <c r="F60" s="31">
        <f>E60-2</f>
        <v>18</v>
      </c>
    </row>
    <row r="61">
      <c r="A61" s="3">
        <v>59.0</v>
      </c>
      <c r="B61" s="4">
        <v>0.12608796296296296</v>
      </c>
      <c r="C61" s="5" t="s">
        <v>10</v>
      </c>
      <c r="D61" s="5" t="s">
        <v>14</v>
      </c>
      <c r="E61" s="62">
        <v>14.0</v>
      </c>
      <c r="F61" s="31">
        <f>E61-8</f>
        <v>6</v>
      </c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2.0"/>
    <col customWidth="1" min="5" max="5" width="9.38"/>
    <col customWidth="1" min="6" max="6" width="11.13"/>
    <col customWidth="1" min="7" max="7" width="4.63"/>
    <col customWidth="1" min="8" max="8" width="7.13"/>
    <col customWidth="1" min="9" max="9" width="4.88"/>
    <col customWidth="1" min="10" max="10" width="24.63"/>
  </cols>
  <sheetData>
    <row r="1">
      <c r="A1" s="80" t="s">
        <v>0</v>
      </c>
      <c r="B1" s="81" t="s">
        <v>1</v>
      </c>
      <c r="C1" s="81" t="s">
        <v>2</v>
      </c>
      <c r="D1" s="80" t="s">
        <v>3</v>
      </c>
      <c r="E1" s="82" t="s">
        <v>4</v>
      </c>
      <c r="F1" s="82" t="s">
        <v>5</v>
      </c>
      <c r="G1" s="81" t="s">
        <v>6</v>
      </c>
      <c r="H1" s="81" t="s">
        <v>7</v>
      </c>
      <c r="I1" s="81" t="s">
        <v>4796</v>
      </c>
      <c r="J1" s="81" t="s">
        <v>9</v>
      </c>
    </row>
    <row r="2">
      <c r="A2" s="3">
        <v>60.0</v>
      </c>
      <c r="B2" s="4">
        <v>0.02508101851851852</v>
      </c>
      <c r="C2" s="5" t="s">
        <v>10</v>
      </c>
      <c r="D2" s="5" t="s">
        <v>19</v>
      </c>
      <c r="E2" s="62">
        <v>26.0</v>
      </c>
      <c r="F2" s="31">
        <f>E2-8</f>
        <v>18</v>
      </c>
    </row>
    <row r="3">
      <c r="A3" s="3">
        <v>60.0</v>
      </c>
      <c r="B3" s="4">
        <v>0.047546296296296295</v>
      </c>
      <c r="C3" s="5" t="s">
        <v>22</v>
      </c>
      <c r="D3" s="5" t="s">
        <v>19</v>
      </c>
      <c r="E3" s="62" t="s">
        <v>28</v>
      </c>
      <c r="F3" s="47">
        <v>1.0</v>
      </c>
    </row>
    <row r="4">
      <c r="A4" s="3">
        <v>60.0</v>
      </c>
      <c r="B4" s="4">
        <v>0.04773148148148148</v>
      </c>
      <c r="C4" s="5" t="s">
        <v>15</v>
      </c>
      <c r="D4" s="5" t="s">
        <v>19</v>
      </c>
      <c r="E4" s="62">
        <v>28.0</v>
      </c>
      <c r="F4" s="47">
        <v>17.0</v>
      </c>
    </row>
    <row r="5">
      <c r="A5" s="3">
        <v>60.0</v>
      </c>
      <c r="B5" s="4">
        <v>0.06791666666666667</v>
      </c>
      <c r="C5" s="5" t="s">
        <v>10</v>
      </c>
      <c r="D5" s="5" t="s">
        <v>14</v>
      </c>
      <c r="E5" s="62">
        <v>27.0</v>
      </c>
      <c r="F5" s="31">
        <f>E5-8</f>
        <v>19</v>
      </c>
    </row>
    <row r="6">
      <c r="A6" s="3">
        <v>60.0</v>
      </c>
      <c r="B6" s="4">
        <v>0.06922453703703704</v>
      </c>
      <c r="C6" s="5" t="s">
        <v>21</v>
      </c>
      <c r="D6" s="5" t="s">
        <v>14</v>
      </c>
      <c r="E6" s="62">
        <v>17.0</v>
      </c>
      <c r="F6" s="47">
        <v>3.0</v>
      </c>
      <c r="J6" s="5" t="s">
        <v>350</v>
      </c>
    </row>
    <row r="7">
      <c r="A7" s="3">
        <v>60.0</v>
      </c>
      <c r="B7" s="4">
        <v>0.06922453703703704</v>
      </c>
      <c r="C7" s="5" t="s">
        <v>21</v>
      </c>
      <c r="D7" s="5" t="s">
        <v>14</v>
      </c>
      <c r="E7" s="62">
        <v>17.0</v>
      </c>
      <c r="F7" s="47">
        <v>3.0</v>
      </c>
      <c r="J7" s="5" t="s">
        <v>418</v>
      </c>
    </row>
    <row r="8">
      <c r="A8" s="3">
        <v>60.0</v>
      </c>
      <c r="B8" s="4">
        <v>0.07017361111111112</v>
      </c>
      <c r="C8" s="5" t="s">
        <v>13</v>
      </c>
      <c r="D8" s="5" t="s">
        <v>24</v>
      </c>
      <c r="E8" s="62">
        <v>19.0</v>
      </c>
      <c r="F8" s="47">
        <v>19.0</v>
      </c>
    </row>
    <row r="9">
      <c r="A9" s="3">
        <v>60.0</v>
      </c>
      <c r="B9" s="4">
        <v>0.07260416666666666</v>
      </c>
      <c r="C9" s="5" t="s">
        <v>22</v>
      </c>
      <c r="D9" s="5" t="s">
        <v>588</v>
      </c>
      <c r="E9" s="62">
        <v>20.0</v>
      </c>
      <c r="F9" s="47">
        <v>6.0</v>
      </c>
      <c r="J9" s="5" t="s">
        <v>43</v>
      </c>
    </row>
    <row r="10">
      <c r="A10" s="3">
        <v>60.0</v>
      </c>
      <c r="B10" s="4">
        <v>0.07260416666666666</v>
      </c>
      <c r="C10" s="5" t="s">
        <v>22</v>
      </c>
      <c r="D10" s="5" t="s">
        <v>588</v>
      </c>
      <c r="E10" s="62" t="s">
        <v>37</v>
      </c>
      <c r="F10" s="47">
        <v>20.0</v>
      </c>
      <c r="J10" s="5" t="s">
        <v>42</v>
      </c>
    </row>
    <row r="11">
      <c r="A11" s="3">
        <v>60.0</v>
      </c>
      <c r="B11" s="4">
        <v>0.07789351851851851</v>
      </c>
      <c r="C11" s="5" t="s">
        <v>10</v>
      </c>
      <c r="D11" s="5" t="s">
        <v>36</v>
      </c>
      <c r="E11" s="62">
        <v>19.0</v>
      </c>
      <c r="F11" s="47">
        <f>E11-3</f>
        <v>16</v>
      </c>
      <c r="J11" s="5"/>
    </row>
    <row r="12">
      <c r="A12" s="3">
        <v>60.0</v>
      </c>
      <c r="B12" s="4">
        <v>0.07844907407407407</v>
      </c>
      <c r="C12" s="5" t="s">
        <v>21</v>
      </c>
      <c r="D12" s="5" t="s">
        <v>85</v>
      </c>
      <c r="E12" s="62">
        <v>24.0</v>
      </c>
      <c r="F12" s="47">
        <f>E12-10</f>
        <v>14</v>
      </c>
      <c r="J12" s="5"/>
    </row>
    <row r="13">
      <c r="A13" s="3">
        <v>60.0</v>
      </c>
      <c r="B13" s="4">
        <v>0.08135416666666667</v>
      </c>
      <c r="C13" s="5" t="s">
        <v>21</v>
      </c>
      <c r="D13" s="5" t="s">
        <v>88</v>
      </c>
      <c r="E13" s="62">
        <v>18.0</v>
      </c>
      <c r="F13" s="63">
        <f>E13-8</f>
        <v>10</v>
      </c>
      <c r="J13" s="5" t="s">
        <v>2037</v>
      </c>
    </row>
    <row r="14">
      <c r="A14" s="3">
        <v>60.0</v>
      </c>
      <c r="B14" s="4">
        <v>0.08136574074074074</v>
      </c>
      <c r="C14" s="5" t="s">
        <v>10</v>
      </c>
      <c r="D14" s="5" t="s">
        <v>88</v>
      </c>
      <c r="E14" s="62">
        <v>19.0</v>
      </c>
      <c r="F14" s="47">
        <f>E14-7</f>
        <v>12</v>
      </c>
      <c r="J14" s="5"/>
    </row>
    <row r="15">
      <c r="A15" s="3">
        <v>60.0</v>
      </c>
      <c r="B15" s="4">
        <v>0.08137731481481482</v>
      </c>
      <c r="C15" s="5" t="s">
        <v>13</v>
      </c>
      <c r="D15" s="5" t="s">
        <v>88</v>
      </c>
      <c r="E15" s="62">
        <v>9.0</v>
      </c>
      <c r="F15" s="47">
        <f>E15+2</f>
        <v>11</v>
      </c>
      <c r="J15" s="5"/>
    </row>
    <row r="16">
      <c r="A16" s="3">
        <v>60.0</v>
      </c>
      <c r="B16" s="4">
        <v>0.08142361111111111</v>
      </c>
      <c r="C16" s="5" t="s">
        <v>15</v>
      </c>
      <c r="D16" s="5" t="s">
        <v>88</v>
      </c>
      <c r="E16" s="62" t="s">
        <v>28</v>
      </c>
      <c r="F16" s="47">
        <v>1.0</v>
      </c>
      <c r="J16" s="5"/>
    </row>
    <row r="17">
      <c r="A17" s="3">
        <v>60.0</v>
      </c>
      <c r="B17" s="4">
        <v>0.0815162037037037</v>
      </c>
      <c r="C17" s="5" t="s">
        <v>22</v>
      </c>
      <c r="D17" s="5" t="s">
        <v>88</v>
      </c>
      <c r="E17" s="62" t="s">
        <v>28</v>
      </c>
      <c r="F17" s="47">
        <v>1.0</v>
      </c>
      <c r="J17" s="5"/>
    </row>
    <row r="18">
      <c r="A18" s="3">
        <v>60.0</v>
      </c>
      <c r="B18" s="4">
        <v>0.0816550925925926</v>
      </c>
      <c r="C18" s="5" t="s">
        <v>18</v>
      </c>
      <c r="D18" s="5" t="s">
        <v>88</v>
      </c>
      <c r="E18" s="62">
        <v>9.0</v>
      </c>
      <c r="F18" s="47">
        <f>E18-3</f>
        <v>6</v>
      </c>
      <c r="J18" s="5"/>
    </row>
    <row r="19">
      <c r="A19" s="3">
        <v>60.0</v>
      </c>
      <c r="B19" s="4">
        <v>0.08292824074074075</v>
      </c>
      <c r="C19" s="5" t="s">
        <v>13</v>
      </c>
      <c r="D19" s="5" t="s">
        <v>92</v>
      </c>
      <c r="E19" s="62">
        <v>2.0</v>
      </c>
      <c r="F19" s="47">
        <f>E19+2</f>
        <v>4</v>
      </c>
      <c r="J19" s="5"/>
    </row>
    <row r="20">
      <c r="A20" s="3">
        <v>60.0</v>
      </c>
      <c r="B20" s="4">
        <v>0.08299768518518519</v>
      </c>
      <c r="C20" s="5" t="s">
        <v>10</v>
      </c>
      <c r="D20" s="5" t="s">
        <v>92</v>
      </c>
      <c r="E20" s="62">
        <v>16.0</v>
      </c>
      <c r="F20" s="47">
        <f>E20-2</f>
        <v>14</v>
      </c>
      <c r="J20" s="5"/>
    </row>
    <row r="21">
      <c r="A21" s="3">
        <v>60.0</v>
      </c>
      <c r="B21" s="4">
        <v>0.08846064814814815</v>
      </c>
      <c r="C21" s="5" t="s">
        <v>10</v>
      </c>
      <c r="D21" s="5" t="s">
        <v>588</v>
      </c>
      <c r="E21" s="62">
        <v>10.0</v>
      </c>
      <c r="F21" s="31">
        <f>E21-8</f>
        <v>2</v>
      </c>
    </row>
    <row r="22">
      <c r="A22" s="3">
        <v>60.0</v>
      </c>
      <c r="B22" s="4">
        <v>0.0884837962962963</v>
      </c>
      <c r="C22" s="5" t="s">
        <v>22</v>
      </c>
      <c r="D22" s="5" t="s">
        <v>588</v>
      </c>
      <c r="E22" s="62">
        <v>21.0</v>
      </c>
      <c r="F22" s="31">
        <f>E22-15</f>
        <v>6</v>
      </c>
    </row>
    <row r="23">
      <c r="A23" s="3">
        <v>60.0</v>
      </c>
      <c r="B23" s="4">
        <v>0.09951388888888889</v>
      </c>
      <c r="C23" s="5" t="s">
        <v>18</v>
      </c>
      <c r="D23" s="5" t="s">
        <v>14</v>
      </c>
      <c r="E23" s="62">
        <v>21.0</v>
      </c>
      <c r="F23" s="31" t="s">
        <v>30</v>
      </c>
      <c r="J23" s="5" t="s">
        <v>1030</v>
      </c>
    </row>
    <row r="24">
      <c r="A24" s="3">
        <v>60.0</v>
      </c>
      <c r="B24" s="4">
        <v>0.10489583333333333</v>
      </c>
      <c r="C24" s="5" t="s">
        <v>10</v>
      </c>
      <c r="D24" s="5" t="s">
        <v>24</v>
      </c>
      <c r="E24" s="62" t="s">
        <v>28</v>
      </c>
      <c r="F24" s="47">
        <v>1.0</v>
      </c>
    </row>
    <row r="25">
      <c r="A25" s="3">
        <v>60.0</v>
      </c>
      <c r="B25" s="4">
        <v>0.10547453703703703</v>
      </c>
      <c r="C25" s="5" t="s">
        <v>15</v>
      </c>
      <c r="D25" s="5" t="s">
        <v>184</v>
      </c>
      <c r="E25" s="62">
        <v>28.0</v>
      </c>
      <c r="F25" s="31">
        <f>E25-11</f>
        <v>17</v>
      </c>
    </row>
    <row r="26">
      <c r="A26" s="3">
        <v>60.0</v>
      </c>
      <c r="B26" s="4">
        <v>0.10616898148148148</v>
      </c>
      <c r="C26" s="5" t="s">
        <v>21</v>
      </c>
      <c r="D26" s="5" t="s">
        <v>20</v>
      </c>
      <c r="E26" s="62">
        <v>30.0</v>
      </c>
      <c r="F26" s="31">
        <f>E26-15</f>
        <v>15</v>
      </c>
    </row>
    <row r="27">
      <c r="A27" s="3">
        <v>60.0</v>
      </c>
      <c r="B27" s="4">
        <v>0.10717592592592592</v>
      </c>
      <c r="C27" s="5" t="s">
        <v>10</v>
      </c>
      <c r="D27" s="5" t="s">
        <v>74</v>
      </c>
      <c r="E27" s="62">
        <v>5.0</v>
      </c>
      <c r="F27" s="31">
        <f>E27-5+2</f>
        <v>2</v>
      </c>
    </row>
    <row r="28">
      <c r="A28" s="3">
        <v>60.0</v>
      </c>
      <c r="B28" s="4">
        <v>0.10913194444444445</v>
      </c>
      <c r="C28" s="5" t="s">
        <v>15</v>
      </c>
      <c r="D28" s="5" t="s">
        <v>14</v>
      </c>
      <c r="E28" s="62">
        <v>21.0</v>
      </c>
      <c r="F28" s="31">
        <f>E28-5</f>
        <v>16</v>
      </c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38"/>
    <col customWidth="1" min="6" max="6" width="11.13"/>
    <col customWidth="1" min="7" max="7" width="4.63"/>
    <col customWidth="1" min="8" max="8" width="30.25"/>
    <col customWidth="1" min="9" max="9" width="4.88"/>
    <col customWidth="1" min="10" max="10" width="41.5"/>
  </cols>
  <sheetData>
    <row r="1">
      <c r="A1" s="80" t="s">
        <v>0</v>
      </c>
      <c r="B1" s="81" t="s">
        <v>1</v>
      </c>
      <c r="C1" s="81" t="s">
        <v>2</v>
      </c>
      <c r="D1" s="80" t="s">
        <v>3</v>
      </c>
      <c r="E1" s="82" t="s">
        <v>4</v>
      </c>
      <c r="F1" s="82" t="s">
        <v>5</v>
      </c>
      <c r="G1" s="81" t="s">
        <v>6</v>
      </c>
      <c r="H1" s="81" t="s">
        <v>7</v>
      </c>
      <c r="I1" s="81" t="s">
        <v>4796</v>
      </c>
      <c r="J1" s="81" t="s">
        <v>9</v>
      </c>
    </row>
    <row r="2">
      <c r="A2" s="3">
        <v>61.0</v>
      </c>
      <c r="B2" s="4">
        <v>0.008645833333333333</v>
      </c>
      <c r="C2" s="5" t="s">
        <v>10</v>
      </c>
      <c r="D2" s="5" t="s">
        <v>88</v>
      </c>
      <c r="E2" s="62">
        <v>10.0</v>
      </c>
      <c r="F2" s="31">
        <f>E2-7</f>
        <v>3</v>
      </c>
    </row>
    <row r="3">
      <c r="A3" s="3">
        <v>61.0</v>
      </c>
      <c r="B3" s="4">
        <v>0.009351851851851853</v>
      </c>
      <c r="C3" s="5" t="s">
        <v>15</v>
      </c>
      <c r="D3" s="5" t="s">
        <v>184</v>
      </c>
      <c r="E3" s="62">
        <v>23.0</v>
      </c>
      <c r="F3" s="31">
        <f>E3-11</f>
        <v>12</v>
      </c>
    </row>
    <row r="4">
      <c r="A4" s="3">
        <v>61.0</v>
      </c>
      <c r="B4" s="4">
        <v>0.009363425925925926</v>
      </c>
      <c r="C4" s="5" t="s">
        <v>18</v>
      </c>
      <c r="D4" s="5" t="s">
        <v>184</v>
      </c>
      <c r="E4" s="62">
        <v>21.0</v>
      </c>
      <c r="F4" s="31">
        <f>E4-2</f>
        <v>19</v>
      </c>
    </row>
    <row r="5">
      <c r="A5" s="3">
        <v>61.0</v>
      </c>
      <c r="B5" s="4">
        <v>0.011608796296296296</v>
      </c>
      <c r="C5" s="5" t="s">
        <v>10</v>
      </c>
      <c r="D5" s="5" t="s">
        <v>19</v>
      </c>
      <c r="E5" s="62">
        <v>18.0</v>
      </c>
      <c r="F5" s="31">
        <f>E5-8</f>
        <v>10</v>
      </c>
    </row>
    <row r="6">
      <c r="A6" s="3">
        <v>61.0</v>
      </c>
      <c r="B6" s="4">
        <v>0.013703703703703704</v>
      </c>
      <c r="C6" s="5" t="s">
        <v>13</v>
      </c>
      <c r="D6" s="5" t="s">
        <v>709</v>
      </c>
      <c r="E6" s="62" t="s">
        <v>37</v>
      </c>
      <c r="F6" s="47">
        <v>20.0</v>
      </c>
      <c r="J6" s="5" t="s">
        <v>2410</v>
      </c>
    </row>
    <row r="7">
      <c r="A7" s="3">
        <v>61.0</v>
      </c>
      <c r="B7" s="4">
        <v>0.01511574074074074</v>
      </c>
      <c r="C7" s="5" t="s">
        <v>13</v>
      </c>
      <c r="D7" s="5" t="s">
        <v>184</v>
      </c>
      <c r="E7" s="62">
        <v>12.0</v>
      </c>
      <c r="F7" s="31">
        <f>E7+2</f>
        <v>14</v>
      </c>
    </row>
    <row r="8">
      <c r="A8" s="3">
        <v>61.0</v>
      </c>
      <c r="B8" s="4">
        <v>0.01513888888888889</v>
      </c>
      <c r="C8" s="5" t="s">
        <v>22</v>
      </c>
      <c r="D8" s="5" t="s">
        <v>184</v>
      </c>
      <c r="E8" s="62" t="s">
        <v>30</v>
      </c>
      <c r="F8" s="31" t="s">
        <v>30</v>
      </c>
      <c r="J8" s="5" t="s">
        <v>42</v>
      </c>
    </row>
    <row r="9">
      <c r="A9" s="3">
        <v>61.0</v>
      </c>
      <c r="B9" s="4">
        <v>0.01513888888888889</v>
      </c>
      <c r="C9" s="5" t="s">
        <v>22</v>
      </c>
      <c r="D9" s="5" t="s">
        <v>184</v>
      </c>
      <c r="E9" s="62">
        <v>8.0</v>
      </c>
      <c r="F9" s="31">
        <f>E9-4</f>
        <v>4</v>
      </c>
      <c r="J9" s="5" t="s">
        <v>43</v>
      </c>
    </row>
    <row r="10">
      <c r="A10" s="3">
        <v>61.0</v>
      </c>
      <c r="B10" s="4">
        <v>0.016886574074074075</v>
      </c>
      <c r="C10" s="5" t="s">
        <v>13</v>
      </c>
      <c r="D10" s="5" t="s">
        <v>24</v>
      </c>
      <c r="E10" s="62">
        <v>13.0</v>
      </c>
      <c r="F10" s="31">
        <f>E10-0</f>
        <v>13</v>
      </c>
    </row>
    <row r="11">
      <c r="A11" s="3">
        <v>61.0</v>
      </c>
      <c r="B11" s="4">
        <v>0.018958333333333334</v>
      </c>
      <c r="C11" s="5" t="s">
        <v>13</v>
      </c>
      <c r="D11" s="5" t="s">
        <v>588</v>
      </c>
      <c r="E11" s="62">
        <v>13.0</v>
      </c>
      <c r="F11" s="31">
        <f>E11-1</f>
        <v>12</v>
      </c>
    </row>
    <row r="12">
      <c r="A12" s="3">
        <v>61.0</v>
      </c>
      <c r="B12" s="4">
        <v>0.019108796296296297</v>
      </c>
      <c r="C12" s="5" t="s">
        <v>10</v>
      </c>
      <c r="D12" s="5" t="s">
        <v>19</v>
      </c>
      <c r="E12" s="62">
        <v>23.0</v>
      </c>
      <c r="F12" s="31">
        <f>E12-8</f>
        <v>15</v>
      </c>
    </row>
    <row r="13">
      <c r="A13" s="3">
        <v>61.0</v>
      </c>
      <c r="B13" s="4">
        <v>0.019108796296296297</v>
      </c>
      <c r="C13" s="5" t="s">
        <v>21</v>
      </c>
      <c r="D13" s="5" t="s">
        <v>19</v>
      </c>
      <c r="E13" s="62" t="s">
        <v>30</v>
      </c>
      <c r="F13" s="31" t="s">
        <v>30</v>
      </c>
    </row>
    <row r="14">
      <c r="A14" s="3">
        <v>61.0</v>
      </c>
      <c r="B14" s="4">
        <v>0.019131944444444444</v>
      </c>
      <c r="C14" s="5" t="s">
        <v>15</v>
      </c>
      <c r="D14" s="5" t="s">
        <v>19</v>
      </c>
      <c r="E14" s="62">
        <v>27.0</v>
      </c>
      <c r="F14" s="31">
        <f>E14-11</f>
        <v>16</v>
      </c>
    </row>
    <row r="15">
      <c r="A15" s="3">
        <v>61.0</v>
      </c>
      <c r="B15" s="4">
        <v>0.01915509259259259</v>
      </c>
      <c r="C15" s="5" t="s">
        <v>18</v>
      </c>
      <c r="D15" s="5" t="s">
        <v>19</v>
      </c>
      <c r="E15" s="62">
        <v>9.0</v>
      </c>
      <c r="F15" s="31">
        <f>E15-3</f>
        <v>6</v>
      </c>
    </row>
    <row r="16">
      <c r="A16" s="3">
        <v>61.0</v>
      </c>
      <c r="B16" s="4">
        <v>0.021006944444444446</v>
      </c>
      <c r="C16" s="5" t="s">
        <v>22</v>
      </c>
      <c r="D16" s="5" t="s">
        <v>11</v>
      </c>
      <c r="E16" s="62" t="s">
        <v>37</v>
      </c>
      <c r="F16" s="47">
        <v>20.0</v>
      </c>
      <c r="J16" s="5" t="s">
        <v>42</v>
      </c>
    </row>
    <row r="17">
      <c r="A17" s="3">
        <v>61.0</v>
      </c>
      <c r="B17" s="4">
        <v>0.021006944444444446</v>
      </c>
      <c r="C17" s="5" t="s">
        <v>22</v>
      </c>
      <c r="D17" s="5" t="s">
        <v>11</v>
      </c>
      <c r="E17" s="62">
        <v>18.0</v>
      </c>
      <c r="F17" s="47">
        <f>E17-2</f>
        <v>16</v>
      </c>
      <c r="J17" s="5" t="s">
        <v>43</v>
      </c>
    </row>
    <row r="18">
      <c r="A18" s="3">
        <v>61.0</v>
      </c>
      <c r="B18" s="4">
        <v>0.023668981481481482</v>
      </c>
      <c r="C18" s="5" t="s">
        <v>10</v>
      </c>
      <c r="D18" s="5" t="s">
        <v>127</v>
      </c>
      <c r="E18" s="62">
        <v>17.0</v>
      </c>
      <c r="F18" s="31">
        <f t="shared" ref="F18:F20" si="1">E18-8</f>
        <v>9</v>
      </c>
      <c r="J18" s="5" t="s">
        <v>17</v>
      </c>
    </row>
    <row r="19">
      <c r="A19" s="3">
        <v>61.0</v>
      </c>
      <c r="B19" s="4">
        <v>0.023668981481481482</v>
      </c>
      <c r="C19" s="5" t="s">
        <v>10</v>
      </c>
      <c r="D19" s="5" t="s">
        <v>127</v>
      </c>
      <c r="E19" s="62">
        <v>21.0</v>
      </c>
      <c r="F19" s="31">
        <f t="shared" si="1"/>
        <v>13</v>
      </c>
      <c r="J19" s="5" t="s">
        <v>40</v>
      </c>
    </row>
    <row r="20">
      <c r="A20" s="3">
        <v>61.0</v>
      </c>
      <c r="B20" s="4">
        <v>0.024652777777777777</v>
      </c>
      <c r="C20" s="5" t="s">
        <v>10</v>
      </c>
      <c r="D20" s="5" t="s">
        <v>19</v>
      </c>
      <c r="E20" s="62">
        <v>21.0</v>
      </c>
      <c r="F20" s="31">
        <f t="shared" si="1"/>
        <v>13</v>
      </c>
    </row>
    <row r="21">
      <c r="A21" s="3">
        <v>61.0</v>
      </c>
      <c r="B21" s="4">
        <v>0.024918981481481483</v>
      </c>
      <c r="C21" s="5" t="s">
        <v>15</v>
      </c>
      <c r="D21" s="5" t="s">
        <v>184</v>
      </c>
      <c r="E21" s="62">
        <v>16.0</v>
      </c>
      <c r="F21" s="31">
        <f>E21-11</f>
        <v>5</v>
      </c>
    </row>
    <row r="22">
      <c r="A22" s="3">
        <v>61.0</v>
      </c>
      <c r="B22" s="4">
        <v>0.025439814814814814</v>
      </c>
      <c r="C22" s="5" t="s">
        <v>10</v>
      </c>
      <c r="D22" s="5" t="s">
        <v>127</v>
      </c>
      <c r="E22" s="62" t="s">
        <v>37</v>
      </c>
      <c r="F22" s="47">
        <v>20.0</v>
      </c>
    </row>
    <row r="23">
      <c r="A23" s="3">
        <v>61.0</v>
      </c>
      <c r="B23" s="4">
        <v>0.026504629629629628</v>
      </c>
      <c r="C23" s="5" t="s">
        <v>10</v>
      </c>
      <c r="D23" s="5" t="s">
        <v>127</v>
      </c>
      <c r="E23" s="62">
        <v>12.0</v>
      </c>
      <c r="F23" s="31">
        <f t="shared" ref="F23:F24" si="2">E23-8</f>
        <v>4</v>
      </c>
      <c r="J23" s="5" t="s">
        <v>17</v>
      </c>
    </row>
    <row r="24">
      <c r="A24" s="3">
        <v>61.0</v>
      </c>
      <c r="B24" s="4">
        <v>0.026504629629629628</v>
      </c>
      <c r="C24" s="5" t="s">
        <v>10</v>
      </c>
      <c r="D24" s="5" t="s">
        <v>127</v>
      </c>
      <c r="E24" s="62">
        <v>25.0</v>
      </c>
      <c r="F24" s="31">
        <f t="shared" si="2"/>
        <v>17</v>
      </c>
      <c r="J24" s="5" t="s">
        <v>40</v>
      </c>
    </row>
    <row r="25">
      <c r="A25" s="3">
        <v>61.0</v>
      </c>
      <c r="B25" s="4">
        <v>0.029768518518518517</v>
      </c>
      <c r="C25" s="5" t="s">
        <v>21</v>
      </c>
      <c r="D25" s="5" t="s">
        <v>20</v>
      </c>
      <c r="E25" s="62">
        <v>39.0</v>
      </c>
      <c r="F25" s="31">
        <f>E25-15-10</f>
        <v>14</v>
      </c>
      <c r="J25" s="5" t="s">
        <v>137</v>
      </c>
    </row>
    <row r="26">
      <c r="A26" s="3">
        <v>61.0</v>
      </c>
      <c r="B26" s="4">
        <v>0.029791666666666668</v>
      </c>
      <c r="C26" s="5" t="s">
        <v>10</v>
      </c>
      <c r="D26" s="5" t="s">
        <v>20</v>
      </c>
      <c r="E26" s="62" t="s">
        <v>30</v>
      </c>
      <c r="F26" s="31" t="s">
        <v>30</v>
      </c>
      <c r="J26" s="5" t="s">
        <v>17</v>
      </c>
    </row>
    <row r="27">
      <c r="A27" s="3">
        <v>61.0</v>
      </c>
      <c r="B27" s="4">
        <v>0.029791666666666668</v>
      </c>
      <c r="C27" s="5" t="s">
        <v>10</v>
      </c>
      <c r="D27" s="5" t="s">
        <v>20</v>
      </c>
      <c r="E27" s="62">
        <v>28.0</v>
      </c>
      <c r="F27" s="31">
        <f>E27-10-10</f>
        <v>8</v>
      </c>
      <c r="J27" s="5" t="s">
        <v>456</v>
      </c>
    </row>
    <row r="28">
      <c r="A28" s="3">
        <v>61.0</v>
      </c>
      <c r="B28" s="4">
        <v>0.03099537037037037</v>
      </c>
      <c r="C28" s="5" t="s">
        <v>22</v>
      </c>
      <c r="D28" s="5" t="s">
        <v>20</v>
      </c>
      <c r="E28" s="62">
        <v>18.0</v>
      </c>
      <c r="F28" s="31">
        <f t="shared" ref="F28:F29" si="3">E28-2-10</f>
        <v>6</v>
      </c>
      <c r="J28" s="5" t="s">
        <v>42</v>
      </c>
    </row>
    <row r="29">
      <c r="A29" s="3">
        <v>61.0</v>
      </c>
      <c r="B29" s="4">
        <v>0.03099537037037037</v>
      </c>
      <c r="C29" s="5" t="s">
        <v>22</v>
      </c>
      <c r="D29" s="5" t="s">
        <v>20</v>
      </c>
      <c r="E29" s="62">
        <v>18.0</v>
      </c>
      <c r="F29" s="31">
        <f t="shared" si="3"/>
        <v>6</v>
      </c>
      <c r="J29" s="5" t="s">
        <v>43</v>
      </c>
    </row>
    <row r="30">
      <c r="A30" s="3">
        <v>61.0</v>
      </c>
      <c r="B30" s="4">
        <v>0.033726851851851855</v>
      </c>
      <c r="C30" s="5" t="s">
        <v>21</v>
      </c>
      <c r="D30" s="5" t="s">
        <v>129</v>
      </c>
      <c r="E30" s="62" t="s">
        <v>30</v>
      </c>
      <c r="F30" s="31" t="s">
        <v>30</v>
      </c>
      <c r="J30" s="5" t="s">
        <v>17</v>
      </c>
    </row>
    <row r="31">
      <c r="A31" s="3">
        <v>61.0</v>
      </c>
      <c r="B31" s="4">
        <v>0.033726851851851855</v>
      </c>
      <c r="C31" s="5" t="s">
        <v>21</v>
      </c>
      <c r="D31" s="5" t="s">
        <v>129</v>
      </c>
      <c r="E31" s="62" t="s">
        <v>30</v>
      </c>
      <c r="F31" s="31" t="s">
        <v>30</v>
      </c>
      <c r="J31" s="5" t="s">
        <v>2411</v>
      </c>
    </row>
    <row r="32">
      <c r="A32" s="3">
        <v>61.0</v>
      </c>
      <c r="B32" s="4">
        <v>0.033726851851851855</v>
      </c>
      <c r="C32" s="5" t="s">
        <v>21</v>
      </c>
      <c r="D32" s="5" t="s">
        <v>129</v>
      </c>
      <c r="E32" s="62">
        <v>17.0</v>
      </c>
      <c r="F32" s="31">
        <f>E32-2</f>
        <v>15</v>
      </c>
      <c r="J32" s="5" t="s">
        <v>2412</v>
      </c>
    </row>
    <row r="33">
      <c r="A33" s="3">
        <v>61.0</v>
      </c>
      <c r="B33" s="4">
        <v>0.03502314814814815</v>
      </c>
      <c r="C33" s="5" t="s">
        <v>10</v>
      </c>
      <c r="D33" s="5" t="s">
        <v>129</v>
      </c>
      <c r="E33" s="62" t="s">
        <v>30</v>
      </c>
      <c r="F33" s="31" t="s">
        <v>30</v>
      </c>
      <c r="J33" s="5" t="s">
        <v>17</v>
      </c>
    </row>
    <row r="34">
      <c r="A34" s="3">
        <v>61.0</v>
      </c>
      <c r="B34" s="4">
        <v>0.03502314814814815</v>
      </c>
      <c r="C34" s="5" t="s">
        <v>10</v>
      </c>
      <c r="D34" s="5" t="s">
        <v>129</v>
      </c>
      <c r="E34" s="62">
        <v>23.0</v>
      </c>
      <c r="F34" s="31">
        <f>E34-5</f>
        <v>18</v>
      </c>
      <c r="J34" s="5" t="s">
        <v>40</v>
      </c>
    </row>
    <row r="35">
      <c r="A35" s="3">
        <v>61.0</v>
      </c>
      <c r="B35" s="4">
        <v>0.03502314814814815</v>
      </c>
      <c r="C35" s="5" t="s">
        <v>22</v>
      </c>
      <c r="D35" s="5" t="s">
        <v>129</v>
      </c>
      <c r="E35" s="62" t="s">
        <v>30</v>
      </c>
      <c r="F35" s="31" t="s">
        <v>30</v>
      </c>
      <c r="J35" s="5" t="s">
        <v>17</v>
      </c>
    </row>
    <row r="36">
      <c r="A36" s="3">
        <v>61.0</v>
      </c>
      <c r="B36" s="4">
        <v>0.03502314814814815</v>
      </c>
      <c r="C36" s="5" t="s">
        <v>22</v>
      </c>
      <c r="D36" s="5" t="s">
        <v>129</v>
      </c>
      <c r="E36" s="62">
        <v>13.0</v>
      </c>
      <c r="F36" s="31">
        <f>E36+2</f>
        <v>15</v>
      </c>
      <c r="J36" s="5" t="s">
        <v>2413</v>
      </c>
    </row>
    <row r="37">
      <c r="A37" s="3">
        <v>61.0</v>
      </c>
      <c r="B37" s="4">
        <v>0.035277777777777776</v>
      </c>
      <c r="C37" s="5" t="s">
        <v>22</v>
      </c>
      <c r="D37" s="5" t="s">
        <v>35</v>
      </c>
      <c r="E37" s="62">
        <v>10.0</v>
      </c>
      <c r="F37" s="31">
        <f>E37-5</f>
        <v>5</v>
      </c>
      <c r="J37" s="5" t="s">
        <v>43</v>
      </c>
    </row>
    <row r="38">
      <c r="A38" s="3">
        <v>61.0</v>
      </c>
      <c r="B38" s="4">
        <v>0.035277777777777776</v>
      </c>
      <c r="C38" s="5" t="s">
        <v>22</v>
      </c>
      <c r="D38" s="5" t="s">
        <v>35</v>
      </c>
      <c r="E38" s="62" t="s">
        <v>30</v>
      </c>
      <c r="F38" s="31" t="s">
        <v>30</v>
      </c>
      <c r="J38" s="5" t="s">
        <v>42</v>
      </c>
    </row>
    <row r="39">
      <c r="A39" s="3">
        <v>61.0</v>
      </c>
      <c r="B39" s="4">
        <v>0.03607638888888889</v>
      </c>
      <c r="C39" s="5" t="s">
        <v>21</v>
      </c>
      <c r="D39" s="5" t="s">
        <v>129</v>
      </c>
      <c r="E39" s="62">
        <v>5.0</v>
      </c>
      <c r="F39" s="31">
        <f>E39-2</f>
        <v>3</v>
      </c>
      <c r="J39" s="5" t="s">
        <v>2414</v>
      </c>
    </row>
    <row r="40">
      <c r="A40" s="3">
        <v>61.0</v>
      </c>
      <c r="B40" s="4">
        <v>0.0369212962962963</v>
      </c>
      <c r="C40" s="5" t="s">
        <v>22</v>
      </c>
      <c r="D40" s="5" t="s">
        <v>35</v>
      </c>
      <c r="E40" s="62" t="s">
        <v>30</v>
      </c>
      <c r="F40" s="31" t="s">
        <v>30</v>
      </c>
      <c r="J40" s="5" t="s">
        <v>42</v>
      </c>
    </row>
    <row r="41">
      <c r="A41" s="3">
        <v>61.0</v>
      </c>
      <c r="B41" s="4">
        <v>0.0369212962962963</v>
      </c>
      <c r="C41" s="5" t="s">
        <v>22</v>
      </c>
      <c r="D41" s="5" t="s">
        <v>35</v>
      </c>
      <c r="E41" s="62">
        <v>11.0</v>
      </c>
      <c r="F41" s="31">
        <f>E41-5</f>
        <v>6</v>
      </c>
      <c r="J41" s="5" t="s">
        <v>43</v>
      </c>
    </row>
    <row r="42">
      <c r="A42" s="3">
        <v>61.0</v>
      </c>
      <c r="B42" s="4">
        <v>0.03704861111111111</v>
      </c>
      <c r="C42" s="5" t="s">
        <v>10</v>
      </c>
      <c r="D42" s="5" t="s">
        <v>74</v>
      </c>
      <c r="E42" s="62">
        <v>17.0</v>
      </c>
      <c r="F42" s="31">
        <f>E42+2-5</f>
        <v>14</v>
      </c>
    </row>
    <row r="43">
      <c r="A43" s="3">
        <v>61.0</v>
      </c>
      <c r="B43" s="4">
        <v>0.03785879629629629</v>
      </c>
      <c r="C43" s="5" t="s">
        <v>10</v>
      </c>
      <c r="D43" s="5" t="s">
        <v>146</v>
      </c>
      <c r="E43" s="62">
        <v>11.0</v>
      </c>
      <c r="F43" s="31">
        <f>E43+2</f>
        <v>13</v>
      </c>
    </row>
    <row r="44">
      <c r="A44" s="3">
        <v>61.0</v>
      </c>
      <c r="B44" s="4">
        <v>0.04027777777777778</v>
      </c>
      <c r="C44" s="5" t="s">
        <v>18</v>
      </c>
      <c r="D44" s="5" t="s">
        <v>24</v>
      </c>
      <c r="E44" s="62">
        <v>10.0</v>
      </c>
      <c r="F44" s="31">
        <f>E44-8</f>
        <v>2</v>
      </c>
    </row>
    <row r="45">
      <c r="A45" s="3">
        <v>61.0</v>
      </c>
      <c r="B45" s="4">
        <v>0.04155092592592593</v>
      </c>
      <c r="C45" s="5" t="s">
        <v>18</v>
      </c>
      <c r="D45" s="5" t="s">
        <v>11</v>
      </c>
      <c r="E45" s="62" t="s">
        <v>37</v>
      </c>
      <c r="F45" s="47">
        <v>20.0</v>
      </c>
    </row>
    <row r="46">
      <c r="A46" s="3">
        <v>61.0</v>
      </c>
      <c r="B46" s="4">
        <v>0.042025462962962966</v>
      </c>
      <c r="C46" s="5" t="s">
        <v>18</v>
      </c>
      <c r="D46" s="5" t="s">
        <v>32</v>
      </c>
      <c r="E46" s="62">
        <v>17.0</v>
      </c>
      <c r="F46" s="31">
        <f>E46-14</f>
        <v>3</v>
      </c>
      <c r="J46" s="5" t="s">
        <v>131</v>
      </c>
    </row>
    <row r="47">
      <c r="A47" s="3">
        <v>61.0</v>
      </c>
      <c r="B47" s="4">
        <v>0.042291666666666665</v>
      </c>
      <c r="C47" s="5" t="s">
        <v>18</v>
      </c>
      <c r="D47" s="5" t="s">
        <v>7</v>
      </c>
      <c r="E47" s="62">
        <v>12.0</v>
      </c>
      <c r="F47" s="89"/>
      <c r="H47" s="5" t="s">
        <v>2415</v>
      </c>
    </row>
    <row r="48">
      <c r="A48" s="3">
        <v>61.0</v>
      </c>
      <c r="B48" s="4">
        <v>0.04236111111111111</v>
      </c>
      <c r="C48" s="5" t="s">
        <v>10</v>
      </c>
      <c r="D48" s="5" t="s">
        <v>32</v>
      </c>
      <c r="E48" s="62">
        <v>16.0</v>
      </c>
      <c r="F48" s="49">
        <f>E48-12</f>
        <v>4</v>
      </c>
      <c r="J48" s="5" t="s">
        <v>45</v>
      </c>
    </row>
    <row r="49">
      <c r="A49" s="3">
        <v>61.0</v>
      </c>
      <c r="B49" s="4">
        <v>0.04244212962962963</v>
      </c>
      <c r="C49" s="5" t="s">
        <v>10</v>
      </c>
      <c r="D49" s="5" t="s">
        <v>7</v>
      </c>
      <c r="E49" s="62">
        <v>15.0</v>
      </c>
      <c r="F49" s="89"/>
      <c r="H49" s="5" t="s">
        <v>2416</v>
      </c>
    </row>
    <row r="50">
      <c r="A50" s="3">
        <v>61.0</v>
      </c>
      <c r="B50" s="4">
        <v>0.0425462962962963</v>
      </c>
      <c r="C50" s="5" t="s">
        <v>22</v>
      </c>
      <c r="D50" s="5" t="s">
        <v>129</v>
      </c>
      <c r="E50" s="62" t="s">
        <v>37</v>
      </c>
      <c r="F50" s="62">
        <v>20.0</v>
      </c>
    </row>
    <row r="51">
      <c r="A51" s="3">
        <v>61.0</v>
      </c>
      <c r="B51" s="4">
        <v>0.042638888888888886</v>
      </c>
      <c r="C51" s="5" t="s">
        <v>22</v>
      </c>
      <c r="D51" s="5" t="s">
        <v>129</v>
      </c>
      <c r="E51" s="62" t="s">
        <v>37</v>
      </c>
      <c r="F51" s="62">
        <v>20.0</v>
      </c>
      <c r="H51" s="5" t="s">
        <v>2417</v>
      </c>
    </row>
    <row r="52">
      <c r="A52" s="3">
        <v>61.0</v>
      </c>
      <c r="B52" s="4">
        <v>0.04474537037037037</v>
      </c>
      <c r="C52" s="5" t="s">
        <v>22</v>
      </c>
      <c r="D52" s="5" t="s">
        <v>74</v>
      </c>
      <c r="E52" s="62" t="s">
        <v>30</v>
      </c>
      <c r="F52" s="31" t="s">
        <v>30</v>
      </c>
      <c r="J52" s="5" t="s">
        <v>42</v>
      </c>
    </row>
    <row r="53">
      <c r="A53" s="3">
        <v>61.0</v>
      </c>
      <c r="B53" s="4">
        <v>0.04474537037037037</v>
      </c>
      <c r="C53" s="5" t="s">
        <v>22</v>
      </c>
      <c r="D53" s="5" t="s">
        <v>74</v>
      </c>
      <c r="E53" s="62">
        <v>10.0</v>
      </c>
      <c r="F53" s="31">
        <f>E53-1</f>
        <v>9</v>
      </c>
      <c r="J53" s="5" t="s">
        <v>43</v>
      </c>
    </row>
    <row r="54">
      <c r="A54" s="3">
        <v>61.0</v>
      </c>
      <c r="B54" s="4">
        <v>0.044756944444444446</v>
      </c>
      <c r="C54" s="5" t="s">
        <v>13</v>
      </c>
      <c r="D54" s="5" t="s">
        <v>146</v>
      </c>
      <c r="E54" s="62" t="s">
        <v>30</v>
      </c>
      <c r="F54" s="31" t="s">
        <v>30</v>
      </c>
      <c r="J54" s="5" t="s">
        <v>17</v>
      </c>
    </row>
    <row r="55">
      <c r="A55" s="3">
        <v>61.0</v>
      </c>
      <c r="B55" s="4">
        <v>0.044756944444444446</v>
      </c>
      <c r="C55" s="5" t="s">
        <v>13</v>
      </c>
      <c r="D55" s="5" t="s">
        <v>146</v>
      </c>
      <c r="E55" s="62">
        <v>25.0</v>
      </c>
      <c r="F55" s="31">
        <f>E55-7</f>
        <v>18</v>
      </c>
      <c r="J55" s="5" t="s">
        <v>40</v>
      </c>
    </row>
    <row r="56">
      <c r="A56" s="3">
        <v>61.0</v>
      </c>
      <c r="B56" s="4">
        <v>0.04505787037037037</v>
      </c>
      <c r="C56" s="5" t="s">
        <v>18</v>
      </c>
      <c r="D56" s="5" t="s">
        <v>32</v>
      </c>
      <c r="E56" s="62">
        <v>16.0</v>
      </c>
      <c r="F56" s="31">
        <f t="shared" ref="F56:F57" si="4">E56-13</f>
        <v>3</v>
      </c>
      <c r="J56" s="5" t="s">
        <v>2418</v>
      </c>
    </row>
    <row r="57">
      <c r="A57" s="3">
        <v>61.0</v>
      </c>
      <c r="B57" s="4">
        <v>0.04515046296296296</v>
      </c>
      <c r="C57" s="5" t="s">
        <v>18</v>
      </c>
      <c r="D57" s="5" t="s">
        <v>32</v>
      </c>
      <c r="E57" s="62">
        <v>20.0</v>
      </c>
      <c r="F57" s="31">
        <f t="shared" si="4"/>
        <v>7</v>
      </c>
      <c r="J57" s="5" t="s">
        <v>2418</v>
      </c>
    </row>
    <row r="58">
      <c r="A58" s="3">
        <v>61.0</v>
      </c>
      <c r="B58" s="4">
        <v>0.04532407407407407</v>
      </c>
      <c r="C58" s="5" t="s">
        <v>18</v>
      </c>
      <c r="D58" s="5" t="s">
        <v>7</v>
      </c>
      <c r="E58" s="62">
        <v>16.0</v>
      </c>
      <c r="F58" s="89"/>
      <c r="H58" s="5" t="s">
        <v>2419</v>
      </c>
    </row>
    <row r="59">
      <c r="A59" s="3">
        <v>61.0</v>
      </c>
      <c r="B59" s="4">
        <v>0.04581018518518518</v>
      </c>
      <c r="C59" s="5" t="s">
        <v>22</v>
      </c>
      <c r="D59" s="5" t="s">
        <v>74</v>
      </c>
      <c r="E59" s="62" t="s">
        <v>30</v>
      </c>
      <c r="F59" s="31" t="s">
        <v>30</v>
      </c>
      <c r="J59" s="5" t="s">
        <v>42</v>
      </c>
    </row>
    <row r="60">
      <c r="A60" s="3">
        <v>61.0</v>
      </c>
      <c r="B60" s="4">
        <v>0.04581018518518518</v>
      </c>
      <c r="C60" s="5" t="s">
        <v>22</v>
      </c>
      <c r="D60" s="5" t="s">
        <v>74</v>
      </c>
      <c r="E60" s="62">
        <v>15.0</v>
      </c>
      <c r="F60" s="31">
        <f>E60-1</f>
        <v>14</v>
      </c>
      <c r="J60" s="5" t="s">
        <v>43</v>
      </c>
    </row>
    <row r="61">
      <c r="A61" s="3">
        <v>61.0</v>
      </c>
      <c r="B61" s="4">
        <v>0.04581018518518518</v>
      </c>
      <c r="C61" s="5" t="s">
        <v>13</v>
      </c>
      <c r="D61" s="5" t="s">
        <v>74</v>
      </c>
      <c r="E61" s="62">
        <v>22.0</v>
      </c>
      <c r="F61" s="31">
        <f>E61-12</f>
        <v>10</v>
      </c>
    </row>
    <row r="62">
      <c r="A62" s="3">
        <v>61.0</v>
      </c>
      <c r="B62" s="4">
        <v>0.04729166666666667</v>
      </c>
      <c r="C62" s="5" t="s">
        <v>22</v>
      </c>
      <c r="D62" s="5" t="s">
        <v>709</v>
      </c>
      <c r="E62" s="62" t="s">
        <v>30</v>
      </c>
      <c r="F62" s="31" t="s">
        <v>30</v>
      </c>
      <c r="J62" s="5" t="s">
        <v>42</v>
      </c>
    </row>
    <row r="63">
      <c r="A63" s="3">
        <v>61.0</v>
      </c>
      <c r="B63" s="4">
        <v>0.04729166666666667</v>
      </c>
      <c r="C63" s="5" t="s">
        <v>22</v>
      </c>
      <c r="D63" s="5" t="s">
        <v>709</v>
      </c>
      <c r="E63" s="62" t="s">
        <v>28</v>
      </c>
      <c r="F63" s="47">
        <v>1.0</v>
      </c>
      <c r="J63" s="5" t="s">
        <v>2420</v>
      </c>
    </row>
    <row r="64">
      <c r="A64" s="3">
        <v>61.0</v>
      </c>
      <c r="B64" s="4">
        <v>0.047962962962962964</v>
      </c>
      <c r="C64" s="5" t="s">
        <v>10</v>
      </c>
      <c r="D64" s="5" t="s">
        <v>127</v>
      </c>
      <c r="E64" s="62" t="s">
        <v>30</v>
      </c>
      <c r="F64" s="31" t="s">
        <v>30</v>
      </c>
      <c r="J64" s="5" t="s">
        <v>17</v>
      </c>
    </row>
    <row r="65">
      <c r="A65" s="3">
        <v>61.0</v>
      </c>
      <c r="B65" s="4">
        <v>0.047962962962962964</v>
      </c>
      <c r="C65" s="5" t="s">
        <v>10</v>
      </c>
      <c r="D65" s="5" t="s">
        <v>127</v>
      </c>
      <c r="E65" s="62">
        <v>25.0</v>
      </c>
      <c r="F65" s="31">
        <f>E65-8</f>
        <v>17</v>
      </c>
      <c r="J65" s="5" t="s">
        <v>40</v>
      </c>
    </row>
    <row r="66">
      <c r="A66" s="3">
        <v>61.0</v>
      </c>
      <c r="B66" s="4">
        <v>0.04936342592592593</v>
      </c>
      <c r="C66" s="5" t="s">
        <v>10</v>
      </c>
      <c r="D66" s="5" t="s">
        <v>24</v>
      </c>
      <c r="E66" s="62" t="s">
        <v>30</v>
      </c>
      <c r="F66" s="31" t="s">
        <v>30</v>
      </c>
      <c r="J66" s="5" t="s">
        <v>17</v>
      </c>
    </row>
    <row r="67">
      <c r="A67" s="3">
        <v>61.0</v>
      </c>
      <c r="B67" s="4">
        <v>0.04936342592592593</v>
      </c>
      <c r="C67" s="5" t="s">
        <v>10</v>
      </c>
      <c r="D67" s="5" t="s">
        <v>24</v>
      </c>
      <c r="E67" s="62">
        <v>36.0</v>
      </c>
      <c r="F67" s="31">
        <f>E67-13</f>
        <v>23</v>
      </c>
      <c r="J67" s="5" t="s">
        <v>40</v>
      </c>
    </row>
    <row r="68">
      <c r="A68" s="3">
        <v>61.0</v>
      </c>
      <c r="B68" s="4">
        <v>0.058912037037037034</v>
      </c>
      <c r="C68" s="5" t="s">
        <v>10</v>
      </c>
      <c r="D68" s="5" t="s">
        <v>14</v>
      </c>
      <c r="E68" s="62" t="s">
        <v>28</v>
      </c>
      <c r="F68" s="47">
        <v>1.0</v>
      </c>
    </row>
    <row r="69">
      <c r="A69" s="3">
        <v>61.0</v>
      </c>
      <c r="B69" s="4">
        <v>0.06618055555555556</v>
      </c>
      <c r="C69" s="5" t="s">
        <v>10</v>
      </c>
      <c r="D69" s="5" t="s">
        <v>127</v>
      </c>
      <c r="E69" s="62" t="s">
        <v>30</v>
      </c>
      <c r="F69" s="31" t="s">
        <v>30</v>
      </c>
      <c r="J69" s="5" t="s">
        <v>17</v>
      </c>
    </row>
    <row r="70">
      <c r="A70" s="3">
        <v>61.0</v>
      </c>
      <c r="B70" s="4">
        <v>0.06618055555555556</v>
      </c>
      <c r="C70" s="5" t="s">
        <v>10</v>
      </c>
      <c r="D70" s="5" t="s">
        <v>127</v>
      </c>
      <c r="E70" s="62">
        <v>22.0</v>
      </c>
      <c r="F70" s="31">
        <f>E70-8</f>
        <v>14</v>
      </c>
      <c r="J70" s="5" t="s">
        <v>40</v>
      </c>
    </row>
    <row r="71">
      <c r="A71" s="3">
        <v>61.0</v>
      </c>
      <c r="B71" s="4">
        <v>0.07020833333333333</v>
      </c>
      <c r="C71" s="5" t="s">
        <v>13</v>
      </c>
      <c r="D71" s="5" t="s">
        <v>20</v>
      </c>
      <c r="E71" s="62">
        <v>15.0</v>
      </c>
      <c r="F71" s="31">
        <f>E71-2</f>
        <v>13</v>
      </c>
    </row>
    <row r="72">
      <c r="A72" s="3">
        <v>61.0</v>
      </c>
      <c r="B72" s="4">
        <v>0.07021990740740741</v>
      </c>
      <c r="C72" s="5" t="s">
        <v>15</v>
      </c>
      <c r="D72" s="5" t="s">
        <v>20</v>
      </c>
      <c r="E72" s="62">
        <v>10.0</v>
      </c>
      <c r="F72" s="31">
        <f>E72-7</f>
        <v>3</v>
      </c>
    </row>
    <row r="73">
      <c r="A73" s="3">
        <v>61.0</v>
      </c>
      <c r="B73" s="4">
        <v>0.07023148148148148</v>
      </c>
      <c r="C73" s="5" t="s">
        <v>18</v>
      </c>
      <c r="D73" s="5" t="s">
        <v>20</v>
      </c>
      <c r="E73" s="62" t="s">
        <v>37</v>
      </c>
      <c r="F73" s="47">
        <v>20.0</v>
      </c>
    </row>
    <row r="74">
      <c r="A74" s="3">
        <v>61.0</v>
      </c>
      <c r="B74" s="4">
        <v>0.07024305555555556</v>
      </c>
      <c r="C74" s="5" t="s">
        <v>21</v>
      </c>
      <c r="D74" s="5" t="s">
        <v>20</v>
      </c>
      <c r="E74" s="62">
        <v>25.0</v>
      </c>
      <c r="F74" s="34">
        <f>E74-15</f>
        <v>10</v>
      </c>
      <c r="J74" s="5" t="s">
        <v>2037</v>
      </c>
    </row>
    <row r="75">
      <c r="A75" s="3">
        <v>61.0</v>
      </c>
      <c r="B75" s="4">
        <v>0.07025462962962963</v>
      </c>
      <c r="C75" s="5" t="s">
        <v>10</v>
      </c>
      <c r="D75" s="5" t="s">
        <v>20</v>
      </c>
      <c r="E75" s="62" t="s">
        <v>30</v>
      </c>
      <c r="F75" s="31" t="s">
        <v>30</v>
      </c>
      <c r="J75" s="5" t="s">
        <v>17</v>
      </c>
    </row>
    <row r="76">
      <c r="A76" s="3">
        <v>61.0</v>
      </c>
      <c r="B76" s="4">
        <v>0.07025462962962963</v>
      </c>
      <c r="C76" s="5" t="s">
        <v>10</v>
      </c>
      <c r="D76" s="5" t="s">
        <v>20</v>
      </c>
      <c r="E76" s="62">
        <v>27.0</v>
      </c>
      <c r="F76" s="31">
        <f>E76-10</f>
        <v>17</v>
      </c>
      <c r="J76" s="5" t="s">
        <v>40</v>
      </c>
    </row>
    <row r="77">
      <c r="A77" s="3">
        <v>61.0</v>
      </c>
      <c r="B77" s="4">
        <v>0.0702662037037037</v>
      </c>
      <c r="C77" s="5" t="s">
        <v>22</v>
      </c>
      <c r="D77" s="5" t="s">
        <v>20</v>
      </c>
      <c r="E77" s="62" t="s">
        <v>30</v>
      </c>
      <c r="F77" s="31" t="s">
        <v>30</v>
      </c>
      <c r="J77" s="5" t="s">
        <v>42</v>
      </c>
    </row>
    <row r="78">
      <c r="A78" s="3">
        <v>61.0</v>
      </c>
      <c r="B78" s="4">
        <v>0.0702662037037037</v>
      </c>
      <c r="C78" s="5" t="s">
        <v>22</v>
      </c>
      <c r="D78" s="5" t="s">
        <v>20</v>
      </c>
      <c r="E78" s="62">
        <v>5.0</v>
      </c>
      <c r="F78" s="31">
        <f>E78-2</f>
        <v>3</v>
      </c>
      <c r="J78" s="5" t="s">
        <v>43</v>
      </c>
    </row>
    <row r="79">
      <c r="A79" s="3">
        <v>61.0</v>
      </c>
      <c r="B79" s="4">
        <v>0.07027777777777777</v>
      </c>
      <c r="C79" s="5" t="s">
        <v>15</v>
      </c>
      <c r="D79" s="5" t="s">
        <v>20</v>
      </c>
      <c r="E79" s="62">
        <v>17.0</v>
      </c>
      <c r="F79" s="31">
        <f>E79-7</f>
        <v>10</v>
      </c>
    </row>
    <row r="80">
      <c r="A80" s="3">
        <v>61.0</v>
      </c>
      <c r="B80" s="4">
        <v>0.07362268518518518</v>
      </c>
      <c r="C80" s="5" t="s">
        <v>10</v>
      </c>
      <c r="D80" s="5" t="s">
        <v>24</v>
      </c>
      <c r="E80" s="62" t="s">
        <v>30</v>
      </c>
      <c r="F80" s="31" t="s">
        <v>30</v>
      </c>
      <c r="J80" s="5" t="s">
        <v>17</v>
      </c>
    </row>
    <row r="81">
      <c r="A81" s="3">
        <v>61.0</v>
      </c>
      <c r="B81" s="4">
        <v>0.07362268518518518</v>
      </c>
      <c r="C81" s="5" t="s">
        <v>10</v>
      </c>
      <c r="D81" s="5" t="s">
        <v>24</v>
      </c>
      <c r="E81" s="62">
        <v>33.0</v>
      </c>
      <c r="F81" s="34">
        <f>E81-13</f>
        <v>20</v>
      </c>
      <c r="J81" s="5" t="s">
        <v>2421</v>
      </c>
    </row>
    <row r="82">
      <c r="A82" s="3">
        <v>61.0</v>
      </c>
      <c r="B82" s="4">
        <v>0.0785300925925926</v>
      </c>
      <c r="C82" s="5" t="s">
        <v>22</v>
      </c>
      <c r="D82" s="5" t="s">
        <v>24</v>
      </c>
      <c r="E82" s="62" t="s">
        <v>30</v>
      </c>
      <c r="F82" s="31" t="s">
        <v>30</v>
      </c>
      <c r="J82" s="5" t="s">
        <v>42</v>
      </c>
    </row>
    <row r="83">
      <c r="A83" s="3">
        <v>61.0</v>
      </c>
      <c r="B83" s="4">
        <v>0.0785300925925926</v>
      </c>
      <c r="C83" s="5" t="s">
        <v>22</v>
      </c>
      <c r="D83" s="5" t="s">
        <v>24</v>
      </c>
      <c r="E83" s="62">
        <v>8.0</v>
      </c>
      <c r="F83" s="31">
        <f>E83-0</f>
        <v>8</v>
      </c>
      <c r="J83" s="5" t="s">
        <v>43</v>
      </c>
    </row>
    <row r="84">
      <c r="A84" s="3">
        <v>61.0</v>
      </c>
      <c r="B84" s="4">
        <v>0.07856481481481481</v>
      </c>
      <c r="C84" s="5" t="s">
        <v>18</v>
      </c>
      <c r="D84" s="5" t="s">
        <v>24</v>
      </c>
      <c r="E84" s="62" t="s">
        <v>28</v>
      </c>
      <c r="F84" s="47">
        <v>1.0</v>
      </c>
    </row>
    <row r="85">
      <c r="A85" s="3">
        <v>61.0</v>
      </c>
      <c r="B85" s="4">
        <v>0.07857638888888889</v>
      </c>
      <c r="C85" s="5" t="s">
        <v>21</v>
      </c>
      <c r="D85" s="5" t="s">
        <v>24</v>
      </c>
      <c r="E85" s="62" t="s">
        <v>28</v>
      </c>
      <c r="F85" s="47">
        <v>1.0</v>
      </c>
    </row>
    <row r="86">
      <c r="A86" s="3">
        <v>61.0</v>
      </c>
      <c r="B86" s="4">
        <v>0.07864583333333333</v>
      </c>
      <c r="C86" s="5" t="s">
        <v>15</v>
      </c>
      <c r="D86" s="5" t="s">
        <v>24</v>
      </c>
      <c r="E86" s="62">
        <v>22.0</v>
      </c>
      <c r="F86" s="31">
        <f>E86-11</f>
        <v>11</v>
      </c>
    </row>
    <row r="87">
      <c r="A87" s="3">
        <v>61.0</v>
      </c>
      <c r="B87" s="4">
        <v>0.07868055555555556</v>
      </c>
      <c r="C87" s="5" t="s">
        <v>10</v>
      </c>
      <c r="D87" s="5" t="s">
        <v>24</v>
      </c>
      <c r="E87" s="62">
        <v>31.0</v>
      </c>
      <c r="F87" s="31">
        <f>E87-13</f>
        <v>18</v>
      </c>
    </row>
    <row r="88">
      <c r="A88" s="3">
        <v>61.0</v>
      </c>
      <c r="B88" s="4">
        <v>0.07869212962962963</v>
      </c>
      <c r="C88" s="5" t="s">
        <v>13</v>
      </c>
      <c r="D88" s="5" t="s">
        <v>24</v>
      </c>
      <c r="E88" s="62">
        <v>19.0</v>
      </c>
      <c r="F88" s="47">
        <v>19.0</v>
      </c>
    </row>
    <row r="89">
      <c r="A89" s="3">
        <v>61.0</v>
      </c>
      <c r="B89" s="4">
        <v>0.07940972222222223</v>
      </c>
      <c r="C89" s="5" t="s">
        <v>13</v>
      </c>
      <c r="D89" s="5" t="s">
        <v>74</v>
      </c>
      <c r="E89" s="62">
        <v>24.0</v>
      </c>
      <c r="F89" s="31">
        <f>E89-12</f>
        <v>12</v>
      </c>
    </row>
    <row r="90">
      <c r="A90" s="3">
        <v>61.0</v>
      </c>
      <c r="B90" s="4">
        <v>0.0794212962962963</v>
      </c>
      <c r="C90" s="5" t="s">
        <v>15</v>
      </c>
      <c r="D90" s="5" t="s">
        <v>74</v>
      </c>
      <c r="E90" s="62">
        <v>24.0</v>
      </c>
      <c r="F90" s="31">
        <f>E90-7</f>
        <v>17</v>
      </c>
    </row>
    <row r="91">
      <c r="A91" s="3">
        <v>61.0</v>
      </c>
      <c r="B91" s="4">
        <v>0.07944444444444444</v>
      </c>
      <c r="C91" s="5" t="s">
        <v>18</v>
      </c>
      <c r="D91" s="5" t="s">
        <v>74</v>
      </c>
      <c r="E91" s="62">
        <v>11.0</v>
      </c>
      <c r="F91" s="31">
        <f>E91-1</f>
        <v>10</v>
      </c>
    </row>
    <row r="92">
      <c r="A92" s="3">
        <v>61.0</v>
      </c>
      <c r="B92" s="4">
        <v>0.07945601851851852</v>
      </c>
      <c r="C92" s="5" t="s">
        <v>22</v>
      </c>
      <c r="D92" s="5" t="s">
        <v>74</v>
      </c>
      <c r="E92" s="62" t="s">
        <v>28</v>
      </c>
      <c r="F92" s="47">
        <v>1.0</v>
      </c>
      <c r="J92" s="5" t="s">
        <v>42</v>
      </c>
    </row>
    <row r="93">
      <c r="A93" s="3">
        <v>61.0</v>
      </c>
      <c r="B93" s="4">
        <v>0.07945601851851852</v>
      </c>
      <c r="C93" s="5" t="s">
        <v>22</v>
      </c>
      <c r="D93" s="5" t="s">
        <v>74</v>
      </c>
      <c r="E93" s="62" t="s">
        <v>28</v>
      </c>
      <c r="F93" s="47">
        <v>1.0</v>
      </c>
      <c r="J93" s="5" t="s">
        <v>43</v>
      </c>
    </row>
    <row r="94">
      <c r="A94" s="3">
        <v>61.0</v>
      </c>
      <c r="B94" s="4">
        <v>0.07958333333333334</v>
      </c>
      <c r="C94" s="5" t="s">
        <v>21</v>
      </c>
      <c r="D94" s="5" t="s">
        <v>74</v>
      </c>
      <c r="E94" s="62" t="s">
        <v>28</v>
      </c>
      <c r="F94" s="47">
        <v>1.0</v>
      </c>
      <c r="J94" s="5" t="s">
        <v>350</v>
      </c>
    </row>
    <row r="95">
      <c r="A95" s="3">
        <v>61.0</v>
      </c>
      <c r="B95" s="4">
        <v>0.07958333333333334</v>
      </c>
      <c r="C95" s="5" t="s">
        <v>21</v>
      </c>
      <c r="D95" s="5" t="s">
        <v>74</v>
      </c>
      <c r="E95" s="62" t="s">
        <v>37</v>
      </c>
      <c r="F95" s="47">
        <v>20.0</v>
      </c>
      <c r="J95" s="5" t="s">
        <v>418</v>
      </c>
    </row>
    <row r="96">
      <c r="A96" s="3">
        <v>61.0</v>
      </c>
      <c r="B96" s="4">
        <v>0.08244212962962963</v>
      </c>
      <c r="C96" s="5" t="s">
        <v>21</v>
      </c>
      <c r="D96" s="5" t="s">
        <v>7</v>
      </c>
      <c r="E96" s="62">
        <v>11.0</v>
      </c>
      <c r="F96" s="47"/>
      <c r="H96" s="5" t="s">
        <v>2422</v>
      </c>
      <c r="J96" s="5" t="s">
        <v>46</v>
      </c>
    </row>
    <row r="97">
      <c r="A97" s="3">
        <v>61.0</v>
      </c>
      <c r="B97" s="4">
        <v>0.08385416666666666</v>
      </c>
      <c r="C97" s="5" t="s">
        <v>13</v>
      </c>
      <c r="D97" s="5" t="s">
        <v>32</v>
      </c>
      <c r="E97" s="62">
        <v>22.0</v>
      </c>
      <c r="F97" s="49">
        <f>E97-14</f>
        <v>8</v>
      </c>
      <c r="J97" s="5" t="s">
        <v>2245</v>
      </c>
    </row>
    <row r="98">
      <c r="A98" s="3">
        <v>61.0</v>
      </c>
      <c r="B98" s="4">
        <v>0.08409722222222223</v>
      </c>
      <c r="C98" s="5" t="s">
        <v>13</v>
      </c>
      <c r="D98" s="5" t="s">
        <v>7</v>
      </c>
      <c r="E98" s="62">
        <v>16.0</v>
      </c>
      <c r="F98" s="89"/>
    </row>
    <row r="99">
      <c r="A99" s="3">
        <v>61.0</v>
      </c>
      <c r="B99" s="4">
        <v>0.08409722222222223</v>
      </c>
      <c r="C99" s="5" t="s">
        <v>13</v>
      </c>
      <c r="D99" s="5" t="s">
        <v>129</v>
      </c>
      <c r="E99" s="62" t="s">
        <v>28</v>
      </c>
      <c r="F99" s="62">
        <v>1.0</v>
      </c>
      <c r="H99" s="5" t="s">
        <v>2423</v>
      </c>
    </row>
    <row r="100">
      <c r="A100" s="3">
        <v>61.0</v>
      </c>
      <c r="B100" s="4">
        <v>0.08684027777777778</v>
      </c>
      <c r="C100" s="5" t="s">
        <v>15</v>
      </c>
      <c r="D100" s="5" t="s">
        <v>24</v>
      </c>
      <c r="E100" s="62">
        <v>25.0</v>
      </c>
      <c r="F100" s="49">
        <f>E100-11</f>
        <v>14</v>
      </c>
    </row>
    <row r="101">
      <c r="A101" s="3">
        <v>61.0</v>
      </c>
      <c r="B101" s="4">
        <v>0.08851851851851852</v>
      </c>
      <c r="C101" s="5" t="s">
        <v>15</v>
      </c>
      <c r="D101" s="5" t="s">
        <v>24</v>
      </c>
      <c r="E101" s="62" t="s">
        <v>28</v>
      </c>
      <c r="F101" s="62">
        <v>1.0</v>
      </c>
      <c r="J101" s="5" t="s">
        <v>2424</v>
      </c>
    </row>
    <row r="102">
      <c r="A102" s="3">
        <v>61.0</v>
      </c>
      <c r="B102" s="4">
        <v>0.09055555555555556</v>
      </c>
      <c r="C102" s="5" t="s">
        <v>15</v>
      </c>
      <c r="D102" s="5" t="s">
        <v>20</v>
      </c>
      <c r="E102" s="62">
        <v>10.0</v>
      </c>
      <c r="F102" s="49">
        <f>E102-6</f>
        <v>4</v>
      </c>
      <c r="J102" s="5" t="s">
        <v>2424</v>
      </c>
    </row>
    <row r="103">
      <c r="A103" s="3">
        <v>61.0</v>
      </c>
      <c r="B103" s="4">
        <v>0.09236111111111112</v>
      </c>
      <c r="C103" s="5" t="s">
        <v>15</v>
      </c>
      <c r="D103" s="5" t="s">
        <v>75</v>
      </c>
      <c r="E103" s="62">
        <v>21.0</v>
      </c>
      <c r="F103" s="62">
        <v>16.0</v>
      </c>
      <c r="J103" s="5" t="s">
        <v>2424</v>
      </c>
    </row>
    <row r="104">
      <c r="A104" s="3">
        <v>61.0</v>
      </c>
      <c r="B104" s="4">
        <v>0.09362268518518518</v>
      </c>
      <c r="C104" s="5" t="s">
        <v>21</v>
      </c>
      <c r="D104" s="5" t="s">
        <v>35</v>
      </c>
      <c r="E104" s="62" t="s">
        <v>30</v>
      </c>
      <c r="F104" s="31" t="s">
        <v>30</v>
      </c>
      <c r="J104" s="5" t="s">
        <v>42</v>
      </c>
    </row>
    <row r="105">
      <c r="A105" s="3">
        <v>61.0</v>
      </c>
      <c r="B105" s="4">
        <v>0.09362268518518518</v>
      </c>
      <c r="C105" s="5" t="s">
        <v>21</v>
      </c>
      <c r="D105" s="5" t="s">
        <v>35</v>
      </c>
      <c r="E105" s="62">
        <v>28.0</v>
      </c>
      <c r="F105" s="31">
        <f>E105-15</f>
        <v>13</v>
      </c>
      <c r="J105" s="5" t="s">
        <v>43</v>
      </c>
    </row>
    <row r="106">
      <c r="A106" s="3">
        <v>61.0</v>
      </c>
      <c r="B106" s="4">
        <v>0.09608796296296296</v>
      </c>
      <c r="C106" s="5" t="s">
        <v>13</v>
      </c>
      <c r="D106" s="5" t="s">
        <v>24</v>
      </c>
      <c r="E106" s="62">
        <v>10.0</v>
      </c>
      <c r="F106" s="31">
        <f>E106-0</f>
        <v>10</v>
      </c>
    </row>
    <row r="107">
      <c r="A107" s="3">
        <v>61.0</v>
      </c>
      <c r="B107" s="4">
        <v>0.09609953703703704</v>
      </c>
      <c r="C107" s="5" t="s">
        <v>21</v>
      </c>
      <c r="D107" s="5" t="s">
        <v>24</v>
      </c>
      <c r="E107" s="62">
        <v>27.0</v>
      </c>
      <c r="F107" s="31">
        <f>E107-12</f>
        <v>15</v>
      </c>
    </row>
    <row r="108">
      <c r="A108" s="3">
        <v>61.0</v>
      </c>
      <c r="B108" s="4">
        <v>0.09696759259259259</v>
      </c>
      <c r="C108" s="5" t="s">
        <v>21</v>
      </c>
      <c r="D108" s="5" t="s">
        <v>20</v>
      </c>
      <c r="E108" s="62">
        <v>25.0</v>
      </c>
      <c r="F108" s="34">
        <f>E108-15</f>
        <v>10</v>
      </c>
      <c r="J108" s="5" t="s">
        <v>1058</v>
      </c>
    </row>
    <row r="109">
      <c r="A109" s="3">
        <v>61.0</v>
      </c>
      <c r="B109" s="4">
        <v>0.09710648148148149</v>
      </c>
      <c r="C109" s="5" t="s">
        <v>13</v>
      </c>
      <c r="D109" s="5" t="s">
        <v>20</v>
      </c>
      <c r="E109" s="62">
        <v>4.0</v>
      </c>
      <c r="F109" s="47">
        <v>2.0</v>
      </c>
      <c r="J109" s="5" t="s">
        <v>17</v>
      </c>
    </row>
    <row r="110">
      <c r="A110" s="3">
        <v>61.0</v>
      </c>
      <c r="B110" s="4">
        <v>0.09710648148148149</v>
      </c>
      <c r="C110" s="5" t="s">
        <v>13</v>
      </c>
      <c r="D110" s="5" t="s">
        <v>20</v>
      </c>
      <c r="E110" s="62">
        <v>8.0</v>
      </c>
      <c r="F110" s="47">
        <v>6.0</v>
      </c>
      <c r="J110" s="5" t="s">
        <v>40</v>
      </c>
    </row>
    <row r="111">
      <c r="A111" s="3">
        <v>61.0</v>
      </c>
      <c r="B111" s="4">
        <v>0.10462962962962963</v>
      </c>
      <c r="C111" s="5" t="s">
        <v>13</v>
      </c>
      <c r="D111" s="5" t="s">
        <v>75</v>
      </c>
      <c r="E111" s="62" t="s">
        <v>28</v>
      </c>
      <c r="F111" s="47">
        <v>1.0</v>
      </c>
      <c r="J111" s="5" t="s">
        <v>2425</v>
      </c>
    </row>
    <row r="112">
      <c r="A112" s="3">
        <v>61.0</v>
      </c>
      <c r="B112" s="4">
        <v>0.11020833333333334</v>
      </c>
      <c r="C112" s="5" t="s">
        <v>10</v>
      </c>
      <c r="D112" s="5" t="s">
        <v>47</v>
      </c>
      <c r="E112" s="62" t="s">
        <v>2426</v>
      </c>
      <c r="F112" s="47">
        <v>20.0</v>
      </c>
    </row>
    <row r="113">
      <c r="A113" s="3">
        <v>61.0</v>
      </c>
      <c r="B113" s="4">
        <v>0.11025462962962963</v>
      </c>
      <c r="C113" s="5" t="s">
        <v>18</v>
      </c>
      <c r="D113" s="5" t="s">
        <v>47</v>
      </c>
      <c r="E113" s="62">
        <v>27.0</v>
      </c>
      <c r="F113" s="31">
        <f>E113-8</f>
        <v>19</v>
      </c>
    </row>
    <row r="114">
      <c r="A114" s="3">
        <v>61.0</v>
      </c>
      <c r="B114" s="4">
        <v>0.11180555555555556</v>
      </c>
      <c r="C114" s="5" t="s">
        <v>22</v>
      </c>
      <c r="D114" s="5" t="s">
        <v>47</v>
      </c>
      <c r="E114" s="62">
        <v>21.0</v>
      </c>
      <c r="F114" s="31">
        <f>E114-2</f>
        <v>19</v>
      </c>
    </row>
    <row r="115">
      <c r="A115" s="3">
        <v>61.0</v>
      </c>
      <c r="B115" s="4">
        <v>0.11210648148148149</v>
      </c>
      <c r="C115" s="5" t="s">
        <v>21</v>
      </c>
      <c r="D115" s="5" t="s">
        <v>47</v>
      </c>
      <c r="E115" s="62">
        <v>13.0</v>
      </c>
      <c r="F115" s="31">
        <f>E115-5</f>
        <v>8</v>
      </c>
    </row>
    <row r="116">
      <c r="A116" s="3">
        <v>61.0</v>
      </c>
      <c r="B116" s="4">
        <v>0.11215277777777778</v>
      </c>
      <c r="C116" s="5" t="s">
        <v>15</v>
      </c>
      <c r="D116" s="5" t="s">
        <v>47</v>
      </c>
      <c r="E116" s="62">
        <v>5.0</v>
      </c>
      <c r="F116" s="31">
        <f>E116-2</f>
        <v>3</v>
      </c>
    </row>
    <row r="117">
      <c r="A117" s="3">
        <v>61.0</v>
      </c>
      <c r="B117" s="4">
        <v>0.11403935185185185</v>
      </c>
      <c r="C117" s="5" t="s">
        <v>10</v>
      </c>
      <c r="D117" s="5" t="s">
        <v>7</v>
      </c>
      <c r="E117" s="62">
        <v>15.0</v>
      </c>
      <c r="F117" s="31"/>
      <c r="H117" s="5" t="s">
        <v>2427</v>
      </c>
      <c r="J117" s="5" t="s">
        <v>319</v>
      </c>
    </row>
    <row r="118">
      <c r="A118" s="3">
        <v>61.0</v>
      </c>
      <c r="B118" s="4">
        <v>0.11412037037037037</v>
      </c>
      <c r="C118" s="5" t="s">
        <v>10</v>
      </c>
      <c r="D118" s="5" t="s">
        <v>7</v>
      </c>
      <c r="E118" s="62">
        <v>3.0</v>
      </c>
      <c r="F118" s="89"/>
      <c r="H118" s="5" t="s">
        <v>2428</v>
      </c>
      <c r="J118" s="5" t="s">
        <v>73</v>
      </c>
    </row>
    <row r="119">
      <c r="A119" s="3">
        <v>61.0</v>
      </c>
      <c r="B119" s="4">
        <v>0.11540509259259259</v>
      </c>
      <c r="C119" s="5" t="s">
        <v>18</v>
      </c>
      <c r="D119" s="5" t="s">
        <v>32</v>
      </c>
      <c r="E119" s="62">
        <v>16.0</v>
      </c>
      <c r="F119" s="31">
        <f t="shared" ref="F119:F120" si="5">E119-13</f>
        <v>3</v>
      </c>
      <c r="J119" s="5" t="s">
        <v>2418</v>
      </c>
    </row>
    <row r="120">
      <c r="A120" s="3">
        <v>61.0</v>
      </c>
      <c r="B120" s="4">
        <v>0.11554398148148148</v>
      </c>
      <c r="C120" s="5" t="s">
        <v>18</v>
      </c>
      <c r="D120" s="5" t="s">
        <v>32</v>
      </c>
      <c r="E120" s="62">
        <v>25.0</v>
      </c>
      <c r="F120" s="31">
        <f t="shared" si="5"/>
        <v>12</v>
      </c>
      <c r="J120" s="5" t="s">
        <v>2418</v>
      </c>
    </row>
    <row r="121">
      <c r="A121" s="3">
        <v>61.0</v>
      </c>
      <c r="B121" s="4">
        <v>0.1157175925925926</v>
      </c>
      <c r="C121" s="5" t="s">
        <v>18</v>
      </c>
      <c r="D121" s="5" t="s">
        <v>7</v>
      </c>
      <c r="E121" s="62">
        <v>11.0</v>
      </c>
      <c r="F121" s="89"/>
      <c r="H121" s="5" t="s">
        <v>2429</v>
      </c>
    </row>
    <row r="122">
      <c r="A122" s="3">
        <v>61.0</v>
      </c>
      <c r="B122" s="4">
        <v>0.1162037037037037</v>
      </c>
      <c r="C122" s="5" t="s">
        <v>18</v>
      </c>
      <c r="D122" s="5" t="s">
        <v>32</v>
      </c>
      <c r="E122" s="62" t="s">
        <v>30</v>
      </c>
      <c r="F122" s="31" t="s">
        <v>30</v>
      </c>
      <c r="J122" s="5" t="s">
        <v>17</v>
      </c>
    </row>
    <row r="123">
      <c r="A123" s="3">
        <v>61.0</v>
      </c>
      <c r="B123" s="4">
        <v>0.1162037037037037</v>
      </c>
      <c r="C123" s="5" t="s">
        <v>18</v>
      </c>
      <c r="D123" s="5" t="s">
        <v>32</v>
      </c>
      <c r="E123" s="62" t="s">
        <v>30</v>
      </c>
      <c r="F123" s="31" t="s">
        <v>30</v>
      </c>
      <c r="J123" s="5" t="s">
        <v>2430</v>
      </c>
    </row>
    <row r="124">
      <c r="A124" s="3">
        <v>61.0</v>
      </c>
      <c r="B124" s="4">
        <v>0.1196875</v>
      </c>
      <c r="C124" s="5" t="s">
        <v>15</v>
      </c>
      <c r="D124" s="5" t="s">
        <v>129</v>
      </c>
      <c r="E124" s="62">
        <v>28.0</v>
      </c>
      <c r="F124" s="31">
        <f>E124-12</f>
        <v>16</v>
      </c>
    </row>
    <row r="125">
      <c r="A125" s="3">
        <v>61.0</v>
      </c>
      <c r="B125" s="4">
        <v>0.12042824074074074</v>
      </c>
      <c r="C125" s="5" t="s">
        <v>22</v>
      </c>
      <c r="D125" s="5" t="s">
        <v>129</v>
      </c>
      <c r="E125" s="62" t="s">
        <v>30</v>
      </c>
      <c r="F125" s="31" t="s">
        <v>30</v>
      </c>
      <c r="J125" s="5" t="s">
        <v>17</v>
      </c>
    </row>
    <row r="126">
      <c r="A126" s="3">
        <v>61.0</v>
      </c>
      <c r="B126" s="4">
        <v>0.12042824074074074</v>
      </c>
      <c r="C126" s="5" t="s">
        <v>22</v>
      </c>
      <c r="D126" s="5" t="s">
        <v>129</v>
      </c>
      <c r="E126" s="62">
        <v>5.0</v>
      </c>
      <c r="F126" s="31">
        <f>E126+2</f>
        <v>7</v>
      </c>
      <c r="J126" s="5" t="s">
        <v>2431</v>
      </c>
    </row>
    <row r="127">
      <c r="A127" s="3">
        <v>61.0</v>
      </c>
      <c r="B127" s="4">
        <v>0.12149305555555556</v>
      </c>
      <c r="C127" s="5" t="s">
        <v>21</v>
      </c>
      <c r="D127" s="5" t="s">
        <v>129</v>
      </c>
      <c r="E127" s="62">
        <v>11.0</v>
      </c>
      <c r="F127" s="31">
        <f t="shared" ref="F127:F128" si="6">E127-2</f>
        <v>9</v>
      </c>
      <c r="J127" s="5" t="s">
        <v>350</v>
      </c>
    </row>
    <row r="128">
      <c r="A128" s="3">
        <v>61.0</v>
      </c>
      <c r="B128" s="4">
        <v>0.12114583333333333</v>
      </c>
      <c r="C128" s="5" t="s">
        <v>21</v>
      </c>
      <c r="D128" s="5" t="s">
        <v>129</v>
      </c>
      <c r="E128" s="62">
        <v>19.0</v>
      </c>
      <c r="F128" s="31">
        <f t="shared" si="6"/>
        <v>17</v>
      </c>
      <c r="J128" s="5" t="s">
        <v>418</v>
      </c>
    </row>
    <row r="129">
      <c r="A129" s="3">
        <v>61.0</v>
      </c>
      <c r="B129" s="4">
        <v>0.12240740740740741</v>
      </c>
      <c r="C129" s="5" t="s">
        <v>15</v>
      </c>
      <c r="D129" s="5" t="s">
        <v>129</v>
      </c>
      <c r="E129" s="62">
        <v>27.0</v>
      </c>
      <c r="F129" s="31">
        <f>E129-12</f>
        <v>15</v>
      </c>
    </row>
    <row r="130">
      <c r="A130" s="3">
        <v>61.0</v>
      </c>
      <c r="B130" s="4">
        <v>0.12284722222222222</v>
      </c>
      <c r="C130" s="5" t="s">
        <v>21</v>
      </c>
      <c r="D130" s="5" t="s">
        <v>32</v>
      </c>
      <c r="E130" s="62" t="s">
        <v>30</v>
      </c>
      <c r="F130" s="31" t="s">
        <v>30</v>
      </c>
      <c r="J130" s="5" t="s">
        <v>46</v>
      </c>
    </row>
    <row r="131">
      <c r="A131" s="3">
        <v>61.0</v>
      </c>
      <c r="B131" s="4">
        <v>0.12287037037037037</v>
      </c>
      <c r="C131" s="5" t="s">
        <v>21</v>
      </c>
      <c r="D131" s="5" t="s">
        <v>32</v>
      </c>
      <c r="E131" s="62" t="s">
        <v>37</v>
      </c>
      <c r="F131" s="47">
        <v>20.0</v>
      </c>
      <c r="G131" s="5" t="s">
        <v>48</v>
      </c>
      <c r="J131" s="5" t="s">
        <v>46</v>
      </c>
    </row>
    <row r="132">
      <c r="A132" s="3">
        <v>61.0</v>
      </c>
      <c r="B132" s="4">
        <v>0.12291666666666666</v>
      </c>
      <c r="C132" s="5" t="s">
        <v>21</v>
      </c>
      <c r="D132" s="5" t="s">
        <v>32</v>
      </c>
      <c r="E132" s="62">
        <v>18.0</v>
      </c>
      <c r="F132" s="31">
        <f>E132-11</f>
        <v>7</v>
      </c>
      <c r="J132" s="5" t="s">
        <v>258</v>
      </c>
    </row>
    <row r="133">
      <c r="A133" s="3">
        <v>61.0</v>
      </c>
      <c r="B133" s="4">
        <v>0.12310185185185185</v>
      </c>
      <c r="C133" s="5" t="s">
        <v>21</v>
      </c>
      <c r="D133" s="5" t="s">
        <v>7</v>
      </c>
      <c r="E133" s="62">
        <v>11.0</v>
      </c>
      <c r="F133" s="89"/>
      <c r="H133" s="5" t="s">
        <v>2432</v>
      </c>
    </row>
    <row r="134">
      <c r="A134" s="3">
        <v>61.0</v>
      </c>
      <c r="B134" s="4">
        <v>0.12319444444444444</v>
      </c>
      <c r="C134" s="5" t="s">
        <v>21</v>
      </c>
      <c r="D134" s="5" t="s">
        <v>7</v>
      </c>
      <c r="E134" s="62">
        <v>7.0</v>
      </c>
      <c r="F134" s="89"/>
      <c r="H134" s="5" t="s">
        <v>2433</v>
      </c>
    </row>
    <row r="135">
      <c r="A135" s="3">
        <v>61.0</v>
      </c>
      <c r="B135" s="4">
        <v>0.12335648148148148</v>
      </c>
      <c r="C135" s="5" t="s">
        <v>21</v>
      </c>
      <c r="D135" s="5" t="s">
        <v>7</v>
      </c>
      <c r="E135" s="62">
        <v>14.0</v>
      </c>
      <c r="F135" s="89"/>
      <c r="H135" s="5" t="s">
        <v>2434</v>
      </c>
    </row>
    <row r="136">
      <c r="A136" s="3">
        <v>61.0</v>
      </c>
      <c r="B136" s="4">
        <v>0.12672453703703704</v>
      </c>
      <c r="C136" s="5" t="s">
        <v>18</v>
      </c>
      <c r="D136" s="5" t="s">
        <v>32</v>
      </c>
      <c r="E136" s="62" t="s">
        <v>37</v>
      </c>
      <c r="F136" s="62">
        <v>20.0</v>
      </c>
      <c r="G136" s="5" t="s">
        <v>48</v>
      </c>
      <c r="J136" s="5" t="s">
        <v>2435</v>
      </c>
    </row>
    <row r="137">
      <c r="A137" s="3">
        <v>61.0</v>
      </c>
      <c r="B137" s="4">
        <v>0.12714120370370371</v>
      </c>
      <c r="C137" s="5" t="s">
        <v>18</v>
      </c>
      <c r="D137" s="5" t="s">
        <v>7</v>
      </c>
      <c r="E137" s="62">
        <v>28.0</v>
      </c>
      <c r="F137" s="89"/>
      <c r="H137" s="5" t="s">
        <v>2436</v>
      </c>
    </row>
    <row r="138">
      <c r="A138" s="3">
        <v>61.0</v>
      </c>
      <c r="B138" s="4">
        <v>0.12763888888888889</v>
      </c>
      <c r="C138" s="5" t="s">
        <v>18</v>
      </c>
      <c r="D138" s="5" t="s">
        <v>32</v>
      </c>
      <c r="E138" s="62">
        <v>23.0</v>
      </c>
      <c r="F138" s="49">
        <f>E138-14</f>
        <v>9</v>
      </c>
      <c r="J138" s="5" t="s">
        <v>131</v>
      </c>
    </row>
    <row r="139">
      <c r="A139" s="3">
        <v>61.0</v>
      </c>
      <c r="B139" s="4">
        <v>0.12773148148148147</v>
      </c>
      <c r="C139" s="5" t="s">
        <v>18</v>
      </c>
      <c r="D139" s="5" t="s">
        <v>7</v>
      </c>
      <c r="E139" s="62">
        <v>24.0</v>
      </c>
      <c r="F139" s="89"/>
      <c r="H139" s="5" t="s">
        <v>2437</v>
      </c>
      <c r="I139" s="5">
        <v>1.0</v>
      </c>
    </row>
    <row r="140">
      <c r="A140" s="3">
        <v>61.0</v>
      </c>
      <c r="B140" s="4">
        <v>0.1284722222222222</v>
      </c>
      <c r="C140" s="5" t="s">
        <v>10</v>
      </c>
      <c r="D140" s="5" t="s">
        <v>32</v>
      </c>
      <c r="E140" s="62" t="s">
        <v>37</v>
      </c>
      <c r="F140" s="62">
        <v>20.0</v>
      </c>
      <c r="G140" s="5" t="s">
        <v>48</v>
      </c>
      <c r="J140" s="5" t="s">
        <v>1170</v>
      </c>
    </row>
    <row r="141">
      <c r="A141" s="3">
        <v>61.0</v>
      </c>
      <c r="B141" s="4">
        <v>0.12863425925925925</v>
      </c>
      <c r="C141" s="5" t="s">
        <v>10</v>
      </c>
      <c r="D141" s="5" t="s">
        <v>32</v>
      </c>
      <c r="E141" s="62">
        <v>24.0</v>
      </c>
      <c r="F141" s="62">
        <v>12.0</v>
      </c>
      <c r="J141" s="5" t="s">
        <v>1170</v>
      </c>
    </row>
    <row r="142">
      <c r="A142" s="3">
        <v>61.0</v>
      </c>
      <c r="B142" s="4">
        <v>0.12872685185185184</v>
      </c>
      <c r="C142" s="5" t="s">
        <v>10</v>
      </c>
      <c r="D142" s="5" t="s">
        <v>32</v>
      </c>
      <c r="E142" s="62">
        <v>22.0</v>
      </c>
      <c r="F142" s="62">
        <v>10.0</v>
      </c>
      <c r="J142" s="5" t="s">
        <v>1170</v>
      </c>
    </row>
    <row r="143">
      <c r="A143" s="3">
        <v>61.0</v>
      </c>
      <c r="B143" s="4">
        <v>0.1291087962962963</v>
      </c>
      <c r="C143" s="5" t="s">
        <v>10</v>
      </c>
      <c r="D143" s="5" t="s">
        <v>7</v>
      </c>
      <c r="E143" s="62">
        <v>31.0</v>
      </c>
      <c r="F143" s="89"/>
      <c r="H143" s="5" t="s">
        <v>2438</v>
      </c>
    </row>
    <row r="144">
      <c r="A144" s="3">
        <v>61.0</v>
      </c>
      <c r="B144" s="4">
        <v>0.1291898148148148</v>
      </c>
      <c r="C144" s="5" t="s">
        <v>10</v>
      </c>
      <c r="D144" s="5" t="s">
        <v>7</v>
      </c>
      <c r="E144" s="62">
        <v>17.0</v>
      </c>
      <c r="F144" s="89"/>
      <c r="H144" s="5" t="s">
        <v>2439</v>
      </c>
    </row>
    <row r="145">
      <c r="A145" s="3">
        <v>61.0</v>
      </c>
      <c r="B145" s="4">
        <v>0.1292824074074074</v>
      </c>
      <c r="C145" s="5" t="s">
        <v>10</v>
      </c>
      <c r="D145" s="5" t="s">
        <v>7</v>
      </c>
      <c r="E145" s="62">
        <v>22.0</v>
      </c>
      <c r="F145" s="89"/>
      <c r="H145" s="5" t="s">
        <v>2440</v>
      </c>
      <c r="I145" s="5">
        <v>1.0</v>
      </c>
    </row>
    <row r="146">
      <c r="A146" s="3">
        <v>61.0</v>
      </c>
      <c r="B146" s="4">
        <v>0.13300925925925927</v>
      </c>
      <c r="C146" s="5" t="s">
        <v>15</v>
      </c>
      <c r="D146" s="5" t="s">
        <v>75</v>
      </c>
      <c r="E146" s="62">
        <v>20.0</v>
      </c>
      <c r="F146" s="31" t="s">
        <v>30</v>
      </c>
      <c r="J146" s="5" t="s">
        <v>2235</v>
      </c>
    </row>
    <row r="147">
      <c r="A147" s="3">
        <v>61.0</v>
      </c>
      <c r="B147" s="4">
        <v>0.1333912037037037</v>
      </c>
      <c r="C147" s="5" t="s">
        <v>21</v>
      </c>
      <c r="D147" s="5" t="s">
        <v>75</v>
      </c>
      <c r="E147" s="62">
        <v>15.0</v>
      </c>
      <c r="F147" s="31">
        <f t="shared" ref="F147:F148" si="7">E147-0</f>
        <v>15</v>
      </c>
      <c r="J147" s="5" t="s">
        <v>350</v>
      </c>
    </row>
    <row r="148">
      <c r="A148" s="3">
        <v>61.0</v>
      </c>
      <c r="B148" s="4">
        <v>0.1333912037037037</v>
      </c>
      <c r="C148" s="5" t="s">
        <v>21</v>
      </c>
      <c r="D148" s="5" t="s">
        <v>75</v>
      </c>
      <c r="E148" s="62">
        <v>15.0</v>
      </c>
      <c r="F148" s="31">
        <f t="shared" si="7"/>
        <v>15</v>
      </c>
      <c r="J148" s="5" t="s">
        <v>2441</v>
      </c>
    </row>
    <row r="149">
      <c r="A149" s="3">
        <v>61.0</v>
      </c>
      <c r="B149" s="4">
        <v>0.13395833333333335</v>
      </c>
      <c r="C149" s="5" t="s">
        <v>15</v>
      </c>
      <c r="D149" s="5" t="s">
        <v>75</v>
      </c>
      <c r="E149" s="62" t="s">
        <v>37</v>
      </c>
      <c r="F149" s="47">
        <v>20.0</v>
      </c>
    </row>
    <row r="150">
      <c r="A150" s="3">
        <v>61.0</v>
      </c>
      <c r="B150" s="4">
        <v>0.1350462962962963</v>
      </c>
      <c r="C150" s="5" t="s">
        <v>10</v>
      </c>
      <c r="D150" s="5" t="s">
        <v>75</v>
      </c>
      <c r="E150" s="62">
        <v>21.0</v>
      </c>
      <c r="F150" s="31" t="s">
        <v>30</v>
      </c>
      <c r="J150" s="5" t="s">
        <v>2235</v>
      </c>
    </row>
    <row r="151">
      <c r="A151" s="3">
        <v>61.0</v>
      </c>
      <c r="B151" s="4">
        <v>0.13546296296296295</v>
      </c>
      <c r="C151" s="5" t="s">
        <v>21</v>
      </c>
      <c r="D151" s="5" t="s">
        <v>32</v>
      </c>
      <c r="E151" s="62" t="s">
        <v>30</v>
      </c>
      <c r="F151" s="31" t="s">
        <v>30</v>
      </c>
      <c r="J151" s="5" t="s">
        <v>42</v>
      </c>
    </row>
    <row r="152">
      <c r="A152" s="3">
        <v>61.0</v>
      </c>
      <c r="B152" s="4">
        <v>0.13546296296296295</v>
      </c>
      <c r="C152" s="5" t="s">
        <v>21</v>
      </c>
      <c r="D152" s="5" t="s">
        <v>32</v>
      </c>
      <c r="E152" s="62">
        <v>19.0</v>
      </c>
      <c r="F152" s="31">
        <f>E152-11</f>
        <v>8</v>
      </c>
      <c r="J152" s="5" t="s">
        <v>43</v>
      </c>
    </row>
    <row r="153">
      <c r="A153" s="3">
        <v>61.0</v>
      </c>
      <c r="B153" s="4">
        <v>0.1355324074074074</v>
      </c>
      <c r="C153" s="5" t="s">
        <v>21</v>
      </c>
      <c r="D153" s="5" t="s">
        <v>32</v>
      </c>
      <c r="E153" s="62" t="s">
        <v>30</v>
      </c>
      <c r="F153" s="31" t="s">
        <v>30</v>
      </c>
      <c r="J153" s="5" t="s">
        <v>42</v>
      </c>
    </row>
    <row r="154">
      <c r="A154" s="3">
        <v>61.0</v>
      </c>
      <c r="B154" s="4">
        <v>0.1355324074074074</v>
      </c>
      <c r="C154" s="5" t="s">
        <v>21</v>
      </c>
      <c r="D154" s="5" t="s">
        <v>32</v>
      </c>
      <c r="E154" s="62">
        <v>19.0</v>
      </c>
      <c r="F154" s="31">
        <f>E154-11</f>
        <v>8</v>
      </c>
      <c r="J154" s="5" t="s">
        <v>43</v>
      </c>
    </row>
    <row r="155">
      <c r="A155" s="3">
        <v>61.0</v>
      </c>
      <c r="B155" s="4">
        <v>0.1355787037037037</v>
      </c>
      <c r="C155" s="5" t="s">
        <v>21</v>
      </c>
      <c r="D155" s="5" t="s">
        <v>32</v>
      </c>
      <c r="E155" s="62" t="s">
        <v>30</v>
      </c>
      <c r="F155" s="31" t="s">
        <v>30</v>
      </c>
      <c r="J155" s="5" t="s">
        <v>42</v>
      </c>
    </row>
    <row r="156">
      <c r="A156" s="3">
        <v>61.0</v>
      </c>
      <c r="B156" s="4">
        <v>0.1355787037037037</v>
      </c>
      <c r="C156" s="5" t="s">
        <v>21</v>
      </c>
      <c r="D156" s="5" t="s">
        <v>32</v>
      </c>
      <c r="E156" s="62">
        <v>15.0</v>
      </c>
      <c r="F156" s="31">
        <f>E156-11</f>
        <v>4</v>
      </c>
      <c r="J156" s="5" t="s">
        <v>43</v>
      </c>
    </row>
    <row r="157">
      <c r="A157" s="3">
        <v>61.0</v>
      </c>
      <c r="B157" s="4">
        <v>0.13563657407407406</v>
      </c>
      <c r="C157" s="5" t="s">
        <v>21</v>
      </c>
      <c r="D157" s="5" t="s">
        <v>7</v>
      </c>
      <c r="E157" s="62">
        <v>11.0</v>
      </c>
      <c r="F157" s="89"/>
      <c r="H157" s="5" t="s">
        <v>2442</v>
      </c>
    </row>
    <row r="158">
      <c r="A158" s="3">
        <v>61.0</v>
      </c>
      <c r="B158" s="4">
        <v>0.13565972222222222</v>
      </c>
      <c r="C158" s="5" t="s">
        <v>21</v>
      </c>
      <c r="D158" s="5" t="s">
        <v>7</v>
      </c>
      <c r="E158" s="62">
        <v>8.0</v>
      </c>
      <c r="F158" s="89"/>
      <c r="H158" s="5" t="s">
        <v>2443</v>
      </c>
    </row>
    <row r="159">
      <c r="A159" s="3">
        <v>61.0</v>
      </c>
      <c r="B159" s="4">
        <v>0.13587962962962963</v>
      </c>
      <c r="C159" s="5" t="s">
        <v>21</v>
      </c>
      <c r="D159" s="5" t="s">
        <v>75</v>
      </c>
      <c r="E159" s="62">
        <v>2.0</v>
      </c>
      <c r="F159" s="62">
        <v>2.0</v>
      </c>
      <c r="J159" s="5" t="s">
        <v>2444</v>
      </c>
    </row>
    <row r="160">
      <c r="A160" s="3">
        <v>61.0</v>
      </c>
      <c r="B160" s="4">
        <v>0.1375347222222222</v>
      </c>
      <c r="C160" s="5" t="s">
        <v>15</v>
      </c>
      <c r="D160" s="5" t="s">
        <v>36</v>
      </c>
      <c r="E160" s="62">
        <v>23.0</v>
      </c>
      <c r="F160" s="122">
        <v>18.0</v>
      </c>
      <c r="J160" s="5" t="s">
        <v>2445</v>
      </c>
    </row>
    <row r="161">
      <c r="A161" s="3">
        <v>61.0</v>
      </c>
      <c r="B161" s="4">
        <v>0.13777777777777778</v>
      </c>
      <c r="C161" s="5" t="s">
        <v>18</v>
      </c>
      <c r="D161" s="5" t="s">
        <v>32</v>
      </c>
      <c r="E161" s="62">
        <v>31.0</v>
      </c>
      <c r="F161" s="49">
        <f>E161-13</f>
        <v>18</v>
      </c>
      <c r="J161" s="5" t="s">
        <v>2418</v>
      </c>
    </row>
    <row r="162">
      <c r="A162" s="3">
        <v>61.0</v>
      </c>
      <c r="B162" s="4">
        <v>0.13788194444444443</v>
      </c>
      <c r="C162" s="5" t="s">
        <v>18</v>
      </c>
      <c r="D162" s="5" t="s">
        <v>7</v>
      </c>
      <c r="E162" s="62">
        <v>14.0</v>
      </c>
      <c r="F162" s="89"/>
      <c r="H162" s="5" t="s">
        <v>2446</v>
      </c>
      <c r="I162" s="5">
        <v>1.0</v>
      </c>
    </row>
    <row r="163">
      <c r="A163" s="3">
        <v>61.0</v>
      </c>
      <c r="B163" s="4">
        <v>0.1384375</v>
      </c>
      <c r="C163" s="5" t="s">
        <v>18</v>
      </c>
      <c r="D163" s="5" t="s">
        <v>32</v>
      </c>
      <c r="E163" s="62">
        <v>22.0</v>
      </c>
      <c r="F163" s="49">
        <f>E163-13</f>
        <v>9</v>
      </c>
      <c r="J163" s="5" t="s">
        <v>2418</v>
      </c>
    </row>
    <row r="164">
      <c r="A164" s="3">
        <v>61.0</v>
      </c>
      <c r="B164" s="4">
        <v>0.13859953703703703</v>
      </c>
      <c r="C164" s="5" t="s">
        <v>18</v>
      </c>
      <c r="D164" s="5" t="s">
        <v>7</v>
      </c>
      <c r="E164" s="62">
        <v>10.0</v>
      </c>
      <c r="F164" s="89"/>
      <c r="H164" s="5" t="s">
        <v>2447</v>
      </c>
    </row>
    <row r="165">
      <c r="A165" s="3">
        <v>61.0</v>
      </c>
      <c r="B165" s="4">
        <v>0.13894675925925926</v>
      </c>
      <c r="C165" s="5" t="s">
        <v>18</v>
      </c>
      <c r="D165" s="5" t="s">
        <v>32</v>
      </c>
      <c r="E165" s="62">
        <v>2.0</v>
      </c>
      <c r="F165" s="62">
        <v>2.0</v>
      </c>
      <c r="J165" s="5" t="s">
        <v>17</v>
      </c>
    </row>
    <row r="166">
      <c r="A166" s="3">
        <v>61.0</v>
      </c>
      <c r="B166" s="4">
        <v>0.13894675925925926</v>
      </c>
      <c r="C166" s="5" t="s">
        <v>18</v>
      </c>
      <c r="D166" s="5" t="s">
        <v>32</v>
      </c>
      <c r="E166" s="62" t="s">
        <v>37</v>
      </c>
      <c r="F166" s="62">
        <v>20.0</v>
      </c>
      <c r="G166" s="5" t="s">
        <v>48</v>
      </c>
      <c r="J166" s="5" t="s">
        <v>2430</v>
      </c>
    </row>
    <row r="167">
      <c r="A167" s="3">
        <v>61.0</v>
      </c>
      <c r="B167" s="4">
        <v>0.13923611111111112</v>
      </c>
      <c r="C167" s="5" t="s">
        <v>18</v>
      </c>
      <c r="D167" s="5" t="s">
        <v>7</v>
      </c>
      <c r="E167" s="62">
        <v>36.0</v>
      </c>
      <c r="F167" s="89"/>
      <c r="H167" s="5" t="s">
        <v>2448</v>
      </c>
      <c r="I167" s="5">
        <v>1.0</v>
      </c>
    </row>
    <row r="168">
      <c r="A168" s="3">
        <v>61.0</v>
      </c>
      <c r="B168" s="4">
        <v>0.13975694444444445</v>
      </c>
      <c r="C168" s="5" t="s">
        <v>18</v>
      </c>
      <c r="D168" s="5" t="s">
        <v>32</v>
      </c>
      <c r="E168" s="62" t="s">
        <v>30</v>
      </c>
      <c r="F168" s="31" t="s">
        <v>30</v>
      </c>
      <c r="J168" s="5" t="s">
        <v>17</v>
      </c>
    </row>
    <row r="169">
      <c r="A169" s="3">
        <v>61.0</v>
      </c>
      <c r="B169" s="4">
        <v>0.13975694444444445</v>
      </c>
      <c r="C169" s="5" t="s">
        <v>18</v>
      </c>
      <c r="D169" s="5" t="s">
        <v>32</v>
      </c>
      <c r="E169" s="62">
        <v>27.0</v>
      </c>
      <c r="F169" s="31">
        <f>E169-13+5</f>
        <v>19</v>
      </c>
      <c r="J169" s="5" t="s">
        <v>2430</v>
      </c>
    </row>
    <row r="170">
      <c r="A170" s="3">
        <v>61.0</v>
      </c>
      <c r="B170" s="4">
        <v>0.1398148148148148</v>
      </c>
      <c r="C170" s="5" t="s">
        <v>18</v>
      </c>
      <c r="D170" s="5" t="s">
        <v>7</v>
      </c>
      <c r="E170" s="62">
        <v>16.0</v>
      </c>
      <c r="F170" s="89"/>
      <c r="H170" s="5" t="s">
        <v>2449</v>
      </c>
    </row>
    <row r="171">
      <c r="A171" s="3">
        <v>61.0</v>
      </c>
      <c r="B171" s="4">
        <v>0.14006944444444444</v>
      </c>
      <c r="C171" s="5" t="s">
        <v>18</v>
      </c>
      <c r="D171" s="5" t="s">
        <v>32</v>
      </c>
      <c r="E171" s="62" t="s">
        <v>30</v>
      </c>
      <c r="F171" s="31" t="s">
        <v>30</v>
      </c>
      <c r="J171" s="5" t="s">
        <v>17</v>
      </c>
    </row>
    <row r="172">
      <c r="A172" s="3">
        <v>61.0</v>
      </c>
      <c r="B172" s="4">
        <v>0.14006944444444444</v>
      </c>
      <c r="C172" s="5" t="s">
        <v>18</v>
      </c>
      <c r="D172" s="5" t="s">
        <v>32</v>
      </c>
      <c r="E172" s="62">
        <v>28.0</v>
      </c>
      <c r="F172" s="31">
        <f>E172-13</f>
        <v>15</v>
      </c>
      <c r="J172" s="5" t="s">
        <v>2430</v>
      </c>
    </row>
    <row r="173">
      <c r="A173" s="3">
        <v>61.0</v>
      </c>
      <c r="B173" s="4">
        <v>0.1401388888888889</v>
      </c>
      <c r="C173" s="5" t="s">
        <v>18</v>
      </c>
      <c r="D173" s="5" t="s">
        <v>7</v>
      </c>
      <c r="E173" s="62">
        <v>8.0</v>
      </c>
      <c r="F173" s="89"/>
      <c r="H173" s="5" t="s">
        <v>2443</v>
      </c>
    </row>
    <row r="174">
      <c r="A174" s="3">
        <v>61.0</v>
      </c>
      <c r="B174" s="4">
        <v>0.1407986111111111</v>
      </c>
      <c r="C174" s="5" t="s">
        <v>10</v>
      </c>
      <c r="D174" s="5" t="s">
        <v>32</v>
      </c>
      <c r="E174" s="62">
        <v>23.0</v>
      </c>
      <c r="F174" s="31">
        <f t="shared" ref="F174:F175" si="8">E174-12</f>
        <v>11</v>
      </c>
      <c r="J174" s="5" t="s">
        <v>45</v>
      </c>
    </row>
    <row r="175">
      <c r="A175" s="3">
        <v>61.0</v>
      </c>
      <c r="B175" s="4">
        <v>0.14090277777777777</v>
      </c>
      <c r="C175" s="5" t="s">
        <v>10</v>
      </c>
      <c r="D175" s="5" t="s">
        <v>32</v>
      </c>
      <c r="E175" s="62">
        <v>26.0</v>
      </c>
      <c r="F175" s="31">
        <f t="shared" si="8"/>
        <v>14</v>
      </c>
      <c r="J175" s="5" t="s">
        <v>68</v>
      </c>
    </row>
    <row r="176">
      <c r="A176" s="3">
        <v>61.0</v>
      </c>
      <c r="B176" s="4">
        <v>0.14119212962962963</v>
      </c>
      <c r="C176" s="5" t="s">
        <v>10</v>
      </c>
      <c r="D176" s="5" t="s">
        <v>7</v>
      </c>
      <c r="E176" s="62">
        <v>22.0</v>
      </c>
      <c r="F176" s="89"/>
      <c r="H176" s="5" t="s">
        <v>2450</v>
      </c>
    </row>
    <row r="177">
      <c r="A177" s="3">
        <v>61.0</v>
      </c>
      <c r="B177" s="4">
        <v>0.1413425925925926</v>
      </c>
      <c r="C177" s="5" t="s">
        <v>10</v>
      </c>
      <c r="D177" s="5" t="s">
        <v>7</v>
      </c>
      <c r="E177" s="62">
        <v>24.0</v>
      </c>
      <c r="F177" s="89"/>
      <c r="H177" s="5" t="s">
        <v>2437</v>
      </c>
      <c r="I177" s="5">
        <v>1.0</v>
      </c>
    </row>
    <row r="178">
      <c r="A178" s="3">
        <v>61.0</v>
      </c>
      <c r="B178" s="4">
        <v>0.1432986111111111</v>
      </c>
      <c r="C178" s="5" t="s">
        <v>22</v>
      </c>
      <c r="D178" s="5" t="s">
        <v>7</v>
      </c>
      <c r="E178" s="62">
        <v>45.0</v>
      </c>
      <c r="F178" s="89"/>
      <c r="H178" s="5" t="s">
        <v>2451</v>
      </c>
      <c r="I178" s="5">
        <v>1.0</v>
      </c>
      <c r="J178" s="5" t="s">
        <v>2452</v>
      </c>
    </row>
    <row r="179">
      <c r="A179" s="3">
        <v>61.0</v>
      </c>
      <c r="B179" s="4">
        <v>0.14489583333333333</v>
      </c>
      <c r="C179" s="5" t="s">
        <v>22</v>
      </c>
      <c r="D179" s="5" t="s">
        <v>588</v>
      </c>
      <c r="E179" s="62" t="s">
        <v>30</v>
      </c>
      <c r="F179" s="31" t="s">
        <v>30</v>
      </c>
      <c r="J179" s="5" t="s">
        <v>42</v>
      </c>
    </row>
    <row r="180">
      <c r="A180" s="3">
        <v>61.0</v>
      </c>
      <c r="B180" s="4">
        <v>0.14489583333333333</v>
      </c>
      <c r="C180" s="5" t="s">
        <v>22</v>
      </c>
      <c r="D180" s="5" t="s">
        <v>588</v>
      </c>
      <c r="E180" s="62">
        <v>30.0</v>
      </c>
      <c r="F180" s="31">
        <f>E180-16</f>
        <v>14</v>
      </c>
      <c r="J180" s="5" t="s">
        <v>43</v>
      </c>
    </row>
    <row r="181">
      <c r="A181" s="3">
        <v>61.0</v>
      </c>
      <c r="B181" s="4">
        <v>0.15202546296296296</v>
      </c>
      <c r="C181" s="5" t="s">
        <v>22</v>
      </c>
      <c r="D181" s="5" t="s">
        <v>88</v>
      </c>
      <c r="E181" s="62" t="s">
        <v>30</v>
      </c>
      <c r="F181" s="31" t="s">
        <v>30</v>
      </c>
      <c r="J181" s="5" t="s">
        <v>42</v>
      </c>
    </row>
    <row r="182">
      <c r="A182" s="3">
        <v>61.0</v>
      </c>
      <c r="B182" s="4">
        <v>0.15202546296296296</v>
      </c>
      <c r="C182" s="5" t="s">
        <v>22</v>
      </c>
      <c r="D182" s="5" t="s">
        <v>88</v>
      </c>
      <c r="E182" s="62">
        <v>17.0</v>
      </c>
      <c r="F182" s="31">
        <f>E182-11</f>
        <v>6</v>
      </c>
      <c r="J182" s="5" t="s">
        <v>43</v>
      </c>
    </row>
    <row r="183">
      <c r="A183" s="3">
        <v>61.0</v>
      </c>
      <c r="B183" s="4">
        <v>0.15203703703703703</v>
      </c>
      <c r="C183" s="5" t="s">
        <v>18</v>
      </c>
      <c r="D183" s="5" t="s">
        <v>88</v>
      </c>
      <c r="E183" s="62">
        <v>13.0</v>
      </c>
      <c r="F183" s="31">
        <f>E183-4</f>
        <v>9</v>
      </c>
    </row>
    <row r="184">
      <c r="A184" s="3">
        <v>61.0</v>
      </c>
      <c r="B184" s="4">
        <v>0.15204861111111112</v>
      </c>
      <c r="C184" s="5" t="s">
        <v>10</v>
      </c>
      <c r="D184" s="5" t="s">
        <v>88</v>
      </c>
      <c r="E184" s="62">
        <v>23.0</v>
      </c>
      <c r="F184" s="31">
        <f>E184-7</f>
        <v>16</v>
      </c>
    </row>
    <row r="185">
      <c r="A185" s="7"/>
      <c r="E185" s="89"/>
      <c r="F185" s="89"/>
    </row>
    <row r="186">
      <c r="A186" s="7"/>
      <c r="E186" s="89"/>
      <c r="F186" s="89"/>
    </row>
    <row r="187">
      <c r="A187" s="7"/>
      <c r="D187">
        <f>COUNTIFS(D2:D184, "&lt;&gt;Damage", D2:D184, "&lt;&gt;Healing")</f>
        <v>157</v>
      </c>
      <c r="E187" s="89"/>
      <c r="F187" s="89"/>
    </row>
    <row r="188">
      <c r="A188" s="7"/>
      <c r="C188" s="5" t="s">
        <v>4821</v>
      </c>
      <c r="D188" s="128">
        <f>14/D187</f>
        <v>0.08917197452</v>
      </c>
      <c r="E188" s="89"/>
      <c r="F188" s="89"/>
    </row>
    <row r="189">
      <c r="A189" s="7"/>
      <c r="C189" s="5" t="s">
        <v>4822</v>
      </c>
      <c r="D189" s="128">
        <f>10/D187</f>
        <v>0.06369426752</v>
      </c>
      <c r="E189" s="89"/>
      <c r="F189" s="89"/>
    </row>
    <row r="190">
      <c r="A190" s="7"/>
      <c r="E190" s="89"/>
      <c r="F190" s="89"/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5.13" defaultRowHeight="15.0"/>
  <cols>
    <col customWidth="1" min="1" max="1" width="7.25"/>
    <col customWidth="1" min="2" max="2" width="6.13"/>
    <col customWidth="1" min="3" max="3" width="8.25"/>
    <col customWidth="1" min="4" max="4" width="13.75"/>
    <col customWidth="1" min="5" max="5" width="9.38"/>
    <col customWidth="1" min="6" max="6" width="11.13"/>
    <col customWidth="1" min="7" max="7" width="4.63"/>
    <col customWidth="1" min="8" max="8" width="49.63"/>
    <col customWidth="1" min="9" max="9" width="4.88"/>
    <col customWidth="1" min="10" max="10" width="33.63"/>
  </cols>
  <sheetData>
    <row r="1">
      <c r="A1" s="80" t="s">
        <v>0</v>
      </c>
      <c r="B1" s="81" t="s">
        <v>1</v>
      </c>
      <c r="C1" s="81" t="s">
        <v>2</v>
      </c>
      <c r="D1" s="80" t="s">
        <v>3</v>
      </c>
      <c r="E1" s="82" t="s">
        <v>4</v>
      </c>
      <c r="F1" s="82" t="s">
        <v>5</v>
      </c>
      <c r="G1" s="81" t="s">
        <v>6</v>
      </c>
      <c r="H1" s="81" t="s">
        <v>7</v>
      </c>
      <c r="I1" s="81" t="s">
        <v>4796</v>
      </c>
      <c r="J1" s="81" t="s">
        <v>9</v>
      </c>
    </row>
    <row r="2">
      <c r="A2" s="3">
        <v>62.0</v>
      </c>
      <c r="B2" s="4">
        <v>0.008125</v>
      </c>
      <c r="C2" s="5" t="s">
        <v>22</v>
      </c>
      <c r="D2" s="5" t="s">
        <v>88</v>
      </c>
      <c r="E2" s="62">
        <v>22.0</v>
      </c>
      <c r="F2" s="31">
        <f>E2-11</f>
        <v>11</v>
      </c>
    </row>
    <row r="3">
      <c r="A3" s="3">
        <v>62.0</v>
      </c>
      <c r="B3" s="4">
        <v>0.010150462962962964</v>
      </c>
      <c r="C3" s="5" t="s">
        <v>13</v>
      </c>
      <c r="D3" s="5" t="s">
        <v>24</v>
      </c>
      <c r="E3" s="62">
        <v>10.0</v>
      </c>
      <c r="F3" s="31">
        <f>E3-0</f>
        <v>10</v>
      </c>
    </row>
    <row r="4">
      <c r="A4" s="3">
        <v>62.0</v>
      </c>
      <c r="B4" s="4">
        <v>0.010185185185185186</v>
      </c>
      <c r="C4" s="5" t="s">
        <v>15</v>
      </c>
      <c r="D4" s="5" t="s">
        <v>24</v>
      </c>
      <c r="E4" s="62">
        <v>18.0</v>
      </c>
      <c r="F4" s="31">
        <f>E4-11</f>
        <v>7</v>
      </c>
    </row>
    <row r="5">
      <c r="A5" s="3">
        <v>62.0</v>
      </c>
      <c r="B5" s="4">
        <v>0.012997685185185185</v>
      </c>
      <c r="C5" s="5" t="s">
        <v>21</v>
      </c>
      <c r="D5" s="5" t="s">
        <v>20</v>
      </c>
      <c r="E5" s="62" t="s">
        <v>30</v>
      </c>
      <c r="F5" s="31" t="s">
        <v>30</v>
      </c>
    </row>
    <row r="6">
      <c r="A6" s="3">
        <v>62.0</v>
      </c>
      <c r="B6" s="4">
        <v>0.014178240740740741</v>
      </c>
      <c r="C6" s="5" t="s">
        <v>10</v>
      </c>
      <c r="D6" s="5" t="s">
        <v>146</v>
      </c>
      <c r="E6" s="62" t="s">
        <v>28</v>
      </c>
      <c r="F6" s="47">
        <v>1.0</v>
      </c>
      <c r="H6" s="5" t="s">
        <v>2453</v>
      </c>
    </row>
    <row r="7">
      <c r="A7" s="3">
        <v>62.0</v>
      </c>
      <c r="B7" s="4">
        <v>0.015</v>
      </c>
      <c r="C7" s="5" t="s">
        <v>10</v>
      </c>
      <c r="D7" s="5" t="s">
        <v>32</v>
      </c>
      <c r="E7" s="62" t="s">
        <v>30</v>
      </c>
      <c r="F7" s="31" t="s">
        <v>30</v>
      </c>
      <c r="J7" s="5" t="s">
        <v>42</v>
      </c>
    </row>
    <row r="8">
      <c r="A8" s="3">
        <v>62.0</v>
      </c>
      <c r="B8" s="4">
        <v>0.015</v>
      </c>
      <c r="C8" s="5" t="s">
        <v>10</v>
      </c>
      <c r="D8" s="5" t="s">
        <v>32</v>
      </c>
      <c r="E8" s="62">
        <v>13.0</v>
      </c>
      <c r="F8" s="31">
        <f>E8+2</f>
        <v>15</v>
      </c>
      <c r="J8" s="5" t="s">
        <v>2454</v>
      </c>
    </row>
    <row r="9">
      <c r="A9" s="3">
        <v>62.0</v>
      </c>
      <c r="B9" s="4">
        <v>0.015243055555555555</v>
      </c>
      <c r="C9" s="5" t="s">
        <v>21</v>
      </c>
      <c r="D9" s="5" t="s">
        <v>129</v>
      </c>
      <c r="E9" s="62" t="s">
        <v>30</v>
      </c>
      <c r="F9" s="31" t="s">
        <v>30</v>
      </c>
    </row>
    <row r="10">
      <c r="A10" s="3">
        <v>62.0</v>
      </c>
      <c r="B10" s="4">
        <v>0.01597222222222222</v>
      </c>
      <c r="C10" s="5" t="s">
        <v>10</v>
      </c>
      <c r="D10" s="5" t="s">
        <v>129</v>
      </c>
      <c r="E10" s="62">
        <v>9.0</v>
      </c>
      <c r="F10" s="31">
        <f>E10-5</f>
        <v>4</v>
      </c>
    </row>
    <row r="11">
      <c r="A11" s="3">
        <v>62.0</v>
      </c>
      <c r="B11" s="4">
        <v>0.017060185185185185</v>
      </c>
      <c r="C11" s="5" t="s">
        <v>13</v>
      </c>
      <c r="D11" s="5" t="s">
        <v>74</v>
      </c>
      <c r="E11" s="62">
        <v>25.0</v>
      </c>
      <c r="F11" s="31">
        <f>E11-12</f>
        <v>13</v>
      </c>
    </row>
    <row r="12">
      <c r="A12" s="3">
        <v>62.0</v>
      </c>
      <c r="B12" s="4">
        <v>0.01738425925925926</v>
      </c>
      <c r="C12" s="5" t="s">
        <v>18</v>
      </c>
      <c r="D12" s="5" t="s">
        <v>74</v>
      </c>
      <c r="E12" s="62">
        <v>9.0</v>
      </c>
      <c r="F12" s="31">
        <f>E12-1</f>
        <v>8</v>
      </c>
    </row>
    <row r="13">
      <c r="A13" s="3">
        <v>62.0</v>
      </c>
      <c r="B13" s="4">
        <v>0.01800925925925926</v>
      </c>
      <c r="C13" s="5" t="s">
        <v>10</v>
      </c>
      <c r="D13" s="5" t="s">
        <v>23</v>
      </c>
      <c r="E13" s="62">
        <v>6.0</v>
      </c>
      <c r="F13" s="31">
        <f t="shared" ref="F13:F14" si="1">E13-0</f>
        <v>6</v>
      </c>
    </row>
    <row r="14">
      <c r="A14" s="3">
        <v>62.0</v>
      </c>
      <c r="B14" s="4">
        <v>0.018055555555555554</v>
      </c>
      <c r="C14" s="5" t="s">
        <v>21</v>
      </c>
      <c r="D14" s="5" t="s">
        <v>23</v>
      </c>
      <c r="E14" s="62">
        <v>10.0</v>
      </c>
      <c r="F14" s="31">
        <f t="shared" si="1"/>
        <v>10</v>
      </c>
    </row>
    <row r="15">
      <c r="A15" s="3">
        <v>62.0</v>
      </c>
      <c r="B15" s="4">
        <v>0.018078703703703704</v>
      </c>
      <c r="C15" s="5" t="s">
        <v>18</v>
      </c>
      <c r="D15" s="5" t="s">
        <v>23</v>
      </c>
      <c r="E15" s="62">
        <v>14.0</v>
      </c>
      <c r="F15" s="31">
        <f>E15-2</f>
        <v>12</v>
      </c>
    </row>
    <row r="16">
      <c r="A16" s="3">
        <v>62.0</v>
      </c>
      <c r="B16" s="4">
        <v>0.019085648148148147</v>
      </c>
      <c r="C16" s="5" t="s">
        <v>10</v>
      </c>
      <c r="D16" s="5" t="s">
        <v>23</v>
      </c>
      <c r="E16" s="62">
        <v>19.0</v>
      </c>
      <c r="F16" s="31">
        <f>E16-0</f>
        <v>19</v>
      </c>
    </row>
    <row r="17">
      <c r="A17" s="3">
        <v>62.0</v>
      </c>
      <c r="B17" s="4">
        <v>0.02099537037037037</v>
      </c>
      <c r="C17" s="5" t="s">
        <v>15</v>
      </c>
      <c r="D17" s="5" t="s">
        <v>126</v>
      </c>
      <c r="E17" s="62" t="s">
        <v>28</v>
      </c>
      <c r="F17" s="47">
        <v>1.0</v>
      </c>
    </row>
    <row r="18">
      <c r="A18" s="3">
        <v>62.0</v>
      </c>
      <c r="B18" s="4">
        <v>0.022233796296296297</v>
      </c>
      <c r="C18" s="5" t="s">
        <v>22</v>
      </c>
      <c r="D18" s="5" t="s">
        <v>146</v>
      </c>
      <c r="E18" s="62">
        <v>25.0</v>
      </c>
      <c r="F18" s="31">
        <f>E18-8</f>
        <v>17</v>
      </c>
      <c r="J18" s="5" t="s">
        <v>621</v>
      </c>
    </row>
    <row r="19">
      <c r="A19" s="3">
        <v>62.0</v>
      </c>
      <c r="B19" s="4">
        <v>0.023634259259259258</v>
      </c>
      <c r="C19" s="5" t="s">
        <v>134</v>
      </c>
      <c r="D19" s="5" t="s">
        <v>146</v>
      </c>
      <c r="E19" s="62">
        <v>18.0</v>
      </c>
      <c r="F19" s="31">
        <f>E19-4</f>
        <v>14</v>
      </c>
    </row>
    <row r="20">
      <c r="A20" s="3">
        <v>62.0</v>
      </c>
      <c r="B20" s="4">
        <v>0.024189814814814813</v>
      </c>
      <c r="C20" s="5" t="s">
        <v>18</v>
      </c>
      <c r="D20" s="5" t="s">
        <v>24</v>
      </c>
      <c r="E20" s="62" t="s">
        <v>30</v>
      </c>
      <c r="F20" s="31" t="s">
        <v>30</v>
      </c>
      <c r="J20" s="5" t="s">
        <v>42</v>
      </c>
    </row>
    <row r="21">
      <c r="A21" s="3">
        <v>62.0</v>
      </c>
      <c r="B21" s="4">
        <v>0.024189814814814813</v>
      </c>
      <c r="C21" s="5" t="s">
        <v>18</v>
      </c>
      <c r="D21" s="5" t="s">
        <v>24</v>
      </c>
      <c r="E21" s="62">
        <v>24.0</v>
      </c>
      <c r="F21" s="31">
        <f>E21-8</f>
        <v>16</v>
      </c>
    </row>
    <row r="22">
      <c r="A22" s="3">
        <v>62.0</v>
      </c>
      <c r="B22" s="4">
        <v>0.024988425925925924</v>
      </c>
      <c r="C22" s="5" t="s">
        <v>13</v>
      </c>
      <c r="D22" s="5" t="s">
        <v>146</v>
      </c>
      <c r="E22" s="62">
        <v>21.0</v>
      </c>
      <c r="F22" s="31">
        <f>E22-7</f>
        <v>14</v>
      </c>
    </row>
    <row r="23">
      <c r="A23" s="3">
        <v>62.0</v>
      </c>
      <c r="B23" s="4">
        <v>0.025451388888888888</v>
      </c>
      <c r="C23" s="5" t="s">
        <v>134</v>
      </c>
      <c r="D23" s="5" t="s">
        <v>146</v>
      </c>
      <c r="E23" s="62">
        <v>15.0</v>
      </c>
      <c r="F23" s="47">
        <v>2.0</v>
      </c>
      <c r="J23" s="5" t="s">
        <v>1030</v>
      </c>
    </row>
    <row r="24">
      <c r="A24" s="3">
        <v>62.0</v>
      </c>
      <c r="B24" s="4">
        <v>0.026180555555555554</v>
      </c>
      <c r="C24" s="5" t="s">
        <v>15</v>
      </c>
      <c r="D24" s="5" t="s">
        <v>126</v>
      </c>
      <c r="E24" s="62">
        <v>16.0</v>
      </c>
      <c r="F24" s="31">
        <f>E24-6</f>
        <v>10</v>
      </c>
    </row>
    <row r="25">
      <c r="A25" s="3">
        <v>62.0</v>
      </c>
      <c r="B25" s="4">
        <v>0.029456018518518517</v>
      </c>
      <c r="C25" s="5" t="s">
        <v>22</v>
      </c>
      <c r="D25" s="5" t="s">
        <v>146</v>
      </c>
      <c r="E25" s="62">
        <v>25.0</v>
      </c>
      <c r="F25" s="31">
        <f>E25-8</f>
        <v>17</v>
      </c>
      <c r="J25" s="5" t="s">
        <v>621</v>
      </c>
    </row>
    <row r="26">
      <c r="A26" s="3">
        <v>62.0</v>
      </c>
      <c r="B26" s="4">
        <v>0.03113425925925926</v>
      </c>
      <c r="C26" s="5" t="s">
        <v>15</v>
      </c>
      <c r="D26" s="5" t="s">
        <v>126</v>
      </c>
      <c r="E26" s="62" t="s">
        <v>28</v>
      </c>
      <c r="F26" s="47">
        <v>1.0</v>
      </c>
    </row>
    <row r="27">
      <c r="A27" s="3">
        <v>62.0</v>
      </c>
      <c r="B27" s="4">
        <v>0.035925925925925924</v>
      </c>
      <c r="C27" s="5" t="s">
        <v>10</v>
      </c>
      <c r="D27" s="5" t="s">
        <v>32</v>
      </c>
      <c r="E27" s="62">
        <v>17.0</v>
      </c>
      <c r="F27" s="47">
        <v>5.0</v>
      </c>
      <c r="J27" s="5" t="s">
        <v>45</v>
      </c>
    </row>
    <row r="28">
      <c r="A28" s="3">
        <v>62.0</v>
      </c>
      <c r="B28" s="4">
        <v>0.0369212962962963</v>
      </c>
      <c r="C28" s="5" t="s">
        <v>15</v>
      </c>
      <c r="D28" s="5" t="s">
        <v>126</v>
      </c>
      <c r="E28" s="62" t="s">
        <v>28</v>
      </c>
      <c r="F28" s="47">
        <v>1.0</v>
      </c>
    </row>
    <row r="29">
      <c r="A29" s="3">
        <v>62.0</v>
      </c>
      <c r="B29" s="4">
        <v>0.03706018518518518</v>
      </c>
      <c r="C29" s="5" t="s">
        <v>10</v>
      </c>
      <c r="D29" s="5" t="s">
        <v>146</v>
      </c>
      <c r="E29" s="62">
        <v>14.0</v>
      </c>
      <c r="F29" s="31">
        <f>E29+2</f>
        <v>16</v>
      </c>
    </row>
    <row r="30">
      <c r="A30" s="3">
        <v>62.0</v>
      </c>
      <c r="B30" s="4">
        <v>0.03743055555555556</v>
      </c>
      <c r="C30" s="5" t="s">
        <v>18</v>
      </c>
      <c r="D30" s="5" t="s">
        <v>146</v>
      </c>
      <c r="E30" s="62">
        <v>10.0</v>
      </c>
      <c r="F30" s="31">
        <f>E30-1</f>
        <v>9</v>
      </c>
    </row>
    <row r="31">
      <c r="A31" s="3">
        <v>62.0</v>
      </c>
      <c r="B31" s="4">
        <v>0.03917824074074074</v>
      </c>
      <c r="C31" s="5" t="s">
        <v>13</v>
      </c>
      <c r="D31" s="5" t="s">
        <v>74</v>
      </c>
      <c r="E31" s="62">
        <v>20.0</v>
      </c>
      <c r="F31" s="31">
        <f>E31-12</f>
        <v>8</v>
      </c>
    </row>
    <row r="32">
      <c r="A32" s="3">
        <v>62.0</v>
      </c>
      <c r="B32" s="4">
        <v>0.03925925925925926</v>
      </c>
      <c r="C32" s="5" t="s">
        <v>18</v>
      </c>
      <c r="D32" s="5" t="s">
        <v>74</v>
      </c>
      <c r="E32" s="62">
        <v>13.0</v>
      </c>
      <c r="F32" s="31">
        <f>E32-1</f>
        <v>12</v>
      </c>
    </row>
    <row r="33">
      <c r="A33" s="3">
        <v>62.0</v>
      </c>
      <c r="B33" s="4">
        <v>0.039375</v>
      </c>
      <c r="C33" s="5" t="s">
        <v>10</v>
      </c>
      <c r="D33" s="5" t="s">
        <v>74</v>
      </c>
      <c r="E33" s="62">
        <v>11.0</v>
      </c>
      <c r="F33" s="31">
        <f>E33-3</f>
        <v>8</v>
      </c>
    </row>
    <row r="34">
      <c r="A34" s="3">
        <v>62.0</v>
      </c>
      <c r="B34" s="4">
        <v>0.039467592592592596</v>
      </c>
      <c r="C34" s="5" t="s">
        <v>15</v>
      </c>
      <c r="D34" s="5" t="s">
        <v>74</v>
      </c>
      <c r="E34" s="62">
        <v>22.0</v>
      </c>
      <c r="F34" s="31">
        <f>E34-7</f>
        <v>15</v>
      </c>
    </row>
    <row r="35">
      <c r="A35" s="3">
        <v>62.0</v>
      </c>
      <c r="B35" s="4">
        <v>0.03947916666666667</v>
      </c>
      <c r="C35" s="5" t="s">
        <v>21</v>
      </c>
      <c r="D35" s="5" t="s">
        <v>74</v>
      </c>
      <c r="E35" s="62" t="s">
        <v>30</v>
      </c>
      <c r="F35" s="31" t="s">
        <v>30</v>
      </c>
    </row>
    <row r="36">
      <c r="A36" s="3">
        <v>62.0</v>
      </c>
      <c r="B36" s="4">
        <v>0.040914351851851855</v>
      </c>
      <c r="C36" s="5" t="s">
        <v>15</v>
      </c>
      <c r="D36" s="5" t="s">
        <v>126</v>
      </c>
      <c r="E36" s="62">
        <v>19.0</v>
      </c>
      <c r="F36" s="31">
        <f>E36-6</f>
        <v>13</v>
      </c>
    </row>
    <row r="37">
      <c r="A37" s="3">
        <v>62.0</v>
      </c>
      <c r="B37" s="4">
        <v>0.042337962962962966</v>
      </c>
      <c r="C37" s="5" t="s">
        <v>15</v>
      </c>
      <c r="D37" s="5" t="s">
        <v>126</v>
      </c>
      <c r="E37" s="62">
        <v>25.0</v>
      </c>
      <c r="F37" s="47">
        <v>18.0</v>
      </c>
    </row>
    <row r="38">
      <c r="A38" s="3">
        <v>62.0</v>
      </c>
      <c r="B38" s="4">
        <v>0.04297453703703704</v>
      </c>
      <c r="C38" s="5" t="s">
        <v>13</v>
      </c>
      <c r="D38" s="5" t="s">
        <v>24</v>
      </c>
      <c r="E38" s="62">
        <v>6.0</v>
      </c>
      <c r="F38" s="31">
        <f>E38-0</f>
        <v>6</v>
      </c>
    </row>
    <row r="39">
      <c r="A39" s="3">
        <v>62.0</v>
      </c>
      <c r="B39" s="4">
        <v>0.044537037037037035</v>
      </c>
      <c r="C39" s="5" t="s">
        <v>18</v>
      </c>
      <c r="D39" s="5" t="s">
        <v>35</v>
      </c>
      <c r="E39" s="62">
        <v>27.0</v>
      </c>
      <c r="F39" s="31">
        <f>E39-11</f>
        <v>16</v>
      </c>
    </row>
    <row r="40">
      <c r="A40" s="3">
        <v>62.0</v>
      </c>
      <c r="B40" s="4">
        <v>0.04454861111111111</v>
      </c>
      <c r="C40" s="5" t="s">
        <v>15</v>
      </c>
      <c r="D40" s="5" t="s">
        <v>35</v>
      </c>
      <c r="E40" s="62">
        <v>15.0</v>
      </c>
      <c r="F40" s="31">
        <f>E40-2</f>
        <v>13</v>
      </c>
    </row>
    <row r="41">
      <c r="A41" s="3">
        <v>62.0</v>
      </c>
      <c r="B41" s="4">
        <v>0.04456018518518518</v>
      </c>
      <c r="C41" s="5" t="s">
        <v>10</v>
      </c>
      <c r="D41" s="5" t="s">
        <v>35</v>
      </c>
      <c r="E41" s="62">
        <v>21.0</v>
      </c>
      <c r="F41" s="31">
        <f>E41-15</f>
        <v>6</v>
      </c>
    </row>
    <row r="42">
      <c r="A42" s="3">
        <v>62.0</v>
      </c>
      <c r="B42" s="4">
        <v>0.04461805555555556</v>
      </c>
      <c r="C42" s="5" t="s">
        <v>21</v>
      </c>
      <c r="D42" s="5" t="s">
        <v>35</v>
      </c>
      <c r="E42" s="62" t="s">
        <v>30</v>
      </c>
      <c r="F42" s="31" t="s">
        <v>30</v>
      </c>
    </row>
    <row r="43">
      <c r="A43" s="3">
        <v>62.0</v>
      </c>
      <c r="B43" s="4">
        <v>0.046203703703703705</v>
      </c>
      <c r="C43" s="5" t="s">
        <v>15</v>
      </c>
      <c r="D43" s="5" t="s">
        <v>47</v>
      </c>
      <c r="E43" s="62">
        <v>20.0</v>
      </c>
      <c r="F43" s="31">
        <f t="shared" ref="F43:F44" si="2">E43-2</f>
        <v>18</v>
      </c>
    </row>
    <row r="44">
      <c r="A44" s="3">
        <v>62.0</v>
      </c>
      <c r="B44" s="4">
        <v>0.04640046296296296</v>
      </c>
      <c r="C44" s="5" t="s">
        <v>13</v>
      </c>
      <c r="D44" s="5" t="s">
        <v>47</v>
      </c>
      <c r="E44" s="62">
        <v>18.0</v>
      </c>
      <c r="F44" s="31">
        <f t="shared" si="2"/>
        <v>16</v>
      </c>
    </row>
    <row r="45">
      <c r="A45" s="3">
        <v>62.0</v>
      </c>
      <c r="B45" s="4">
        <v>0.046469907407407404</v>
      </c>
      <c r="C45" s="5" t="s">
        <v>18</v>
      </c>
      <c r="D45" s="5" t="s">
        <v>47</v>
      </c>
      <c r="E45" s="62">
        <v>13.0</v>
      </c>
      <c r="F45" s="31">
        <f>E45-8</f>
        <v>5</v>
      </c>
    </row>
    <row r="46">
      <c r="A46" s="3">
        <v>62.0</v>
      </c>
      <c r="B46" s="4">
        <v>0.046481481481481485</v>
      </c>
      <c r="C46" s="5" t="s">
        <v>10</v>
      </c>
      <c r="D46" s="5" t="s">
        <v>47</v>
      </c>
      <c r="E46" s="62">
        <v>14.0</v>
      </c>
      <c r="F46" s="31">
        <f>E46-7</f>
        <v>7</v>
      </c>
    </row>
    <row r="47">
      <c r="A47" s="3">
        <v>62.0</v>
      </c>
      <c r="B47" s="4">
        <v>0.04670138888888889</v>
      </c>
      <c r="C47" s="5" t="s">
        <v>134</v>
      </c>
      <c r="D47" s="5" t="s">
        <v>47</v>
      </c>
      <c r="E47" s="62">
        <v>6.0</v>
      </c>
      <c r="F47" s="31">
        <f>E47-0</f>
        <v>6</v>
      </c>
    </row>
    <row r="48">
      <c r="A48" s="3">
        <v>62.0</v>
      </c>
      <c r="B48" s="4">
        <v>0.04671296296296296</v>
      </c>
      <c r="C48" s="5" t="s">
        <v>22</v>
      </c>
      <c r="D48" s="5" t="s">
        <v>47</v>
      </c>
      <c r="E48" s="62">
        <v>4.0</v>
      </c>
      <c r="F48" s="31">
        <f>E48-2</f>
        <v>2</v>
      </c>
    </row>
    <row r="49">
      <c r="A49" s="3">
        <v>62.0</v>
      </c>
      <c r="B49" s="4">
        <v>0.04877314814814815</v>
      </c>
      <c r="C49" s="5" t="s">
        <v>15</v>
      </c>
      <c r="D49" s="5" t="s">
        <v>26</v>
      </c>
      <c r="E49" s="62">
        <v>7.0</v>
      </c>
      <c r="F49" s="47">
        <v>2.0</v>
      </c>
    </row>
    <row r="50">
      <c r="A50" s="3">
        <v>62.0</v>
      </c>
      <c r="B50" s="4">
        <v>0.050416666666666665</v>
      </c>
      <c r="C50" s="5" t="s">
        <v>13</v>
      </c>
      <c r="D50" s="5" t="s">
        <v>32</v>
      </c>
      <c r="E50" s="62">
        <v>30.0</v>
      </c>
      <c r="F50" s="31">
        <f t="shared" ref="F50:F51" si="3">E50-14</f>
        <v>16</v>
      </c>
      <c r="J50" s="5" t="s">
        <v>2245</v>
      </c>
    </row>
    <row r="51">
      <c r="A51" s="3">
        <v>62.0</v>
      </c>
      <c r="B51" s="4">
        <v>0.05054398148148148</v>
      </c>
      <c r="C51" s="5" t="s">
        <v>13</v>
      </c>
      <c r="D51" s="5" t="s">
        <v>32</v>
      </c>
      <c r="E51" s="62">
        <v>21.0</v>
      </c>
      <c r="F51" s="31">
        <f t="shared" si="3"/>
        <v>7</v>
      </c>
      <c r="J51" s="5" t="s">
        <v>2245</v>
      </c>
    </row>
    <row r="52">
      <c r="A52" s="3">
        <v>62.0</v>
      </c>
      <c r="B52" s="4">
        <v>0.050694444444444445</v>
      </c>
      <c r="C52" s="5" t="s">
        <v>13</v>
      </c>
      <c r="D52" s="5" t="s">
        <v>7</v>
      </c>
      <c r="E52" s="62">
        <v>24.0</v>
      </c>
      <c r="F52" s="89"/>
      <c r="H52" s="5" t="s">
        <v>2455</v>
      </c>
    </row>
    <row r="53">
      <c r="A53" s="3">
        <v>62.0</v>
      </c>
      <c r="B53" s="4">
        <v>0.05081018518518519</v>
      </c>
      <c r="C53" s="5" t="s">
        <v>13</v>
      </c>
      <c r="D53" s="5" t="s">
        <v>7</v>
      </c>
      <c r="E53" s="62">
        <v>20.0</v>
      </c>
      <c r="F53" s="89"/>
      <c r="H53" s="5" t="s">
        <v>2456</v>
      </c>
    </row>
    <row r="54">
      <c r="A54" s="3">
        <v>62.0</v>
      </c>
      <c r="B54" s="4">
        <v>0.05199074074074074</v>
      </c>
      <c r="C54" s="5" t="s">
        <v>21</v>
      </c>
      <c r="D54" s="5" t="s">
        <v>32</v>
      </c>
      <c r="E54" s="62" t="s">
        <v>30</v>
      </c>
      <c r="F54" s="62" t="s">
        <v>30</v>
      </c>
      <c r="J54" s="5" t="s">
        <v>2457</v>
      </c>
    </row>
    <row r="55">
      <c r="A55" s="3">
        <v>62.0</v>
      </c>
      <c r="B55" s="4">
        <v>0.05247685185185185</v>
      </c>
      <c r="C55" s="5" t="s">
        <v>21</v>
      </c>
      <c r="D55" s="5" t="s">
        <v>7</v>
      </c>
      <c r="E55" s="62">
        <v>31.0</v>
      </c>
      <c r="F55" s="89"/>
      <c r="H55" s="5" t="s">
        <v>2458</v>
      </c>
    </row>
    <row r="56">
      <c r="A56" s="3">
        <v>62.0</v>
      </c>
      <c r="B56" s="4">
        <v>0.05457175925925926</v>
      </c>
      <c r="C56" s="5" t="s">
        <v>273</v>
      </c>
      <c r="D56" s="5" t="s">
        <v>32</v>
      </c>
      <c r="E56" s="62" t="s">
        <v>30</v>
      </c>
      <c r="F56" s="62" t="s">
        <v>30</v>
      </c>
      <c r="J56" s="5" t="s">
        <v>17</v>
      </c>
    </row>
    <row r="57">
      <c r="A57" s="3">
        <v>62.0</v>
      </c>
      <c r="B57" s="4">
        <v>0.05457175925925926</v>
      </c>
      <c r="C57" s="5" t="s">
        <v>273</v>
      </c>
      <c r="D57" s="5" t="s">
        <v>32</v>
      </c>
      <c r="E57" s="62">
        <v>26.0</v>
      </c>
      <c r="F57" s="49">
        <f>E57-8</f>
        <v>18</v>
      </c>
      <c r="J57" s="5" t="s">
        <v>2459</v>
      </c>
    </row>
    <row r="58">
      <c r="A58" s="3">
        <v>62.0</v>
      </c>
      <c r="B58" s="4">
        <v>0.05480324074074074</v>
      </c>
      <c r="C58" s="5" t="s">
        <v>273</v>
      </c>
      <c r="D58" s="5" t="s">
        <v>32</v>
      </c>
      <c r="E58" s="62" t="s">
        <v>30</v>
      </c>
      <c r="F58" s="62" t="s">
        <v>30</v>
      </c>
      <c r="J58" s="5" t="s">
        <v>17</v>
      </c>
    </row>
    <row r="59">
      <c r="A59" s="3">
        <v>62.0</v>
      </c>
      <c r="B59" s="4">
        <v>0.05480324074074074</v>
      </c>
      <c r="C59" s="5" t="s">
        <v>273</v>
      </c>
      <c r="D59" s="5" t="s">
        <v>32</v>
      </c>
      <c r="E59" s="62">
        <v>25.0</v>
      </c>
      <c r="F59" s="62">
        <v>17.0</v>
      </c>
      <c r="J59" s="5" t="s">
        <v>2460</v>
      </c>
    </row>
    <row r="60">
      <c r="A60" s="3">
        <v>62.0</v>
      </c>
      <c r="B60" s="4">
        <v>0.05494212962962963</v>
      </c>
      <c r="C60" s="5" t="s">
        <v>273</v>
      </c>
      <c r="D60" s="5" t="s">
        <v>7</v>
      </c>
      <c r="E60" s="62">
        <v>8.0</v>
      </c>
      <c r="F60" s="89"/>
      <c r="H60" s="5" t="s">
        <v>2461</v>
      </c>
    </row>
    <row r="61">
      <c r="A61" s="3">
        <v>62.0</v>
      </c>
      <c r="B61" s="4">
        <v>0.05516203703703704</v>
      </c>
      <c r="C61" s="5" t="s">
        <v>273</v>
      </c>
      <c r="D61" s="5" t="s">
        <v>7</v>
      </c>
      <c r="E61" s="62">
        <v>12.0</v>
      </c>
      <c r="F61" s="89"/>
      <c r="H61" s="5" t="s">
        <v>2462</v>
      </c>
    </row>
    <row r="62">
      <c r="A62" s="3">
        <v>62.0</v>
      </c>
      <c r="B62" s="4">
        <v>0.05607638888888889</v>
      </c>
      <c r="C62" s="5" t="s">
        <v>18</v>
      </c>
      <c r="D62" s="5" t="s">
        <v>32</v>
      </c>
      <c r="E62" s="62" t="s">
        <v>37</v>
      </c>
      <c r="F62" s="62">
        <v>20.0</v>
      </c>
      <c r="G62" s="5" t="s">
        <v>48</v>
      </c>
      <c r="J62" s="5" t="s">
        <v>42</v>
      </c>
    </row>
    <row r="63">
      <c r="A63" s="3">
        <v>62.0</v>
      </c>
      <c r="B63" s="4">
        <v>0.05607638888888889</v>
      </c>
      <c r="C63" s="5" t="s">
        <v>18</v>
      </c>
      <c r="D63" s="5" t="s">
        <v>32</v>
      </c>
      <c r="E63" s="62">
        <v>26.0</v>
      </c>
      <c r="F63" s="49">
        <f>E63-13</f>
        <v>13</v>
      </c>
      <c r="J63" s="5" t="s">
        <v>2463</v>
      </c>
    </row>
    <row r="64">
      <c r="A64" s="3">
        <v>62.0</v>
      </c>
      <c r="B64" s="4">
        <v>0.05699074074074074</v>
      </c>
      <c r="C64" s="5" t="s">
        <v>18</v>
      </c>
      <c r="D64" s="5" t="s">
        <v>7</v>
      </c>
      <c r="E64" s="62">
        <v>11.0</v>
      </c>
      <c r="F64" s="89"/>
      <c r="H64" s="5" t="s">
        <v>2464</v>
      </c>
      <c r="J64" s="5" t="s">
        <v>2465</v>
      </c>
    </row>
    <row r="65">
      <c r="A65" s="3">
        <v>62.0</v>
      </c>
      <c r="B65" s="4">
        <v>0.0578587962962963</v>
      </c>
      <c r="C65" s="5" t="s">
        <v>18</v>
      </c>
      <c r="D65" s="5" t="s">
        <v>32</v>
      </c>
      <c r="E65" s="62" t="s">
        <v>30</v>
      </c>
      <c r="F65" s="62" t="s">
        <v>30</v>
      </c>
      <c r="J65" s="5" t="s">
        <v>42</v>
      </c>
    </row>
    <row r="66">
      <c r="A66" s="3">
        <v>62.0</v>
      </c>
      <c r="B66" s="4">
        <v>0.0578587962962963</v>
      </c>
      <c r="C66" s="5" t="s">
        <v>18</v>
      </c>
      <c r="D66" s="5" t="s">
        <v>32</v>
      </c>
      <c r="E66" s="62" t="s">
        <v>28</v>
      </c>
      <c r="F66" s="62">
        <v>1.0</v>
      </c>
      <c r="H66" s="5" t="s">
        <v>1071</v>
      </c>
      <c r="J66" s="5" t="s">
        <v>2466</v>
      </c>
    </row>
    <row r="67">
      <c r="A67" s="3">
        <v>62.0</v>
      </c>
      <c r="B67" s="4">
        <v>0.05832175925925926</v>
      </c>
      <c r="C67" s="5" t="s">
        <v>18</v>
      </c>
      <c r="D67" s="5" t="s">
        <v>7</v>
      </c>
      <c r="E67" s="62">
        <v>10.0</v>
      </c>
      <c r="F67" s="89"/>
      <c r="H67" s="5" t="s">
        <v>2467</v>
      </c>
    </row>
    <row r="68">
      <c r="A68" s="3">
        <v>62.0</v>
      </c>
      <c r="B68" s="4">
        <v>0.058680555555555555</v>
      </c>
      <c r="C68" s="5" t="s">
        <v>18</v>
      </c>
      <c r="D68" s="5" t="s">
        <v>709</v>
      </c>
      <c r="E68" s="62">
        <v>27.0</v>
      </c>
      <c r="F68" s="62">
        <v>16.0</v>
      </c>
      <c r="J68" s="5" t="s">
        <v>2468</v>
      </c>
    </row>
    <row r="69">
      <c r="A69" s="3">
        <v>62.0</v>
      </c>
      <c r="B69" s="4">
        <v>0.05924768518518519</v>
      </c>
      <c r="C69" s="5" t="s">
        <v>18</v>
      </c>
      <c r="D69" s="5" t="s">
        <v>146</v>
      </c>
      <c r="E69" s="62">
        <v>8.0</v>
      </c>
      <c r="F69" s="62">
        <v>7.0</v>
      </c>
    </row>
    <row r="70">
      <c r="A70" s="3">
        <v>62.0</v>
      </c>
      <c r="B70" s="4">
        <v>0.05997685185185185</v>
      </c>
      <c r="C70" s="5" t="s">
        <v>21</v>
      </c>
      <c r="D70" s="5" t="s">
        <v>32</v>
      </c>
      <c r="E70" s="62" t="s">
        <v>30</v>
      </c>
      <c r="F70" s="62" t="s">
        <v>30</v>
      </c>
      <c r="J70" s="5" t="s">
        <v>159</v>
      </c>
    </row>
    <row r="71">
      <c r="A71" s="3">
        <v>62.0</v>
      </c>
      <c r="B71" s="4">
        <v>0.05997685185185185</v>
      </c>
      <c r="C71" s="5" t="s">
        <v>21</v>
      </c>
      <c r="D71" s="5" t="s">
        <v>32</v>
      </c>
      <c r="E71" s="62" t="s">
        <v>30</v>
      </c>
      <c r="F71" s="62" t="s">
        <v>30</v>
      </c>
      <c r="J71" s="5" t="s">
        <v>46</v>
      </c>
    </row>
    <row r="72">
      <c r="A72" s="3">
        <v>62.0</v>
      </c>
      <c r="B72" s="4">
        <v>0.06019675925925926</v>
      </c>
      <c r="C72" s="5" t="s">
        <v>21</v>
      </c>
      <c r="D72" s="5" t="s">
        <v>7</v>
      </c>
      <c r="E72" s="62">
        <v>28.0</v>
      </c>
      <c r="F72" s="89"/>
      <c r="H72" s="5" t="s">
        <v>2469</v>
      </c>
    </row>
    <row r="73">
      <c r="A73" s="3">
        <v>62.0</v>
      </c>
      <c r="B73" s="4">
        <v>0.06028935185185185</v>
      </c>
      <c r="C73" s="5" t="s">
        <v>21</v>
      </c>
      <c r="D73" s="5" t="s">
        <v>7</v>
      </c>
      <c r="E73" s="62">
        <v>9.0</v>
      </c>
      <c r="F73" s="89"/>
      <c r="H73" s="5" t="s">
        <v>2470</v>
      </c>
    </row>
    <row r="74">
      <c r="A74" s="3">
        <v>62.0</v>
      </c>
      <c r="B74" s="4">
        <v>0.06135416666666667</v>
      </c>
      <c r="C74" s="5" t="s">
        <v>134</v>
      </c>
      <c r="D74" s="5" t="s">
        <v>32</v>
      </c>
      <c r="E74" s="62">
        <v>15.0</v>
      </c>
      <c r="F74" s="49">
        <f>E74-10</f>
        <v>5</v>
      </c>
      <c r="J74" s="5" t="s">
        <v>2471</v>
      </c>
    </row>
    <row r="75">
      <c r="A75" s="3">
        <v>62.0</v>
      </c>
      <c r="B75" s="4">
        <v>0.06238425925925926</v>
      </c>
      <c r="C75" s="5" t="s">
        <v>134</v>
      </c>
      <c r="D75" s="5" t="s">
        <v>7</v>
      </c>
      <c r="E75" s="62">
        <v>24.0</v>
      </c>
      <c r="F75" s="89"/>
      <c r="H75" s="5" t="s">
        <v>2472</v>
      </c>
    </row>
    <row r="76">
      <c r="A76" s="3">
        <v>62.0</v>
      </c>
      <c r="B76" s="4">
        <v>0.06983796296296296</v>
      </c>
      <c r="C76" s="5" t="s">
        <v>22</v>
      </c>
      <c r="D76" s="5" t="s">
        <v>95</v>
      </c>
      <c r="E76" s="62">
        <v>8.0</v>
      </c>
      <c r="F76" s="89"/>
    </row>
    <row r="77">
      <c r="A77" s="3">
        <v>62.0</v>
      </c>
      <c r="B77" s="4">
        <v>0.07164351851851852</v>
      </c>
      <c r="C77" s="5" t="s">
        <v>10</v>
      </c>
      <c r="D77" s="5" t="s">
        <v>75</v>
      </c>
      <c r="E77" s="62">
        <v>10.0</v>
      </c>
      <c r="F77" s="62">
        <v>8.0</v>
      </c>
    </row>
    <row r="78">
      <c r="A78" s="3">
        <v>62.0</v>
      </c>
      <c r="B78" s="4">
        <v>0.07261574074074074</v>
      </c>
      <c r="C78" s="5" t="s">
        <v>10</v>
      </c>
      <c r="D78" s="5" t="s">
        <v>709</v>
      </c>
      <c r="E78" s="62">
        <v>5.0</v>
      </c>
      <c r="F78" s="89"/>
      <c r="J78" s="5" t="s">
        <v>2473</v>
      </c>
    </row>
    <row r="79">
      <c r="A79" s="3">
        <v>62.0</v>
      </c>
      <c r="B79" s="4">
        <v>0.07317129629629629</v>
      </c>
      <c r="C79" s="5" t="s">
        <v>10</v>
      </c>
      <c r="D79" s="5" t="s">
        <v>75</v>
      </c>
      <c r="E79" s="62" t="s">
        <v>37</v>
      </c>
      <c r="F79" s="62">
        <v>20.0</v>
      </c>
    </row>
    <row r="80">
      <c r="A80" s="3">
        <v>62.0</v>
      </c>
      <c r="B80" s="4">
        <v>0.07414351851851853</v>
      </c>
      <c r="C80" s="5" t="s">
        <v>18</v>
      </c>
      <c r="D80" s="5" t="s">
        <v>32</v>
      </c>
      <c r="E80" s="62">
        <v>15.0</v>
      </c>
      <c r="F80" s="31">
        <f t="shared" ref="F80:F82" si="4">E80-13</f>
        <v>2</v>
      </c>
      <c r="J80" s="5" t="s">
        <v>42</v>
      </c>
    </row>
    <row r="81">
      <c r="A81" s="3">
        <v>62.0</v>
      </c>
      <c r="B81" s="4">
        <v>0.07414351851851853</v>
      </c>
      <c r="C81" s="5" t="s">
        <v>18</v>
      </c>
      <c r="D81" s="5" t="s">
        <v>32</v>
      </c>
      <c r="E81" s="62">
        <v>20.0</v>
      </c>
      <c r="F81" s="31">
        <f t="shared" si="4"/>
        <v>7</v>
      </c>
      <c r="J81" s="5" t="s">
        <v>2331</v>
      </c>
    </row>
    <row r="82">
      <c r="A82" s="3">
        <v>62.0</v>
      </c>
      <c r="B82" s="4">
        <v>0.07474537037037036</v>
      </c>
      <c r="C82" s="5" t="s">
        <v>18</v>
      </c>
      <c r="D82" s="5" t="s">
        <v>32</v>
      </c>
      <c r="E82" s="62">
        <v>28.0</v>
      </c>
      <c r="F82" s="31">
        <f t="shared" si="4"/>
        <v>15</v>
      </c>
      <c r="J82" s="5" t="s">
        <v>2273</v>
      </c>
    </row>
    <row r="83">
      <c r="A83" s="3">
        <v>62.0</v>
      </c>
      <c r="B83" s="4">
        <v>0.07474537037037036</v>
      </c>
      <c r="C83" s="5" t="s">
        <v>18</v>
      </c>
      <c r="D83" s="5" t="s">
        <v>32</v>
      </c>
      <c r="E83" s="62" t="s">
        <v>37</v>
      </c>
      <c r="F83" s="47">
        <v>20.0</v>
      </c>
      <c r="G83" s="5" t="s">
        <v>48</v>
      </c>
      <c r="J83" s="5" t="s">
        <v>42</v>
      </c>
    </row>
    <row r="84">
      <c r="A84" s="3">
        <v>62.0</v>
      </c>
      <c r="B84" s="4">
        <v>0.0752199074074074</v>
      </c>
      <c r="C84" s="5" t="s">
        <v>18</v>
      </c>
      <c r="D84" s="5" t="s">
        <v>32</v>
      </c>
      <c r="E84" s="62" t="s">
        <v>30</v>
      </c>
      <c r="F84" s="31" t="s">
        <v>30</v>
      </c>
      <c r="J84" s="5" t="s">
        <v>42</v>
      </c>
    </row>
    <row r="85">
      <c r="A85" s="3">
        <v>62.0</v>
      </c>
      <c r="B85" s="4">
        <v>0.0752199074074074</v>
      </c>
      <c r="C85" s="5" t="s">
        <v>18</v>
      </c>
      <c r="D85" s="5" t="s">
        <v>32</v>
      </c>
      <c r="E85" s="62">
        <v>21.0</v>
      </c>
      <c r="F85" s="31">
        <f>E85-13</f>
        <v>8</v>
      </c>
      <c r="J85" s="5" t="s">
        <v>2273</v>
      </c>
    </row>
    <row r="86">
      <c r="A86" s="3">
        <v>62.0</v>
      </c>
      <c r="B86" s="4">
        <v>0.07545138888888889</v>
      </c>
      <c r="C86" s="5" t="s">
        <v>18</v>
      </c>
      <c r="D86" s="5" t="s">
        <v>7</v>
      </c>
      <c r="E86" s="62">
        <v>13.0</v>
      </c>
      <c r="F86" s="89"/>
      <c r="H86" s="5" t="s">
        <v>2474</v>
      </c>
    </row>
    <row r="87">
      <c r="A87" s="3">
        <v>62.0</v>
      </c>
      <c r="B87" s="4">
        <v>0.0755787037037037</v>
      </c>
      <c r="C87" s="5" t="s">
        <v>18</v>
      </c>
      <c r="D87" s="5" t="s">
        <v>7</v>
      </c>
      <c r="E87" s="62">
        <v>37.0</v>
      </c>
      <c r="F87" s="89"/>
      <c r="H87" s="5" t="s">
        <v>2475</v>
      </c>
    </row>
    <row r="88">
      <c r="A88" s="3">
        <v>62.0</v>
      </c>
      <c r="B88" s="4">
        <v>0.08467592592592593</v>
      </c>
      <c r="C88" s="5" t="s">
        <v>134</v>
      </c>
      <c r="D88" s="5" t="s">
        <v>7</v>
      </c>
      <c r="E88" s="62">
        <v>28.0</v>
      </c>
      <c r="F88" s="89"/>
      <c r="H88" s="5" t="s">
        <v>2476</v>
      </c>
      <c r="J88" s="5" t="s">
        <v>1636</v>
      </c>
    </row>
    <row r="89">
      <c r="A89" s="3">
        <v>62.0</v>
      </c>
      <c r="B89" s="4">
        <v>0.08576388888888889</v>
      </c>
      <c r="C89" s="5" t="s">
        <v>134</v>
      </c>
      <c r="D89" s="5" t="s">
        <v>97</v>
      </c>
      <c r="E89" s="62">
        <v>13.0</v>
      </c>
      <c r="F89" s="89"/>
      <c r="J89" s="5" t="s">
        <v>2477</v>
      </c>
    </row>
    <row r="90">
      <c r="A90" s="3">
        <v>62.0</v>
      </c>
      <c r="B90" s="4">
        <v>0.08802083333333334</v>
      </c>
      <c r="C90" s="5" t="s">
        <v>10</v>
      </c>
      <c r="D90" s="5" t="s">
        <v>146</v>
      </c>
      <c r="E90" s="62">
        <v>13.0</v>
      </c>
      <c r="F90" s="31">
        <f>E90+2</f>
        <v>15</v>
      </c>
    </row>
    <row r="91">
      <c r="A91" s="3">
        <v>62.0</v>
      </c>
      <c r="B91" s="4">
        <v>0.090625</v>
      </c>
      <c r="C91" s="5" t="s">
        <v>273</v>
      </c>
      <c r="D91" s="5" t="s">
        <v>146</v>
      </c>
      <c r="E91" s="62">
        <v>21.0</v>
      </c>
      <c r="F91" s="47">
        <v>17.0</v>
      </c>
    </row>
    <row r="92">
      <c r="A92" s="3">
        <v>62.0</v>
      </c>
      <c r="B92" s="4">
        <v>0.09423611111111112</v>
      </c>
      <c r="C92" s="5" t="s">
        <v>10</v>
      </c>
      <c r="D92" s="5" t="s">
        <v>24</v>
      </c>
      <c r="E92" s="62">
        <v>22.0</v>
      </c>
      <c r="F92" s="31">
        <f>E92-13</f>
        <v>9</v>
      </c>
    </row>
    <row r="93">
      <c r="A93" s="3">
        <v>62.0</v>
      </c>
      <c r="B93" s="4">
        <v>0.09438657407407407</v>
      </c>
      <c r="C93" s="5" t="s">
        <v>13</v>
      </c>
      <c r="D93" s="5" t="s">
        <v>146</v>
      </c>
      <c r="E93" s="62" t="s">
        <v>37</v>
      </c>
      <c r="F93" s="47">
        <v>20.0</v>
      </c>
    </row>
    <row r="94">
      <c r="A94" s="3">
        <v>62.0</v>
      </c>
      <c r="B94" s="4">
        <v>0.0954861111111111</v>
      </c>
      <c r="C94" s="5" t="s">
        <v>21</v>
      </c>
      <c r="D94" s="5" t="s">
        <v>74</v>
      </c>
      <c r="E94" s="62" t="s">
        <v>30</v>
      </c>
      <c r="F94" s="31" t="s">
        <v>30</v>
      </c>
    </row>
    <row r="95">
      <c r="A95" s="3">
        <v>62.0</v>
      </c>
      <c r="B95" s="4">
        <v>0.09590277777777778</v>
      </c>
      <c r="C95" s="5" t="s">
        <v>13</v>
      </c>
      <c r="D95" s="5" t="s">
        <v>146</v>
      </c>
      <c r="E95" s="62">
        <v>19.0</v>
      </c>
      <c r="F95" s="31">
        <f>E95-7</f>
        <v>12</v>
      </c>
    </row>
    <row r="96">
      <c r="A96" s="3">
        <v>62.0</v>
      </c>
      <c r="B96" s="4">
        <v>0.0961111111111111</v>
      </c>
      <c r="C96" s="5" t="s">
        <v>18</v>
      </c>
      <c r="D96" s="5" t="s">
        <v>35</v>
      </c>
      <c r="E96" s="62">
        <v>21.0</v>
      </c>
      <c r="F96" s="31">
        <f>E96-6</f>
        <v>15</v>
      </c>
    </row>
    <row r="97">
      <c r="A97" s="3">
        <v>62.0</v>
      </c>
      <c r="B97" s="4">
        <v>0.0967361111111111</v>
      </c>
      <c r="C97" s="5" t="s">
        <v>13</v>
      </c>
      <c r="D97" s="5" t="s">
        <v>146</v>
      </c>
      <c r="E97" s="62">
        <v>23.0</v>
      </c>
      <c r="F97" s="31">
        <f>E97-7</f>
        <v>16</v>
      </c>
    </row>
    <row r="98">
      <c r="A98" s="3">
        <v>62.0</v>
      </c>
      <c r="B98" s="4">
        <v>0.09702546296296297</v>
      </c>
      <c r="C98" s="5" t="s">
        <v>10</v>
      </c>
      <c r="D98" s="5" t="s">
        <v>35</v>
      </c>
      <c r="E98" s="62">
        <v>28.0</v>
      </c>
      <c r="F98" s="31">
        <f>E98-15</f>
        <v>13</v>
      </c>
    </row>
    <row r="99">
      <c r="A99" s="3">
        <v>62.0</v>
      </c>
      <c r="B99" s="4">
        <v>0.09802083333333333</v>
      </c>
      <c r="C99" s="5" t="s">
        <v>13</v>
      </c>
      <c r="D99" s="5" t="s">
        <v>146</v>
      </c>
      <c r="E99" s="62">
        <v>19.0</v>
      </c>
      <c r="F99" s="31">
        <f>E99-7</f>
        <v>12</v>
      </c>
    </row>
    <row r="100">
      <c r="A100" s="3">
        <v>62.0</v>
      </c>
      <c r="B100" s="4">
        <v>0.09824074074074074</v>
      </c>
      <c r="C100" s="5" t="s">
        <v>15</v>
      </c>
      <c r="D100" s="5" t="s">
        <v>35</v>
      </c>
      <c r="E100" s="62">
        <v>9.0</v>
      </c>
      <c r="F100" s="31">
        <f>E100-2</f>
        <v>7</v>
      </c>
      <c r="H100" s="5" t="s">
        <v>2478</v>
      </c>
    </row>
    <row r="101">
      <c r="A101" s="3">
        <v>62.0</v>
      </c>
      <c r="B101" s="4">
        <v>0.09934027777777778</v>
      </c>
      <c r="C101" s="5" t="s">
        <v>13</v>
      </c>
      <c r="D101" s="5" t="s">
        <v>74</v>
      </c>
      <c r="E101" s="62">
        <v>20.0</v>
      </c>
      <c r="F101" s="47">
        <v>12.0</v>
      </c>
    </row>
    <row r="102">
      <c r="A102" s="3">
        <v>62.0</v>
      </c>
      <c r="B102" s="4">
        <v>0.09988425925925926</v>
      </c>
      <c r="C102" s="5" t="s">
        <v>13</v>
      </c>
      <c r="D102" s="5" t="s">
        <v>74</v>
      </c>
      <c r="E102" s="62">
        <v>20.0</v>
      </c>
      <c r="F102" s="47">
        <v>12.0</v>
      </c>
    </row>
    <row r="103">
      <c r="A103" s="3">
        <v>62.0</v>
      </c>
      <c r="B103" s="4">
        <v>0.10229166666666667</v>
      </c>
      <c r="C103" s="5" t="s">
        <v>10</v>
      </c>
      <c r="D103" s="5" t="s">
        <v>88</v>
      </c>
      <c r="E103" s="62">
        <v>23.0</v>
      </c>
      <c r="F103" s="31">
        <f>E103-8</f>
        <v>15</v>
      </c>
    </row>
    <row r="104">
      <c r="A104" s="3">
        <v>62.0</v>
      </c>
      <c r="B104" s="4">
        <v>0.10630787037037037</v>
      </c>
      <c r="C104" s="5" t="s">
        <v>13</v>
      </c>
      <c r="D104" s="5" t="s">
        <v>24</v>
      </c>
      <c r="E104" s="62">
        <v>15.0</v>
      </c>
      <c r="F104" s="31">
        <f>E104-0</f>
        <v>15</v>
      </c>
    </row>
    <row r="105">
      <c r="A105" s="3">
        <v>62.0</v>
      </c>
      <c r="B105" s="4">
        <v>0.1063888888888889</v>
      </c>
      <c r="C105" s="5" t="s">
        <v>18</v>
      </c>
      <c r="D105" s="5" t="s">
        <v>24</v>
      </c>
      <c r="E105" s="62">
        <v>16.0</v>
      </c>
      <c r="F105" s="31">
        <f>E105-8</f>
        <v>8</v>
      </c>
    </row>
    <row r="106">
      <c r="A106" s="3">
        <v>62.0</v>
      </c>
      <c r="B106" s="4">
        <v>0.1063888888888889</v>
      </c>
      <c r="C106" s="5" t="s">
        <v>15</v>
      </c>
      <c r="D106" s="5" t="s">
        <v>24</v>
      </c>
      <c r="E106" s="62">
        <v>31.0</v>
      </c>
      <c r="F106" s="31">
        <v>19.0</v>
      </c>
    </row>
    <row r="107">
      <c r="A107" s="3">
        <v>62.0</v>
      </c>
      <c r="B107" s="4">
        <v>0.1063888888888889</v>
      </c>
      <c r="C107" s="5" t="s">
        <v>134</v>
      </c>
      <c r="D107" s="5" t="s">
        <v>24</v>
      </c>
      <c r="E107" s="62">
        <v>20.0</v>
      </c>
      <c r="F107" s="31">
        <f>E107-5</f>
        <v>15</v>
      </c>
    </row>
    <row r="108">
      <c r="A108" s="3">
        <v>62.0</v>
      </c>
      <c r="B108" s="4">
        <v>0.1063888888888889</v>
      </c>
      <c r="C108" s="5" t="s">
        <v>22</v>
      </c>
      <c r="D108" s="5" t="s">
        <v>24</v>
      </c>
      <c r="E108" s="62">
        <v>16.0</v>
      </c>
      <c r="F108" s="31">
        <f>E108-0</f>
        <v>16</v>
      </c>
    </row>
    <row r="109">
      <c r="A109" s="3">
        <v>62.0</v>
      </c>
      <c r="B109" s="4">
        <v>0.10640046296296296</v>
      </c>
      <c r="C109" s="5" t="s">
        <v>10</v>
      </c>
      <c r="D109" s="5" t="s">
        <v>24</v>
      </c>
      <c r="E109" s="62" t="s">
        <v>30</v>
      </c>
      <c r="F109" s="62" t="s">
        <v>30</v>
      </c>
    </row>
    <row r="110">
      <c r="A110" s="3">
        <v>62.0</v>
      </c>
      <c r="B110" s="4">
        <v>0.10758101851851852</v>
      </c>
      <c r="C110" s="5" t="s">
        <v>22</v>
      </c>
      <c r="D110" s="5" t="s">
        <v>20</v>
      </c>
      <c r="E110" s="62" t="s">
        <v>2479</v>
      </c>
      <c r="F110" s="62">
        <v>20.0</v>
      </c>
      <c r="H110" s="111"/>
      <c r="J110" s="5" t="s">
        <v>137</v>
      </c>
    </row>
    <row r="111">
      <c r="A111" s="3">
        <v>62.0</v>
      </c>
      <c r="B111" s="4">
        <v>0.10767361111111111</v>
      </c>
      <c r="C111" s="5" t="s">
        <v>18</v>
      </c>
      <c r="D111" s="5" t="s">
        <v>20</v>
      </c>
      <c r="E111" s="62">
        <v>33.0</v>
      </c>
      <c r="F111" s="31">
        <f>E111-6-10</f>
        <v>17</v>
      </c>
      <c r="H111" s="111"/>
      <c r="J111" s="5" t="s">
        <v>137</v>
      </c>
    </row>
    <row r="112">
      <c r="A112" s="3">
        <v>62.0</v>
      </c>
      <c r="B112" s="4">
        <v>0.1077199074074074</v>
      </c>
      <c r="C112" s="5" t="s">
        <v>15</v>
      </c>
      <c r="D112" s="5" t="s">
        <v>20</v>
      </c>
      <c r="E112" s="62">
        <v>24.0</v>
      </c>
      <c r="F112" s="31">
        <f>E112-7-10</f>
        <v>7</v>
      </c>
      <c r="H112" s="111"/>
      <c r="J112" s="5" t="s">
        <v>137</v>
      </c>
    </row>
    <row r="113">
      <c r="A113" s="3">
        <v>62.0</v>
      </c>
      <c r="B113" s="4">
        <v>0.10775462962962963</v>
      </c>
      <c r="C113" s="5" t="s">
        <v>10</v>
      </c>
      <c r="D113" s="5" t="s">
        <v>20</v>
      </c>
      <c r="E113" s="62" t="s">
        <v>30</v>
      </c>
      <c r="F113" s="31" t="s">
        <v>30</v>
      </c>
      <c r="H113" s="111"/>
      <c r="J113" s="5" t="s">
        <v>17</v>
      </c>
    </row>
    <row r="114">
      <c r="A114" s="3">
        <v>62.0</v>
      </c>
      <c r="B114" s="4">
        <v>0.10775462962962963</v>
      </c>
      <c r="C114" s="5" t="s">
        <v>10</v>
      </c>
      <c r="D114" s="5" t="s">
        <v>20</v>
      </c>
      <c r="E114" s="62">
        <v>32.0</v>
      </c>
      <c r="F114" s="31">
        <f>E114-10-10</f>
        <v>12</v>
      </c>
      <c r="H114" s="111"/>
      <c r="J114" s="5" t="s">
        <v>2480</v>
      </c>
    </row>
    <row r="115">
      <c r="A115" s="3">
        <v>62.0</v>
      </c>
      <c r="B115" s="4">
        <v>0.10778935185185186</v>
      </c>
      <c r="C115" s="5" t="s">
        <v>134</v>
      </c>
      <c r="D115" s="5" t="s">
        <v>20</v>
      </c>
      <c r="E115" s="62" t="s">
        <v>30</v>
      </c>
      <c r="F115" s="31" t="s">
        <v>30</v>
      </c>
      <c r="H115" s="111"/>
      <c r="J115" s="5" t="s">
        <v>42</v>
      </c>
    </row>
    <row r="116">
      <c r="A116" s="3">
        <v>62.0</v>
      </c>
      <c r="B116" s="4">
        <v>0.10778935185185186</v>
      </c>
      <c r="C116" s="5" t="s">
        <v>134</v>
      </c>
      <c r="D116" s="5" t="s">
        <v>20</v>
      </c>
      <c r="E116" s="62">
        <v>30.0</v>
      </c>
      <c r="F116" s="34">
        <f>E116-0-10</f>
        <v>20</v>
      </c>
      <c r="H116" s="111"/>
      <c r="J116" s="5" t="s">
        <v>2481</v>
      </c>
    </row>
    <row r="117">
      <c r="A117" s="3">
        <v>62.0</v>
      </c>
      <c r="B117" s="4">
        <v>0.10804398148148148</v>
      </c>
      <c r="C117" s="5" t="s">
        <v>13</v>
      </c>
      <c r="D117" s="5" t="s">
        <v>20</v>
      </c>
      <c r="E117" s="62">
        <v>14.0</v>
      </c>
      <c r="F117" s="31">
        <f>E117-2-10</f>
        <v>2</v>
      </c>
      <c r="H117" s="111"/>
      <c r="J117" s="5" t="s">
        <v>137</v>
      </c>
    </row>
    <row r="118">
      <c r="A118" s="3">
        <v>62.0</v>
      </c>
      <c r="B118" s="4">
        <v>0.1082638888888889</v>
      </c>
      <c r="C118" s="5" t="s">
        <v>10</v>
      </c>
      <c r="D118" s="5" t="s">
        <v>24</v>
      </c>
      <c r="E118" s="62">
        <v>29.0</v>
      </c>
      <c r="F118" s="31">
        <f>E118-13</f>
        <v>16</v>
      </c>
    </row>
    <row r="119">
      <c r="A119" s="3">
        <v>62.0</v>
      </c>
      <c r="B119" s="4">
        <v>0.11046296296296296</v>
      </c>
      <c r="C119" s="5" t="s">
        <v>273</v>
      </c>
      <c r="D119" s="5" t="s">
        <v>20</v>
      </c>
      <c r="E119" s="62">
        <v>6.0</v>
      </c>
      <c r="F119" s="47">
        <v>6.0</v>
      </c>
    </row>
    <row r="120">
      <c r="A120" s="3">
        <v>62.0</v>
      </c>
      <c r="B120" s="4">
        <v>0.11876157407407407</v>
      </c>
      <c r="C120" s="5" t="s">
        <v>22</v>
      </c>
      <c r="D120" s="5" t="s">
        <v>24</v>
      </c>
      <c r="E120" s="62">
        <v>8.0</v>
      </c>
      <c r="F120" s="31">
        <f>E120-0</f>
        <v>8</v>
      </c>
    </row>
    <row r="121">
      <c r="A121" s="3">
        <v>62.0</v>
      </c>
      <c r="B121" s="4">
        <v>0.11888888888888889</v>
      </c>
      <c r="C121" s="5" t="s">
        <v>134</v>
      </c>
      <c r="D121" s="5" t="s">
        <v>24</v>
      </c>
      <c r="E121" s="62">
        <v>2.0</v>
      </c>
      <c r="F121" s="47">
        <v>2.0</v>
      </c>
    </row>
  </sheetData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38"/>
    <col customWidth="1" min="6" max="6" width="11.13"/>
    <col customWidth="1" min="7" max="7" width="4.63"/>
    <col customWidth="1" min="8" max="8" width="30.5"/>
    <col customWidth="1" min="9" max="9" width="4.88"/>
    <col customWidth="1" min="10" max="10" width="38.88"/>
  </cols>
  <sheetData>
    <row r="1">
      <c r="A1" s="80" t="s">
        <v>0</v>
      </c>
      <c r="B1" s="81" t="s">
        <v>1</v>
      </c>
      <c r="C1" s="81" t="s">
        <v>2</v>
      </c>
      <c r="D1" s="80" t="s">
        <v>3</v>
      </c>
      <c r="E1" s="82" t="s">
        <v>4</v>
      </c>
      <c r="F1" s="82" t="s">
        <v>5</v>
      </c>
      <c r="G1" s="81" t="s">
        <v>6</v>
      </c>
      <c r="H1" s="81" t="s">
        <v>7</v>
      </c>
      <c r="I1" s="81" t="s">
        <v>4796</v>
      </c>
      <c r="J1" s="81" t="s">
        <v>9</v>
      </c>
    </row>
    <row r="2">
      <c r="A2" s="3">
        <v>63.0</v>
      </c>
      <c r="B2" s="4">
        <v>0.005925925925925926</v>
      </c>
      <c r="C2" s="5" t="s">
        <v>18</v>
      </c>
      <c r="D2" s="5" t="s">
        <v>20</v>
      </c>
      <c r="E2" s="62">
        <v>35.0</v>
      </c>
      <c r="F2" s="47">
        <v>19.0</v>
      </c>
      <c r="J2" s="5" t="s">
        <v>137</v>
      </c>
    </row>
    <row r="3">
      <c r="A3" s="3">
        <v>63.0</v>
      </c>
      <c r="B3" s="4">
        <v>0.0059490740740740745</v>
      </c>
      <c r="C3" s="5" t="s">
        <v>15</v>
      </c>
      <c r="D3" s="5" t="s">
        <v>20</v>
      </c>
      <c r="E3" s="62">
        <v>20.0</v>
      </c>
      <c r="F3" s="47">
        <v>3.0</v>
      </c>
      <c r="J3" s="5" t="s">
        <v>137</v>
      </c>
    </row>
    <row r="4">
      <c r="A4" s="3">
        <v>63.0</v>
      </c>
      <c r="B4" s="4">
        <v>0.006145833333333333</v>
      </c>
      <c r="C4" s="5" t="s">
        <v>13</v>
      </c>
      <c r="D4" s="5" t="s">
        <v>20</v>
      </c>
      <c r="E4" s="62" t="s">
        <v>30</v>
      </c>
      <c r="F4" s="47" t="s">
        <v>30</v>
      </c>
      <c r="J4" s="5" t="s">
        <v>42</v>
      </c>
    </row>
    <row r="5">
      <c r="A5" s="3">
        <v>63.0</v>
      </c>
      <c r="B5" s="4">
        <v>0.006145833333333333</v>
      </c>
      <c r="C5" s="5" t="s">
        <v>13</v>
      </c>
      <c r="D5" s="5" t="s">
        <v>20</v>
      </c>
      <c r="E5" s="62">
        <v>25.0</v>
      </c>
      <c r="F5" s="47">
        <v>13.0</v>
      </c>
      <c r="J5" s="5" t="s">
        <v>1719</v>
      </c>
    </row>
    <row r="6">
      <c r="A6" s="3">
        <v>63.0</v>
      </c>
      <c r="B6" s="4">
        <v>0.006307870370370371</v>
      </c>
      <c r="C6" s="5" t="s">
        <v>21</v>
      </c>
      <c r="D6" s="5" t="s">
        <v>20</v>
      </c>
      <c r="E6" s="62">
        <v>37.0</v>
      </c>
      <c r="F6" s="31">
        <f>E6-15-10</f>
        <v>12</v>
      </c>
      <c r="J6" s="5" t="s">
        <v>137</v>
      </c>
    </row>
    <row r="7">
      <c r="A7" s="3">
        <v>63.0</v>
      </c>
      <c r="B7" s="4">
        <v>0.00636574074074074</v>
      </c>
      <c r="C7" s="5" t="s">
        <v>10</v>
      </c>
      <c r="D7" s="5" t="s">
        <v>20</v>
      </c>
      <c r="E7" s="62" t="s">
        <v>30</v>
      </c>
      <c r="F7" s="31" t="s">
        <v>30</v>
      </c>
      <c r="J7" s="5" t="s">
        <v>17</v>
      </c>
    </row>
    <row r="8">
      <c r="A8" s="3">
        <v>63.0</v>
      </c>
      <c r="B8" s="4">
        <v>0.00636574074074074</v>
      </c>
      <c r="C8" s="5" t="s">
        <v>10</v>
      </c>
      <c r="D8" s="5" t="s">
        <v>20</v>
      </c>
      <c r="E8" s="62">
        <v>36.0</v>
      </c>
      <c r="F8" s="31">
        <f>E8-10-10</f>
        <v>16</v>
      </c>
      <c r="J8" s="5" t="s">
        <v>456</v>
      </c>
    </row>
    <row r="9">
      <c r="A9" s="3">
        <v>63.0</v>
      </c>
      <c r="B9" s="4">
        <v>0.006400462962962963</v>
      </c>
      <c r="C9" s="5" t="s">
        <v>22</v>
      </c>
      <c r="D9" s="5" t="s">
        <v>20</v>
      </c>
      <c r="E9" s="62">
        <v>30.0</v>
      </c>
      <c r="F9" s="31">
        <f>E9-2-10</f>
        <v>18</v>
      </c>
      <c r="J9" s="5" t="s">
        <v>137</v>
      </c>
    </row>
    <row r="10">
      <c r="A10" s="3">
        <v>63.0</v>
      </c>
      <c r="B10" s="4">
        <v>0.006446759259259259</v>
      </c>
      <c r="C10" s="5" t="s">
        <v>134</v>
      </c>
      <c r="D10" s="5" t="s">
        <v>20</v>
      </c>
      <c r="E10" s="62" t="s">
        <v>30</v>
      </c>
      <c r="F10" s="31" t="s">
        <v>30</v>
      </c>
      <c r="J10" s="5" t="s">
        <v>42</v>
      </c>
    </row>
    <row r="11">
      <c r="A11" s="3">
        <v>63.0</v>
      </c>
      <c r="B11" s="4">
        <v>0.006446759259259259</v>
      </c>
      <c r="C11" s="5" t="s">
        <v>134</v>
      </c>
      <c r="D11" s="5" t="s">
        <v>20</v>
      </c>
      <c r="E11" s="62">
        <v>3.0</v>
      </c>
      <c r="F11" s="47">
        <v>3.0</v>
      </c>
      <c r="J11" s="5" t="s">
        <v>1719</v>
      </c>
    </row>
    <row r="12">
      <c r="A12" s="3">
        <v>63.0</v>
      </c>
      <c r="B12" s="4">
        <v>0.007025462962962963</v>
      </c>
      <c r="C12" s="5" t="s">
        <v>10</v>
      </c>
      <c r="D12" s="5" t="s">
        <v>24</v>
      </c>
      <c r="E12" s="62">
        <v>25.0</v>
      </c>
      <c r="F12" s="31">
        <f>E12-12</f>
        <v>13</v>
      </c>
    </row>
    <row r="13">
      <c r="A13" s="3">
        <v>63.0</v>
      </c>
      <c r="B13" s="4">
        <v>0.008194444444444445</v>
      </c>
      <c r="C13" s="5" t="s">
        <v>15</v>
      </c>
      <c r="D13" s="5" t="s">
        <v>24</v>
      </c>
      <c r="E13" s="62">
        <v>14.0</v>
      </c>
      <c r="F13" s="31">
        <f>E13-11</f>
        <v>3</v>
      </c>
    </row>
    <row r="14">
      <c r="A14" s="3">
        <v>63.0</v>
      </c>
      <c r="B14" s="4">
        <v>0.007997685185185186</v>
      </c>
      <c r="C14" s="5" t="s">
        <v>13</v>
      </c>
      <c r="D14" s="5" t="s">
        <v>24</v>
      </c>
      <c r="E14" s="62">
        <v>11.0</v>
      </c>
      <c r="F14" s="47">
        <v>11.0</v>
      </c>
    </row>
    <row r="15">
      <c r="A15" s="3">
        <v>63.0</v>
      </c>
      <c r="B15" s="4">
        <v>0.01087962962962963</v>
      </c>
      <c r="C15" s="5" t="s">
        <v>18</v>
      </c>
      <c r="D15" s="5" t="s">
        <v>24</v>
      </c>
      <c r="E15" s="62" t="s">
        <v>30</v>
      </c>
      <c r="F15" s="31" t="s">
        <v>30</v>
      </c>
      <c r="J15" s="5" t="s">
        <v>17</v>
      </c>
    </row>
    <row r="16">
      <c r="A16" s="3">
        <v>63.0</v>
      </c>
      <c r="B16" s="4">
        <v>0.01087962962962963</v>
      </c>
      <c r="C16" s="5" t="s">
        <v>18</v>
      </c>
      <c r="D16" s="5" t="s">
        <v>24</v>
      </c>
      <c r="E16" s="62">
        <v>16.0</v>
      </c>
      <c r="F16" s="31">
        <f>E16-8</f>
        <v>8</v>
      </c>
      <c r="J16" s="5" t="s">
        <v>40</v>
      </c>
    </row>
    <row r="17">
      <c r="A17" s="3">
        <v>63.0</v>
      </c>
      <c r="B17" s="4">
        <v>0.013020833333333334</v>
      </c>
      <c r="C17" s="5" t="s">
        <v>21</v>
      </c>
      <c r="D17" s="5" t="s">
        <v>74</v>
      </c>
      <c r="E17" s="62">
        <v>18.0</v>
      </c>
      <c r="F17" s="31">
        <f>E17-2</f>
        <v>16</v>
      </c>
    </row>
    <row r="18">
      <c r="A18" s="3">
        <v>63.0</v>
      </c>
      <c r="B18" s="4">
        <v>0.018958333333333334</v>
      </c>
      <c r="C18" s="5" t="s">
        <v>13</v>
      </c>
      <c r="D18" s="5" t="s">
        <v>74</v>
      </c>
      <c r="E18" s="62" t="s">
        <v>30</v>
      </c>
      <c r="F18" s="47" t="s">
        <v>30</v>
      </c>
      <c r="J18" s="5" t="s">
        <v>17</v>
      </c>
    </row>
    <row r="19">
      <c r="A19" s="3">
        <v>63.0</v>
      </c>
      <c r="B19" s="4">
        <v>0.018958333333333334</v>
      </c>
      <c r="C19" s="5" t="s">
        <v>13</v>
      </c>
      <c r="D19" s="5" t="s">
        <v>74</v>
      </c>
      <c r="E19" s="62">
        <v>20.0</v>
      </c>
      <c r="F19" s="47">
        <v>12.0</v>
      </c>
      <c r="J19" s="5" t="s">
        <v>40</v>
      </c>
    </row>
    <row r="20">
      <c r="A20" s="3">
        <v>63.0</v>
      </c>
      <c r="B20" s="4">
        <v>0.018993055555555555</v>
      </c>
      <c r="C20" s="5" t="s">
        <v>18</v>
      </c>
      <c r="D20" s="5" t="s">
        <v>74</v>
      </c>
      <c r="E20" s="62" t="s">
        <v>30</v>
      </c>
      <c r="F20" s="31" t="s">
        <v>30</v>
      </c>
      <c r="J20" s="5" t="s">
        <v>17</v>
      </c>
    </row>
    <row r="21">
      <c r="A21" s="3">
        <v>63.0</v>
      </c>
      <c r="B21" s="4">
        <v>0.018993055555555555</v>
      </c>
      <c r="C21" s="5" t="s">
        <v>18</v>
      </c>
      <c r="D21" s="5" t="s">
        <v>74</v>
      </c>
      <c r="E21" s="62">
        <v>16.0</v>
      </c>
      <c r="F21" s="31">
        <f>E21-6</f>
        <v>10</v>
      </c>
      <c r="J21" s="5" t="s">
        <v>40</v>
      </c>
    </row>
    <row r="22">
      <c r="A22" s="3">
        <v>63.0</v>
      </c>
      <c r="B22" s="4">
        <v>0.0190625</v>
      </c>
      <c r="C22" s="5" t="s">
        <v>13</v>
      </c>
      <c r="D22" s="5" t="s">
        <v>74</v>
      </c>
      <c r="E22" s="62" t="s">
        <v>30</v>
      </c>
      <c r="F22" s="47" t="s">
        <v>30</v>
      </c>
      <c r="J22" s="5" t="s">
        <v>17</v>
      </c>
    </row>
    <row r="23">
      <c r="A23" s="3">
        <v>63.0</v>
      </c>
      <c r="B23" s="4">
        <v>0.0190625</v>
      </c>
      <c r="C23" s="5" t="s">
        <v>13</v>
      </c>
      <c r="D23" s="5" t="s">
        <v>74</v>
      </c>
      <c r="E23" s="62">
        <v>21.0</v>
      </c>
      <c r="F23" s="47">
        <v>9.0</v>
      </c>
      <c r="J23" s="5" t="s">
        <v>40</v>
      </c>
    </row>
    <row r="24">
      <c r="A24" s="3">
        <v>63.0</v>
      </c>
      <c r="B24" s="4">
        <v>0.019074074074074073</v>
      </c>
      <c r="C24" s="5" t="s">
        <v>18</v>
      </c>
      <c r="D24" s="5" t="s">
        <v>74</v>
      </c>
      <c r="E24" s="62" t="s">
        <v>30</v>
      </c>
      <c r="F24" s="31" t="s">
        <v>30</v>
      </c>
      <c r="J24" s="5" t="s">
        <v>17</v>
      </c>
    </row>
    <row r="25">
      <c r="A25" s="3">
        <v>63.0</v>
      </c>
      <c r="B25" s="4">
        <v>0.019398148148148147</v>
      </c>
      <c r="C25" s="5" t="s">
        <v>18</v>
      </c>
      <c r="D25" s="5" t="s">
        <v>74</v>
      </c>
      <c r="E25" s="62">
        <v>24.0</v>
      </c>
      <c r="F25" s="31">
        <f>E25-6</f>
        <v>18</v>
      </c>
      <c r="J25" s="5" t="s">
        <v>40</v>
      </c>
    </row>
    <row r="26">
      <c r="A26" s="3">
        <v>63.0</v>
      </c>
      <c r="B26" s="4">
        <v>0.01912037037037037</v>
      </c>
      <c r="C26" s="5" t="s">
        <v>13</v>
      </c>
      <c r="D26" s="5" t="s">
        <v>74</v>
      </c>
      <c r="E26" s="62" t="s">
        <v>30</v>
      </c>
      <c r="F26" s="47" t="s">
        <v>30</v>
      </c>
      <c r="J26" s="5" t="s">
        <v>17</v>
      </c>
    </row>
    <row r="27">
      <c r="A27" s="3">
        <v>63.0</v>
      </c>
      <c r="B27" s="4">
        <v>0.01912037037037037</v>
      </c>
      <c r="C27" s="5" t="s">
        <v>13</v>
      </c>
      <c r="D27" s="5" t="s">
        <v>74</v>
      </c>
      <c r="E27" s="62">
        <v>23.0</v>
      </c>
      <c r="F27" s="47">
        <v>11.0</v>
      </c>
      <c r="J27" s="5" t="s">
        <v>40</v>
      </c>
    </row>
    <row r="28">
      <c r="A28" s="3">
        <v>63.0</v>
      </c>
      <c r="B28" s="4">
        <v>0.019108796296296297</v>
      </c>
      <c r="C28" s="5" t="s">
        <v>18</v>
      </c>
      <c r="D28" s="5" t="s">
        <v>74</v>
      </c>
      <c r="E28" s="62" t="s">
        <v>30</v>
      </c>
      <c r="F28" s="19"/>
      <c r="J28" s="5" t="s">
        <v>17</v>
      </c>
    </row>
    <row r="29">
      <c r="A29" s="3">
        <v>63.0</v>
      </c>
      <c r="B29" s="4">
        <v>0.019108796296296297</v>
      </c>
      <c r="C29" s="5" t="s">
        <v>18</v>
      </c>
      <c r="D29" s="5" t="s">
        <v>74</v>
      </c>
      <c r="E29" s="62" t="s">
        <v>37</v>
      </c>
      <c r="F29" s="47">
        <v>20.0</v>
      </c>
      <c r="J29" s="5" t="s">
        <v>40</v>
      </c>
    </row>
    <row r="30">
      <c r="A30" s="3">
        <v>63.0</v>
      </c>
      <c r="B30" s="4">
        <v>0.020833333333333332</v>
      </c>
      <c r="C30" s="5" t="s">
        <v>22</v>
      </c>
      <c r="D30" s="5" t="s">
        <v>24</v>
      </c>
      <c r="E30" s="62">
        <v>8.0</v>
      </c>
      <c r="F30" s="31">
        <f>E30-0</f>
        <v>8</v>
      </c>
    </row>
    <row r="31">
      <c r="A31" s="3">
        <v>63.0</v>
      </c>
      <c r="B31" s="4">
        <v>0.02099537037037037</v>
      </c>
      <c r="C31" s="5" t="s">
        <v>15</v>
      </c>
      <c r="D31" s="5" t="s">
        <v>24</v>
      </c>
      <c r="E31" s="62" t="s">
        <v>30</v>
      </c>
      <c r="F31" s="31" t="s">
        <v>30</v>
      </c>
      <c r="J31" s="5" t="s">
        <v>17</v>
      </c>
    </row>
    <row r="32">
      <c r="A32" s="3">
        <v>63.0</v>
      </c>
      <c r="B32" s="4">
        <v>0.02099537037037037</v>
      </c>
      <c r="C32" s="5" t="s">
        <v>15</v>
      </c>
      <c r="D32" s="5" t="s">
        <v>24</v>
      </c>
      <c r="E32" s="62">
        <v>27.0</v>
      </c>
      <c r="F32" s="31">
        <f>E32-11</f>
        <v>16</v>
      </c>
      <c r="J32" s="5" t="s">
        <v>40</v>
      </c>
    </row>
    <row r="33">
      <c r="A33" s="3">
        <v>63.0</v>
      </c>
      <c r="B33" s="4">
        <v>0.021956018518518517</v>
      </c>
      <c r="C33" s="5" t="s">
        <v>10</v>
      </c>
      <c r="D33" s="5" t="s">
        <v>24</v>
      </c>
      <c r="E33" s="62">
        <v>30.0</v>
      </c>
      <c r="F33" s="31">
        <f>E33-13</f>
        <v>17</v>
      </c>
    </row>
    <row r="34">
      <c r="A34" s="3">
        <v>63.0</v>
      </c>
      <c r="B34" s="4">
        <v>0.022002314814814815</v>
      </c>
      <c r="C34" s="5" t="s">
        <v>21</v>
      </c>
      <c r="D34" s="5" t="s">
        <v>24</v>
      </c>
      <c r="E34" s="62" t="s">
        <v>30</v>
      </c>
      <c r="F34" s="31" t="s">
        <v>30</v>
      </c>
      <c r="J34" s="5" t="s">
        <v>350</v>
      </c>
    </row>
    <row r="35">
      <c r="A35" s="3">
        <v>63.0</v>
      </c>
      <c r="B35" s="4">
        <v>0.022002314814814815</v>
      </c>
      <c r="C35" s="5" t="s">
        <v>21</v>
      </c>
      <c r="D35" s="5" t="s">
        <v>24</v>
      </c>
      <c r="E35" s="62" t="s">
        <v>37</v>
      </c>
      <c r="F35" s="47">
        <v>20.0</v>
      </c>
      <c r="J35" s="5" t="s">
        <v>418</v>
      </c>
    </row>
    <row r="36">
      <c r="A36" s="3">
        <v>63.0</v>
      </c>
      <c r="B36" s="4">
        <v>0.026030092592592594</v>
      </c>
      <c r="C36" s="5" t="s">
        <v>21</v>
      </c>
      <c r="D36" s="5" t="s">
        <v>24</v>
      </c>
      <c r="E36" s="62">
        <v>17.0</v>
      </c>
      <c r="F36" s="31">
        <f>E36-12</f>
        <v>5</v>
      </c>
    </row>
    <row r="37">
      <c r="A37" s="3">
        <v>63.0</v>
      </c>
      <c r="B37" s="4">
        <v>0.019097222222222224</v>
      </c>
      <c r="C37" s="5" t="s">
        <v>10</v>
      </c>
      <c r="D37" s="5" t="s">
        <v>24</v>
      </c>
      <c r="E37" s="62">
        <v>15.0</v>
      </c>
      <c r="F37" s="31">
        <f>E37-13</f>
        <v>2</v>
      </c>
    </row>
    <row r="38">
      <c r="A38" s="3">
        <v>63.0</v>
      </c>
      <c r="B38" s="4">
        <v>0.027708333333333335</v>
      </c>
      <c r="C38" s="5" t="s">
        <v>10</v>
      </c>
      <c r="D38" s="5" t="s">
        <v>19</v>
      </c>
      <c r="E38" s="62">
        <v>19.0</v>
      </c>
      <c r="F38" s="31">
        <f>E38-8</f>
        <v>11</v>
      </c>
    </row>
    <row r="39">
      <c r="A39" s="3">
        <v>63.0</v>
      </c>
      <c r="B39" s="4">
        <v>0.029247685185185186</v>
      </c>
      <c r="C39" s="5" t="s">
        <v>15</v>
      </c>
      <c r="D39" s="5" t="s">
        <v>74</v>
      </c>
      <c r="E39" s="62">
        <v>10.0</v>
      </c>
      <c r="F39" s="31">
        <f>E39-7</f>
        <v>3</v>
      </c>
      <c r="H39" s="5" t="s">
        <v>2482</v>
      </c>
    </row>
    <row r="40">
      <c r="A40" s="3">
        <v>63.0</v>
      </c>
      <c r="B40" s="4">
        <v>0.02949074074074074</v>
      </c>
      <c r="C40" s="5" t="s">
        <v>13</v>
      </c>
      <c r="D40" s="5" t="s">
        <v>74</v>
      </c>
      <c r="E40" s="62">
        <v>31.0</v>
      </c>
      <c r="F40" s="47">
        <v>19.0</v>
      </c>
      <c r="J40" s="5" t="s">
        <v>42</v>
      </c>
    </row>
    <row r="41">
      <c r="A41" s="3">
        <v>63.0</v>
      </c>
      <c r="B41" s="4">
        <v>0.02949074074074074</v>
      </c>
      <c r="C41" s="5" t="s">
        <v>13</v>
      </c>
      <c r="D41" s="5" t="s">
        <v>74</v>
      </c>
      <c r="E41" s="62">
        <v>31.0</v>
      </c>
      <c r="F41" s="47">
        <v>19.0</v>
      </c>
      <c r="J41" s="5" t="s">
        <v>43</v>
      </c>
    </row>
    <row r="42">
      <c r="A42" s="3">
        <v>63.0</v>
      </c>
      <c r="B42" s="4">
        <v>0.029583333333333333</v>
      </c>
      <c r="C42" s="5" t="s">
        <v>22</v>
      </c>
      <c r="D42" s="5" t="s">
        <v>74</v>
      </c>
      <c r="E42" s="62">
        <v>23.0</v>
      </c>
      <c r="F42" s="31">
        <f>E42-7</f>
        <v>16</v>
      </c>
    </row>
    <row r="43">
      <c r="A43" s="3">
        <v>63.0</v>
      </c>
      <c r="B43" s="4">
        <v>0.02953703703703704</v>
      </c>
      <c r="C43" s="5" t="s">
        <v>18</v>
      </c>
      <c r="D43" s="5" t="s">
        <v>74</v>
      </c>
      <c r="E43" s="62">
        <v>7.0</v>
      </c>
      <c r="F43" s="31">
        <f>E43-1</f>
        <v>6</v>
      </c>
      <c r="H43" s="5" t="s">
        <v>2483</v>
      </c>
    </row>
    <row r="44">
      <c r="A44" s="3">
        <v>63.0</v>
      </c>
      <c r="B44" s="4">
        <v>0.034270833333333334</v>
      </c>
      <c r="C44" s="5" t="s">
        <v>18</v>
      </c>
      <c r="D44" s="5" t="s">
        <v>93</v>
      </c>
      <c r="E44" s="62">
        <v>26.0</v>
      </c>
      <c r="F44" s="31">
        <f t="shared" ref="F44:F47" si="1">E44-11</f>
        <v>15</v>
      </c>
    </row>
    <row r="45">
      <c r="A45" s="3">
        <v>63.0</v>
      </c>
      <c r="B45" s="4">
        <v>0.029409722222222223</v>
      </c>
      <c r="C45" s="5" t="s">
        <v>18</v>
      </c>
      <c r="D45" s="5" t="s">
        <v>93</v>
      </c>
      <c r="E45" s="62">
        <v>26.0</v>
      </c>
      <c r="F45" s="31">
        <f t="shared" si="1"/>
        <v>15</v>
      </c>
    </row>
    <row r="46">
      <c r="A46" s="3">
        <v>63.0</v>
      </c>
      <c r="B46" s="4">
        <v>0.0343287037037037</v>
      </c>
      <c r="C46" s="5" t="s">
        <v>18</v>
      </c>
      <c r="D46" s="5" t="s">
        <v>93</v>
      </c>
      <c r="E46" s="62">
        <v>19.0</v>
      </c>
      <c r="F46" s="31">
        <f t="shared" si="1"/>
        <v>8</v>
      </c>
    </row>
    <row r="47">
      <c r="A47" s="3">
        <v>63.0</v>
      </c>
      <c r="B47" s="4">
        <v>0.0343287037037037</v>
      </c>
      <c r="C47" s="5" t="s">
        <v>18</v>
      </c>
      <c r="D47" s="5" t="s">
        <v>93</v>
      </c>
      <c r="E47" s="62">
        <v>19.0</v>
      </c>
      <c r="F47" s="31">
        <f t="shared" si="1"/>
        <v>8</v>
      </c>
      <c r="J47" s="5" t="s">
        <v>2484</v>
      </c>
    </row>
    <row r="48">
      <c r="A48" s="3">
        <v>63.0</v>
      </c>
      <c r="B48" s="4">
        <v>0.040914351851851855</v>
      </c>
      <c r="C48" s="5" t="s">
        <v>13</v>
      </c>
      <c r="D48" s="5" t="s">
        <v>24</v>
      </c>
      <c r="E48" s="62">
        <v>11.0</v>
      </c>
      <c r="F48" s="47">
        <v>11.0</v>
      </c>
      <c r="J48" s="5" t="s">
        <v>42</v>
      </c>
    </row>
    <row r="49">
      <c r="A49" s="3">
        <v>63.0</v>
      </c>
      <c r="B49" s="4">
        <v>0.040914351851851855</v>
      </c>
      <c r="C49" s="5" t="s">
        <v>13</v>
      </c>
      <c r="D49" s="5" t="s">
        <v>24</v>
      </c>
      <c r="E49" s="62">
        <v>10.0</v>
      </c>
      <c r="F49" s="47">
        <v>10.0</v>
      </c>
      <c r="J49" s="5" t="s">
        <v>43</v>
      </c>
    </row>
    <row r="50">
      <c r="A50" s="3">
        <v>63.0</v>
      </c>
      <c r="B50" s="4">
        <v>0.044756944444444446</v>
      </c>
      <c r="C50" s="5" t="s">
        <v>13</v>
      </c>
      <c r="D50" s="5" t="s">
        <v>24</v>
      </c>
      <c r="E50" s="62" t="s">
        <v>30</v>
      </c>
      <c r="F50" s="47" t="s">
        <v>30</v>
      </c>
      <c r="J50" s="5" t="s">
        <v>42</v>
      </c>
    </row>
    <row r="51">
      <c r="A51" s="3">
        <v>63.0</v>
      </c>
      <c r="B51" s="4">
        <v>0.044756944444444446</v>
      </c>
      <c r="C51" s="5" t="s">
        <v>13</v>
      </c>
      <c r="D51" s="5" t="s">
        <v>24</v>
      </c>
      <c r="E51" s="62">
        <v>2.0</v>
      </c>
      <c r="F51" s="47">
        <v>2.0</v>
      </c>
      <c r="J51" s="5" t="s">
        <v>43</v>
      </c>
    </row>
    <row r="52">
      <c r="A52" s="3">
        <v>63.0</v>
      </c>
      <c r="B52" s="4">
        <v>0.04552083333333334</v>
      </c>
      <c r="C52" s="5" t="s">
        <v>13</v>
      </c>
      <c r="D52" s="5" t="s">
        <v>2485</v>
      </c>
      <c r="E52" s="62" t="s">
        <v>37</v>
      </c>
      <c r="F52" s="47">
        <v>20.0</v>
      </c>
    </row>
    <row r="53">
      <c r="A53" s="3">
        <v>63.0</v>
      </c>
      <c r="B53" s="4">
        <v>0.04611111111111111</v>
      </c>
      <c r="C53" s="5" t="s">
        <v>22</v>
      </c>
      <c r="D53" s="5" t="s">
        <v>32</v>
      </c>
      <c r="E53" s="62">
        <v>27.0</v>
      </c>
      <c r="F53" s="62">
        <v>18.0</v>
      </c>
      <c r="J53" s="5" t="s">
        <v>2155</v>
      </c>
    </row>
    <row r="54">
      <c r="A54" s="3">
        <v>63.0</v>
      </c>
      <c r="B54" s="4">
        <v>0.04626157407407407</v>
      </c>
      <c r="C54" s="5" t="s">
        <v>22</v>
      </c>
      <c r="D54" s="5" t="s">
        <v>7</v>
      </c>
      <c r="E54" s="62">
        <v>9.0</v>
      </c>
      <c r="F54" s="89"/>
      <c r="H54" s="5" t="s">
        <v>2486</v>
      </c>
    </row>
    <row r="55">
      <c r="A55" s="3">
        <v>63.0</v>
      </c>
      <c r="B55" s="4">
        <v>0.04689814814814815</v>
      </c>
      <c r="C55" s="5" t="s">
        <v>22</v>
      </c>
      <c r="D55" s="5" t="s">
        <v>32</v>
      </c>
      <c r="E55" s="62" t="s">
        <v>30</v>
      </c>
      <c r="F55" s="62" t="s">
        <v>30</v>
      </c>
      <c r="J55" s="5" t="s">
        <v>17</v>
      </c>
    </row>
    <row r="56">
      <c r="A56" s="3">
        <v>63.0</v>
      </c>
      <c r="B56" s="4">
        <v>0.04689814814814815</v>
      </c>
      <c r="C56" s="5" t="s">
        <v>22</v>
      </c>
      <c r="D56" s="5" t="s">
        <v>32</v>
      </c>
      <c r="E56" s="62">
        <v>27.0</v>
      </c>
      <c r="F56" s="62">
        <v>18.0</v>
      </c>
      <c r="J56" s="5" t="s">
        <v>2155</v>
      </c>
    </row>
    <row r="57">
      <c r="A57" s="3">
        <v>63.0</v>
      </c>
      <c r="B57" s="4">
        <v>0.047002314814814816</v>
      </c>
      <c r="C57" s="5" t="s">
        <v>22</v>
      </c>
      <c r="D57" s="5" t="s">
        <v>7</v>
      </c>
      <c r="E57" s="62">
        <v>15.0</v>
      </c>
      <c r="F57" s="89"/>
      <c r="H57" s="5" t="s">
        <v>2487</v>
      </c>
    </row>
    <row r="58">
      <c r="A58" s="3">
        <v>63.0</v>
      </c>
      <c r="B58" s="4">
        <v>0.04767361111111111</v>
      </c>
      <c r="C58" s="5" t="s">
        <v>10</v>
      </c>
      <c r="D58" s="5" t="s">
        <v>97</v>
      </c>
      <c r="E58" s="62">
        <v>10.0</v>
      </c>
      <c r="F58" s="89"/>
      <c r="J58" s="5" t="s">
        <v>2488</v>
      </c>
    </row>
    <row r="59">
      <c r="A59" s="3">
        <v>63.0</v>
      </c>
      <c r="B59" s="4">
        <v>0.047824074074074074</v>
      </c>
      <c r="C59" s="5" t="s">
        <v>15</v>
      </c>
      <c r="D59" s="5" t="s">
        <v>97</v>
      </c>
      <c r="E59" s="62" t="s">
        <v>30</v>
      </c>
      <c r="F59" s="89"/>
      <c r="J59" s="5" t="s">
        <v>2489</v>
      </c>
    </row>
    <row r="60">
      <c r="A60" s="3">
        <v>63.0</v>
      </c>
      <c r="B60" s="4">
        <v>0.04821759259259259</v>
      </c>
      <c r="C60" s="5" t="s">
        <v>10</v>
      </c>
      <c r="D60" s="5" t="s">
        <v>24</v>
      </c>
      <c r="E60" s="62">
        <v>15.0</v>
      </c>
      <c r="F60" s="31">
        <f t="shared" ref="F60:F61" si="2">E60-13</f>
        <v>2</v>
      </c>
    </row>
    <row r="61">
      <c r="A61" s="3">
        <v>63.0</v>
      </c>
      <c r="B61" s="4">
        <v>0.04857638888888889</v>
      </c>
      <c r="C61" s="5" t="s">
        <v>10</v>
      </c>
      <c r="D61" s="5" t="s">
        <v>24</v>
      </c>
      <c r="E61" s="62">
        <v>17.0</v>
      </c>
      <c r="F61" s="31">
        <f t="shared" si="2"/>
        <v>4</v>
      </c>
    </row>
    <row r="62">
      <c r="A62" s="3">
        <v>63.0</v>
      </c>
      <c r="B62" s="4">
        <v>0.051180555555555556</v>
      </c>
      <c r="C62" s="5" t="s">
        <v>15</v>
      </c>
      <c r="D62" s="5" t="s">
        <v>184</v>
      </c>
      <c r="E62" s="62">
        <v>14.0</v>
      </c>
      <c r="F62" s="31">
        <f>E62-11</f>
        <v>3</v>
      </c>
    </row>
    <row r="63">
      <c r="A63" s="3">
        <v>63.0</v>
      </c>
      <c r="B63" s="4">
        <v>0.06241898148148148</v>
      </c>
      <c r="C63" s="5" t="s">
        <v>10</v>
      </c>
      <c r="D63" s="5" t="s">
        <v>123</v>
      </c>
      <c r="E63" s="62">
        <v>17.0</v>
      </c>
      <c r="F63" s="31">
        <f>E63-2</f>
        <v>15</v>
      </c>
    </row>
    <row r="64">
      <c r="A64" s="3">
        <v>63.0</v>
      </c>
      <c r="B64" s="4">
        <v>0.07376157407407408</v>
      </c>
      <c r="C64" s="5" t="s">
        <v>10</v>
      </c>
      <c r="D64" s="5" t="s">
        <v>24</v>
      </c>
      <c r="E64" s="62">
        <v>29.0</v>
      </c>
      <c r="F64" s="31">
        <f>E64-13</f>
        <v>16</v>
      </c>
    </row>
    <row r="65">
      <c r="A65" s="3">
        <v>63.0</v>
      </c>
      <c r="B65" s="4">
        <v>0.08836805555555556</v>
      </c>
      <c r="C65" s="5" t="s">
        <v>10</v>
      </c>
      <c r="D65" s="5" t="s">
        <v>32</v>
      </c>
      <c r="E65" s="62">
        <v>25.0</v>
      </c>
      <c r="F65" s="31">
        <f>E65-12</f>
        <v>13</v>
      </c>
      <c r="J65" s="5" t="s">
        <v>45</v>
      </c>
    </row>
    <row r="66">
      <c r="A66" s="3">
        <v>63.0</v>
      </c>
      <c r="B66" s="4">
        <v>0.0884837962962963</v>
      </c>
      <c r="C66" s="5" t="s">
        <v>10</v>
      </c>
      <c r="D66" s="5" t="s">
        <v>7</v>
      </c>
      <c r="E66" s="62">
        <v>16.0</v>
      </c>
      <c r="F66" s="89"/>
      <c r="H66" s="5" t="s">
        <v>2490</v>
      </c>
    </row>
    <row r="67">
      <c r="A67" s="3">
        <v>63.0</v>
      </c>
      <c r="B67" s="4">
        <v>0.09045138888888889</v>
      </c>
      <c r="C67" s="5" t="s">
        <v>18</v>
      </c>
      <c r="D67" s="5" t="s">
        <v>47</v>
      </c>
      <c r="E67" s="62">
        <v>21.0</v>
      </c>
      <c r="F67" s="31">
        <f>E67-8</f>
        <v>13</v>
      </c>
    </row>
    <row r="68">
      <c r="A68" s="3">
        <v>63.0</v>
      </c>
      <c r="B68" s="4">
        <v>0.09047453703703705</v>
      </c>
      <c r="C68" s="5" t="s">
        <v>21</v>
      </c>
      <c r="D68" s="5" t="s">
        <v>47</v>
      </c>
      <c r="E68" s="62">
        <v>23.0</v>
      </c>
      <c r="F68" s="31">
        <f>E68-5</f>
        <v>18</v>
      </c>
    </row>
    <row r="69">
      <c r="A69" s="3">
        <v>63.0</v>
      </c>
      <c r="B69" s="4">
        <v>0.09068287037037037</v>
      </c>
      <c r="C69" s="5" t="s">
        <v>13</v>
      </c>
      <c r="D69" s="5" t="s">
        <v>47</v>
      </c>
      <c r="E69" s="62">
        <v>18.0</v>
      </c>
      <c r="F69" s="47">
        <v>16.0</v>
      </c>
    </row>
    <row r="70">
      <c r="A70" s="3">
        <v>63.0</v>
      </c>
      <c r="B70" s="4">
        <v>0.09069444444444445</v>
      </c>
      <c r="C70" s="5" t="s">
        <v>15</v>
      </c>
      <c r="D70" s="5" t="s">
        <v>47</v>
      </c>
      <c r="E70" s="62">
        <v>15.0</v>
      </c>
      <c r="F70" s="31">
        <f>E70-2</f>
        <v>13</v>
      </c>
    </row>
    <row r="71">
      <c r="A71" s="3">
        <v>63.0</v>
      </c>
      <c r="B71" s="4">
        <v>0.09094907407407408</v>
      </c>
      <c r="C71" s="5" t="s">
        <v>10</v>
      </c>
      <c r="D71" s="5" t="s">
        <v>47</v>
      </c>
      <c r="E71" s="62">
        <v>14.0</v>
      </c>
      <c r="F71" s="31">
        <f>E71-7</f>
        <v>7</v>
      </c>
    </row>
    <row r="72">
      <c r="A72" s="3">
        <v>63.0</v>
      </c>
      <c r="B72" s="4">
        <v>0.09168981481481482</v>
      </c>
      <c r="C72" s="5" t="s">
        <v>21</v>
      </c>
      <c r="D72" s="5" t="s">
        <v>32</v>
      </c>
      <c r="E72" s="62" t="s">
        <v>30</v>
      </c>
      <c r="F72" s="62" t="s">
        <v>30</v>
      </c>
      <c r="J72" s="5" t="s">
        <v>17</v>
      </c>
    </row>
    <row r="73">
      <c r="A73" s="3">
        <v>63.0</v>
      </c>
      <c r="B73" s="4">
        <v>0.09168981481481482</v>
      </c>
      <c r="C73" s="5" t="s">
        <v>21</v>
      </c>
      <c r="D73" s="5" t="s">
        <v>32</v>
      </c>
      <c r="E73" s="62">
        <v>26.0</v>
      </c>
      <c r="F73" s="62">
        <v>15.0</v>
      </c>
      <c r="J73" s="5" t="s">
        <v>2491</v>
      </c>
    </row>
    <row r="74">
      <c r="A74" s="3">
        <v>63.0</v>
      </c>
      <c r="B74" s="4">
        <v>0.09172453703703703</v>
      </c>
      <c r="C74" s="5" t="s">
        <v>21</v>
      </c>
      <c r="D74" s="5" t="s">
        <v>32</v>
      </c>
      <c r="E74" s="62" t="s">
        <v>30</v>
      </c>
      <c r="F74" s="62" t="s">
        <v>30</v>
      </c>
      <c r="J74" s="5" t="s">
        <v>17</v>
      </c>
    </row>
    <row r="75">
      <c r="A75" s="3">
        <v>63.0</v>
      </c>
      <c r="B75" s="4">
        <v>0.09172453703703703</v>
      </c>
      <c r="C75" s="5" t="s">
        <v>21</v>
      </c>
      <c r="D75" s="5" t="s">
        <v>32</v>
      </c>
      <c r="E75" s="62">
        <v>26.0</v>
      </c>
      <c r="F75" s="62">
        <v>15.0</v>
      </c>
      <c r="J75" s="5" t="s">
        <v>138</v>
      </c>
    </row>
    <row r="76">
      <c r="A76" s="3">
        <v>63.0</v>
      </c>
      <c r="B76" s="4">
        <v>0.09178240740740741</v>
      </c>
      <c r="C76" s="5" t="s">
        <v>21</v>
      </c>
      <c r="D76" s="5" t="s">
        <v>32</v>
      </c>
      <c r="E76" s="62" t="s">
        <v>30</v>
      </c>
      <c r="F76" s="62" t="s">
        <v>30</v>
      </c>
      <c r="J76" s="5" t="s">
        <v>17</v>
      </c>
    </row>
    <row r="77">
      <c r="A77" s="3">
        <v>63.0</v>
      </c>
      <c r="B77" s="4">
        <v>0.09178240740740741</v>
      </c>
      <c r="C77" s="5" t="s">
        <v>21</v>
      </c>
      <c r="D77" s="5" t="s">
        <v>32</v>
      </c>
      <c r="E77" s="62">
        <v>21.0</v>
      </c>
      <c r="F77" s="62">
        <v>10.0</v>
      </c>
      <c r="J77" s="5" t="s">
        <v>138</v>
      </c>
    </row>
    <row r="78">
      <c r="A78" s="3">
        <v>63.0</v>
      </c>
      <c r="B78" s="4">
        <v>0.09209490740740742</v>
      </c>
      <c r="C78" s="5" t="s">
        <v>21</v>
      </c>
      <c r="D78" s="5" t="s">
        <v>7</v>
      </c>
      <c r="E78" s="62">
        <v>30.0</v>
      </c>
      <c r="F78" s="89"/>
      <c r="H78" s="5" t="s">
        <v>2492</v>
      </c>
    </row>
    <row r="79">
      <c r="A79" s="3">
        <v>63.0</v>
      </c>
      <c r="B79" s="4">
        <v>0.09215277777777778</v>
      </c>
      <c r="C79" s="5" t="s">
        <v>21</v>
      </c>
      <c r="D79" s="5" t="s">
        <v>7</v>
      </c>
      <c r="E79" s="62">
        <v>7.0</v>
      </c>
      <c r="F79" s="89"/>
      <c r="H79" s="5" t="s">
        <v>2493</v>
      </c>
    </row>
    <row r="80">
      <c r="A80" s="3">
        <v>63.0</v>
      </c>
      <c r="B80" s="4">
        <v>0.09219907407407407</v>
      </c>
      <c r="C80" s="5" t="s">
        <v>21</v>
      </c>
      <c r="D80" s="5" t="s">
        <v>7</v>
      </c>
      <c r="E80" s="62">
        <v>8.0</v>
      </c>
      <c r="F80" s="89"/>
      <c r="H80" s="5" t="s">
        <v>2494</v>
      </c>
    </row>
    <row r="81">
      <c r="A81" s="3">
        <v>63.0</v>
      </c>
      <c r="B81" s="4">
        <v>0.09297453703703704</v>
      </c>
      <c r="C81" s="5" t="s">
        <v>18</v>
      </c>
      <c r="D81" s="5" t="s">
        <v>32</v>
      </c>
      <c r="E81" s="62" t="s">
        <v>37</v>
      </c>
      <c r="F81" s="62">
        <v>20.0</v>
      </c>
      <c r="G81" s="5" t="s">
        <v>48</v>
      </c>
      <c r="J81" s="5" t="s">
        <v>1007</v>
      </c>
    </row>
    <row r="82">
      <c r="A82" s="3">
        <v>63.0</v>
      </c>
      <c r="B82" s="4">
        <v>0.09361111111111112</v>
      </c>
      <c r="C82" s="5" t="s">
        <v>18</v>
      </c>
      <c r="D82" s="5" t="s">
        <v>7</v>
      </c>
      <c r="E82" s="62">
        <v>44.0</v>
      </c>
      <c r="F82" s="89"/>
      <c r="H82" s="5" t="s">
        <v>2495</v>
      </c>
      <c r="J82" s="5" t="s">
        <v>2496</v>
      </c>
    </row>
    <row r="83">
      <c r="A83" s="3">
        <v>63.0</v>
      </c>
      <c r="B83" s="4">
        <v>0.09429398148148149</v>
      </c>
      <c r="C83" s="5" t="s">
        <v>18</v>
      </c>
      <c r="D83" s="5" t="s">
        <v>32</v>
      </c>
      <c r="E83" s="62">
        <v>32.0</v>
      </c>
      <c r="F83" s="62">
        <v>19.0</v>
      </c>
      <c r="J83" s="5" t="s">
        <v>1007</v>
      </c>
    </row>
    <row r="84">
      <c r="A84" s="3">
        <v>63.0</v>
      </c>
      <c r="B84" s="4">
        <v>0.0945949074074074</v>
      </c>
      <c r="C84" s="5" t="s">
        <v>18</v>
      </c>
      <c r="D84" s="5" t="s">
        <v>7</v>
      </c>
      <c r="E84" s="62">
        <v>12.0</v>
      </c>
      <c r="F84" s="89"/>
      <c r="H84" s="5" t="s">
        <v>2497</v>
      </c>
    </row>
    <row r="85">
      <c r="A85" s="3">
        <v>63.0</v>
      </c>
      <c r="B85" s="4">
        <v>0.09512731481481482</v>
      </c>
      <c r="C85" s="5" t="s">
        <v>10</v>
      </c>
      <c r="D85" s="5" t="s">
        <v>75</v>
      </c>
      <c r="E85" s="62" t="s">
        <v>37</v>
      </c>
      <c r="F85" s="62">
        <v>20.0</v>
      </c>
      <c r="H85" s="5" t="s">
        <v>2498</v>
      </c>
    </row>
    <row r="86">
      <c r="A86" s="3">
        <v>63.0</v>
      </c>
      <c r="B86" s="4">
        <v>0.09530092592592593</v>
      </c>
      <c r="C86" s="5" t="s">
        <v>21</v>
      </c>
      <c r="D86" s="5" t="s">
        <v>75</v>
      </c>
      <c r="E86" s="62" t="s">
        <v>30</v>
      </c>
      <c r="F86" s="31" t="s">
        <v>30</v>
      </c>
      <c r="J86" s="5" t="s">
        <v>350</v>
      </c>
    </row>
    <row r="87">
      <c r="A87" s="3">
        <v>63.0</v>
      </c>
      <c r="B87" s="4">
        <v>0.09530092592592593</v>
      </c>
      <c r="C87" s="5" t="s">
        <v>21</v>
      </c>
      <c r="D87" s="5" t="s">
        <v>75</v>
      </c>
      <c r="E87" s="62">
        <v>16.0</v>
      </c>
      <c r="F87" s="31">
        <f>E87-0</f>
        <v>16</v>
      </c>
      <c r="H87" s="5" t="s">
        <v>2499</v>
      </c>
      <c r="J87" s="5" t="s">
        <v>418</v>
      </c>
    </row>
    <row r="88">
      <c r="A88" s="3">
        <v>63.0</v>
      </c>
      <c r="B88" s="4">
        <v>0.09531250000000001</v>
      </c>
      <c r="C88" s="5" t="s">
        <v>15</v>
      </c>
      <c r="D88" s="5" t="s">
        <v>75</v>
      </c>
      <c r="E88" s="62">
        <v>20.0</v>
      </c>
      <c r="F88" s="31">
        <f t="shared" ref="F88:F89" si="3">E88-2</f>
        <v>18</v>
      </c>
      <c r="H88" s="5" t="s">
        <v>2500</v>
      </c>
    </row>
    <row r="89">
      <c r="A89" s="3">
        <v>63.0</v>
      </c>
      <c r="B89" s="4">
        <v>0.09533564814814816</v>
      </c>
      <c r="C89" s="5" t="s">
        <v>22</v>
      </c>
      <c r="D89" s="5" t="s">
        <v>75</v>
      </c>
      <c r="E89" s="62">
        <v>20.0</v>
      </c>
      <c r="F89" s="31">
        <f t="shared" si="3"/>
        <v>18</v>
      </c>
      <c r="H89" s="5" t="s">
        <v>2501</v>
      </c>
    </row>
    <row r="90">
      <c r="A90" s="3">
        <v>63.0</v>
      </c>
      <c r="B90" s="4">
        <v>0.09613425925925927</v>
      </c>
      <c r="C90" s="5" t="s">
        <v>13</v>
      </c>
      <c r="D90" s="5" t="s">
        <v>32</v>
      </c>
      <c r="E90" s="62">
        <v>20.0</v>
      </c>
      <c r="F90" s="47">
        <v>7.0</v>
      </c>
      <c r="J90" s="5" t="s">
        <v>2502</v>
      </c>
    </row>
    <row r="91">
      <c r="A91" s="3">
        <v>63.0</v>
      </c>
      <c r="B91" s="4">
        <v>0.09682870370370371</v>
      </c>
      <c r="C91" s="5" t="s">
        <v>13</v>
      </c>
      <c r="D91" s="5" t="s">
        <v>7</v>
      </c>
      <c r="E91" s="62">
        <v>28.0</v>
      </c>
      <c r="F91" s="89"/>
      <c r="H91" s="5" t="s">
        <v>2503</v>
      </c>
    </row>
    <row r="92">
      <c r="A92" s="3">
        <v>63.0</v>
      </c>
      <c r="B92" s="4">
        <v>0.09715277777777778</v>
      </c>
      <c r="C92" s="5" t="s">
        <v>13</v>
      </c>
      <c r="D92" s="5" t="s">
        <v>146</v>
      </c>
      <c r="E92" s="62">
        <v>18.0</v>
      </c>
      <c r="F92" s="31">
        <f>E92-7</f>
        <v>11</v>
      </c>
    </row>
    <row r="93">
      <c r="A93" s="3">
        <v>63.0</v>
      </c>
      <c r="B93" s="4">
        <v>0.09798611111111112</v>
      </c>
      <c r="C93" s="5" t="s">
        <v>22</v>
      </c>
      <c r="D93" s="5" t="s">
        <v>421</v>
      </c>
      <c r="E93" s="62">
        <v>24.0</v>
      </c>
      <c r="F93" s="31">
        <f>E93-5</f>
        <v>19</v>
      </c>
      <c r="J93" s="5" t="s">
        <v>2504</v>
      </c>
    </row>
    <row r="94">
      <c r="A94" s="3">
        <v>63.0</v>
      </c>
      <c r="B94" s="4">
        <v>0.09988425925925927</v>
      </c>
      <c r="C94" s="5" t="s">
        <v>13</v>
      </c>
      <c r="D94" s="5" t="s">
        <v>492</v>
      </c>
      <c r="E94" s="62" t="s">
        <v>30</v>
      </c>
      <c r="F94" s="31" t="s">
        <v>30</v>
      </c>
      <c r="J94" s="5" t="s">
        <v>17</v>
      </c>
    </row>
    <row r="95">
      <c r="A95" s="3">
        <v>63.0</v>
      </c>
      <c r="B95" s="4">
        <v>0.09988425925925927</v>
      </c>
      <c r="C95" s="5" t="s">
        <v>13</v>
      </c>
      <c r="D95" s="5" t="s">
        <v>492</v>
      </c>
      <c r="E95" s="62">
        <v>22.0</v>
      </c>
      <c r="F95" s="31">
        <f>E95-12</f>
        <v>10</v>
      </c>
      <c r="J95" s="5" t="s">
        <v>40</v>
      </c>
    </row>
    <row r="96">
      <c r="A96" s="3">
        <v>63.0</v>
      </c>
      <c r="B96" s="4">
        <v>0.10326388888888889</v>
      </c>
      <c r="C96" s="5" t="s">
        <v>22</v>
      </c>
      <c r="D96" s="5" t="s">
        <v>7</v>
      </c>
      <c r="E96" s="62">
        <v>33.0</v>
      </c>
      <c r="F96" s="89"/>
      <c r="H96" s="5" t="s">
        <v>2505</v>
      </c>
      <c r="J96" s="5" t="s">
        <v>2506</v>
      </c>
    </row>
    <row r="97">
      <c r="A97" s="3">
        <v>63.0</v>
      </c>
      <c r="B97" s="4">
        <v>0.1046875</v>
      </c>
      <c r="C97" s="5" t="s">
        <v>22</v>
      </c>
      <c r="D97" s="5" t="s">
        <v>97</v>
      </c>
      <c r="E97" s="62">
        <v>10.0</v>
      </c>
      <c r="F97" s="89"/>
      <c r="J97" s="5" t="s">
        <v>2507</v>
      </c>
    </row>
    <row r="98">
      <c r="A98" s="3">
        <v>63.0</v>
      </c>
      <c r="B98" s="4">
        <v>0.10651620370370371</v>
      </c>
      <c r="C98" s="5" t="s">
        <v>15</v>
      </c>
      <c r="D98" s="5" t="s">
        <v>32</v>
      </c>
      <c r="E98" s="62">
        <v>25.0</v>
      </c>
      <c r="F98" s="31">
        <f t="shared" ref="F98:F99" si="4">E98-8</f>
        <v>17</v>
      </c>
      <c r="J98" s="5" t="s">
        <v>2508</v>
      </c>
    </row>
    <row r="99">
      <c r="A99" s="3">
        <v>63.0</v>
      </c>
      <c r="B99" s="4">
        <v>0.10653935185185186</v>
      </c>
      <c r="C99" s="5" t="s">
        <v>15</v>
      </c>
      <c r="D99" s="5" t="s">
        <v>32</v>
      </c>
      <c r="E99" s="62">
        <v>16.0</v>
      </c>
      <c r="F99" s="31">
        <f t="shared" si="4"/>
        <v>8</v>
      </c>
      <c r="J99" s="5" t="s">
        <v>2508</v>
      </c>
    </row>
    <row r="100">
      <c r="A100" s="3">
        <v>63.0</v>
      </c>
      <c r="B100" s="4">
        <v>0.1069675925925926</v>
      </c>
      <c r="C100" s="5" t="s">
        <v>15</v>
      </c>
      <c r="D100" s="5" t="s">
        <v>7</v>
      </c>
      <c r="E100" s="62">
        <v>32.0</v>
      </c>
      <c r="F100" s="89"/>
      <c r="H100" s="5" t="s">
        <v>2509</v>
      </c>
    </row>
    <row r="101">
      <c r="A101" s="3">
        <v>63.0</v>
      </c>
      <c r="B101" s="4">
        <v>0.10709490740740742</v>
      </c>
      <c r="C101" s="5" t="s">
        <v>15</v>
      </c>
      <c r="D101" s="5" t="s">
        <v>7</v>
      </c>
      <c r="E101" s="62">
        <v>28.0</v>
      </c>
      <c r="F101" s="89"/>
      <c r="H101" s="5" t="s">
        <v>2510</v>
      </c>
    </row>
    <row r="102">
      <c r="A102" s="3">
        <v>63.0</v>
      </c>
      <c r="B102" s="4">
        <v>0.10739583333333334</v>
      </c>
      <c r="C102" s="5" t="s">
        <v>15</v>
      </c>
      <c r="D102" s="5" t="s">
        <v>7</v>
      </c>
      <c r="E102" s="62">
        <v>18.0</v>
      </c>
      <c r="F102" s="89"/>
      <c r="H102" s="5" t="s">
        <v>2511</v>
      </c>
      <c r="J102" s="5" t="s">
        <v>2512</v>
      </c>
    </row>
    <row r="103">
      <c r="A103" s="3">
        <v>63.0</v>
      </c>
      <c r="B103" s="4">
        <v>0.10890046296296296</v>
      </c>
      <c r="C103" s="5" t="s">
        <v>10</v>
      </c>
      <c r="D103" s="5" t="s">
        <v>32</v>
      </c>
      <c r="E103" s="62">
        <v>17.0</v>
      </c>
      <c r="F103" s="31">
        <f>E103-12</f>
        <v>5</v>
      </c>
      <c r="J103" s="5" t="s">
        <v>1170</v>
      </c>
    </row>
    <row r="104">
      <c r="A104" s="3">
        <v>63.0</v>
      </c>
      <c r="B104" s="4">
        <v>0.10894675925925926</v>
      </c>
      <c r="C104" s="5" t="s">
        <v>10</v>
      </c>
      <c r="D104" s="5" t="s">
        <v>32</v>
      </c>
      <c r="E104" s="62" t="s">
        <v>37</v>
      </c>
      <c r="F104" s="47">
        <v>20.0</v>
      </c>
      <c r="G104" s="5" t="s">
        <v>48</v>
      </c>
      <c r="J104" s="5" t="s">
        <v>1170</v>
      </c>
    </row>
    <row r="105">
      <c r="A105" s="3">
        <v>63.0</v>
      </c>
      <c r="B105" s="4">
        <v>0.10901620370370371</v>
      </c>
      <c r="C105" s="5" t="s">
        <v>10</v>
      </c>
      <c r="D105" s="5" t="s">
        <v>32</v>
      </c>
      <c r="E105" s="62">
        <v>19.0</v>
      </c>
      <c r="F105" s="31">
        <f>E105-12</f>
        <v>7</v>
      </c>
      <c r="J105" s="5" t="s">
        <v>1170</v>
      </c>
    </row>
    <row r="106">
      <c r="A106" s="3">
        <v>63.0</v>
      </c>
      <c r="B106" s="4">
        <v>0.10938657407407408</v>
      </c>
      <c r="C106" s="5" t="s">
        <v>10</v>
      </c>
      <c r="D106" s="5" t="s">
        <v>7</v>
      </c>
      <c r="E106" s="62">
        <v>41.0</v>
      </c>
      <c r="F106" s="89"/>
      <c r="H106" s="5" t="s">
        <v>2513</v>
      </c>
    </row>
    <row r="107">
      <c r="A107" s="3">
        <v>63.0</v>
      </c>
      <c r="B107" s="4">
        <v>0.10967592592592593</v>
      </c>
      <c r="C107" s="5" t="s">
        <v>10</v>
      </c>
      <c r="D107" s="5" t="s">
        <v>32</v>
      </c>
      <c r="E107" s="62">
        <v>30.0</v>
      </c>
      <c r="F107" s="49">
        <f>E107-12</f>
        <v>18</v>
      </c>
      <c r="J107" s="5" t="s">
        <v>68</v>
      </c>
    </row>
    <row r="108">
      <c r="A108" s="3">
        <v>63.0</v>
      </c>
      <c r="B108" s="4">
        <v>0.10979166666666668</v>
      </c>
      <c r="C108" s="5" t="s">
        <v>10</v>
      </c>
      <c r="D108" s="5" t="s">
        <v>7</v>
      </c>
      <c r="E108" s="62">
        <v>22.0</v>
      </c>
      <c r="F108" s="89"/>
      <c r="H108" s="5" t="s">
        <v>2514</v>
      </c>
    </row>
    <row r="109">
      <c r="A109" s="3">
        <v>63.0</v>
      </c>
      <c r="B109" s="4">
        <v>0.10990740740740741</v>
      </c>
      <c r="C109" s="5" t="s">
        <v>22</v>
      </c>
      <c r="D109" s="5" t="s">
        <v>421</v>
      </c>
      <c r="E109" s="62">
        <v>16.0</v>
      </c>
      <c r="F109" s="31">
        <f>E109-5</f>
        <v>11</v>
      </c>
      <c r="J109" s="5" t="s">
        <v>2515</v>
      </c>
    </row>
    <row r="110">
      <c r="A110" s="3">
        <v>63.0</v>
      </c>
      <c r="B110" s="4">
        <v>0.11133101851851852</v>
      </c>
      <c r="C110" s="5" t="s">
        <v>21</v>
      </c>
      <c r="D110" s="5" t="s">
        <v>25</v>
      </c>
      <c r="E110" s="62">
        <v>29.0</v>
      </c>
      <c r="F110" s="31">
        <f>E110-11</f>
        <v>18</v>
      </c>
      <c r="J110" s="5" t="s">
        <v>2516</v>
      </c>
    </row>
    <row r="111">
      <c r="A111" s="3">
        <v>63.0</v>
      </c>
      <c r="B111" s="4">
        <v>0.11134259259259259</v>
      </c>
      <c r="C111" s="5" t="s">
        <v>10</v>
      </c>
      <c r="D111" s="5" t="s">
        <v>25</v>
      </c>
      <c r="E111" s="62">
        <v>17.0</v>
      </c>
      <c r="F111" s="31">
        <f>E111-13</f>
        <v>4</v>
      </c>
      <c r="H111" s="5" t="s">
        <v>2517</v>
      </c>
      <c r="J111" s="5" t="s">
        <v>2516</v>
      </c>
    </row>
    <row r="112">
      <c r="A112" s="3">
        <v>63.0</v>
      </c>
      <c r="B112" s="4">
        <v>0.11137731481481482</v>
      </c>
      <c r="C112" s="5" t="s">
        <v>15</v>
      </c>
      <c r="D112" s="5" t="s">
        <v>25</v>
      </c>
      <c r="E112" s="62">
        <v>16.0</v>
      </c>
      <c r="F112" s="31">
        <f>E112-3</f>
        <v>13</v>
      </c>
      <c r="H112" s="5" t="s">
        <v>2518</v>
      </c>
      <c r="J112" s="5" t="s">
        <v>2516</v>
      </c>
    </row>
    <row r="113">
      <c r="A113" s="3">
        <v>63.0</v>
      </c>
      <c r="B113" s="4">
        <v>0.11141203703703705</v>
      </c>
      <c r="C113" s="5" t="s">
        <v>18</v>
      </c>
      <c r="D113" s="5" t="s">
        <v>25</v>
      </c>
      <c r="E113" s="62">
        <v>14.0</v>
      </c>
      <c r="F113" s="31">
        <f>E113-6</f>
        <v>8</v>
      </c>
      <c r="H113" s="5" t="s">
        <v>2519</v>
      </c>
      <c r="J113" s="5" t="s">
        <v>2516</v>
      </c>
    </row>
    <row r="114">
      <c r="A114" s="3">
        <v>63.0</v>
      </c>
      <c r="B114" s="4">
        <v>0.11151620370370371</v>
      </c>
      <c r="C114" s="5" t="s">
        <v>22</v>
      </c>
      <c r="D114" s="5" t="s">
        <v>25</v>
      </c>
      <c r="E114" s="62">
        <v>14.0</v>
      </c>
      <c r="F114" s="31">
        <f>E114-5</f>
        <v>9</v>
      </c>
      <c r="H114" s="5" t="s">
        <v>2520</v>
      </c>
    </row>
    <row r="115">
      <c r="A115" s="3">
        <v>63.0</v>
      </c>
      <c r="B115" s="4">
        <v>0.11302083333333333</v>
      </c>
      <c r="C115" s="5" t="s">
        <v>21</v>
      </c>
      <c r="D115" s="5" t="s">
        <v>32</v>
      </c>
      <c r="E115" s="62" t="s">
        <v>30</v>
      </c>
      <c r="F115" s="31" t="s">
        <v>30</v>
      </c>
      <c r="J115" s="5" t="s">
        <v>17</v>
      </c>
    </row>
    <row r="116">
      <c r="A116" s="3">
        <v>63.0</v>
      </c>
      <c r="B116" s="4">
        <v>0.11302083333333333</v>
      </c>
      <c r="C116" s="5" t="s">
        <v>21</v>
      </c>
      <c r="D116" s="5" t="s">
        <v>32</v>
      </c>
      <c r="E116" s="62">
        <v>29.0</v>
      </c>
      <c r="F116" s="31">
        <f>E116-11</f>
        <v>18</v>
      </c>
      <c r="J116" s="5" t="s">
        <v>2521</v>
      </c>
    </row>
    <row r="117">
      <c r="A117" s="3">
        <v>63.0</v>
      </c>
      <c r="B117" s="4">
        <v>0.11307870370370371</v>
      </c>
      <c r="C117" s="5" t="s">
        <v>21</v>
      </c>
      <c r="D117" s="5" t="s">
        <v>32</v>
      </c>
      <c r="E117" s="62" t="s">
        <v>30</v>
      </c>
      <c r="F117" s="31" t="s">
        <v>30</v>
      </c>
      <c r="J117" s="5" t="s">
        <v>17</v>
      </c>
    </row>
    <row r="118">
      <c r="A118" s="3">
        <v>63.0</v>
      </c>
      <c r="B118" s="4">
        <v>0.11307870370370371</v>
      </c>
      <c r="C118" s="5" t="s">
        <v>21</v>
      </c>
      <c r="D118" s="5" t="s">
        <v>32</v>
      </c>
      <c r="E118" s="62">
        <v>29.0</v>
      </c>
      <c r="F118" s="31">
        <f>E118-11</f>
        <v>18</v>
      </c>
      <c r="J118" s="5" t="s">
        <v>138</v>
      </c>
    </row>
    <row r="119">
      <c r="A119" s="3">
        <v>63.0</v>
      </c>
      <c r="B119" s="4">
        <v>0.11313657407407408</v>
      </c>
      <c r="C119" s="5" t="s">
        <v>21</v>
      </c>
      <c r="D119" s="5" t="s">
        <v>32</v>
      </c>
      <c r="E119" s="62" t="s">
        <v>30</v>
      </c>
      <c r="F119" s="31" t="s">
        <v>30</v>
      </c>
      <c r="J119" s="5" t="s">
        <v>17</v>
      </c>
    </row>
    <row r="120">
      <c r="A120" s="3">
        <v>63.0</v>
      </c>
      <c r="B120" s="4">
        <v>0.11313657407407408</v>
      </c>
      <c r="C120" s="5" t="s">
        <v>21</v>
      </c>
      <c r="D120" s="5" t="s">
        <v>32</v>
      </c>
      <c r="E120" s="62">
        <v>17.0</v>
      </c>
      <c r="F120" s="31">
        <f>E120-11</f>
        <v>6</v>
      </c>
      <c r="J120" s="5" t="s">
        <v>138</v>
      </c>
    </row>
    <row r="121">
      <c r="A121" s="3">
        <v>63.0</v>
      </c>
      <c r="B121" s="4">
        <v>0.1133912037037037</v>
      </c>
      <c r="C121" s="5" t="s">
        <v>21</v>
      </c>
      <c r="D121" s="5" t="s">
        <v>7</v>
      </c>
      <c r="E121" s="62">
        <v>25.0</v>
      </c>
      <c r="F121" s="89"/>
      <c r="H121" s="5" t="s">
        <v>2522</v>
      </c>
      <c r="J121" s="5" t="s">
        <v>2523</v>
      </c>
    </row>
    <row r="122">
      <c r="A122" s="3">
        <v>63.0</v>
      </c>
      <c r="B122" s="4">
        <v>0.11361111111111112</v>
      </c>
      <c r="C122" s="5" t="s">
        <v>21</v>
      </c>
      <c r="D122" s="5" t="s">
        <v>7</v>
      </c>
      <c r="E122" s="62">
        <v>11.0</v>
      </c>
      <c r="F122" s="89"/>
      <c r="H122" s="5" t="s">
        <v>2524</v>
      </c>
    </row>
    <row r="123">
      <c r="A123" s="3">
        <v>63.0</v>
      </c>
      <c r="B123" s="4">
        <v>0.11368055555555556</v>
      </c>
      <c r="C123" s="5" t="s">
        <v>21</v>
      </c>
      <c r="D123" s="5" t="s">
        <v>7</v>
      </c>
      <c r="E123" s="62">
        <v>7.0</v>
      </c>
      <c r="F123" s="89"/>
      <c r="H123" s="5" t="s">
        <v>2525</v>
      </c>
    </row>
    <row r="124">
      <c r="A124" s="3">
        <v>63.0</v>
      </c>
      <c r="B124" s="4">
        <v>0.1140162037037037</v>
      </c>
      <c r="C124" s="5" t="s">
        <v>21</v>
      </c>
      <c r="D124" s="5" t="s">
        <v>7</v>
      </c>
      <c r="E124" s="62">
        <v>8.0</v>
      </c>
      <c r="F124" s="89"/>
      <c r="H124" s="5" t="s">
        <v>2526</v>
      </c>
    </row>
    <row r="125">
      <c r="A125" s="3">
        <v>63.0</v>
      </c>
      <c r="B125" s="4">
        <v>0.11572916666666667</v>
      </c>
      <c r="C125" s="5" t="s">
        <v>18</v>
      </c>
      <c r="D125" s="5" t="s">
        <v>97</v>
      </c>
      <c r="E125" s="62">
        <v>21.0</v>
      </c>
      <c r="F125" s="89"/>
      <c r="J125" s="5" t="s">
        <v>2527</v>
      </c>
    </row>
    <row r="126">
      <c r="A126" s="3">
        <v>63.0</v>
      </c>
      <c r="B126" s="4">
        <v>0.11601851851851852</v>
      </c>
      <c r="C126" s="5" t="s">
        <v>18</v>
      </c>
      <c r="D126" s="5" t="s">
        <v>32</v>
      </c>
      <c r="E126" s="62">
        <v>16.0</v>
      </c>
      <c r="F126" s="31">
        <f t="shared" ref="F126:F128" si="5">E126-11</f>
        <v>5</v>
      </c>
      <c r="J126" s="5" t="s">
        <v>2528</v>
      </c>
    </row>
    <row r="127">
      <c r="A127" s="3">
        <v>63.0</v>
      </c>
      <c r="B127" s="4">
        <v>0.11616898148148148</v>
      </c>
      <c r="C127" s="5" t="s">
        <v>18</v>
      </c>
      <c r="D127" s="5" t="s">
        <v>32</v>
      </c>
      <c r="E127" s="62">
        <v>16.0</v>
      </c>
      <c r="F127" s="31">
        <f t="shared" si="5"/>
        <v>5</v>
      </c>
      <c r="J127" s="5" t="s">
        <v>2528</v>
      </c>
    </row>
    <row r="128">
      <c r="A128" s="3">
        <v>63.0</v>
      </c>
      <c r="B128" s="4">
        <v>0.11633101851851853</v>
      </c>
      <c r="C128" s="5" t="s">
        <v>18</v>
      </c>
      <c r="D128" s="5" t="s">
        <v>32</v>
      </c>
      <c r="E128" s="62">
        <v>18.0</v>
      </c>
      <c r="F128" s="31">
        <f t="shared" si="5"/>
        <v>7</v>
      </c>
      <c r="J128" s="5" t="s">
        <v>2528</v>
      </c>
    </row>
    <row r="129">
      <c r="A129" s="3">
        <v>63.0</v>
      </c>
      <c r="B129" s="4">
        <v>0.11707175925925926</v>
      </c>
      <c r="C129" s="5" t="s">
        <v>18</v>
      </c>
      <c r="D129" s="5" t="s">
        <v>492</v>
      </c>
      <c r="E129" s="62">
        <v>23.0</v>
      </c>
      <c r="F129" s="31">
        <f>E129-6</f>
        <v>17</v>
      </c>
      <c r="J129" s="5" t="s">
        <v>2529</v>
      </c>
    </row>
    <row r="130">
      <c r="A130" s="3">
        <v>63.0</v>
      </c>
      <c r="B130" s="4">
        <v>0.11709490740740741</v>
      </c>
      <c r="C130" s="5" t="s">
        <v>22</v>
      </c>
      <c r="D130" s="5" t="s">
        <v>492</v>
      </c>
      <c r="E130" s="62">
        <v>15.0</v>
      </c>
      <c r="F130" s="31">
        <f>E130-1</f>
        <v>14</v>
      </c>
      <c r="J130" s="5" t="s">
        <v>2530</v>
      </c>
    </row>
    <row r="131">
      <c r="A131" s="3">
        <v>63.0</v>
      </c>
      <c r="B131" s="4">
        <v>0.11711805555555556</v>
      </c>
      <c r="C131" s="5" t="s">
        <v>21</v>
      </c>
      <c r="D131" s="5" t="s">
        <v>492</v>
      </c>
      <c r="E131" s="62" t="s">
        <v>30</v>
      </c>
      <c r="F131" s="31" t="s">
        <v>30</v>
      </c>
      <c r="J131" s="5" t="s">
        <v>350</v>
      </c>
    </row>
    <row r="132">
      <c r="A132" s="3">
        <v>63.0</v>
      </c>
      <c r="B132" s="4">
        <v>0.11711805555555556</v>
      </c>
      <c r="C132" s="5" t="s">
        <v>21</v>
      </c>
      <c r="D132" s="5" t="s">
        <v>492</v>
      </c>
      <c r="E132" s="62">
        <v>20.0</v>
      </c>
      <c r="F132" s="31">
        <f>E132-2</f>
        <v>18</v>
      </c>
      <c r="J132" s="5" t="s">
        <v>2529</v>
      </c>
    </row>
    <row r="133">
      <c r="A133" s="3">
        <v>63.0</v>
      </c>
      <c r="B133" s="4">
        <v>0.11789351851851852</v>
      </c>
      <c r="C133" s="5" t="s">
        <v>13</v>
      </c>
      <c r="D133" s="5" t="s">
        <v>74</v>
      </c>
      <c r="E133" s="62">
        <v>23.0</v>
      </c>
      <c r="F133" s="31">
        <f>E133-12</f>
        <v>11</v>
      </c>
    </row>
    <row r="134">
      <c r="A134" s="3">
        <v>63.0</v>
      </c>
      <c r="B134" s="4">
        <v>0.11972222222222223</v>
      </c>
      <c r="C134" s="5" t="s">
        <v>13</v>
      </c>
      <c r="D134" s="5" t="s">
        <v>492</v>
      </c>
      <c r="E134" s="62" t="s">
        <v>30</v>
      </c>
      <c r="F134" s="31" t="s">
        <v>30</v>
      </c>
      <c r="J134" s="5" t="s">
        <v>17</v>
      </c>
    </row>
    <row r="135">
      <c r="A135" s="3">
        <v>63.0</v>
      </c>
      <c r="B135" s="4">
        <v>0.11972222222222223</v>
      </c>
      <c r="C135" s="5" t="s">
        <v>13</v>
      </c>
      <c r="D135" s="5" t="s">
        <v>492</v>
      </c>
      <c r="E135" s="62">
        <v>21.0</v>
      </c>
      <c r="F135" s="31">
        <f>E135-12</f>
        <v>9</v>
      </c>
      <c r="J135" s="5" t="s">
        <v>40</v>
      </c>
    </row>
    <row r="136">
      <c r="A136" s="3">
        <v>63.0</v>
      </c>
      <c r="B136" s="4">
        <v>0.1202662037037037</v>
      </c>
      <c r="C136" s="5" t="s">
        <v>13</v>
      </c>
      <c r="D136" s="5" t="s">
        <v>32</v>
      </c>
      <c r="E136" s="62">
        <v>33.0</v>
      </c>
      <c r="F136" s="47">
        <v>19.0</v>
      </c>
      <c r="J136" s="5" t="s">
        <v>176</v>
      </c>
    </row>
    <row r="137">
      <c r="A137" s="3">
        <v>63.0</v>
      </c>
      <c r="B137" s="4">
        <v>0.12055555555555555</v>
      </c>
      <c r="C137" s="5" t="s">
        <v>13</v>
      </c>
      <c r="D137" s="5" t="s">
        <v>7</v>
      </c>
      <c r="E137" s="62">
        <v>23.0</v>
      </c>
      <c r="F137" s="89"/>
      <c r="H137" s="5" t="s">
        <v>2531</v>
      </c>
      <c r="J137" s="5" t="s">
        <v>2532</v>
      </c>
    </row>
    <row r="138">
      <c r="A138" s="3">
        <v>63.0</v>
      </c>
      <c r="B138" s="4">
        <v>0.12179398148148149</v>
      </c>
      <c r="C138" s="5" t="s">
        <v>15</v>
      </c>
      <c r="D138" s="5" t="s">
        <v>7</v>
      </c>
      <c r="E138" s="62">
        <v>12.0</v>
      </c>
      <c r="F138" s="89"/>
      <c r="H138" s="5" t="s">
        <v>2533</v>
      </c>
      <c r="I138" s="5">
        <v>1.0</v>
      </c>
      <c r="J138" s="5" t="s">
        <v>2534</v>
      </c>
    </row>
    <row r="139">
      <c r="A139" s="3">
        <v>63.0</v>
      </c>
      <c r="B139" s="4">
        <v>0.08359953703703704</v>
      </c>
      <c r="C139" s="5" t="s">
        <v>22</v>
      </c>
      <c r="D139" s="5" t="s">
        <v>7</v>
      </c>
      <c r="E139" s="62">
        <v>29.0</v>
      </c>
      <c r="F139" s="89"/>
      <c r="H139" s="5" t="s">
        <v>2535</v>
      </c>
      <c r="J139" s="5" t="s">
        <v>2191</v>
      </c>
    </row>
    <row r="140">
      <c r="A140" s="3">
        <v>63.0</v>
      </c>
      <c r="B140" s="4">
        <v>0.12608796296296296</v>
      </c>
      <c r="C140" s="5" t="s">
        <v>22</v>
      </c>
      <c r="D140" s="5" t="s">
        <v>97</v>
      </c>
      <c r="E140" s="62">
        <v>12.0</v>
      </c>
      <c r="F140" s="89"/>
      <c r="J140" s="5" t="s">
        <v>2536</v>
      </c>
    </row>
    <row r="141">
      <c r="A141" s="3">
        <v>63.0</v>
      </c>
      <c r="B141" s="4">
        <v>0.1265740740740741</v>
      </c>
      <c r="C141" s="5" t="s">
        <v>15</v>
      </c>
      <c r="D141" s="5" t="s">
        <v>75</v>
      </c>
      <c r="E141" s="62">
        <v>8.0</v>
      </c>
      <c r="F141" s="49">
        <f>E141-2</f>
        <v>6</v>
      </c>
      <c r="J141" s="5" t="s">
        <v>191</v>
      </c>
    </row>
    <row r="142">
      <c r="A142" s="3">
        <v>63.0</v>
      </c>
      <c r="B142" s="4">
        <v>0.1274074074074074</v>
      </c>
      <c r="C142" s="5" t="s">
        <v>15</v>
      </c>
      <c r="D142" s="5" t="s">
        <v>32</v>
      </c>
      <c r="E142" s="62">
        <v>17.0</v>
      </c>
      <c r="F142" s="62">
        <v>11.0</v>
      </c>
      <c r="J142" s="5" t="s">
        <v>2537</v>
      </c>
    </row>
    <row r="143">
      <c r="A143" s="3">
        <v>63.0</v>
      </c>
      <c r="B143" s="4">
        <v>0.1274074074074074</v>
      </c>
      <c r="C143" s="5" t="s">
        <v>15</v>
      </c>
      <c r="D143" s="5" t="s">
        <v>32</v>
      </c>
      <c r="E143" s="62">
        <v>17.0</v>
      </c>
      <c r="F143" s="62">
        <v>11.0</v>
      </c>
      <c r="J143" s="5" t="s">
        <v>2537</v>
      </c>
    </row>
    <row r="144">
      <c r="A144" s="3">
        <v>63.0</v>
      </c>
      <c r="B144" s="4">
        <v>0.1275</v>
      </c>
      <c r="C144" s="5" t="s">
        <v>15</v>
      </c>
      <c r="D144" s="5" t="s">
        <v>7</v>
      </c>
      <c r="E144" s="62">
        <v>30.0</v>
      </c>
      <c r="F144" s="89"/>
      <c r="H144" s="5" t="s">
        <v>2538</v>
      </c>
    </row>
    <row r="145">
      <c r="A145" s="3">
        <v>63.0</v>
      </c>
      <c r="B145" s="4">
        <v>0.12761574074074075</v>
      </c>
      <c r="C145" s="5" t="s">
        <v>15</v>
      </c>
      <c r="D145" s="5" t="s">
        <v>7</v>
      </c>
      <c r="E145" s="62">
        <v>30.0</v>
      </c>
      <c r="F145" s="89"/>
      <c r="H145" s="5" t="s">
        <v>2538</v>
      </c>
    </row>
    <row r="146">
      <c r="A146" s="3">
        <v>63.0</v>
      </c>
      <c r="B146" s="4">
        <v>0.12783564814814816</v>
      </c>
      <c r="C146" s="5" t="s">
        <v>15</v>
      </c>
      <c r="D146" s="5" t="s">
        <v>7</v>
      </c>
      <c r="E146" s="62">
        <v>8.0</v>
      </c>
      <c r="F146" s="89"/>
      <c r="H146" s="5" t="s">
        <v>2539</v>
      </c>
      <c r="J146" s="5" t="s">
        <v>2534</v>
      </c>
    </row>
    <row r="147">
      <c r="A147" s="3">
        <v>63.0</v>
      </c>
      <c r="B147" s="4">
        <v>0.12842592592592594</v>
      </c>
      <c r="C147" s="5" t="s">
        <v>10</v>
      </c>
      <c r="D147" s="5" t="s">
        <v>75</v>
      </c>
      <c r="E147" s="62">
        <v>20.0</v>
      </c>
      <c r="F147" s="49">
        <f>E147-2</f>
        <v>18</v>
      </c>
      <c r="H147" s="5" t="s">
        <v>2540</v>
      </c>
      <c r="J147" s="5" t="s">
        <v>2219</v>
      </c>
    </row>
    <row r="148">
      <c r="A148" s="3">
        <v>63.0</v>
      </c>
      <c r="B148" s="4">
        <v>0.12938657407407408</v>
      </c>
      <c r="C148" s="5" t="s">
        <v>10</v>
      </c>
      <c r="D148" s="5" t="s">
        <v>97</v>
      </c>
      <c r="E148" s="62">
        <v>15.0</v>
      </c>
      <c r="F148" s="89"/>
      <c r="J148" s="5" t="s">
        <v>2541</v>
      </c>
    </row>
    <row r="149">
      <c r="A149" s="3">
        <v>63.0</v>
      </c>
      <c r="B149" s="4">
        <v>0.12972222222222224</v>
      </c>
      <c r="C149" s="5" t="s">
        <v>10</v>
      </c>
      <c r="D149" s="5" t="s">
        <v>75</v>
      </c>
      <c r="E149" s="62">
        <v>19.0</v>
      </c>
      <c r="F149" s="31">
        <f>E149-0</f>
        <v>19</v>
      </c>
      <c r="J149" s="5" t="s">
        <v>191</v>
      </c>
    </row>
    <row r="150">
      <c r="A150" s="3">
        <v>63.0</v>
      </c>
      <c r="B150" s="4">
        <v>0.12974537037037037</v>
      </c>
      <c r="C150" s="5" t="s">
        <v>10</v>
      </c>
      <c r="D150" s="5" t="s">
        <v>75</v>
      </c>
      <c r="E150" s="62" t="s">
        <v>28</v>
      </c>
      <c r="F150" s="47">
        <v>1.0</v>
      </c>
      <c r="J150" s="5" t="s">
        <v>191</v>
      </c>
    </row>
    <row r="151">
      <c r="A151" s="3">
        <v>63.0</v>
      </c>
      <c r="B151" s="4">
        <v>0.1300462962962963</v>
      </c>
      <c r="C151" s="5" t="s">
        <v>18</v>
      </c>
      <c r="D151" s="5" t="s">
        <v>75</v>
      </c>
      <c r="E151" s="62">
        <v>10.0</v>
      </c>
      <c r="F151" s="31">
        <f>E151-2</f>
        <v>8</v>
      </c>
      <c r="J151" s="5" t="s">
        <v>191</v>
      </c>
    </row>
    <row r="152">
      <c r="A152" s="3">
        <v>63.0</v>
      </c>
      <c r="B152" s="4">
        <v>0.13050925925925927</v>
      </c>
      <c r="C152" s="5" t="s">
        <v>10</v>
      </c>
      <c r="D152" s="5" t="s">
        <v>32</v>
      </c>
      <c r="E152" s="62">
        <v>27.0</v>
      </c>
      <c r="F152" s="49">
        <f>E152-12</f>
        <v>15</v>
      </c>
      <c r="J152" s="5" t="s">
        <v>2542</v>
      </c>
    </row>
    <row r="153">
      <c r="A153" s="3">
        <v>63.0</v>
      </c>
      <c r="B153" s="4">
        <v>0.1306712962962963</v>
      </c>
      <c r="C153" s="5" t="s">
        <v>10</v>
      </c>
      <c r="D153" s="5" t="s">
        <v>7</v>
      </c>
      <c r="E153" s="62">
        <v>17.0</v>
      </c>
      <c r="F153" s="89"/>
      <c r="H153" s="5" t="s">
        <v>2543</v>
      </c>
      <c r="J153" s="5" t="s">
        <v>377</v>
      </c>
    </row>
    <row r="154">
      <c r="A154" s="3">
        <v>63.0</v>
      </c>
      <c r="B154" s="4">
        <v>0.1329050925925926</v>
      </c>
      <c r="C154" s="5" t="s">
        <v>10</v>
      </c>
      <c r="D154" s="5" t="s">
        <v>7</v>
      </c>
      <c r="E154" s="62">
        <v>20.0</v>
      </c>
      <c r="F154" s="89"/>
      <c r="H154" s="5" t="s">
        <v>2544</v>
      </c>
      <c r="J154" s="5" t="s">
        <v>379</v>
      </c>
    </row>
    <row r="155">
      <c r="A155" s="3">
        <v>63.0</v>
      </c>
      <c r="B155" s="4">
        <v>0.13288194444444446</v>
      </c>
      <c r="C155" s="5" t="s">
        <v>21</v>
      </c>
      <c r="D155" s="5" t="s">
        <v>32</v>
      </c>
      <c r="E155" s="62">
        <v>28.0</v>
      </c>
      <c r="F155" s="31">
        <f t="shared" ref="F155:F157" si="6">E155-11</f>
        <v>17</v>
      </c>
      <c r="J155" s="5" t="s">
        <v>159</v>
      </c>
    </row>
    <row r="156">
      <c r="A156" s="3">
        <v>63.0</v>
      </c>
      <c r="B156" s="4">
        <v>0.13292824074074075</v>
      </c>
      <c r="C156" s="5" t="s">
        <v>21</v>
      </c>
      <c r="D156" s="5" t="s">
        <v>32</v>
      </c>
      <c r="E156" s="62">
        <v>29.0</v>
      </c>
      <c r="F156" s="31">
        <f t="shared" si="6"/>
        <v>18</v>
      </c>
      <c r="J156" s="5" t="s">
        <v>46</v>
      </c>
    </row>
    <row r="157">
      <c r="A157" s="3">
        <v>63.0</v>
      </c>
      <c r="B157" s="4">
        <v>0.13296296296296298</v>
      </c>
      <c r="C157" s="5" t="s">
        <v>21</v>
      </c>
      <c r="D157" s="5" t="s">
        <v>32</v>
      </c>
      <c r="E157" s="62">
        <v>26.0</v>
      </c>
      <c r="F157" s="31">
        <f t="shared" si="6"/>
        <v>15</v>
      </c>
      <c r="J157" s="5" t="s">
        <v>46</v>
      </c>
    </row>
    <row r="158">
      <c r="A158" s="3">
        <v>63.0</v>
      </c>
      <c r="B158" s="4">
        <v>0.133125</v>
      </c>
      <c r="C158" s="5" t="s">
        <v>21</v>
      </c>
      <c r="D158" s="5" t="s">
        <v>7</v>
      </c>
      <c r="E158" s="62">
        <v>30.0</v>
      </c>
      <c r="F158" s="89"/>
      <c r="H158" s="5" t="s">
        <v>2545</v>
      </c>
    </row>
    <row r="159">
      <c r="A159" s="3">
        <v>63.0</v>
      </c>
      <c r="B159" s="4">
        <v>0.13315972222222222</v>
      </c>
      <c r="C159" s="5" t="s">
        <v>21</v>
      </c>
      <c r="D159" s="5" t="s">
        <v>7</v>
      </c>
      <c r="E159" s="62">
        <v>7.0</v>
      </c>
      <c r="F159" s="89"/>
      <c r="H159" s="5" t="s">
        <v>2546</v>
      </c>
    </row>
    <row r="160">
      <c r="A160" s="3">
        <v>63.0</v>
      </c>
      <c r="B160" s="4">
        <v>0.13319444444444445</v>
      </c>
      <c r="C160" s="5" t="s">
        <v>21</v>
      </c>
      <c r="D160" s="5" t="s">
        <v>7</v>
      </c>
      <c r="E160" s="62">
        <v>10.0</v>
      </c>
      <c r="F160" s="89"/>
      <c r="H160" s="5" t="s">
        <v>2547</v>
      </c>
    </row>
    <row r="161">
      <c r="A161" s="3">
        <v>63.0</v>
      </c>
      <c r="B161" s="4">
        <v>0.13390046296296296</v>
      </c>
      <c r="C161" s="5" t="s">
        <v>18</v>
      </c>
      <c r="D161" s="5" t="s">
        <v>32</v>
      </c>
      <c r="E161" s="62">
        <v>25.0</v>
      </c>
      <c r="F161" s="31">
        <f t="shared" ref="F161:F164" si="7">E161-13</f>
        <v>12</v>
      </c>
      <c r="J161" s="5" t="s">
        <v>1943</v>
      </c>
    </row>
    <row r="162">
      <c r="A162" s="3">
        <v>63.0</v>
      </c>
      <c r="B162" s="4">
        <v>0.13395833333333335</v>
      </c>
      <c r="C162" s="5" t="s">
        <v>18</v>
      </c>
      <c r="D162" s="5" t="s">
        <v>32</v>
      </c>
      <c r="E162" s="62">
        <v>23.0</v>
      </c>
      <c r="F162" s="31">
        <f t="shared" si="7"/>
        <v>10</v>
      </c>
      <c r="J162" s="5" t="s">
        <v>1943</v>
      </c>
    </row>
    <row r="163">
      <c r="A163" s="3">
        <v>63.0</v>
      </c>
      <c r="B163" s="4">
        <v>0.13400462962962964</v>
      </c>
      <c r="C163" s="5" t="s">
        <v>18</v>
      </c>
      <c r="D163" s="5" t="s">
        <v>32</v>
      </c>
      <c r="E163" s="62">
        <v>27.0</v>
      </c>
      <c r="F163" s="31">
        <f t="shared" si="7"/>
        <v>14</v>
      </c>
      <c r="J163" s="5" t="s">
        <v>1943</v>
      </c>
    </row>
    <row r="164">
      <c r="A164" s="3">
        <v>63.0</v>
      </c>
      <c r="B164" s="4">
        <v>0.13431712962962963</v>
      </c>
      <c r="C164" s="5" t="s">
        <v>18</v>
      </c>
      <c r="D164" s="5" t="s">
        <v>7</v>
      </c>
      <c r="E164" s="62">
        <v>35.0</v>
      </c>
      <c r="F164" s="31">
        <f t="shared" si="7"/>
        <v>22</v>
      </c>
      <c r="H164" s="5" t="s">
        <v>2548</v>
      </c>
      <c r="I164" s="5">
        <v>1.0</v>
      </c>
    </row>
    <row r="165">
      <c r="A165" s="3">
        <v>63.0</v>
      </c>
      <c r="B165" s="4">
        <v>0.13582175925925927</v>
      </c>
      <c r="C165" s="5" t="s">
        <v>10</v>
      </c>
      <c r="D165" s="5" t="s">
        <v>129</v>
      </c>
      <c r="E165" s="62" t="s">
        <v>37</v>
      </c>
      <c r="F165" s="62">
        <v>20.0</v>
      </c>
      <c r="J165" s="5" t="s">
        <v>2549</v>
      </c>
    </row>
    <row r="166">
      <c r="A166" s="3">
        <v>63.0</v>
      </c>
      <c r="B166" s="4">
        <v>0.1359027777777778</v>
      </c>
      <c r="C166" s="5" t="s">
        <v>21</v>
      </c>
      <c r="D166" s="5" t="s">
        <v>129</v>
      </c>
      <c r="E166" s="62">
        <v>21.0</v>
      </c>
      <c r="F166" s="49">
        <f>E166-2</f>
        <v>19</v>
      </c>
      <c r="J166" s="5" t="s">
        <v>2549</v>
      </c>
    </row>
    <row r="167">
      <c r="A167" s="3">
        <v>63.0</v>
      </c>
      <c r="B167" s="4">
        <v>0.13596064814814815</v>
      </c>
      <c r="C167" s="5" t="s">
        <v>15</v>
      </c>
      <c r="D167" s="5" t="s">
        <v>129</v>
      </c>
      <c r="E167" s="62">
        <v>29.0</v>
      </c>
      <c r="F167" s="62">
        <v>18.0</v>
      </c>
      <c r="J167" s="5" t="s">
        <v>2549</v>
      </c>
    </row>
    <row r="168">
      <c r="A168" s="3">
        <v>63.0</v>
      </c>
      <c r="B168" s="4">
        <v>0.1358449074074074</v>
      </c>
      <c r="C168" s="5" t="s">
        <v>18</v>
      </c>
      <c r="D168" s="5" t="s">
        <v>129</v>
      </c>
      <c r="E168" s="62">
        <v>23.0</v>
      </c>
      <c r="F168" s="62">
        <v>19.0</v>
      </c>
      <c r="J168" s="5" t="s">
        <v>2549</v>
      </c>
    </row>
    <row r="169">
      <c r="A169" s="3">
        <v>63.0</v>
      </c>
      <c r="B169" s="4">
        <v>0.13718750000000002</v>
      </c>
      <c r="C169" s="5" t="s">
        <v>13</v>
      </c>
      <c r="D169" s="5" t="s">
        <v>74</v>
      </c>
      <c r="E169" s="62" t="s">
        <v>28</v>
      </c>
      <c r="F169" s="62">
        <v>1.0</v>
      </c>
      <c r="H169" s="5" t="s">
        <v>2256</v>
      </c>
    </row>
    <row r="170">
      <c r="A170" s="3">
        <v>63.0</v>
      </c>
      <c r="B170" s="4">
        <v>0.13988425925925926</v>
      </c>
      <c r="C170" s="5" t="s">
        <v>18</v>
      </c>
      <c r="D170" s="5" t="s">
        <v>2550</v>
      </c>
      <c r="E170" s="62">
        <v>10.0</v>
      </c>
      <c r="F170" s="89"/>
    </row>
    <row r="171">
      <c r="A171" s="3">
        <v>63.0</v>
      </c>
      <c r="B171" s="4">
        <v>0.14173611111111112</v>
      </c>
      <c r="C171" s="5" t="s">
        <v>22</v>
      </c>
      <c r="D171" s="5" t="s">
        <v>97</v>
      </c>
      <c r="E171" s="62">
        <v>8.0</v>
      </c>
      <c r="F171" s="89"/>
      <c r="J171" s="5" t="s">
        <v>2551</v>
      </c>
    </row>
    <row r="172">
      <c r="A172" s="3">
        <v>63.0</v>
      </c>
      <c r="B172" s="4">
        <v>0.14224537037037038</v>
      </c>
      <c r="C172" s="5" t="s">
        <v>22</v>
      </c>
      <c r="D172" s="5" t="s">
        <v>32</v>
      </c>
      <c r="E172" s="62">
        <v>24.0</v>
      </c>
      <c r="F172" s="49">
        <f>E172-11</f>
        <v>13</v>
      </c>
      <c r="J172" s="5" t="s">
        <v>621</v>
      </c>
    </row>
    <row r="173">
      <c r="A173" s="3">
        <v>63.0</v>
      </c>
      <c r="B173" s="4">
        <v>0.14319444444444446</v>
      </c>
      <c r="C173" s="5" t="s">
        <v>15</v>
      </c>
      <c r="D173" s="5" t="s">
        <v>74</v>
      </c>
      <c r="E173" s="62">
        <v>5.0</v>
      </c>
      <c r="F173" s="49">
        <f>E173-2</f>
        <v>3</v>
      </c>
    </row>
    <row r="174">
      <c r="A174" s="3">
        <v>63.0</v>
      </c>
      <c r="B174" s="4">
        <v>0.14452546296296298</v>
      </c>
      <c r="C174" s="5" t="s">
        <v>10</v>
      </c>
      <c r="D174" s="5" t="s">
        <v>97</v>
      </c>
      <c r="E174" s="62">
        <v>28.0</v>
      </c>
      <c r="F174" s="89"/>
      <c r="J174" s="5" t="s">
        <v>2552</v>
      </c>
    </row>
    <row r="175">
      <c r="A175" s="3">
        <v>63.0</v>
      </c>
      <c r="B175" s="4">
        <v>0.1451388888888889</v>
      </c>
      <c r="C175" s="5" t="s">
        <v>10</v>
      </c>
      <c r="D175" s="5" t="s">
        <v>32</v>
      </c>
      <c r="E175" s="62">
        <v>17.0</v>
      </c>
      <c r="F175" s="31">
        <f t="shared" ref="F175:F176" si="8">E175-12</f>
        <v>5</v>
      </c>
      <c r="J175" s="5" t="s">
        <v>68</v>
      </c>
    </row>
    <row r="176">
      <c r="A176" s="3">
        <v>63.0</v>
      </c>
      <c r="B176" s="4">
        <v>0.14521990740740742</v>
      </c>
      <c r="C176" s="5" t="s">
        <v>10</v>
      </c>
      <c r="D176" s="5" t="s">
        <v>32</v>
      </c>
      <c r="E176" s="62">
        <v>23.0</v>
      </c>
      <c r="F176" s="31">
        <f t="shared" si="8"/>
        <v>11</v>
      </c>
      <c r="J176" s="5" t="s">
        <v>45</v>
      </c>
    </row>
    <row r="177">
      <c r="A177" s="3">
        <v>63.0</v>
      </c>
      <c r="B177" s="4">
        <v>0.14528935185185185</v>
      </c>
      <c r="C177" s="5" t="s">
        <v>10</v>
      </c>
      <c r="D177" s="5" t="s">
        <v>7</v>
      </c>
      <c r="E177" s="62">
        <v>15.0</v>
      </c>
      <c r="F177" s="89"/>
      <c r="H177" s="5" t="s">
        <v>2553</v>
      </c>
    </row>
    <row r="178">
      <c r="A178" s="3">
        <v>63.0</v>
      </c>
      <c r="B178" s="4">
        <v>0.14604166666666668</v>
      </c>
      <c r="C178" s="5" t="s">
        <v>10</v>
      </c>
      <c r="D178" s="5" t="s">
        <v>75</v>
      </c>
      <c r="E178" s="62">
        <v>19.0</v>
      </c>
      <c r="F178" s="49">
        <f>E178-0</f>
        <v>19</v>
      </c>
      <c r="H178" s="5" t="s">
        <v>2554</v>
      </c>
    </row>
    <row r="179">
      <c r="A179" s="3">
        <v>63.0</v>
      </c>
      <c r="B179" s="4">
        <v>0.1472453703703704</v>
      </c>
      <c r="C179" s="5" t="s">
        <v>21</v>
      </c>
      <c r="D179" s="5" t="s">
        <v>32</v>
      </c>
      <c r="E179" s="62">
        <v>28.0</v>
      </c>
      <c r="F179" s="31">
        <f t="shared" ref="F179:F180" si="9">E179-11</f>
        <v>17</v>
      </c>
      <c r="J179" s="5" t="s">
        <v>46</v>
      </c>
    </row>
    <row r="180">
      <c r="A180" s="3">
        <v>63.0</v>
      </c>
      <c r="B180" s="4">
        <v>0.14715277777777777</v>
      </c>
      <c r="C180" s="5" t="s">
        <v>21</v>
      </c>
      <c r="D180" s="5" t="s">
        <v>32</v>
      </c>
      <c r="E180" s="62">
        <v>29.0</v>
      </c>
      <c r="F180" s="31">
        <f t="shared" si="9"/>
        <v>18</v>
      </c>
      <c r="J180" s="5" t="s">
        <v>46</v>
      </c>
    </row>
    <row r="181">
      <c r="A181" s="3">
        <v>63.0</v>
      </c>
      <c r="B181" s="4">
        <v>0.1473611111111111</v>
      </c>
      <c r="C181" s="5" t="s">
        <v>21</v>
      </c>
      <c r="D181" s="5" t="s">
        <v>7</v>
      </c>
      <c r="E181" s="62">
        <v>10.0</v>
      </c>
      <c r="F181" s="89"/>
      <c r="H181" s="5" t="s">
        <v>2555</v>
      </c>
    </row>
    <row r="182">
      <c r="A182" s="3">
        <v>63.0</v>
      </c>
      <c r="B182" s="4">
        <v>0.14738425925925927</v>
      </c>
      <c r="C182" s="5" t="s">
        <v>21</v>
      </c>
      <c r="D182" s="5" t="s">
        <v>7</v>
      </c>
      <c r="E182" s="62">
        <v>8.0</v>
      </c>
      <c r="F182" s="89"/>
      <c r="H182" s="5" t="s">
        <v>2556</v>
      </c>
    </row>
    <row r="183">
      <c r="A183" s="3">
        <v>63.0</v>
      </c>
      <c r="B183" s="4">
        <v>0.14815972222222223</v>
      </c>
      <c r="C183" s="5" t="s">
        <v>18</v>
      </c>
      <c r="D183" s="5" t="s">
        <v>32</v>
      </c>
      <c r="E183" s="62">
        <v>24.0</v>
      </c>
      <c r="F183" s="49">
        <f>E183-14</f>
        <v>10</v>
      </c>
      <c r="J183" s="5" t="s">
        <v>1007</v>
      </c>
    </row>
    <row r="184">
      <c r="A184" s="3">
        <v>63.0</v>
      </c>
      <c r="B184" s="4">
        <v>0.14844907407407407</v>
      </c>
      <c r="C184" s="5" t="s">
        <v>18</v>
      </c>
      <c r="D184" s="5" t="s">
        <v>7</v>
      </c>
      <c r="E184" s="62">
        <v>20.0</v>
      </c>
      <c r="F184" s="89"/>
      <c r="H184" s="5" t="s">
        <v>2557</v>
      </c>
    </row>
    <row r="185">
      <c r="A185" s="3">
        <v>63.0</v>
      </c>
      <c r="B185" s="4">
        <v>0.14909722222222221</v>
      </c>
      <c r="C185" s="5" t="s">
        <v>18</v>
      </c>
      <c r="D185" s="5" t="s">
        <v>32</v>
      </c>
      <c r="E185" s="62">
        <v>29.0</v>
      </c>
      <c r="F185" s="49">
        <f>E185-14</f>
        <v>15</v>
      </c>
      <c r="J185" s="5" t="s">
        <v>131</v>
      </c>
    </row>
    <row r="186">
      <c r="A186" s="3">
        <v>63.0</v>
      </c>
      <c r="B186" s="4">
        <v>0.14916666666666667</v>
      </c>
      <c r="C186" s="5" t="s">
        <v>18</v>
      </c>
      <c r="D186" s="5" t="s">
        <v>7</v>
      </c>
      <c r="E186" s="62">
        <v>28.0</v>
      </c>
      <c r="F186" s="89"/>
      <c r="H186" s="5" t="s">
        <v>2558</v>
      </c>
    </row>
    <row r="187">
      <c r="A187" s="3">
        <v>63.0</v>
      </c>
      <c r="B187" s="4">
        <v>0.14950231481481482</v>
      </c>
      <c r="C187" s="5" t="s">
        <v>18</v>
      </c>
      <c r="D187" s="5" t="s">
        <v>32</v>
      </c>
      <c r="E187" s="62">
        <v>31.0</v>
      </c>
      <c r="F187" s="62">
        <v>19.0</v>
      </c>
      <c r="J187" s="5" t="s">
        <v>131</v>
      </c>
    </row>
    <row r="188">
      <c r="A188" s="3">
        <v>63.0</v>
      </c>
      <c r="B188" s="4">
        <v>0.1495949074074074</v>
      </c>
      <c r="C188" s="5" t="s">
        <v>18</v>
      </c>
      <c r="D188" s="5" t="s">
        <v>7</v>
      </c>
      <c r="E188" s="62">
        <v>18.0</v>
      </c>
      <c r="F188" s="89"/>
      <c r="H188" s="5" t="s">
        <v>2559</v>
      </c>
    </row>
    <row r="189">
      <c r="A189" s="3">
        <v>63.0</v>
      </c>
      <c r="B189" s="4">
        <v>0.15069444444444444</v>
      </c>
      <c r="C189" s="5" t="s">
        <v>13</v>
      </c>
      <c r="D189" s="5" t="s">
        <v>32</v>
      </c>
      <c r="E189" s="62">
        <v>24.0</v>
      </c>
      <c r="F189" s="49">
        <f>E189-7</f>
        <v>17</v>
      </c>
      <c r="J189" s="5" t="s">
        <v>1043</v>
      </c>
    </row>
    <row r="190">
      <c r="A190" s="3">
        <v>63.0</v>
      </c>
      <c r="B190" s="4">
        <v>0.15106481481481482</v>
      </c>
      <c r="C190" s="5" t="s">
        <v>13</v>
      </c>
      <c r="D190" s="5" t="s">
        <v>7</v>
      </c>
      <c r="E190" s="62">
        <v>12.0</v>
      </c>
      <c r="F190" s="89"/>
      <c r="H190" s="5" t="s">
        <v>2560</v>
      </c>
      <c r="I190" s="5">
        <v>1.0</v>
      </c>
      <c r="J190" s="5" t="s">
        <v>2561</v>
      </c>
    </row>
    <row r="191">
      <c r="A191" s="3">
        <v>63.0</v>
      </c>
      <c r="B191" s="4">
        <v>0.1530439814814815</v>
      </c>
      <c r="C191" s="5" t="s">
        <v>10</v>
      </c>
      <c r="D191" s="5" t="s">
        <v>97</v>
      </c>
      <c r="E191" s="62" t="s">
        <v>30</v>
      </c>
      <c r="F191" s="89"/>
      <c r="J191" s="5" t="s">
        <v>2562</v>
      </c>
    </row>
    <row r="192">
      <c r="A192" s="3">
        <v>63.0</v>
      </c>
      <c r="B192" s="4">
        <v>0.15613425925925925</v>
      </c>
      <c r="C192" s="5" t="s">
        <v>18</v>
      </c>
      <c r="D192" s="5" t="s">
        <v>88</v>
      </c>
      <c r="E192" s="62">
        <v>10.0</v>
      </c>
      <c r="F192" s="49">
        <f>E192-4</f>
        <v>6</v>
      </c>
    </row>
    <row r="193">
      <c r="A193" s="3">
        <v>63.0</v>
      </c>
      <c r="B193" s="4">
        <v>0.14041666666666666</v>
      </c>
      <c r="C193" s="5" t="s">
        <v>10</v>
      </c>
      <c r="D193" s="5" t="s">
        <v>97</v>
      </c>
      <c r="E193" s="62">
        <v>21.0</v>
      </c>
      <c r="F193" s="89"/>
      <c r="J193" s="5" t="s">
        <v>2563</v>
      </c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1.0"/>
    <col customWidth="1" min="5" max="5" width="9.38"/>
    <col customWidth="1" min="6" max="6" width="11.13"/>
    <col customWidth="1" min="7" max="7" width="4.63"/>
    <col customWidth="1" min="8" max="8" width="10.75"/>
    <col customWidth="1" min="9" max="9" width="4.88"/>
    <col customWidth="1" min="10" max="10" width="34.1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17" t="s">
        <v>4</v>
      </c>
      <c r="F1" s="117" t="s">
        <v>5</v>
      </c>
      <c r="G1" s="2" t="s">
        <v>6</v>
      </c>
      <c r="H1" s="2" t="s">
        <v>7</v>
      </c>
      <c r="I1" s="2" t="s">
        <v>4796</v>
      </c>
      <c r="J1" s="2" t="s">
        <v>9</v>
      </c>
    </row>
    <row r="2">
      <c r="A2" s="3">
        <v>64.0</v>
      </c>
      <c r="B2" s="4">
        <v>0.005532407407407408</v>
      </c>
      <c r="C2" s="5" t="s">
        <v>22</v>
      </c>
      <c r="D2" s="5" t="s">
        <v>129</v>
      </c>
      <c r="E2" s="62">
        <v>11.0</v>
      </c>
      <c r="F2" s="49">
        <v>13.0</v>
      </c>
    </row>
    <row r="3">
      <c r="A3" s="3">
        <v>64.0</v>
      </c>
      <c r="B3" s="4">
        <v>0.005567129629629629</v>
      </c>
      <c r="C3" s="5" t="s">
        <v>18</v>
      </c>
      <c r="D3" s="5" t="s">
        <v>129</v>
      </c>
      <c r="E3" s="62" t="s">
        <v>30</v>
      </c>
      <c r="F3" s="49" t="s">
        <v>30</v>
      </c>
      <c r="J3" s="5" t="s">
        <v>1674</v>
      </c>
    </row>
    <row r="4">
      <c r="A4" s="3">
        <v>64.0</v>
      </c>
      <c r="B4" s="4">
        <v>0.005567129629629629</v>
      </c>
      <c r="C4" s="5" t="s">
        <v>18</v>
      </c>
      <c r="D4" s="5" t="s">
        <v>129</v>
      </c>
      <c r="E4" s="62">
        <v>8.0</v>
      </c>
      <c r="F4" s="49">
        <v>5.0</v>
      </c>
      <c r="J4" s="5" t="s">
        <v>2564</v>
      </c>
    </row>
    <row r="5">
      <c r="A5" s="3">
        <v>64.0</v>
      </c>
      <c r="B5" s="4">
        <v>0.005601851851851852</v>
      </c>
      <c r="C5" s="5" t="s">
        <v>13</v>
      </c>
      <c r="D5" s="5" t="s">
        <v>129</v>
      </c>
      <c r="E5" s="62">
        <v>6.0</v>
      </c>
      <c r="F5" s="49">
        <v>6.0</v>
      </c>
    </row>
    <row r="6">
      <c r="A6" s="3">
        <v>64.0</v>
      </c>
      <c r="B6" s="4">
        <v>0.009479166666666667</v>
      </c>
      <c r="C6" s="5" t="s">
        <v>18</v>
      </c>
      <c r="D6" s="5" t="s">
        <v>129</v>
      </c>
      <c r="E6" s="62">
        <v>8.0</v>
      </c>
      <c r="F6" s="49">
        <v>5.0</v>
      </c>
    </row>
    <row r="7">
      <c r="A7" s="3">
        <v>64.0</v>
      </c>
      <c r="B7" s="4">
        <v>0.014861111111111111</v>
      </c>
      <c r="C7" s="5" t="s">
        <v>13</v>
      </c>
      <c r="D7" s="5" t="s">
        <v>19</v>
      </c>
      <c r="E7" s="62">
        <v>6.0</v>
      </c>
      <c r="F7" s="49">
        <v>6.0</v>
      </c>
    </row>
    <row r="8">
      <c r="A8" s="3">
        <v>64.0</v>
      </c>
      <c r="B8" s="4">
        <v>0.014884259259259259</v>
      </c>
      <c r="C8" s="5" t="s">
        <v>22</v>
      </c>
      <c r="D8" s="5" t="s">
        <v>588</v>
      </c>
      <c r="E8" s="62">
        <v>17.0</v>
      </c>
      <c r="F8" s="53">
        <v>2.0</v>
      </c>
    </row>
    <row r="9">
      <c r="A9" s="3">
        <v>64.0</v>
      </c>
      <c r="B9" s="4">
        <v>0.01599537037037037</v>
      </c>
      <c r="C9" s="5" t="s">
        <v>13</v>
      </c>
      <c r="D9" s="5" t="s">
        <v>11</v>
      </c>
      <c r="E9" s="62">
        <v>11.0</v>
      </c>
      <c r="F9" s="49">
        <v>13.0</v>
      </c>
    </row>
    <row r="10">
      <c r="A10" s="3">
        <v>64.0</v>
      </c>
      <c r="B10" s="4">
        <v>0.031064814814814816</v>
      </c>
      <c r="C10" s="5" t="s">
        <v>13</v>
      </c>
      <c r="D10" s="5" t="s">
        <v>24</v>
      </c>
      <c r="E10" s="62">
        <v>17.0</v>
      </c>
      <c r="F10" s="49">
        <v>17.0</v>
      </c>
    </row>
    <row r="11">
      <c r="A11" s="3">
        <v>64.0</v>
      </c>
      <c r="B11" s="4">
        <v>0.031064814814814816</v>
      </c>
      <c r="C11" s="5" t="s">
        <v>22</v>
      </c>
      <c r="D11" s="5" t="s">
        <v>24</v>
      </c>
      <c r="E11" s="62">
        <v>9.0</v>
      </c>
      <c r="F11" s="49">
        <v>9.0</v>
      </c>
    </row>
    <row r="12">
      <c r="A12" s="3">
        <v>64.0</v>
      </c>
      <c r="B12" s="4">
        <v>0.031087962962962963</v>
      </c>
      <c r="C12" s="5" t="s">
        <v>15</v>
      </c>
      <c r="D12" s="5" t="s">
        <v>24</v>
      </c>
      <c r="E12" s="62">
        <v>26.0</v>
      </c>
      <c r="F12" s="49">
        <v>15.0</v>
      </c>
    </row>
    <row r="13">
      <c r="A13" s="3">
        <v>64.0</v>
      </c>
      <c r="B13" s="4">
        <v>0.031099537037037037</v>
      </c>
      <c r="C13" s="5" t="s">
        <v>18</v>
      </c>
      <c r="D13" s="5" t="s">
        <v>24</v>
      </c>
      <c r="E13" s="62">
        <v>23.0</v>
      </c>
      <c r="F13" s="49">
        <v>15.0</v>
      </c>
    </row>
    <row r="14">
      <c r="A14" s="3">
        <v>64.0</v>
      </c>
      <c r="B14" s="4">
        <v>0.03111111111111111</v>
      </c>
      <c r="C14" s="5" t="s">
        <v>21</v>
      </c>
      <c r="D14" s="5" t="s">
        <v>24</v>
      </c>
      <c r="E14" s="62">
        <v>26.0</v>
      </c>
      <c r="F14" s="49">
        <v>14.0</v>
      </c>
    </row>
    <row r="15">
      <c r="A15" s="3">
        <v>64.0</v>
      </c>
      <c r="B15" s="4">
        <v>0.031122685185185184</v>
      </c>
      <c r="C15" s="5" t="s">
        <v>10</v>
      </c>
      <c r="D15" s="5" t="s">
        <v>24</v>
      </c>
      <c r="E15" s="62">
        <v>16.0</v>
      </c>
      <c r="F15" s="49">
        <v>3.0</v>
      </c>
    </row>
    <row r="16">
      <c r="A16" s="3">
        <v>64.0</v>
      </c>
      <c r="B16" s="4">
        <v>0.04976851851851852</v>
      </c>
      <c r="C16" s="5" t="s">
        <v>13</v>
      </c>
      <c r="D16" s="5" t="s">
        <v>19</v>
      </c>
      <c r="E16" s="62">
        <v>7.0</v>
      </c>
      <c r="F16" s="49">
        <v>7.0</v>
      </c>
    </row>
    <row r="17">
      <c r="A17" s="3">
        <v>64.0</v>
      </c>
      <c r="B17" s="4">
        <v>0.05005787037037037</v>
      </c>
      <c r="C17" s="5" t="s">
        <v>21</v>
      </c>
      <c r="D17" s="5" t="s">
        <v>19</v>
      </c>
      <c r="E17" s="62" t="s">
        <v>30</v>
      </c>
      <c r="F17" s="49" t="s">
        <v>30</v>
      </c>
      <c r="J17" s="5" t="s">
        <v>350</v>
      </c>
    </row>
    <row r="18">
      <c r="A18" s="3">
        <v>64.0</v>
      </c>
      <c r="B18" s="4">
        <v>0.05005787037037037</v>
      </c>
      <c r="C18" s="5" t="s">
        <v>21</v>
      </c>
      <c r="D18" s="5" t="s">
        <v>19</v>
      </c>
      <c r="E18" s="62">
        <v>21.0</v>
      </c>
      <c r="F18" s="49">
        <v>19.0</v>
      </c>
      <c r="J18" s="5" t="s">
        <v>418</v>
      </c>
    </row>
    <row r="19">
      <c r="A19" s="3">
        <v>64.0</v>
      </c>
      <c r="B19" s="4">
        <v>0.08396990740740741</v>
      </c>
      <c r="C19" s="5" t="s">
        <v>10</v>
      </c>
      <c r="D19" s="5" t="s">
        <v>129</v>
      </c>
      <c r="E19" s="62">
        <v>12.0</v>
      </c>
      <c r="F19" s="49">
        <v>7.0</v>
      </c>
    </row>
    <row r="20">
      <c r="A20" s="3">
        <v>64.0</v>
      </c>
      <c r="B20" s="4">
        <v>0.09311342592592593</v>
      </c>
      <c r="C20" s="5" t="s">
        <v>15</v>
      </c>
      <c r="D20" s="5" t="s">
        <v>24</v>
      </c>
      <c r="E20" s="62">
        <v>19.0</v>
      </c>
      <c r="F20" s="49">
        <v>8.0</v>
      </c>
    </row>
    <row r="21">
      <c r="A21" s="3">
        <v>64.0</v>
      </c>
      <c r="B21" s="4">
        <v>0.0984375</v>
      </c>
      <c r="C21" s="5" t="s">
        <v>13</v>
      </c>
      <c r="D21" s="5" t="s">
        <v>20</v>
      </c>
      <c r="E21" s="62" t="s">
        <v>30</v>
      </c>
      <c r="F21" s="49" t="s">
        <v>30</v>
      </c>
      <c r="J21" s="5" t="s">
        <v>42</v>
      </c>
    </row>
    <row r="22">
      <c r="A22" s="3">
        <v>64.0</v>
      </c>
      <c r="B22" s="4">
        <v>0.0984375</v>
      </c>
      <c r="C22" s="5" t="s">
        <v>13</v>
      </c>
      <c r="D22" s="5" t="s">
        <v>20</v>
      </c>
      <c r="E22" s="62">
        <v>27.0</v>
      </c>
      <c r="F22" s="49">
        <v>15.0</v>
      </c>
      <c r="J22" s="5" t="s">
        <v>136</v>
      </c>
    </row>
    <row r="23">
      <c r="A23" s="3">
        <v>64.0</v>
      </c>
      <c r="B23" s="4">
        <v>0.09848379629629629</v>
      </c>
      <c r="C23" s="5" t="s">
        <v>18</v>
      </c>
      <c r="D23" s="5" t="s">
        <v>20</v>
      </c>
      <c r="E23" s="62" t="s">
        <v>30</v>
      </c>
      <c r="F23" s="49" t="s">
        <v>30</v>
      </c>
      <c r="J23" s="5" t="s">
        <v>42</v>
      </c>
    </row>
    <row r="24">
      <c r="A24" s="3">
        <v>64.0</v>
      </c>
      <c r="B24" s="4">
        <v>0.09848379629629629</v>
      </c>
      <c r="C24" s="5" t="s">
        <v>18</v>
      </c>
      <c r="D24" s="5" t="s">
        <v>20</v>
      </c>
      <c r="E24" s="62">
        <v>20.0</v>
      </c>
      <c r="F24" s="49">
        <v>14.0</v>
      </c>
      <c r="J24" s="5" t="s">
        <v>136</v>
      </c>
    </row>
    <row r="25">
      <c r="A25" s="3">
        <v>64.0</v>
      </c>
      <c r="B25" s="4">
        <v>0.09849537037037037</v>
      </c>
      <c r="C25" s="5" t="s">
        <v>22</v>
      </c>
      <c r="D25" s="5" t="s">
        <v>20</v>
      </c>
      <c r="E25" s="62" t="s">
        <v>30</v>
      </c>
      <c r="F25" s="49" t="s">
        <v>30</v>
      </c>
      <c r="J25" s="5" t="s">
        <v>42</v>
      </c>
    </row>
    <row r="26">
      <c r="A26" s="3">
        <v>64.0</v>
      </c>
      <c r="B26" s="4">
        <v>0.09849537037037037</v>
      </c>
      <c r="C26" s="5" t="s">
        <v>22</v>
      </c>
      <c r="D26" s="5" t="s">
        <v>20</v>
      </c>
      <c r="E26" s="62">
        <v>20.0</v>
      </c>
      <c r="F26" s="49">
        <v>18.0</v>
      </c>
      <c r="J26" s="5" t="s">
        <v>136</v>
      </c>
    </row>
    <row r="27">
      <c r="A27" s="3">
        <v>64.0</v>
      </c>
      <c r="B27" s="4">
        <v>0.09850694444444444</v>
      </c>
      <c r="C27" s="5" t="s">
        <v>15</v>
      </c>
      <c r="D27" s="5" t="s">
        <v>20</v>
      </c>
      <c r="E27" s="62" t="s">
        <v>30</v>
      </c>
      <c r="F27" s="49" t="s">
        <v>30</v>
      </c>
      <c r="J27" s="5" t="s">
        <v>42</v>
      </c>
    </row>
    <row r="28">
      <c r="A28" s="3">
        <v>64.0</v>
      </c>
      <c r="B28" s="4">
        <v>0.09850694444444444</v>
      </c>
      <c r="C28" s="5" t="s">
        <v>15</v>
      </c>
      <c r="D28" s="5" t="s">
        <v>20</v>
      </c>
      <c r="E28" s="62">
        <v>22.0</v>
      </c>
      <c r="F28" s="49">
        <v>15.0</v>
      </c>
      <c r="J28" s="5" t="s">
        <v>136</v>
      </c>
    </row>
    <row r="29">
      <c r="A29" s="3">
        <v>64.0</v>
      </c>
      <c r="B29" s="4">
        <v>0.09850694444444444</v>
      </c>
      <c r="C29" s="5" t="s">
        <v>21</v>
      </c>
      <c r="D29" s="5" t="s">
        <v>20</v>
      </c>
      <c r="E29" s="62" t="s">
        <v>30</v>
      </c>
      <c r="F29" s="49" t="s">
        <v>30</v>
      </c>
      <c r="J29" s="5" t="s">
        <v>42</v>
      </c>
    </row>
    <row r="30">
      <c r="A30" s="3">
        <v>64.0</v>
      </c>
      <c r="B30" s="4">
        <v>0.09850694444444444</v>
      </c>
      <c r="C30" s="5" t="s">
        <v>21</v>
      </c>
      <c r="D30" s="5" t="s">
        <v>20</v>
      </c>
      <c r="E30" s="62">
        <v>35.0</v>
      </c>
      <c r="F30" s="59">
        <v>10.0</v>
      </c>
      <c r="J30" s="5" t="s">
        <v>2565</v>
      </c>
    </row>
    <row r="31">
      <c r="A31" s="3">
        <v>64.0</v>
      </c>
      <c r="B31" s="4">
        <v>0.09851851851851852</v>
      </c>
      <c r="C31" s="5" t="s">
        <v>10</v>
      </c>
      <c r="D31" s="5" t="s">
        <v>20</v>
      </c>
      <c r="E31" s="62" t="s">
        <v>30</v>
      </c>
      <c r="F31" s="49" t="s">
        <v>30</v>
      </c>
      <c r="J31" s="5" t="s">
        <v>42</v>
      </c>
    </row>
    <row r="32">
      <c r="A32" s="3">
        <v>64.0</v>
      </c>
      <c r="B32" s="4">
        <v>0.09851851851851852</v>
      </c>
      <c r="C32" s="5" t="s">
        <v>10</v>
      </c>
      <c r="D32" s="5" t="s">
        <v>20</v>
      </c>
      <c r="E32" s="62">
        <v>33.0</v>
      </c>
      <c r="F32" s="49">
        <v>13.0</v>
      </c>
      <c r="J32" s="5" t="s">
        <v>136</v>
      </c>
    </row>
    <row r="33">
      <c r="A33" s="3">
        <v>64.0</v>
      </c>
      <c r="B33" s="129">
        <v>0.09949074074074074</v>
      </c>
      <c r="C33" s="5" t="s">
        <v>21</v>
      </c>
      <c r="D33" s="5" t="s">
        <v>35</v>
      </c>
      <c r="E33" s="62">
        <v>30.0</v>
      </c>
      <c r="F33" s="49">
        <v>15.0</v>
      </c>
      <c r="H33" s="5"/>
    </row>
    <row r="34">
      <c r="A34" s="3">
        <v>64.0</v>
      </c>
      <c r="B34" s="129">
        <v>0.09949074074074074</v>
      </c>
      <c r="C34" s="5" t="s">
        <v>21</v>
      </c>
      <c r="D34" s="5" t="s">
        <v>35</v>
      </c>
      <c r="E34" s="62" t="s">
        <v>37</v>
      </c>
      <c r="F34" s="49">
        <v>20.0</v>
      </c>
      <c r="H34" s="5"/>
      <c r="J34" s="5" t="s">
        <v>42</v>
      </c>
    </row>
    <row r="35">
      <c r="A35" s="3">
        <v>64.0</v>
      </c>
      <c r="B35" s="4">
        <v>0.10043981481481482</v>
      </c>
      <c r="C35" s="5" t="s">
        <v>13</v>
      </c>
      <c r="D35" s="5" t="s">
        <v>35</v>
      </c>
      <c r="E35" s="62">
        <v>13.0</v>
      </c>
      <c r="F35" s="49">
        <v>11.0</v>
      </c>
      <c r="H35" s="5" t="s">
        <v>2566</v>
      </c>
    </row>
    <row r="36">
      <c r="A36" s="3">
        <v>64.0</v>
      </c>
      <c r="B36" s="4">
        <v>0.1009837962962963</v>
      </c>
      <c r="C36" s="5" t="s">
        <v>10</v>
      </c>
      <c r="D36" s="5" t="s">
        <v>24</v>
      </c>
      <c r="E36" s="62">
        <v>25.0</v>
      </c>
      <c r="F36" s="49">
        <v>12.0</v>
      </c>
    </row>
    <row r="37">
      <c r="A37" s="3">
        <v>64.0</v>
      </c>
      <c r="B37" s="4">
        <v>0.1009837962962963</v>
      </c>
      <c r="C37" s="5" t="s">
        <v>22</v>
      </c>
      <c r="D37" s="5" t="s">
        <v>24</v>
      </c>
      <c r="E37" s="62">
        <v>6.0</v>
      </c>
      <c r="F37" s="49">
        <v>6.0</v>
      </c>
    </row>
    <row r="38">
      <c r="A38" s="3">
        <v>64.0</v>
      </c>
      <c r="B38" s="4">
        <v>0.10388888888888889</v>
      </c>
      <c r="C38" s="5" t="s">
        <v>18</v>
      </c>
      <c r="D38" s="5" t="s">
        <v>24</v>
      </c>
      <c r="E38" s="62">
        <v>16.0</v>
      </c>
      <c r="F38" s="49">
        <v>8.0</v>
      </c>
    </row>
    <row r="39">
      <c r="A39" s="3">
        <v>64.0</v>
      </c>
      <c r="B39" s="4">
        <v>0.10523148148148148</v>
      </c>
      <c r="C39" s="5" t="s">
        <v>15</v>
      </c>
      <c r="D39" s="5" t="s">
        <v>184</v>
      </c>
      <c r="E39" s="62">
        <v>16.0</v>
      </c>
      <c r="F39" s="49">
        <v>5.0</v>
      </c>
    </row>
    <row r="40">
      <c r="A40" s="3">
        <v>64.0</v>
      </c>
      <c r="B40" s="4">
        <v>0.11106481481481481</v>
      </c>
      <c r="C40" s="5" t="s">
        <v>18</v>
      </c>
      <c r="D40" s="5" t="s">
        <v>19</v>
      </c>
      <c r="E40" s="62">
        <v>9.0</v>
      </c>
      <c r="F40" s="49">
        <v>6.0</v>
      </c>
    </row>
    <row r="41">
      <c r="A41" s="3">
        <v>64.0</v>
      </c>
      <c r="B41" s="4">
        <v>0.11115740740740741</v>
      </c>
      <c r="C41" s="5" t="s">
        <v>10</v>
      </c>
      <c r="D41" s="5" t="s">
        <v>19</v>
      </c>
      <c r="E41" s="62">
        <v>13.0</v>
      </c>
      <c r="F41" s="49">
        <v>5.0</v>
      </c>
    </row>
    <row r="42">
      <c r="A42" s="3">
        <v>64.0</v>
      </c>
      <c r="B42" s="4">
        <v>0.11128472222222222</v>
      </c>
      <c r="C42" s="5" t="s">
        <v>15</v>
      </c>
      <c r="D42" s="5" t="s">
        <v>19</v>
      </c>
      <c r="E42" s="62">
        <v>22.0</v>
      </c>
      <c r="F42" s="49">
        <v>11.0</v>
      </c>
    </row>
    <row r="43">
      <c r="A43" s="3">
        <v>64.0</v>
      </c>
      <c r="B43" s="4">
        <v>0.1112962962962963</v>
      </c>
      <c r="C43" s="5" t="s">
        <v>13</v>
      </c>
      <c r="D43" s="5" t="s">
        <v>19</v>
      </c>
      <c r="E43" s="62">
        <v>10.0</v>
      </c>
      <c r="F43" s="49">
        <v>10.0</v>
      </c>
    </row>
    <row r="44">
      <c r="A44" s="3">
        <v>64.0</v>
      </c>
      <c r="B44" s="4">
        <v>0.11361111111111111</v>
      </c>
      <c r="C44" s="5" t="s">
        <v>10</v>
      </c>
      <c r="D44" s="5" t="s">
        <v>14</v>
      </c>
      <c r="E44" s="62">
        <v>19.0</v>
      </c>
      <c r="F44" s="49">
        <v>11.0</v>
      </c>
    </row>
    <row r="45">
      <c r="A45" s="3">
        <v>64.0</v>
      </c>
      <c r="B45" s="4">
        <v>0.11565972222222222</v>
      </c>
      <c r="C45" s="5" t="s">
        <v>10</v>
      </c>
      <c r="D45" s="5" t="s">
        <v>14</v>
      </c>
      <c r="E45" s="62" t="s">
        <v>30</v>
      </c>
      <c r="F45" s="49" t="s">
        <v>30</v>
      </c>
      <c r="J45" s="5" t="s">
        <v>42</v>
      </c>
    </row>
    <row r="46">
      <c r="A46" s="3">
        <v>64.0</v>
      </c>
      <c r="B46" s="4">
        <v>0.11565972222222222</v>
      </c>
      <c r="C46" s="5" t="s">
        <v>10</v>
      </c>
      <c r="D46" s="5" t="s">
        <v>14</v>
      </c>
      <c r="E46" s="62">
        <v>14.0</v>
      </c>
      <c r="F46" s="49">
        <v>6.0</v>
      </c>
      <c r="J46" s="5" t="s">
        <v>43</v>
      </c>
    </row>
    <row r="47">
      <c r="A47" s="3">
        <v>64.0</v>
      </c>
      <c r="B47" s="4">
        <v>0.11939814814814814</v>
      </c>
      <c r="C47" s="5" t="s">
        <v>13</v>
      </c>
      <c r="D47" s="5" t="s">
        <v>24</v>
      </c>
      <c r="E47" s="62">
        <v>19.0</v>
      </c>
      <c r="F47" s="49">
        <v>19.0</v>
      </c>
    </row>
    <row r="48">
      <c r="A48" s="3">
        <v>64.0</v>
      </c>
      <c r="B48" s="4">
        <v>0.1194675925925926</v>
      </c>
      <c r="C48" s="5" t="s">
        <v>21</v>
      </c>
      <c r="D48" s="5" t="s">
        <v>24</v>
      </c>
      <c r="E48" s="62">
        <v>29.0</v>
      </c>
      <c r="F48" s="49">
        <v>17.0</v>
      </c>
    </row>
    <row r="49">
      <c r="A49" s="3">
        <v>64.0</v>
      </c>
      <c r="B49" s="4">
        <v>0.1194675925925926</v>
      </c>
      <c r="C49" s="5" t="s">
        <v>10</v>
      </c>
      <c r="D49" s="5" t="s">
        <v>24</v>
      </c>
      <c r="E49" s="62" t="s">
        <v>30</v>
      </c>
      <c r="F49" s="49" t="s">
        <v>30</v>
      </c>
    </row>
    <row r="50">
      <c r="A50" s="3">
        <v>64.0</v>
      </c>
      <c r="B50" s="4">
        <v>0.12190972222222222</v>
      </c>
      <c r="C50" s="5" t="s">
        <v>15</v>
      </c>
      <c r="D50" s="5" t="s">
        <v>184</v>
      </c>
      <c r="E50" s="62">
        <v>27.0</v>
      </c>
      <c r="F50" s="49">
        <v>16.0</v>
      </c>
    </row>
    <row r="51">
      <c r="A51" s="3">
        <v>64.0</v>
      </c>
      <c r="B51" s="4">
        <v>0.12510416666666666</v>
      </c>
      <c r="C51" s="5" t="s">
        <v>10</v>
      </c>
      <c r="D51" s="5" t="s">
        <v>14</v>
      </c>
      <c r="E51" s="62">
        <v>23.0</v>
      </c>
      <c r="F51" s="49">
        <v>15.0</v>
      </c>
    </row>
    <row r="52">
      <c r="A52" s="3">
        <v>64.0</v>
      </c>
      <c r="B52" s="4">
        <v>0.12737268518518519</v>
      </c>
      <c r="C52" s="5" t="s">
        <v>10</v>
      </c>
      <c r="D52" s="5" t="s">
        <v>19</v>
      </c>
      <c r="E52" s="62">
        <v>19.0</v>
      </c>
      <c r="F52" s="49">
        <v>11.0</v>
      </c>
    </row>
    <row r="53">
      <c r="A53" s="3">
        <v>64.0</v>
      </c>
      <c r="B53" s="4">
        <v>0.13148148148148148</v>
      </c>
      <c r="C53" s="5" t="s">
        <v>15</v>
      </c>
      <c r="D53" s="5" t="s">
        <v>14</v>
      </c>
      <c r="E53" s="62">
        <v>25.0</v>
      </c>
      <c r="F53" s="53">
        <v>19.0</v>
      </c>
    </row>
    <row r="54">
      <c r="A54" s="3">
        <v>64.0</v>
      </c>
      <c r="B54" s="4">
        <v>0.1386226851851852</v>
      </c>
      <c r="C54" s="5" t="s">
        <v>22</v>
      </c>
      <c r="D54" s="5" t="s">
        <v>24</v>
      </c>
      <c r="E54" s="62">
        <v>14.0</v>
      </c>
      <c r="F54" s="49">
        <v>14.0</v>
      </c>
    </row>
    <row r="55">
      <c r="A55" s="3">
        <v>64.0</v>
      </c>
      <c r="B55" s="4">
        <v>0.1386574074074074</v>
      </c>
      <c r="C55" s="5" t="s">
        <v>15</v>
      </c>
      <c r="D55" s="5" t="s">
        <v>24</v>
      </c>
      <c r="E55" s="62">
        <v>28.0</v>
      </c>
      <c r="F55" s="49">
        <v>17.0</v>
      </c>
    </row>
    <row r="56">
      <c r="A56" s="3">
        <v>64.0</v>
      </c>
      <c r="B56" s="4">
        <v>0.1386689814814815</v>
      </c>
      <c r="C56" s="5" t="s">
        <v>18</v>
      </c>
      <c r="D56" s="5" t="s">
        <v>24</v>
      </c>
      <c r="E56" s="62" t="s">
        <v>37</v>
      </c>
      <c r="F56" s="53">
        <v>20.0</v>
      </c>
    </row>
    <row r="57">
      <c r="A57" s="3">
        <v>64.0</v>
      </c>
      <c r="B57" s="4">
        <v>0.13868055555555556</v>
      </c>
      <c r="C57" s="5" t="s">
        <v>21</v>
      </c>
      <c r="D57" s="5" t="s">
        <v>24</v>
      </c>
      <c r="E57" s="62">
        <v>22.0</v>
      </c>
      <c r="F57" s="59">
        <v>10.0</v>
      </c>
      <c r="J57" s="5" t="s">
        <v>1058</v>
      </c>
    </row>
    <row r="58">
      <c r="A58" s="3">
        <v>64.0</v>
      </c>
      <c r="B58" s="4">
        <v>0.13871527777777778</v>
      </c>
      <c r="C58" s="5" t="s">
        <v>10</v>
      </c>
      <c r="D58" s="5" t="s">
        <v>24</v>
      </c>
      <c r="E58" s="62" t="s">
        <v>28</v>
      </c>
      <c r="F58" s="53">
        <v>1.0</v>
      </c>
    </row>
    <row r="59">
      <c r="A59" s="3">
        <v>64.0</v>
      </c>
      <c r="B59" s="4">
        <v>0.13871527777777778</v>
      </c>
      <c r="C59" s="5" t="s">
        <v>13</v>
      </c>
      <c r="D59" s="5" t="s">
        <v>24</v>
      </c>
      <c r="E59" s="62">
        <v>16.0</v>
      </c>
      <c r="F59" s="49">
        <v>16.0</v>
      </c>
    </row>
    <row r="60">
      <c r="A60" s="3">
        <v>64.0</v>
      </c>
      <c r="B60" s="4">
        <v>0.13966435185185186</v>
      </c>
      <c r="C60" s="5" t="s">
        <v>10</v>
      </c>
      <c r="D60" s="5" t="s">
        <v>19</v>
      </c>
      <c r="E60" s="62">
        <v>27.0</v>
      </c>
      <c r="F60" s="49">
        <v>19.0</v>
      </c>
    </row>
    <row r="61">
      <c r="A61" s="3">
        <v>64.0</v>
      </c>
      <c r="B61" s="4">
        <v>0.14256944444444444</v>
      </c>
      <c r="C61" s="5" t="s">
        <v>21</v>
      </c>
      <c r="D61" s="5" t="s">
        <v>24</v>
      </c>
      <c r="E61" s="62">
        <v>29.0</v>
      </c>
      <c r="F61" s="49">
        <v>17.0</v>
      </c>
    </row>
    <row r="62">
      <c r="A62" s="3">
        <v>64.0</v>
      </c>
      <c r="B62" s="4">
        <v>0.14310185185185184</v>
      </c>
      <c r="C62" s="5" t="s">
        <v>18</v>
      </c>
      <c r="D62" s="5" t="s">
        <v>24</v>
      </c>
      <c r="E62" s="62" t="s">
        <v>37</v>
      </c>
      <c r="F62" s="53">
        <v>20.0</v>
      </c>
    </row>
    <row r="63">
      <c r="A63" s="3">
        <v>64.0</v>
      </c>
      <c r="B63" s="4">
        <v>0.14314814814814814</v>
      </c>
      <c r="C63" s="5" t="s">
        <v>10</v>
      </c>
      <c r="D63" s="5" t="s">
        <v>24</v>
      </c>
      <c r="E63" s="62" t="s">
        <v>30</v>
      </c>
      <c r="F63" s="49" t="s">
        <v>30</v>
      </c>
    </row>
    <row r="64">
      <c r="A64" s="3">
        <v>64.0</v>
      </c>
      <c r="B64" s="4">
        <v>0.1446875</v>
      </c>
      <c r="C64" s="5" t="s">
        <v>22</v>
      </c>
      <c r="D64" s="5" t="s">
        <v>88</v>
      </c>
      <c r="E64" s="62">
        <v>28.0</v>
      </c>
      <c r="F64" s="49">
        <v>17.0</v>
      </c>
    </row>
    <row r="65">
      <c r="A65" s="3">
        <v>64.0</v>
      </c>
      <c r="B65" s="4">
        <v>0.14469907407407406</v>
      </c>
      <c r="C65" s="5" t="s">
        <v>18</v>
      </c>
      <c r="D65" s="5" t="s">
        <v>88</v>
      </c>
      <c r="E65" s="62">
        <v>11.0</v>
      </c>
      <c r="F65" s="49">
        <v>7.0</v>
      </c>
    </row>
    <row r="66">
      <c r="A66" s="3">
        <v>64.0</v>
      </c>
      <c r="B66" s="4">
        <v>0.14472222222222222</v>
      </c>
      <c r="C66" s="5" t="s">
        <v>21</v>
      </c>
      <c r="D66" s="5" t="s">
        <v>88</v>
      </c>
      <c r="E66" s="62">
        <v>17.0</v>
      </c>
      <c r="F66" s="49">
        <v>14.0</v>
      </c>
    </row>
    <row r="67">
      <c r="A67" s="3">
        <v>64.0</v>
      </c>
      <c r="B67" s="4">
        <v>0.14474537037037036</v>
      </c>
      <c r="C67" s="5" t="s">
        <v>10</v>
      </c>
      <c r="D67" s="5" t="s">
        <v>88</v>
      </c>
      <c r="E67" s="62">
        <v>16.0</v>
      </c>
      <c r="F67" s="49">
        <v>14.0</v>
      </c>
    </row>
    <row r="68">
      <c r="A68" s="3">
        <v>64.0</v>
      </c>
      <c r="B68" s="4">
        <v>0.14475694444444445</v>
      </c>
      <c r="C68" s="5" t="s">
        <v>13</v>
      </c>
      <c r="D68" s="5" t="s">
        <v>88</v>
      </c>
      <c r="E68" s="62">
        <v>9.0</v>
      </c>
      <c r="F68" s="49">
        <v>11.0</v>
      </c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0.13"/>
    <col customWidth="1" min="5" max="5" width="9.38"/>
    <col customWidth="1" min="6" max="6" width="11.13"/>
    <col customWidth="1" min="7" max="7" width="4.63"/>
    <col customWidth="1" min="8" max="8" width="24.5"/>
    <col customWidth="1" min="9" max="9" width="4.88"/>
    <col customWidth="1" min="10" max="10" width="24.6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17" t="s">
        <v>4</v>
      </c>
      <c r="F1" s="117" t="s">
        <v>5</v>
      </c>
      <c r="G1" s="2" t="s">
        <v>6</v>
      </c>
      <c r="H1" s="2" t="s">
        <v>7</v>
      </c>
      <c r="I1" s="2" t="s">
        <v>4796</v>
      </c>
      <c r="J1" s="2" t="s">
        <v>9</v>
      </c>
    </row>
    <row r="2">
      <c r="A2" s="3">
        <v>65.0</v>
      </c>
      <c r="B2" s="4">
        <v>0.016030092592592592</v>
      </c>
      <c r="C2" s="3" t="s">
        <v>22</v>
      </c>
      <c r="D2" s="5" t="s">
        <v>11</v>
      </c>
      <c r="E2" s="62">
        <v>21.0</v>
      </c>
      <c r="F2" s="53">
        <v>19.0</v>
      </c>
    </row>
    <row r="3">
      <c r="A3" s="3">
        <v>65.0</v>
      </c>
      <c r="B3" s="4">
        <v>0.023159722222222224</v>
      </c>
      <c r="C3" s="3" t="s">
        <v>21</v>
      </c>
      <c r="D3" s="5" t="s">
        <v>146</v>
      </c>
      <c r="E3" s="62">
        <v>17.0</v>
      </c>
      <c r="F3" s="49">
        <v>15.0</v>
      </c>
    </row>
    <row r="4">
      <c r="A4" s="3">
        <v>65.0</v>
      </c>
      <c r="B4" s="4">
        <v>0.023645833333333335</v>
      </c>
      <c r="C4" s="3" t="s">
        <v>21</v>
      </c>
      <c r="D4" s="5" t="s">
        <v>32</v>
      </c>
      <c r="E4" s="62" t="s">
        <v>30</v>
      </c>
      <c r="F4" s="49" t="s">
        <v>30</v>
      </c>
      <c r="J4" s="5" t="s">
        <v>350</v>
      </c>
    </row>
    <row r="5">
      <c r="A5" s="3">
        <v>65.0</v>
      </c>
      <c r="B5" s="4">
        <v>0.023645833333333335</v>
      </c>
      <c r="C5" s="3" t="s">
        <v>21</v>
      </c>
      <c r="D5" s="5" t="s">
        <v>32</v>
      </c>
      <c r="E5" s="62">
        <v>14.0</v>
      </c>
      <c r="F5" s="49">
        <v>12.0</v>
      </c>
      <c r="J5" s="5" t="s">
        <v>2567</v>
      </c>
    </row>
    <row r="6">
      <c r="A6" s="3">
        <v>65.0</v>
      </c>
      <c r="B6" s="4">
        <v>0.02400462962962963</v>
      </c>
      <c r="C6" s="3" t="s">
        <v>21</v>
      </c>
      <c r="D6" s="5" t="s">
        <v>32</v>
      </c>
      <c r="E6" s="62" t="s">
        <v>28</v>
      </c>
      <c r="F6" s="53">
        <v>1.0</v>
      </c>
      <c r="J6" s="5" t="s">
        <v>2568</v>
      </c>
    </row>
    <row r="7">
      <c r="A7" s="3">
        <v>65.0</v>
      </c>
      <c r="B7" s="4">
        <v>0.024525462962962964</v>
      </c>
      <c r="C7" s="3" t="s">
        <v>22</v>
      </c>
      <c r="D7" s="5" t="s">
        <v>14</v>
      </c>
      <c r="E7" s="62">
        <v>34.0</v>
      </c>
      <c r="F7" s="49">
        <v>18.0</v>
      </c>
    </row>
    <row r="8">
      <c r="A8" s="3">
        <v>65.0</v>
      </c>
      <c r="B8" s="4">
        <v>0.025659722222222223</v>
      </c>
      <c r="C8" s="3" t="s">
        <v>13</v>
      </c>
      <c r="D8" s="5" t="s">
        <v>32</v>
      </c>
      <c r="E8" s="62">
        <v>32.0</v>
      </c>
      <c r="F8" s="49">
        <v>18.0</v>
      </c>
      <c r="J8" s="5" t="s">
        <v>350</v>
      </c>
    </row>
    <row r="9">
      <c r="A9" s="3">
        <v>65.0</v>
      </c>
      <c r="B9" s="4">
        <v>0.025659722222222223</v>
      </c>
      <c r="C9" s="3" t="s">
        <v>13</v>
      </c>
      <c r="D9" s="5" t="s">
        <v>32</v>
      </c>
      <c r="E9" s="62">
        <v>24.0</v>
      </c>
      <c r="F9" s="49">
        <v>10.0</v>
      </c>
      <c r="J9" s="5" t="s">
        <v>2569</v>
      </c>
    </row>
    <row r="10">
      <c r="A10" s="3">
        <v>65.0</v>
      </c>
      <c r="B10" s="4">
        <v>0.025787037037037035</v>
      </c>
      <c r="C10" s="3" t="s">
        <v>13</v>
      </c>
      <c r="D10" s="5" t="s">
        <v>146</v>
      </c>
      <c r="E10" s="62">
        <v>24.0</v>
      </c>
      <c r="F10" s="62">
        <v>17.0</v>
      </c>
      <c r="H10" s="5"/>
    </row>
    <row r="11">
      <c r="A11" s="3">
        <v>65.0</v>
      </c>
      <c r="B11" s="4">
        <v>0.026550925925925926</v>
      </c>
      <c r="C11" s="3" t="s">
        <v>13</v>
      </c>
      <c r="D11" s="5" t="s">
        <v>7</v>
      </c>
      <c r="E11" s="62">
        <v>14.0</v>
      </c>
      <c r="H11" s="5" t="s">
        <v>2570</v>
      </c>
    </row>
    <row r="12">
      <c r="A12" s="3">
        <v>65.0</v>
      </c>
      <c r="B12" s="4">
        <v>0.026979166666666665</v>
      </c>
      <c r="C12" s="3" t="s">
        <v>13</v>
      </c>
      <c r="D12" s="5" t="s">
        <v>88</v>
      </c>
      <c r="E12" s="62">
        <v>8.0</v>
      </c>
      <c r="F12" s="49">
        <v>10.0</v>
      </c>
    </row>
    <row r="13">
      <c r="A13" s="3">
        <v>65.0</v>
      </c>
      <c r="B13" s="4">
        <v>0.0340625</v>
      </c>
      <c r="C13" s="3" t="s">
        <v>15</v>
      </c>
      <c r="D13" s="5" t="s">
        <v>19</v>
      </c>
      <c r="E13" s="62">
        <v>15.0</v>
      </c>
      <c r="F13" s="49">
        <v>4.0</v>
      </c>
    </row>
    <row r="14">
      <c r="A14" s="3">
        <v>65.0</v>
      </c>
      <c r="B14" s="4">
        <v>0.055810185185185185</v>
      </c>
      <c r="C14" s="3" t="s">
        <v>21</v>
      </c>
      <c r="D14" s="5" t="s">
        <v>88</v>
      </c>
      <c r="E14" s="62">
        <v>22.0</v>
      </c>
      <c r="F14" s="49">
        <v>19.0</v>
      </c>
    </row>
    <row r="15">
      <c r="A15" s="3">
        <v>65.0</v>
      </c>
      <c r="B15" s="4">
        <v>0.057881944444444444</v>
      </c>
      <c r="C15" s="3" t="s">
        <v>10</v>
      </c>
      <c r="D15" s="5" t="s">
        <v>88</v>
      </c>
      <c r="E15" s="62">
        <v>14.0</v>
      </c>
      <c r="F15" s="49">
        <v>12.0</v>
      </c>
    </row>
    <row r="16">
      <c r="A16" s="3">
        <v>65.0</v>
      </c>
      <c r="B16" s="4">
        <v>0.06219907407407407</v>
      </c>
      <c r="C16" s="3" t="s">
        <v>15</v>
      </c>
      <c r="D16" s="5" t="s">
        <v>184</v>
      </c>
      <c r="E16" s="62" t="s">
        <v>30</v>
      </c>
      <c r="F16" s="49" t="s">
        <v>30</v>
      </c>
    </row>
    <row r="17">
      <c r="A17" s="3">
        <v>65.0</v>
      </c>
      <c r="B17" s="4">
        <v>0.06766203703703703</v>
      </c>
      <c r="C17" s="3" t="s">
        <v>10</v>
      </c>
      <c r="D17" s="5" t="s">
        <v>588</v>
      </c>
      <c r="E17" s="62">
        <v>20.0</v>
      </c>
      <c r="F17" s="49">
        <v>12.0</v>
      </c>
    </row>
    <row r="18">
      <c r="A18" s="3">
        <v>65.0</v>
      </c>
      <c r="B18" s="4">
        <v>0.0745949074074074</v>
      </c>
      <c r="C18" s="3" t="s">
        <v>10</v>
      </c>
      <c r="D18" s="5" t="s">
        <v>24</v>
      </c>
      <c r="E18" s="62">
        <v>22.0</v>
      </c>
      <c r="F18" s="49">
        <v>9.0</v>
      </c>
    </row>
    <row r="19">
      <c r="A19" s="3">
        <v>65.0</v>
      </c>
      <c r="B19" s="4">
        <v>0.07878472222222223</v>
      </c>
      <c r="C19" s="3" t="s">
        <v>18</v>
      </c>
      <c r="D19" s="5" t="s">
        <v>14</v>
      </c>
      <c r="E19" s="62">
        <v>24.0</v>
      </c>
      <c r="F19" s="49">
        <v>17.0</v>
      </c>
    </row>
    <row r="20">
      <c r="A20" s="3">
        <v>65.0</v>
      </c>
      <c r="B20" s="4">
        <v>0.0834375</v>
      </c>
      <c r="C20" s="3" t="s">
        <v>21</v>
      </c>
      <c r="D20" s="5" t="s">
        <v>20</v>
      </c>
      <c r="E20" s="62" t="s">
        <v>28</v>
      </c>
      <c r="F20" s="53">
        <v>1.0</v>
      </c>
      <c r="J20" s="5" t="s">
        <v>350</v>
      </c>
    </row>
    <row r="21">
      <c r="A21" s="3">
        <v>65.0</v>
      </c>
      <c r="B21" s="4">
        <v>0.08350694444444444</v>
      </c>
      <c r="C21" s="3" t="s">
        <v>21</v>
      </c>
      <c r="D21" s="5" t="s">
        <v>20</v>
      </c>
      <c r="E21" s="62" t="s">
        <v>28</v>
      </c>
      <c r="F21" s="53">
        <v>1.0</v>
      </c>
      <c r="J21" s="5" t="s">
        <v>418</v>
      </c>
    </row>
    <row r="22">
      <c r="A22" s="3">
        <v>65.0</v>
      </c>
      <c r="B22" s="4">
        <v>0.09244212962962962</v>
      </c>
      <c r="C22" s="3" t="s">
        <v>13</v>
      </c>
      <c r="D22" s="5" t="s">
        <v>11</v>
      </c>
      <c r="E22" s="62">
        <v>12.0</v>
      </c>
      <c r="F22" s="53">
        <v>14.0</v>
      </c>
    </row>
    <row r="23">
      <c r="A23" s="3">
        <v>65.0</v>
      </c>
      <c r="B23" s="4">
        <v>0.09414351851851852</v>
      </c>
      <c r="C23" s="3" t="s">
        <v>22</v>
      </c>
      <c r="D23" s="5" t="s">
        <v>14</v>
      </c>
      <c r="E23" s="62">
        <v>34.0</v>
      </c>
      <c r="F23" s="49">
        <v>18.0</v>
      </c>
    </row>
    <row r="24">
      <c r="A24" s="3">
        <v>65.0</v>
      </c>
      <c r="B24" s="4">
        <v>0.09925925925925926</v>
      </c>
      <c r="C24" s="3" t="s">
        <v>10</v>
      </c>
      <c r="D24" s="5" t="s">
        <v>24</v>
      </c>
      <c r="E24" s="62">
        <v>20.0</v>
      </c>
      <c r="F24" s="49">
        <v>7.0</v>
      </c>
    </row>
    <row r="25">
      <c r="A25" s="3">
        <v>65.0</v>
      </c>
      <c r="B25" s="4">
        <v>0.1031712962962963</v>
      </c>
      <c r="C25" s="3" t="s">
        <v>13</v>
      </c>
      <c r="D25" s="5" t="s">
        <v>24</v>
      </c>
      <c r="E25" s="62">
        <v>14.0</v>
      </c>
      <c r="F25" s="49">
        <v>14.0</v>
      </c>
    </row>
    <row r="26">
      <c r="A26" s="3">
        <v>65.0</v>
      </c>
      <c r="B26" s="4">
        <v>0.10469907407407407</v>
      </c>
      <c r="C26" s="3" t="s">
        <v>10</v>
      </c>
      <c r="D26" s="5" t="s">
        <v>88</v>
      </c>
      <c r="E26" s="62">
        <v>11.0</v>
      </c>
      <c r="F26" s="49">
        <v>9.0</v>
      </c>
    </row>
    <row r="27">
      <c r="A27" s="3">
        <v>65.0</v>
      </c>
      <c r="B27" s="4">
        <v>0.10755787037037037</v>
      </c>
      <c r="C27" s="3" t="s">
        <v>13</v>
      </c>
      <c r="D27" s="5" t="s">
        <v>88</v>
      </c>
      <c r="E27" s="62" t="s">
        <v>28</v>
      </c>
      <c r="F27" s="53">
        <v>1.0</v>
      </c>
      <c r="J27" s="5" t="s">
        <v>2571</v>
      </c>
    </row>
    <row r="28">
      <c r="A28" s="3">
        <v>65.0</v>
      </c>
      <c r="B28" s="4">
        <v>0.10887731481481482</v>
      </c>
      <c r="C28" s="3" t="s">
        <v>18</v>
      </c>
      <c r="D28" s="5" t="s">
        <v>88</v>
      </c>
      <c r="E28" s="62">
        <v>9.0</v>
      </c>
      <c r="F28" s="49">
        <v>5.0</v>
      </c>
    </row>
    <row r="29">
      <c r="A29" s="3">
        <v>65.0</v>
      </c>
      <c r="B29" s="4">
        <v>0.10961805555555555</v>
      </c>
      <c r="C29" s="3" t="s">
        <v>10</v>
      </c>
      <c r="D29" s="5" t="s">
        <v>88</v>
      </c>
      <c r="E29" s="62">
        <v>19.0</v>
      </c>
      <c r="F29" s="49">
        <v>17.0</v>
      </c>
    </row>
    <row r="30">
      <c r="A30" s="3">
        <v>65.0</v>
      </c>
      <c r="B30" s="4">
        <v>0.11052083333333333</v>
      </c>
      <c r="C30" s="3" t="s">
        <v>22</v>
      </c>
      <c r="D30" s="5" t="s">
        <v>588</v>
      </c>
      <c r="E30" s="62">
        <v>32.0</v>
      </c>
      <c r="F30" s="49">
        <v>16.0</v>
      </c>
    </row>
    <row r="31">
      <c r="A31" s="3">
        <v>65.0</v>
      </c>
      <c r="B31" s="4">
        <v>0.1150462962962963</v>
      </c>
      <c r="C31" s="3" t="s">
        <v>10</v>
      </c>
      <c r="D31" s="5" t="s">
        <v>19</v>
      </c>
      <c r="E31" s="62">
        <v>21.0</v>
      </c>
      <c r="F31" s="49">
        <v>13.0</v>
      </c>
    </row>
    <row r="32">
      <c r="A32" s="3">
        <v>65.0</v>
      </c>
      <c r="B32" s="4">
        <v>0.12078703703703704</v>
      </c>
      <c r="C32" s="3" t="s">
        <v>22</v>
      </c>
      <c r="D32" s="5" t="s">
        <v>588</v>
      </c>
      <c r="E32" s="62">
        <v>35.0</v>
      </c>
      <c r="F32" s="49">
        <v>19.0</v>
      </c>
    </row>
    <row r="33">
      <c r="A33" s="3">
        <v>65.0</v>
      </c>
      <c r="B33" s="4">
        <v>0.12738425925925925</v>
      </c>
      <c r="C33" s="3" t="s">
        <v>13</v>
      </c>
      <c r="D33" s="5" t="s">
        <v>24</v>
      </c>
      <c r="E33" s="62">
        <v>12.0</v>
      </c>
      <c r="F33" s="49">
        <v>12.0</v>
      </c>
    </row>
    <row r="34">
      <c r="A34" s="3">
        <v>65.0</v>
      </c>
      <c r="B34" s="4">
        <v>0.13780092592592594</v>
      </c>
      <c r="C34" s="3" t="s">
        <v>10</v>
      </c>
      <c r="D34" s="5" t="s">
        <v>88</v>
      </c>
      <c r="E34" s="62">
        <v>26.0</v>
      </c>
      <c r="F34" s="49">
        <v>19.0</v>
      </c>
    </row>
    <row r="35">
      <c r="A35" s="3">
        <v>65.0</v>
      </c>
      <c r="B35" s="4">
        <v>0.13930555555555554</v>
      </c>
      <c r="C35" s="3" t="s">
        <v>15</v>
      </c>
      <c r="D35" s="5" t="s">
        <v>24</v>
      </c>
      <c r="E35" s="62" t="s">
        <v>30</v>
      </c>
      <c r="F35" s="49" t="s">
        <v>30</v>
      </c>
      <c r="J35" s="5" t="s">
        <v>42</v>
      </c>
    </row>
    <row r="36">
      <c r="A36" s="3">
        <v>65.0</v>
      </c>
      <c r="B36" s="4">
        <v>0.13930555555555554</v>
      </c>
      <c r="C36" s="3" t="s">
        <v>15</v>
      </c>
      <c r="D36" s="5" t="s">
        <v>24</v>
      </c>
      <c r="E36" s="62">
        <v>17.0</v>
      </c>
      <c r="F36" s="49">
        <v>6.0</v>
      </c>
      <c r="J36" s="5" t="s">
        <v>43</v>
      </c>
    </row>
    <row r="37">
      <c r="A37" s="3">
        <v>65.0</v>
      </c>
      <c r="B37" s="4">
        <v>0.1428472222222222</v>
      </c>
      <c r="C37" s="3" t="s">
        <v>18</v>
      </c>
      <c r="D37" s="5" t="s">
        <v>88</v>
      </c>
      <c r="E37" s="62" t="s">
        <v>30</v>
      </c>
      <c r="F37" s="49" t="s">
        <v>30</v>
      </c>
      <c r="J37" s="5" t="s">
        <v>42</v>
      </c>
    </row>
    <row r="38">
      <c r="A38" s="3">
        <v>65.0</v>
      </c>
      <c r="B38" s="4">
        <v>0.1428472222222222</v>
      </c>
      <c r="C38" s="3" t="s">
        <v>18</v>
      </c>
      <c r="D38" s="5" t="s">
        <v>88</v>
      </c>
      <c r="E38" s="62">
        <v>12.0</v>
      </c>
      <c r="F38" s="49">
        <v>8.0</v>
      </c>
      <c r="J38" s="5" t="s">
        <v>43</v>
      </c>
    </row>
    <row r="39">
      <c r="A39" s="3">
        <v>65.0</v>
      </c>
      <c r="B39" s="4">
        <v>0.14289351851851853</v>
      </c>
      <c r="C39" s="3" t="s">
        <v>10</v>
      </c>
      <c r="D39" s="5" t="s">
        <v>19</v>
      </c>
      <c r="E39" s="62" t="s">
        <v>37</v>
      </c>
      <c r="F39" s="53">
        <v>20.0</v>
      </c>
    </row>
    <row r="40">
      <c r="A40" s="3">
        <v>65.0</v>
      </c>
      <c r="B40" s="4">
        <v>0.1469675925925926</v>
      </c>
      <c r="C40" s="3" t="s">
        <v>10</v>
      </c>
      <c r="D40" s="5" t="s">
        <v>24</v>
      </c>
      <c r="E40" s="62">
        <v>30.0</v>
      </c>
      <c r="F40" s="49">
        <v>17.0</v>
      </c>
    </row>
    <row r="41">
      <c r="A41" s="3">
        <v>65.0</v>
      </c>
      <c r="B41" s="4">
        <v>0.15133101851851852</v>
      </c>
      <c r="C41" s="3" t="s">
        <v>21</v>
      </c>
      <c r="D41" s="5" t="s">
        <v>24</v>
      </c>
      <c r="E41" s="62">
        <v>22.0</v>
      </c>
      <c r="F41" s="59">
        <v>10.0</v>
      </c>
      <c r="H41" s="111" t="s">
        <v>1058</v>
      </c>
    </row>
    <row r="42">
      <c r="A42" s="3">
        <v>65.0</v>
      </c>
      <c r="B42" s="4">
        <v>0.15149305555555556</v>
      </c>
      <c r="C42" s="3" t="s">
        <v>21</v>
      </c>
      <c r="D42" s="5" t="s">
        <v>20</v>
      </c>
      <c r="E42" s="62">
        <v>25.0</v>
      </c>
      <c r="F42" s="59">
        <v>10.0</v>
      </c>
      <c r="H42" s="111" t="s">
        <v>1058</v>
      </c>
    </row>
    <row r="43">
      <c r="A43" s="3">
        <v>65.0</v>
      </c>
      <c r="B43" s="4">
        <v>0.15212962962962964</v>
      </c>
      <c r="C43" s="3" t="s">
        <v>21</v>
      </c>
      <c r="D43" s="5" t="s">
        <v>24</v>
      </c>
      <c r="E43" s="62">
        <v>24.0</v>
      </c>
      <c r="F43" s="49">
        <v>12.0</v>
      </c>
      <c r="H43" s="19"/>
    </row>
    <row r="44">
      <c r="A44" s="3">
        <v>65.0</v>
      </c>
      <c r="B44" s="4">
        <v>0.15266203703703704</v>
      </c>
      <c r="C44" s="3" t="s">
        <v>21</v>
      </c>
      <c r="D44" s="5" t="s">
        <v>24</v>
      </c>
      <c r="E44" s="62">
        <v>22.0</v>
      </c>
      <c r="F44" s="59">
        <v>10.0</v>
      </c>
      <c r="H44" s="111" t="s">
        <v>1058</v>
      </c>
    </row>
    <row r="45">
      <c r="A45" s="3">
        <v>65.0</v>
      </c>
      <c r="B45" s="4">
        <v>0.15349537037037037</v>
      </c>
      <c r="C45" s="3" t="s">
        <v>21</v>
      </c>
      <c r="D45" s="5" t="s">
        <v>20</v>
      </c>
      <c r="E45" s="62">
        <v>25.0</v>
      </c>
      <c r="F45" s="59">
        <v>10.0</v>
      </c>
      <c r="H45" s="111" t="s">
        <v>1058</v>
      </c>
    </row>
    <row r="46">
      <c r="A46" s="3">
        <v>65.0</v>
      </c>
      <c r="B46" s="4">
        <v>0.15487268518518518</v>
      </c>
      <c r="C46" s="3" t="s">
        <v>13</v>
      </c>
      <c r="D46" s="5" t="s">
        <v>19</v>
      </c>
      <c r="E46" s="62">
        <v>3.0</v>
      </c>
      <c r="F46" s="49">
        <v>3.0</v>
      </c>
    </row>
    <row r="47">
      <c r="A47" s="3">
        <v>65.0</v>
      </c>
      <c r="B47" s="4">
        <v>0.15605324074074073</v>
      </c>
      <c r="C47" s="3" t="s">
        <v>18</v>
      </c>
      <c r="D47" s="5" t="s">
        <v>88</v>
      </c>
      <c r="E47" s="62">
        <v>9.0</v>
      </c>
      <c r="F47" s="49">
        <v>5.0</v>
      </c>
    </row>
    <row r="48">
      <c r="A48" s="3">
        <v>65.0</v>
      </c>
      <c r="B48" s="4">
        <v>0.15613425925925925</v>
      </c>
      <c r="C48" s="3" t="s">
        <v>10</v>
      </c>
      <c r="D48" s="5" t="s">
        <v>88</v>
      </c>
      <c r="E48" s="62">
        <v>13.0</v>
      </c>
      <c r="F48" s="49">
        <v>6.0</v>
      </c>
    </row>
    <row r="49">
      <c r="A49" s="3">
        <v>65.0</v>
      </c>
      <c r="B49" s="4">
        <v>0.15622685185185184</v>
      </c>
      <c r="C49" s="3" t="s">
        <v>22</v>
      </c>
      <c r="D49" s="5" t="s">
        <v>88</v>
      </c>
      <c r="E49" s="62">
        <v>29.0</v>
      </c>
      <c r="F49" s="49">
        <v>18.0</v>
      </c>
    </row>
    <row r="50">
      <c r="A50" s="3">
        <v>65.0</v>
      </c>
      <c r="B50" s="4">
        <v>0.15851851851851853</v>
      </c>
      <c r="C50" s="3" t="s">
        <v>18</v>
      </c>
      <c r="D50" s="5" t="s">
        <v>88</v>
      </c>
      <c r="E50" s="62">
        <v>19.0</v>
      </c>
      <c r="F50" s="49">
        <v>15.0</v>
      </c>
    </row>
    <row r="51">
      <c r="A51" s="3">
        <v>65.0</v>
      </c>
      <c r="B51" s="4">
        <v>0.1607523148148148</v>
      </c>
      <c r="C51" s="3" t="s">
        <v>15</v>
      </c>
      <c r="D51" s="5" t="s">
        <v>11</v>
      </c>
      <c r="E51" s="62">
        <v>15.0</v>
      </c>
      <c r="F51" s="49">
        <v>13.0</v>
      </c>
    </row>
    <row r="52">
      <c r="A52" s="3">
        <v>65.0</v>
      </c>
      <c r="B52" s="4">
        <v>0.16215277777777778</v>
      </c>
      <c r="C52" s="3" t="s">
        <v>18</v>
      </c>
      <c r="D52" s="5" t="s">
        <v>14</v>
      </c>
      <c r="E52" s="62">
        <v>16.0</v>
      </c>
      <c r="F52" s="49">
        <v>9.0</v>
      </c>
    </row>
    <row r="53">
      <c r="A53" s="3">
        <v>65.0</v>
      </c>
      <c r="B53" s="4">
        <v>0.1625925925925926</v>
      </c>
      <c r="C53" s="3" t="s">
        <v>18</v>
      </c>
      <c r="D53" s="5" t="s">
        <v>27</v>
      </c>
      <c r="E53" s="62">
        <v>12.0</v>
      </c>
      <c r="F53" s="49">
        <v>10.0</v>
      </c>
    </row>
    <row r="54">
      <c r="A54" s="3">
        <v>65.0</v>
      </c>
      <c r="B54" s="4">
        <v>0.1659837962962963</v>
      </c>
      <c r="C54" s="3" t="s">
        <v>15</v>
      </c>
      <c r="D54" s="5" t="s">
        <v>14</v>
      </c>
      <c r="E54" s="62">
        <v>24.0</v>
      </c>
      <c r="F54" s="49">
        <v>19.0</v>
      </c>
    </row>
    <row r="55">
      <c r="A55" s="3">
        <v>65.0</v>
      </c>
      <c r="B55" s="4">
        <v>0.1698263888888889</v>
      </c>
      <c r="C55" s="3" t="s">
        <v>10</v>
      </c>
      <c r="D55" s="5" t="s">
        <v>24</v>
      </c>
      <c r="E55" s="62" t="s">
        <v>28</v>
      </c>
      <c r="F55" s="53">
        <v>1.0</v>
      </c>
    </row>
  </sheetData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38"/>
    <col customWidth="1" min="6" max="6" width="11.13"/>
    <col customWidth="1" min="7" max="7" width="4.63"/>
    <col customWidth="1" min="8" max="8" width="23.5"/>
    <col customWidth="1" min="9" max="9" width="4.88"/>
    <col customWidth="1" min="10" max="10" width="39.6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17" t="s">
        <v>4</v>
      </c>
      <c r="F1" s="117" t="s">
        <v>5</v>
      </c>
      <c r="G1" s="2" t="s">
        <v>6</v>
      </c>
      <c r="H1" s="2" t="s">
        <v>7</v>
      </c>
      <c r="I1" s="2" t="s">
        <v>4796</v>
      </c>
      <c r="J1" s="2" t="s">
        <v>9</v>
      </c>
    </row>
    <row r="2">
      <c r="A2" s="3">
        <v>66.0</v>
      </c>
      <c r="B2" s="4">
        <v>0.018275462962962962</v>
      </c>
      <c r="C2" s="5" t="s">
        <v>13</v>
      </c>
      <c r="D2" s="5" t="s">
        <v>47</v>
      </c>
      <c r="E2" s="62">
        <v>17.0</v>
      </c>
      <c r="F2" s="31">
        <f>E2-2</f>
        <v>15</v>
      </c>
    </row>
    <row r="3">
      <c r="A3" s="3">
        <v>66.0</v>
      </c>
      <c r="B3" s="4">
        <v>0.018333333333333333</v>
      </c>
      <c r="C3" s="5" t="s">
        <v>18</v>
      </c>
      <c r="D3" s="5" t="s">
        <v>47</v>
      </c>
      <c r="E3" s="62">
        <v>18.0</v>
      </c>
      <c r="F3" s="31">
        <f>E3-6</f>
        <v>12</v>
      </c>
    </row>
    <row r="4">
      <c r="A4" s="3">
        <v>66.0</v>
      </c>
      <c r="B4" s="4">
        <v>0.018344907407407407</v>
      </c>
      <c r="C4" s="5" t="s">
        <v>10</v>
      </c>
      <c r="D4" s="5" t="s">
        <v>47</v>
      </c>
      <c r="E4" s="62">
        <v>14.0</v>
      </c>
      <c r="F4" s="31">
        <f t="shared" ref="F4:F5" si="1">E4-5</f>
        <v>9</v>
      </c>
    </row>
    <row r="5">
      <c r="A5" s="3">
        <v>66.0</v>
      </c>
      <c r="B5" s="4">
        <v>0.018368055555555554</v>
      </c>
      <c r="C5" s="5" t="s">
        <v>21</v>
      </c>
      <c r="D5" s="5" t="s">
        <v>47</v>
      </c>
      <c r="E5" s="62">
        <v>19.0</v>
      </c>
      <c r="F5" s="31">
        <f t="shared" si="1"/>
        <v>14</v>
      </c>
    </row>
    <row r="6">
      <c r="A6" s="3">
        <v>66.0</v>
      </c>
      <c r="B6" s="4">
        <v>0.01863425925925926</v>
      </c>
      <c r="C6" s="5" t="s">
        <v>15</v>
      </c>
      <c r="D6" s="5" t="s">
        <v>47</v>
      </c>
      <c r="E6" s="62">
        <v>12.0</v>
      </c>
      <c r="F6" s="31">
        <f t="shared" ref="F6:F7" si="2">E6-2</f>
        <v>10</v>
      </c>
    </row>
    <row r="7">
      <c r="A7" s="3">
        <v>66.0</v>
      </c>
      <c r="B7" s="4">
        <v>0.018657407407407407</v>
      </c>
      <c r="C7" s="5" t="s">
        <v>22</v>
      </c>
      <c r="D7" s="5" t="s">
        <v>47</v>
      </c>
      <c r="E7" s="62">
        <v>14.0</v>
      </c>
      <c r="F7" s="31">
        <f t="shared" si="2"/>
        <v>12</v>
      </c>
    </row>
    <row r="8">
      <c r="A8" s="3">
        <v>66.0</v>
      </c>
      <c r="B8" s="4">
        <v>0.019641203703703702</v>
      </c>
      <c r="C8" s="5" t="s">
        <v>21</v>
      </c>
      <c r="D8" s="5" t="s">
        <v>32</v>
      </c>
      <c r="E8" s="62">
        <v>24.0</v>
      </c>
      <c r="F8" s="31">
        <f>E8-11</f>
        <v>13</v>
      </c>
      <c r="J8" s="5" t="s">
        <v>159</v>
      </c>
    </row>
    <row r="9">
      <c r="A9" s="3">
        <v>66.0</v>
      </c>
      <c r="B9" s="4">
        <v>0.019699074074074074</v>
      </c>
      <c r="C9" s="5" t="s">
        <v>21</v>
      </c>
      <c r="D9" s="5" t="s">
        <v>32</v>
      </c>
      <c r="E9" s="62" t="s">
        <v>30</v>
      </c>
      <c r="F9" s="31" t="s">
        <v>30</v>
      </c>
      <c r="J9" s="5" t="s">
        <v>350</v>
      </c>
    </row>
    <row r="10">
      <c r="A10" s="3">
        <v>66.0</v>
      </c>
      <c r="B10" s="4">
        <v>0.019699074074074074</v>
      </c>
      <c r="C10" s="5" t="s">
        <v>21</v>
      </c>
      <c r="D10" s="5" t="s">
        <v>32</v>
      </c>
      <c r="E10" s="62">
        <v>16.0</v>
      </c>
      <c r="F10" s="31">
        <f t="shared" ref="F10:F11" si="3">E10-11</f>
        <v>5</v>
      </c>
      <c r="J10" s="5" t="s">
        <v>405</v>
      </c>
    </row>
    <row r="11">
      <c r="A11" s="3">
        <v>66.0</v>
      </c>
      <c r="B11" s="4">
        <v>0.019791666666666666</v>
      </c>
      <c r="C11" s="5" t="s">
        <v>21</v>
      </c>
      <c r="D11" s="5" t="s">
        <v>32</v>
      </c>
      <c r="E11" s="62">
        <v>24.0</v>
      </c>
      <c r="F11" s="31">
        <f t="shared" si="3"/>
        <v>13</v>
      </c>
      <c r="J11" s="5" t="s">
        <v>46</v>
      </c>
    </row>
    <row r="12">
      <c r="A12" s="3">
        <v>66.0</v>
      </c>
      <c r="B12" s="4">
        <v>0.020185185185185184</v>
      </c>
      <c r="C12" s="5" t="s">
        <v>21</v>
      </c>
      <c r="D12" s="5" t="s">
        <v>7</v>
      </c>
      <c r="E12" s="62">
        <v>36.0</v>
      </c>
      <c r="F12" s="89"/>
      <c r="H12" s="5" t="s">
        <v>2572</v>
      </c>
    </row>
    <row r="13">
      <c r="A13" s="3">
        <v>66.0</v>
      </c>
      <c r="B13" s="4">
        <v>0.020243055555555556</v>
      </c>
      <c r="C13" s="5" t="s">
        <v>21</v>
      </c>
      <c r="D13" s="5" t="s">
        <v>7</v>
      </c>
      <c r="E13" s="62">
        <v>36.0</v>
      </c>
      <c r="F13" s="89"/>
      <c r="H13" s="5" t="s">
        <v>2573</v>
      </c>
    </row>
    <row r="14">
      <c r="A14" s="3">
        <v>66.0</v>
      </c>
      <c r="B14" s="4">
        <v>0.020949074074074075</v>
      </c>
      <c r="C14" s="5" t="s">
        <v>18</v>
      </c>
      <c r="D14" s="5" t="s">
        <v>32</v>
      </c>
      <c r="E14" s="62">
        <v>31.0</v>
      </c>
      <c r="F14" s="49">
        <f>E14-10</f>
        <v>21</v>
      </c>
      <c r="J14" s="5" t="s">
        <v>2574</v>
      </c>
    </row>
    <row r="15">
      <c r="A15" s="3">
        <v>66.0</v>
      </c>
      <c r="B15" s="4">
        <v>0.021157407407407406</v>
      </c>
      <c r="C15" s="5" t="s">
        <v>18</v>
      </c>
      <c r="D15" s="5" t="s">
        <v>7</v>
      </c>
      <c r="E15" s="62">
        <v>7.0</v>
      </c>
      <c r="F15" s="89"/>
      <c r="J15" s="5" t="s">
        <v>2575</v>
      </c>
    </row>
    <row r="16">
      <c r="A16" s="3">
        <v>66.0</v>
      </c>
      <c r="B16" s="4">
        <v>0.021203703703703704</v>
      </c>
      <c r="C16" s="5" t="s">
        <v>18</v>
      </c>
      <c r="D16" s="5" t="s">
        <v>7</v>
      </c>
      <c r="E16" s="62">
        <v>5.0</v>
      </c>
      <c r="F16" s="89"/>
      <c r="H16" s="5" t="s">
        <v>2576</v>
      </c>
      <c r="J16" s="5" t="s">
        <v>2577</v>
      </c>
    </row>
    <row r="17">
      <c r="A17" s="3">
        <v>66.0</v>
      </c>
      <c r="B17" s="4">
        <v>0.022083333333333333</v>
      </c>
      <c r="C17" s="5" t="s">
        <v>18</v>
      </c>
      <c r="D17" s="5" t="s">
        <v>32</v>
      </c>
      <c r="E17" s="62">
        <v>27.0</v>
      </c>
      <c r="F17" s="49">
        <f>E17-10</f>
        <v>17</v>
      </c>
      <c r="J17" s="5" t="s">
        <v>2574</v>
      </c>
    </row>
    <row r="18">
      <c r="A18" s="3">
        <v>66.0</v>
      </c>
      <c r="B18" s="4">
        <v>0.022141203703703705</v>
      </c>
      <c r="C18" s="5" t="s">
        <v>18</v>
      </c>
      <c r="D18" s="5" t="s">
        <v>7</v>
      </c>
      <c r="E18" s="62">
        <v>16.0</v>
      </c>
      <c r="F18" s="89"/>
      <c r="J18" s="5" t="s">
        <v>2575</v>
      </c>
    </row>
    <row r="19">
      <c r="A19" s="3">
        <v>66.0</v>
      </c>
      <c r="B19" s="4">
        <v>0.022152777777777778</v>
      </c>
      <c r="C19" s="5" t="s">
        <v>18</v>
      </c>
      <c r="D19" s="5" t="s">
        <v>7</v>
      </c>
      <c r="E19" s="62">
        <v>3.0</v>
      </c>
      <c r="F19" s="89"/>
      <c r="H19" s="5" t="s">
        <v>2578</v>
      </c>
      <c r="J19" s="5" t="s">
        <v>2577</v>
      </c>
    </row>
    <row r="20">
      <c r="A20" s="3">
        <v>66.0</v>
      </c>
      <c r="B20" s="4">
        <v>0.022893518518518518</v>
      </c>
      <c r="C20" s="5" t="s">
        <v>18</v>
      </c>
      <c r="D20" s="5" t="s">
        <v>32</v>
      </c>
      <c r="E20" s="62">
        <v>27.0</v>
      </c>
      <c r="F20" s="49">
        <f>E20-10+5</f>
        <v>22</v>
      </c>
      <c r="J20" s="5" t="s">
        <v>2579</v>
      </c>
    </row>
    <row r="21">
      <c r="A21" s="3">
        <v>66.0</v>
      </c>
      <c r="B21" s="4">
        <v>0.022962962962962963</v>
      </c>
      <c r="C21" s="5" t="s">
        <v>18</v>
      </c>
      <c r="D21" s="5" t="s">
        <v>7</v>
      </c>
      <c r="E21" s="62">
        <v>21.0</v>
      </c>
      <c r="F21" s="89"/>
      <c r="J21" s="5" t="s">
        <v>2575</v>
      </c>
    </row>
    <row r="22">
      <c r="A22" s="3">
        <v>66.0</v>
      </c>
      <c r="B22" s="4">
        <v>0.02298611111111111</v>
      </c>
      <c r="C22" s="5" t="s">
        <v>18</v>
      </c>
      <c r="D22" s="5" t="s">
        <v>7</v>
      </c>
      <c r="E22" s="62">
        <v>4.0</v>
      </c>
      <c r="F22" s="89"/>
      <c r="H22" s="5" t="s">
        <v>2580</v>
      </c>
      <c r="J22" s="5" t="s">
        <v>2577</v>
      </c>
    </row>
    <row r="23">
      <c r="A23" s="3">
        <v>66.0</v>
      </c>
      <c r="B23" s="4">
        <v>0.024537037037037038</v>
      </c>
      <c r="C23" s="5" t="s">
        <v>13</v>
      </c>
      <c r="D23" s="5" t="s">
        <v>32</v>
      </c>
      <c r="E23" s="62">
        <v>16.0</v>
      </c>
      <c r="F23" s="47">
        <v>2.0</v>
      </c>
      <c r="J23" s="5" t="s">
        <v>17</v>
      </c>
    </row>
    <row r="24">
      <c r="A24" s="3">
        <v>66.0</v>
      </c>
      <c r="B24" s="4">
        <v>0.024537037037037038</v>
      </c>
      <c r="C24" s="5" t="s">
        <v>13</v>
      </c>
      <c r="D24" s="5" t="s">
        <v>32</v>
      </c>
      <c r="E24" s="62">
        <v>18.0</v>
      </c>
      <c r="F24" s="47">
        <v>4.0</v>
      </c>
      <c r="J24" s="5" t="s">
        <v>2581</v>
      </c>
    </row>
    <row r="25">
      <c r="A25" s="3">
        <v>66.0</v>
      </c>
      <c r="B25" s="4">
        <v>0.026111111111111113</v>
      </c>
      <c r="C25" s="5" t="s">
        <v>22</v>
      </c>
      <c r="D25" s="5" t="s">
        <v>95</v>
      </c>
      <c r="E25" s="62">
        <v>6.0</v>
      </c>
      <c r="F25" s="89"/>
      <c r="J25" s="5" t="s">
        <v>2582</v>
      </c>
    </row>
    <row r="26">
      <c r="A26" s="3">
        <v>66.0</v>
      </c>
      <c r="B26" s="4">
        <v>0.026331018518518517</v>
      </c>
      <c r="C26" s="5" t="s">
        <v>22</v>
      </c>
      <c r="D26" s="5" t="s">
        <v>75</v>
      </c>
      <c r="E26" s="62" t="s">
        <v>37</v>
      </c>
      <c r="F26" s="47">
        <v>20.0</v>
      </c>
      <c r="H26" s="5" t="s">
        <v>2583</v>
      </c>
      <c r="J26" s="5" t="s">
        <v>1672</v>
      </c>
    </row>
    <row r="27">
      <c r="A27" s="3">
        <v>66.0</v>
      </c>
      <c r="B27" s="4">
        <v>0.02638888888888889</v>
      </c>
      <c r="C27" s="5" t="s">
        <v>15</v>
      </c>
      <c r="D27" s="5" t="s">
        <v>75</v>
      </c>
      <c r="E27" s="62">
        <v>17.0</v>
      </c>
      <c r="F27" s="31">
        <f t="shared" ref="F27:F28" si="4">E27-5</f>
        <v>12</v>
      </c>
      <c r="H27" s="5" t="s">
        <v>2584</v>
      </c>
      <c r="J27" s="5" t="s">
        <v>1672</v>
      </c>
    </row>
    <row r="28">
      <c r="A28" s="3">
        <v>66.0</v>
      </c>
      <c r="B28" s="4">
        <v>0.026400462962962962</v>
      </c>
      <c r="C28" s="5" t="s">
        <v>10</v>
      </c>
      <c r="D28" s="5" t="s">
        <v>75</v>
      </c>
      <c r="E28" s="62">
        <v>19.0</v>
      </c>
      <c r="F28" s="31">
        <f t="shared" si="4"/>
        <v>14</v>
      </c>
      <c r="H28" s="5" t="s">
        <v>2585</v>
      </c>
      <c r="J28" s="5" t="s">
        <v>1672</v>
      </c>
    </row>
    <row r="29">
      <c r="A29" s="3">
        <v>66.0</v>
      </c>
      <c r="B29" s="4">
        <v>0.02861111111111111</v>
      </c>
      <c r="C29" s="5" t="s">
        <v>10</v>
      </c>
      <c r="D29" s="5" t="s">
        <v>32</v>
      </c>
      <c r="E29" s="62">
        <v>22.0</v>
      </c>
      <c r="F29" s="31">
        <f>E29-13</f>
        <v>9</v>
      </c>
      <c r="J29" s="5" t="s">
        <v>2586</v>
      </c>
    </row>
    <row r="30">
      <c r="A30" s="3">
        <v>66.0</v>
      </c>
      <c r="B30" s="4">
        <v>0.028854166666666667</v>
      </c>
      <c r="C30" s="5" t="s">
        <v>10</v>
      </c>
      <c r="D30" s="5" t="s">
        <v>7</v>
      </c>
      <c r="E30" s="62">
        <v>19.0</v>
      </c>
      <c r="F30" s="89"/>
      <c r="H30" s="5" t="s">
        <v>2587</v>
      </c>
    </row>
    <row r="31">
      <c r="A31" s="3">
        <v>66.0</v>
      </c>
      <c r="B31" s="4">
        <v>0.029189814814814814</v>
      </c>
      <c r="C31" s="5" t="s">
        <v>15</v>
      </c>
      <c r="D31" s="5" t="s">
        <v>25</v>
      </c>
      <c r="E31" s="62">
        <v>11.0</v>
      </c>
      <c r="F31" s="31">
        <f t="shared" ref="F31:F32" si="5">E31-5</f>
        <v>6</v>
      </c>
      <c r="J31" s="5" t="s">
        <v>17</v>
      </c>
    </row>
    <row r="32">
      <c r="A32" s="3">
        <v>66.0</v>
      </c>
      <c r="B32" s="4">
        <v>0.029189814814814814</v>
      </c>
      <c r="C32" s="5" t="s">
        <v>15</v>
      </c>
      <c r="D32" s="5" t="s">
        <v>25</v>
      </c>
      <c r="E32" s="62">
        <v>21.0</v>
      </c>
      <c r="F32" s="31">
        <f t="shared" si="5"/>
        <v>16</v>
      </c>
      <c r="J32" s="5" t="s">
        <v>2588</v>
      </c>
    </row>
    <row r="33">
      <c r="A33" s="3">
        <v>66.0</v>
      </c>
      <c r="B33" s="4">
        <v>0.029189814814814814</v>
      </c>
      <c r="C33" s="5" t="s">
        <v>10</v>
      </c>
      <c r="D33" s="5" t="s">
        <v>7</v>
      </c>
      <c r="E33" s="62">
        <v>8.0</v>
      </c>
      <c r="F33" s="89"/>
      <c r="H33" s="5" t="s">
        <v>2589</v>
      </c>
    </row>
    <row r="34">
      <c r="A34" s="3">
        <v>66.0</v>
      </c>
      <c r="B34" s="4">
        <v>0.03175925925925926</v>
      </c>
      <c r="C34" s="5" t="s">
        <v>22</v>
      </c>
      <c r="D34" s="5" t="s">
        <v>7</v>
      </c>
      <c r="E34" s="62">
        <v>24.0</v>
      </c>
      <c r="F34" s="89"/>
      <c r="H34" s="5" t="s">
        <v>2590</v>
      </c>
      <c r="J34" s="5" t="s">
        <v>2591</v>
      </c>
    </row>
    <row r="35">
      <c r="A35" s="3">
        <v>66.0</v>
      </c>
      <c r="B35" s="4">
        <v>0.03425925925925926</v>
      </c>
      <c r="C35" s="5" t="s">
        <v>15</v>
      </c>
      <c r="D35" s="5" t="s">
        <v>7</v>
      </c>
      <c r="E35" s="62">
        <v>19.0</v>
      </c>
      <c r="F35" s="89"/>
      <c r="H35" s="5" t="s">
        <v>2587</v>
      </c>
      <c r="J35" s="5" t="s">
        <v>2592</v>
      </c>
    </row>
    <row r="36">
      <c r="A36" s="3">
        <v>66.0</v>
      </c>
      <c r="B36" s="4">
        <v>0.03511574074074074</v>
      </c>
      <c r="C36" s="5" t="s">
        <v>21</v>
      </c>
      <c r="D36" s="5" t="s">
        <v>20</v>
      </c>
      <c r="E36" s="62" t="s">
        <v>30</v>
      </c>
      <c r="F36" s="31" t="s">
        <v>30</v>
      </c>
      <c r="J36" s="5" t="s">
        <v>350</v>
      </c>
    </row>
    <row r="37">
      <c r="A37" s="3">
        <v>66.0</v>
      </c>
      <c r="B37" s="4">
        <v>0.03511574074074074</v>
      </c>
      <c r="C37" s="5" t="s">
        <v>21</v>
      </c>
      <c r="D37" s="5" t="s">
        <v>20</v>
      </c>
      <c r="E37" s="62">
        <v>29.0</v>
      </c>
      <c r="F37" s="31">
        <f>E37-15</f>
        <v>14</v>
      </c>
      <c r="J37" s="5" t="s">
        <v>418</v>
      </c>
    </row>
    <row r="38">
      <c r="A38" s="3">
        <v>66.0</v>
      </c>
      <c r="B38" s="4">
        <v>0.03532407407407408</v>
      </c>
      <c r="C38" s="5" t="s">
        <v>21</v>
      </c>
      <c r="D38" s="5" t="s">
        <v>32</v>
      </c>
      <c r="E38" s="62">
        <v>21.0</v>
      </c>
      <c r="F38" s="31">
        <f>E38-11</f>
        <v>10</v>
      </c>
      <c r="J38" s="5" t="s">
        <v>2593</v>
      </c>
    </row>
    <row r="39">
      <c r="A39" s="3">
        <v>66.0</v>
      </c>
      <c r="B39" s="4">
        <v>0.035381944444444445</v>
      </c>
      <c r="C39" s="5" t="s">
        <v>21</v>
      </c>
      <c r="D39" s="5" t="s">
        <v>32</v>
      </c>
      <c r="E39" s="62" t="s">
        <v>28</v>
      </c>
      <c r="F39" s="47">
        <v>1.0</v>
      </c>
      <c r="J39" s="5" t="s">
        <v>2594</v>
      </c>
    </row>
    <row r="40">
      <c r="A40" s="3">
        <v>66.0</v>
      </c>
      <c r="B40" s="4">
        <v>0.0359375</v>
      </c>
      <c r="C40" s="5" t="s">
        <v>21</v>
      </c>
      <c r="D40" s="5" t="s">
        <v>7</v>
      </c>
      <c r="E40" s="62">
        <v>40.0</v>
      </c>
      <c r="F40" s="89"/>
      <c r="H40" s="5" t="s">
        <v>2595</v>
      </c>
    </row>
    <row r="41">
      <c r="A41" s="3">
        <v>66.0</v>
      </c>
      <c r="B41" s="4">
        <v>0.03775462962962963</v>
      </c>
      <c r="C41" s="5" t="s">
        <v>18</v>
      </c>
      <c r="D41" s="5" t="s">
        <v>32</v>
      </c>
      <c r="E41" s="62">
        <v>25.0</v>
      </c>
      <c r="F41" s="47">
        <v>18.0</v>
      </c>
      <c r="J41" s="5" t="s">
        <v>17</v>
      </c>
    </row>
    <row r="42">
      <c r="A42" s="3">
        <v>66.0</v>
      </c>
      <c r="B42" s="4">
        <v>0.03775462962962963</v>
      </c>
      <c r="C42" s="5" t="s">
        <v>18</v>
      </c>
      <c r="D42" s="5" t="s">
        <v>32</v>
      </c>
      <c r="E42" s="62">
        <v>25.0</v>
      </c>
      <c r="F42" s="47">
        <v>18.0</v>
      </c>
      <c r="J42" s="5" t="s">
        <v>2596</v>
      </c>
    </row>
    <row r="43">
      <c r="A43" s="3">
        <v>66.0</v>
      </c>
      <c r="B43" s="4">
        <v>0.038009259259259257</v>
      </c>
      <c r="C43" s="5" t="s">
        <v>18</v>
      </c>
      <c r="D43" s="5" t="s">
        <v>7</v>
      </c>
      <c r="E43" s="62">
        <v>37.0</v>
      </c>
      <c r="F43" s="89"/>
      <c r="J43" s="5" t="s">
        <v>2575</v>
      </c>
    </row>
    <row r="44">
      <c r="A44" s="3">
        <v>66.0</v>
      </c>
      <c r="B44" s="4">
        <v>0.03802083333333333</v>
      </c>
      <c r="C44" s="5" t="s">
        <v>18</v>
      </c>
      <c r="D44" s="5" t="s">
        <v>7</v>
      </c>
      <c r="E44" s="62">
        <v>5.0</v>
      </c>
      <c r="F44" s="89"/>
      <c r="H44" s="5" t="s">
        <v>2576</v>
      </c>
      <c r="J44" s="5" t="s">
        <v>2577</v>
      </c>
    </row>
    <row r="45">
      <c r="A45" s="3">
        <v>66.0</v>
      </c>
      <c r="B45" s="4">
        <v>0.03880787037037037</v>
      </c>
      <c r="C45" s="5" t="s">
        <v>18</v>
      </c>
      <c r="D45" s="5" t="s">
        <v>32</v>
      </c>
      <c r="E45" s="62">
        <v>22.0</v>
      </c>
      <c r="F45" s="49">
        <f>E45-14</f>
        <v>8</v>
      </c>
      <c r="J45" s="5" t="s">
        <v>1007</v>
      </c>
    </row>
    <row r="46">
      <c r="A46" s="3">
        <v>66.0</v>
      </c>
      <c r="B46" s="4">
        <v>0.03890046296296296</v>
      </c>
      <c r="C46" s="5" t="s">
        <v>18</v>
      </c>
      <c r="D46" s="5" t="s">
        <v>7</v>
      </c>
      <c r="E46" s="62">
        <v>1.0</v>
      </c>
      <c r="F46" s="31"/>
      <c r="H46" s="5" t="s">
        <v>2597</v>
      </c>
      <c r="J46" s="5" t="s">
        <v>2577</v>
      </c>
    </row>
    <row r="47">
      <c r="A47" s="3">
        <v>66.0</v>
      </c>
      <c r="B47" s="4">
        <v>0.040914351851851855</v>
      </c>
      <c r="C47" s="5" t="s">
        <v>13</v>
      </c>
      <c r="D47" s="5" t="s">
        <v>74</v>
      </c>
      <c r="E47" s="62" t="s">
        <v>30</v>
      </c>
      <c r="F47" s="62" t="s">
        <v>30</v>
      </c>
      <c r="J47" s="5" t="s">
        <v>17</v>
      </c>
    </row>
    <row r="48">
      <c r="A48" s="3">
        <v>66.0</v>
      </c>
      <c r="B48" s="4">
        <v>0.040914351851851855</v>
      </c>
      <c r="C48" s="5" t="s">
        <v>13</v>
      </c>
      <c r="D48" s="5" t="s">
        <v>74</v>
      </c>
      <c r="E48" s="62">
        <v>23.0</v>
      </c>
      <c r="F48" s="31">
        <f>E48-12</f>
        <v>11</v>
      </c>
      <c r="J48" s="5" t="s">
        <v>40</v>
      </c>
    </row>
    <row r="49">
      <c r="A49" s="3">
        <v>66.0</v>
      </c>
      <c r="B49" s="4">
        <v>0.04175925925925926</v>
      </c>
      <c r="C49" s="5" t="s">
        <v>13</v>
      </c>
      <c r="D49" s="5" t="s">
        <v>32</v>
      </c>
      <c r="E49" s="62" t="s">
        <v>30</v>
      </c>
      <c r="F49" s="31" t="s">
        <v>30</v>
      </c>
      <c r="J49" s="5" t="s">
        <v>17</v>
      </c>
    </row>
    <row r="50">
      <c r="A50" s="3">
        <v>66.0</v>
      </c>
      <c r="B50" s="4">
        <v>0.04175925925925926</v>
      </c>
      <c r="C50" s="5" t="s">
        <v>13</v>
      </c>
      <c r="D50" s="5" t="s">
        <v>32</v>
      </c>
      <c r="E50" s="62">
        <v>22.0</v>
      </c>
      <c r="F50" s="31">
        <f>E50-14</f>
        <v>8</v>
      </c>
      <c r="J50" s="5" t="s">
        <v>2220</v>
      </c>
    </row>
    <row r="51">
      <c r="A51" s="3">
        <v>66.0</v>
      </c>
      <c r="B51" s="4">
        <v>0.041944444444444444</v>
      </c>
      <c r="C51" s="5" t="s">
        <v>13</v>
      </c>
      <c r="D51" s="5" t="s">
        <v>7</v>
      </c>
      <c r="E51" s="62">
        <v>20.0</v>
      </c>
      <c r="F51" s="89"/>
      <c r="H51" s="5" t="s">
        <v>2598</v>
      </c>
    </row>
    <row r="52">
      <c r="A52" s="3">
        <v>66.0</v>
      </c>
      <c r="B52" s="4">
        <v>0.0430787037037037</v>
      </c>
      <c r="C52" s="5" t="s">
        <v>13</v>
      </c>
      <c r="D52" s="5" t="s">
        <v>75</v>
      </c>
      <c r="E52" s="62">
        <v>18.0</v>
      </c>
      <c r="F52" s="31">
        <f>E52-10</f>
        <v>8</v>
      </c>
      <c r="H52" s="5" t="s">
        <v>2599</v>
      </c>
      <c r="J52" s="5" t="s">
        <v>1672</v>
      </c>
    </row>
    <row r="53">
      <c r="A53" s="3">
        <v>66.0</v>
      </c>
      <c r="B53" s="4">
        <v>0.0430787037037037</v>
      </c>
      <c r="C53" s="5" t="s">
        <v>10</v>
      </c>
      <c r="D53" s="5" t="s">
        <v>75</v>
      </c>
      <c r="E53" s="62" t="s">
        <v>30</v>
      </c>
      <c r="F53" s="31" t="s">
        <v>30</v>
      </c>
      <c r="H53" s="5" t="s">
        <v>2600</v>
      </c>
      <c r="J53" s="5" t="s">
        <v>2601</v>
      </c>
    </row>
    <row r="54">
      <c r="A54" s="3">
        <v>66.0</v>
      </c>
      <c r="B54" s="4">
        <v>0.04402777777777778</v>
      </c>
      <c r="C54" s="5" t="s">
        <v>10</v>
      </c>
      <c r="D54" s="5" t="s">
        <v>402</v>
      </c>
      <c r="E54" s="62" t="s">
        <v>1515</v>
      </c>
      <c r="F54" s="31" t="s">
        <v>30</v>
      </c>
      <c r="J54" s="5" t="s">
        <v>2602</v>
      </c>
    </row>
    <row r="55">
      <c r="A55" s="3">
        <v>66.0</v>
      </c>
      <c r="B55" s="4">
        <v>0.044953703703703704</v>
      </c>
      <c r="C55" s="5" t="s">
        <v>22</v>
      </c>
      <c r="D55" s="5" t="s">
        <v>97</v>
      </c>
      <c r="E55" s="62">
        <v>8.0</v>
      </c>
      <c r="F55" s="89"/>
      <c r="J55" s="5" t="s">
        <v>2603</v>
      </c>
    </row>
    <row r="56">
      <c r="A56" s="3">
        <v>66.0</v>
      </c>
      <c r="B56" s="4">
        <v>0.045752314814814815</v>
      </c>
      <c r="C56" s="5" t="s">
        <v>13</v>
      </c>
      <c r="D56" s="5" t="s">
        <v>7</v>
      </c>
      <c r="E56" s="62">
        <v>1.0</v>
      </c>
      <c r="F56" s="89"/>
      <c r="H56" s="5" t="s">
        <v>2604</v>
      </c>
      <c r="J56" s="5" t="s">
        <v>2605</v>
      </c>
    </row>
    <row r="57">
      <c r="A57" s="3">
        <v>66.0</v>
      </c>
      <c r="B57" s="4">
        <v>0.04614583333333333</v>
      </c>
      <c r="C57" s="5" t="s">
        <v>22</v>
      </c>
      <c r="D57" s="5" t="s">
        <v>32</v>
      </c>
      <c r="E57" s="62">
        <v>22.0</v>
      </c>
      <c r="F57" s="49">
        <f>E57-11</f>
        <v>11</v>
      </c>
      <c r="J57" s="5" t="s">
        <v>2606</v>
      </c>
    </row>
    <row r="58">
      <c r="A58" s="3">
        <v>66.0</v>
      </c>
      <c r="B58" s="4">
        <v>0.046481481481481485</v>
      </c>
      <c r="C58" s="5" t="s">
        <v>22</v>
      </c>
      <c r="D58" s="5" t="s">
        <v>7</v>
      </c>
      <c r="E58" s="62">
        <v>21.0</v>
      </c>
      <c r="F58" s="89"/>
      <c r="H58" s="5" t="s">
        <v>2607</v>
      </c>
      <c r="J58" s="5" t="s">
        <v>2608</v>
      </c>
    </row>
    <row r="59">
      <c r="A59" s="3">
        <v>66.0</v>
      </c>
      <c r="B59" s="4">
        <v>0.04762731481481482</v>
      </c>
      <c r="C59" s="5" t="s">
        <v>15</v>
      </c>
      <c r="D59" s="5" t="s">
        <v>74</v>
      </c>
      <c r="E59" s="62">
        <v>10.0</v>
      </c>
      <c r="F59" s="47">
        <v>5.0</v>
      </c>
      <c r="J59" s="5" t="s">
        <v>2609</v>
      </c>
    </row>
    <row r="60">
      <c r="A60" s="3">
        <v>66.0</v>
      </c>
      <c r="B60" s="4">
        <v>0.04800925925925926</v>
      </c>
      <c r="C60" s="5" t="s">
        <v>15</v>
      </c>
      <c r="D60" s="5" t="s">
        <v>74</v>
      </c>
      <c r="E60" s="62">
        <v>7.0</v>
      </c>
      <c r="F60" s="47">
        <v>2.0</v>
      </c>
      <c r="J60" s="5" t="s">
        <v>2609</v>
      </c>
    </row>
    <row r="61">
      <c r="A61" s="3">
        <v>66.0</v>
      </c>
      <c r="B61" s="4">
        <v>0.048726851851851855</v>
      </c>
      <c r="C61" s="5" t="s">
        <v>21</v>
      </c>
      <c r="D61" s="5" t="s">
        <v>32</v>
      </c>
      <c r="E61" s="62">
        <v>17.0</v>
      </c>
      <c r="F61" s="31">
        <f>E61-11</f>
        <v>6</v>
      </c>
      <c r="J61" s="5" t="s">
        <v>159</v>
      </c>
    </row>
    <row r="62">
      <c r="A62" s="3">
        <v>66.0</v>
      </c>
      <c r="B62" s="4">
        <v>0.04875</v>
      </c>
      <c r="C62" s="5" t="s">
        <v>21</v>
      </c>
      <c r="D62" s="5" t="s">
        <v>32</v>
      </c>
      <c r="E62" s="62" t="s">
        <v>28</v>
      </c>
      <c r="F62" s="47">
        <v>1.0</v>
      </c>
      <c r="J62" s="5" t="s">
        <v>17</v>
      </c>
    </row>
    <row r="63">
      <c r="A63" s="3">
        <v>66.0</v>
      </c>
      <c r="B63" s="4">
        <v>0.04877314814814815</v>
      </c>
      <c r="C63" s="5" t="s">
        <v>21</v>
      </c>
      <c r="D63" s="5" t="s">
        <v>32</v>
      </c>
      <c r="E63" s="62" t="s">
        <v>28</v>
      </c>
      <c r="F63" s="47">
        <v>1.0</v>
      </c>
      <c r="J63" s="5" t="s">
        <v>17</v>
      </c>
    </row>
    <row r="64">
      <c r="A64" s="3">
        <v>66.0</v>
      </c>
      <c r="B64" s="4">
        <v>0.048935185185185186</v>
      </c>
      <c r="C64" s="5" t="s">
        <v>21</v>
      </c>
      <c r="D64" s="5" t="s">
        <v>32</v>
      </c>
      <c r="E64" s="62">
        <v>13.0</v>
      </c>
      <c r="F64" s="31">
        <f>E64-11</f>
        <v>2</v>
      </c>
      <c r="J64" s="5" t="s">
        <v>138</v>
      </c>
    </row>
    <row r="65">
      <c r="A65" s="3">
        <v>66.0</v>
      </c>
      <c r="B65" s="4">
        <v>0.04898148148148148</v>
      </c>
      <c r="C65" s="5" t="s">
        <v>21</v>
      </c>
      <c r="D65" s="5" t="s">
        <v>32</v>
      </c>
      <c r="E65" s="62" t="s">
        <v>30</v>
      </c>
      <c r="F65" s="31" t="s">
        <v>30</v>
      </c>
      <c r="J65" s="5" t="s">
        <v>17</v>
      </c>
    </row>
    <row r="66">
      <c r="A66" s="3">
        <v>66.0</v>
      </c>
      <c r="B66" s="4">
        <v>0.04898148148148148</v>
      </c>
      <c r="C66" s="5" t="s">
        <v>21</v>
      </c>
      <c r="D66" s="5" t="s">
        <v>32</v>
      </c>
      <c r="E66" s="62">
        <v>25.0</v>
      </c>
      <c r="F66" s="31">
        <f>E66-11</f>
        <v>14</v>
      </c>
      <c r="J66" s="5" t="s">
        <v>2610</v>
      </c>
    </row>
    <row r="67">
      <c r="A67" s="3">
        <v>66.0</v>
      </c>
      <c r="B67" s="4">
        <v>0.04936342592592593</v>
      </c>
      <c r="C67" s="5" t="s">
        <v>21</v>
      </c>
      <c r="D67" s="5" t="s">
        <v>7</v>
      </c>
      <c r="E67" s="62">
        <v>40.0</v>
      </c>
      <c r="F67" s="89"/>
      <c r="H67" s="5" t="s">
        <v>2595</v>
      </c>
    </row>
    <row r="68">
      <c r="A68" s="3">
        <v>66.0</v>
      </c>
      <c r="B68" s="4">
        <v>0.051319444444444445</v>
      </c>
      <c r="C68" s="5" t="s">
        <v>18</v>
      </c>
      <c r="D68" s="5" t="s">
        <v>32</v>
      </c>
      <c r="E68" s="62" t="s">
        <v>30</v>
      </c>
      <c r="F68" s="62" t="s">
        <v>30</v>
      </c>
      <c r="J68" s="5" t="s">
        <v>2418</v>
      </c>
    </row>
    <row r="69">
      <c r="A69" s="3">
        <v>66.0</v>
      </c>
      <c r="B69" s="4">
        <v>0.05136574074074074</v>
      </c>
      <c r="C69" s="5" t="s">
        <v>18</v>
      </c>
      <c r="D69" s="5" t="s">
        <v>7</v>
      </c>
      <c r="E69" s="62">
        <v>6.0</v>
      </c>
      <c r="F69" s="89"/>
      <c r="H69" s="5" t="s">
        <v>2611</v>
      </c>
      <c r="J69" s="5" t="s">
        <v>2577</v>
      </c>
    </row>
    <row r="70">
      <c r="A70" s="3">
        <v>66.0</v>
      </c>
      <c r="B70" s="4">
        <v>0.0515162037037037</v>
      </c>
      <c r="C70" s="5" t="s">
        <v>18</v>
      </c>
      <c r="D70" s="5" t="s">
        <v>32</v>
      </c>
      <c r="E70" s="62">
        <v>20.0</v>
      </c>
      <c r="F70" s="89">
        <f>E70-10</f>
        <v>10</v>
      </c>
      <c r="J70" s="5" t="s">
        <v>2418</v>
      </c>
    </row>
    <row r="71">
      <c r="A71" s="3">
        <v>66.0</v>
      </c>
      <c r="B71" s="4">
        <v>0.052222222222222225</v>
      </c>
      <c r="C71" s="5" t="s">
        <v>13</v>
      </c>
      <c r="D71" s="5" t="s">
        <v>74</v>
      </c>
      <c r="E71" s="62" t="s">
        <v>30</v>
      </c>
      <c r="F71" s="62" t="s">
        <v>30</v>
      </c>
      <c r="J71" s="5" t="s">
        <v>17</v>
      </c>
    </row>
    <row r="72">
      <c r="A72" s="3">
        <v>66.0</v>
      </c>
      <c r="B72" s="4">
        <v>0.052222222222222225</v>
      </c>
      <c r="C72" s="5" t="s">
        <v>13</v>
      </c>
      <c r="D72" s="5" t="s">
        <v>74</v>
      </c>
      <c r="E72" s="62">
        <v>23.0</v>
      </c>
      <c r="F72" s="89">
        <f>E72-12</f>
        <v>11</v>
      </c>
      <c r="J72" s="5" t="s">
        <v>40</v>
      </c>
    </row>
    <row r="73">
      <c r="A73" s="3">
        <v>66.0</v>
      </c>
      <c r="B73" s="4">
        <v>0.0528587962962963</v>
      </c>
      <c r="C73" s="5" t="s">
        <v>13</v>
      </c>
      <c r="D73" s="5" t="s">
        <v>74</v>
      </c>
      <c r="E73" s="62" t="s">
        <v>30</v>
      </c>
      <c r="F73" s="62" t="s">
        <v>30</v>
      </c>
      <c r="J73" s="5" t="s">
        <v>17</v>
      </c>
    </row>
    <row r="74">
      <c r="A74" s="3">
        <v>66.0</v>
      </c>
      <c r="B74" s="4">
        <v>0.0528587962962963</v>
      </c>
      <c r="C74" s="5" t="s">
        <v>13</v>
      </c>
      <c r="D74" s="5" t="s">
        <v>74</v>
      </c>
      <c r="E74" s="62">
        <v>27.0</v>
      </c>
      <c r="F74" s="89">
        <f>E74-12</f>
        <v>15</v>
      </c>
      <c r="J74" s="5" t="s">
        <v>40</v>
      </c>
    </row>
    <row r="75">
      <c r="A75" s="3">
        <v>66.0</v>
      </c>
      <c r="B75" s="4">
        <v>0.05313657407407407</v>
      </c>
      <c r="C75" s="5" t="s">
        <v>13</v>
      </c>
      <c r="D75" s="5" t="s">
        <v>74</v>
      </c>
      <c r="E75" s="62" t="s">
        <v>30</v>
      </c>
      <c r="F75" s="62" t="s">
        <v>30</v>
      </c>
      <c r="J75" s="5" t="s">
        <v>17</v>
      </c>
    </row>
    <row r="76">
      <c r="A76" s="3">
        <v>66.0</v>
      </c>
      <c r="B76" s="4">
        <v>0.05313657407407407</v>
      </c>
      <c r="C76" s="5" t="s">
        <v>13</v>
      </c>
      <c r="D76" s="5" t="s">
        <v>74</v>
      </c>
      <c r="E76" s="62">
        <v>26.0</v>
      </c>
      <c r="F76" s="89">
        <f>E76-12</f>
        <v>14</v>
      </c>
      <c r="J76" s="5" t="s">
        <v>2612</v>
      </c>
    </row>
    <row r="77">
      <c r="A77" s="3">
        <v>66.0</v>
      </c>
      <c r="B77" s="4">
        <v>0.05506944444444444</v>
      </c>
      <c r="C77" s="5" t="s">
        <v>10</v>
      </c>
      <c r="D77" s="5" t="s">
        <v>97</v>
      </c>
      <c r="E77" s="62">
        <v>20.0</v>
      </c>
      <c r="F77" s="89"/>
      <c r="J77" s="5" t="s">
        <v>2613</v>
      </c>
    </row>
    <row r="78">
      <c r="A78" s="3">
        <v>66.0</v>
      </c>
      <c r="B78" s="4">
        <v>0.05449074074074074</v>
      </c>
      <c r="C78" s="5" t="s">
        <v>13</v>
      </c>
      <c r="D78" s="5" t="s">
        <v>74</v>
      </c>
      <c r="E78" s="62" t="s">
        <v>30</v>
      </c>
      <c r="F78" s="31" t="s">
        <v>30</v>
      </c>
      <c r="J78" s="5" t="s">
        <v>17</v>
      </c>
    </row>
    <row r="79">
      <c r="A79" s="3">
        <v>66.0</v>
      </c>
      <c r="B79" s="4">
        <v>0.05449074074074074</v>
      </c>
      <c r="C79" s="5" t="s">
        <v>13</v>
      </c>
      <c r="D79" s="5" t="s">
        <v>74</v>
      </c>
      <c r="E79" s="62">
        <v>23.0</v>
      </c>
      <c r="F79" s="31">
        <f>E79-12</f>
        <v>11</v>
      </c>
      <c r="J79" s="5" t="s">
        <v>40</v>
      </c>
    </row>
    <row r="80">
      <c r="A80" s="3">
        <v>66.0</v>
      </c>
      <c r="B80" s="4">
        <v>0.05453703703703704</v>
      </c>
      <c r="C80" s="5" t="s">
        <v>15</v>
      </c>
      <c r="D80" s="5" t="s">
        <v>74</v>
      </c>
      <c r="E80" s="62">
        <v>19.0</v>
      </c>
      <c r="F80" s="31">
        <f>E80-5</f>
        <v>14</v>
      </c>
      <c r="J80" s="5" t="s">
        <v>2609</v>
      </c>
    </row>
    <row r="81">
      <c r="A81" s="3">
        <v>66.0</v>
      </c>
      <c r="B81" s="4">
        <v>0.06620370370370371</v>
      </c>
      <c r="C81" s="5" t="s">
        <v>18</v>
      </c>
      <c r="D81" s="5" t="s">
        <v>11</v>
      </c>
      <c r="E81" s="62" t="s">
        <v>37</v>
      </c>
      <c r="F81" s="47">
        <v>20.0</v>
      </c>
    </row>
    <row r="82">
      <c r="A82" s="3">
        <v>66.0</v>
      </c>
      <c r="B82" s="4">
        <v>0.06771990740740741</v>
      </c>
      <c r="C82" s="5" t="s">
        <v>18</v>
      </c>
      <c r="D82" s="5" t="s">
        <v>129</v>
      </c>
      <c r="E82" s="62" t="s">
        <v>30</v>
      </c>
      <c r="F82" s="31" t="s">
        <v>30</v>
      </c>
      <c r="J82" s="5" t="s">
        <v>1674</v>
      </c>
    </row>
    <row r="83">
      <c r="A83" s="3">
        <v>66.0</v>
      </c>
      <c r="B83" s="4">
        <v>0.06771990740740741</v>
      </c>
      <c r="C83" s="5" t="s">
        <v>18</v>
      </c>
      <c r="D83" s="5" t="s">
        <v>129</v>
      </c>
      <c r="E83" s="62" t="s">
        <v>30</v>
      </c>
      <c r="F83" s="31" t="s">
        <v>30</v>
      </c>
      <c r="J83" s="5" t="s">
        <v>1674</v>
      </c>
    </row>
    <row r="84">
      <c r="A84" s="3">
        <v>66.0</v>
      </c>
      <c r="B84" s="4">
        <v>0.06771990740740741</v>
      </c>
      <c r="C84" s="5" t="s">
        <v>18</v>
      </c>
      <c r="D84" s="5" t="s">
        <v>129</v>
      </c>
      <c r="E84" s="62">
        <v>19.0</v>
      </c>
      <c r="F84" s="31">
        <f>E84-3</f>
        <v>16</v>
      </c>
    </row>
    <row r="85">
      <c r="A85" s="3">
        <v>66.0</v>
      </c>
      <c r="B85" s="4">
        <v>0.06854166666666667</v>
      </c>
      <c r="C85" s="5" t="s">
        <v>10</v>
      </c>
      <c r="D85" s="5" t="s">
        <v>24</v>
      </c>
      <c r="E85" s="62" t="s">
        <v>28</v>
      </c>
      <c r="F85" s="47">
        <v>1.0</v>
      </c>
    </row>
    <row r="86">
      <c r="A86" s="3">
        <v>66.0</v>
      </c>
      <c r="B86" s="4">
        <v>0.08673611111111111</v>
      </c>
      <c r="C86" s="5" t="s">
        <v>21</v>
      </c>
      <c r="D86" s="5" t="s">
        <v>20</v>
      </c>
      <c r="E86" s="62" t="s">
        <v>37</v>
      </c>
      <c r="F86" s="47">
        <v>20.0</v>
      </c>
    </row>
    <row r="87">
      <c r="A87" s="3">
        <v>66.0</v>
      </c>
      <c r="B87" s="4">
        <v>0.09047453703703703</v>
      </c>
      <c r="C87" s="5" t="s">
        <v>15</v>
      </c>
      <c r="D87" s="5" t="s">
        <v>14</v>
      </c>
      <c r="E87" s="62">
        <v>10.0</v>
      </c>
      <c r="F87" s="31">
        <f>E87-5</f>
        <v>5</v>
      </c>
    </row>
    <row r="88">
      <c r="A88" s="3">
        <v>66.0</v>
      </c>
      <c r="B88" s="4">
        <v>0.09267361111111111</v>
      </c>
      <c r="C88" s="5" t="s">
        <v>15</v>
      </c>
      <c r="D88" s="5" t="s">
        <v>85</v>
      </c>
      <c r="E88" s="62" t="s">
        <v>28</v>
      </c>
      <c r="F88" s="47">
        <v>1.0</v>
      </c>
    </row>
    <row r="89">
      <c r="A89" s="3">
        <v>66.0</v>
      </c>
      <c r="B89" s="4">
        <v>0.0979513888888889</v>
      </c>
      <c r="C89" s="5" t="s">
        <v>10</v>
      </c>
      <c r="D89" s="5" t="s">
        <v>709</v>
      </c>
      <c r="E89" s="62">
        <v>8.0</v>
      </c>
      <c r="F89" s="89"/>
      <c r="J89" s="5" t="s">
        <v>2614</v>
      </c>
    </row>
    <row r="90">
      <c r="A90" s="3">
        <v>66.0</v>
      </c>
      <c r="B90" s="4">
        <v>0.09833333333333333</v>
      </c>
      <c r="C90" s="5" t="s">
        <v>10</v>
      </c>
      <c r="D90" s="5" t="s">
        <v>709</v>
      </c>
      <c r="E90" s="62">
        <v>5.0</v>
      </c>
      <c r="F90" s="89"/>
      <c r="J90" s="5" t="s">
        <v>2614</v>
      </c>
    </row>
    <row r="91">
      <c r="A91" s="3">
        <v>66.0</v>
      </c>
      <c r="B91" s="4">
        <v>0.09859953703703704</v>
      </c>
      <c r="C91" s="5" t="s">
        <v>18</v>
      </c>
      <c r="D91" s="5" t="s">
        <v>709</v>
      </c>
      <c r="E91" s="62">
        <v>7.0</v>
      </c>
      <c r="F91" s="89"/>
      <c r="J91" s="5" t="s">
        <v>2614</v>
      </c>
    </row>
    <row r="92">
      <c r="A92" s="3">
        <v>66.0</v>
      </c>
      <c r="B92" s="4">
        <v>0.0992824074074074</v>
      </c>
      <c r="C92" s="5" t="s">
        <v>18</v>
      </c>
      <c r="D92" s="5" t="s">
        <v>709</v>
      </c>
      <c r="E92" s="62">
        <v>6.0</v>
      </c>
      <c r="F92" s="89"/>
      <c r="J92" s="5" t="s">
        <v>2614</v>
      </c>
    </row>
    <row r="93">
      <c r="A93" s="3">
        <v>66.0</v>
      </c>
      <c r="B93" s="4">
        <v>0.0992824074074074</v>
      </c>
      <c r="C93" s="5" t="s">
        <v>18</v>
      </c>
      <c r="D93" s="5" t="s">
        <v>709</v>
      </c>
      <c r="E93" s="62" t="s">
        <v>30</v>
      </c>
      <c r="F93" s="89"/>
      <c r="J93" s="5" t="s">
        <v>2614</v>
      </c>
    </row>
    <row r="94">
      <c r="A94" s="3">
        <v>66.0</v>
      </c>
      <c r="B94" s="4">
        <v>0.10094907407407408</v>
      </c>
      <c r="C94" s="5" t="s">
        <v>18</v>
      </c>
      <c r="D94" s="5" t="s">
        <v>24</v>
      </c>
      <c r="E94" s="62">
        <v>21.0</v>
      </c>
      <c r="F94" s="31">
        <f>E94-8</f>
        <v>13</v>
      </c>
    </row>
    <row r="95">
      <c r="A95" s="3">
        <v>66.0</v>
      </c>
      <c r="B95" s="4">
        <v>0.10096064814814815</v>
      </c>
      <c r="C95" s="5" t="s">
        <v>10</v>
      </c>
      <c r="D95" s="5" t="s">
        <v>24</v>
      </c>
      <c r="E95" s="62">
        <v>15.0</v>
      </c>
      <c r="F95" s="31">
        <f>E95-13</f>
        <v>2</v>
      </c>
    </row>
    <row r="96">
      <c r="A96" s="3">
        <v>66.0</v>
      </c>
      <c r="B96" s="4">
        <v>0.10096064814814815</v>
      </c>
      <c r="C96" s="5" t="s">
        <v>13</v>
      </c>
      <c r="D96" s="5" t="s">
        <v>24</v>
      </c>
      <c r="E96" s="62">
        <v>4.0</v>
      </c>
      <c r="F96" s="31">
        <f>E96-0</f>
        <v>4</v>
      </c>
    </row>
    <row r="97">
      <c r="A97" s="3">
        <v>66.0</v>
      </c>
      <c r="B97" s="4">
        <v>0.10163194444444444</v>
      </c>
      <c r="C97" s="5" t="s">
        <v>21</v>
      </c>
      <c r="D97" s="5" t="s">
        <v>20</v>
      </c>
      <c r="E97" s="62">
        <v>31.0</v>
      </c>
      <c r="F97" s="31">
        <f>E97-15</f>
        <v>16</v>
      </c>
    </row>
    <row r="98">
      <c r="A98" s="3">
        <v>66.0</v>
      </c>
      <c r="B98" s="4">
        <v>0.10425925925925926</v>
      </c>
      <c r="C98" s="5" t="s">
        <v>22</v>
      </c>
      <c r="D98" s="5" t="s">
        <v>14</v>
      </c>
      <c r="E98" s="62" t="s">
        <v>37</v>
      </c>
      <c r="F98" s="47">
        <v>20.0</v>
      </c>
    </row>
    <row r="99">
      <c r="A99" s="3">
        <v>66.0</v>
      </c>
      <c r="B99" s="4">
        <v>0.10599537037037036</v>
      </c>
      <c r="C99" s="5" t="s">
        <v>22</v>
      </c>
      <c r="D99" s="5" t="s">
        <v>75</v>
      </c>
      <c r="E99" s="62">
        <v>16.0</v>
      </c>
      <c r="F99" s="31">
        <f t="shared" ref="F99:F100" si="6">E99-2</f>
        <v>14</v>
      </c>
    </row>
    <row r="100">
      <c r="A100" s="3">
        <v>66.0</v>
      </c>
      <c r="B100" s="4">
        <v>0.10642361111111111</v>
      </c>
      <c r="C100" s="5" t="s">
        <v>22</v>
      </c>
      <c r="D100" s="5" t="s">
        <v>75</v>
      </c>
      <c r="E100" s="62">
        <v>16.0</v>
      </c>
      <c r="F100" s="31">
        <f t="shared" si="6"/>
        <v>14</v>
      </c>
    </row>
    <row r="101">
      <c r="A101" s="3">
        <v>66.0</v>
      </c>
      <c r="B101" s="4">
        <v>0.1097800925925926</v>
      </c>
      <c r="C101" s="5" t="s">
        <v>21</v>
      </c>
      <c r="D101" s="5" t="s">
        <v>75</v>
      </c>
      <c r="E101" s="62">
        <v>19.0</v>
      </c>
      <c r="F101" s="31">
        <f t="shared" ref="F101:F102" si="7">E101-0</f>
        <v>19</v>
      </c>
    </row>
    <row r="102">
      <c r="A102" s="3">
        <v>66.0</v>
      </c>
      <c r="B102" s="4">
        <v>0.11001157407407407</v>
      </c>
      <c r="C102" s="5" t="s">
        <v>21</v>
      </c>
      <c r="D102" s="5" t="s">
        <v>75</v>
      </c>
      <c r="E102" s="62">
        <v>15.0</v>
      </c>
      <c r="F102" s="31">
        <f t="shared" si="7"/>
        <v>15</v>
      </c>
    </row>
    <row r="103">
      <c r="A103" s="3">
        <v>66.0</v>
      </c>
      <c r="B103" s="4">
        <v>0.11018518518518519</v>
      </c>
      <c r="C103" s="5" t="s">
        <v>22</v>
      </c>
      <c r="D103" s="5" t="s">
        <v>75</v>
      </c>
      <c r="E103" s="62">
        <v>13.0</v>
      </c>
      <c r="F103" s="31">
        <f>E103-2</f>
        <v>11</v>
      </c>
    </row>
    <row r="104">
      <c r="A104" s="3">
        <v>66.0</v>
      </c>
      <c r="B104" s="4">
        <v>0.11018518518518519</v>
      </c>
      <c r="C104" s="5" t="s">
        <v>21</v>
      </c>
      <c r="D104" s="5" t="s">
        <v>75</v>
      </c>
      <c r="E104" s="62">
        <v>2.0</v>
      </c>
      <c r="F104" s="31">
        <f>E104-0</f>
        <v>2</v>
      </c>
    </row>
    <row r="105">
      <c r="A105" s="3">
        <v>66.0</v>
      </c>
      <c r="B105" s="4">
        <v>0.11099537037037037</v>
      </c>
      <c r="C105" s="5" t="s">
        <v>13</v>
      </c>
      <c r="D105" s="5" t="s">
        <v>588</v>
      </c>
      <c r="E105" s="62">
        <v>15.0</v>
      </c>
      <c r="F105" s="31">
        <f>E105-1</f>
        <v>14</v>
      </c>
    </row>
    <row r="106">
      <c r="A106" s="3">
        <v>66.0</v>
      </c>
      <c r="B106" s="4">
        <v>0.11261574074074074</v>
      </c>
      <c r="C106" s="5" t="s">
        <v>13</v>
      </c>
      <c r="D106" s="5" t="s">
        <v>26</v>
      </c>
      <c r="E106" s="62" t="s">
        <v>28</v>
      </c>
      <c r="F106" s="47">
        <v>1.0</v>
      </c>
    </row>
    <row r="107">
      <c r="A107" s="3">
        <v>66.0</v>
      </c>
      <c r="B107" s="4">
        <v>0.11481481481481481</v>
      </c>
      <c r="C107" s="5" t="s">
        <v>15</v>
      </c>
      <c r="D107" s="5" t="s">
        <v>184</v>
      </c>
      <c r="E107" s="62">
        <v>14.0</v>
      </c>
      <c r="F107" s="31">
        <f>E107-11</f>
        <v>3</v>
      </c>
    </row>
    <row r="108">
      <c r="A108" s="3">
        <v>66.0</v>
      </c>
      <c r="B108" s="4">
        <v>0.11550925925925926</v>
      </c>
      <c r="C108" s="5" t="s">
        <v>15</v>
      </c>
      <c r="D108" s="5" t="s">
        <v>75</v>
      </c>
      <c r="E108" s="62">
        <v>19.0</v>
      </c>
      <c r="F108" s="31">
        <f>E108-5</f>
        <v>14</v>
      </c>
    </row>
    <row r="109">
      <c r="A109" s="3">
        <v>66.0</v>
      </c>
      <c r="B109" s="4">
        <v>0.11574074074074074</v>
      </c>
      <c r="C109" s="5" t="s">
        <v>13</v>
      </c>
      <c r="D109" s="5" t="s">
        <v>75</v>
      </c>
      <c r="E109" s="62">
        <v>16.0</v>
      </c>
      <c r="F109" s="31">
        <f>E109-10</f>
        <v>6</v>
      </c>
    </row>
    <row r="110">
      <c r="A110" s="3">
        <v>66.0</v>
      </c>
      <c r="B110" s="4">
        <v>0.11902777777777777</v>
      </c>
      <c r="C110" s="5" t="s">
        <v>22</v>
      </c>
      <c r="D110" s="5" t="s">
        <v>75</v>
      </c>
      <c r="E110" s="62">
        <v>17.0</v>
      </c>
      <c r="F110" s="31">
        <f>E110-2</f>
        <v>15</v>
      </c>
    </row>
    <row r="111">
      <c r="A111" s="3">
        <v>66.0</v>
      </c>
      <c r="B111" s="4">
        <v>0.11944444444444445</v>
      </c>
      <c r="C111" s="5" t="s">
        <v>18</v>
      </c>
      <c r="D111" s="5" t="s">
        <v>85</v>
      </c>
      <c r="E111" s="62" t="s">
        <v>28</v>
      </c>
      <c r="F111" s="47">
        <v>1.0</v>
      </c>
    </row>
    <row r="112">
      <c r="A112" s="3">
        <v>66.0</v>
      </c>
      <c r="B112" s="4">
        <v>0.12608796296296296</v>
      </c>
      <c r="C112" s="5" t="s">
        <v>18</v>
      </c>
      <c r="D112" s="5" t="s">
        <v>88</v>
      </c>
      <c r="E112" s="62">
        <v>6.0</v>
      </c>
      <c r="F112" s="31">
        <f t="shared" ref="F112:F113" si="8">E112-4</f>
        <v>2</v>
      </c>
    </row>
    <row r="113">
      <c r="A113" s="3">
        <v>66.0</v>
      </c>
      <c r="B113" s="4">
        <v>0.12789351851851852</v>
      </c>
      <c r="C113" s="5" t="s">
        <v>18</v>
      </c>
      <c r="D113" s="5" t="s">
        <v>88</v>
      </c>
      <c r="E113" s="62">
        <v>23.0</v>
      </c>
      <c r="F113" s="31">
        <f t="shared" si="8"/>
        <v>19</v>
      </c>
    </row>
    <row r="114">
      <c r="A114" s="3">
        <v>66.0</v>
      </c>
      <c r="B114" s="4">
        <v>0.13043981481481481</v>
      </c>
      <c r="C114" s="5" t="s">
        <v>18</v>
      </c>
      <c r="D114" s="5" t="s">
        <v>88</v>
      </c>
      <c r="E114" s="62" t="s">
        <v>28</v>
      </c>
      <c r="F114" s="47">
        <v>1.0</v>
      </c>
    </row>
    <row r="115">
      <c r="A115" s="3">
        <v>66.0</v>
      </c>
      <c r="B115" s="4">
        <v>0.1360763888888889</v>
      </c>
      <c r="C115" s="5" t="s">
        <v>10</v>
      </c>
      <c r="D115" s="5" t="s">
        <v>19</v>
      </c>
      <c r="E115" s="62">
        <v>20.0</v>
      </c>
      <c r="F115" s="31">
        <f t="shared" ref="F115:F116" si="9">E115-8</f>
        <v>12</v>
      </c>
    </row>
    <row r="116">
      <c r="A116" s="3">
        <v>66.0</v>
      </c>
      <c r="B116" s="4">
        <v>0.13672453703703705</v>
      </c>
      <c r="C116" s="5" t="s">
        <v>10</v>
      </c>
      <c r="D116" s="5" t="s">
        <v>14</v>
      </c>
      <c r="E116" s="62">
        <v>20.0</v>
      </c>
      <c r="F116" s="31">
        <f t="shared" si="9"/>
        <v>12</v>
      </c>
    </row>
    <row r="117">
      <c r="A117" s="3">
        <v>66.0</v>
      </c>
      <c r="B117" s="4">
        <v>0.1453472222222222</v>
      </c>
      <c r="C117" s="5" t="s">
        <v>15</v>
      </c>
      <c r="D117" s="5" t="s">
        <v>19</v>
      </c>
      <c r="E117" s="62">
        <v>19.0</v>
      </c>
      <c r="F117" s="31">
        <f>E117-11</f>
        <v>8</v>
      </c>
    </row>
    <row r="118">
      <c r="A118" s="3">
        <v>66.0</v>
      </c>
      <c r="B118" s="4">
        <v>0.15491898148148148</v>
      </c>
      <c r="C118" s="5" t="s">
        <v>22</v>
      </c>
      <c r="D118" s="5" t="s">
        <v>20</v>
      </c>
      <c r="E118" s="62">
        <v>14.0</v>
      </c>
      <c r="F118" s="31">
        <f>E118-2</f>
        <v>12</v>
      </c>
    </row>
    <row r="119">
      <c r="A119" s="3">
        <v>66.0</v>
      </c>
      <c r="B119" s="4">
        <v>0.15493055555555554</v>
      </c>
      <c r="C119" s="5" t="s">
        <v>21</v>
      </c>
      <c r="D119" s="5" t="s">
        <v>20</v>
      </c>
      <c r="E119" s="62">
        <v>25.0</v>
      </c>
      <c r="F119" s="34">
        <f>E119-15</f>
        <v>10</v>
      </c>
      <c r="J119" s="5" t="s">
        <v>1058</v>
      </c>
    </row>
    <row r="120">
      <c r="A120" s="3">
        <v>66.0</v>
      </c>
      <c r="B120" s="4">
        <v>0.15494212962962964</v>
      </c>
      <c r="C120" s="5" t="s">
        <v>13</v>
      </c>
      <c r="D120" s="5" t="s">
        <v>20</v>
      </c>
      <c r="E120" s="62">
        <v>14.0</v>
      </c>
      <c r="F120" s="31">
        <f>E120-2</f>
        <v>12</v>
      </c>
      <c r="J120" s="5" t="s">
        <v>1734</v>
      </c>
    </row>
    <row r="121">
      <c r="A121" s="3">
        <v>66.0</v>
      </c>
      <c r="B121" s="4">
        <v>0.15498842592592593</v>
      </c>
      <c r="C121" s="5" t="s">
        <v>10</v>
      </c>
      <c r="D121" s="5" t="s">
        <v>20</v>
      </c>
      <c r="E121" s="62">
        <v>16.0</v>
      </c>
      <c r="F121" s="31">
        <f>E121-10</f>
        <v>6</v>
      </c>
    </row>
    <row r="122">
      <c r="A122" s="3">
        <v>66.0</v>
      </c>
      <c r="B122" s="4">
        <v>0.1555324074074074</v>
      </c>
      <c r="C122" s="5" t="s">
        <v>21</v>
      </c>
      <c r="D122" s="5" t="s">
        <v>24</v>
      </c>
      <c r="E122" s="62">
        <v>27.0</v>
      </c>
      <c r="F122" s="31">
        <f>E122-12</f>
        <v>15</v>
      </c>
    </row>
    <row r="123">
      <c r="A123" s="3">
        <v>66.0</v>
      </c>
      <c r="B123" s="4">
        <v>0.15559027777777779</v>
      </c>
      <c r="C123" s="5" t="s">
        <v>22</v>
      </c>
      <c r="D123" s="5" t="s">
        <v>24</v>
      </c>
      <c r="E123" s="62" t="s">
        <v>30</v>
      </c>
      <c r="F123" s="31" t="s">
        <v>30</v>
      </c>
    </row>
    <row r="124">
      <c r="A124" s="3">
        <v>66.0</v>
      </c>
      <c r="B124" s="4">
        <v>0.15561342592592592</v>
      </c>
      <c r="C124" s="5" t="s">
        <v>10</v>
      </c>
      <c r="D124" s="5" t="s">
        <v>24</v>
      </c>
      <c r="E124" s="62">
        <v>32.0</v>
      </c>
      <c r="F124" s="31">
        <f>E124-13</f>
        <v>19</v>
      </c>
    </row>
    <row r="125">
      <c r="A125" s="3">
        <v>66.0</v>
      </c>
      <c r="B125" s="4">
        <v>0.15763888888888888</v>
      </c>
      <c r="C125" s="5" t="s">
        <v>22</v>
      </c>
      <c r="D125" s="5" t="s">
        <v>88</v>
      </c>
      <c r="E125" s="62">
        <v>24.0</v>
      </c>
      <c r="F125" s="31">
        <f>E125-11</f>
        <v>13</v>
      </c>
    </row>
    <row r="126">
      <c r="A126" s="3">
        <v>66.0</v>
      </c>
      <c r="B126" s="4">
        <v>0.1580439814814815</v>
      </c>
      <c r="C126" s="5" t="s">
        <v>22</v>
      </c>
      <c r="D126" s="5" t="s">
        <v>24</v>
      </c>
      <c r="E126" s="62" t="s">
        <v>28</v>
      </c>
      <c r="F126" s="47">
        <v>1.0</v>
      </c>
    </row>
    <row r="127">
      <c r="A127" s="3">
        <v>66.0</v>
      </c>
      <c r="B127" s="4">
        <v>0.15887731481481482</v>
      </c>
      <c r="C127" s="5" t="s">
        <v>22</v>
      </c>
      <c r="D127" s="5" t="s">
        <v>24</v>
      </c>
      <c r="E127" s="62">
        <v>5.0</v>
      </c>
      <c r="F127" s="31">
        <f>E127-0</f>
        <v>5</v>
      </c>
    </row>
    <row r="128">
      <c r="A128" s="3">
        <v>66.0</v>
      </c>
      <c r="B128" s="4">
        <v>0.16140046296296295</v>
      </c>
      <c r="C128" s="5" t="s">
        <v>10</v>
      </c>
      <c r="D128" s="5" t="s">
        <v>88</v>
      </c>
      <c r="E128" s="62">
        <v>12.0</v>
      </c>
      <c r="F128" s="31">
        <f>E128-2</f>
        <v>10</v>
      </c>
    </row>
    <row r="129">
      <c r="A129" s="3">
        <v>66.0</v>
      </c>
      <c r="B129" s="4">
        <v>0.1620949074074074</v>
      </c>
      <c r="C129" s="5" t="s">
        <v>10</v>
      </c>
      <c r="D129" s="5" t="s">
        <v>256</v>
      </c>
      <c r="E129" s="62">
        <v>14.0</v>
      </c>
      <c r="F129" s="47">
        <v>4.0</v>
      </c>
    </row>
    <row r="130">
      <c r="A130" s="3">
        <v>66.0</v>
      </c>
      <c r="B130" s="4">
        <v>0.16247685185185184</v>
      </c>
      <c r="C130" s="5" t="s">
        <v>22</v>
      </c>
      <c r="D130" s="5" t="s">
        <v>41</v>
      </c>
      <c r="E130" s="62">
        <v>4.0</v>
      </c>
      <c r="F130" s="31">
        <f>E130-2</f>
        <v>2</v>
      </c>
    </row>
    <row r="131">
      <c r="A131" s="3">
        <v>66.0</v>
      </c>
      <c r="B131" s="4">
        <v>0.16304398148148147</v>
      </c>
      <c r="C131" s="5" t="s">
        <v>10</v>
      </c>
      <c r="D131" s="5" t="s">
        <v>256</v>
      </c>
      <c r="E131" s="62" t="s">
        <v>37</v>
      </c>
      <c r="F131" s="47">
        <v>20.0</v>
      </c>
    </row>
    <row r="132">
      <c r="A132" s="3">
        <v>66.0</v>
      </c>
      <c r="B132" s="4">
        <v>0.1636226851851852</v>
      </c>
      <c r="C132" s="5" t="s">
        <v>10</v>
      </c>
      <c r="D132" s="5" t="s">
        <v>24</v>
      </c>
      <c r="E132" s="62">
        <v>16.0</v>
      </c>
      <c r="F132" s="31">
        <f>E132-13</f>
        <v>3</v>
      </c>
    </row>
    <row r="133">
      <c r="A133" s="3">
        <v>66.0</v>
      </c>
      <c r="B133" s="4">
        <v>0.16462962962962963</v>
      </c>
      <c r="C133" s="5" t="s">
        <v>22</v>
      </c>
      <c r="D133" s="5" t="s">
        <v>88</v>
      </c>
      <c r="E133" s="62">
        <v>17.0</v>
      </c>
      <c r="F133" s="31">
        <f>E133-11</f>
        <v>6</v>
      </c>
    </row>
    <row r="134">
      <c r="A134" s="3">
        <v>66.0</v>
      </c>
      <c r="B134" s="4">
        <v>0.16520833333333335</v>
      </c>
      <c r="C134" s="5" t="s">
        <v>13</v>
      </c>
      <c r="D134" s="5" t="s">
        <v>24</v>
      </c>
      <c r="E134" s="62">
        <v>16.0</v>
      </c>
      <c r="F134" s="31">
        <f>E134-13</f>
        <v>3</v>
      </c>
    </row>
    <row r="135">
      <c r="A135" s="3">
        <v>66.0</v>
      </c>
      <c r="B135" s="4">
        <v>0.1652199074074074</v>
      </c>
      <c r="C135" s="5" t="s">
        <v>18</v>
      </c>
      <c r="D135" s="5" t="s">
        <v>24</v>
      </c>
      <c r="E135" s="62">
        <v>26.0</v>
      </c>
      <c r="F135" s="31">
        <f>E135-8</f>
        <v>18</v>
      </c>
    </row>
    <row r="136">
      <c r="A136" s="3">
        <v>66.0</v>
      </c>
      <c r="B136" s="4">
        <v>0.16599537037037038</v>
      </c>
      <c r="C136" s="5" t="s">
        <v>15</v>
      </c>
      <c r="D136" s="5" t="s">
        <v>88</v>
      </c>
      <c r="E136" s="62" t="s">
        <v>30</v>
      </c>
      <c r="F136" s="31" t="s">
        <v>30</v>
      </c>
    </row>
    <row r="137">
      <c r="A137" s="3">
        <v>66.0</v>
      </c>
      <c r="B137" s="4">
        <v>0.16631944444444444</v>
      </c>
      <c r="C137" s="5" t="s">
        <v>18</v>
      </c>
      <c r="D137" s="5" t="s">
        <v>88</v>
      </c>
      <c r="E137" s="62" t="s">
        <v>30</v>
      </c>
      <c r="F137" s="31" t="s">
        <v>30</v>
      </c>
    </row>
    <row r="138">
      <c r="A138" s="3">
        <v>66.0</v>
      </c>
      <c r="B138" s="4">
        <v>0.16666666666666666</v>
      </c>
      <c r="C138" s="5" t="s">
        <v>21</v>
      </c>
      <c r="D138" s="5" t="s">
        <v>88</v>
      </c>
      <c r="E138" s="62">
        <v>19.0</v>
      </c>
      <c r="F138" s="31">
        <f>E138-3</f>
        <v>16</v>
      </c>
    </row>
    <row r="139">
      <c r="A139" s="3">
        <v>66.0</v>
      </c>
      <c r="B139" s="4">
        <v>0.16717592592592592</v>
      </c>
      <c r="C139" s="5" t="s">
        <v>21</v>
      </c>
      <c r="D139" s="5" t="s">
        <v>24</v>
      </c>
      <c r="E139" s="62">
        <v>25.0</v>
      </c>
      <c r="F139" s="31">
        <f>E139-12</f>
        <v>13</v>
      </c>
    </row>
    <row r="140">
      <c r="A140" s="3">
        <v>66.0</v>
      </c>
      <c r="B140" s="4">
        <v>0.16832175925925927</v>
      </c>
      <c r="C140" s="5" t="s">
        <v>21</v>
      </c>
      <c r="D140" s="5" t="s">
        <v>88</v>
      </c>
      <c r="E140" s="62">
        <v>21.0</v>
      </c>
      <c r="F140" s="31">
        <f>E140-3</f>
        <v>18</v>
      </c>
    </row>
    <row r="141">
      <c r="A141" s="3">
        <v>66.0</v>
      </c>
      <c r="B141" s="4">
        <v>0.16837962962962963</v>
      </c>
      <c r="C141" s="5" t="s">
        <v>15</v>
      </c>
      <c r="D141" s="5" t="s">
        <v>88</v>
      </c>
      <c r="E141" s="62">
        <v>21.0</v>
      </c>
      <c r="F141" s="31">
        <f>E141-2</f>
        <v>19</v>
      </c>
    </row>
    <row r="142">
      <c r="A142" s="3">
        <v>66.0</v>
      </c>
      <c r="B142" s="4">
        <v>0.16858796296296297</v>
      </c>
      <c r="C142" s="5" t="s">
        <v>18</v>
      </c>
      <c r="D142" s="5" t="s">
        <v>88</v>
      </c>
      <c r="E142" s="62">
        <v>13.0</v>
      </c>
      <c r="F142" s="31">
        <f>E142-4</f>
        <v>9</v>
      </c>
    </row>
    <row r="143">
      <c r="A143" s="3">
        <v>66.0</v>
      </c>
      <c r="B143" s="4">
        <v>0.1686226851851852</v>
      </c>
      <c r="C143" s="5" t="s">
        <v>10</v>
      </c>
      <c r="D143" s="5" t="s">
        <v>88</v>
      </c>
      <c r="E143" s="62">
        <v>15.0</v>
      </c>
      <c r="F143" s="31">
        <f>E143-2</f>
        <v>13</v>
      </c>
    </row>
    <row r="144">
      <c r="A144" s="3">
        <v>66.0</v>
      </c>
      <c r="B144" s="4">
        <v>0.16952546296296298</v>
      </c>
      <c r="C144" s="5" t="s">
        <v>13</v>
      </c>
      <c r="D144" s="5" t="s">
        <v>88</v>
      </c>
      <c r="E144" s="62">
        <v>18.0</v>
      </c>
      <c r="F144" s="31">
        <v>18.0</v>
      </c>
    </row>
    <row r="145">
      <c r="A145" s="3">
        <v>66.0</v>
      </c>
      <c r="B145" s="4">
        <v>0.16989583333333333</v>
      </c>
      <c r="C145" s="5" t="s">
        <v>22</v>
      </c>
      <c r="D145" s="5" t="s">
        <v>88</v>
      </c>
      <c r="E145" s="62">
        <v>29.0</v>
      </c>
      <c r="F145" s="31">
        <f>E145-11</f>
        <v>18</v>
      </c>
    </row>
    <row r="146">
      <c r="A146" s="3">
        <v>66.0</v>
      </c>
      <c r="B146" s="4">
        <v>0.17189814814814816</v>
      </c>
      <c r="C146" s="5" t="s">
        <v>21</v>
      </c>
      <c r="D146" s="5" t="s">
        <v>88</v>
      </c>
      <c r="E146" s="62">
        <v>24.0</v>
      </c>
      <c r="F146" s="31">
        <f>E146-8</f>
        <v>16</v>
      </c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38"/>
    <col customWidth="1" min="6" max="6" width="11.13"/>
    <col customWidth="1" min="7" max="7" width="4.63"/>
    <col customWidth="1" min="8" max="8" width="22.13"/>
    <col customWidth="1" min="9" max="9" width="4.88"/>
    <col customWidth="1" min="10" max="10" width="22.6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17" t="s">
        <v>4</v>
      </c>
      <c r="F1" s="117" t="s">
        <v>5</v>
      </c>
      <c r="G1" s="2" t="s">
        <v>6</v>
      </c>
      <c r="H1" s="2" t="s">
        <v>7</v>
      </c>
      <c r="I1" s="2" t="s">
        <v>4796</v>
      </c>
      <c r="J1" s="2" t="s">
        <v>9</v>
      </c>
    </row>
    <row r="2">
      <c r="A2" s="3">
        <v>67.0</v>
      </c>
      <c r="B2" s="4">
        <v>0.007083333333333333</v>
      </c>
      <c r="C2" s="5" t="s">
        <v>15</v>
      </c>
      <c r="D2" s="5" t="s">
        <v>88</v>
      </c>
      <c r="E2" s="62">
        <v>20.0</v>
      </c>
      <c r="F2" s="31">
        <f>E2-2</f>
        <v>18</v>
      </c>
    </row>
    <row r="3">
      <c r="A3" s="3">
        <v>67.0</v>
      </c>
      <c r="B3" s="4">
        <v>0.008449074074074074</v>
      </c>
      <c r="C3" s="5" t="s">
        <v>18</v>
      </c>
      <c r="D3" s="5" t="s">
        <v>88</v>
      </c>
      <c r="E3" s="62">
        <v>9.0</v>
      </c>
      <c r="F3" s="31">
        <f>E3-4</f>
        <v>5</v>
      </c>
    </row>
    <row r="4">
      <c r="A4" s="3">
        <v>67.0</v>
      </c>
      <c r="B4" s="4">
        <v>0.009259259259259259</v>
      </c>
      <c r="C4" s="5" t="s">
        <v>21</v>
      </c>
      <c r="D4" s="5" t="s">
        <v>24</v>
      </c>
      <c r="E4" s="62">
        <v>22.0</v>
      </c>
      <c r="F4" s="34">
        <f>E4-12</f>
        <v>10</v>
      </c>
      <c r="J4" s="5" t="s">
        <v>1058</v>
      </c>
    </row>
    <row r="5">
      <c r="A5" s="3">
        <v>67.0</v>
      </c>
      <c r="B5" s="4">
        <v>0.009814814814814814</v>
      </c>
      <c r="C5" s="5" t="s">
        <v>10</v>
      </c>
      <c r="D5" s="5" t="s">
        <v>127</v>
      </c>
      <c r="E5" s="62" t="s">
        <v>37</v>
      </c>
      <c r="F5" s="47">
        <v>20.0</v>
      </c>
    </row>
    <row r="6">
      <c r="A6" s="3">
        <v>67.0</v>
      </c>
      <c r="B6" s="4">
        <v>0.020092592592592592</v>
      </c>
      <c r="C6" s="5" t="s">
        <v>22</v>
      </c>
      <c r="D6" s="5" t="s">
        <v>123</v>
      </c>
      <c r="E6" s="62">
        <v>15.0</v>
      </c>
      <c r="F6" s="31">
        <f>E6-4</f>
        <v>11</v>
      </c>
    </row>
    <row r="7">
      <c r="A7" s="3">
        <v>67.0</v>
      </c>
      <c r="B7" s="4">
        <v>0.02013888888888889</v>
      </c>
      <c r="C7" s="5" t="s">
        <v>15</v>
      </c>
      <c r="D7" s="5" t="s">
        <v>11</v>
      </c>
      <c r="E7" s="62" t="s">
        <v>28</v>
      </c>
      <c r="F7" s="47">
        <v>1.0</v>
      </c>
    </row>
    <row r="8">
      <c r="A8" s="3">
        <v>67.0</v>
      </c>
      <c r="B8" s="4">
        <v>0.032060185185185185</v>
      </c>
      <c r="C8" s="5" t="s">
        <v>18</v>
      </c>
      <c r="D8" s="5" t="s">
        <v>14</v>
      </c>
      <c r="E8" s="62">
        <v>13.0</v>
      </c>
      <c r="F8" s="31">
        <f>E8-8</f>
        <v>5</v>
      </c>
    </row>
    <row r="9">
      <c r="A9" s="3">
        <v>67.0</v>
      </c>
      <c r="B9" s="4">
        <v>0.03311342592592593</v>
      </c>
      <c r="C9" s="5" t="s">
        <v>13</v>
      </c>
      <c r="D9" s="5" t="s">
        <v>24</v>
      </c>
      <c r="E9" s="62">
        <v>13.0</v>
      </c>
      <c r="F9" s="31">
        <f>E9-0</f>
        <v>13</v>
      </c>
    </row>
    <row r="10">
      <c r="A10" s="3">
        <v>67.0</v>
      </c>
      <c r="B10" s="4">
        <v>0.03318287037037037</v>
      </c>
      <c r="C10" s="5" t="s">
        <v>15</v>
      </c>
      <c r="D10" s="5" t="s">
        <v>24</v>
      </c>
      <c r="E10" s="62">
        <v>25.0</v>
      </c>
      <c r="F10" s="31">
        <f>E10-11</f>
        <v>14</v>
      </c>
    </row>
    <row r="11">
      <c r="A11" s="3">
        <v>67.0</v>
      </c>
      <c r="B11" s="4">
        <v>0.039386574074074074</v>
      </c>
      <c r="C11" s="5" t="s">
        <v>22</v>
      </c>
      <c r="D11" s="5" t="s">
        <v>14</v>
      </c>
      <c r="E11" s="62">
        <v>29.0</v>
      </c>
      <c r="F11" s="31">
        <f>E11-15</f>
        <v>14</v>
      </c>
    </row>
    <row r="12">
      <c r="A12" s="3">
        <v>67.0</v>
      </c>
      <c r="B12" s="4">
        <v>0.045717592592592594</v>
      </c>
      <c r="C12" s="5" t="s">
        <v>22</v>
      </c>
      <c r="D12" s="5" t="s">
        <v>88</v>
      </c>
      <c r="E12" s="62">
        <v>25.0</v>
      </c>
      <c r="F12" s="31">
        <f>E12-11</f>
        <v>14</v>
      </c>
    </row>
    <row r="13">
      <c r="A13" s="3">
        <v>67.0</v>
      </c>
      <c r="B13" s="4">
        <v>0.04572916666666667</v>
      </c>
      <c r="C13" s="5" t="s">
        <v>13</v>
      </c>
      <c r="D13" s="5" t="s">
        <v>88</v>
      </c>
      <c r="E13" s="62">
        <v>17.0</v>
      </c>
      <c r="F13" s="31">
        <f>E13+2</f>
        <v>19</v>
      </c>
    </row>
    <row r="14">
      <c r="A14" s="3">
        <v>67.0</v>
      </c>
      <c r="B14" s="4">
        <v>0.047650462962962964</v>
      </c>
      <c r="C14" s="5" t="s">
        <v>13</v>
      </c>
      <c r="D14" s="5" t="s">
        <v>146</v>
      </c>
      <c r="E14" s="62">
        <v>13.0</v>
      </c>
      <c r="F14" s="31">
        <f>E14-7</f>
        <v>6</v>
      </c>
    </row>
    <row r="15">
      <c r="A15" s="3">
        <v>67.0</v>
      </c>
      <c r="B15" s="4">
        <v>0.04859953703703704</v>
      </c>
      <c r="C15" s="5" t="s">
        <v>22</v>
      </c>
      <c r="D15" s="5" t="s">
        <v>123</v>
      </c>
      <c r="E15" s="62" t="s">
        <v>37</v>
      </c>
      <c r="F15" s="47">
        <v>20.0</v>
      </c>
    </row>
    <row r="16">
      <c r="A16" s="3">
        <v>67.0</v>
      </c>
      <c r="B16" s="4">
        <v>0.06070601851851852</v>
      </c>
      <c r="C16" s="5" t="s">
        <v>22</v>
      </c>
      <c r="D16" s="5" t="s">
        <v>24</v>
      </c>
      <c r="E16" s="62">
        <v>9.0</v>
      </c>
      <c r="F16" s="31">
        <f t="shared" ref="F16:F17" si="1">E16-0</f>
        <v>9</v>
      </c>
    </row>
    <row r="17">
      <c r="A17" s="3">
        <v>67.0</v>
      </c>
      <c r="B17" s="4">
        <v>0.06121527777777778</v>
      </c>
      <c r="C17" s="5" t="s">
        <v>13</v>
      </c>
      <c r="D17" s="5" t="s">
        <v>24</v>
      </c>
      <c r="E17" s="62">
        <v>6.0</v>
      </c>
      <c r="F17" s="31">
        <f t="shared" si="1"/>
        <v>6</v>
      </c>
    </row>
    <row r="18">
      <c r="A18" s="3">
        <v>67.0</v>
      </c>
      <c r="B18" s="4">
        <v>0.06175925925925926</v>
      </c>
      <c r="C18" s="5" t="s">
        <v>22</v>
      </c>
      <c r="D18" s="5" t="s">
        <v>88</v>
      </c>
      <c r="E18" s="62">
        <v>23.0</v>
      </c>
      <c r="F18" s="31">
        <f t="shared" ref="F18:F19" si="2">E18-11</f>
        <v>12</v>
      </c>
    </row>
    <row r="19">
      <c r="A19" s="3">
        <v>67.0</v>
      </c>
      <c r="B19" s="4">
        <v>0.06259259259259259</v>
      </c>
      <c r="C19" s="5" t="s">
        <v>22</v>
      </c>
      <c r="D19" s="5" t="s">
        <v>88</v>
      </c>
      <c r="E19" s="62">
        <v>24.0</v>
      </c>
      <c r="F19" s="31">
        <f t="shared" si="2"/>
        <v>13</v>
      </c>
    </row>
    <row r="20">
      <c r="A20" s="3">
        <v>67.0</v>
      </c>
      <c r="B20" s="4">
        <v>0.06295138888888889</v>
      </c>
      <c r="C20" s="5" t="s">
        <v>13</v>
      </c>
      <c r="D20" s="5" t="s">
        <v>24</v>
      </c>
      <c r="E20" s="62">
        <v>18.0</v>
      </c>
      <c r="F20" s="31">
        <f t="shared" ref="F20:F21" si="3">E20-0</f>
        <v>18</v>
      </c>
    </row>
    <row r="21">
      <c r="A21" s="3">
        <v>67.0</v>
      </c>
      <c r="B21" s="4">
        <v>0.0635300925925926</v>
      </c>
      <c r="C21" s="5" t="s">
        <v>22</v>
      </c>
      <c r="D21" s="5" t="s">
        <v>24</v>
      </c>
      <c r="E21" s="62">
        <v>18.0</v>
      </c>
      <c r="F21" s="31">
        <f t="shared" si="3"/>
        <v>18</v>
      </c>
    </row>
    <row r="22">
      <c r="A22" s="3">
        <v>67.0</v>
      </c>
      <c r="B22" s="4">
        <v>0.06479166666666666</v>
      </c>
      <c r="C22" s="5" t="s">
        <v>22</v>
      </c>
      <c r="D22" s="5" t="s">
        <v>709</v>
      </c>
      <c r="E22" s="62">
        <v>6.0</v>
      </c>
      <c r="F22" s="89"/>
      <c r="J22" s="5" t="s">
        <v>2614</v>
      </c>
    </row>
    <row r="23">
      <c r="A23" s="3">
        <v>67.0</v>
      </c>
      <c r="B23" s="4">
        <v>0.06501157407407407</v>
      </c>
      <c r="C23" s="5" t="s">
        <v>22</v>
      </c>
      <c r="D23" s="5" t="s">
        <v>709</v>
      </c>
      <c r="E23" s="62">
        <v>5.0</v>
      </c>
      <c r="F23" s="89"/>
      <c r="J23" s="5" t="s">
        <v>2614</v>
      </c>
    </row>
    <row r="24">
      <c r="A24" s="3">
        <v>67.0</v>
      </c>
      <c r="B24" s="4">
        <v>0.06674768518518519</v>
      </c>
      <c r="C24" s="5" t="s">
        <v>13</v>
      </c>
      <c r="D24" s="5" t="s">
        <v>146</v>
      </c>
      <c r="E24" s="62">
        <v>18.0</v>
      </c>
      <c r="F24" s="31">
        <f>E24-7</f>
        <v>11</v>
      </c>
    </row>
    <row r="25">
      <c r="A25" s="3">
        <v>67.0</v>
      </c>
      <c r="B25" s="4">
        <v>0.07688657407407408</v>
      </c>
      <c r="C25" s="5" t="s">
        <v>10</v>
      </c>
      <c r="D25" s="5" t="s">
        <v>19</v>
      </c>
      <c r="E25" s="62">
        <v>19.0</v>
      </c>
      <c r="F25" s="31">
        <f>E25-8</f>
        <v>11</v>
      </c>
    </row>
    <row r="26">
      <c r="A26" s="3">
        <v>67.0</v>
      </c>
      <c r="B26" s="4">
        <v>0.08002314814814815</v>
      </c>
      <c r="C26" s="5" t="s">
        <v>22</v>
      </c>
      <c r="D26" s="5" t="s">
        <v>92</v>
      </c>
      <c r="E26" s="62" t="s">
        <v>28</v>
      </c>
      <c r="F26" s="47">
        <v>1.0</v>
      </c>
    </row>
    <row r="27">
      <c r="A27" s="3">
        <v>67.0</v>
      </c>
      <c r="B27" s="4">
        <v>0.08005787037037038</v>
      </c>
      <c r="C27" s="5" t="s">
        <v>15</v>
      </c>
      <c r="D27" s="5" t="s">
        <v>92</v>
      </c>
      <c r="E27" s="62">
        <v>16.0</v>
      </c>
      <c r="F27" s="31">
        <f>E27-2</f>
        <v>14</v>
      </c>
    </row>
    <row r="28">
      <c r="A28" s="3">
        <v>67.0</v>
      </c>
      <c r="B28" s="4">
        <v>0.08082175925925926</v>
      </c>
      <c r="C28" s="5" t="s">
        <v>10</v>
      </c>
      <c r="D28" s="5" t="s">
        <v>14</v>
      </c>
      <c r="E28" s="62" t="s">
        <v>30</v>
      </c>
      <c r="F28" s="47">
        <v>2.0</v>
      </c>
    </row>
    <row r="29">
      <c r="A29" s="3">
        <v>67.0</v>
      </c>
      <c r="B29" s="4">
        <v>0.08666666666666667</v>
      </c>
      <c r="C29" s="5" t="s">
        <v>10</v>
      </c>
      <c r="D29" s="5" t="s">
        <v>14</v>
      </c>
      <c r="E29" s="62">
        <v>18.0</v>
      </c>
      <c r="F29" s="31">
        <f>E29-8</f>
        <v>10</v>
      </c>
    </row>
    <row r="30">
      <c r="A30" s="3">
        <v>67.0</v>
      </c>
      <c r="B30" s="4">
        <v>0.08771990740740741</v>
      </c>
      <c r="C30" s="5" t="s">
        <v>10</v>
      </c>
      <c r="D30" s="5" t="s">
        <v>14</v>
      </c>
      <c r="E30" s="62" t="s">
        <v>37</v>
      </c>
      <c r="F30" s="47">
        <v>20.0</v>
      </c>
    </row>
    <row r="31">
      <c r="A31" s="3">
        <v>67.0</v>
      </c>
      <c r="B31" s="4">
        <v>0.08827546296296296</v>
      </c>
      <c r="C31" s="5" t="s">
        <v>10</v>
      </c>
      <c r="D31" s="5" t="s">
        <v>19</v>
      </c>
      <c r="E31" s="62">
        <v>27.0</v>
      </c>
      <c r="F31" s="31">
        <f>E31-8</f>
        <v>19</v>
      </c>
    </row>
    <row r="32">
      <c r="A32" s="3">
        <v>67.0</v>
      </c>
      <c r="B32" s="4">
        <v>0.08836805555555556</v>
      </c>
      <c r="C32" s="5" t="s">
        <v>22</v>
      </c>
      <c r="D32" s="5" t="s">
        <v>588</v>
      </c>
      <c r="E32" s="62">
        <v>26.0</v>
      </c>
      <c r="F32" s="31">
        <f>E32-15</f>
        <v>11</v>
      </c>
    </row>
    <row r="33">
      <c r="A33" s="3">
        <v>67.0</v>
      </c>
      <c r="B33" s="4">
        <v>0.10466435185185186</v>
      </c>
      <c r="C33" s="5" t="s">
        <v>22</v>
      </c>
      <c r="D33" s="5" t="s">
        <v>19</v>
      </c>
      <c r="E33" s="62">
        <v>15.0</v>
      </c>
      <c r="F33" s="31">
        <f t="shared" ref="F33:F34" si="4">E33-0</f>
        <v>15</v>
      </c>
    </row>
    <row r="34">
      <c r="A34" s="3">
        <v>67.0</v>
      </c>
      <c r="B34" s="4">
        <v>0.10467592592592592</v>
      </c>
      <c r="C34" s="5" t="s">
        <v>13</v>
      </c>
      <c r="D34" s="5" t="s">
        <v>19</v>
      </c>
      <c r="E34" s="62">
        <v>19.0</v>
      </c>
      <c r="F34" s="31">
        <f t="shared" si="4"/>
        <v>19</v>
      </c>
    </row>
    <row r="35">
      <c r="A35" s="3">
        <v>67.0</v>
      </c>
      <c r="B35" s="4">
        <v>0.10469907407407407</v>
      </c>
      <c r="C35" s="5" t="s">
        <v>10</v>
      </c>
      <c r="D35" s="5" t="s">
        <v>19</v>
      </c>
      <c r="E35" s="62">
        <v>22.0</v>
      </c>
      <c r="F35" s="31">
        <f>E35-8</f>
        <v>14</v>
      </c>
    </row>
    <row r="36">
      <c r="A36" s="3">
        <v>67.0</v>
      </c>
      <c r="B36" s="4">
        <v>0.10471064814814815</v>
      </c>
      <c r="C36" s="5" t="s">
        <v>21</v>
      </c>
      <c r="D36" s="5" t="s">
        <v>19</v>
      </c>
      <c r="E36" s="62">
        <v>15.0</v>
      </c>
      <c r="F36" s="31">
        <f>E36-2</f>
        <v>13</v>
      </c>
    </row>
    <row r="37">
      <c r="A37" s="3">
        <v>67.0</v>
      </c>
      <c r="B37" s="4">
        <v>0.10474537037037036</v>
      </c>
      <c r="C37" s="5" t="s">
        <v>18</v>
      </c>
      <c r="D37" s="5" t="s">
        <v>19</v>
      </c>
      <c r="E37" s="62">
        <v>5.0</v>
      </c>
      <c r="F37" s="31">
        <f>E37-3</f>
        <v>2</v>
      </c>
    </row>
    <row r="38">
      <c r="A38" s="3">
        <v>67.0</v>
      </c>
      <c r="B38" s="4">
        <v>0.10962962962962963</v>
      </c>
      <c r="C38" s="5" t="s">
        <v>15</v>
      </c>
      <c r="D38" s="5" t="s">
        <v>184</v>
      </c>
      <c r="E38" s="62">
        <v>26.0</v>
      </c>
      <c r="F38" s="31">
        <f>E38-11</f>
        <v>15</v>
      </c>
    </row>
    <row r="39">
      <c r="A39" s="3">
        <v>67.0</v>
      </c>
      <c r="B39" s="4">
        <v>0.11336805555555556</v>
      </c>
      <c r="C39" s="5" t="s">
        <v>13</v>
      </c>
      <c r="D39" s="5" t="s">
        <v>75</v>
      </c>
      <c r="E39" s="62">
        <v>29.0</v>
      </c>
      <c r="F39" s="31">
        <f>E39-10</f>
        <v>19</v>
      </c>
    </row>
    <row r="40">
      <c r="A40" s="3">
        <v>67.0</v>
      </c>
      <c r="B40" s="4">
        <v>0.12881944444444443</v>
      </c>
      <c r="C40" s="5" t="s">
        <v>10</v>
      </c>
      <c r="D40" s="5" t="s">
        <v>24</v>
      </c>
      <c r="E40" s="62">
        <v>25.0</v>
      </c>
      <c r="F40" s="31">
        <f>E40-13</f>
        <v>12</v>
      </c>
    </row>
    <row r="41">
      <c r="A41" s="3">
        <v>67.0</v>
      </c>
      <c r="B41" s="4">
        <v>0.13003472222222223</v>
      </c>
      <c r="C41" s="5" t="s">
        <v>15</v>
      </c>
      <c r="D41" s="5" t="s">
        <v>24</v>
      </c>
      <c r="E41" s="62">
        <v>29.0</v>
      </c>
      <c r="F41" s="47">
        <f>E41-11</f>
        <v>18</v>
      </c>
    </row>
    <row r="42">
      <c r="A42" s="3">
        <v>67.0</v>
      </c>
      <c r="B42" s="4">
        <v>0.13142361111111112</v>
      </c>
      <c r="C42" s="5" t="s">
        <v>10</v>
      </c>
      <c r="D42" s="5" t="s">
        <v>24</v>
      </c>
      <c r="E42" s="62">
        <v>20.0</v>
      </c>
      <c r="F42" s="31">
        <f>E42-13</f>
        <v>7</v>
      </c>
    </row>
    <row r="43">
      <c r="A43" s="3">
        <v>67.0</v>
      </c>
      <c r="B43" s="4">
        <v>0.1348148148148148</v>
      </c>
      <c r="C43" s="5" t="s">
        <v>15</v>
      </c>
      <c r="D43" s="5" t="s">
        <v>75</v>
      </c>
      <c r="E43" s="62" t="s">
        <v>30</v>
      </c>
      <c r="F43" s="31" t="s">
        <v>30</v>
      </c>
      <c r="J43" s="5" t="s">
        <v>17</v>
      </c>
    </row>
    <row r="44">
      <c r="A44" s="3">
        <v>67.0</v>
      </c>
      <c r="B44" s="4">
        <v>0.1348148148148148</v>
      </c>
      <c r="C44" s="5" t="s">
        <v>15</v>
      </c>
      <c r="D44" s="5" t="s">
        <v>75</v>
      </c>
      <c r="E44" s="62">
        <v>13.0</v>
      </c>
      <c r="F44" s="31">
        <f>E44-5</f>
        <v>8</v>
      </c>
      <c r="J44" s="5" t="s">
        <v>1642</v>
      </c>
    </row>
    <row r="45">
      <c r="A45" s="3">
        <v>67.0</v>
      </c>
      <c r="B45" s="4">
        <v>0.13719907407407408</v>
      </c>
      <c r="C45" s="5" t="s">
        <v>18</v>
      </c>
      <c r="D45" s="5" t="s">
        <v>24</v>
      </c>
      <c r="E45" s="62">
        <v>14.0</v>
      </c>
      <c r="F45" s="31">
        <f>E45-8</f>
        <v>6</v>
      </c>
    </row>
    <row r="46">
      <c r="A46" s="3">
        <v>67.0</v>
      </c>
      <c r="B46" s="4">
        <v>0.13724537037037038</v>
      </c>
      <c r="C46" s="5" t="s">
        <v>21</v>
      </c>
      <c r="D46" s="5" t="s">
        <v>75</v>
      </c>
      <c r="E46" s="62">
        <v>18.0</v>
      </c>
      <c r="F46" s="31">
        <f>E46-0</f>
        <v>18</v>
      </c>
      <c r="J46" s="5" t="s">
        <v>191</v>
      </c>
    </row>
    <row r="47">
      <c r="A47" s="3">
        <v>67.0</v>
      </c>
      <c r="B47" s="4">
        <v>0.13791666666666666</v>
      </c>
      <c r="C47" s="5" t="s">
        <v>18</v>
      </c>
      <c r="D47" s="5" t="s">
        <v>32</v>
      </c>
      <c r="E47" s="62">
        <v>24.0</v>
      </c>
      <c r="F47" s="89">
        <f>E47-14</f>
        <v>10</v>
      </c>
      <c r="J47" s="5" t="s">
        <v>442</v>
      </c>
    </row>
    <row r="48">
      <c r="A48" s="3">
        <v>67.0</v>
      </c>
      <c r="B48" s="4">
        <v>0.13813657407407406</v>
      </c>
      <c r="C48" s="5" t="s">
        <v>18</v>
      </c>
      <c r="D48" s="5" t="s">
        <v>7</v>
      </c>
      <c r="E48" s="62">
        <v>23.0</v>
      </c>
      <c r="F48" s="89"/>
      <c r="H48" s="5" t="s">
        <v>2615</v>
      </c>
    </row>
    <row r="49">
      <c r="A49" s="3">
        <v>67.0</v>
      </c>
      <c r="B49" s="4">
        <v>0.1384375</v>
      </c>
      <c r="C49" s="5" t="s">
        <v>15</v>
      </c>
      <c r="D49" s="5" t="s">
        <v>25</v>
      </c>
      <c r="E49" s="62" t="s">
        <v>30</v>
      </c>
      <c r="F49" s="31" t="s">
        <v>30</v>
      </c>
      <c r="J49" s="5" t="s">
        <v>17</v>
      </c>
    </row>
    <row r="50">
      <c r="A50" s="3">
        <v>67.0</v>
      </c>
      <c r="B50" s="4">
        <v>0.1384375</v>
      </c>
      <c r="C50" s="5" t="s">
        <v>15</v>
      </c>
      <c r="D50" s="5" t="s">
        <v>25</v>
      </c>
      <c r="E50" s="62" t="s">
        <v>37</v>
      </c>
      <c r="F50" s="31">
        <v>20.0</v>
      </c>
      <c r="H50" s="5" t="s">
        <v>2616</v>
      </c>
      <c r="J50" s="5" t="s">
        <v>40</v>
      </c>
    </row>
    <row r="51">
      <c r="A51" s="3">
        <v>67.0</v>
      </c>
      <c r="B51" s="4">
        <v>0.13846064814814815</v>
      </c>
      <c r="C51" s="5" t="s">
        <v>21</v>
      </c>
      <c r="D51" s="5" t="s">
        <v>25</v>
      </c>
      <c r="E51" s="62" t="s">
        <v>30</v>
      </c>
      <c r="F51" s="31" t="s">
        <v>30</v>
      </c>
      <c r="J51" s="5" t="s">
        <v>17</v>
      </c>
    </row>
    <row r="52">
      <c r="A52" s="3">
        <v>67.0</v>
      </c>
      <c r="B52" s="4">
        <v>0.13846064814814815</v>
      </c>
      <c r="C52" s="5" t="s">
        <v>21</v>
      </c>
      <c r="D52" s="5" t="s">
        <v>25</v>
      </c>
      <c r="E52" s="62">
        <v>28.0</v>
      </c>
      <c r="F52" s="31">
        <f>E52-10</f>
        <v>18</v>
      </c>
      <c r="H52" s="5" t="s">
        <v>2617</v>
      </c>
      <c r="J52" s="5" t="s">
        <v>40</v>
      </c>
    </row>
    <row r="53">
      <c r="A53" s="3">
        <v>67.0</v>
      </c>
      <c r="B53" s="4">
        <v>0.13967592592592593</v>
      </c>
      <c r="C53" s="5" t="s">
        <v>15</v>
      </c>
      <c r="D53" s="5" t="s">
        <v>7</v>
      </c>
      <c r="E53" s="62">
        <v>27.0</v>
      </c>
      <c r="F53" s="89"/>
      <c r="H53" s="5" t="s">
        <v>2618</v>
      </c>
      <c r="I53" s="5">
        <v>1.0</v>
      </c>
      <c r="J53" s="5" t="s">
        <v>2619</v>
      </c>
    </row>
    <row r="54">
      <c r="A54" s="3">
        <v>67.0</v>
      </c>
      <c r="B54" s="4">
        <v>0.14101851851851852</v>
      </c>
      <c r="C54" s="5" t="s">
        <v>13</v>
      </c>
      <c r="D54" s="5" t="s">
        <v>24</v>
      </c>
      <c r="E54" s="62">
        <v>15.0</v>
      </c>
      <c r="F54" s="31">
        <f t="shared" ref="F54:F55" si="5">E54-0</f>
        <v>15</v>
      </c>
      <c r="J54" s="5" t="s">
        <v>17</v>
      </c>
    </row>
    <row r="55">
      <c r="A55" s="3">
        <v>67.0</v>
      </c>
      <c r="B55" s="4">
        <v>0.14101851851851852</v>
      </c>
      <c r="C55" s="5" t="s">
        <v>13</v>
      </c>
      <c r="D55" s="5" t="s">
        <v>24</v>
      </c>
      <c r="E55" s="62">
        <v>15.0</v>
      </c>
      <c r="F55" s="31">
        <f t="shared" si="5"/>
        <v>15</v>
      </c>
      <c r="J55" s="5" t="s">
        <v>2620</v>
      </c>
    </row>
    <row r="56">
      <c r="A56" s="3">
        <v>67.0</v>
      </c>
      <c r="B56" s="4">
        <v>0.14265046296296297</v>
      </c>
      <c r="C56" s="5" t="s">
        <v>15</v>
      </c>
      <c r="D56" s="5" t="s">
        <v>88</v>
      </c>
      <c r="E56" s="62" t="s">
        <v>37</v>
      </c>
      <c r="F56" s="31">
        <v>20.0</v>
      </c>
    </row>
    <row r="57">
      <c r="A57" s="3">
        <v>67.0</v>
      </c>
      <c r="B57" s="4">
        <v>0.1460300925925926</v>
      </c>
      <c r="C57" s="5" t="s">
        <v>10</v>
      </c>
      <c r="D57" s="5" t="s">
        <v>24</v>
      </c>
      <c r="E57" s="62">
        <v>30.0</v>
      </c>
      <c r="F57" s="47">
        <f>E57-13</f>
        <v>17</v>
      </c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88"/>
    <col customWidth="1" min="5" max="5" width="9.38"/>
    <col customWidth="1" min="6" max="6" width="11.13"/>
    <col customWidth="1" min="7" max="7" width="4.63"/>
    <col customWidth="1" min="8" max="8" width="37.0"/>
    <col customWidth="1" min="9" max="9" width="4.88"/>
    <col customWidth="1" min="10" max="10" width="53.0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17" t="s">
        <v>4</v>
      </c>
      <c r="F1" s="117" t="s">
        <v>5</v>
      </c>
      <c r="G1" s="2" t="s">
        <v>6</v>
      </c>
      <c r="H1" s="2" t="s">
        <v>7</v>
      </c>
      <c r="I1" s="2" t="s">
        <v>4796</v>
      </c>
      <c r="J1" s="2" t="s">
        <v>9</v>
      </c>
    </row>
    <row r="2">
      <c r="A2" s="3">
        <v>68.0</v>
      </c>
      <c r="B2" s="4">
        <v>0.008680555555555556</v>
      </c>
      <c r="C2" s="5" t="s">
        <v>10</v>
      </c>
      <c r="D2" s="5" t="s">
        <v>127</v>
      </c>
      <c r="E2" s="62">
        <v>18.0</v>
      </c>
      <c r="F2" s="31">
        <f>E2-8</f>
        <v>10</v>
      </c>
    </row>
    <row r="3">
      <c r="A3" s="3">
        <v>68.0</v>
      </c>
      <c r="B3" s="4">
        <v>0.008726851851851852</v>
      </c>
      <c r="C3" s="5" t="s">
        <v>18</v>
      </c>
      <c r="D3" s="5" t="s">
        <v>88</v>
      </c>
      <c r="E3" s="62">
        <v>8.0</v>
      </c>
      <c r="F3" s="31">
        <f>E3-4</f>
        <v>4</v>
      </c>
    </row>
    <row r="4">
      <c r="A4" s="3">
        <v>68.0</v>
      </c>
      <c r="B4" s="4">
        <v>0.009837962962962963</v>
      </c>
      <c r="C4" s="5" t="s">
        <v>22</v>
      </c>
      <c r="D4" s="5" t="s">
        <v>24</v>
      </c>
      <c r="E4" s="62" t="s">
        <v>28</v>
      </c>
      <c r="F4" s="47">
        <v>1.0</v>
      </c>
    </row>
    <row r="5">
      <c r="A5" s="3">
        <v>68.0</v>
      </c>
      <c r="B5" s="4">
        <v>0.00988425925925926</v>
      </c>
      <c r="C5" s="5" t="s">
        <v>13</v>
      </c>
      <c r="D5" s="5" t="s">
        <v>24</v>
      </c>
      <c r="E5" s="62" t="s">
        <v>30</v>
      </c>
      <c r="F5" s="31" t="s">
        <v>30</v>
      </c>
      <c r="J5" s="5" t="s">
        <v>2621</v>
      </c>
    </row>
    <row r="6">
      <c r="A6" s="3">
        <v>68.0</v>
      </c>
      <c r="B6" s="4">
        <v>0.00988425925925926</v>
      </c>
      <c r="C6" s="5" t="s">
        <v>13</v>
      </c>
      <c r="D6" s="5" t="s">
        <v>24</v>
      </c>
      <c r="E6" s="62">
        <v>16.0</v>
      </c>
      <c r="F6" s="31">
        <f>E6-0</f>
        <v>16</v>
      </c>
      <c r="J6" s="5" t="s">
        <v>2622</v>
      </c>
    </row>
    <row r="7">
      <c r="A7" s="3">
        <v>68.0</v>
      </c>
      <c r="B7" s="4">
        <v>0.013032407407407407</v>
      </c>
      <c r="C7" s="5" t="s">
        <v>15</v>
      </c>
      <c r="D7" s="5" t="s">
        <v>184</v>
      </c>
      <c r="E7" s="62">
        <v>14.0</v>
      </c>
      <c r="F7" s="31">
        <f>E7-11</f>
        <v>3</v>
      </c>
    </row>
    <row r="8">
      <c r="A8" s="3">
        <v>68.0</v>
      </c>
      <c r="B8" s="4">
        <v>0.013703703703703704</v>
      </c>
      <c r="C8" s="5" t="s">
        <v>15</v>
      </c>
      <c r="D8" s="5" t="s">
        <v>11</v>
      </c>
      <c r="E8" s="62" t="s">
        <v>37</v>
      </c>
      <c r="F8" s="47">
        <v>20.0</v>
      </c>
    </row>
    <row r="9">
      <c r="A9" s="3">
        <v>68.0</v>
      </c>
      <c r="B9" s="4">
        <v>0.015405092592592592</v>
      </c>
      <c r="C9" s="5" t="s">
        <v>18</v>
      </c>
      <c r="D9" s="5" t="s">
        <v>47</v>
      </c>
      <c r="E9" s="62">
        <v>22.0</v>
      </c>
      <c r="F9" s="31">
        <f>E9-8</f>
        <v>14</v>
      </c>
    </row>
    <row r="10">
      <c r="A10" s="3">
        <v>68.0</v>
      </c>
      <c r="B10" s="4">
        <v>0.015590277777777778</v>
      </c>
      <c r="C10" s="5" t="s">
        <v>22</v>
      </c>
      <c r="D10" s="5" t="s">
        <v>47</v>
      </c>
      <c r="E10" s="62">
        <v>19.0</v>
      </c>
      <c r="F10" s="31">
        <f>E10-2</f>
        <v>17</v>
      </c>
    </row>
    <row r="11">
      <c r="A11" s="3">
        <v>68.0</v>
      </c>
      <c r="B11" s="4">
        <v>0.015590277777777778</v>
      </c>
      <c r="C11" s="5" t="s">
        <v>13</v>
      </c>
      <c r="D11" s="5" t="s">
        <v>47</v>
      </c>
      <c r="E11" s="62" t="s">
        <v>30</v>
      </c>
      <c r="F11" s="31" t="s">
        <v>30</v>
      </c>
      <c r="J11" s="5" t="s">
        <v>17</v>
      </c>
    </row>
    <row r="12">
      <c r="A12" s="3">
        <v>68.0</v>
      </c>
      <c r="B12" s="4">
        <v>0.015590277777777778</v>
      </c>
      <c r="C12" s="5" t="s">
        <v>13</v>
      </c>
      <c r="D12" s="5" t="s">
        <v>47</v>
      </c>
      <c r="E12" s="62" t="s">
        <v>2623</v>
      </c>
      <c r="F12" s="47">
        <v>20.0</v>
      </c>
    </row>
    <row r="13">
      <c r="A13" s="3">
        <v>68.0</v>
      </c>
      <c r="B13" s="4">
        <v>0.01579861111111111</v>
      </c>
      <c r="C13" s="5" t="s">
        <v>21</v>
      </c>
      <c r="D13" s="5" t="s">
        <v>47</v>
      </c>
      <c r="E13" s="62">
        <v>17.0</v>
      </c>
      <c r="F13" s="31">
        <f>E13-5</f>
        <v>12</v>
      </c>
    </row>
    <row r="14">
      <c r="A14" s="3">
        <v>68.0</v>
      </c>
      <c r="B14" s="4">
        <v>0.015891203703703703</v>
      </c>
      <c r="C14" s="5" t="s">
        <v>10</v>
      </c>
      <c r="D14" s="5" t="s">
        <v>47</v>
      </c>
      <c r="E14" s="62">
        <v>10.0</v>
      </c>
      <c r="F14" s="31">
        <f>E14-7</f>
        <v>3</v>
      </c>
    </row>
    <row r="15">
      <c r="A15" s="3">
        <v>68.0</v>
      </c>
      <c r="B15" s="4">
        <v>0.015949074074074074</v>
      </c>
      <c r="C15" s="5" t="s">
        <v>15</v>
      </c>
      <c r="D15" s="5" t="s">
        <v>47</v>
      </c>
      <c r="E15" s="62">
        <v>8.0</v>
      </c>
      <c r="F15" s="31">
        <f>E15-2</f>
        <v>6</v>
      </c>
    </row>
    <row r="16">
      <c r="A16" s="3">
        <v>68.0</v>
      </c>
      <c r="B16" s="4">
        <v>0.016944444444444446</v>
      </c>
      <c r="C16" s="5" t="s">
        <v>18</v>
      </c>
      <c r="D16" s="5" t="s">
        <v>492</v>
      </c>
      <c r="E16" s="62">
        <v>20.0</v>
      </c>
      <c r="F16" s="31">
        <f>E16-6</f>
        <v>14</v>
      </c>
      <c r="H16" s="5" t="s">
        <v>2624</v>
      </c>
      <c r="J16" s="5" t="s">
        <v>2625</v>
      </c>
    </row>
    <row r="17">
      <c r="A17" s="3">
        <v>68.0</v>
      </c>
      <c r="B17" s="4">
        <v>0.016967592592592593</v>
      </c>
      <c r="C17" s="5" t="s">
        <v>10</v>
      </c>
      <c r="D17" s="5" t="s">
        <v>492</v>
      </c>
      <c r="E17" s="62">
        <v>15.0</v>
      </c>
      <c r="F17" s="31">
        <f>E17-5</f>
        <v>10</v>
      </c>
      <c r="H17" s="5" t="s">
        <v>2626</v>
      </c>
      <c r="J17" s="5" t="s">
        <v>2625</v>
      </c>
    </row>
    <row r="18">
      <c r="A18" s="3">
        <v>68.0</v>
      </c>
      <c r="B18" s="4">
        <v>0.01945601851851852</v>
      </c>
      <c r="C18" s="5" t="s">
        <v>18</v>
      </c>
      <c r="D18" s="5" t="s">
        <v>32</v>
      </c>
      <c r="E18" s="62">
        <v>23.0</v>
      </c>
      <c r="F18" s="31">
        <f>E18-10</f>
        <v>13</v>
      </c>
      <c r="J18" s="5" t="s">
        <v>2418</v>
      </c>
    </row>
    <row r="19">
      <c r="A19" s="3">
        <v>68.0</v>
      </c>
      <c r="B19" s="4">
        <v>0.019594907407407408</v>
      </c>
      <c r="C19" s="5" t="s">
        <v>18</v>
      </c>
      <c r="D19" s="5" t="s">
        <v>7</v>
      </c>
      <c r="E19" s="62">
        <v>9.0</v>
      </c>
      <c r="F19" s="89"/>
      <c r="H19" s="5" t="s">
        <v>2627</v>
      </c>
    </row>
    <row r="20">
      <c r="A20" s="3">
        <v>68.0</v>
      </c>
      <c r="B20" s="4">
        <v>0.02008101851851852</v>
      </c>
      <c r="C20" s="5" t="s">
        <v>18</v>
      </c>
      <c r="D20" s="5" t="s">
        <v>32</v>
      </c>
      <c r="E20" s="62">
        <v>23.0</v>
      </c>
      <c r="F20" s="89">
        <f>E20-10+5</f>
        <v>18</v>
      </c>
      <c r="J20" s="5" t="s">
        <v>2579</v>
      </c>
    </row>
    <row r="21">
      <c r="A21" s="3">
        <v>68.0</v>
      </c>
      <c r="B21" s="4">
        <v>0.020196759259259258</v>
      </c>
      <c r="C21" s="5" t="s">
        <v>18</v>
      </c>
      <c r="D21" s="5" t="s">
        <v>7</v>
      </c>
      <c r="E21" s="62">
        <v>24.0</v>
      </c>
      <c r="F21" s="89"/>
      <c r="H21" s="5" t="s">
        <v>2628</v>
      </c>
    </row>
    <row r="22">
      <c r="A22" s="3">
        <v>68.0</v>
      </c>
      <c r="B22" s="4">
        <v>0.023206018518518518</v>
      </c>
      <c r="C22" s="5" t="s">
        <v>22</v>
      </c>
      <c r="D22" s="5" t="s">
        <v>7</v>
      </c>
      <c r="E22" s="62">
        <v>28.0</v>
      </c>
      <c r="F22" s="89"/>
      <c r="H22" s="5" t="s">
        <v>2629</v>
      </c>
      <c r="J22" s="5" t="s">
        <v>109</v>
      </c>
    </row>
    <row r="23">
      <c r="A23" s="3">
        <v>68.0</v>
      </c>
      <c r="B23" s="4">
        <v>0.024699074074074075</v>
      </c>
      <c r="C23" s="5" t="s">
        <v>21</v>
      </c>
      <c r="D23" s="5" t="s">
        <v>32</v>
      </c>
      <c r="E23" s="62">
        <v>30.0</v>
      </c>
      <c r="F23" s="62">
        <f>E23-11</f>
        <v>19</v>
      </c>
      <c r="J23" s="5" t="s">
        <v>2630</v>
      </c>
    </row>
    <row r="24">
      <c r="A24" s="3">
        <v>68.0</v>
      </c>
      <c r="B24" s="4">
        <v>0.02508101851851852</v>
      </c>
      <c r="C24" s="5" t="s">
        <v>21</v>
      </c>
      <c r="D24" s="5" t="s">
        <v>7</v>
      </c>
      <c r="E24" s="62">
        <v>38.0</v>
      </c>
      <c r="F24" s="89"/>
      <c r="H24" s="5" t="s">
        <v>2631</v>
      </c>
    </row>
    <row r="25">
      <c r="A25" s="3">
        <v>68.0</v>
      </c>
      <c r="B25" s="4">
        <v>0.025729166666666668</v>
      </c>
      <c r="C25" s="5" t="s">
        <v>21</v>
      </c>
      <c r="D25" s="5" t="s">
        <v>32</v>
      </c>
      <c r="E25" s="62">
        <v>24.0</v>
      </c>
      <c r="F25" s="89">
        <f>E25-11</f>
        <v>13</v>
      </c>
      <c r="J25" s="5" t="s">
        <v>186</v>
      </c>
    </row>
    <row r="26">
      <c r="A26" s="3">
        <v>68.0</v>
      </c>
      <c r="B26" s="4">
        <v>0.025868055555555554</v>
      </c>
      <c r="C26" s="5" t="s">
        <v>21</v>
      </c>
      <c r="D26" s="5" t="s">
        <v>7</v>
      </c>
      <c r="E26" s="62">
        <v>14.0</v>
      </c>
      <c r="F26" s="89"/>
      <c r="H26" s="5" t="s">
        <v>2632</v>
      </c>
      <c r="J26" s="5" t="s">
        <v>2633</v>
      </c>
    </row>
    <row r="27">
      <c r="A27" s="3">
        <v>68.0</v>
      </c>
      <c r="B27" s="4">
        <v>0.02771990740740741</v>
      </c>
      <c r="C27" s="5" t="s">
        <v>10</v>
      </c>
      <c r="D27" s="5" t="s">
        <v>32</v>
      </c>
      <c r="E27" s="62">
        <v>27.0</v>
      </c>
      <c r="F27" s="62">
        <f>E27-15</f>
        <v>12</v>
      </c>
      <c r="J27" s="5" t="s">
        <v>2634</v>
      </c>
    </row>
    <row r="28">
      <c r="A28" s="3">
        <v>68.0</v>
      </c>
      <c r="B28" s="4">
        <v>0.027789351851851853</v>
      </c>
      <c r="C28" s="5" t="s">
        <v>10</v>
      </c>
      <c r="D28" s="5" t="s">
        <v>32</v>
      </c>
      <c r="E28" s="62" t="s">
        <v>28</v>
      </c>
      <c r="F28" s="62">
        <v>1.0</v>
      </c>
      <c r="J28" s="5" t="s">
        <v>2634</v>
      </c>
    </row>
    <row r="29">
      <c r="A29" s="3">
        <v>68.0</v>
      </c>
      <c r="B29" s="4">
        <v>0.02806712962962963</v>
      </c>
      <c r="C29" s="5" t="s">
        <v>10</v>
      </c>
      <c r="D29" s="5" t="s">
        <v>7</v>
      </c>
      <c r="E29" s="62">
        <v>23.0</v>
      </c>
      <c r="F29" s="89"/>
      <c r="H29" s="5" t="s">
        <v>2635</v>
      </c>
    </row>
    <row r="30">
      <c r="A30" s="3">
        <v>68.0</v>
      </c>
      <c r="B30" s="4">
        <v>0.031030092592592592</v>
      </c>
      <c r="C30" s="5" t="s">
        <v>15</v>
      </c>
      <c r="D30" s="5" t="s">
        <v>7</v>
      </c>
      <c r="E30" s="62">
        <v>13.0</v>
      </c>
      <c r="F30" s="89"/>
      <c r="H30" s="5" t="s">
        <v>2636</v>
      </c>
      <c r="J30" s="5" t="s">
        <v>2637</v>
      </c>
    </row>
    <row r="31">
      <c r="A31" s="3">
        <v>68.0</v>
      </c>
      <c r="B31" s="4">
        <v>0.03383101851851852</v>
      </c>
      <c r="C31" s="5" t="s">
        <v>18</v>
      </c>
      <c r="D31" s="5" t="s">
        <v>97</v>
      </c>
      <c r="E31" s="62">
        <v>12.0</v>
      </c>
      <c r="F31" s="89"/>
      <c r="J31" s="5" t="s">
        <v>2638</v>
      </c>
    </row>
    <row r="32">
      <c r="A32" s="3">
        <v>68.0</v>
      </c>
      <c r="B32" s="4">
        <v>0.03425925925925926</v>
      </c>
      <c r="C32" s="5" t="s">
        <v>18</v>
      </c>
      <c r="D32" s="5" t="s">
        <v>32</v>
      </c>
      <c r="E32" s="62">
        <v>21.0</v>
      </c>
      <c r="F32" s="31">
        <f t="shared" ref="F32:F34" si="1">E32-11</f>
        <v>10</v>
      </c>
      <c r="J32" s="5" t="s">
        <v>1943</v>
      </c>
    </row>
    <row r="33">
      <c r="A33" s="3">
        <v>68.0</v>
      </c>
      <c r="B33" s="4">
        <v>0.034270833333333334</v>
      </c>
      <c r="C33" s="5" t="s">
        <v>18</v>
      </c>
      <c r="D33" s="5" t="s">
        <v>32</v>
      </c>
      <c r="E33" s="62">
        <v>22.0</v>
      </c>
      <c r="F33" s="31">
        <f t="shared" si="1"/>
        <v>11</v>
      </c>
      <c r="J33" s="5" t="s">
        <v>1943</v>
      </c>
    </row>
    <row r="34">
      <c r="A34" s="3">
        <v>68.0</v>
      </c>
      <c r="B34" s="4">
        <v>0.03428240740740741</v>
      </c>
      <c r="C34" s="5" t="s">
        <v>18</v>
      </c>
      <c r="D34" s="5" t="s">
        <v>32</v>
      </c>
      <c r="E34" s="62">
        <v>23.0</v>
      </c>
      <c r="F34" s="31">
        <f t="shared" si="1"/>
        <v>12</v>
      </c>
      <c r="J34" s="5" t="s">
        <v>1943</v>
      </c>
    </row>
    <row r="35">
      <c r="A35" s="3">
        <v>68.0</v>
      </c>
      <c r="B35" s="4">
        <v>0.0346412037037037</v>
      </c>
      <c r="C35" s="5" t="s">
        <v>18</v>
      </c>
      <c r="D35" s="5" t="s">
        <v>7</v>
      </c>
      <c r="E35" s="62">
        <v>39.0</v>
      </c>
      <c r="F35" s="89"/>
      <c r="H35" s="5" t="s">
        <v>2639</v>
      </c>
      <c r="I35" s="5">
        <v>1.0</v>
      </c>
      <c r="J35" s="5" t="s">
        <v>112</v>
      </c>
    </row>
    <row r="36">
      <c r="A36" s="3">
        <v>68.0</v>
      </c>
      <c r="B36" s="4">
        <v>0.036550925925925924</v>
      </c>
      <c r="C36" s="5" t="s">
        <v>13</v>
      </c>
      <c r="D36" s="5" t="s">
        <v>32</v>
      </c>
      <c r="E36" s="62" t="s">
        <v>30</v>
      </c>
      <c r="F36" s="31" t="s">
        <v>30</v>
      </c>
      <c r="J36" s="5" t="s">
        <v>17</v>
      </c>
    </row>
    <row r="37">
      <c r="A37" s="3">
        <v>68.0</v>
      </c>
      <c r="B37" s="4">
        <v>0.036550925925925924</v>
      </c>
      <c r="C37" s="5" t="s">
        <v>13</v>
      </c>
      <c r="D37" s="5" t="s">
        <v>32</v>
      </c>
      <c r="E37" s="62">
        <v>15.0</v>
      </c>
      <c r="F37" s="31">
        <f>E37-14+5</f>
        <v>6</v>
      </c>
      <c r="J37" s="5" t="s">
        <v>2220</v>
      </c>
    </row>
    <row r="38">
      <c r="A38" s="3">
        <v>68.0</v>
      </c>
      <c r="B38" s="4">
        <v>0.03673611111111111</v>
      </c>
      <c r="C38" s="5" t="s">
        <v>13</v>
      </c>
      <c r="D38" s="5" t="s">
        <v>32</v>
      </c>
      <c r="E38" s="62" t="s">
        <v>28</v>
      </c>
      <c r="F38" s="47">
        <v>1.0</v>
      </c>
      <c r="J38" s="5" t="s">
        <v>17</v>
      </c>
    </row>
    <row r="39">
      <c r="A39" s="3">
        <v>68.0</v>
      </c>
      <c r="B39" s="4">
        <v>0.03673611111111111</v>
      </c>
      <c r="C39" s="5" t="s">
        <v>13</v>
      </c>
      <c r="D39" s="5" t="s">
        <v>32</v>
      </c>
      <c r="E39" s="62">
        <v>24.0</v>
      </c>
      <c r="F39" s="31">
        <f>E39-14</f>
        <v>10</v>
      </c>
      <c r="G39" s="5"/>
      <c r="J39" s="5" t="s">
        <v>2220</v>
      </c>
    </row>
    <row r="40">
      <c r="A40" s="3">
        <v>68.0</v>
      </c>
      <c r="B40" s="4">
        <v>0.036967592592592594</v>
      </c>
      <c r="C40" s="5" t="s">
        <v>13</v>
      </c>
      <c r="D40" s="5" t="s">
        <v>7</v>
      </c>
      <c r="E40" s="62">
        <v>22.0</v>
      </c>
      <c r="F40" s="89"/>
      <c r="H40" s="5" t="s">
        <v>2640</v>
      </c>
    </row>
    <row r="41">
      <c r="A41" s="3">
        <v>68.0</v>
      </c>
      <c r="B41" s="4">
        <v>0.03707175925925926</v>
      </c>
      <c r="C41" s="5" t="s">
        <v>13</v>
      </c>
      <c r="D41" s="5" t="s">
        <v>7</v>
      </c>
      <c r="E41" s="62">
        <v>20.0</v>
      </c>
      <c r="F41" s="89"/>
      <c r="H41" s="5" t="s">
        <v>2641</v>
      </c>
    </row>
    <row r="42">
      <c r="A42" s="3">
        <v>68.0</v>
      </c>
      <c r="B42" s="4">
        <v>0.03753472222222222</v>
      </c>
      <c r="C42" s="5" t="s">
        <v>22</v>
      </c>
      <c r="D42" s="5" t="s">
        <v>32</v>
      </c>
      <c r="E42" s="62">
        <v>20.0</v>
      </c>
      <c r="F42" s="49">
        <f>E42-6</f>
        <v>14</v>
      </c>
      <c r="J42" s="5" t="s">
        <v>621</v>
      </c>
    </row>
    <row r="43">
      <c r="A43" s="3">
        <v>68.0</v>
      </c>
      <c r="B43" s="4">
        <v>0.037766203703703705</v>
      </c>
      <c r="C43" s="5" t="s">
        <v>22</v>
      </c>
      <c r="D43" s="5" t="s">
        <v>7</v>
      </c>
      <c r="E43" s="62">
        <v>18.0</v>
      </c>
      <c r="F43" s="89"/>
      <c r="H43" s="5" t="s">
        <v>2642</v>
      </c>
    </row>
    <row r="44">
      <c r="A44" s="3">
        <v>68.0</v>
      </c>
      <c r="B44" s="4">
        <v>0.03947916666666667</v>
      </c>
      <c r="C44" s="5" t="s">
        <v>21</v>
      </c>
      <c r="D44" s="5" t="s">
        <v>32</v>
      </c>
      <c r="E44" s="62">
        <v>23.0</v>
      </c>
      <c r="F44" s="89">
        <f>E44-11</f>
        <v>12</v>
      </c>
      <c r="J44" s="5" t="s">
        <v>159</v>
      </c>
    </row>
    <row r="45">
      <c r="A45" s="3">
        <v>68.0</v>
      </c>
      <c r="B45" s="4">
        <v>0.03967592592592593</v>
      </c>
      <c r="C45" s="5" t="s">
        <v>21</v>
      </c>
      <c r="D45" s="5" t="s">
        <v>7</v>
      </c>
      <c r="E45" s="62">
        <v>28.0</v>
      </c>
      <c r="F45" s="89"/>
      <c r="H45" s="5" t="s">
        <v>2643</v>
      </c>
      <c r="I45" s="5">
        <v>1.0</v>
      </c>
    </row>
    <row r="46">
      <c r="A46" s="3">
        <v>68.0</v>
      </c>
      <c r="B46" s="4">
        <v>0.040046296296296295</v>
      </c>
      <c r="C46" s="5" t="s">
        <v>21</v>
      </c>
      <c r="D46" s="5" t="s">
        <v>32</v>
      </c>
      <c r="E46" s="62">
        <v>23.0</v>
      </c>
      <c r="F46" s="89">
        <f>E46-11</f>
        <v>12</v>
      </c>
      <c r="J46" s="5" t="s">
        <v>46</v>
      </c>
    </row>
    <row r="47">
      <c r="A47" s="3">
        <v>68.0</v>
      </c>
      <c r="B47" s="4">
        <v>0.04009259259259259</v>
      </c>
      <c r="C47" s="5" t="s">
        <v>21</v>
      </c>
      <c r="D47" s="5" t="s">
        <v>7</v>
      </c>
      <c r="E47" s="62">
        <v>7.0</v>
      </c>
      <c r="F47" s="89"/>
      <c r="H47" s="5" t="s">
        <v>2644</v>
      </c>
    </row>
    <row r="48">
      <c r="A48" s="3">
        <v>68.0</v>
      </c>
      <c r="B48" s="4">
        <v>0.04116898148148148</v>
      </c>
      <c r="C48" s="5" t="s">
        <v>21</v>
      </c>
      <c r="D48" s="5" t="s">
        <v>492</v>
      </c>
      <c r="E48" s="62" t="s">
        <v>30</v>
      </c>
      <c r="F48" s="31" t="s">
        <v>30</v>
      </c>
      <c r="J48" s="5" t="s">
        <v>350</v>
      </c>
    </row>
    <row r="49">
      <c r="A49" s="3">
        <v>68.0</v>
      </c>
      <c r="B49" s="4">
        <v>0.04116898148148148</v>
      </c>
      <c r="C49" s="5" t="s">
        <v>21</v>
      </c>
      <c r="D49" s="5" t="s">
        <v>492</v>
      </c>
      <c r="E49" s="62">
        <v>16.0</v>
      </c>
      <c r="F49" s="31">
        <f>E49-2</f>
        <v>14</v>
      </c>
      <c r="H49" s="5" t="s">
        <v>2645</v>
      </c>
      <c r="J49" s="5" t="s">
        <v>2646</v>
      </c>
    </row>
    <row r="50">
      <c r="A50" s="3">
        <v>68.0</v>
      </c>
      <c r="B50" s="4">
        <v>0.041180555555555554</v>
      </c>
      <c r="C50" s="5" t="s">
        <v>15</v>
      </c>
      <c r="D50" s="5" t="s">
        <v>492</v>
      </c>
      <c r="E50" s="62">
        <v>19.0</v>
      </c>
      <c r="F50" s="31">
        <f>E50-5</f>
        <v>14</v>
      </c>
      <c r="H50" s="5" t="s">
        <v>2283</v>
      </c>
      <c r="J50" s="5" t="s">
        <v>2625</v>
      </c>
    </row>
    <row r="51">
      <c r="A51" s="3">
        <v>68.0</v>
      </c>
      <c r="B51" s="4">
        <v>0.0418287037037037</v>
      </c>
      <c r="C51" s="5" t="s">
        <v>273</v>
      </c>
      <c r="D51" s="5" t="s">
        <v>32</v>
      </c>
      <c r="E51" s="62">
        <v>26.0</v>
      </c>
      <c r="F51" s="31">
        <f>E51-8</f>
        <v>18</v>
      </c>
      <c r="J51" s="5" t="s">
        <v>279</v>
      </c>
    </row>
    <row r="52">
      <c r="A52" s="3">
        <v>68.0</v>
      </c>
      <c r="B52" s="4">
        <v>0.041979166666666665</v>
      </c>
      <c r="C52" s="5" t="s">
        <v>273</v>
      </c>
      <c r="D52" s="5" t="s">
        <v>7</v>
      </c>
      <c r="E52" s="62">
        <v>14.0</v>
      </c>
      <c r="F52" s="89"/>
      <c r="H52" s="5" t="s">
        <v>2647</v>
      </c>
    </row>
    <row r="53">
      <c r="A53" s="3">
        <v>68.0</v>
      </c>
      <c r="B53" s="4">
        <v>0.04206018518518519</v>
      </c>
      <c r="C53" s="5" t="s">
        <v>10</v>
      </c>
      <c r="D53" s="5" t="s">
        <v>32</v>
      </c>
      <c r="E53" s="62">
        <v>17.0</v>
      </c>
      <c r="F53" s="31">
        <f>E53-15</f>
        <v>2</v>
      </c>
      <c r="J53" s="5" t="s">
        <v>2634</v>
      </c>
    </row>
    <row r="54">
      <c r="A54" s="3">
        <v>68.0</v>
      </c>
      <c r="B54" s="4">
        <v>0.0421412037037037</v>
      </c>
      <c r="C54" s="5" t="s">
        <v>10</v>
      </c>
      <c r="D54" s="5" t="s">
        <v>32</v>
      </c>
      <c r="E54" s="62" t="s">
        <v>30</v>
      </c>
      <c r="F54" s="31" t="s">
        <v>30</v>
      </c>
      <c r="J54" s="5" t="s">
        <v>2634</v>
      </c>
    </row>
    <row r="55">
      <c r="A55" s="3">
        <v>68.0</v>
      </c>
      <c r="B55" s="4">
        <v>0.042326388888888886</v>
      </c>
      <c r="C55" s="5" t="s">
        <v>10</v>
      </c>
      <c r="D55" s="5" t="s">
        <v>7</v>
      </c>
      <c r="E55" s="62">
        <v>24.0</v>
      </c>
      <c r="F55" s="49"/>
      <c r="H55" s="5" t="s">
        <v>2648</v>
      </c>
    </row>
    <row r="56">
      <c r="A56" s="3">
        <v>68.0</v>
      </c>
      <c r="B56" s="4">
        <v>0.04252314814814815</v>
      </c>
      <c r="C56" s="5" t="s">
        <v>10</v>
      </c>
      <c r="D56" s="5" t="s">
        <v>7</v>
      </c>
      <c r="E56" s="62">
        <v>14.0</v>
      </c>
      <c r="F56" s="49"/>
      <c r="H56" s="5" t="s">
        <v>2649</v>
      </c>
    </row>
    <row r="57">
      <c r="A57" s="3">
        <v>68.0</v>
      </c>
      <c r="B57" s="4">
        <v>0.04325231481481481</v>
      </c>
      <c r="C57" s="5" t="s">
        <v>18</v>
      </c>
      <c r="D57" s="5" t="s">
        <v>32</v>
      </c>
      <c r="E57" s="62">
        <v>26.0</v>
      </c>
      <c r="F57" s="31">
        <f t="shared" ref="F57:F58" si="2">E57-13+5
</f>
        <v>18</v>
      </c>
      <c r="J57" s="5" t="s">
        <v>2579</v>
      </c>
    </row>
    <row r="58">
      <c r="A58" s="3">
        <v>68.0</v>
      </c>
      <c r="B58" s="4">
        <v>0.04325231481481481</v>
      </c>
      <c r="C58" s="5" t="s">
        <v>18</v>
      </c>
      <c r="D58" s="5" t="s">
        <v>32</v>
      </c>
      <c r="E58" s="62">
        <v>23.0</v>
      </c>
      <c r="F58" s="31">
        <f t="shared" si="2"/>
        <v>15</v>
      </c>
      <c r="J58" s="5" t="s">
        <v>2579</v>
      </c>
    </row>
    <row r="59">
      <c r="A59" s="3">
        <v>68.0</v>
      </c>
      <c r="B59" s="4">
        <v>0.043506944444444445</v>
      </c>
      <c r="C59" s="5" t="s">
        <v>18</v>
      </c>
      <c r="D59" s="5" t="s">
        <v>7</v>
      </c>
      <c r="E59" s="62">
        <v>46.0</v>
      </c>
      <c r="F59" s="89"/>
      <c r="H59" s="5" t="s">
        <v>2650</v>
      </c>
      <c r="I59" s="5">
        <v>1.0</v>
      </c>
    </row>
    <row r="60">
      <c r="A60" s="3">
        <v>68.0</v>
      </c>
      <c r="B60" s="4">
        <v>0.0441087962962963</v>
      </c>
      <c r="C60" s="5" t="s">
        <v>21</v>
      </c>
      <c r="D60" s="5" t="s">
        <v>24</v>
      </c>
      <c r="E60" s="62" t="s">
        <v>37</v>
      </c>
      <c r="F60" s="47">
        <v>20.0</v>
      </c>
    </row>
    <row r="61">
      <c r="A61" s="3">
        <v>68.0</v>
      </c>
      <c r="B61" s="4">
        <v>0.04414351851851852</v>
      </c>
      <c r="C61" s="5" t="s">
        <v>22</v>
      </c>
      <c r="D61" s="5" t="s">
        <v>24</v>
      </c>
      <c r="E61" s="62" t="s">
        <v>37</v>
      </c>
      <c r="F61" s="47">
        <v>20.0</v>
      </c>
    </row>
    <row r="62">
      <c r="A62" s="3">
        <v>68.0</v>
      </c>
      <c r="B62" s="4">
        <v>0.04414351851851852</v>
      </c>
      <c r="C62" s="5" t="s">
        <v>18</v>
      </c>
      <c r="D62" s="5" t="s">
        <v>24</v>
      </c>
      <c r="E62" s="62" t="s">
        <v>28</v>
      </c>
      <c r="F62" s="47">
        <v>1.0</v>
      </c>
    </row>
    <row r="63">
      <c r="A63" s="3">
        <v>68.0</v>
      </c>
      <c r="B63" s="4">
        <v>0.044224537037037034</v>
      </c>
      <c r="C63" s="5" t="s">
        <v>13</v>
      </c>
      <c r="D63" s="5" t="s">
        <v>24</v>
      </c>
      <c r="E63" s="62" t="s">
        <v>28</v>
      </c>
      <c r="F63" s="31">
        <v>1.0</v>
      </c>
    </row>
    <row r="64">
      <c r="A64" s="3">
        <v>68.0</v>
      </c>
      <c r="B64" s="4">
        <v>0.044270833333333336</v>
      </c>
      <c r="C64" s="5" t="s">
        <v>15</v>
      </c>
      <c r="D64" s="5" t="s">
        <v>24</v>
      </c>
      <c r="E64" s="62">
        <v>15.0</v>
      </c>
      <c r="F64" s="31">
        <f>E64-11</f>
        <v>4</v>
      </c>
    </row>
    <row r="65">
      <c r="A65" s="3">
        <v>68.0</v>
      </c>
      <c r="B65" s="4">
        <v>0.044270833333333336</v>
      </c>
      <c r="C65" s="5" t="s">
        <v>10</v>
      </c>
      <c r="D65" s="5" t="s">
        <v>24</v>
      </c>
      <c r="E65" s="62">
        <v>22.0</v>
      </c>
      <c r="F65" s="31">
        <f>E65-13</f>
        <v>9</v>
      </c>
    </row>
    <row r="66">
      <c r="A66" s="3">
        <v>68.0</v>
      </c>
      <c r="B66" s="4">
        <v>0.04671296296296296</v>
      </c>
      <c r="C66" s="5" t="s">
        <v>10</v>
      </c>
      <c r="D66" s="5" t="s">
        <v>88</v>
      </c>
      <c r="E66" s="62">
        <v>15.0</v>
      </c>
      <c r="F66" s="31">
        <f>E66-7</f>
        <v>8</v>
      </c>
    </row>
    <row r="67">
      <c r="A67" s="3">
        <v>68.0</v>
      </c>
      <c r="B67" s="4">
        <v>0.04694444444444444</v>
      </c>
      <c r="C67" s="5" t="s">
        <v>273</v>
      </c>
      <c r="D67" s="5" t="s">
        <v>24</v>
      </c>
      <c r="E67" s="62" t="s">
        <v>30</v>
      </c>
      <c r="F67" s="31" t="s">
        <v>30</v>
      </c>
      <c r="J67" s="5" t="s">
        <v>2651</v>
      </c>
    </row>
    <row r="68">
      <c r="A68" s="3">
        <v>68.0</v>
      </c>
      <c r="B68" s="4">
        <v>0.04694444444444444</v>
      </c>
      <c r="C68" s="5" t="s">
        <v>273</v>
      </c>
      <c r="D68" s="5" t="s">
        <v>24</v>
      </c>
      <c r="E68" s="62">
        <v>25.0</v>
      </c>
      <c r="F68" s="31">
        <f>E68-6</f>
        <v>19</v>
      </c>
      <c r="J68" s="5" t="s">
        <v>2652</v>
      </c>
    </row>
    <row r="69">
      <c r="A69" s="3">
        <v>68.0</v>
      </c>
      <c r="B69" s="4">
        <v>0.048344907407407406</v>
      </c>
      <c r="C69" s="5" t="s">
        <v>22</v>
      </c>
      <c r="D69" s="5" t="s">
        <v>97</v>
      </c>
      <c r="E69" s="62">
        <v>9.0</v>
      </c>
      <c r="F69" s="89"/>
      <c r="J69" s="5" t="s">
        <v>2653</v>
      </c>
    </row>
    <row r="70">
      <c r="A70" s="3">
        <v>68.0</v>
      </c>
      <c r="B70" s="4">
        <v>0.048414351851851854</v>
      </c>
      <c r="C70" s="5" t="s">
        <v>10</v>
      </c>
      <c r="D70" s="5" t="s">
        <v>97</v>
      </c>
      <c r="E70" s="62">
        <v>17.0</v>
      </c>
      <c r="F70" s="89"/>
      <c r="J70" s="5" t="s">
        <v>2654</v>
      </c>
    </row>
    <row r="71">
      <c r="A71" s="3">
        <v>68.0</v>
      </c>
      <c r="B71" s="4">
        <v>0.048761574074074075</v>
      </c>
      <c r="C71" s="5" t="s">
        <v>21</v>
      </c>
      <c r="D71" s="5" t="s">
        <v>24</v>
      </c>
      <c r="E71" s="62">
        <v>22.0</v>
      </c>
      <c r="F71" s="34">
        <f>E71-12</f>
        <v>10</v>
      </c>
    </row>
    <row r="72">
      <c r="A72" s="3">
        <v>68.0</v>
      </c>
      <c r="B72" s="4">
        <v>0.04950231481481481</v>
      </c>
      <c r="C72" s="5" t="s">
        <v>21</v>
      </c>
      <c r="D72" s="5" t="s">
        <v>74</v>
      </c>
      <c r="E72" s="62">
        <v>11.0</v>
      </c>
      <c r="F72" s="31">
        <f>E72-2</f>
        <v>9</v>
      </c>
    </row>
    <row r="73">
      <c r="A73" s="3">
        <v>68.0</v>
      </c>
      <c r="B73" s="4">
        <v>0.04997685185185185</v>
      </c>
      <c r="C73" s="5" t="s">
        <v>21</v>
      </c>
      <c r="D73" s="5" t="s">
        <v>88</v>
      </c>
      <c r="E73" s="62">
        <v>22.0</v>
      </c>
      <c r="F73" s="31">
        <f>E73-3</f>
        <v>19</v>
      </c>
    </row>
    <row r="74">
      <c r="A74" s="3">
        <v>68.0</v>
      </c>
      <c r="B74" s="4">
        <v>0.05112268518518519</v>
      </c>
      <c r="C74" s="5" t="s">
        <v>10</v>
      </c>
      <c r="D74" s="5" t="s">
        <v>24</v>
      </c>
      <c r="E74" s="62">
        <v>24.0</v>
      </c>
      <c r="F74" s="31">
        <f>E74-13</f>
        <v>11</v>
      </c>
    </row>
    <row r="75">
      <c r="A75" s="3">
        <v>68.0</v>
      </c>
      <c r="B75" s="4">
        <v>0.05202546296296296</v>
      </c>
      <c r="C75" s="5" t="s">
        <v>22</v>
      </c>
      <c r="D75" s="5" t="s">
        <v>92</v>
      </c>
      <c r="E75" s="62">
        <v>27.0</v>
      </c>
      <c r="F75" s="47">
        <v>19.0</v>
      </c>
    </row>
    <row r="76">
      <c r="A76" s="3">
        <v>68.0</v>
      </c>
      <c r="B76" s="4">
        <v>0.054699074074074074</v>
      </c>
      <c r="C76" s="5" t="s">
        <v>13</v>
      </c>
      <c r="D76" s="5" t="s">
        <v>492</v>
      </c>
      <c r="E76" s="62">
        <v>25.0</v>
      </c>
      <c r="F76" s="31">
        <f>E76-12</f>
        <v>13</v>
      </c>
    </row>
    <row r="77">
      <c r="A77" s="3">
        <v>68.0</v>
      </c>
      <c r="B77" s="4">
        <v>0.05471064814814815</v>
      </c>
      <c r="C77" s="5" t="s">
        <v>21</v>
      </c>
      <c r="D77" s="5" t="s">
        <v>35</v>
      </c>
      <c r="E77" s="62">
        <v>30.0</v>
      </c>
      <c r="F77" s="31">
        <f>E77-15</f>
        <v>15</v>
      </c>
      <c r="J77" s="5" t="s">
        <v>418</v>
      </c>
    </row>
    <row r="78">
      <c r="A78" s="3">
        <v>68.0</v>
      </c>
      <c r="B78" s="4">
        <v>0.0755787037037037</v>
      </c>
      <c r="C78" s="5" t="s">
        <v>13</v>
      </c>
      <c r="D78" s="5" t="s">
        <v>86</v>
      </c>
      <c r="E78" s="62">
        <v>10.0</v>
      </c>
      <c r="F78" s="49"/>
      <c r="J78" s="5"/>
    </row>
    <row r="79">
      <c r="A79" s="3">
        <v>68.0</v>
      </c>
      <c r="B79" s="4">
        <v>0.07564814814814814</v>
      </c>
      <c r="C79" s="5" t="s">
        <v>21</v>
      </c>
      <c r="D79" s="5" t="s">
        <v>35</v>
      </c>
      <c r="E79" s="62" t="s">
        <v>30</v>
      </c>
      <c r="F79" s="31" t="s">
        <v>30</v>
      </c>
      <c r="J79" s="5" t="s">
        <v>350</v>
      </c>
    </row>
    <row r="80">
      <c r="A80" s="3">
        <v>68.0</v>
      </c>
      <c r="B80" s="4">
        <v>0.055706018518518516</v>
      </c>
      <c r="C80" s="5" t="s">
        <v>18</v>
      </c>
      <c r="D80" s="5" t="s">
        <v>11</v>
      </c>
      <c r="E80" s="62">
        <v>12.0</v>
      </c>
      <c r="F80" s="31">
        <f>E80-4</f>
        <v>8</v>
      </c>
    </row>
    <row r="81">
      <c r="A81" s="3">
        <v>68.0</v>
      </c>
      <c r="B81" s="4">
        <v>0.05650462962962963</v>
      </c>
      <c r="C81" s="5" t="s">
        <v>15</v>
      </c>
      <c r="D81" s="5" t="s">
        <v>20</v>
      </c>
      <c r="E81" s="62" t="s">
        <v>37</v>
      </c>
      <c r="F81" s="47">
        <v>20.0</v>
      </c>
    </row>
    <row r="82">
      <c r="A82" s="3">
        <v>68.0</v>
      </c>
      <c r="B82" s="4">
        <v>0.05652777777777778</v>
      </c>
      <c r="C82" s="5" t="s">
        <v>13</v>
      </c>
      <c r="D82" s="5" t="s">
        <v>20</v>
      </c>
      <c r="E82" s="62">
        <v>17.0</v>
      </c>
      <c r="F82" s="31">
        <f>E82-2</f>
        <v>15</v>
      </c>
    </row>
    <row r="83">
      <c r="A83" s="3">
        <v>68.0</v>
      </c>
      <c r="B83" s="4">
        <v>0.056539351851851855</v>
      </c>
      <c r="C83" s="5" t="s">
        <v>18</v>
      </c>
      <c r="D83" s="5" t="s">
        <v>20</v>
      </c>
      <c r="E83" s="62">
        <v>14.0</v>
      </c>
      <c r="F83" s="31">
        <f>E83-6</f>
        <v>8</v>
      </c>
    </row>
    <row r="84">
      <c r="A84" s="3">
        <v>68.0</v>
      </c>
      <c r="B84" s="4">
        <v>0.0565625</v>
      </c>
      <c r="C84" s="5" t="s">
        <v>22</v>
      </c>
      <c r="D84" s="5" t="s">
        <v>20</v>
      </c>
      <c r="E84" s="62">
        <v>7.0</v>
      </c>
      <c r="F84" s="31">
        <f>E84-2</f>
        <v>5</v>
      </c>
    </row>
    <row r="85">
      <c r="A85" s="3">
        <v>68.0</v>
      </c>
      <c r="B85" s="4">
        <v>0.05658564814814815</v>
      </c>
      <c r="C85" s="5" t="s">
        <v>21</v>
      </c>
      <c r="D85" s="5" t="s">
        <v>20</v>
      </c>
      <c r="E85" s="62">
        <v>25.0</v>
      </c>
      <c r="F85" s="34">
        <f>E85-15</f>
        <v>10</v>
      </c>
    </row>
    <row r="86">
      <c r="A86" s="3">
        <v>68.0</v>
      </c>
      <c r="B86" s="4">
        <v>0.05659722222222222</v>
      </c>
      <c r="C86" s="5" t="s">
        <v>10</v>
      </c>
      <c r="D86" s="5" t="s">
        <v>20</v>
      </c>
      <c r="E86" s="62">
        <v>28.0</v>
      </c>
      <c r="F86" s="31">
        <f>E86-10</f>
        <v>18</v>
      </c>
    </row>
    <row r="87">
      <c r="A87" s="3">
        <v>68.0</v>
      </c>
      <c r="B87" s="4">
        <v>0.05712962962962963</v>
      </c>
      <c r="C87" s="5" t="s">
        <v>22</v>
      </c>
      <c r="D87" s="5" t="s">
        <v>24</v>
      </c>
      <c r="E87" s="62">
        <v>3.0</v>
      </c>
      <c r="F87" s="31">
        <f>E87-0</f>
        <v>3</v>
      </c>
    </row>
    <row r="88">
      <c r="A88" s="3">
        <v>68.0</v>
      </c>
      <c r="B88" s="4">
        <v>0.057152777777777775</v>
      </c>
      <c r="C88" s="5" t="s">
        <v>18</v>
      </c>
      <c r="D88" s="5" t="s">
        <v>24</v>
      </c>
      <c r="E88" s="62">
        <v>10.0</v>
      </c>
      <c r="F88" s="31">
        <f>E88-8</f>
        <v>2</v>
      </c>
    </row>
    <row r="89">
      <c r="A89" s="3">
        <v>68.0</v>
      </c>
      <c r="B89" s="4">
        <v>0.057164351851851855</v>
      </c>
      <c r="C89" s="5" t="s">
        <v>15</v>
      </c>
      <c r="D89" s="5" t="s">
        <v>24</v>
      </c>
      <c r="E89" s="62">
        <v>22.0</v>
      </c>
      <c r="F89" s="31">
        <f>E89-11</f>
        <v>11</v>
      </c>
    </row>
    <row r="90">
      <c r="A90" s="3">
        <v>68.0</v>
      </c>
      <c r="B90" s="4">
        <v>0.05717592592592593</v>
      </c>
      <c r="C90" s="5" t="s">
        <v>21</v>
      </c>
      <c r="D90" s="5" t="s">
        <v>24</v>
      </c>
      <c r="E90" s="62">
        <v>26.0</v>
      </c>
      <c r="F90" s="31">
        <f>E90-12</f>
        <v>14</v>
      </c>
    </row>
    <row r="91">
      <c r="A91" s="3">
        <v>68.0</v>
      </c>
      <c r="B91" s="4">
        <v>0.057199074074074076</v>
      </c>
      <c r="C91" s="5" t="s">
        <v>10</v>
      </c>
      <c r="D91" s="5" t="s">
        <v>24</v>
      </c>
      <c r="E91" s="62">
        <v>30.0</v>
      </c>
      <c r="F91" s="31">
        <f>E91-13</f>
        <v>17</v>
      </c>
    </row>
    <row r="92">
      <c r="A92" s="3">
        <v>68.0</v>
      </c>
      <c r="B92" s="4">
        <v>0.05721064814814815</v>
      </c>
      <c r="C92" s="5" t="s">
        <v>13</v>
      </c>
      <c r="D92" s="5" t="s">
        <v>24</v>
      </c>
      <c r="E92" s="62">
        <v>6.0</v>
      </c>
      <c r="F92" s="31">
        <f>E92-0</f>
        <v>6</v>
      </c>
    </row>
    <row r="93">
      <c r="A93" s="3">
        <v>68.0</v>
      </c>
      <c r="B93" s="4">
        <v>0.05873842592592592</v>
      </c>
      <c r="C93" s="5" t="s">
        <v>21</v>
      </c>
      <c r="D93" s="5" t="s">
        <v>20</v>
      </c>
      <c r="E93" s="62">
        <v>31.0</v>
      </c>
      <c r="F93" s="31">
        <f>E93-15</f>
        <v>16</v>
      </c>
    </row>
    <row r="94">
      <c r="A94" s="3">
        <v>68.0</v>
      </c>
      <c r="B94" s="4">
        <v>0.06730324074074075</v>
      </c>
      <c r="C94" s="5" t="s">
        <v>13</v>
      </c>
      <c r="D94" s="5" t="s">
        <v>20</v>
      </c>
      <c r="E94" s="62">
        <v>14.0</v>
      </c>
      <c r="F94" s="31">
        <f>E94-2</f>
        <v>12</v>
      </c>
    </row>
    <row r="95">
      <c r="A95" s="3">
        <v>68.0</v>
      </c>
      <c r="B95" s="4">
        <v>0.06759259259259259</v>
      </c>
      <c r="C95" s="5" t="s">
        <v>15</v>
      </c>
      <c r="D95" s="5" t="s">
        <v>20</v>
      </c>
      <c r="E95" s="62">
        <v>20.0</v>
      </c>
      <c r="F95" s="31">
        <f>E95-7</f>
        <v>13</v>
      </c>
    </row>
    <row r="96">
      <c r="A96" s="3">
        <v>68.0</v>
      </c>
      <c r="B96" s="4">
        <v>0.06927083333333334</v>
      </c>
      <c r="C96" s="5" t="s">
        <v>21</v>
      </c>
      <c r="D96" s="5" t="s">
        <v>32</v>
      </c>
      <c r="E96" s="62" t="s">
        <v>30</v>
      </c>
      <c r="F96" s="31" t="s">
        <v>30</v>
      </c>
      <c r="J96" s="5" t="s">
        <v>17</v>
      </c>
    </row>
    <row r="97">
      <c r="A97" s="3">
        <v>68.0</v>
      </c>
      <c r="B97" s="4">
        <v>0.06927083333333334</v>
      </c>
      <c r="C97" s="5" t="s">
        <v>21</v>
      </c>
      <c r="D97" s="5" t="s">
        <v>32</v>
      </c>
      <c r="E97" s="62">
        <v>24.0</v>
      </c>
      <c r="F97" s="31">
        <f>E97-11</f>
        <v>13</v>
      </c>
      <c r="J97" s="5" t="s">
        <v>2655</v>
      </c>
    </row>
    <row r="98">
      <c r="A98" s="3">
        <v>68.0</v>
      </c>
      <c r="B98" s="4">
        <v>0.06961805555555556</v>
      </c>
      <c r="C98" s="5" t="s">
        <v>21</v>
      </c>
      <c r="D98" s="5" t="s">
        <v>7</v>
      </c>
      <c r="E98" s="62">
        <v>34.0</v>
      </c>
      <c r="F98" s="89"/>
      <c r="J98" s="5" t="s">
        <v>2656</v>
      </c>
    </row>
    <row r="99">
      <c r="A99" s="3">
        <v>68.0</v>
      </c>
      <c r="B99" s="4">
        <v>0.06984953703703704</v>
      </c>
      <c r="C99" s="5" t="s">
        <v>21</v>
      </c>
      <c r="D99" s="5" t="s">
        <v>7</v>
      </c>
      <c r="E99" s="62">
        <v>7.0</v>
      </c>
      <c r="F99" s="89"/>
      <c r="J99" s="5" t="s">
        <v>2656</v>
      </c>
    </row>
    <row r="100">
      <c r="A100" s="3">
        <v>68.0</v>
      </c>
      <c r="B100" s="4">
        <v>0.07048611111111111</v>
      </c>
      <c r="C100" s="5" t="s">
        <v>10</v>
      </c>
      <c r="D100" s="5" t="s">
        <v>32</v>
      </c>
      <c r="E100" s="62">
        <v>22.0</v>
      </c>
      <c r="F100" s="31">
        <f>E100-15</f>
        <v>7</v>
      </c>
      <c r="J100" s="5" t="s">
        <v>2634</v>
      </c>
    </row>
    <row r="101">
      <c r="A101" s="3">
        <v>68.0</v>
      </c>
      <c r="B101" s="4">
        <v>0.07335648148148148</v>
      </c>
      <c r="C101" s="5" t="s">
        <v>10</v>
      </c>
      <c r="D101" s="5" t="s">
        <v>20</v>
      </c>
      <c r="E101" s="62">
        <v>26.0</v>
      </c>
      <c r="F101" s="31">
        <f>E101-10</f>
        <v>16</v>
      </c>
    </row>
    <row r="102">
      <c r="A102" s="3">
        <v>68.0</v>
      </c>
      <c r="B102" s="4">
        <v>0.07341435185185186</v>
      </c>
      <c r="C102" s="5" t="s">
        <v>21</v>
      </c>
      <c r="D102" s="5" t="s">
        <v>20</v>
      </c>
      <c r="E102" s="62">
        <v>25.0</v>
      </c>
      <c r="F102" s="34">
        <f>E102-15</f>
        <v>10</v>
      </c>
    </row>
    <row r="103">
      <c r="A103" s="3">
        <v>68.0</v>
      </c>
      <c r="B103" s="4">
        <v>0.07442129629629629</v>
      </c>
      <c r="C103" s="5" t="s">
        <v>22</v>
      </c>
      <c r="D103" s="5" t="s">
        <v>24</v>
      </c>
      <c r="E103" s="62">
        <v>16.0</v>
      </c>
      <c r="F103" s="31">
        <f>E103-0</f>
        <v>16</v>
      </c>
    </row>
    <row r="104">
      <c r="A104" s="3">
        <v>68.0</v>
      </c>
      <c r="B104" s="4">
        <v>0.07443287037037037</v>
      </c>
      <c r="C104" s="5" t="s">
        <v>18</v>
      </c>
      <c r="D104" s="5" t="s">
        <v>24</v>
      </c>
      <c r="E104" s="62">
        <v>12.0</v>
      </c>
      <c r="F104" s="31">
        <f>E104-8</f>
        <v>4</v>
      </c>
    </row>
    <row r="105">
      <c r="A105" s="3">
        <v>68.0</v>
      </c>
      <c r="B105" s="4">
        <v>0.07444444444444444</v>
      </c>
      <c r="C105" s="5" t="s">
        <v>15</v>
      </c>
      <c r="D105" s="5" t="s">
        <v>24</v>
      </c>
      <c r="E105" s="62">
        <v>19.0</v>
      </c>
      <c r="F105" s="31">
        <f>E105-11</f>
        <v>8</v>
      </c>
    </row>
    <row r="106">
      <c r="A106" s="3">
        <v>68.0</v>
      </c>
      <c r="B106" s="4">
        <v>0.07445601851851852</v>
      </c>
      <c r="C106" s="5" t="s">
        <v>21</v>
      </c>
      <c r="D106" s="5" t="s">
        <v>24</v>
      </c>
      <c r="E106" s="62">
        <v>22.0</v>
      </c>
      <c r="F106" s="34">
        <f>E106-12</f>
        <v>10</v>
      </c>
    </row>
    <row r="107">
      <c r="A107" s="3">
        <v>68.0</v>
      </c>
      <c r="B107" s="4">
        <v>0.0744675925925926</v>
      </c>
      <c r="C107" s="5" t="s">
        <v>10</v>
      </c>
      <c r="D107" s="5" t="s">
        <v>24</v>
      </c>
      <c r="E107" s="62">
        <v>32.0</v>
      </c>
      <c r="F107" s="31">
        <f>E107-13</f>
        <v>19</v>
      </c>
    </row>
    <row r="108">
      <c r="A108" s="3">
        <v>68.0</v>
      </c>
      <c r="B108" s="4">
        <v>0.07447916666666667</v>
      </c>
      <c r="C108" s="5" t="s">
        <v>13</v>
      </c>
      <c r="D108" s="5" t="s">
        <v>24</v>
      </c>
      <c r="E108" s="62">
        <v>4.0</v>
      </c>
      <c r="F108" s="31">
        <f>E108-0</f>
        <v>4</v>
      </c>
    </row>
    <row r="109">
      <c r="A109" s="3">
        <v>68.0</v>
      </c>
      <c r="B109" s="4">
        <v>0.07629629629629629</v>
      </c>
      <c r="C109" s="5" t="s">
        <v>18</v>
      </c>
      <c r="D109" s="5" t="s">
        <v>32</v>
      </c>
      <c r="E109" s="62" t="s">
        <v>37</v>
      </c>
      <c r="F109" s="47">
        <v>20.0</v>
      </c>
      <c r="G109" s="5" t="s">
        <v>48</v>
      </c>
      <c r="J109" s="5" t="s">
        <v>2657</v>
      </c>
    </row>
    <row r="110">
      <c r="A110" s="3">
        <v>68.0</v>
      </c>
      <c r="B110" s="4">
        <v>0.07612268518518518</v>
      </c>
      <c r="C110" s="5" t="s">
        <v>21</v>
      </c>
      <c r="D110" s="5" t="s">
        <v>32</v>
      </c>
      <c r="E110" s="62">
        <v>37.0</v>
      </c>
      <c r="F110" s="34">
        <f>E110-11</f>
        <v>26</v>
      </c>
      <c r="J110" s="5" t="s">
        <v>186</v>
      </c>
    </row>
    <row r="111">
      <c r="A111" s="3">
        <v>68.0</v>
      </c>
      <c r="B111" s="4">
        <v>0.07695601851851852</v>
      </c>
      <c r="C111" s="5" t="s">
        <v>21</v>
      </c>
      <c r="D111" s="5" t="s">
        <v>25</v>
      </c>
      <c r="E111" s="62">
        <v>28.0</v>
      </c>
      <c r="F111" s="31">
        <f>E111-10</f>
        <v>18</v>
      </c>
      <c r="J111" s="5" t="s">
        <v>2658</v>
      </c>
    </row>
    <row r="112">
      <c r="A112" s="3">
        <v>68.0</v>
      </c>
      <c r="B112" s="4">
        <v>0.07695601851851852</v>
      </c>
      <c r="C112" s="5" t="s">
        <v>10</v>
      </c>
      <c r="D112" s="5" t="s">
        <v>25</v>
      </c>
      <c r="E112" s="62">
        <v>15.0</v>
      </c>
      <c r="F112" s="31">
        <f>E112-12</f>
        <v>3</v>
      </c>
      <c r="H112" s="5" t="s">
        <v>2659</v>
      </c>
      <c r="J112" s="5" t="s">
        <v>2658</v>
      </c>
    </row>
    <row r="113">
      <c r="A113" s="3">
        <v>68.0</v>
      </c>
      <c r="B113" s="4">
        <v>0.07695601851851852</v>
      </c>
      <c r="C113" s="5" t="s">
        <v>13</v>
      </c>
      <c r="D113" s="5" t="s">
        <v>25</v>
      </c>
      <c r="E113" s="62" t="s">
        <v>30</v>
      </c>
      <c r="F113" s="31" t="s">
        <v>30</v>
      </c>
      <c r="J113" s="5" t="s">
        <v>17</v>
      </c>
    </row>
    <row r="114">
      <c r="A114" s="3">
        <v>68.0</v>
      </c>
      <c r="B114" s="4">
        <v>0.07695601851851852</v>
      </c>
      <c r="C114" s="5" t="s">
        <v>13</v>
      </c>
      <c r="D114" s="5" t="s">
        <v>25</v>
      </c>
      <c r="E114" s="62" t="s">
        <v>37</v>
      </c>
      <c r="F114" s="47">
        <v>20.0</v>
      </c>
      <c r="H114" s="5" t="s">
        <v>2660</v>
      </c>
      <c r="J114" s="5" t="s">
        <v>2658</v>
      </c>
    </row>
    <row r="115">
      <c r="A115" s="3">
        <v>68.0</v>
      </c>
      <c r="B115" s="4">
        <v>0.07695601851851852</v>
      </c>
      <c r="C115" s="5" t="s">
        <v>22</v>
      </c>
      <c r="D115" s="5" t="s">
        <v>25</v>
      </c>
      <c r="E115" s="62">
        <v>14.0</v>
      </c>
      <c r="F115" s="31">
        <f>E115-5</f>
        <v>9</v>
      </c>
      <c r="H115" s="5" t="s">
        <v>2661</v>
      </c>
      <c r="J115" s="5" t="s">
        <v>2658</v>
      </c>
    </row>
    <row r="116">
      <c r="A116" s="3">
        <v>68.0</v>
      </c>
      <c r="B116" s="4">
        <v>0.07695601851851852</v>
      </c>
      <c r="C116" s="5" t="s">
        <v>18</v>
      </c>
      <c r="D116" s="5" t="s">
        <v>25</v>
      </c>
      <c r="E116" s="62">
        <v>17.0</v>
      </c>
      <c r="F116" s="31">
        <f>E116-6</f>
        <v>11</v>
      </c>
      <c r="H116" s="5" t="s">
        <v>2662</v>
      </c>
      <c r="J116" s="5" t="s">
        <v>2658</v>
      </c>
    </row>
    <row r="117">
      <c r="A117" s="3">
        <v>68.0</v>
      </c>
      <c r="B117" s="4">
        <v>0.07695601851851852</v>
      </c>
      <c r="C117" s="5" t="s">
        <v>15</v>
      </c>
      <c r="D117" s="5" t="s">
        <v>25</v>
      </c>
      <c r="E117" s="62">
        <v>12.0</v>
      </c>
      <c r="F117" s="31">
        <f>E117-5</f>
        <v>7</v>
      </c>
      <c r="H117" s="5" t="s">
        <v>2663</v>
      </c>
      <c r="J117" s="5" t="s">
        <v>2658</v>
      </c>
    </row>
    <row r="118">
      <c r="A118" s="3">
        <v>68.0</v>
      </c>
      <c r="B118" s="4">
        <v>0.07869212962962963</v>
      </c>
      <c r="C118" s="5" t="s">
        <v>273</v>
      </c>
      <c r="D118" s="5" t="s">
        <v>25</v>
      </c>
      <c r="E118" s="62">
        <v>21.0</v>
      </c>
      <c r="F118" s="34">
        <f>E118-0</f>
        <v>21</v>
      </c>
      <c r="H118" s="5" t="s">
        <v>2664</v>
      </c>
      <c r="J118" s="5" t="s">
        <v>2658</v>
      </c>
    </row>
    <row r="119">
      <c r="A119" s="3">
        <v>68.0</v>
      </c>
      <c r="B119" s="4">
        <v>0.08020833333333334</v>
      </c>
      <c r="C119" s="5" t="s">
        <v>21</v>
      </c>
      <c r="D119" s="5" t="s">
        <v>47</v>
      </c>
      <c r="E119" s="62">
        <v>15.0</v>
      </c>
      <c r="F119" s="31">
        <f>E119-5</f>
        <v>10</v>
      </c>
    </row>
    <row r="120">
      <c r="A120" s="3">
        <v>68.0</v>
      </c>
      <c r="B120" s="4">
        <v>0.08020833333333334</v>
      </c>
      <c r="C120" s="5" t="s">
        <v>10</v>
      </c>
      <c r="D120" s="5" t="s">
        <v>47</v>
      </c>
      <c r="E120" s="62">
        <v>17.0</v>
      </c>
      <c r="F120" s="31">
        <f>E120-7</f>
        <v>10</v>
      </c>
    </row>
    <row r="121">
      <c r="A121" s="3">
        <v>68.0</v>
      </c>
      <c r="B121" s="4">
        <v>0.08020833333333334</v>
      </c>
      <c r="C121" s="5" t="s">
        <v>13</v>
      </c>
      <c r="D121" s="5" t="s">
        <v>47</v>
      </c>
      <c r="E121" s="62" t="s">
        <v>37</v>
      </c>
      <c r="F121" s="47">
        <v>20.0</v>
      </c>
    </row>
    <row r="122">
      <c r="A122" s="3">
        <v>68.0</v>
      </c>
      <c r="B122" s="4">
        <v>0.08020833333333334</v>
      </c>
      <c r="C122" s="5" t="s">
        <v>22</v>
      </c>
      <c r="D122" s="5" t="s">
        <v>47</v>
      </c>
      <c r="E122" s="62">
        <v>6.0</v>
      </c>
      <c r="F122" s="31">
        <f>E122-2</f>
        <v>4</v>
      </c>
    </row>
    <row r="123">
      <c r="A123" s="3">
        <v>68.0</v>
      </c>
      <c r="B123" s="4">
        <v>0.08020833333333334</v>
      </c>
      <c r="C123" s="5" t="s">
        <v>18</v>
      </c>
      <c r="D123" s="5" t="s">
        <v>47</v>
      </c>
      <c r="E123" s="62" t="s">
        <v>37</v>
      </c>
      <c r="F123" s="47">
        <v>20.0</v>
      </c>
    </row>
    <row r="124">
      <c r="A124" s="3">
        <v>68.0</v>
      </c>
      <c r="B124" s="4">
        <v>0.08020833333333334</v>
      </c>
      <c r="C124" s="5" t="s">
        <v>15</v>
      </c>
      <c r="D124" s="5" t="s">
        <v>47</v>
      </c>
      <c r="E124" s="62">
        <v>10.0</v>
      </c>
      <c r="F124" s="31">
        <f>E124-2</f>
        <v>8</v>
      </c>
    </row>
    <row r="125">
      <c r="A125" s="3">
        <v>68.0</v>
      </c>
      <c r="B125" s="4">
        <v>0.08148148148148149</v>
      </c>
      <c r="C125" s="5" t="s">
        <v>18</v>
      </c>
      <c r="D125" s="5" t="s">
        <v>75</v>
      </c>
      <c r="E125" s="62" t="s">
        <v>37</v>
      </c>
      <c r="F125" s="47">
        <v>20.0</v>
      </c>
      <c r="J125" s="5" t="s">
        <v>191</v>
      </c>
    </row>
    <row r="126">
      <c r="A126" s="3">
        <v>68.0</v>
      </c>
      <c r="B126" s="4">
        <v>0.08273148148148148</v>
      </c>
      <c r="C126" s="5" t="s">
        <v>18</v>
      </c>
      <c r="D126" s="5" t="s">
        <v>32</v>
      </c>
      <c r="E126" s="62">
        <v>26.0</v>
      </c>
      <c r="F126" s="31">
        <f>E126-14</f>
        <v>12</v>
      </c>
      <c r="J126" s="5" t="s">
        <v>2665</v>
      </c>
    </row>
    <row r="127">
      <c r="A127" s="3">
        <v>68.0</v>
      </c>
      <c r="B127" s="4">
        <v>0.08298611111111111</v>
      </c>
      <c r="C127" s="5" t="s">
        <v>18</v>
      </c>
      <c r="D127" s="5" t="s">
        <v>7</v>
      </c>
      <c r="E127" s="62">
        <v>25.0</v>
      </c>
      <c r="F127" s="89"/>
      <c r="H127" s="5" t="s">
        <v>2666</v>
      </c>
    </row>
    <row r="128">
      <c r="A128" s="3">
        <v>68.0</v>
      </c>
      <c r="B128" s="4">
        <v>0.08412037037037037</v>
      </c>
      <c r="C128" s="5" t="s">
        <v>18</v>
      </c>
      <c r="D128" s="5" t="s">
        <v>32</v>
      </c>
      <c r="E128" s="62">
        <v>32.0</v>
      </c>
      <c r="F128" s="89">
        <f>E128-14</f>
        <v>18</v>
      </c>
      <c r="J128" s="5" t="s">
        <v>2665</v>
      </c>
    </row>
    <row r="129">
      <c r="A129" s="3">
        <v>68.0</v>
      </c>
      <c r="B129" s="4">
        <v>0.084375</v>
      </c>
      <c r="C129" s="5" t="s">
        <v>18</v>
      </c>
      <c r="D129" s="5" t="s">
        <v>7</v>
      </c>
      <c r="E129" s="62">
        <v>17.0</v>
      </c>
      <c r="F129" s="89"/>
      <c r="H129" s="5" t="s">
        <v>2667</v>
      </c>
    </row>
    <row r="130">
      <c r="A130" s="3">
        <v>68.0</v>
      </c>
      <c r="B130" s="4">
        <v>0.08478009259259259</v>
      </c>
      <c r="C130" s="5" t="s">
        <v>18</v>
      </c>
      <c r="D130" s="5" t="s">
        <v>32</v>
      </c>
      <c r="E130" s="62">
        <v>14.0</v>
      </c>
      <c r="F130" s="89">
        <f>E130-14+5</f>
        <v>5</v>
      </c>
      <c r="J130" s="5" t="s">
        <v>2668</v>
      </c>
    </row>
    <row r="131">
      <c r="A131" s="3">
        <v>68.0</v>
      </c>
      <c r="B131" s="4">
        <v>0.08616898148148149</v>
      </c>
      <c r="C131" s="5" t="s">
        <v>13</v>
      </c>
      <c r="D131" s="5" t="s">
        <v>32</v>
      </c>
      <c r="E131" s="62" t="s">
        <v>30</v>
      </c>
      <c r="F131" s="31" t="s">
        <v>30</v>
      </c>
      <c r="J131" s="5" t="s">
        <v>17</v>
      </c>
    </row>
    <row r="132">
      <c r="A132" s="3">
        <v>68.0</v>
      </c>
      <c r="B132" s="4">
        <v>0.08616898148148149</v>
      </c>
      <c r="C132" s="5" t="s">
        <v>13</v>
      </c>
      <c r="D132" s="5" t="s">
        <v>32</v>
      </c>
      <c r="E132" s="62">
        <v>29.0</v>
      </c>
      <c r="F132" s="31">
        <f>E132-14</f>
        <v>15</v>
      </c>
      <c r="J132" s="5" t="s">
        <v>2220</v>
      </c>
    </row>
    <row r="133">
      <c r="A133" s="3">
        <v>68.0</v>
      </c>
      <c r="B133" s="4">
        <v>0.08652777777777777</v>
      </c>
      <c r="C133" s="5" t="s">
        <v>13</v>
      </c>
      <c r="D133" s="5" t="s">
        <v>7</v>
      </c>
      <c r="E133" s="62">
        <v>29.0</v>
      </c>
      <c r="F133" s="89"/>
      <c r="H133" s="5" t="s">
        <v>2669</v>
      </c>
    </row>
    <row r="134">
      <c r="A134" s="3">
        <v>68.0</v>
      </c>
      <c r="B134" s="4">
        <v>0.08636574074074074</v>
      </c>
      <c r="C134" s="5" t="s">
        <v>13</v>
      </c>
      <c r="D134" s="5" t="s">
        <v>32</v>
      </c>
      <c r="E134" s="62" t="s">
        <v>30</v>
      </c>
      <c r="F134" s="31" t="s">
        <v>30</v>
      </c>
      <c r="J134" s="5" t="s">
        <v>17</v>
      </c>
    </row>
    <row r="135">
      <c r="A135" s="3">
        <v>68.0</v>
      </c>
      <c r="B135" s="4">
        <v>0.08636574074074074</v>
      </c>
      <c r="C135" s="5" t="s">
        <v>13</v>
      </c>
      <c r="D135" s="5" t="s">
        <v>32</v>
      </c>
      <c r="E135" s="62">
        <v>33.0</v>
      </c>
      <c r="F135" s="31">
        <f>E135-14</f>
        <v>19</v>
      </c>
      <c r="J135" s="5" t="s">
        <v>2220</v>
      </c>
    </row>
    <row r="136">
      <c r="A136" s="3">
        <v>68.0</v>
      </c>
      <c r="B136" s="4">
        <v>0.0867824074074074</v>
      </c>
      <c r="C136" s="5" t="s">
        <v>13</v>
      </c>
      <c r="D136" s="5" t="s">
        <v>7</v>
      </c>
      <c r="E136" s="62">
        <v>22.0</v>
      </c>
      <c r="F136" s="89"/>
      <c r="H136" s="5" t="s">
        <v>2670</v>
      </c>
    </row>
    <row r="137">
      <c r="A137" s="3">
        <v>68.0</v>
      </c>
      <c r="B137" s="4">
        <v>0.08839120370370371</v>
      </c>
      <c r="C137" s="5" t="s">
        <v>13</v>
      </c>
      <c r="D137" s="5" t="s">
        <v>32</v>
      </c>
      <c r="E137" s="62" t="s">
        <v>30</v>
      </c>
      <c r="F137" s="31" t="s">
        <v>30</v>
      </c>
      <c r="J137" s="5" t="s">
        <v>17</v>
      </c>
    </row>
    <row r="138">
      <c r="A138" s="3">
        <v>68.0</v>
      </c>
      <c r="B138" s="4">
        <v>0.08839120370370371</v>
      </c>
      <c r="C138" s="5" t="s">
        <v>13</v>
      </c>
      <c r="D138" s="5" t="s">
        <v>32</v>
      </c>
      <c r="E138" s="62">
        <v>29.0</v>
      </c>
      <c r="F138" s="31">
        <f>E138-14</f>
        <v>15</v>
      </c>
      <c r="J138" s="5" t="s">
        <v>2671</v>
      </c>
    </row>
    <row r="139">
      <c r="A139" s="3">
        <v>68.0</v>
      </c>
      <c r="B139" s="4">
        <v>0.08849537037037038</v>
      </c>
      <c r="C139" s="5" t="s">
        <v>13</v>
      </c>
      <c r="D139" s="5" t="s">
        <v>7</v>
      </c>
      <c r="E139" s="62">
        <v>20.0</v>
      </c>
      <c r="F139" s="89"/>
      <c r="H139" s="5" t="s">
        <v>2672</v>
      </c>
    </row>
    <row r="140">
      <c r="A140" s="3">
        <v>68.0</v>
      </c>
      <c r="B140" s="4">
        <v>0.09130787037037037</v>
      </c>
      <c r="C140" s="5" t="s">
        <v>10</v>
      </c>
      <c r="D140" s="5" t="s">
        <v>32</v>
      </c>
      <c r="E140" s="62">
        <v>32.0</v>
      </c>
      <c r="F140" s="89">
        <f>E140-15</f>
        <v>17</v>
      </c>
      <c r="J140" s="5" t="s">
        <v>2634</v>
      </c>
    </row>
    <row r="141">
      <c r="A141" s="3">
        <v>68.0</v>
      </c>
      <c r="B141" s="4">
        <v>0.09157407407407407</v>
      </c>
      <c r="C141" s="5" t="s">
        <v>10</v>
      </c>
      <c r="D141" s="5" t="s">
        <v>7</v>
      </c>
      <c r="E141" s="62">
        <v>21.0</v>
      </c>
      <c r="F141" s="89"/>
      <c r="H141" s="5" t="s">
        <v>2673</v>
      </c>
    </row>
    <row r="142">
      <c r="A142" s="3">
        <v>68.0</v>
      </c>
      <c r="B142" s="5" t="s">
        <v>2674</v>
      </c>
      <c r="C142" s="5" t="s">
        <v>10</v>
      </c>
      <c r="D142" s="5" t="s">
        <v>32</v>
      </c>
      <c r="E142" s="62">
        <v>18.0</v>
      </c>
      <c r="F142" s="89">
        <f>E142-15</f>
        <v>3</v>
      </c>
      <c r="J142" s="5" t="s">
        <v>2634</v>
      </c>
    </row>
    <row r="143">
      <c r="A143" s="3">
        <v>68.0</v>
      </c>
      <c r="B143" s="4">
        <v>0.09206018518518519</v>
      </c>
      <c r="C143" s="5" t="s">
        <v>10</v>
      </c>
      <c r="D143" s="5" t="s">
        <v>7</v>
      </c>
      <c r="E143" s="62">
        <v>22.0</v>
      </c>
      <c r="F143" s="89"/>
      <c r="H143" s="5" t="s">
        <v>2675</v>
      </c>
    </row>
    <row r="144">
      <c r="A144" s="3">
        <v>68.0</v>
      </c>
      <c r="B144" s="4">
        <v>0.09267361111111111</v>
      </c>
      <c r="C144" s="5" t="s">
        <v>21</v>
      </c>
      <c r="D144" s="5" t="s">
        <v>32</v>
      </c>
      <c r="E144" s="62">
        <v>29.0</v>
      </c>
      <c r="F144" s="89">
        <f t="shared" ref="F144:F145" si="3">E144-11</f>
        <v>18</v>
      </c>
      <c r="J144" s="5" t="s">
        <v>186</v>
      </c>
    </row>
    <row r="145">
      <c r="A145" s="3">
        <v>68.0</v>
      </c>
      <c r="B145" s="4">
        <v>0.0928125</v>
      </c>
      <c r="C145" s="5" t="s">
        <v>21</v>
      </c>
      <c r="D145" s="5" t="s">
        <v>32</v>
      </c>
      <c r="E145" s="62">
        <v>26.0</v>
      </c>
      <c r="F145" s="89">
        <f t="shared" si="3"/>
        <v>15</v>
      </c>
      <c r="J145" s="5" t="s">
        <v>186</v>
      </c>
    </row>
    <row r="146">
      <c r="A146" s="3">
        <v>68.0</v>
      </c>
      <c r="B146" s="4">
        <v>0.09287037037037037</v>
      </c>
      <c r="C146" s="5" t="s">
        <v>21</v>
      </c>
      <c r="D146" s="5" t="s">
        <v>7</v>
      </c>
      <c r="E146" s="62">
        <v>8.0</v>
      </c>
      <c r="F146" s="89"/>
      <c r="H146" s="5" t="s">
        <v>2676</v>
      </c>
    </row>
    <row r="147">
      <c r="A147" s="3">
        <v>68.0</v>
      </c>
      <c r="B147" s="4">
        <v>0.09287037037037037</v>
      </c>
      <c r="C147" s="5" t="s">
        <v>21</v>
      </c>
      <c r="D147" s="5" t="s">
        <v>7</v>
      </c>
      <c r="E147" s="62">
        <v>9.0</v>
      </c>
      <c r="F147" s="89"/>
      <c r="H147" s="5" t="s">
        <v>2677</v>
      </c>
    </row>
    <row r="148">
      <c r="A148" s="3">
        <v>68.0</v>
      </c>
      <c r="B148" s="4">
        <v>0.096875</v>
      </c>
      <c r="C148" s="5" t="s">
        <v>22</v>
      </c>
      <c r="D148" s="5" t="s">
        <v>7</v>
      </c>
      <c r="E148" s="62">
        <v>35.0</v>
      </c>
      <c r="F148" s="89"/>
      <c r="H148" s="5" t="s">
        <v>2678</v>
      </c>
    </row>
    <row r="149">
      <c r="A149" s="3">
        <v>68.0</v>
      </c>
      <c r="B149" s="4">
        <v>0.09761574074074074</v>
      </c>
      <c r="C149" s="5" t="s">
        <v>22</v>
      </c>
      <c r="D149" s="5" t="s">
        <v>97</v>
      </c>
      <c r="E149" s="62" t="s">
        <v>30</v>
      </c>
      <c r="F149" s="89"/>
      <c r="J149" s="5" t="s">
        <v>2679</v>
      </c>
    </row>
    <row r="150">
      <c r="A150" s="3">
        <v>68.0</v>
      </c>
      <c r="B150" s="4">
        <v>0.09884259259259259</v>
      </c>
      <c r="C150" s="5" t="s">
        <v>22</v>
      </c>
      <c r="D150" s="5" t="s">
        <v>421</v>
      </c>
      <c r="E150" s="62">
        <v>12.0</v>
      </c>
      <c r="F150" s="89">
        <f>E150-6</f>
        <v>6</v>
      </c>
      <c r="J150" s="5" t="s">
        <v>2680</v>
      </c>
    </row>
    <row r="151">
      <c r="A151" s="3">
        <v>68.0</v>
      </c>
      <c r="B151" s="4">
        <v>0.0993287037037037</v>
      </c>
      <c r="C151" s="5" t="s">
        <v>22</v>
      </c>
      <c r="D151" s="5" t="s">
        <v>86</v>
      </c>
      <c r="E151" s="62">
        <v>4.0</v>
      </c>
      <c r="F151" s="89"/>
    </row>
    <row r="152">
      <c r="A152" s="3">
        <v>68.0</v>
      </c>
      <c r="B152" s="4">
        <v>0.09991898148148148</v>
      </c>
      <c r="C152" s="5" t="s">
        <v>18</v>
      </c>
      <c r="D152" s="5" t="s">
        <v>25</v>
      </c>
      <c r="E152" s="62">
        <v>18.0</v>
      </c>
      <c r="F152" s="31">
        <f>E152-6</f>
        <v>12</v>
      </c>
      <c r="H152" s="5" t="s">
        <v>2681</v>
      </c>
      <c r="J152" s="5" t="s">
        <v>2682</v>
      </c>
    </row>
    <row r="153">
      <c r="A153" s="3">
        <v>68.0</v>
      </c>
      <c r="B153" s="4">
        <v>0.09991898148148148</v>
      </c>
      <c r="C153" s="5" t="s">
        <v>18</v>
      </c>
      <c r="D153" s="5" t="s">
        <v>25</v>
      </c>
      <c r="E153" s="62" t="s">
        <v>30</v>
      </c>
      <c r="F153" s="31" t="s">
        <v>30</v>
      </c>
      <c r="J153" s="5" t="s">
        <v>2683</v>
      </c>
    </row>
    <row r="154">
      <c r="A154" s="3">
        <v>68.0</v>
      </c>
      <c r="B154" s="4">
        <v>0.09991898148148148</v>
      </c>
      <c r="C154" s="5" t="s">
        <v>22</v>
      </c>
      <c r="D154" s="5" t="s">
        <v>25</v>
      </c>
      <c r="E154" s="62">
        <v>24.0</v>
      </c>
      <c r="F154" s="31">
        <f>E154-5</f>
        <v>19</v>
      </c>
      <c r="H154" s="5" t="s">
        <v>2684</v>
      </c>
      <c r="J154" s="5" t="s">
        <v>2685</v>
      </c>
    </row>
    <row r="155">
      <c r="A155" s="3">
        <v>68.0</v>
      </c>
      <c r="B155" s="4">
        <v>0.10256944444444445</v>
      </c>
      <c r="C155" s="5" t="s">
        <v>18</v>
      </c>
      <c r="D155" s="5" t="s">
        <v>32</v>
      </c>
      <c r="E155" s="62">
        <v>27.0</v>
      </c>
      <c r="F155" s="31">
        <f>E155-13+5
</f>
        <v>19</v>
      </c>
      <c r="J155" s="5" t="s">
        <v>2579</v>
      </c>
    </row>
    <row r="156">
      <c r="A156" s="3">
        <v>68.0</v>
      </c>
      <c r="B156" s="4">
        <v>0.10289351851851852</v>
      </c>
      <c r="C156" s="5" t="s">
        <v>18</v>
      </c>
      <c r="D156" s="5" t="s">
        <v>7</v>
      </c>
      <c r="E156" s="62">
        <v>26.0</v>
      </c>
      <c r="F156" s="89"/>
      <c r="H156" s="5" t="s">
        <v>2686</v>
      </c>
    </row>
    <row r="157">
      <c r="A157" s="3">
        <v>68.0</v>
      </c>
      <c r="B157" s="4">
        <v>0.10319444444444445</v>
      </c>
      <c r="C157" s="5" t="s">
        <v>18</v>
      </c>
      <c r="D157" s="5" t="s">
        <v>32</v>
      </c>
      <c r="E157" s="62">
        <v>12.0</v>
      </c>
      <c r="F157" s="31">
        <f>E157-13+5
</f>
        <v>4</v>
      </c>
      <c r="J157" s="5" t="s">
        <v>2579</v>
      </c>
    </row>
    <row r="158">
      <c r="A158" s="3">
        <v>68.0</v>
      </c>
      <c r="B158" s="4">
        <v>0.10357638888888888</v>
      </c>
      <c r="C158" s="5" t="s">
        <v>18</v>
      </c>
      <c r="D158" s="5" t="s">
        <v>32</v>
      </c>
      <c r="E158" s="62">
        <v>21.0</v>
      </c>
      <c r="F158" s="31">
        <f>E158-13</f>
        <v>8</v>
      </c>
      <c r="J158" s="5" t="s">
        <v>2687</v>
      </c>
    </row>
    <row r="159">
      <c r="A159" s="3">
        <v>68.0</v>
      </c>
      <c r="B159" s="4">
        <v>0.10428240740740741</v>
      </c>
      <c r="C159" s="5" t="s">
        <v>18</v>
      </c>
      <c r="D159" s="5" t="s">
        <v>97</v>
      </c>
      <c r="E159" s="62" t="s">
        <v>30</v>
      </c>
      <c r="F159" s="89"/>
      <c r="J159" s="5" t="s">
        <v>2322</v>
      </c>
    </row>
    <row r="160">
      <c r="A160" s="3">
        <v>68.0</v>
      </c>
      <c r="B160" s="4">
        <v>0.1053587962962963</v>
      </c>
      <c r="C160" s="5" t="s">
        <v>13</v>
      </c>
      <c r="D160" s="5" t="s">
        <v>74</v>
      </c>
      <c r="E160" s="62" t="s">
        <v>30</v>
      </c>
      <c r="F160" s="31" t="s">
        <v>30</v>
      </c>
      <c r="J160" s="5" t="s">
        <v>17</v>
      </c>
    </row>
    <row r="161">
      <c r="A161" s="3">
        <v>68.0</v>
      </c>
      <c r="B161" s="4">
        <v>0.1053587962962963</v>
      </c>
      <c r="C161" s="5" t="s">
        <v>13</v>
      </c>
      <c r="D161" s="5" t="s">
        <v>74</v>
      </c>
      <c r="E161" s="62">
        <v>27.0</v>
      </c>
      <c r="F161" s="31">
        <f>E161-12</f>
        <v>15</v>
      </c>
      <c r="J161" s="5"/>
    </row>
    <row r="162">
      <c r="A162" s="3">
        <v>68.0</v>
      </c>
      <c r="B162" s="4">
        <v>0.10560185185185185</v>
      </c>
      <c r="C162" s="5" t="s">
        <v>13</v>
      </c>
      <c r="D162" s="5" t="s">
        <v>74</v>
      </c>
      <c r="E162" s="62" t="s">
        <v>30</v>
      </c>
      <c r="F162" s="31" t="s">
        <v>30</v>
      </c>
      <c r="J162" s="5" t="s">
        <v>17</v>
      </c>
    </row>
    <row r="163">
      <c r="A163" s="3">
        <v>68.0</v>
      </c>
      <c r="B163" s="4">
        <v>0.10560185185185185</v>
      </c>
      <c r="C163" s="5" t="s">
        <v>13</v>
      </c>
      <c r="D163" s="5" t="s">
        <v>74</v>
      </c>
      <c r="E163" s="62">
        <v>23.0</v>
      </c>
      <c r="F163" s="31">
        <f>E163-12</f>
        <v>11</v>
      </c>
      <c r="J163" s="5"/>
    </row>
    <row r="164">
      <c r="A164" s="3">
        <v>68.0</v>
      </c>
      <c r="B164" s="4">
        <v>0.10641203703703704</v>
      </c>
      <c r="C164" s="5" t="s">
        <v>13</v>
      </c>
      <c r="D164" s="5" t="s">
        <v>32</v>
      </c>
      <c r="E164" s="62" t="s">
        <v>30</v>
      </c>
      <c r="F164" s="31" t="s">
        <v>30</v>
      </c>
      <c r="J164" s="5" t="s">
        <v>2688</v>
      </c>
    </row>
    <row r="165">
      <c r="A165" s="3">
        <v>68.0</v>
      </c>
      <c r="B165" s="4">
        <v>0.10641203703703704</v>
      </c>
      <c r="C165" s="5" t="s">
        <v>13</v>
      </c>
      <c r="D165" s="5" t="s">
        <v>32</v>
      </c>
      <c r="E165" s="62">
        <v>25.0</v>
      </c>
      <c r="F165" s="31">
        <f>E165-14</f>
        <v>11</v>
      </c>
      <c r="J165" s="5" t="s">
        <v>2688</v>
      </c>
    </row>
    <row r="166">
      <c r="A166" s="3">
        <v>68.0</v>
      </c>
      <c r="B166" s="4">
        <v>0.10651620370370371</v>
      </c>
      <c r="C166" s="5" t="s">
        <v>13</v>
      </c>
      <c r="D166" s="5" t="s">
        <v>7</v>
      </c>
      <c r="E166" s="62">
        <v>17.0</v>
      </c>
      <c r="F166" s="89"/>
      <c r="H166" s="5" t="s">
        <v>2689</v>
      </c>
    </row>
    <row r="167">
      <c r="A167" s="3">
        <v>68.0</v>
      </c>
      <c r="B167" s="4">
        <v>0.1091087962962963</v>
      </c>
      <c r="C167" s="5" t="s">
        <v>18</v>
      </c>
      <c r="D167" s="5" t="s">
        <v>2550</v>
      </c>
      <c r="E167" s="62">
        <v>14.0</v>
      </c>
      <c r="F167" s="89"/>
      <c r="J167" s="5" t="s">
        <v>2690</v>
      </c>
    </row>
    <row r="168">
      <c r="A168" s="3">
        <v>68.0</v>
      </c>
      <c r="B168" s="4">
        <v>0.11056712962962963</v>
      </c>
      <c r="C168" s="5" t="s">
        <v>13</v>
      </c>
      <c r="D168" s="5" t="s">
        <v>32</v>
      </c>
      <c r="E168" s="62" t="s">
        <v>30</v>
      </c>
      <c r="F168" s="31" t="s">
        <v>30</v>
      </c>
      <c r="J168" s="5" t="s">
        <v>2691</v>
      </c>
    </row>
    <row r="169">
      <c r="A169" s="3">
        <v>68.0</v>
      </c>
      <c r="B169" s="4">
        <v>0.11056712962962963</v>
      </c>
      <c r="C169" s="5" t="s">
        <v>13</v>
      </c>
      <c r="D169" s="5" t="s">
        <v>32</v>
      </c>
      <c r="E169" s="62">
        <v>29.0</v>
      </c>
      <c r="F169" s="31">
        <f>E169-14</f>
        <v>15</v>
      </c>
      <c r="J169" s="5" t="s">
        <v>2692</v>
      </c>
    </row>
    <row r="170">
      <c r="A170" s="3">
        <v>68.0</v>
      </c>
      <c r="B170" s="4">
        <v>0.11068287037037038</v>
      </c>
      <c r="C170" s="5" t="s">
        <v>13</v>
      </c>
      <c r="D170" s="5" t="s">
        <v>7</v>
      </c>
      <c r="E170" s="62">
        <v>16.0</v>
      </c>
      <c r="F170" s="89"/>
      <c r="H170" s="5" t="s">
        <v>2693</v>
      </c>
    </row>
    <row r="171">
      <c r="A171" s="3">
        <v>68.0</v>
      </c>
      <c r="B171" s="4">
        <v>0.11215277777777778</v>
      </c>
      <c r="C171" s="5" t="s">
        <v>10</v>
      </c>
      <c r="D171" s="5" t="s">
        <v>32</v>
      </c>
      <c r="E171" s="62">
        <v>30.0</v>
      </c>
      <c r="F171" s="89">
        <f>E171-15</f>
        <v>15</v>
      </c>
      <c r="J171" s="5" t="s">
        <v>2634</v>
      </c>
    </row>
    <row r="172">
      <c r="A172" s="3">
        <v>68.0</v>
      </c>
      <c r="B172" s="4">
        <v>0.11232638888888889</v>
      </c>
      <c r="C172" s="5" t="s">
        <v>10</v>
      </c>
      <c r="D172" s="5" t="s">
        <v>7</v>
      </c>
      <c r="E172" s="62">
        <v>15.0</v>
      </c>
      <c r="F172" s="89"/>
      <c r="H172" s="5" t="s">
        <v>2694</v>
      </c>
    </row>
    <row r="173">
      <c r="A173" s="3">
        <v>68.0</v>
      </c>
      <c r="B173" s="4">
        <v>0.11267361111111111</v>
      </c>
      <c r="C173" s="5" t="s">
        <v>10</v>
      </c>
      <c r="D173" s="5" t="s">
        <v>32</v>
      </c>
      <c r="E173" s="62">
        <v>23.0</v>
      </c>
      <c r="F173" s="89">
        <f>E173-15</f>
        <v>8</v>
      </c>
      <c r="J173" s="5" t="s">
        <v>2634</v>
      </c>
    </row>
    <row r="174">
      <c r="A174" s="3">
        <v>68.0</v>
      </c>
      <c r="B174" s="4">
        <v>0.1128125</v>
      </c>
      <c r="C174" s="5" t="s">
        <v>10</v>
      </c>
      <c r="D174" s="5" t="s">
        <v>7</v>
      </c>
      <c r="E174" s="62">
        <v>17.0</v>
      </c>
      <c r="F174" s="89"/>
      <c r="H174" s="5" t="s">
        <v>2695</v>
      </c>
    </row>
    <row r="175">
      <c r="A175" s="3">
        <v>68.0</v>
      </c>
      <c r="B175" s="4">
        <v>0.11310185185185186</v>
      </c>
      <c r="C175" s="5" t="s">
        <v>10</v>
      </c>
      <c r="D175" s="5" t="s">
        <v>97</v>
      </c>
      <c r="E175" s="62" t="s">
        <v>30</v>
      </c>
      <c r="F175" s="89"/>
      <c r="J175" s="5" t="s">
        <v>2322</v>
      </c>
    </row>
    <row r="176">
      <c r="A176" s="3">
        <v>68.0</v>
      </c>
      <c r="B176" s="4">
        <v>0.1159837962962963</v>
      </c>
      <c r="C176" s="5" t="s">
        <v>15</v>
      </c>
      <c r="D176" s="5" t="s">
        <v>7</v>
      </c>
      <c r="E176" s="62">
        <v>36.0</v>
      </c>
      <c r="F176" s="89"/>
      <c r="H176" s="5" t="s">
        <v>2696</v>
      </c>
    </row>
    <row r="177">
      <c r="A177" s="3">
        <v>68.0</v>
      </c>
      <c r="B177" s="4">
        <v>0.11881944444444445</v>
      </c>
      <c r="C177" s="5" t="s">
        <v>15</v>
      </c>
      <c r="D177" s="5" t="s">
        <v>75</v>
      </c>
      <c r="E177" s="62">
        <v>10.0</v>
      </c>
      <c r="F177" s="31">
        <f t="shared" ref="F177:F179" si="4">E177-2</f>
        <v>8</v>
      </c>
      <c r="J177" s="5" t="s">
        <v>191</v>
      </c>
    </row>
    <row r="178">
      <c r="A178" s="3">
        <v>68.0</v>
      </c>
      <c r="B178" s="4">
        <v>0.1201736111111111</v>
      </c>
      <c r="C178" s="5" t="s">
        <v>13</v>
      </c>
      <c r="D178" s="5" t="s">
        <v>25</v>
      </c>
      <c r="E178" s="62">
        <v>4.0</v>
      </c>
      <c r="F178" s="31">
        <f t="shared" si="4"/>
        <v>2</v>
      </c>
      <c r="J178" s="5" t="s">
        <v>17</v>
      </c>
    </row>
    <row r="179">
      <c r="A179" s="3">
        <v>68.0</v>
      </c>
      <c r="B179" s="4">
        <v>0.1201736111111111</v>
      </c>
      <c r="C179" s="5" t="s">
        <v>13</v>
      </c>
      <c r="D179" s="5" t="s">
        <v>25</v>
      </c>
      <c r="E179" s="62">
        <v>6.0</v>
      </c>
      <c r="F179" s="31">
        <f t="shared" si="4"/>
        <v>4</v>
      </c>
      <c r="J179" s="5"/>
    </row>
    <row r="180">
      <c r="A180" s="3">
        <v>68.0</v>
      </c>
      <c r="B180" s="4">
        <v>0.12283564814814815</v>
      </c>
      <c r="C180" s="5" t="s">
        <v>22</v>
      </c>
      <c r="D180" s="5" t="s">
        <v>97</v>
      </c>
      <c r="E180" s="62">
        <v>12.0</v>
      </c>
      <c r="F180" s="89"/>
      <c r="H180" s="5" t="s">
        <v>2697</v>
      </c>
    </row>
    <row r="181">
      <c r="A181" s="3">
        <v>68.0</v>
      </c>
      <c r="B181" s="4">
        <v>0.1250462962962963</v>
      </c>
      <c r="C181" s="5" t="s">
        <v>15</v>
      </c>
      <c r="D181" s="5" t="s">
        <v>25</v>
      </c>
      <c r="E181" s="62" t="s">
        <v>30</v>
      </c>
      <c r="F181" s="31" t="s">
        <v>30</v>
      </c>
      <c r="J181" s="5" t="s">
        <v>17</v>
      </c>
    </row>
    <row r="182">
      <c r="A182" s="3">
        <v>68.0</v>
      </c>
      <c r="B182" s="4">
        <v>0.1250462962962963</v>
      </c>
      <c r="C182" s="5" t="s">
        <v>15</v>
      </c>
      <c r="D182" s="5" t="s">
        <v>25</v>
      </c>
      <c r="E182" s="62">
        <v>17.0</v>
      </c>
      <c r="F182" s="31">
        <f>E182-5</f>
        <v>12</v>
      </c>
      <c r="H182" s="5" t="s">
        <v>2698</v>
      </c>
      <c r="J182" s="5" t="s">
        <v>2699</v>
      </c>
    </row>
    <row r="183">
      <c r="A183" s="3">
        <v>68.0</v>
      </c>
      <c r="B183" s="4">
        <v>0.12650462962962963</v>
      </c>
      <c r="C183" s="5" t="s">
        <v>273</v>
      </c>
      <c r="D183" s="5" t="s">
        <v>25</v>
      </c>
      <c r="E183" s="62">
        <v>6.0</v>
      </c>
      <c r="F183" s="31">
        <f>E183-0</f>
        <v>6</v>
      </c>
      <c r="H183" s="5" t="s">
        <v>2700</v>
      </c>
      <c r="J183" s="5" t="s">
        <v>698</v>
      </c>
    </row>
    <row r="184">
      <c r="A184" s="3">
        <v>68.0</v>
      </c>
      <c r="B184" s="4">
        <v>0.12685185185185185</v>
      </c>
      <c r="C184" s="5" t="s">
        <v>18</v>
      </c>
      <c r="D184" s="5" t="s">
        <v>25</v>
      </c>
      <c r="E184" s="62">
        <v>23.0</v>
      </c>
      <c r="F184" s="31">
        <f>E184-6</f>
        <v>17</v>
      </c>
      <c r="H184" s="5" t="s">
        <v>2701</v>
      </c>
    </row>
    <row r="185">
      <c r="A185" s="3">
        <v>68.0</v>
      </c>
      <c r="B185" s="4">
        <v>0.13012731481481482</v>
      </c>
      <c r="C185" s="5" t="s">
        <v>18</v>
      </c>
      <c r="D185" s="5" t="s">
        <v>32</v>
      </c>
      <c r="E185" s="62">
        <v>22.0</v>
      </c>
      <c r="F185" s="31">
        <f>E185-11</f>
        <v>11</v>
      </c>
      <c r="J185" s="5" t="s">
        <v>2702</v>
      </c>
    </row>
    <row r="186">
      <c r="A186" s="3">
        <v>68.0</v>
      </c>
      <c r="B186" s="4">
        <v>0.13065972222222222</v>
      </c>
      <c r="C186" s="5" t="s">
        <v>18</v>
      </c>
      <c r="D186" s="5" t="s">
        <v>7</v>
      </c>
      <c r="E186" s="62">
        <v>10.0</v>
      </c>
      <c r="F186" s="31">
        <f>E186</f>
        <v>10</v>
      </c>
      <c r="H186" s="5" t="s">
        <v>2703</v>
      </c>
      <c r="J186" s="5" t="s">
        <v>2704</v>
      </c>
    </row>
    <row r="187">
      <c r="A187" s="3">
        <v>68.0</v>
      </c>
      <c r="B187" s="4">
        <v>0.13091435185185185</v>
      </c>
      <c r="C187" s="5" t="s">
        <v>18</v>
      </c>
      <c r="D187" s="5" t="s">
        <v>709</v>
      </c>
      <c r="E187" s="62">
        <v>11.0</v>
      </c>
      <c r="F187" s="31">
        <v>20.0</v>
      </c>
      <c r="J187" s="5" t="s">
        <v>2705</v>
      </c>
    </row>
    <row r="188">
      <c r="A188" s="3">
        <v>68.0</v>
      </c>
      <c r="B188" s="4">
        <v>0.1315162037037037</v>
      </c>
      <c r="C188" s="5" t="s">
        <v>18</v>
      </c>
      <c r="D188" s="5" t="s">
        <v>32</v>
      </c>
      <c r="E188" s="62" t="s">
        <v>37</v>
      </c>
      <c r="F188" s="62">
        <v>20.0</v>
      </c>
      <c r="G188" s="5" t="s">
        <v>48</v>
      </c>
      <c r="J188" s="5" t="s">
        <v>1943</v>
      </c>
    </row>
    <row r="189">
      <c r="A189" s="3">
        <v>68.0</v>
      </c>
      <c r="B189" s="4">
        <v>0.1315162037037037</v>
      </c>
      <c r="C189" s="5" t="s">
        <v>18</v>
      </c>
      <c r="D189" s="5" t="s">
        <v>32</v>
      </c>
      <c r="E189" s="62" t="s">
        <v>30</v>
      </c>
      <c r="F189" s="62" t="s">
        <v>30</v>
      </c>
      <c r="J189" s="5" t="s">
        <v>1943</v>
      </c>
    </row>
    <row r="190">
      <c r="A190" s="3">
        <v>68.0</v>
      </c>
      <c r="B190" s="4">
        <v>0.13184027777777776</v>
      </c>
      <c r="C190" s="5" t="s">
        <v>18</v>
      </c>
      <c r="D190" s="5" t="s">
        <v>7</v>
      </c>
      <c r="E190" s="62">
        <v>34.0</v>
      </c>
      <c r="F190" s="89"/>
      <c r="H190" s="5" t="s">
        <v>2706</v>
      </c>
    </row>
    <row r="191">
      <c r="A191" s="3">
        <v>68.0</v>
      </c>
      <c r="B191" s="4">
        <v>0.13284722222222223</v>
      </c>
      <c r="C191" s="5" t="s">
        <v>18</v>
      </c>
      <c r="D191" s="5" t="s">
        <v>97</v>
      </c>
      <c r="E191" s="62" t="s">
        <v>30</v>
      </c>
      <c r="F191" s="89"/>
      <c r="J191" s="5" t="s">
        <v>2707</v>
      </c>
    </row>
    <row r="192">
      <c r="A192" s="3">
        <v>68.0</v>
      </c>
      <c r="B192" s="4">
        <v>0.1326388888888889</v>
      </c>
      <c r="C192" s="5" t="s">
        <v>13</v>
      </c>
      <c r="D192" s="5" t="s">
        <v>32</v>
      </c>
      <c r="E192" s="62" t="s">
        <v>30</v>
      </c>
      <c r="F192" s="62" t="s">
        <v>30</v>
      </c>
      <c r="J192" s="5" t="s">
        <v>17</v>
      </c>
    </row>
    <row r="193">
      <c r="A193" s="3">
        <v>68.0</v>
      </c>
      <c r="B193" s="4">
        <v>0.1326388888888889</v>
      </c>
      <c r="C193" s="5" t="s">
        <v>13</v>
      </c>
      <c r="D193" s="5" t="s">
        <v>32</v>
      </c>
      <c r="E193" s="62">
        <v>27.0</v>
      </c>
      <c r="F193" s="89">
        <f>E193-14</f>
        <v>13</v>
      </c>
      <c r="J193" s="5" t="s">
        <v>2196</v>
      </c>
    </row>
    <row r="194">
      <c r="A194" s="3">
        <v>68.0</v>
      </c>
      <c r="B194" s="4">
        <v>0.13296296296296295</v>
      </c>
      <c r="C194" s="5" t="s">
        <v>13</v>
      </c>
      <c r="D194" s="5" t="s">
        <v>7</v>
      </c>
      <c r="E194" s="62">
        <v>32.0</v>
      </c>
      <c r="F194" s="89"/>
      <c r="H194" s="5" t="s">
        <v>2708</v>
      </c>
    </row>
    <row r="195">
      <c r="A195" s="3">
        <v>68.0</v>
      </c>
      <c r="B195" s="4">
        <v>0.1330787037037037</v>
      </c>
      <c r="C195" s="5" t="s">
        <v>13</v>
      </c>
      <c r="D195" s="5" t="s">
        <v>32</v>
      </c>
      <c r="E195" s="62" t="s">
        <v>30</v>
      </c>
      <c r="F195" s="62" t="s">
        <v>30</v>
      </c>
      <c r="J195" s="5" t="s">
        <v>17</v>
      </c>
    </row>
    <row r="196">
      <c r="A196" s="3">
        <v>68.0</v>
      </c>
      <c r="B196" s="4">
        <v>0.1330787037037037</v>
      </c>
      <c r="C196" s="5" t="s">
        <v>13</v>
      </c>
      <c r="D196" s="5" t="s">
        <v>32</v>
      </c>
      <c r="E196" s="62">
        <v>23.0</v>
      </c>
      <c r="F196" s="89">
        <f>E196-14</f>
        <v>9</v>
      </c>
      <c r="I196" s="5">
        <v>1.0</v>
      </c>
      <c r="J196" s="5" t="s">
        <v>2196</v>
      </c>
    </row>
    <row r="197">
      <c r="A197" s="3">
        <v>68.0</v>
      </c>
      <c r="B197" s="4">
        <v>0.13402777777777777</v>
      </c>
      <c r="C197" s="5" t="s">
        <v>13</v>
      </c>
      <c r="D197" s="5" t="s">
        <v>74</v>
      </c>
      <c r="E197" s="62" t="s">
        <v>30</v>
      </c>
      <c r="F197" s="31" t="s">
        <v>30</v>
      </c>
      <c r="J197" s="5" t="s">
        <v>17</v>
      </c>
    </row>
    <row r="198">
      <c r="A198" s="3">
        <v>68.0</v>
      </c>
      <c r="B198" s="4">
        <v>0.13402777777777777</v>
      </c>
      <c r="C198" s="5" t="s">
        <v>13</v>
      </c>
      <c r="D198" s="5" t="s">
        <v>74</v>
      </c>
      <c r="E198" s="62">
        <v>20.0</v>
      </c>
      <c r="F198" s="31">
        <f>E198-12</f>
        <v>8</v>
      </c>
      <c r="J198" s="5" t="s">
        <v>40</v>
      </c>
    </row>
    <row r="199">
      <c r="A199" s="3">
        <v>68.0</v>
      </c>
      <c r="B199" s="4">
        <v>0.13582175925925927</v>
      </c>
      <c r="C199" s="5" t="s">
        <v>18</v>
      </c>
      <c r="D199" s="5" t="s">
        <v>709</v>
      </c>
      <c r="E199" s="62">
        <v>8.0</v>
      </c>
      <c r="F199" s="89"/>
      <c r="J199" s="5" t="s">
        <v>2207</v>
      </c>
    </row>
    <row r="200">
      <c r="A200" s="3">
        <v>68.0</v>
      </c>
      <c r="B200" s="4">
        <v>0.13835648148148147</v>
      </c>
      <c r="C200" s="5" t="s">
        <v>10</v>
      </c>
      <c r="D200" s="5" t="s">
        <v>97</v>
      </c>
      <c r="E200" s="62">
        <v>28.0</v>
      </c>
      <c r="F200" s="89"/>
      <c r="J200" s="5" t="s">
        <v>2709</v>
      </c>
    </row>
    <row r="201">
      <c r="A201" s="3">
        <v>68.0</v>
      </c>
      <c r="B201" s="4">
        <v>0.13952546296296298</v>
      </c>
      <c r="C201" s="5" t="s">
        <v>21</v>
      </c>
      <c r="D201" s="5" t="s">
        <v>74</v>
      </c>
      <c r="E201" s="62">
        <v>7.0</v>
      </c>
      <c r="F201" s="31">
        <f t="shared" ref="F201:F202" si="5">E201-2</f>
        <v>5</v>
      </c>
    </row>
    <row r="202">
      <c r="A202" s="3">
        <v>68.0</v>
      </c>
      <c r="B202" s="4">
        <v>0.1396875</v>
      </c>
      <c r="C202" s="5" t="s">
        <v>21</v>
      </c>
      <c r="D202" s="5" t="s">
        <v>74</v>
      </c>
      <c r="E202" s="62">
        <v>9.0</v>
      </c>
      <c r="F202" s="31">
        <f t="shared" si="5"/>
        <v>7</v>
      </c>
    </row>
    <row r="203">
      <c r="A203" s="3">
        <v>68.0</v>
      </c>
      <c r="B203" s="4">
        <v>0.1398148148148148</v>
      </c>
      <c r="C203" s="5" t="s">
        <v>21</v>
      </c>
      <c r="D203" s="5" t="s">
        <v>74</v>
      </c>
      <c r="E203" s="62" t="s">
        <v>37</v>
      </c>
      <c r="F203" s="47">
        <v>20.0</v>
      </c>
    </row>
    <row r="204">
      <c r="A204" s="3">
        <v>68.0</v>
      </c>
      <c r="B204" s="4">
        <v>0.13998842592592592</v>
      </c>
      <c r="C204" s="5" t="s">
        <v>21</v>
      </c>
      <c r="D204" s="5" t="s">
        <v>14</v>
      </c>
      <c r="E204" s="62">
        <v>19.0</v>
      </c>
      <c r="F204" s="31">
        <f>E204-7</f>
        <v>12</v>
      </c>
    </row>
    <row r="205">
      <c r="A205" s="3">
        <v>68.0</v>
      </c>
      <c r="B205" s="4">
        <v>0.14021990740740742</v>
      </c>
      <c r="C205" s="5" t="s">
        <v>15</v>
      </c>
      <c r="D205" s="5" t="s">
        <v>402</v>
      </c>
      <c r="E205" s="62">
        <v>11.0</v>
      </c>
      <c r="F205" s="31">
        <f>E205</f>
        <v>11</v>
      </c>
      <c r="J205" s="5" t="s">
        <v>1360</v>
      </c>
    </row>
    <row r="206">
      <c r="A206" s="3">
        <v>68.0</v>
      </c>
      <c r="B206" s="4">
        <v>0.1439236111111111</v>
      </c>
      <c r="C206" s="5" t="s">
        <v>22</v>
      </c>
      <c r="D206" s="5" t="s">
        <v>97</v>
      </c>
      <c r="E206" s="62">
        <v>12.0</v>
      </c>
      <c r="F206" s="49"/>
      <c r="J206" s="5" t="s">
        <v>2710</v>
      </c>
    </row>
    <row r="207">
      <c r="A207" s="3">
        <v>68.0</v>
      </c>
      <c r="B207" s="4">
        <v>0.14145833333333332</v>
      </c>
      <c r="C207" s="5" t="s">
        <v>22</v>
      </c>
      <c r="D207" s="5" t="s">
        <v>7</v>
      </c>
      <c r="E207" s="62">
        <v>27.0</v>
      </c>
      <c r="F207" s="31">
        <f>E207-10</f>
        <v>17</v>
      </c>
      <c r="H207" s="5" t="s">
        <v>2711</v>
      </c>
      <c r="I207" s="5">
        <v>1.0</v>
      </c>
    </row>
    <row r="208">
      <c r="A208" s="3">
        <v>68.0</v>
      </c>
      <c r="B208" s="4">
        <v>0.14379629629629628</v>
      </c>
      <c r="C208" s="5" t="s">
        <v>18</v>
      </c>
      <c r="D208" s="5" t="s">
        <v>32</v>
      </c>
      <c r="E208" s="62">
        <v>29.0</v>
      </c>
      <c r="F208" s="31">
        <f t="shared" ref="F208:F209" si="6">E208-13</f>
        <v>16</v>
      </c>
      <c r="J208" s="5" t="s">
        <v>2418</v>
      </c>
    </row>
    <row r="209">
      <c r="A209" s="3">
        <v>68.0</v>
      </c>
      <c r="B209" s="4">
        <v>0.14379629629629628</v>
      </c>
      <c r="C209" s="5" t="s">
        <v>18</v>
      </c>
      <c r="D209" s="5" t="s">
        <v>32</v>
      </c>
      <c r="E209" s="62">
        <v>15.0</v>
      </c>
      <c r="F209" s="89">
        <f t="shared" si="6"/>
        <v>2</v>
      </c>
      <c r="J209" s="5" t="s">
        <v>2418</v>
      </c>
    </row>
    <row r="210">
      <c r="A210" s="3">
        <v>68.0</v>
      </c>
      <c r="B210" s="4">
        <v>0.14408564814814814</v>
      </c>
      <c r="C210" s="5" t="s">
        <v>18</v>
      </c>
      <c r="D210" s="5" t="s">
        <v>7</v>
      </c>
      <c r="E210" s="62">
        <v>13.0</v>
      </c>
      <c r="F210" s="89"/>
      <c r="H210" s="5" t="s">
        <v>2712</v>
      </c>
    </row>
    <row r="211">
      <c r="A211" s="3">
        <v>68.0</v>
      </c>
      <c r="B211" s="4">
        <v>0.14450231481481482</v>
      </c>
      <c r="C211" s="5" t="s">
        <v>18</v>
      </c>
      <c r="D211" s="5" t="s">
        <v>97</v>
      </c>
      <c r="E211" s="62" t="s">
        <v>30</v>
      </c>
      <c r="F211" s="89"/>
      <c r="J211" s="5" t="s">
        <v>2713</v>
      </c>
    </row>
    <row r="212">
      <c r="A212" s="3">
        <v>68.0</v>
      </c>
      <c r="B212" s="4">
        <v>0.1463773148148148</v>
      </c>
      <c r="C212" s="5" t="s">
        <v>13</v>
      </c>
      <c r="D212" s="5" t="s">
        <v>32</v>
      </c>
      <c r="E212" s="62" t="s">
        <v>30</v>
      </c>
      <c r="F212" s="31" t="s">
        <v>30</v>
      </c>
      <c r="J212" s="5" t="s">
        <v>17</v>
      </c>
    </row>
    <row r="213">
      <c r="A213" s="3">
        <v>68.0</v>
      </c>
      <c r="B213" s="4">
        <v>0.1463773148148148</v>
      </c>
      <c r="C213" s="5" t="s">
        <v>13</v>
      </c>
      <c r="D213" s="5" t="s">
        <v>32</v>
      </c>
      <c r="E213" s="62">
        <v>26.0</v>
      </c>
      <c r="F213" s="31">
        <f>E213-14</f>
        <v>12</v>
      </c>
      <c r="J213" s="5" t="s">
        <v>2714</v>
      </c>
    </row>
    <row r="214">
      <c r="A214" s="3">
        <v>68.0</v>
      </c>
      <c r="B214" s="4">
        <v>0.14652777777777778</v>
      </c>
      <c r="C214" s="5" t="s">
        <v>13</v>
      </c>
      <c r="D214" s="5" t="s">
        <v>7</v>
      </c>
      <c r="E214" s="62">
        <v>28.0</v>
      </c>
      <c r="F214" s="89"/>
      <c r="H214" s="5" t="s">
        <v>2715</v>
      </c>
    </row>
    <row r="215">
      <c r="A215" s="3">
        <v>68.0</v>
      </c>
      <c r="B215" s="4">
        <v>0.14700231481481482</v>
      </c>
      <c r="C215" s="5" t="s">
        <v>13</v>
      </c>
      <c r="D215" s="5" t="s">
        <v>32</v>
      </c>
      <c r="E215" s="62" t="s">
        <v>30</v>
      </c>
      <c r="F215" s="31" t="s">
        <v>30</v>
      </c>
      <c r="J215" s="5" t="s">
        <v>17</v>
      </c>
    </row>
    <row r="216">
      <c r="A216" s="3">
        <v>68.0</v>
      </c>
      <c r="B216" s="4">
        <v>0.14700231481481482</v>
      </c>
      <c r="C216" s="5" t="s">
        <v>13</v>
      </c>
      <c r="D216" s="5" t="s">
        <v>32</v>
      </c>
      <c r="E216" s="62">
        <v>27.0</v>
      </c>
      <c r="F216" s="31">
        <f>E216-14+5</f>
        <v>18</v>
      </c>
      <c r="J216" s="5" t="s">
        <v>2196</v>
      </c>
    </row>
    <row r="217">
      <c r="A217" s="3">
        <v>68.0</v>
      </c>
      <c r="B217" s="4">
        <v>0.14722222222222223</v>
      </c>
      <c r="C217" s="5" t="s">
        <v>13</v>
      </c>
      <c r="D217" s="5" t="s">
        <v>7</v>
      </c>
      <c r="E217" s="62">
        <v>28.0</v>
      </c>
      <c r="F217" s="89"/>
      <c r="H217" s="5" t="s">
        <v>2716</v>
      </c>
    </row>
    <row r="218">
      <c r="A218" s="3">
        <v>68.0</v>
      </c>
      <c r="B218" s="4">
        <v>0.1491550925925926</v>
      </c>
      <c r="C218" s="5" t="s">
        <v>18</v>
      </c>
      <c r="D218" s="5" t="s">
        <v>709</v>
      </c>
      <c r="E218" s="62">
        <v>8.0</v>
      </c>
      <c r="F218" s="89"/>
      <c r="J218" s="5" t="s">
        <v>2207</v>
      </c>
    </row>
    <row r="219">
      <c r="A219" s="3">
        <v>68.0</v>
      </c>
      <c r="B219" s="4">
        <v>0.15038194444444444</v>
      </c>
      <c r="C219" s="5" t="s">
        <v>10</v>
      </c>
      <c r="D219" s="5" t="s">
        <v>32</v>
      </c>
      <c r="E219" s="62">
        <v>19.0</v>
      </c>
      <c r="F219" s="31">
        <f>E219-15</f>
        <v>4</v>
      </c>
      <c r="J219" s="5" t="s">
        <v>2634</v>
      </c>
    </row>
    <row r="220">
      <c r="A220" s="3">
        <v>68.0</v>
      </c>
      <c r="B220" s="4">
        <v>0.15060185185185185</v>
      </c>
      <c r="C220" s="5" t="s">
        <v>10</v>
      </c>
      <c r="D220" s="5" t="s">
        <v>32</v>
      </c>
      <c r="E220" s="62" t="s">
        <v>28</v>
      </c>
      <c r="F220" s="47">
        <v>1.0</v>
      </c>
      <c r="J220" s="5" t="s">
        <v>2634</v>
      </c>
    </row>
    <row r="221">
      <c r="A221" s="3">
        <v>68.0</v>
      </c>
      <c r="B221" s="4">
        <v>0.15175925925925926</v>
      </c>
      <c r="C221" s="5" t="s">
        <v>21</v>
      </c>
      <c r="D221" s="5" t="s">
        <v>14</v>
      </c>
      <c r="E221" s="62">
        <v>17.0</v>
      </c>
      <c r="F221" s="34">
        <f>E221-7</f>
        <v>10</v>
      </c>
      <c r="J221" s="5" t="s">
        <v>2717</v>
      </c>
    </row>
    <row r="222">
      <c r="A222" s="3">
        <v>68.0</v>
      </c>
      <c r="B222" s="4">
        <v>0.15297453703703703</v>
      </c>
      <c r="C222" s="5" t="s">
        <v>15</v>
      </c>
      <c r="D222" s="5" t="s">
        <v>97</v>
      </c>
      <c r="E222" s="62">
        <v>22.0</v>
      </c>
      <c r="F222" s="89"/>
      <c r="J222" s="5" t="s">
        <v>2718</v>
      </c>
    </row>
    <row r="223">
      <c r="A223" s="3">
        <v>68.0</v>
      </c>
      <c r="B223" s="4">
        <v>0.15475694444444443</v>
      </c>
      <c r="C223" s="5" t="s">
        <v>22</v>
      </c>
      <c r="D223" s="5" t="s">
        <v>97</v>
      </c>
      <c r="E223" s="62">
        <v>9.0</v>
      </c>
      <c r="F223" s="89"/>
      <c r="J223" s="5" t="s">
        <v>2719</v>
      </c>
    </row>
    <row r="224">
      <c r="A224" s="3">
        <v>68.0</v>
      </c>
      <c r="B224" s="4">
        <v>0.15672453703703704</v>
      </c>
      <c r="C224" s="5" t="s">
        <v>18</v>
      </c>
      <c r="D224" s="5" t="s">
        <v>129</v>
      </c>
      <c r="E224" s="62" t="s">
        <v>30</v>
      </c>
      <c r="F224" s="31" t="s">
        <v>30</v>
      </c>
      <c r="J224" s="5" t="s">
        <v>2683</v>
      </c>
    </row>
    <row r="225">
      <c r="A225" s="3">
        <v>68.0</v>
      </c>
      <c r="B225" s="4">
        <v>0.15672453703703704</v>
      </c>
      <c r="C225" s="5" t="s">
        <v>18</v>
      </c>
      <c r="D225" s="5" t="s">
        <v>129</v>
      </c>
      <c r="E225" s="62">
        <v>7.0</v>
      </c>
      <c r="F225" s="31">
        <f>E225-3</f>
        <v>4</v>
      </c>
      <c r="H225" s="5" t="s">
        <v>2720</v>
      </c>
      <c r="J225" s="5" t="s">
        <v>2721</v>
      </c>
    </row>
    <row r="226">
      <c r="A226" s="3">
        <v>68.0</v>
      </c>
      <c r="B226" s="4">
        <v>0.15672453703703704</v>
      </c>
      <c r="C226" s="5" t="s">
        <v>21</v>
      </c>
      <c r="D226" s="5" t="s">
        <v>129</v>
      </c>
      <c r="E226" s="62" t="s">
        <v>28</v>
      </c>
      <c r="F226" s="47">
        <v>1.0</v>
      </c>
      <c r="H226" s="5" t="s">
        <v>2722</v>
      </c>
      <c r="J226" s="5" t="s">
        <v>2721</v>
      </c>
    </row>
    <row r="227">
      <c r="A227" s="3">
        <v>68.0</v>
      </c>
      <c r="B227" s="4">
        <v>0.15672453703703704</v>
      </c>
      <c r="C227" s="5" t="s">
        <v>15</v>
      </c>
      <c r="D227" s="5" t="s">
        <v>129</v>
      </c>
      <c r="E227" s="62">
        <v>30.0</v>
      </c>
      <c r="F227" s="31">
        <f>E227-14</f>
        <v>16</v>
      </c>
    </row>
    <row r="228">
      <c r="A228" s="3">
        <v>68.0</v>
      </c>
      <c r="B228" s="4">
        <v>0.1575462962962963</v>
      </c>
      <c r="C228" s="5" t="s">
        <v>18</v>
      </c>
      <c r="D228" s="5" t="s">
        <v>32</v>
      </c>
      <c r="E228" s="62" t="s">
        <v>30</v>
      </c>
      <c r="F228" s="31" t="s">
        <v>30</v>
      </c>
      <c r="J228" s="5" t="s">
        <v>42</v>
      </c>
    </row>
    <row r="229">
      <c r="A229" s="3">
        <v>68.0</v>
      </c>
      <c r="B229" s="4">
        <v>0.1575462962962963</v>
      </c>
      <c r="C229" s="5" t="s">
        <v>18</v>
      </c>
      <c r="D229" s="5" t="s">
        <v>32</v>
      </c>
      <c r="E229" s="62">
        <v>16.0</v>
      </c>
      <c r="F229" s="47">
        <f>E229-10</f>
        <v>6</v>
      </c>
      <c r="J229" s="5" t="s">
        <v>2466</v>
      </c>
    </row>
    <row r="230">
      <c r="A230" s="3">
        <v>68.0</v>
      </c>
      <c r="B230" s="4">
        <v>0.15788194444444445</v>
      </c>
      <c r="C230" s="5" t="s">
        <v>21</v>
      </c>
      <c r="D230" s="5" t="s">
        <v>32</v>
      </c>
      <c r="E230" s="62">
        <v>17.0</v>
      </c>
      <c r="F230" s="47">
        <v>6.0</v>
      </c>
      <c r="J230" s="5" t="s">
        <v>17</v>
      </c>
    </row>
    <row r="231">
      <c r="A231" s="3">
        <v>68.0</v>
      </c>
      <c r="B231" s="4">
        <v>0.15788194444444445</v>
      </c>
      <c r="C231" s="5" t="s">
        <v>21</v>
      </c>
      <c r="D231" s="5" t="s">
        <v>32</v>
      </c>
      <c r="E231" s="62">
        <v>28.0</v>
      </c>
      <c r="F231" s="31">
        <f>E231-11</f>
        <v>17</v>
      </c>
      <c r="J231" s="5" t="s">
        <v>138</v>
      </c>
    </row>
    <row r="232">
      <c r="A232" s="3">
        <v>68.0</v>
      </c>
      <c r="B232" s="4">
        <v>0.15814814814814815</v>
      </c>
      <c r="C232" s="5" t="s">
        <v>21</v>
      </c>
      <c r="D232" s="5" t="s">
        <v>7</v>
      </c>
      <c r="E232" s="62">
        <v>7.0</v>
      </c>
      <c r="F232" s="89"/>
      <c r="H232" s="5" t="s">
        <v>2723</v>
      </c>
    </row>
    <row r="233">
      <c r="A233" s="3">
        <v>68.0</v>
      </c>
      <c r="B233" s="4">
        <v>0.15890046296296295</v>
      </c>
      <c r="C233" s="5" t="s">
        <v>18</v>
      </c>
      <c r="D233" s="5" t="s">
        <v>97</v>
      </c>
      <c r="E233" s="62" t="s">
        <v>30</v>
      </c>
      <c r="F233" s="89"/>
      <c r="J233" s="5" t="s">
        <v>2724</v>
      </c>
    </row>
    <row r="234">
      <c r="A234" s="3">
        <v>68.0</v>
      </c>
      <c r="B234" s="4">
        <v>0.16011574074074075</v>
      </c>
      <c r="C234" s="5" t="s">
        <v>13</v>
      </c>
      <c r="D234" s="5" t="s">
        <v>32</v>
      </c>
      <c r="E234" s="62" t="s">
        <v>30</v>
      </c>
      <c r="F234" s="31" t="s">
        <v>30</v>
      </c>
      <c r="J234" s="5" t="s">
        <v>17</v>
      </c>
    </row>
    <row r="235">
      <c r="A235" s="3">
        <v>68.0</v>
      </c>
      <c r="B235" s="4">
        <v>0.16011574074074075</v>
      </c>
      <c r="C235" s="5" t="s">
        <v>13</v>
      </c>
      <c r="D235" s="5" t="s">
        <v>32</v>
      </c>
      <c r="E235" s="62">
        <v>27.0</v>
      </c>
      <c r="F235" s="31">
        <f>E235-14+5</f>
        <v>18</v>
      </c>
      <c r="J235" s="5" t="s">
        <v>2196</v>
      </c>
    </row>
    <row r="236">
      <c r="A236" s="3">
        <v>68.0</v>
      </c>
      <c r="B236" s="4">
        <v>0.1603587962962963</v>
      </c>
      <c r="C236" s="5" t="s">
        <v>13</v>
      </c>
      <c r="D236" s="5" t="s">
        <v>7</v>
      </c>
      <c r="E236" s="62">
        <v>28.0</v>
      </c>
      <c r="F236" s="89"/>
      <c r="H236" s="5" t="s">
        <v>2725</v>
      </c>
    </row>
    <row r="237">
      <c r="A237" s="3">
        <v>68.0</v>
      </c>
      <c r="B237" s="4">
        <v>0.16074074074074074</v>
      </c>
      <c r="C237" s="5" t="s">
        <v>18</v>
      </c>
      <c r="D237" s="5" t="s">
        <v>32</v>
      </c>
      <c r="E237" s="62">
        <v>12.0</v>
      </c>
      <c r="F237" s="31">
        <f t="shared" ref="F237:F238" si="7">E237-13+5
</f>
        <v>4</v>
      </c>
      <c r="J237" s="5" t="s">
        <v>2579</v>
      </c>
    </row>
    <row r="238">
      <c r="A238" s="3">
        <v>68.0</v>
      </c>
      <c r="B238" s="4">
        <v>0.16083333333333333</v>
      </c>
      <c r="C238" s="5" t="s">
        <v>18</v>
      </c>
      <c r="D238" s="5" t="s">
        <v>32</v>
      </c>
      <c r="E238" s="62">
        <v>20.0</v>
      </c>
      <c r="F238" s="31">
        <f t="shared" si="7"/>
        <v>12</v>
      </c>
      <c r="J238" s="5" t="s">
        <v>2579</v>
      </c>
    </row>
    <row r="239">
      <c r="A239" s="3">
        <v>68.0</v>
      </c>
      <c r="B239" s="4">
        <v>0.16311342592592593</v>
      </c>
      <c r="C239" s="5" t="s">
        <v>22</v>
      </c>
      <c r="D239" s="5" t="s">
        <v>92</v>
      </c>
      <c r="E239" s="62">
        <v>22.0</v>
      </c>
      <c r="F239" s="31">
        <f>E239-7</f>
        <v>15</v>
      </c>
    </row>
    <row r="240">
      <c r="A240" s="3">
        <v>68.0</v>
      </c>
      <c r="B240" s="4">
        <v>0.16364583333333332</v>
      </c>
      <c r="C240" s="5" t="s">
        <v>10</v>
      </c>
      <c r="D240" s="5" t="s">
        <v>32</v>
      </c>
      <c r="E240" s="62">
        <v>31.0</v>
      </c>
      <c r="F240" s="31">
        <f>E240-13</f>
        <v>18</v>
      </c>
      <c r="J240" s="5" t="s">
        <v>2726</v>
      </c>
    </row>
    <row r="241">
      <c r="A241" s="3">
        <v>68.0</v>
      </c>
      <c r="B241" s="4">
        <v>0.16403935185185184</v>
      </c>
      <c r="C241" s="5" t="s">
        <v>10</v>
      </c>
      <c r="D241" s="5" t="s">
        <v>7</v>
      </c>
      <c r="E241" s="62">
        <v>16.0</v>
      </c>
      <c r="F241" s="89"/>
      <c r="H241" s="5" t="s">
        <v>2727</v>
      </c>
      <c r="J241" s="5" t="s">
        <v>2728</v>
      </c>
    </row>
    <row r="242">
      <c r="A242" s="3">
        <v>68.0</v>
      </c>
      <c r="B242" s="4">
        <v>0.16444444444444445</v>
      </c>
      <c r="C242" s="5" t="s">
        <v>10</v>
      </c>
      <c r="D242" s="5" t="s">
        <v>32</v>
      </c>
      <c r="E242" s="62">
        <v>31.0</v>
      </c>
      <c r="F242" s="89">
        <f>E242-15</f>
        <v>16</v>
      </c>
      <c r="J242" s="5" t="s">
        <v>2634</v>
      </c>
    </row>
    <row r="243">
      <c r="A243" s="3">
        <v>68.0</v>
      </c>
      <c r="B243" s="4">
        <v>0.1645949074074074</v>
      </c>
      <c r="C243" s="5" t="s">
        <v>10</v>
      </c>
      <c r="D243" s="5" t="s">
        <v>7</v>
      </c>
      <c r="E243" s="62">
        <v>18.0</v>
      </c>
      <c r="F243" s="89"/>
      <c r="H243" s="5" t="s">
        <v>2729</v>
      </c>
    </row>
    <row r="244">
      <c r="A244" s="3">
        <v>68.0</v>
      </c>
      <c r="B244" s="4">
        <v>0.16702546296296297</v>
      </c>
      <c r="C244" s="5" t="s">
        <v>15</v>
      </c>
      <c r="D244" s="5" t="s">
        <v>7</v>
      </c>
      <c r="E244" s="62">
        <v>10.0</v>
      </c>
      <c r="F244" s="89"/>
      <c r="H244" s="5" t="s">
        <v>2730</v>
      </c>
    </row>
    <row r="245">
      <c r="A245" s="3">
        <v>68.0</v>
      </c>
      <c r="B245" s="4">
        <v>0.16723379629629628</v>
      </c>
      <c r="C245" s="5" t="s">
        <v>15</v>
      </c>
      <c r="D245" s="5" t="s">
        <v>97</v>
      </c>
      <c r="E245" s="62">
        <v>8.0</v>
      </c>
      <c r="F245" s="89"/>
      <c r="J245" s="5" t="s">
        <v>2731</v>
      </c>
    </row>
    <row r="246">
      <c r="A246" s="3">
        <v>68.0</v>
      </c>
      <c r="B246" s="4">
        <v>0.1683912037037037</v>
      </c>
      <c r="C246" s="5" t="s">
        <v>21</v>
      </c>
      <c r="D246" s="5" t="s">
        <v>32</v>
      </c>
      <c r="E246" s="62">
        <v>17.0</v>
      </c>
      <c r="F246" s="31">
        <f t="shared" ref="F246:F247" si="8">E246-11</f>
        <v>6</v>
      </c>
      <c r="J246" s="5" t="s">
        <v>159</v>
      </c>
    </row>
    <row r="247">
      <c r="A247" s="3">
        <v>68.0</v>
      </c>
      <c r="B247" s="4">
        <v>0.1684375</v>
      </c>
      <c r="C247" s="5" t="s">
        <v>21</v>
      </c>
      <c r="D247" s="5" t="s">
        <v>32</v>
      </c>
      <c r="E247" s="62">
        <v>28.0</v>
      </c>
      <c r="F247" s="31">
        <f t="shared" si="8"/>
        <v>17</v>
      </c>
      <c r="J247" s="5" t="s">
        <v>46</v>
      </c>
    </row>
    <row r="248">
      <c r="A248" s="3">
        <v>68.0</v>
      </c>
      <c r="B248" s="4">
        <v>0.16863425925925926</v>
      </c>
      <c r="C248" s="5" t="s">
        <v>21</v>
      </c>
      <c r="D248" s="5" t="s">
        <v>7</v>
      </c>
      <c r="E248" s="62">
        <v>38.0</v>
      </c>
      <c r="F248" s="89"/>
      <c r="H248" s="5" t="s">
        <v>2732</v>
      </c>
    </row>
    <row r="249">
      <c r="A249" s="3">
        <v>68.0</v>
      </c>
      <c r="B249" s="4">
        <v>0.1686574074074074</v>
      </c>
      <c r="C249" s="5" t="s">
        <v>21</v>
      </c>
      <c r="D249" s="5" t="s">
        <v>7</v>
      </c>
      <c r="E249" s="62">
        <v>10.0</v>
      </c>
      <c r="F249" s="89"/>
      <c r="H249" s="5" t="s">
        <v>2733</v>
      </c>
    </row>
    <row r="250">
      <c r="A250" s="3">
        <v>68.0</v>
      </c>
      <c r="B250" s="4">
        <v>0.1707175925925926</v>
      </c>
      <c r="C250" s="5" t="s">
        <v>21</v>
      </c>
      <c r="D250" s="5" t="s">
        <v>32</v>
      </c>
      <c r="E250" s="62">
        <v>24.0</v>
      </c>
      <c r="F250" s="89">
        <f>E250-11</f>
        <v>13</v>
      </c>
      <c r="J250" s="5" t="s">
        <v>2734</v>
      </c>
    </row>
    <row r="251">
      <c r="A251" s="3">
        <v>68.0</v>
      </c>
      <c r="B251" s="4">
        <v>0.17081018518518518</v>
      </c>
      <c r="C251" s="5" t="s">
        <v>21</v>
      </c>
      <c r="D251" s="5" t="s">
        <v>7</v>
      </c>
      <c r="E251" s="62">
        <v>10.0</v>
      </c>
      <c r="F251" s="89"/>
      <c r="H251" s="5" t="s">
        <v>2735</v>
      </c>
      <c r="J251" s="5" t="s">
        <v>738</v>
      </c>
    </row>
    <row r="252">
      <c r="A252" s="3">
        <v>68.0</v>
      </c>
      <c r="B252" s="4">
        <v>0.17197916666666666</v>
      </c>
      <c r="C252" s="5" t="s">
        <v>18</v>
      </c>
      <c r="D252" s="5" t="s">
        <v>402</v>
      </c>
      <c r="E252" s="62">
        <v>10.0</v>
      </c>
      <c r="F252" s="31">
        <f>E252</f>
        <v>10</v>
      </c>
      <c r="J252" s="5" t="s">
        <v>2736</v>
      </c>
    </row>
    <row r="253">
      <c r="A253" s="3">
        <v>68.0</v>
      </c>
      <c r="B253" s="4">
        <v>0.17305555555555555</v>
      </c>
      <c r="C253" s="5" t="s">
        <v>13</v>
      </c>
      <c r="D253" s="5" t="s">
        <v>32</v>
      </c>
      <c r="E253" s="62" t="s">
        <v>30</v>
      </c>
      <c r="F253" s="31" t="s">
        <v>30</v>
      </c>
      <c r="J253" s="5" t="s">
        <v>17</v>
      </c>
    </row>
    <row r="254">
      <c r="A254" s="3">
        <v>68.0</v>
      </c>
      <c r="B254" s="4">
        <v>0.17305555555555555</v>
      </c>
      <c r="C254" s="5" t="s">
        <v>13</v>
      </c>
      <c r="D254" s="5" t="s">
        <v>32</v>
      </c>
      <c r="E254" s="62">
        <v>27.0</v>
      </c>
      <c r="F254" s="31">
        <f>E254-14+5</f>
        <v>18</v>
      </c>
      <c r="J254" s="5" t="s">
        <v>2737</v>
      </c>
    </row>
    <row r="255">
      <c r="A255" s="3">
        <v>68.0</v>
      </c>
      <c r="B255" s="4">
        <v>0.1731712962962963</v>
      </c>
      <c r="C255" s="5" t="s">
        <v>13</v>
      </c>
      <c r="D255" s="5" t="s">
        <v>7</v>
      </c>
      <c r="E255" s="62">
        <v>32.0</v>
      </c>
      <c r="F255" s="89"/>
      <c r="H255" s="5" t="s">
        <v>2738</v>
      </c>
    </row>
    <row r="256">
      <c r="A256" s="3">
        <v>68.0</v>
      </c>
      <c r="B256" s="4">
        <v>0.17378472222222222</v>
      </c>
      <c r="C256" s="5" t="s">
        <v>22</v>
      </c>
      <c r="D256" s="5" t="s">
        <v>32</v>
      </c>
      <c r="E256" s="62">
        <v>13.0</v>
      </c>
      <c r="F256" s="89">
        <f>E256-0</f>
        <v>13</v>
      </c>
      <c r="J256" s="5" t="s">
        <v>2739</v>
      </c>
    </row>
    <row r="257">
      <c r="A257" s="3">
        <v>68.0</v>
      </c>
      <c r="B257" s="4">
        <v>0.1748611111111111</v>
      </c>
      <c r="C257" s="5" t="s">
        <v>22</v>
      </c>
      <c r="D257" s="5" t="s">
        <v>95</v>
      </c>
      <c r="E257" s="62">
        <v>2.0</v>
      </c>
      <c r="F257" s="89"/>
    </row>
    <row r="258">
      <c r="A258" s="3">
        <v>68.0</v>
      </c>
      <c r="B258" s="4">
        <v>0.17662037037037037</v>
      </c>
      <c r="C258" s="5" t="s">
        <v>10</v>
      </c>
      <c r="D258" s="5" t="s">
        <v>32</v>
      </c>
      <c r="E258" s="62">
        <v>33.0</v>
      </c>
      <c r="F258" s="48">
        <f t="shared" ref="F258:F259" si="9">E258-15</f>
        <v>18</v>
      </c>
      <c r="J258" s="5" t="s">
        <v>2634</v>
      </c>
    </row>
    <row r="259">
      <c r="A259" s="3">
        <v>68.0</v>
      </c>
      <c r="B259" s="4">
        <v>0.17671296296296296</v>
      </c>
      <c r="C259" s="5" t="s">
        <v>10</v>
      </c>
      <c r="D259" s="5" t="s">
        <v>32</v>
      </c>
      <c r="E259" s="62">
        <v>21.0</v>
      </c>
      <c r="F259" s="31">
        <f t="shared" si="9"/>
        <v>6</v>
      </c>
      <c r="J259" s="5" t="s">
        <v>2634</v>
      </c>
    </row>
    <row r="260">
      <c r="A260" s="3">
        <v>68.0</v>
      </c>
      <c r="B260" s="4">
        <v>0.17686342592592594</v>
      </c>
      <c r="C260" s="5" t="s">
        <v>10</v>
      </c>
      <c r="D260" s="5" t="s">
        <v>7</v>
      </c>
      <c r="E260" s="62">
        <v>19.0</v>
      </c>
      <c r="F260" s="89"/>
      <c r="H260" s="5" t="s">
        <v>2740</v>
      </c>
    </row>
    <row r="261">
      <c r="A261" s="3">
        <v>68.0</v>
      </c>
      <c r="B261" s="4">
        <v>0.1769212962962963</v>
      </c>
      <c r="C261" s="5" t="s">
        <v>10</v>
      </c>
      <c r="D261" s="5" t="s">
        <v>7</v>
      </c>
      <c r="E261" s="62">
        <v>17.0</v>
      </c>
      <c r="F261" s="89"/>
      <c r="H261" s="5" t="s">
        <v>2741</v>
      </c>
    </row>
    <row r="262">
      <c r="A262" s="3">
        <v>68.0</v>
      </c>
      <c r="B262" s="4">
        <v>0.1775</v>
      </c>
      <c r="C262" s="5" t="s">
        <v>10</v>
      </c>
      <c r="D262" s="5" t="s">
        <v>7</v>
      </c>
      <c r="E262" s="62">
        <v>8.0</v>
      </c>
      <c r="F262" s="89"/>
      <c r="H262" s="5" t="s">
        <v>2742</v>
      </c>
      <c r="J262" s="5" t="s">
        <v>2743</v>
      </c>
    </row>
    <row r="263">
      <c r="A263" s="3">
        <v>68.0</v>
      </c>
      <c r="B263" s="4">
        <v>0.17766203703703703</v>
      </c>
      <c r="C263" s="5" t="s">
        <v>21</v>
      </c>
      <c r="D263" s="5" t="s">
        <v>32</v>
      </c>
      <c r="E263" s="62" t="s">
        <v>28</v>
      </c>
      <c r="F263" s="47">
        <v>1.0</v>
      </c>
      <c r="J263" s="5" t="s">
        <v>2744</v>
      </c>
    </row>
    <row r="264">
      <c r="A264" s="3">
        <v>68.0</v>
      </c>
      <c r="B264" s="4">
        <v>0.1777199074074074</v>
      </c>
      <c r="C264" s="5" t="s">
        <v>21</v>
      </c>
      <c r="D264" s="5" t="s">
        <v>32</v>
      </c>
      <c r="E264" s="62">
        <v>24.0</v>
      </c>
      <c r="F264" s="31">
        <f>E264-11</f>
        <v>13</v>
      </c>
      <c r="J264" s="5" t="s">
        <v>186</v>
      </c>
    </row>
    <row r="265">
      <c r="A265" s="3">
        <v>68.0</v>
      </c>
      <c r="B265" s="4">
        <v>0.1778935185185185</v>
      </c>
      <c r="C265" s="5" t="s">
        <v>21</v>
      </c>
      <c r="D265" s="5" t="s">
        <v>7</v>
      </c>
      <c r="E265" s="62">
        <v>31.0</v>
      </c>
      <c r="F265" s="89"/>
      <c r="H265" s="5" t="s">
        <v>2745</v>
      </c>
    </row>
    <row r="266">
      <c r="A266" s="3">
        <v>68.0</v>
      </c>
      <c r="B266" s="4">
        <v>0.17908564814814815</v>
      </c>
      <c r="C266" s="5" t="s">
        <v>15</v>
      </c>
      <c r="D266" s="5" t="s">
        <v>7</v>
      </c>
      <c r="E266" s="62">
        <v>43.0</v>
      </c>
      <c r="F266" s="89"/>
      <c r="H266" s="5" t="s">
        <v>2746</v>
      </c>
      <c r="I266" s="5">
        <v>1.0</v>
      </c>
      <c r="J266" s="5" t="s">
        <v>2747</v>
      </c>
    </row>
    <row r="267">
      <c r="A267" s="3">
        <v>68.0</v>
      </c>
      <c r="B267" s="4">
        <v>0.18233796296296295</v>
      </c>
      <c r="C267" s="5" t="s">
        <v>13</v>
      </c>
      <c r="D267" s="5" t="s">
        <v>32</v>
      </c>
      <c r="E267" s="62" t="s">
        <v>30</v>
      </c>
      <c r="F267" s="31" t="s">
        <v>30</v>
      </c>
      <c r="J267" s="5" t="s">
        <v>17</v>
      </c>
    </row>
    <row r="268">
      <c r="A268" s="3">
        <v>68.0</v>
      </c>
      <c r="B268" s="4">
        <v>0.18233796296296295</v>
      </c>
      <c r="C268" s="5" t="s">
        <v>13</v>
      </c>
      <c r="D268" s="5" t="s">
        <v>32</v>
      </c>
      <c r="E268" s="62">
        <v>29.0</v>
      </c>
      <c r="F268" s="31">
        <f>E268-14+5</f>
        <v>20</v>
      </c>
      <c r="J268" s="5" t="s">
        <v>2196</v>
      </c>
    </row>
    <row r="269">
      <c r="A269" s="3">
        <v>68.0</v>
      </c>
      <c r="B269" s="4">
        <v>0.18233796296296295</v>
      </c>
      <c r="C269" s="5" t="s">
        <v>13</v>
      </c>
      <c r="D269" s="5" t="s">
        <v>32</v>
      </c>
      <c r="E269" s="62" t="s">
        <v>30</v>
      </c>
      <c r="F269" s="31" t="s">
        <v>30</v>
      </c>
      <c r="J269" s="5" t="s">
        <v>17</v>
      </c>
    </row>
    <row r="270">
      <c r="A270" s="3">
        <v>68.0</v>
      </c>
      <c r="B270" s="4">
        <v>0.18233796296296295</v>
      </c>
      <c r="C270" s="5" t="s">
        <v>13</v>
      </c>
      <c r="D270" s="5" t="s">
        <v>32</v>
      </c>
      <c r="E270" s="62" t="s">
        <v>30</v>
      </c>
      <c r="F270" s="31" t="s">
        <v>30</v>
      </c>
      <c r="J270" s="5" t="s">
        <v>2196</v>
      </c>
    </row>
    <row r="271">
      <c r="A271" s="3">
        <v>68.0</v>
      </c>
      <c r="B271" s="4">
        <v>0.18233796296296295</v>
      </c>
      <c r="C271" s="5" t="s">
        <v>13</v>
      </c>
      <c r="D271" s="5" t="s">
        <v>32</v>
      </c>
      <c r="E271" s="62" t="s">
        <v>30</v>
      </c>
      <c r="F271" s="31" t="s">
        <v>30</v>
      </c>
      <c r="J271" s="5" t="s">
        <v>17</v>
      </c>
    </row>
    <row r="272">
      <c r="A272" s="3">
        <v>68.0</v>
      </c>
      <c r="B272" s="4">
        <v>0.18233796296296295</v>
      </c>
      <c r="C272" s="5" t="s">
        <v>13</v>
      </c>
      <c r="D272" s="5" t="s">
        <v>32</v>
      </c>
      <c r="E272" s="62" t="s">
        <v>30</v>
      </c>
      <c r="F272" s="31" t="s">
        <v>30</v>
      </c>
      <c r="I272" s="5">
        <v>1.0</v>
      </c>
      <c r="J272" s="5" t="s">
        <v>2748</v>
      </c>
    </row>
    <row r="273">
      <c r="A273" s="3">
        <v>68.0</v>
      </c>
      <c r="B273" s="4">
        <v>0.18237268518518518</v>
      </c>
      <c r="C273" s="5" t="s">
        <v>10</v>
      </c>
      <c r="D273" s="5" t="s">
        <v>32</v>
      </c>
      <c r="E273" s="62">
        <v>26.0</v>
      </c>
      <c r="F273" s="31">
        <f t="shared" ref="F273:F274" si="10">E273-15</f>
        <v>11</v>
      </c>
      <c r="J273" s="5" t="s">
        <v>2749</v>
      </c>
    </row>
    <row r="274">
      <c r="A274" s="3">
        <v>68.0</v>
      </c>
      <c r="B274" s="4">
        <v>0.18238425925925925</v>
      </c>
      <c r="C274" s="5" t="s">
        <v>10</v>
      </c>
      <c r="D274" s="5" t="s">
        <v>32</v>
      </c>
      <c r="E274" s="62">
        <v>32.0</v>
      </c>
      <c r="F274" s="31">
        <f t="shared" si="10"/>
        <v>17</v>
      </c>
      <c r="I274" s="5">
        <v>1.0</v>
      </c>
      <c r="J274" s="5" t="s">
        <v>2750</v>
      </c>
    </row>
    <row r="275">
      <c r="A275" s="3">
        <v>68.0</v>
      </c>
      <c r="B275" s="4">
        <v>0.18246527777777777</v>
      </c>
      <c r="C275" s="5" t="s">
        <v>21</v>
      </c>
      <c r="D275" s="5" t="s">
        <v>32</v>
      </c>
      <c r="E275" s="62">
        <v>26.0</v>
      </c>
      <c r="F275" s="31">
        <f t="shared" ref="F275:F276" si="11">E275-11</f>
        <v>15</v>
      </c>
      <c r="J275" s="5" t="s">
        <v>46</v>
      </c>
    </row>
    <row r="276">
      <c r="A276" s="3">
        <v>68.0</v>
      </c>
      <c r="B276" s="4">
        <v>0.18246527777777777</v>
      </c>
      <c r="C276" s="5" t="s">
        <v>21</v>
      </c>
      <c r="D276" s="5" t="s">
        <v>32</v>
      </c>
      <c r="E276" s="62">
        <v>22.0</v>
      </c>
      <c r="F276" s="31">
        <f t="shared" si="11"/>
        <v>11</v>
      </c>
      <c r="I276" s="5">
        <v>1.0</v>
      </c>
      <c r="J276" s="5" t="s">
        <v>2751</v>
      </c>
    </row>
    <row r="277">
      <c r="A277" s="3">
        <v>68.0</v>
      </c>
      <c r="B277" s="4">
        <v>0.18292824074074074</v>
      </c>
      <c r="C277" s="5" t="s">
        <v>22</v>
      </c>
      <c r="D277" s="5" t="s">
        <v>32</v>
      </c>
      <c r="E277" s="62" t="s">
        <v>30</v>
      </c>
      <c r="F277" s="31" t="s">
        <v>30</v>
      </c>
      <c r="I277" s="5">
        <v>1.0</v>
      </c>
      <c r="J277" s="5" t="s">
        <v>2752</v>
      </c>
    </row>
    <row r="278">
      <c r="A278" s="3">
        <v>68.0</v>
      </c>
      <c r="B278" s="4">
        <v>0.1832175925925926</v>
      </c>
      <c r="C278" s="5" t="s">
        <v>15</v>
      </c>
      <c r="D278" s="5" t="s">
        <v>32</v>
      </c>
      <c r="E278" s="62" t="s">
        <v>30</v>
      </c>
      <c r="F278" s="31" t="s">
        <v>30</v>
      </c>
      <c r="I278" s="5">
        <v>1.0</v>
      </c>
      <c r="J278" s="5" t="s">
        <v>2753</v>
      </c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5" max="5" width="9.38"/>
    <col customWidth="1" min="6" max="6" width="11.13"/>
    <col customWidth="1" min="7" max="7" width="4.63"/>
    <col customWidth="1" min="8" max="8" width="7.13"/>
    <col customWidth="1" min="9" max="9" width="4.88"/>
    <col customWidth="1" min="10" max="10" width="32.1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17" t="s">
        <v>4</v>
      </c>
      <c r="F1" s="117" t="s">
        <v>5</v>
      </c>
      <c r="G1" s="2" t="s">
        <v>6</v>
      </c>
      <c r="H1" s="2" t="s">
        <v>7</v>
      </c>
      <c r="I1" s="2" t="s">
        <v>4796</v>
      </c>
      <c r="J1" s="2" t="s">
        <v>9</v>
      </c>
    </row>
    <row r="2">
      <c r="A2" s="3">
        <v>69.0</v>
      </c>
      <c r="B2" s="4">
        <v>0.009224537037037036</v>
      </c>
      <c r="C2" s="5" t="s">
        <v>21</v>
      </c>
      <c r="D2" s="5" t="s">
        <v>19</v>
      </c>
      <c r="E2" s="62" t="s">
        <v>30</v>
      </c>
      <c r="F2" s="47" t="s">
        <v>30</v>
      </c>
    </row>
    <row r="3">
      <c r="A3" s="3">
        <v>69.0</v>
      </c>
      <c r="B3" s="4">
        <v>0.014525462962962962</v>
      </c>
      <c r="C3" s="5" t="s">
        <v>22</v>
      </c>
      <c r="D3" s="5" t="s">
        <v>11</v>
      </c>
      <c r="E3" s="62">
        <v>18.0</v>
      </c>
      <c r="F3" s="31">
        <f>E3-2</f>
        <v>16</v>
      </c>
    </row>
    <row r="4">
      <c r="A4" s="3">
        <v>69.0</v>
      </c>
      <c r="B4" s="4">
        <v>0.014988425925925926</v>
      </c>
      <c r="C4" s="5" t="s">
        <v>10</v>
      </c>
      <c r="D4" s="5" t="s">
        <v>97</v>
      </c>
      <c r="E4" s="62">
        <v>14.0</v>
      </c>
      <c r="F4" s="89"/>
      <c r="J4" s="5" t="s">
        <v>2754</v>
      </c>
    </row>
    <row r="5">
      <c r="A5" s="3">
        <v>69.0</v>
      </c>
      <c r="B5" s="4">
        <v>0.017847222222222223</v>
      </c>
      <c r="C5" s="5" t="s">
        <v>22</v>
      </c>
      <c r="D5" s="5" t="s">
        <v>92</v>
      </c>
      <c r="E5" s="62">
        <v>14.0</v>
      </c>
      <c r="F5" s="31">
        <f>E5-7</f>
        <v>7</v>
      </c>
    </row>
    <row r="6">
      <c r="A6" s="3">
        <v>69.0</v>
      </c>
      <c r="B6" s="4">
        <v>0.021805555555555557</v>
      </c>
      <c r="C6" s="5" t="s">
        <v>13</v>
      </c>
      <c r="D6" s="5" t="s">
        <v>88</v>
      </c>
      <c r="E6" s="62">
        <v>15.0</v>
      </c>
      <c r="F6" s="47">
        <v>17.0</v>
      </c>
    </row>
    <row r="7">
      <c r="A7" s="3">
        <v>69.0</v>
      </c>
      <c r="B7" s="4">
        <v>0.02349537037037037</v>
      </c>
      <c r="C7" s="5" t="s">
        <v>22</v>
      </c>
      <c r="D7" s="5" t="s">
        <v>88</v>
      </c>
      <c r="E7" s="62">
        <v>30.0</v>
      </c>
      <c r="F7" s="31">
        <f>E7-12</f>
        <v>18</v>
      </c>
    </row>
    <row r="8">
      <c r="A8" s="3">
        <v>69.0</v>
      </c>
      <c r="B8" s="4">
        <v>0.02388888888888889</v>
      </c>
      <c r="C8" s="5" t="s">
        <v>21</v>
      </c>
      <c r="D8" s="5" t="s">
        <v>88</v>
      </c>
      <c r="E8" s="62">
        <v>18.0</v>
      </c>
      <c r="F8" s="31">
        <f>E8-8</f>
        <v>10</v>
      </c>
    </row>
    <row r="9">
      <c r="A9" s="3">
        <v>69.0</v>
      </c>
      <c r="B9" s="4">
        <v>0.02494212962962963</v>
      </c>
      <c r="C9" s="5" t="s">
        <v>21</v>
      </c>
      <c r="D9" s="5" t="s">
        <v>88</v>
      </c>
      <c r="E9" s="62" t="s">
        <v>28</v>
      </c>
      <c r="F9" s="47">
        <v>1.0</v>
      </c>
    </row>
    <row r="10">
      <c r="A10" s="3">
        <v>69.0</v>
      </c>
      <c r="B10" s="4">
        <v>0.026331018518518517</v>
      </c>
      <c r="C10" s="5" t="s">
        <v>21</v>
      </c>
      <c r="D10" s="5" t="s">
        <v>20</v>
      </c>
      <c r="E10" s="62">
        <v>25.0</v>
      </c>
      <c r="F10" s="34">
        <f>E10-15</f>
        <v>10</v>
      </c>
      <c r="J10" s="5" t="s">
        <v>2755</v>
      </c>
    </row>
    <row r="11">
      <c r="A11" s="3">
        <v>69.0</v>
      </c>
      <c r="B11" s="4">
        <v>0.026435185185185187</v>
      </c>
      <c r="C11" s="5" t="s">
        <v>10</v>
      </c>
      <c r="D11" s="5" t="s">
        <v>88</v>
      </c>
      <c r="E11" s="62">
        <v>11.0</v>
      </c>
      <c r="F11" s="31">
        <f>E11-7</f>
        <v>4</v>
      </c>
    </row>
    <row r="12">
      <c r="A12" s="3">
        <v>69.0</v>
      </c>
      <c r="B12" s="4">
        <v>0.02652777777777778</v>
      </c>
      <c r="C12" s="5" t="s">
        <v>10</v>
      </c>
      <c r="D12" s="5" t="s">
        <v>20</v>
      </c>
      <c r="E12" s="62">
        <v>20.0</v>
      </c>
      <c r="F12" s="31">
        <f>E12-10</f>
        <v>10</v>
      </c>
    </row>
    <row r="13">
      <c r="A13" s="3">
        <v>69.0</v>
      </c>
      <c r="B13" s="4">
        <v>0.0284375</v>
      </c>
      <c r="C13" s="5" t="s">
        <v>10</v>
      </c>
      <c r="D13" s="5" t="s">
        <v>88</v>
      </c>
      <c r="E13" s="62" t="s">
        <v>28</v>
      </c>
      <c r="F13" s="47">
        <v>1.0</v>
      </c>
    </row>
    <row r="14">
      <c r="A14" s="3">
        <v>69.0</v>
      </c>
      <c r="B14" s="4">
        <v>0.02849537037037037</v>
      </c>
      <c r="C14" s="5" t="s">
        <v>21</v>
      </c>
      <c r="D14" s="5" t="s">
        <v>88</v>
      </c>
      <c r="E14" s="62">
        <v>20.0</v>
      </c>
      <c r="F14" s="31">
        <f>E14-8</f>
        <v>12</v>
      </c>
    </row>
    <row r="15">
      <c r="A15" s="3">
        <v>69.0</v>
      </c>
      <c r="B15" s="4">
        <v>0.03190972222222222</v>
      </c>
      <c r="C15" s="5" t="s">
        <v>10</v>
      </c>
      <c r="D15" s="5" t="s">
        <v>14</v>
      </c>
      <c r="E15" s="62">
        <v>20.0</v>
      </c>
      <c r="F15" s="31">
        <f>E15-7</f>
        <v>13</v>
      </c>
    </row>
    <row r="16">
      <c r="A16" s="3">
        <v>69.0</v>
      </c>
      <c r="B16" s="4">
        <v>0.04510416666666667</v>
      </c>
      <c r="C16" s="5" t="s">
        <v>134</v>
      </c>
      <c r="D16" s="5" t="s">
        <v>125</v>
      </c>
      <c r="E16" s="62">
        <v>21.0</v>
      </c>
      <c r="F16" s="31">
        <f>E16-6</f>
        <v>15</v>
      </c>
    </row>
    <row r="17">
      <c r="A17" s="3">
        <v>69.0</v>
      </c>
      <c r="B17" s="4">
        <v>0.04515046296296296</v>
      </c>
      <c r="C17" s="5" t="s">
        <v>22</v>
      </c>
      <c r="D17" s="5" t="s">
        <v>11</v>
      </c>
      <c r="E17" s="62">
        <v>11.0</v>
      </c>
      <c r="F17" s="31">
        <f>E17-2</f>
        <v>9</v>
      </c>
    </row>
    <row r="18">
      <c r="A18" s="3">
        <v>69.0</v>
      </c>
      <c r="B18" s="4">
        <v>0.045162037037037035</v>
      </c>
      <c r="C18" s="5" t="s">
        <v>21</v>
      </c>
      <c r="D18" s="5" t="s">
        <v>125</v>
      </c>
      <c r="E18" s="62">
        <v>15.0</v>
      </c>
      <c r="F18" s="31">
        <f>E18-3</f>
        <v>12</v>
      </c>
    </row>
    <row r="19">
      <c r="A19" s="3">
        <v>69.0</v>
      </c>
      <c r="B19" s="4">
        <v>0.048993055555555554</v>
      </c>
      <c r="C19" s="5" t="s">
        <v>10</v>
      </c>
      <c r="D19" s="5" t="s">
        <v>88</v>
      </c>
      <c r="E19" s="62">
        <v>25.0</v>
      </c>
      <c r="F19" s="31">
        <f>E19-7</f>
        <v>18</v>
      </c>
    </row>
    <row r="20">
      <c r="A20" s="3">
        <v>69.0</v>
      </c>
      <c r="B20" s="4">
        <v>0.050659722222222224</v>
      </c>
      <c r="C20" s="5" t="s">
        <v>10</v>
      </c>
      <c r="D20" s="5" t="s">
        <v>14</v>
      </c>
      <c r="E20" s="62" t="s">
        <v>37</v>
      </c>
      <c r="F20" s="47">
        <v>20.0</v>
      </c>
    </row>
    <row r="21">
      <c r="A21" s="3">
        <v>69.0</v>
      </c>
      <c r="B21" s="4">
        <v>0.05273148148148148</v>
      </c>
      <c r="C21" s="5" t="s">
        <v>134</v>
      </c>
      <c r="D21" s="5" t="s">
        <v>535</v>
      </c>
      <c r="E21" s="62">
        <v>3.0</v>
      </c>
      <c r="F21" s="62">
        <v>3.0</v>
      </c>
      <c r="J21" s="5" t="s">
        <v>2756</v>
      </c>
    </row>
    <row r="22">
      <c r="A22" s="3">
        <v>69.0</v>
      </c>
      <c r="B22" s="4">
        <v>0.05310185185185185</v>
      </c>
      <c r="C22" s="5" t="s">
        <v>134</v>
      </c>
      <c r="D22" s="5" t="s">
        <v>125</v>
      </c>
      <c r="E22" s="62">
        <v>18.0</v>
      </c>
      <c r="F22" s="19">
        <f>E22-6</f>
        <v>12</v>
      </c>
    </row>
    <row r="23">
      <c r="A23" s="3">
        <v>69.0</v>
      </c>
      <c r="B23" s="4">
        <v>0.05319444444444445</v>
      </c>
      <c r="C23" s="5" t="s">
        <v>134</v>
      </c>
      <c r="D23" s="5" t="s">
        <v>86</v>
      </c>
      <c r="E23" s="62">
        <v>10.0</v>
      </c>
      <c r="F23" s="89"/>
    </row>
    <row r="24">
      <c r="A24" s="3">
        <v>69.0</v>
      </c>
      <c r="B24" s="4">
        <v>0.05510416666666667</v>
      </c>
      <c r="C24" s="5" t="s">
        <v>15</v>
      </c>
      <c r="D24" s="5" t="s">
        <v>27</v>
      </c>
      <c r="E24" s="62" t="s">
        <v>30</v>
      </c>
      <c r="F24" s="111" t="s">
        <v>30</v>
      </c>
      <c r="J24" s="5" t="s">
        <v>17</v>
      </c>
    </row>
    <row r="25">
      <c r="A25" s="3">
        <v>69.0</v>
      </c>
      <c r="B25" s="4">
        <v>0.05510416666666667</v>
      </c>
      <c r="C25" s="5" t="s">
        <v>15</v>
      </c>
      <c r="D25" s="5" t="s">
        <v>27</v>
      </c>
      <c r="E25" s="62">
        <v>19.0</v>
      </c>
      <c r="F25" s="31">
        <f t="shared" ref="F25:F26" si="1">E25-0</f>
        <v>19</v>
      </c>
      <c r="J25" s="5" t="s">
        <v>40</v>
      </c>
    </row>
    <row r="26">
      <c r="A26" s="3">
        <v>69.0</v>
      </c>
      <c r="B26" s="4">
        <v>0.07177083333333334</v>
      </c>
      <c r="C26" s="5" t="s">
        <v>13</v>
      </c>
      <c r="D26" s="5" t="s">
        <v>19</v>
      </c>
      <c r="E26" s="62">
        <v>11.0</v>
      </c>
      <c r="F26" s="31">
        <f t="shared" si="1"/>
        <v>11</v>
      </c>
      <c r="J26" s="5" t="s">
        <v>2757</v>
      </c>
    </row>
    <row r="27">
      <c r="A27" s="3">
        <v>69.0</v>
      </c>
      <c r="B27" s="4">
        <v>0.07185185185185185</v>
      </c>
      <c r="C27" s="5" t="s">
        <v>134</v>
      </c>
      <c r="D27" s="5" t="s">
        <v>588</v>
      </c>
      <c r="E27" s="62">
        <v>4.0</v>
      </c>
      <c r="F27" s="31">
        <f>E27-2</f>
        <v>2</v>
      </c>
    </row>
    <row r="28">
      <c r="A28" s="3">
        <v>69.0</v>
      </c>
      <c r="B28" s="4">
        <v>0.07393518518518519</v>
      </c>
      <c r="C28" s="5" t="s">
        <v>15</v>
      </c>
      <c r="D28" s="5" t="s">
        <v>97</v>
      </c>
      <c r="E28" s="62">
        <v>48.0</v>
      </c>
      <c r="F28" s="89"/>
      <c r="J28" s="5" t="s">
        <v>2758</v>
      </c>
    </row>
    <row r="29">
      <c r="A29" s="3">
        <v>69.0</v>
      </c>
      <c r="B29" s="4">
        <v>0.08716435185185185</v>
      </c>
      <c r="C29" s="5" t="s">
        <v>10</v>
      </c>
      <c r="D29" s="5" t="s">
        <v>19</v>
      </c>
      <c r="E29" s="62" t="s">
        <v>37</v>
      </c>
      <c r="F29" s="47">
        <v>20.0</v>
      </c>
    </row>
    <row r="30">
      <c r="A30" s="3">
        <v>69.0</v>
      </c>
      <c r="B30" s="4">
        <v>0.09320601851851852</v>
      </c>
      <c r="C30" s="5" t="s">
        <v>134</v>
      </c>
      <c r="D30" s="5" t="s">
        <v>19</v>
      </c>
      <c r="E30" s="62" t="s">
        <v>30</v>
      </c>
      <c r="F30" s="111" t="s">
        <v>30</v>
      </c>
      <c r="J30" s="5" t="s">
        <v>17</v>
      </c>
    </row>
    <row r="31">
      <c r="A31" s="3">
        <v>69.0</v>
      </c>
      <c r="B31" s="4">
        <v>0.09320601851851852</v>
      </c>
      <c r="C31" s="5" t="s">
        <v>134</v>
      </c>
      <c r="D31" s="5" t="s">
        <v>19</v>
      </c>
      <c r="E31" s="62">
        <v>28.0</v>
      </c>
      <c r="F31" s="31">
        <f>E31-10</f>
        <v>18</v>
      </c>
      <c r="J31" s="5" t="s">
        <v>40</v>
      </c>
    </row>
    <row r="32">
      <c r="A32" s="3">
        <v>69.0</v>
      </c>
      <c r="B32" s="4">
        <v>0.09583333333333334</v>
      </c>
      <c r="C32" s="5" t="s">
        <v>13</v>
      </c>
      <c r="D32" s="5" t="s">
        <v>588</v>
      </c>
      <c r="E32" s="62">
        <v>14.0</v>
      </c>
      <c r="F32" s="31">
        <f>E32-1</f>
        <v>13</v>
      </c>
    </row>
    <row r="33">
      <c r="A33" s="3">
        <v>69.0</v>
      </c>
      <c r="B33" s="4">
        <v>0.09615740740740741</v>
      </c>
      <c r="C33" s="5" t="s">
        <v>13</v>
      </c>
      <c r="D33" s="5" t="s">
        <v>75</v>
      </c>
      <c r="E33" s="62">
        <v>13.0</v>
      </c>
      <c r="F33" s="31">
        <f>E33-10</f>
        <v>3</v>
      </c>
    </row>
    <row r="34">
      <c r="A34" s="3">
        <v>69.0</v>
      </c>
      <c r="B34" s="4">
        <v>0.09818287037037036</v>
      </c>
      <c r="C34" s="5" t="s">
        <v>21</v>
      </c>
      <c r="D34" s="5" t="s">
        <v>14</v>
      </c>
      <c r="E34" s="62" t="s">
        <v>30</v>
      </c>
      <c r="F34" s="111" t="s">
        <v>30</v>
      </c>
      <c r="J34" s="5" t="s">
        <v>350</v>
      </c>
    </row>
    <row r="35">
      <c r="A35" s="3">
        <v>69.0</v>
      </c>
      <c r="B35" s="4">
        <v>0.09818287037037036</v>
      </c>
      <c r="C35" s="5" t="s">
        <v>21</v>
      </c>
      <c r="D35" s="5" t="s">
        <v>14</v>
      </c>
      <c r="E35" s="62">
        <v>17.0</v>
      </c>
      <c r="F35" s="34">
        <f>E35-7</f>
        <v>10</v>
      </c>
      <c r="J35" s="5" t="s">
        <v>418</v>
      </c>
    </row>
    <row r="36">
      <c r="A36" s="3">
        <v>69.0</v>
      </c>
      <c r="B36" s="4">
        <v>0.1009375</v>
      </c>
      <c r="C36" s="5" t="s">
        <v>134</v>
      </c>
      <c r="D36" s="5" t="s">
        <v>75</v>
      </c>
      <c r="E36" s="62">
        <v>15.0</v>
      </c>
      <c r="F36" s="31">
        <f>E36-1</f>
        <v>14</v>
      </c>
    </row>
    <row r="37">
      <c r="A37" s="3">
        <v>69.0</v>
      </c>
      <c r="B37" s="4">
        <v>0.1013425925925926</v>
      </c>
      <c r="C37" s="5" t="s">
        <v>134</v>
      </c>
      <c r="D37" s="5" t="s">
        <v>75</v>
      </c>
      <c r="E37" s="62" t="s">
        <v>28</v>
      </c>
      <c r="F37" s="47">
        <v>1.0</v>
      </c>
    </row>
    <row r="38">
      <c r="A38" s="3">
        <v>69.0</v>
      </c>
      <c r="B38" s="4">
        <v>0.11008101851851852</v>
      </c>
      <c r="C38" s="5" t="s">
        <v>134</v>
      </c>
      <c r="D38" s="5" t="s">
        <v>24</v>
      </c>
      <c r="E38" s="62" t="s">
        <v>30</v>
      </c>
      <c r="F38" s="111" t="s">
        <v>30</v>
      </c>
      <c r="J38" s="5" t="s">
        <v>42</v>
      </c>
    </row>
    <row r="39">
      <c r="A39" s="3">
        <v>69.0</v>
      </c>
      <c r="B39" s="4">
        <v>0.11008101851851852</v>
      </c>
      <c r="C39" s="5" t="s">
        <v>134</v>
      </c>
      <c r="D39" s="5" t="s">
        <v>24</v>
      </c>
      <c r="E39" s="62">
        <v>12.0</v>
      </c>
      <c r="F39" s="31">
        <f>E39-10</f>
        <v>2</v>
      </c>
      <c r="J39" s="5" t="s">
        <v>43</v>
      </c>
    </row>
    <row r="40">
      <c r="A40" s="3">
        <v>69.0</v>
      </c>
      <c r="B40" s="4">
        <v>0.11097222222222222</v>
      </c>
      <c r="C40" s="5" t="s">
        <v>21</v>
      </c>
      <c r="D40" s="5" t="s">
        <v>41</v>
      </c>
      <c r="E40" s="62">
        <v>24.0</v>
      </c>
      <c r="F40" s="31">
        <f>E40-5</f>
        <v>19</v>
      </c>
    </row>
    <row r="41">
      <c r="A41" s="3">
        <v>69.0</v>
      </c>
      <c r="B41" s="4">
        <v>0.11232638888888889</v>
      </c>
      <c r="C41" s="5" t="s">
        <v>10</v>
      </c>
      <c r="D41" s="5" t="s">
        <v>20</v>
      </c>
      <c r="E41" s="62">
        <v>29.0</v>
      </c>
      <c r="F41" s="31">
        <f>E41-10</f>
        <v>19</v>
      </c>
    </row>
    <row r="42">
      <c r="A42" s="3">
        <v>69.0</v>
      </c>
      <c r="B42" s="4">
        <v>0.1127662037037037</v>
      </c>
      <c r="C42" s="5" t="s">
        <v>10</v>
      </c>
      <c r="D42" s="5" t="s">
        <v>85</v>
      </c>
      <c r="E42" s="62">
        <v>22.0</v>
      </c>
      <c r="F42" s="31">
        <f>E42-5</f>
        <v>17</v>
      </c>
    </row>
    <row r="43">
      <c r="A43" s="3">
        <v>69.0</v>
      </c>
      <c r="B43" s="4">
        <v>0.11309027777777778</v>
      </c>
      <c r="C43" s="5" t="s">
        <v>18</v>
      </c>
      <c r="D43" s="5" t="s">
        <v>24</v>
      </c>
      <c r="E43" s="62" t="s">
        <v>30</v>
      </c>
      <c r="F43" s="111" t="s">
        <v>30</v>
      </c>
      <c r="J43" s="5" t="s">
        <v>42</v>
      </c>
    </row>
    <row r="44">
      <c r="A44" s="3">
        <v>69.0</v>
      </c>
      <c r="B44" s="4">
        <v>0.11309027777777778</v>
      </c>
      <c r="C44" s="5" t="s">
        <v>18</v>
      </c>
      <c r="D44" s="5" t="s">
        <v>24</v>
      </c>
      <c r="E44" s="62">
        <v>13.0</v>
      </c>
      <c r="F44" s="31">
        <f>E44-8+4</f>
        <v>9</v>
      </c>
      <c r="J44" s="5" t="s">
        <v>2759</v>
      </c>
    </row>
    <row r="45">
      <c r="A45" s="3">
        <v>69.0</v>
      </c>
      <c r="B45" s="4">
        <v>0.11527777777777778</v>
      </c>
      <c r="C45" s="5" t="s">
        <v>10</v>
      </c>
      <c r="D45" s="5" t="s">
        <v>19</v>
      </c>
      <c r="E45" s="62">
        <v>27.0</v>
      </c>
      <c r="F45" s="31">
        <f>E45-8</f>
        <v>19</v>
      </c>
      <c r="J45" s="5" t="s">
        <v>2760</v>
      </c>
    </row>
    <row r="46">
      <c r="A46" s="3">
        <v>69.0</v>
      </c>
      <c r="B46" s="4">
        <v>0.11534722222222223</v>
      </c>
      <c r="C46" s="5" t="s">
        <v>15</v>
      </c>
      <c r="D46" s="5" t="s">
        <v>19</v>
      </c>
      <c r="E46" s="62">
        <v>27.0</v>
      </c>
      <c r="F46" s="31">
        <f>E46-11</f>
        <v>16</v>
      </c>
      <c r="J46" s="5" t="s">
        <v>2760</v>
      </c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0.13"/>
    <col customWidth="1" min="5" max="5" width="9.38"/>
    <col customWidth="1" min="6" max="6" width="11.13"/>
    <col customWidth="1" min="7" max="7" width="4.63"/>
    <col customWidth="1" min="8" max="8" width="7.13"/>
    <col customWidth="1" min="9" max="9" width="4.88"/>
    <col customWidth="1" min="10" max="10" width="18.5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17" t="s">
        <v>4</v>
      </c>
      <c r="F1" s="117" t="s">
        <v>5</v>
      </c>
      <c r="G1" s="2" t="s">
        <v>6</v>
      </c>
      <c r="H1" s="2" t="s">
        <v>7</v>
      </c>
      <c r="I1" s="2" t="s">
        <v>4796</v>
      </c>
      <c r="J1" s="2" t="s">
        <v>9</v>
      </c>
    </row>
    <row r="2">
      <c r="A2" s="3">
        <v>70.0</v>
      </c>
      <c r="B2" s="4">
        <v>0.01744212962962963</v>
      </c>
      <c r="C2" s="5" t="s">
        <v>21</v>
      </c>
      <c r="D2" s="5" t="s">
        <v>19</v>
      </c>
      <c r="E2" s="62" t="s">
        <v>30</v>
      </c>
      <c r="F2" s="47" t="s">
        <v>30</v>
      </c>
      <c r="J2" s="5" t="s">
        <v>350</v>
      </c>
    </row>
    <row r="3">
      <c r="A3" s="3">
        <v>70.0</v>
      </c>
      <c r="B3" s="4">
        <v>0.01744212962962963</v>
      </c>
      <c r="C3" s="5" t="s">
        <v>21</v>
      </c>
      <c r="D3" s="5" t="s">
        <v>19</v>
      </c>
      <c r="E3" s="62">
        <v>13.0</v>
      </c>
      <c r="F3" s="31">
        <f>E3-7</f>
        <v>6</v>
      </c>
      <c r="J3" s="5" t="s">
        <v>418</v>
      </c>
    </row>
    <row r="4">
      <c r="A4" s="3">
        <v>70.0</v>
      </c>
      <c r="B4" s="4">
        <v>0.022337962962962962</v>
      </c>
      <c r="C4" s="5" t="s">
        <v>22</v>
      </c>
      <c r="D4" s="5" t="s">
        <v>19</v>
      </c>
      <c r="E4" s="62">
        <v>19.0</v>
      </c>
      <c r="F4" s="31">
        <f t="shared" ref="F4:F5" si="1">E4-0</f>
        <v>19</v>
      </c>
    </row>
    <row r="5">
      <c r="A5" s="3">
        <v>70.0</v>
      </c>
      <c r="B5" s="4">
        <v>0.024212962962962964</v>
      </c>
      <c r="C5" s="5" t="s">
        <v>13</v>
      </c>
      <c r="D5" s="5" t="s">
        <v>19</v>
      </c>
      <c r="E5" s="62">
        <v>18.0</v>
      </c>
      <c r="F5" s="31">
        <f t="shared" si="1"/>
        <v>18</v>
      </c>
    </row>
    <row r="6">
      <c r="A6" s="3">
        <v>70.0</v>
      </c>
      <c r="B6" s="4">
        <v>0.024224537037037037</v>
      </c>
      <c r="C6" s="5" t="s">
        <v>10</v>
      </c>
      <c r="D6" s="5" t="s">
        <v>19</v>
      </c>
      <c r="E6" s="62">
        <v>13.0</v>
      </c>
      <c r="F6" s="31">
        <f>E6-8</f>
        <v>5</v>
      </c>
    </row>
    <row r="7">
      <c r="A7" s="3">
        <v>70.0</v>
      </c>
      <c r="B7" s="4">
        <v>0.03516203703703704</v>
      </c>
      <c r="C7" s="5" t="s">
        <v>15</v>
      </c>
      <c r="D7" s="5" t="s">
        <v>24</v>
      </c>
      <c r="E7" s="62">
        <v>21.0</v>
      </c>
      <c r="F7" s="31">
        <f>E7-11</f>
        <v>10</v>
      </c>
    </row>
    <row r="8">
      <c r="A8" s="3">
        <v>70.0</v>
      </c>
      <c r="B8" s="4">
        <v>0.04311342592592592</v>
      </c>
      <c r="C8" s="5" t="s">
        <v>15</v>
      </c>
      <c r="D8" s="5" t="s">
        <v>19</v>
      </c>
      <c r="E8" s="62">
        <v>26.0</v>
      </c>
      <c r="F8" s="47">
        <v>15.0</v>
      </c>
    </row>
    <row r="9">
      <c r="A9" s="3">
        <v>70.0</v>
      </c>
      <c r="B9" s="4">
        <v>0.04625</v>
      </c>
      <c r="C9" s="5" t="s">
        <v>15</v>
      </c>
      <c r="D9" s="5" t="s">
        <v>125</v>
      </c>
      <c r="E9" s="62">
        <v>9.0</v>
      </c>
      <c r="F9" s="31">
        <f>E9-2</f>
        <v>7</v>
      </c>
    </row>
    <row r="10">
      <c r="A10" s="3">
        <v>70.0</v>
      </c>
      <c r="B10" s="4">
        <v>0.04625</v>
      </c>
      <c r="C10" s="5" t="s">
        <v>13</v>
      </c>
      <c r="D10" s="5" t="s">
        <v>125</v>
      </c>
      <c r="E10" s="62" t="s">
        <v>28</v>
      </c>
      <c r="F10" s="47">
        <v>1.0</v>
      </c>
    </row>
    <row r="11">
      <c r="A11" s="3">
        <v>70.0</v>
      </c>
      <c r="B11" s="4">
        <v>0.04704861111111111</v>
      </c>
      <c r="C11" s="5" t="s">
        <v>22</v>
      </c>
      <c r="D11" s="5" t="s">
        <v>11</v>
      </c>
      <c r="E11" s="62">
        <v>18.0</v>
      </c>
      <c r="F11" s="31">
        <f>E11-4</f>
        <v>14</v>
      </c>
    </row>
    <row r="12">
      <c r="A12" s="3">
        <v>70.0</v>
      </c>
      <c r="B12" s="4">
        <v>0.04724537037037037</v>
      </c>
      <c r="C12" s="5" t="s">
        <v>22</v>
      </c>
      <c r="D12" s="5" t="s">
        <v>86</v>
      </c>
      <c r="E12" s="62">
        <v>8.0</v>
      </c>
      <c r="F12" s="89"/>
    </row>
    <row r="13">
      <c r="A13" s="3">
        <v>70.0</v>
      </c>
      <c r="B13" s="4">
        <v>0.052662037037037035</v>
      </c>
      <c r="C13" s="5" t="s">
        <v>134</v>
      </c>
      <c r="D13" s="5" t="s">
        <v>125</v>
      </c>
      <c r="E13" s="62" t="s">
        <v>30</v>
      </c>
      <c r="F13" s="47" t="s">
        <v>30</v>
      </c>
      <c r="J13" s="5" t="s">
        <v>607</v>
      </c>
    </row>
    <row r="14">
      <c r="A14" s="3">
        <v>70.0</v>
      </c>
      <c r="B14" s="4">
        <v>0.05659722222222222</v>
      </c>
      <c r="C14" s="5" t="s">
        <v>10</v>
      </c>
      <c r="D14" s="5" t="s">
        <v>88</v>
      </c>
      <c r="E14" s="62">
        <v>10.0</v>
      </c>
      <c r="F14" s="47">
        <v>3.0</v>
      </c>
    </row>
    <row r="15">
      <c r="A15" s="3">
        <v>70.0</v>
      </c>
      <c r="B15" s="4">
        <v>0.05663194444444444</v>
      </c>
      <c r="C15" s="5" t="s">
        <v>18</v>
      </c>
      <c r="D15" s="5" t="s">
        <v>88</v>
      </c>
      <c r="E15" s="62" t="s">
        <v>2761</v>
      </c>
      <c r="F15" s="47">
        <v>20.0</v>
      </c>
      <c r="J15" s="5" t="s">
        <v>2762</v>
      </c>
    </row>
    <row r="16">
      <c r="A16" s="3">
        <v>70.0</v>
      </c>
      <c r="B16" s="4">
        <v>0.06025462962962963</v>
      </c>
      <c r="C16" s="5" t="s">
        <v>22</v>
      </c>
      <c r="D16" s="5" t="s">
        <v>88</v>
      </c>
      <c r="E16" s="62">
        <v>19.0</v>
      </c>
      <c r="F16" s="31">
        <f>E16-12</f>
        <v>7</v>
      </c>
    </row>
    <row r="17">
      <c r="A17" s="3">
        <v>70.0</v>
      </c>
      <c r="B17" s="4">
        <v>0.06350694444444445</v>
      </c>
      <c r="C17" s="5" t="s">
        <v>13</v>
      </c>
      <c r="D17" s="5" t="s">
        <v>26</v>
      </c>
      <c r="E17" s="62">
        <v>24.0</v>
      </c>
      <c r="F17" s="31">
        <f>E17-6</f>
        <v>18</v>
      </c>
    </row>
    <row r="18">
      <c r="A18" s="3">
        <v>70.0</v>
      </c>
      <c r="B18" s="4">
        <v>0.09655092592592593</v>
      </c>
      <c r="C18" s="5" t="s">
        <v>15</v>
      </c>
      <c r="D18" s="5" t="s">
        <v>184</v>
      </c>
      <c r="E18" s="62">
        <v>24.0</v>
      </c>
      <c r="F18" s="31">
        <f>E18-11</f>
        <v>13</v>
      </c>
    </row>
    <row r="19">
      <c r="A19" s="3">
        <v>70.0</v>
      </c>
      <c r="B19" s="4">
        <v>0.10157407407407408</v>
      </c>
      <c r="C19" s="5" t="s">
        <v>18</v>
      </c>
      <c r="D19" s="5" t="s">
        <v>93</v>
      </c>
      <c r="E19" s="62">
        <v>29.0</v>
      </c>
      <c r="F19" s="34">
        <f t="shared" ref="F19:F21" si="2">E19-11+3</f>
        <v>21</v>
      </c>
      <c r="J19" s="5" t="s">
        <v>2762</v>
      </c>
    </row>
    <row r="20">
      <c r="A20" s="3">
        <v>70.0</v>
      </c>
      <c r="B20" s="4">
        <v>0.10163194444444444</v>
      </c>
      <c r="C20" s="5" t="s">
        <v>18</v>
      </c>
      <c r="D20" s="5" t="s">
        <v>93</v>
      </c>
      <c r="E20" s="62">
        <v>27.0</v>
      </c>
      <c r="F20" s="31">
        <f t="shared" si="2"/>
        <v>19</v>
      </c>
      <c r="J20" s="5" t="s">
        <v>2762</v>
      </c>
    </row>
    <row r="21">
      <c r="A21" s="3">
        <v>70.0</v>
      </c>
      <c r="B21" s="4">
        <v>0.10166666666666667</v>
      </c>
      <c r="C21" s="5" t="s">
        <v>18</v>
      </c>
      <c r="D21" s="5" t="s">
        <v>93</v>
      </c>
      <c r="E21" s="62">
        <v>13.0</v>
      </c>
      <c r="F21" s="31">
        <f t="shared" si="2"/>
        <v>5</v>
      </c>
      <c r="J21" s="5" t="s">
        <v>2762</v>
      </c>
    </row>
    <row r="22">
      <c r="A22" s="3">
        <v>70.0</v>
      </c>
      <c r="B22" s="4">
        <v>0.13873842592592592</v>
      </c>
      <c r="C22" s="5" t="s">
        <v>18</v>
      </c>
      <c r="D22" s="5" t="s">
        <v>24</v>
      </c>
      <c r="E22" s="62">
        <v>11.0</v>
      </c>
      <c r="F22" s="31">
        <f>E22-8+3</f>
        <v>6</v>
      </c>
      <c r="J22" s="5" t="s">
        <v>2762</v>
      </c>
    </row>
    <row r="23">
      <c r="A23" s="3">
        <v>70.0</v>
      </c>
      <c r="B23" s="4">
        <v>0.14212962962962963</v>
      </c>
      <c r="C23" s="5" t="s">
        <v>10</v>
      </c>
      <c r="D23" s="5" t="s">
        <v>24</v>
      </c>
      <c r="E23" s="62" t="s">
        <v>2763</v>
      </c>
      <c r="F23" s="47">
        <v>20.0</v>
      </c>
    </row>
    <row r="24">
      <c r="A24" s="3">
        <v>70.0</v>
      </c>
      <c r="B24" s="4">
        <v>0.1421875</v>
      </c>
      <c r="C24" s="5" t="s">
        <v>15</v>
      </c>
      <c r="D24" s="5" t="s">
        <v>24</v>
      </c>
      <c r="E24" s="62">
        <v>14.0</v>
      </c>
      <c r="F24" s="31">
        <f>E24-11</f>
        <v>3</v>
      </c>
    </row>
    <row r="25">
      <c r="A25" s="3">
        <v>70.0</v>
      </c>
      <c r="B25" s="4">
        <v>0.14548611111111112</v>
      </c>
      <c r="C25" s="5" t="s">
        <v>22</v>
      </c>
      <c r="D25" s="5" t="s">
        <v>41</v>
      </c>
      <c r="E25" s="62">
        <v>11.0</v>
      </c>
      <c r="F25" s="31">
        <f>E25-2</f>
        <v>9</v>
      </c>
    </row>
    <row r="26">
      <c r="A26" s="3">
        <v>70.0</v>
      </c>
      <c r="B26" s="4">
        <v>0.15041666666666667</v>
      </c>
      <c r="C26" s="5" t="s">
        <v>22</v>
      </c>
      <c r="D26" s="5" t="s">
        <v>24</v>
      </c>
      <c r="E26" s="62">
        <v>16.0</v>
      </c>
      <c r="F26" s="31">
        <f>E26-0</f>
        <v>16</v>
      </c>
    </row>
    <row r="27">
      <c r="A27" s="3">
        <v>70.0</v>
      </c>
      <c r="B27" s="4">
        <v>0.1504398148148148</v>
      </c>
      <c r="C27" s="5" t="s">
        <v>21</v>
      </c>
      <c r="D27" s="5" t="s">
        <v>24</v>
      </c>
      <c r="E27" s="62" t="s">
        <v>30</v>
      </c>
      <c r="F27" s="111" t="s">
        <v>30</v>
      </c>
      <c r="J27" s="5" t="s">
        <v>350</v>
      </c>
    </row>
    <row r="28">
      <c r="A28" s="3">
        <v>70.0</v>
      </c>
      <c r="B28" s="4">
        <v>0.1504398148148148</v>
      </c>
      <c r="C28" s="5" t="s">
        <v>21</v>
      </c>
      <c r="D28" s="5" t="s">
        <v>24</v>
      </c>
      <c r="E28" s="62">
        <v>22.0</v>
      </c>
      <c r="F28" s="34">
        <f>E28-12</f>
        <v>10</v>
      </c>
      <c r="J28" s="5" t="s">
        <v>2764</v>
      </c>
    </row>
    <row r="29">
      <c r="A29" s="3">
        <v>70.0</v>
      </c>
      <c r="B29" s="4">
        <v>0.15119212962962963</v>
      </c>
      <c r="C29" s="5" t="s">
        <v>15</v>
      </c>
      <c r="D29" s="5" t="s">
        <v>127</v>
      </c>
      <c r="E29" s="62">
        <v>15.0</v>
      </c>
      <c r="F29" s="31">
        <f>E29-6</f>
        <v>9</v>
      </c>
      <c r="J29" s="5" t="s">
        <v>2424</v>
      </c>
    </row>
    <row r="30">
      <c r="A30" s="3">
        <v>70.0</v>
      </c>
      <c r="B30" s="4">
        <v>0.1529050925925926</v>
      </c>
      <c r="C30" s="5" t="s">
        <v>22</v>
      </c>
      <c r="D30" s="5" t="s">
        <v>14</v>
      </c>
      <c r="E30" s="62">
        <v>22.0</v>
      </c>
      <c r="F30" s="31">
        <f>E30-16</f>
        <v>6</v>
      </c>
    </row>
    <row r="31">
      <c r="A31" s="3">
        <v>70.0</v>
      </c>
      <c r="B31" s="4">
        <v>0.15612268518518518</v>
      </c>
      <c r="C31" s="5" t="s">
        <v>22</v>
      </c>
      <c r="D31" s="5" t="s">
        <v>19</v>
      </c>
      <c r="E31" s="62">
        <v>16.0</v>
      </c>
      <c r="F31" s="31">
        <f>E31-0</f>
        <v>16</v>
      </c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4.38"/>
    <col customWidth="1" min="5" max="5" width="9.38"/>
    <col customWidth="1" min="6" max="6" width="11.63"/>
    <col customWidth="1" min="7" max="7" width="4.63"/>
    <col customWidth="1" min="8" max="8" width="54.63"/>
    <col customWidth="1" min="9" max="9" width="4.88"/>
    <col customWidth="1" min="10" max="10" width="43.88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17" t="s">
        <v>4</v>
      </c>
      <c r="F1" s="117" t="s">
        <v>5</v>
      </c>
      <c r="G1" s="2" t="s">
        <v>6</v>
      </c>
      <c r="H1" s="2" t="s">
        <v>7</v>
      </c>
      <c r="I1" s="2" t="s">
        <v>4796</v>
      </c>
      <c r="J1" s="2" t="s">
        <v>9</v>
      </c>
    </row>
    <row r="2">
      <c r="A2" s="3">
        <v>71.0</v>
      </c>
      <c r="B2" s="4">
        <v>0.01056712962962963</v>
      </c>
      <c r="C2" s="5" t="s">
        <v>18</v>
      </c>
      <c r="D2" s="5" t="s">
        <v>24</v>
      </c>
      <c r="E2" s="62" t="s">
        <v>30</v>
      </c>
      <c r="F2" s="47" t="s">
        <v>30</v>
      </c>
      <c r="J2" s="5" t="s">
        <v>42</v>
      </c>
    </row>
    <row r="3">
      <c r="A3" s="3">
        <v>71.0</v>
      </c>
      <c r="B3" s="4">
        <v>0.01056712962962963</v>
      </c>
      <c r="C3" s="5" t="s">
        <v>18</v>
      </c>
      <c r="D3" s="5" t="s">
        <v>24</v>
      </c>
      <c r="E3" s="62">
        <v>14.0</v>
      </c>
      <c r="F3" s="31">
        <f>E3-8</f>
        <v>6</v>
      </c>
      <c r="J3" s="5" t="s">
        <v>2765</v>
      </c>
    </row>
    <row r="4">
      <c r="A4" s="3">
        <v>71.0</v>
      </c>
      <c r="B4" s="4">
        <v>0.016574074074074074</v>
      </c>
      <c r="C4" s="5" t="s">
        <v>10</v>
      </c>
      <c r="D4" s="5" t="s">
        <v>127</v>
      </c>
      <c r="E4" s="62" t="s">
        <v>28</v>
      </c>
      <c r="F4" s="47">
        <v>1.0</v>
      </c>
      <c r="J4" s="5" t="s">
        <v>17</v>
      </c>
    </row>
    <row r="5">
      <c r="A5" s="3">
        <v>71.0</v>
      </c>
      <c r="B5" s="4">
        <v>0.016574074074074074</v>
      </c>
      <c r="C5" s="5" t="s">
        <v>10</v>
      </c>
      <c r="D5" s="5" t="s">
        <v>127</v>
      </c>
      <c r="E5" s="62">
        <v>17.0</v>
      </c>
      <c r="F5" s="31">
        <f>E5-8</f>
        <v>9</v>
      </c>
      <c r="J5" s="5" t="s">
        <v>40</v>
      </c>
    </row>
    <row r="6">
      <c r="A6" s="3">
        <v>71.0</v>
      </c>
      <c r="B6" s="4">
        <v>0.02244212962962963</v>
      </c>
      <c r="C6" s="5" t="s">
        <v>10</v>
      </c>
      <c r="D6" s="5" t="s">
        <v>20</v>
      </c>
      <c r="E6" s="62" t="s">
        <v>30</v>
      </c>
      <c r="F6" s="47" t="s">
        <v>30</v>
      </c>
      <c r="J6" s="5" t="s">
        <v>17</v>
      </c>
    </row>
    <row r="7">
      <c r="A7" s="3">
        <v>71.0</v>
      </c>
      <c r="B7" s="4">
        <v>0.02244212962962963</v>
      </c>
      <c r="C7" s="5" t="s">
        <v>10</v>
      </c>
      <c r="D7" s="5" t="s">
        <v>20</v>
      </c>
      <c r="E7" s="62">
        <v>36.0</v>
      </c>
      <c r="F7" s="31">
        <f>E7-10-10</f>
        <v>16</v>
      </c>
      <c r="J7" s="5" t="s">
        <v>2766</v>
      </c>
    </row>
    <row r="8">
      <c r="A8" s="3">
        <v>71.0</v>
      </c>
      <c r="B8" s="4">
        <v>0.02246527777777778</v>
      </c>
      <c r="C8" s="5" t="s">
        <v>22</v>
      </c>
      <c r="D8" s="5" t="s">
        <v>20</v>
      </c>
      <c r="E8" s="62" t="s">
        <v>30</v>
      </c>
      <c r="F8" s="47" t="s">
        <v>30</v>
      </c>
      <c r="J8" s="5" t="s">
        <v>17</v>
      </c>
    </row>
    <row r="9">
      <c r="A9" s="3">
        <v>71.0</v>
      </c>
      <c r="B9" s="4">
        <v>0.02246527777777778</v>
      </c>
      <c r="C9" s="5" t="s">
        <v>22</v>
      </c>
      <c r="D9" s="5" t="s">
        <v>20</v>
      </c>
      <c r="E9" s="62">
        <v>24.0</v>
      </c>
      <c r="F9" s="31">
        <f>E9-10-2</f>
        <v>12</v>
      </c>
      <c r="J9" s="5" t="s">
        <v>2766</v>
      </c>
    </row>
    <row r="10">
      <c r="A10" s="3">
        <v>71.0</v>
      </c>
      <c r="B10" s="4">
        <v>0.027430555555555555</v>
      </c>
      <c r="C10" s="5" t="s">
        <v>15</v>
      </c>
      <c r="D10" s="5" t="s">
        <v>20</v>
      </c>
      <c r="E10" s="62" t="s">
        <v>28</v>
      </c>
      <c r="F10" s="47">
        <v>1.0</v>
      </c>
    </row>
    <row r="11">
      <c r="A11" s="3">
        <v>71.0</v>
      </c>
      <c r="B11" s="4">
        <v>0.027511574074074074</v>
      </c>
      <c r="C11" s="5" t="s">
        <v>134</v>
      </c>
      <c r="D11" s="5" t="s">
        <v>20</v>
      </c>
      <c r="E11" s="62" t="s">
        <v>30</v>
      </c>
      <c r="F11" s="47" t="s">
        <v>30</v>
      </c>
      <c r="J11" s="5" t="s">
        <v>42</v>
      </c>
    </row>
    <row r="12">
      <c r="A12" s="3">
        <v>71.0</v>
      </c>
      <c r="B12" s="4">
        <v>0.027511574074074074</v>
      </c>
      <c r="C12" s="5" t="s">
        <v>134</v>
      </c>
      <c r="D12" s="5" t="s">
        <v>20</v>
      </c>
      <c r="E12" s="62" t="s">
        <v>28</v>
      </c>
      <c r="F12" s="47">
        <v>1.0</v>
      </c>
      <c r="J12" s="5" t="s">
        <v>43</v>
      </c>
    </row>
    <row r="13">
      <c r="A13" s="3">
        <v>71.0</v>
      </c>
      <c r="B13" s="4">
        <v>0.0284375</v>
      </c>
      <c r="C13" s="5" t="s">
        <v>134</v>
      </c>
      <c r="D13" s="5" t="s">
        <v>25</v>
      </c>
      <c r="E13" s="62">
        <v>4.0</v>
      </c>
      <c r="F13" s="31">
        <f>E13-0</f>
        <v>4</v>
      </c>
    </row>
    <row r="14">
      <c r="A14" s="3">
        <v>71.0</v>
      </c>
      <c r="B14" s="4">
        <v>0.022256944444444444</v>
      </c>
      <c r="C14" s="5" t="s">
        <v>13</v>
      </c>
      <c r="D14" s="5" t="s">
        <v>146</v>
      </c>
      <c r="E14" s="62">
        <v>14.0</v>
      </c>
      <c r="F14" s="31">
        <f>E14-7</f>
        <v>7</v>
      </c>
    </row>
    <row r="15">
      <c r="A15" s="3">
        <v>71.0</v>
      </c>
      <c r="B15" s="4">
        <v>0.035381944444444445</v>
      </c>
      <c r="C15" s="5" t="s">
        <v>21</v>
      </c>
      <c r="D15" s="5" t="s">
        <v>32</v>
      </c>
      <c r="E15" s="62">
        <v>27.0</v>
      </c>
      <c r="F15" s="31">
        <f t="shared" ref="F15:F16" si="1">E15-13</f>
        <v>14</v>
      </c>
      <c r="J15" s="5" t="s">
        <v>2767</v>
      </c>
    </row>
    <row r="16">
      <c r="A16" s="3">
        <v>71.0</v>
      </c>
      <c r="B16" s="4">
        <v>0.035798611111111114</v>
      </c>
      <c r="C16" s="5" t="s">
        <v>21</v>
      </c>
      <c r="D16" s="5" t="s">
        <v>32</v>
      </c>
      <c r="E16" s="62">
        <v>24.0</v>
      </c>
      <c r="F16" s="31">
        <f t="shared" si="1"/>
        <v>11</v>
      </c>
      <c r="J16" s="5" t="s">
        <v>2767</v>
      </c>
    </row>
    <row r="17">
      <c r="A17" s="3">
        <v>71.0</v>
      </c>
      <c r="B17" s="4">
        <v>0.03665509259259259</v>
      </c>
      <c r="C17" s="5" t="s">
        <v>21</v>
      </c>
      <c r="D17" s="5" t="s">
        <v>35</v>
      </c>
      <c r="E17" s="62">
        <v>27.0</v>
      </c>
      <c r="F17" s="31">
        <f>E17-15</f>
        <v>12</v>
      </c>
    </row>
    <row r="18">
      <c r="A18" s="3">
        <v>71.0</v>
      </c>
      <c r="B18" s="4">
        <v>0.036689814814814814</v>
      </c>
      <c r="C18" s="5" t="s">
        <v>10</v>
      </c>
      <c r="D18" s="5" t="s">
        <v>24</v>
      </c>
      <c r="E18" s="62">
        <v>20.0</v>
      </c>
      <c r="F18" s="31">
        <f>E18-13</f>
        <v>7</v>
      </c>
    </row>
    <row r="19">
      <c r="A19" s="3">
        <v>71.0</v>
      </c>
      <c r="B19" s="4">
        <v>0.03680555555555556</v>
      </c>
      <c r="C19" s="5" t="s">
        <v>10</v>
      </c>
      <c r="D19" s="5" t="s">
        <v>25</v>
      </c>
      <c r="E19" s="62">
        <v>30.0</v>
      </c>
      <c r="F19" s="31">
        <f>E19-12</f>
        <v>18</v>
      </c>
    </row>
    <row r="20">
      <c r="A20" s="3">
        <v>71.0</v>
      </c>
      <c r="B20" s="4">
        <v>0.040671296296296296</v>
      </c>
      <c r="C20" s="5" t="s">
        <v>10</v>
      </c>
      <c r="D20" s="5" t="s">
        <v>24</v>
      </c>
      <c r="E20" s="62">
        <v>30.0</v>
      </c>
      <c r="F20" s="31">
        <f>E20-13</f>
        <v>17</v>
      </c>
    </row>
    <row r="21">
      <c r="A21" s="3">
        <v>71.0</v>
      </c>
      <c r="B21" s="4">
        <v>0.04076388888888889</v>
      </c>
      <c r="C21" s="5" t="s">
        <v>21</v>
      </c>
      <c r="D21" s="5" t="s">
        <v>20</v>
      </c>
      <c r="E21" s="62" t="s">
        <v>37</v>
      </c>
      <c r="F21" s="47">
        <v>20.0</v>
      </c>
    </row>
    <row r="22">
      <c r="A22" s="3">
        <v>71.0</v>
      </c>
      <c r="B22" s="4">
        <v>0.04085648148148148</v>
      </c>
      <c r="C22" s="5" t="s">
        <v>15</v>
      </c>
      <c r="D22" s="5" t="s">
        <v>20</v>
      </c>
      <c r="E22" s="62">
        <v>14.0</v>
      </c>
      <c r="F22" s="31">
        <f>E22-7</f>
        <v>7</v>
      </c>
    </row>
    <row r="23">
      <c r="A23" s="3">
        <v>71.0</v>
      </c>
      <c r="B23" s="4">
        <v>0.0408912037037037</v>
      </c>
      <c r="C23" s="5" t="s">
        <v>22</v>
      </c>
      <c r="D23" s="5" t="s">
        <v>20</v>
      </c>
      <c r="E23" s="62">
        <v>18.0</v>
      </c>
      <c r="F23" s="31">
        <f>E23-2</f>
        <v>16</v>
      </c>
    </row>
    <row r="24">
      <c r="A24" s="3">
        <v>71.0</v>
      </c>
      <c r="B24" s="4">
        <v>0.04090277777777778</v>
      </c>
      <c r="C24" s="5" t="s">
        <v>18</v>
      </c>
      <c r="D24" s="5" t="s">
        <v>20</v>
      </c>
      <c r="E24" s="62">
        <v>16.0</v>
      </c>
      <c r="F24" s="31">
        <f>E24-6</f>
        <v>10</v>
      </c>
    </row>
    <row r="25">
      <c r="A25" s="3">
        <v>71.0</v>
      </c>
      <c r="B25" s="4">
        <v>0.04092592592592593</v>
      </c>
      <c r="C25" s="5" t="s">
        <v>10</v>
      </c>
      <c r="D25" s="5" t="s">
        <v>20</v>
      </c>
      <c r="E25" s="62">
        <v>15.0</v>
      </c>
      <c r="F25" s="31">
        <f>E25-10</f>
        <v>5</v>
      </c>
    </row>
    <row r="26">
      <c r="A26" s="3">
        <v>71.0</v>
      </c>
      <c r="B26" s="4">
        <v>0.040949074074074075</v>
      </c>
      <c r="C26" s="5" t="s">
        <v>134</v>
      </c>
      <c r="D26" s="5" t="s">
        <v>20</v>
      </c>
      <c r="E26" s="62" t="s">
        <v>30</v>
      </c>
      <c r="F26" s="47" t="s">
        <v>30</v>
      </c>
      <c r="J26" s="5" t="s">
        <v>42</v>
      </c>
    </row>
    <row r="27">
      <c r="A27" s="3">
        <v>71.0</v>
      </c>
      <c r="B27" s="4">
        <v>0.040949074074074075</v>
      </c>
      <c r="C27" s="5" t="s">
        <v>134</v>
      </c>
      <c r="D27" s="5" t="s">
        <v>20</v>
      </c>
      <c r="E27" s="62">
        <v>8.0</v>
      </c>
      <c r="F27" s="31">
        <f>E27-0</f>
        <v>8</v>
      </c>
      <c r="J27" s="5" t="s">
        <v>43</v>
      </c>
    </row>
    <row r="28">
      <c r="A28" s="3">
        <v>71.0</v>
      </c>
      <c r="B28" s="4">
        <v>0.04096064814814815</v>
      </c>
      <c r="C28" s="5" t="s">
        <v>13</v>
      </c>
      <c r="D28" s="5" t="s">
        <v>20</v>
      </c>
      <c r="E28" s="62">
        <v>4.0</v>
      </c>
      <c r="F28" s="31">
        <f>E28-2</f>
        <v>2</v>
      </c>
    </row>
    <row r="29">
      <c r="A29" s="3">
        <v>71.0</v>
      </c>
      <c r="B29" s="4">
        <v>0.04346064814814815</v>
      </c>
      <c r="C29" s="5" t="s">
        <v>10</v>
      </c>
      <c r="D29" s="5" t="s">
        <v>24</v>
      </c>
      <c r="E29" s="62">
        <v>16.0</v>
      </c>
      <c r="F29" s="31">
        <f>E29-13</f>
        <v>3</v>
      </c>
    </row>
    <row r="30">
      <c r="A30" s="3">
        <v>71.0</v>
      </c>
      <c r="B30" s="4">
        <v>0.045092592592592594</v>
      </c>
      <c r="C30" s="5" t="s">
        <v>22</v>
      </c>
      <c r="D30" s="5" t="s">
        <v>24</v>
      </c>
      <c r="E30" s="62">
        <v>6.0</v>
      </c>
      <c r="F30" s="31">
        <f>E30-0</f>
        <v>6</v>
      </c>
    </row>
    <row r="31">
      <c r="A31" s="3">
        <v>71.0</v>
      </c>
      <c r="B31" s="4">
        <v>0.04524305555555556</v>
      </c>
      <c r="C31" s="5" t="s">
        <v>10</v>
      </c>
      <c r="D31" s="5" t="s">
        <v>24</v>
      </c>
      <c r="E31" s="62" t="s">
        <v>37</v>
      </c>
      <c r="F31" s="47">
        <v>20.0</v>
      </c>
    </row>
    <row r="32">
      <c r="A32" s="3">
        <v>71.0</v>
      </c>
      <c r="B32" s="4">
        <v>0.04567129629629629</v>
      </c>
      <c r="C32" s="5" t="s">
        <v>10</v>
      </c>
      <c r="D32" s="5" t="s">
        <v>88</v>
      </c>
      <c r="E32" s="62">
        <v>13.0</v>
      </c>
      <c r="F32" s="31">
        <f>E32-7</f>
        <v>6</v>
      </c>
    </row>
    <row r="33">
      <c r="A33" s="3">
        <v>71.0</v>
      </c>
      <c r="B33" s="4">
        <v>0.046747685185185184</v>
      </c>
      <c r="C33" s="5" t="s">
        <v>18</v>
      </c>
      <c r="D33" s="5" t="s">
        <v>24</v>
      </c>
      <c r="E33" s="62">
        <v>18.0</v>
      </c>
      <c r="F33" s="31">
        <f t="shared" ref="F33:F34" si="2">E33-8+2</f>
        <v>12</v>
      </c>
      <c r="J33" s="5" t="s">
        <v>2768</v>
      </c>
    </row>
    <row r="34">
      <c r="A34" s="3">
        <v>71.0</v>
      </c>
      <c r="B34" s="4">
        <v>0.04717592592592593</v>
      </c>
      <c r="C34" s="5" t="s">
        <v>18</v>
      </c>
      <c r="D34" s="5" t="s">
        <v>24</v>
      </c>
      <c r="E34" s="62">
        <v>9.0</v>
      </c>
      <c r="F34" s="31">
        <f t="shared" si="2"/>
        <v>3</v>
      </c>
      <c r="J34" s="5" t="s">
        <v>2768</v>
      </c>
    </row>
    <row r="35">
      <c r="A35" s="3">
        <v>71.0</v>
      </c>
      <c r="B35" s="4">
        <v>0.04909722222222222</v>
      </c>
      <c r="C35" s="5" t="s">
        <v>22</v>
      </c>
      <c r="D35" s="5" t="s">
        <v>24</v>
      </c>
      <c r="E35" s="62">
        <v>11.0</v>
      </c>
      <c r="F35" s="31">
        <f>E35-0</f>
        <v>11</v>
      </c>
    </row>
    <row r="36">
      <c r="A36" s="3">
        <v>71.0</v>
      </c>
      <c r="B36" s="4">
        <v>0.05513888888888889</v>
      </c>
      <c r="C36" s="5" t="s">
        <v>10</v>
      </c>
      <c r="D36" s="5" t="s">
        <v>24</v>
      </c>
      <c r="E36" s="62">
        <v>28.0</v>
      </c>
      <c r="F36" s="31">
        <f>E36-13</f>
        <v>15</v>
      </c>
    </row>
    <row r="37">
      <c r="A37" s="3">
        <v>71.0</v>
      </c>
      <c r="B37" s="4">
        <v>0.056122685185185185</v>
      </c>
      <c r="C37" s="5" t="s">
        <v>22</v>
      </c>
      <c r="D37" s="5" t="s">
        <v>24</v>
      </c>
      <c r="E37" s="62">
        <v>11.0</v>
      </c>
      <c r="F37" s="31">
        <f>E37-0</f>
        <v>11</v>
      </c>
    </row>
    <row r="38">
      <c r="A38" s="3">
        <v>71.0</v>
      </c>
      <c r="B38" s="4">
        <v>0.056157407407407406</v>
      </c>
      <c r="C38" s="5" t="s">
        <v>134</v>
      </c>
      <c r="D38" s="5" t="s">
        <v>24</v>
      </c>
      <c r="E38" s="62">
        <v>21.0</v>
      </c>
      <c r="F38" s="31">
        <f>E38-10</f>
        <v>11</v>
      </c>
    </row>
    <row r="39">
      <c r="A39" s="3">
        <v>71.0</v>
      </c>
      <c r="B39" s="4">
        <v>0.05696759259259259</v>
      </c>
      <c r="C39" s="5" t="s">
        <v>10</v>
      </c>
      <c r="D39" s="5" t="s">
        <v>24</v>
      </c>
      <c r="E39" s="62">
        <v>20.0</v>
      </c>
      <c r="F39" s="31">
        <f>E39-13</f>
        <v>7</v>
      </c>
    </row>
    <row r="40">
      <c r="A40" s="3">
        <v>71.0</v>
      </c>
      <c r="B40" s="4">
        <v>0.05988425925925926</v>
      </c>
      <c r="C40" s="5" t="s">
        <v>22</v>
      </c>
      <c r="D40" s="5" t="s">
        <v>146</v>
      </c>
      <c r="E40" s="62">
        <v>7.0</v>
      </c>
      <c r="F40" s="31">
        <f>E40-3</f>
        <v>4</v>
      </c>
    </row>
    <row r="41">
      <c r="A41" s="3">
        <v>71.0</v>
      </c>
      <c r="B41" s="4">
        <v>0.06434027777777777</v>
      </c>
      <c r="C41" s="5" t="s">
        <v>15</v>
      </c>
      <c r="D41" s="5" t="s">
        <v>126</v>
      </c>
      <c r="E41" s="62">
        <v>23.0</v>
      </c>
      <c r="F41" s="31">
        <f>E41-6</f>
        <v>17</v>
      </c>
    </row>
    <row r="42">
      <c r="A42" s="3">
        <v>71.0</v>
      </c>
      <c r="B42" s="4">
        <v>0.07123842592592593</v>
      </c>
      <c r="C42" s="5" t="s">
        <v>15</v>
      </c>
      <c r="D42" s="5" t="s">
        <v>184</v>
      </c>
      <c r="E42" s="62">
        <v>27.0</v>
      </c>
      <c r="F42" s="31">
        <f>E42-11</f>
        <v>16</v>
      </c>
    </row>
    <row r="43">
      <c r="A43" s="3">
        <v>71.0</v>
      </c>
      <c r="B43" s="4">
        <v>0.08592592592592592</v>
      </c>
      <c r="C43" s="5" t="s">
        <v>22</v>
      </c>
      <c r="D43" s="5" t="s">
        <v>709</v>
      </c>
      <c r="E43" s="62">
        <v>14.0</v>
      </c>
      <c r="F43" s="89"/>
      <c r="J43" s="5" t="s">
        <v>2769</v>
      </c>
    </row>
    <row r="44">
      <c r="A44" s="3">
        <v>71.0</v>
      </c>
      <c r="B44" s="4">
        <v>0.08597222222222223</v>
      </c>
      <c r="C44" s="5" t="s">
        <v>18</v>
      </c>
      <c r="D44" s="5" t="s">
        <v>709</v>
      </c>
      <c r="E44" s="62">
        <v>17.0</v>
      </c>
      <c r="F44" s="89"/>
      <c r="J44" s="5" t="s">
        <v>2769</v>
      </c>
    </row>
    <row r="45">
      <c r="A45" s="3">
        <v>71.0</v>
      </c>
      <c r="B45" s="4">
        <v>0.08603009259259259</v>
      </c>
      <c r="C45" s="5" t="s">
        <v>15</v>
      </c>
      <c r="D45" s="5" t="s">
        <v>709</v>
      </c>
      <c r="E45" s="62">
        <v>11.0</v>
      </c>
      <c r="F45" s="89"/>
      <c r="J45" s="5" t="s">
        <v>2769</v>
      </c>
    </row>
    <row r="46">
      <c r="A46" s="3">
        <v>71.0</v>
      </c>
      <c r="B46" s="4">
        <v>0.08605324074074074</v>
      </c>
      <c r="C46" s="5" t="s">
        <v>21</v>
      </c>
      <c r="D46" s="5" t="s">
        <v>709</v>
      </c>
      <c r="E46" s="62">
        <v>15.0</v>
      </c>
      <c r="F46" s="89"/>
      <c r="J46" s="5" t="s">
        <v>2769</v>
      </c>
    </row>
    <row r="47">
      <c r="A47" s="3">
        <v>71.0</v>
      </c>
      <c r="B47" s="4">
        <v>0.08611111111111111</v>
      </c>
      <c r="C47" s="5" t="s">
        <v>10</v>
      </c>
      <c r="D47" s="5" t="s">
        <v>709</v>
      </c>
      <c r="E47" s="62">
        <v>20.0</v>
      </c>
      <c r="F47" s="89"/>
      <c r="J47" s="5" t="s">
        <v>2769</v>
      </c>
    </row>
    <row r="48">
      <c r="A48" s="3">
        <v>71.0</v>
      </c>
      <c r="B48" s="4">
        <v>0.08616898148148149</v>
      </c>
      <c r="C48" s="5" t="s">
        <v>134</v>
      </c>
      <c r="D48" s="5" t="s">
        <v>709</v>
      </c>
      <c r="E48" s="62">
        <v>9.0</v>
      </c>
      <c r="F48" s="89"/>
      <c r="J48" s="5" t="s">
        <v>2769</v>
      </c>
    </row>
    <row r="49">
      <c r="A49" s="3">
        <v>71.0</v>
      </c>
      <c r="B49" s="4">
        <v>0.08621527777777778</v>
      </c>
      <c r="C49" s="5" t="s">
        <v>13</v>
      </c>
      <c r="D49" s="5" t="s">
        <v>709</v>
      </c>
      <c r="E49" s="62">
        <v>11.0</v>
      </c>
      <c r="F49" s="89"/>
      <c r="J49" s="5" t="s">
        <v>2769</v>
      </c>
    </row>
    <row r="50">
      <c r="A50" s="3">
        <v>71.0</v>
      </c>
      <c r="B50" s="4">
        <v>0.08850694444444444</v>
      </c>
      <c r="C50" s="5" t="s">
        <v>10</v>
      </c>
      <c r="D50" s="5" t="s">
        <v>11</v>
      </c>
      <c r="E50" s="62">
        <v>10.0</v>
      </c>
      <c r="F50" s="31">
        <f>E50-2</f>
        <v>8</v>
      </c>
      <c r="J50" s="5"/>
    </row>
    <row r="51">
      <c r="A51" s="3">
        <v>71.0</v>
      </c>
      <c r="B51" s="4">
        <v>0.08851851851851852</v>
      </c>
      <c r="C51" s="5" t="s">
        <v>18</v>
      </c>
      <c r="D51" s="5" t="s">
        <v>11</v>
      </c>
      <c r="E51" s="62">
        <v>6.0</v>
      </c>
      <c r="F51" s="31">
        <f>E51-4+1</f>
        <v>3</v>
      </c>
      <c r="J51" s="5" t="s">
        <v>2770</v>
      </c>
    </row>
    <row r="52">
      <c r="A52" s="3">
        <v>71.0</v>
      </c>
      <c r="B52" s="4">
        <v>0.0908449074074074</v>
      </c>
      <c r="C52" s="5" t="s">
        <v>10</v>
      </c>
      <c r="D52" s="5" t="s">
        <v>127</v>
      </c>
      <c r="E52" s="62">
        <v>18.0</v>
      </c>
      <c r="F52" s="31">
        <f>E52-8</f>
        <v>10</v>
      </c>
    </row>
    <row r="53">
      <c r="A53" s="3">
        <v>71.0</v>
      </c>
      <c r="B53" s="4">
        <v>0.09089120370370371</v>
      </c>
      <c r="C53" s="5" t="s">
        <v>22</v>
      </c>
      <c r="D53" s="5" t="s">
        <v>127</v>
      </c>
      <c r="E53" s="62">
        <v>8.0</v>
      </c>
      <c r="F53" s="31">
        <f>E53-0</f>
        <v>8</v>
      </c>
    </row>
    <row r="54">
      <c r="A54" s="3">
        <v>71.0</v>
      </c>
      <c r="B54" s="4">
        <v>0.09333333333333334</v>
      </c>
      <c r="C54" s="5" t="s">
        <v>18</v>
      </c>
      <c r="D54" s="5" t="s">
        <v>127</v>
      </c>
      <c r="E54" s="62">
        <v>16.0</v>
      </c>
      <c r="F54" s="31">
        <f>E54-3+1</f>
        <v>14</v>
      </c>
      <c r="J54" s="5" t="s">
        <v>2770</v>
      </c>
    </row>
    <row r="55">
      <c r="A55" s="3">
        <v>71.0</v>
      </c>
      <c r="B55" s="4">
        <v>0.09454861111111111</v>
      </c>
      <c r="C55" s="5" t="s">
        <v>10</v>
      </c>
      <c r="D55" s="5" t="s">
        <v>20</v>
      </c>
      <c r="E55" s="62">
        <v>17.0</v>
      </c>
      <c r="F55" s="31">
        <f>E55-10</f>
        <v>7</v>
      </c>
    </row>
    <row r="56">
      <c r="A56" s="3">
        <v>71.0</v>
      </c>
      <c r="B56" s="4">
        <v>0.09467592592592593</v>
      </c>
      <c r="C56" s="5" t="s">
        <v>10</v>
      </c>
      <c r="D56" s="5" t="s">
        <v>24</v>
      </c>
      <c r="E56" s="62">
        <v>32.0</v>
      </c>
      <c r="F56" s="31">
        <f t="shared" ref="F56:F57" si="3">E56-13</f>
        <v>19</v>
      </c>
    </row>
    <row r="57">
      <c r="A57" s="3">
        <v>71.0</v>
      </c>
      <c r="B57" s="4">
        <v>0.09525462962962963</v>
      </c>
      <c r="C57" s="5" t="s">
        <v>10</v>
      </c>
      <c r="D57" s="5" t="s">
        <v>24</v>
      </c>
      <c r="E57" s="62">
        <v>32.0</v>
      </c>
      <c r="F57" s="31">
        <f t="shared" si="3"/>
        <v>19</v>
      </c>
    </row>
    <row r="58">
      <c r="A58" s="3">
        <v>71.0</v>
      </c>
      <c r="B58" s="4">
        <v>0.09605324074074074</v>
      </c>
      <c r="C58" s="5" t="s">
        <v>21</v>
      </c>
      <c r="D58" s="5" t="s">
        <v>20</v>
      </c>
      <c r="E58" s="62" t="s">
        <v>37</v>
      </c>
      <c r="F58" s="47">
        <v>20.0</v>
      </c>
    </row>
    <row r="59">
      <c r="A59" s="3">
        <v>71.0</v>
      </c>
      <c r="B59" s="4">
        <v>0.098125</v>
      </c>
      <c r="C59" s="5" t="s">
        <v>22</v>
      </c>
      <c r="D59" s="5" t="s">
        <v>24</v>
      </c>
      <c r="E59" s="62">
        <v>8.0</v>
      </c>
      <c r="F59" s="31">
        <f>E59-0</f>
        <v>8</v>
      </c>
    </row>
    <row r="60">
      <c r="A60" s="3">
        <v>71.0</v>
      </c>
      <c r="B60" s="4">
        <v>0.09834490740740741</v>
      </c>
      <c r="C60" s="5" t="s">
        <v>10</v>
      </c>
      <c r="D60" s="5" t="s">
        <v>24</v>
      </c>
      <c r="E60" s="62">
        <v>19.0</v>
      </c>
      <c r="F60" s="31">
        <f>E60-13</f>
        <v>6</v>
      </c>
    </row>
    <row r="61">
      <c r="A61" s="3">
        <v>71.0</v>
      </c>
      <c r="B61" s="4">
        <v>0.09848379629629629</v>
      </c>
      <c r="C61" s="5" t="s">
        <v>22</v>
      </c>
      <c r="D61" s="5" t="s">
        <v>27</v>
      </c>
      <c r="E61" s="62" t="s">
        <v>30</v>
      </c>
      <c r="F61" s="31" t="s">
        <v>30</v>
      </c>
      <c r="J61" s="5" t="s">
        <v>17</v>
      </c>
    </row>
    <row r="62">
      <c r="A62" s="3">
        <v>71.0</v>
      </c>
      <c r="B62" s="4">
        <v>0.09848379629629629</v>
      </c>
      <c r="C62" s="5" t="s">
        <v>22</v>
      </c>
      <c r="D62" s="5" t="s">
        <v>27</v>
      </c>
      <c r="E62" s="62">
        <v>20.0</v>
      </c>
      <c r="F62" s="31" t="s">
        <v>30</v>
      </c>
      <c r="J62" s="5" t="s">
        <v>2771</v>
      </c>
    </row>
    <row r="63">
      <c r="A63" s="3">
        <v>71.0</v>
      </c>
      <c r="B63" s="4">
        <v>0.10050925925925926</v>
      </c>
      <c r="C63" s="5" t="s">
        <v>22</v>
      </c>
      <c r="D63" s="5" t="s">
        <v>20</v>
      </c>
      <c r="E63" s="62">
        <v>7.0</v>
      </c>
      <c r="F63" s="31">
        <f t="shared" ref="F63:F64" si="4">E63-2</f>
        <v>5</v>
      </c>
    </row>
    <row r="64">
      <c r="A64" s="3">
        <v>71.0</v>
      </c>
      <c r="B64" s="4">
        <v>0.10116898148148148</v>
      </c>
      <c r="C64" s="5" t="s">
        <v>22</v>
      </c>
      <c r="D64" s="5" t="s">
        <v>47</v>
      </c>
      <c r="E64" s="62">
        <v>21.0</v>
      </c>
      <c r="F64" s="31">
        <f t="shared" si="4"/>
        <v>19</v>
      </c>
    </row>
    <row r="65">
      <c r="A65" s="3">
        <v>71.0</v>
      </c>
      <c r="B65" s="4">
        <v>0.1083449074074074</v>
      </c>
      <c r="C65" s="5" t="s">
        <v>22</v>
      </c>
      <c r="D65" s="5" t="s">
        <v>24</v>
      </c>
      <c r="E65" s="62">
        <v>8.0</v>
      </c>
      <c r="F65" s="31">
        <f>E65-0</f>
        <v>8</v>
      </c>
    </row>
    <row r="66">
      <c r="A66" s="3">
        <v>71.0</v>
      </c>
      <c r="B66" s="4">
        <v>0.11099537037037037</v>
      </c>
      <c r="C66" s="5" t="s">
        <v>21</v>
      </c>
      <c r="D66" s="5" t="s">
        <v>32</v>
      </c>
      <c r="E66" s="62" t="s">
        <v>30</v>
      </c>
      <c r="F66" s="31" t="s">
        <v>30</v>
      </c>
      <c r="J66" s="5" t="s">
        <v>17</v>
      </c>
    </row>
    <row r="67">
      <c r="A67" s="3">
        <v>71.0</v>
      </c>
      <c r="B67" s="4">
        <v>0.11099537037037037</v>
      </c>
      <c r="C67" s="5" t="s">
        <v>21</v>
      </c>
      <c r="D67" s="5" t="s">
        <v>32</v>
      </c>
      <c r="E67" s="62">
        <v>28.0</v>
      </c>
      <c r="F67" s="31">
        <f>E67-13</f>
        <v>15</v>
      </c>
      <c r="G67" s="5" t="s">
        <v>48</v>
      </c>
      <c r="J67" s="5" t="s">
        <v>2772</v>
      </c>
    </row>
    <row r="68">
      <c r="A68" s="3">
        <v>71.0</v>
      </c>
      <c r="B68" s="4">
        <v>0.11122685185185185</v>
      </c>
      <c r="C68" s="5" t="s">
        <v>21</v>
      </c>
      <c r="D68" s="5" t="s">
        <v>7</v>
      </c>
      <c r="E68" s="62">
        <v>84.0</v>
      </c>
      <c r="F68" s="89"/>
      <c r="H68" s="5" t="s">
        <v>2773</v>
      </c>
    </row>
    <row r="69">
      <c r="A69" s="3">
        <v>71.0</v>
      </c>
      <c r="B69" s="4">
        <v>0.11415509259259259</v>
      </c>
      <c r="C69" s="5" t="s">
        <v>21</v>
      </c>
      <c r="D69" s="5" t="s">
        <v>47</v>
      </c>
      <c r="E69" s="62">
        <v>11.0</v>
      </c>
      <c r="F69" s="31">
        <f>E69-5</f>
        <v>6</v>
      </c>
    </row>
    <row r="70">
      <c r="A70" s="3">
        <v>71.0</v>
      </c>
      <c r="B70" s="4">
        <v>0.11494212962962963</v>
      </c>
      <c r="C70" s="5" t="s">
        <v>18</v>
      </c>
      <c r="D70" s="5" t="s">
        <v>20</v>
      </c>
      <c r="E70" s="62" t="s">
        <v>30</v>
      </c>
      <c r="F70" s="31" t="s">
        <v>30</v>
      </c>
      <c r="J70" s="5" t="s">
        <v>17</v>
      </c>
    </row>
    <row r="71">
      <c r="A71" s="3">
        <v>71.0</v>
      </c>
      <c r="B71" s="4">
        <v>0.11494212962962963</v>
      </c>
      <c r="C71" s="5" t="s">
        <v>18</v>
      </c>
      <c r="D71" s="5" t="s">
        <v>20</v>
      </c>
      <c r="E71" s="62">
        <v>13.0</v>
      </c>
      <c r="F71" s="31">
        <f>E71-6+1</f>
        <v>8</v>
      </c>
      <c r="J71" s="5" t="s">
        <v>2774</v>
      </c>
    </row>
    <row r="72">
      <c r="A72" s="3">
        <v>71.0</v>
      </c>
      <c r="B72" s="4">
        <v>0.11628472222222222</v>
      </c>
      <c r="C72" s="5" t="s">
        <v>18</v>
      </c>
      <c r="D72" s="5" t="s">
        <v>32</v>
      </c>
      <c r="E72" s="62">
        <v>33.0</v>
      </c>
      <c r="F72" s="31">
        <f>E72-14+1</f>
        <v>20</v>
      </c>
      <c r="J72" s="5" t="s">
        <v>2775</v>
      </c>
    </row>
    <row r="73">
      <c r="A73" s="3">
        <v>71.0</v>
      </c>
      <c r="B73" s="4">
        <v>0.11697916666666666</v>
      </c>
      <c r="C73" s="5" t="s">
        <v>18</v>
      </c>
      <c r="D73" s="5" t="s">
        <v>7</v>
      </c>
      <c r="E73" s="62">
        <v>13.0</v>
      </c>
      <c r="F73" s="89"/>
      <c r="H73" s="5" t="s">
        <v>2776</v>
      </c>
    </row>
    <row r="74">
      <c r="A74" s="3">
        <v>71.0</v>
      </c>
      <c r="B74" s="4">
        <v>0.11752314814814815</v>
      </c>
      <c r="C74" s="5" t="s">
        <v>18</v>
      </c>
      <c r="D74" s="5" t="s">
        <v>47</v>
      </c>
      <c r="E74" s="62">
        <v>21.0</v>
      </c>
      <c r="F74" s="31">
        <f>E74-8+1</f>
        <v>14</v>
      </c>
    </row>
    <row r="75">
      <c r="A75" s="3">
        <v>71.0</v>
      </c>
      <c r="B75" s="4">
        <v>0.11939814814814814</v>
      </c>
      <c r="C75" s="5" t="s">
        <v>22</v>
      </c>
      <c r="D75" s="5" t="s">
        <v>47</v>
      </c>
      <c r="E75" s="62">
        <v>14.0</v>
      </c>
      <c r="F75" s="31">
        <f t="shared" ref="F75:F76" si="5">E75-2</f>
        <v>12</v>
      </c>
    </row>
    <row r="76">
      <c r="A76" s="3">
        <v>71.0</v>
      </c>
      <c r="B76" s="4">
        <v>0.11944444444444445</v>
      </c>
      <c r="C76" s="5" t="s">
        <v>15</v>
      </c>
      <c r="D76" s="5" t="s">
        <v>47</v>
      </c>
      <c r="E76" s="62">
        <v>4.0</v>
      </c>
      <c r="F76" s="31">
        <f t="shared" si="5"/>
        <v>2</v>
      </c>
    </row>
    <row r="77">
      <c r="A77" s="3">
        <v>71.0</v>
      </c>
      <c r="B77" s="4">
        <v>0.11957175925925925</v>
      </c>
      <c r="C77" s="5" t="s">
        <v>13</v>
      </c>
      <c r="D77" s="5" t="s">
        <v>47</v>
      </c>
      <c r="E77" s="62" t="s">
        <v>30</v>
      </c>
      <c r="F77" s="31" t="s">
        <v>30</v>
      </c>
      <c r="J77" s="5" t="s">
        <v>17</v>
      </c>
    </row>
    <row r="78">
      <c r="A78" s="3">
        <v>71.0</v>
      </c>
      <c r="B78" s="4">
        <v>0.11957175925925925</v>
      </c>
      <c r="C78" s="5" t="s">
        <v>13</v>
      </c>
      <c r="D78" s="5" t="s">
        <v>47</v>
      </c>
      <c r="E78" s="62">
        <v>15.0</v>
      </c>
      <c r="F78" s="31">
        <f>E78-2</f>
        <v>13</v>
      </c>
      <c r="J78" s="5" t="s">
        <v>40</v>
      </c>
    </row>
    <row r="79">
      <c r="A79" s="3">
        <v>71.0</v>
      </c>
      <c r="B79" s="4">
        <v>0.1197337962962963</v>
      </c>
      <c r="C79" s="5" t="s">
        <v>134</v>
      </c>
      <c r="D79" s="5" t="s">
        <v>47</v>
      </c>
      <c r="E79" s="62">
        <v>5.0</v>
      </c>
      <c r="F79" s="31">
        <f>E79-1</f>
        <v>4</v>
      </c>
    </row>
    <row r="80">
      <c r="A80" s="3">
        <v>71.0</v>
      </c>
      <c r="B80" s="4">
        <v>0.11983796296296297</v>
      </c>
      <c r="C80" s="5" t="s">
        <v>10</v>
      </c>
      <c r="D80" s="5" t="s">
        <v>47</v>
      </c>
      <c r="E80" s="62">
        <v>10.0</v>
      </c>
      <c r="F80" s="31">
        <f>E80-7</f>
        <v>3</v>
      </c>
    </row>
    <row r="81">
      <c r="A81" s="3">
        <v>71.0</v>
      </c>
      <c r="B81" s="4">
        <v>0.12034722222222222</v>
      </c>
      <c r="C81" s="5" t="s">
        <v>21</v>
      </c>
      <c r="D81" s="5" t="s">
        <v>32</v>
      </c>
      <c r="E81" s="62">
        <v>25.0</v>
      </c>
      <c r="F81" s="31">
        <f>E81-13</f>
        <v>12</v>
      </c>
      <c r="J81" s="5" t="s">
        <v>2767</v>
      </c>
    </row>
    <row r="82">
      <c r="A82" s="3">
        <v>71.0</v>
      </c>
      <c r="B82" s="4">
        <v>0.12052083333333333</v>
      </c>
      <c r="C82" s="5" t="s">
        <v>21</v>
      </c>
      <c r="D82" s="5" t="s">
        <v>20</v>
      </c>
      <c r="E82" s="62">
        <v>25.0</v>
      </c>
      <c r="F82" s="34">
        <f>E82-15</f>
        <v>10</v>
      </c>
      <c r="J82" s="5" t="s">
        <v>2037</v>
      </c>
    </row>
    <row r="83">
      <c r="A83" s="3">
        <v>71.0</v>
      </c>
      <c r="B83" s="4">
        <v>0.12109953703703703</v>
      </c>
      <c r="C83" s="5" t="s">
        <v>18</v>
      </c>
      <c r="D83" s="5" t="s">
        <v>32</v>
      </c>
      <c r="E83" s="62" t="s">
        <v>37</v>
      </c>
      <c r="F83" s="47">
        <v>20.0</v>
      </c>
      <c r="G83" s="5" t="s">
        <v>48</v>
      </c>
      <c r="J83" s="5" t="s">
        <v>2777</v>
      </c>
    </row>
    <row r="84">
      <c r="A84" s="3">
        <v>71.0</v>
      </c>
      <c r="B84" s="4">
        <v>0.1214699074074074</v>
      </c>
      <c r="C84" s="5" t="s">
        <v>18</v>
      </c>
      <c r="D84" s="5" t="s">
        <v>7</v>
      </c>
      <c r="E84" s="62">
        <v>27.0</v>
      </c>
      <c r="F84" s="89"/>
      <c r="H84" s="5" t="s">
        <v>2778</v>
      </c>
    </row>
    <row r="85">
      <c r="A85" s="3">
        <v>71.0</v>
      </c>
      <c r="B85" s="4">
        <v>0.12188657407407408</v>
      </c>
      <c r="C85" s="5" t="s">
        <v>18</v>
      </c>
      <c r="D85" s="5" t="s">
        <v>32</v>
      </c>
      <c r="E85" s="62">
        <v>31.0</v>
      </c>
      <c r="F85" s="89">
        <f>E85-14+1</f>
        <v>18</v>
      </c>
      <c r="J85" s="5" t="s">
        <v>2779</v>
      </c>
    </row>
    <row r="86">
      <c r="A86" s="3">
        <v>71.0</v>
      </c>
      <c r="B86" s="4">
        <v>0.12203703703703704</v>
      </c>
      <c r="C86" s="5" t="s">
        <v>18</v>
      </c>
      <c r="D86" s="5" t="s">
        <v>7</v>
      </c>
      <c r="E86" s="62">
        <v>16.0</v>
      </c>
      <c r="F86" s="89"/>
      <c r="H86" s="5" t="s">
        <v>2780</v>
      </c>
      <c r="J86" s="5"/>
    </row>
    <row r="87">
      <c r="A87" s="3">
        <v>71.0</v>
      </c>
      <c r="B87" s="4">
        <v>0.12296296296296297</v>
      </c>
      <c r="C87" s="5" t="s">
        <v>18</v>
      </c>
      <c r="D87" s="5" t="s">
        <v>32</v>
      </c>
      <c r="E87" s="62">
        <v>29.0</v>
      </c>
      <c r="F87" s="130">
        <f>E87-14+1+5</f>
        <v>21</v>
      </c>
      <c r="J87" s="5" t="s">
        <v>2781</v>
      </c>
    </row>
    <row r="88">
      <c r="A88" s="3">
        <v>71.0</v>
      </c>
      <c r="B88" s="4">
        <v>0.12322916666666667</v>
      </c>
      <c r="C88" s="5" t="s">
        <v>18</v>
      </c>
      <c r="D88" s="5" t="s">
        <v>7</v>
      </c>
      <c r="E88" s="62">
        <v>33.0</v>
      </c>
      <c r="F88" s="89"/>
      <c r="H88" s="5" t="s">
        <v>2782</v>
      </c>
    </row>
    <row r="89">
      <c r="A89" s="3">
        <v>71.0</v>
      </c>
      <c r="B89" s="4">
        <v>0.12618055555555555</v>
      </c>
      <c r="C89" s="5" t="s">
        <v>21</v>
      </c>
      <c r="D89" s="5" t="s">
        <v>75</v>
      </c>
      <c r="E89" s="62" t="s">
        <v>30</v>
      </c>
      <c r="F89" s="31" t="s">
        <v>30</v>
      </c>
      <c r="J89" s="5" t="s">
        <v>350</v>
      </c>
    </row>
    <row r="90">
      <c r="A90" s="3">
        <v>71.0</v>
      </c>
      <c r="B90" s="4">
        <v>0.12618055555555555</v>
      </c>
      <c r="C90" s="5" t="s">
        <v>21</v>
      </c>
      <c r="D90" s="5" t="s">
        <v>75</v>
      </c>
      <c r="E90" s="62">
        <v>13.0</v>
      </c>
      <c r="F90" s="31">
        <f>E90-0</f>
        <v>13</v>
      </c>
      <c r="H90" s="5" t="s">
        <v>2783</v>
      </c>
      <c r="J90" s="5" t="s">
        <v>2784</v>
      </c>
    </row>
    <row r="91">
      <c r="A91" s="3">
        <v>71.0</v>
      </c>
      <c r="B91" s="4">
        <v>0.1297800925925926</v>
      </c>
      <c r="C91" s="5" t="s">
        <v>21</v>
      </c>
      <c r="D91" s="5" t="s">
        <v>32</v>
      </c>
      <c r="E91" s="62">
        <v>32.0</v>
      </c>
      <c r="F91" s="31">
        <f>E91-13</f>
        <v>19</v>
      </c>
      <c r="J91" s="5" t="s">
        <v>2767</v>
      </c>
    </row>
    <row r="92">
      <c r="A92" s="3">
        <v>71.0</v>
      </c>
      <c r="B92" s="4">
        <v>0.13001157407407407</v>
      </c>
      <c r="C92" s="5" t="s">
        <v>21</v>
      </c>
      <c r="D92" s="5" t="s">
        <v>7</v>
      </c>
      <c r="E92" s="62">
        <v>14.0</v>
      </c>
      <c r="F92" s="89"/>
      <c r="H92" s="5" t="s">
        <v>2785</v>
      </c>
    </row>
    <row r="93">
      <c r="A93" s="3">
        <v>71.0</v>
      </c>
      <c r="B93" s="4">
        <v>0.13114583333333332</v>
      </c>
      <c r="C93" s="5" t="s">
        <v>134</v>
      </c>
      <c r="D93" s="5" t="s">
        <v>535</v>
      </c>
      <c r="E93" s="62">
        <v>0.0</v>
      </c>
      <c r="F93" s="89"/>
      <c r="J93" s="5" t="s">
        <v>2786</v>
      </c>
    </row>
    <row r="94">
      <c r="A94" s="3">
        <v>71.0</v>
      </c>
      <c r="B94" s="4">
        <v>0.13265046296296296</v>
      </c>
      <c r="C94" s="5" t="s">
        <v>134</v>
      </c>
      <c r="D94" s="5" t="s">
        <v>7</v>
      </c>
      <c r="E94" s="62">
        <v>76.0</v>
      </c>
      <c r="F94" s="89"/>
      <c r="H94" s="5" t="s">
        <v>2787</v>
      </c>
      <c r="J94" s="5" t="s">
        <v>2788</v>
      </c>
    </row>
    <row r="95">
      <c r="A95" s="3">
        <v>71.0</v>
      </c>
      <c r="B95" s="4">
        <v>0.1334837962962963</v>
      </c>
      <c r="C95" s="5" t="s">
        <v>134</v>
      </c>
      <c r="D95" s="5" t="s">
        <v>32</v>
      </c>
      <c r="E95" s="62">
        <v>25.0</v>
      </c>
      <c r="F95" s="89">
        <f>E95-10</f>
        <v>15</v>
      </c>
      <c r="J95" s="5" t="s">
        <v>2789</v>
      </c>
    </row>
    <row r="96">
      <c r="A96" s="3">
        <v>71.0</v>
      </c>
      <c r="B96" s="4">
        <v>0.13434027777777777</v>
      </c>
      <c r="C96" s="5" t="s">
        <v>134</v>
      </c>
      <c r="D96" s="5" t="s">
        <v>7</v>
      </c>
      <c r="E96" s="62">
        <v>6.0</v>
      </c>
      <c r="F96" s="89"/>
      <c r="H96" s="5" t="s">
        <v>2790</v>
      </c>
    </row>
    <row r="97">
      <c r="A97" s="3">
        <v>71.0</v>
      </c>
      <c r="B97" s="4">
        <v>0.13501157407407408</v>
      </c>
      <c r="C97" s="5" t="s">
        <v>10</v>
      </c>
      <c r="D97" s="5" t="s">
        <v>32</v>
      </c>
      <c r="E97" s="62">
        <v>34.0</v>
      </c>
      <c r="F97" s="89">
        <f>E97-15</f>
        <v>19</v>
      </c>
      <c r="J97" s="5" t="s">
        <v>2791</v>
      </c>
    </row>
    <row r="98">
      <c r="A98" s="3">
        <v>71.0</v>
      </c>
      <c r="B98" s="4">
        <v>0.1353587962962963</v>
      </c>
      <c r="C98" s="5" t="s">
        <v>10</v>
      </c>
      <c r="D98" s="5" t="s">
        <v>7</v>
      </c>
      <c r="E98" s="62">
        <v>30.0</v>
      </c>
      <c r="F98" s="89"/>
      <c r="H98" s="5" t="s">
        <v>2792</v>
      </c>
    </row>
    <row r="99">
      <c r="A99" s="3">
        <v>71.0</v>
      </c>
      <c r="B99" s="4">
        <v>0.13549768518518518</v>
      </c>
      <c r="C99" s="5" t="s">
        <v>10</v>
      </c>
      <c r="D99" s="5" t="s">
        <v>32</v>
      </c>
      <c r="E99" s="62" t="s">
        <v>30</v>
      </c>
      <c r="F99" s="62" t="s">
        <v>30</v>
      </c>
      <c r="J99" s="5" t="s">
        <v>2634</v>
      </c>
    </row>
    <row r="100">
      <c r="A100" s="3">
        <v>71.0</v>
      </c>
      <c r="B100" s="4">
        <v>0.13556712962962963</v>
      </c>
      <c r="C100" s="5" t="s">
        <v>10</v>
      </c>
      <c r="D100" s="5" t="s">
        <v>7</v>
      </c>
      <c r="E100" s="62">
        <v>22.0</v>
      </c>
      <c r="F100" s="89"/>
      <c r="H100" s="5" t="s">
        <v>2793</v>
      </c>
    </row>
    <row r="101">
      <c r="A101" s="3">
        <v>71.0</v>
      </c>
      <c r="B101" s="4">
        <v>0.1373726851851852</v>
      </c>
      <c r="C101" s="5" t="s">
        <v>15</v>
      </c>
      <c r="D101" s="5" t="s">
        <v>7</v>
      </c>
      <c r="E101" s="62">
        <v>38.0</v>
      </c>
      <c r="F101" s="89"/>
      <c r="H101" s="5" t="s">
        <v>2794</v>
      </c>
      <c r="J101" s="5" t="s">
        <v>1782</v>
      </c>
    </row>
    <row r="102">
      <c r="A102" s="3">
        <v>71.0</v>
      </c>
      <c r="B102" s="4">
        <v>0.14070601851851852</v>
      </c>
      <c r="C102" s="5" t="s">
        <v>13</v>
      </c>
      <c r="D102" s="5" t="s">
        <v>492</v>
      </c>
      <c r="E102" s="62" t="s">
        <v>30</v>
      </c>
      <c r="F102" s="31" t="s">
        <v>30</v>
      </c>
      <c r="J102" s="5" t="s">
        <v>17</v>
      </c>
    </row>
    <row r="103">
      <c r="A103" s="3">
        <v>71.0</v>
      </c>
      <c r="B103" s="4">
        <v>0.14070601851851852</v>
      </c>
      <c r="C103" s="5" t="s">
        <v>13</v>
      </c>
      <c r="D103" s="5" t="s">
        <v>492</v>
      </c>
      <c r="E103" s="62">
        <v>17.0</v>
      </c>
      <c r="F103" s="31">
        <f>E103-12</f>
        <v>5</v>
      </c>
      <c r="H103" s="5" t="s">
        <v>2279</v>
      </c>
      <c r="J103" s="5" t="s">
        <v>2795</v>
      </c>
    </row>
    <row r="104">
      <c r="A104" s="3">
        <v>71.0</v>
      </c>
      <c r="B104" s="4">
        <v>0.14125</v>
      </c>
      <c r="C104" s="5" t="s">
        <v>18</v>
      </c>
      <c r="D104" s="5" t="s">
        <v>32</v>
      </c>
      <c r="E104" s="62">
        <v>22.0</v>
      </c>
      <c r="F104" s="31">
        <f>E104-14+1</f>
        <v>9</v>
      </c>
      <c r="J104" s="5" t="s">
        <v>2796</v>
      </c>
    </row>
    <row r="105">
      <c r="A105" s="3">
        <v>71.0</v>
      </c>
      <c r="B105" s="4">
        <v>0.1413888888888889</v>
      </c>
      <c r="C105" s="5" t="s">
        <v>18</v>
      </c>
      <c r="D105" s="5" t="s">
        <v>7</v>
      </c>
      <c r="E105" s="62">
        <v>15.0</v>
      </c>
      <c r="F105" s="89"/>
      <c r="H105" s="5" t="s">
        <v>2797</v>
      </c>
    </row>
    <row r="106">
      <c r="A106" s="3">
        <v>71.0</v>
      </c>
      <c r="B106" s="4">
        <v>0.1419675925925926</v>
      </c>
      <c r="C106" s="5" t="s">
        <v>18</v>
      </c>
      <c r="D106" s="5" t="s">
        <v>32</v>
      </c>
      <c r="E106" s="62" t="s">
        <v>30</v>
      </c>
      <c r="F106" s="62" t="s">
        <v>30</v>
      </c>
      <c r="J106" s="5" t="s">
        <v>2798</v>
      </c>
    </row>
    <row r="107">
      <c r="A107" s="3">
        <v>71.0</v>
      </c>
      <c r="B107" s="4">
        <v>0.14226851851851852</v>
      </c>
      <c r="C107" s="5" t="s">
        <v>18</v>
      </c>
      <c r="D107" s="5" t="s">
        <v>7</v>
      </c>
      <c r="E107" s="62" t="s">
        <v>30</v>
      </c>
      <c r="F107" s="89"/>
      <c r="H107" s="5" t="s">
        <v>2799</v>
      </c>
      <c r="J107" s="5" t="s">
        <v>2800</v>
      </c>
    </row>
    <row r="108">
      <c r="A108" s="3">
        <v>71.0</v>
      </c>
      <c r="B108" s="4">
        <v>0.14298611111111112</v>
      </c>
      <c r="C108" s="5" t="s">
        <v>15</v>
      </c>
      <c r="D108" s="5" t="s">
        <v>75</v>
      </c>
      <c r="E108" s="62">
        <v>23.0</v>
      </c>
      <c r="F108" s="31">
        <f>E108-5</f>
        <v>18</v>
      </c>
      <c r="H108" s="5" t="s">
        <v>2801</v>
      </c>
      <c r="J108" s="5" t="s">
        <v>2802</v>
      </c>
    </row>
    <row r="109">
      <c r="A109" s="3">
        <v>71.0</v>
      </c>
      <c r="B109" s="4">
        <v>0.14311342592592594</v>
      </c>
      <c r="C109" s="5" t="s">
        <v>22</v>
      </c>
      <c r="D109" s="5" t="s">
        <v>75</v>
      </c>
      <c r="E109" s="62">
        <v>15.0</v>
      </c>
      <c r="F109" s="31">
        <f>E109-2</f>
        <v>13</v>
      </c>
      <c r="H109" s="5" t="s">
        <v>2803</v>
      </c>
      <c r="J109" s="5" t="s">
        <v>2802</v>
      </c>
    </row>
    <row r="110">
      <c r="A110" s="3">
        <v>71.0</v>
      </c>
      <c r="B110" s="4">
        <v>0.1431712962962963</v>
      </c>
      <c r="C110" s="5" t="s">
        <v>134</v>
      </c>
      <c r="D110" s="5" t="s">
        <v>75</v>
      </c>
      <c r="E110" s="62">
        <v>9.0</v>
      </c>
      <c r="F110" s="31">
        <f>E110-1</f>
        <v>8</v>
      </c>
      <c r="H110" s="5" t="s">
        <v>2804</v>
      </c>
      <c r="J110" s="5" t="s">
        <v>2802</v>
      </c>
    </row>
    <row r="111">
      <c r="A111" s="3">
        <v>71.0</v>
      </c>
      <c r="B111" s="4">
        <v>0.14502314814814815</v>
      </c>
      <c r="C111" s="5" t="s">
        <v>22</v>
      </c>
      <c r="D111" s="5" t="s">
        <v>75</v>
      </c>
      <c r="E111" s="62" t="s">
        <v>30</v>
      </c>
      <c r="F111" s="31" t="s">
        <v>30</v>
      </c>
      <c r="J111" s="5" t="s">
        <v>17</v>
      </c>
    </row>
    <row r="112">
      <c r="A112" s="3">
        <v>71.0</v>
      </c>
      <c r="B112" s="4">
        <v>0.14502314814814815</v>
      </c>
      <c r="C112" s="5" t="s">
        <v>22</v>
      </c>
      <c r="D112" s="5" t="s">
        <v>75</v>
      </c>
      <c r="E112" s="62">
        <v>14.0</v>
      </c>
      <c r="F112" s="31">
        <f>E112-4</f>
        <v>10</v>
      </c>
      <c r="J112" s="5" t="s">
        <v>1642</v>
      </c>
    </row>
    <row r="113">
      <c r="A113" s="3">
        <v>71.0</v>
      </c>
      <c r="B113" s="4">
        <v>0.14530092592592592</v>
      </c>
      <c r="C113" s="5" t="s">
        <v>22</v>
      </c>
      <c r="D113" s="5" t="s">
        <v>32</v>
      </c>
      <c r="E113" s="62">
        <v>17.0</v>
      </c>
      <c r="F113" s="31">
        <f>E113-11</f>
        <v>6</v>
      </c>
      <c r="J113" s="5" t="s">
        <v>2805</v>
      </c>
    </row>
    <row r="114">
      <c r="A114" s="3">
        <v>71.0</v>
      </c>
      <c r="B114" s="4">
        <v>0.1465162037037037</v>
      </c>
      <c r="C114" s="5" t="s">
        <v>22</v>
      </c>
      <c r="D114" s="5" t="s">
        <v>97</v>
      </c>
      <c r="E114" s="62">
        <v>12.0</v>
      </c>
      <c r="F114" s="89"/>
      <c r="J114" s="5" t="s">
        <v>2806</v>
      </c>
    </row>
    <row r="115">
      <c r="A115" s="3">
        <v>71.0</v>
      </c>
      <c r="B115" s="4">
        <v>0.14706018518518518</v>
      </c>
      <c r="C115" s="5" t="s">
        <v>21</v>
      </c>
      <c r="D115" s="5" t="s">
        <v>32</v>
      </c>
      <c r="E115" s="62">
        <v>26.0</v>
      </c>
      <c r="F115" s="31">
        <f t="shared" ref="F115:F118" si="6">E115-13</f>
        <v>13</v>
      </c>
      <c r="J115" s="5" t="s">
        <v>2767</v>
      </c>
    </row>
    <row r="116">
      <c r="A116" s="3">
        <v>71.0</v>
      </c>
      <c r="B116" s="4">
        <v>0.14716435185185187</v>
      </c>
      <c r="C116" s="5" t="s">
        <v>21</v>
      </c>
      <c r="D116" s="5" t="s">
        <v>32</v>
      </c>
      <c r="E116" s="62">
        <v>17.0</v>
      </c>
      <c r="F116" s="31">
        <f t="shared" si="6"/>
        <v>4</v>
      </c>
      <c r="J116" s="5" t="s">
        <v>350</v>
      </c>
    </row>
    <row r="117">
      <c r="A117" s="3">
        <v>71.0</v>
      </c>
      <c r="B117" s="4">
        <v>0.14716435185185187</v>
      </c>
      <c r="C117" s="5" t="s">
        <v>21</v>
      </c>
      <c r="D117" s="5" t="s">
        <v>32</v>
      </c>
      <c r="E117" s="62">
        <v>21.0</v>
      </c>
      <c r="F117" s="31">
        <f t="shared" si="6"/>
        <v>8</v>
      </c>
      <c r="J117" s="5" t="s">
        <v>2807</v>
      </c>
    </row>
    <row r="118">
      <c r="A118" s="3">
        <v>71.0</v>
      </c>
      <c r="B118" s="4">
        <v>0.1471875</v>
      </c>
      <c r="C118" s="5" t="s">
        <v>21</v>
      </c>
      <c r="D118" s="5" t="s">
        <v>32</v>
      </c>
      <c r="E118" s="62">
        <v>19.0</v>
      </c>
      <c r="F118" s="31">
        <f t="shared" si="6"/>
        <v>6</v>
      </c>
      <c r="J118" s="5" t="s">
        <v>2767</v>
      </c>
    </row>
    <row r="119">
      <c r="A119" s="3">
        <v>71.0</v>
      </c>
      <c r="B119" s="4">
        <v>0.14748842592592593</v>
      </c>
      <c r="C119" s="5" t="s">
        <v>21</v>
      </c>
      <c r="D119" s="5" t="s">
        <v>7</v>
      </c>
      <c r="E119" s="62">
        <v>10.0</v>
      </c>
      <c r="F119" s="89"/>
      <c r="H119" s="5" t="s">
        <v>1688</v>
      </c>
    </row>
    <row r="120">
      <c r="A120" s="3">
        <v>71.0</v>
      </c>
      <c r="B120" s="4">
        <v>0.1482638888888889</v>
      </c>
      <c r="C120" s="5" t="s">
        <v>10</v>
      </c>
      <c r="D120" s="5" t="s">
        <v>32</v>
      </c>
      <c r="E120" s="62">
        <v>25.0</v>
      </c>
      <c r="F120" s="89">
        <f>E120-15</f>
        <v>10</v>
      </c>
      <c r="J120" s="5" t="s">
        <v>2808</v>
      </c>
    </row>
    <row r="121">
      <c r="A121" s="3">
        <v>71.0</v>
      </c>
      <c r="B121" s="4">
        <v>0.14862268518518518</v>
      </c>
      <c r="C121" s="5" t="s">
        <v>10</v>
      </c>
      <c r="D121" s="5" t="s">
        <v>7</v>
      </c>
      <c r="E121" s="62">
        <v>40.0</v>
      </c>
      <c r="F121" s="89"/>
      <c r="H121" s="5" t="s">
        <v>2809</v>
      </c>
    </row>
    <row r="122">
      <c r="A122" s="3">
        <v>71.0</v>
      </c>
      <c r="B122" s="4">
        <v>0.14883101851851852</v>
      </c>
      <c r="C122" s="5" t="s">
        <v>10</v>
      </c>
      <c r="D122" s="5" t="s">
        <v>32</v>
      </c>
      <c r="E122" s="62">
        <v>25.0</v>
      </c>
      <c r="F122" s="89">
        <f>E122-15</f>
        <v>10</v>
      </c>
      <c r="J122" s="5" t="s">
        <v>2810</v>
      </c>
    </row>
    <row r="123">
      <c r="A123" s="3">
        <v>71.0</v>
      </c>
      <c r="B123" s="4">
        <v>0.14913194444444444</v>
      </c>
      <c r="C123" s="5" t="s">
        <v>10</v>
      </c>
      <c r="D123" s="5" t="s">
        <v>7</v>
      </c>
      <c r="E123" s="62">
        <v>23.0</v>
      </c>
      <c r="F123" s="89"/>
      <c r="H123" s="5" t="s">
        <v>2811</v>
      </c>
    </row>
    <row r="124">
      <c r="A124" s="3">
        <v>71.0</v>
      </c>
      <c r="B124" s="4">
        <v>0.14940972222222224</v>
      </c>
      <c r="C124" s="5" t="s">
        <v>10</v>
      </c>
      <c r="D124" s="5" t="s">
        <v>20</v>
      </c>
      <c r="E124" s="62">
        <v>27.0</v>
      </c>
      <c r="F124" s="89">
        <f>E124-10</f>
        <v>17</v>
      </c>
    </row>
    <row r="125">
      <c r="A125" s="3">
        <v>71.0</v>
      </c>
      <c r="B125" s="4">
        <v>0.151875</v>
      </c>
      <c r="C125" s="5" t="s">
        <v>134</v>
      </c>
      <c r="D125" s="5" t="s">
        <v>7</v>
      </c>
      <c r="E125" s="62">
        <v>29.0</v>
      </c>
      <c r="F125" s="89"/>
      <c r="H125" s="5" t="s">
        <v>2812</v>
      </c>
      <c r="J125" s="5" t="s">
        <v>1636</v>
      </c>
    </row>
    <row r="126">
      <c r="A126" s="3">
        <v>71.0</v>
      </c>
      <c r="B126" s="4">
        <v>0.15217592592592594</v>
      </c>
      <c r="C126" s="5" t="s">
        <v>134</v>
      </c>
      <c r="D126" s="5" t="s">
        <v>97</v>
      </c>
      <c r="E126" s="62" t="s">
        <v>30</v>
      </c>
      <c r="F126" s="89"/>
      <c r="J126" s="5" t="s">
        <v>2813</v>
      </c>
    </row>
    <row r="127">
      <c r="A127" s="3">
        <v>71.0</v>
      </c>
      <c r="B127" s="4">
        <v>0.15340277777777778</v>
      </c>
      <c r="C127" s="5" t="s">
        <v>15</v>
      </c>
      <c r="D127" s="5" t="s">
        <v>97</v>
      </c>
      <c r="E127" s="62" t="s">
        <v>30</v>
      </c>
      <c r="F127" s="89"/>
      <c r="J127" s="5" t="s">
        <v>2814</v>
      </c>
    </row>
    <row r="128">
      <c r="A128" s="3">
        <v>71.0</v>
      </c>
      <c r="B128" s="4">
        <v>0.1544097222222222</v>
      </c>
      <c r="C128" s="5" t="s">
        <v>18</v>
      </c>
      <c r="D128" s="5" t="s">
        <v>97</v>
      </c>
      <c r="E128" s="62">
        <v>19.0</v>
      </c>
      <c r="F128" s="89"/>
      <c r="J128" s="5" t="s">
        <v>916</v>
      </c>
    </row>
    <row r="129">
      <c r="A129" s="3">
        <v>71.0</v>
      </c>
      <c r="B129" s="4">
        <v>0.15471064814814814</v>
      </c>
      <c r="C129" s="5" t="s">
        <v>18</v>
      </c>
      <c r="D129" s="5" t="s">
        <v>32</v>
      </c>
      <c r="E129" s="62" t="s">
        <v>1339</v>
      </c>
      <c r="F129" s="47">
        <v>3.0</v>
      </c>
      <c r="J129" s="5" t="s">
        <v>2815</v>
      </c>
    </row>
    <row r="130">
      <c r="A130" s="3">
        <v>71.0</v>
      </c>
      <c r="B130" s="4">
        <v>0.1554976851851852</v>
      </c>
      <c r="C130" s="5" t="s">
        <v>18</v>
      </c>
      <c r="D130" s="5" t="s">
        <v>32</v>
      </c>
      <c r="E130" s="62">
        <v>16.0</v>
      </c>
      <c r="F130" s="31">
        <f t="shared" ref="F130:F131" si="7">E130-13+5+1</f>
        <v>9</v>
      </c>
      <c r="J130" s="5" t="s">
        <v>2816</v>
      </c>
    </row>
    <row r="131">
      <c r="A131" s="3">
        <v>71.0</v>
      </c>
      <c r="B131" s="4">
        <v>0.15568287037037037</v>
      </c>
      <c r="C131" s="5" t="s">
        <v>18</v>
      </c>
      <c r="D131" s="5" t="s">
        <v>32</v>
      </c>
      <c r="E131" s="62">
        <v>22.0</v>
      </c>
      <c r="F131" s="31">
        <f t="shared" si="7"/>
        <v>15</v>
      </c>
      <c r="J131" s="5" t="s">
        <v>2816</v>
      </c>
    </row>
    <row r="132">
      <c r="A132" s="3">
        <v>71.0</v>
      </c>
      <c r="B132" s="4">
        <v>0.15586805555555555</v>
      </c>
      <c r="C132" s="5" t="s">
        <v>18</v>
      </c>
      <c r="D132" s="5" t="s">
        <v>7</v>
      </c>
      <c r="E132" s="62">
        <v>21.0</v>
      </c>
      <c r="F132" s="89"/>
      <c r="H132" s="5" t="s">
        <v>2817</v>
      </c>
    </row>
    <row r="133">
      <c r="A133" s="3">
        <v>71.0</v>
      </c>
      <c r="B133" s="4">
        <v>0.15636574074074075</v>
      </c>
      <c r="C133" s="5" t="s">
        <v>18</v>
      </c>
      <c r="D133" s="5" t="s">
        <v>32</v>
      </c>
      <c r="E133" s="62">
        <v>18.0</v>
      </c>
      <c r="F133" s="31">
        <f>E133-12+5+1</f>
        <v>12</v>
      </c>
      <c r="J133" s="5" t="s">
        <v>2816</v>
      </c>
    </row>
    <row r="134">
      <c r="A134" s="3">
        <v>71.0</v>
      </c>
      <c r="B134" s="4">
        <v>0.15649305555555557</v>
      </c>
      <c r="C134" s="5" t="s">
        <v>18</v>
      </c>
      <c r="D134" s="5" t="s">
        <v>32</v>
      </c>
      <c r="E134" s="62">
        <v>20.0</v>
      </c>
      <c r="F134" s="31">
        <f>E134-13+1</f>
        <v>8</v>
      </c>
      <c r="J134" s="5" t="s">
        <v>2818</v>
      </c>
    </row>
    <row r="135">
      <c r="A135" s="3">
        <v>71.0</v>
      </c>
      <c r="B135" s="4">
        <v>0.1566087962962963</v>
      </c>
      <c r="C135" s="5" t="s">
        <v>18</v>
      </c>
      <c r="D135" s="5" t="s">
        <v>7</v>
      </c>
      <c r="E135" s="62">
        <v>10.0</v>
      </c>
      <c r="F135" s="89"/>
      <c r="H135" s="5" t="s">
        <v>1688</v>
      </c>
    </row>
    <row r="136">
      <c r="A136" s="3">
        <v>71.0</v>
      </c>
      <c r="B136" s="4">
        <v>0.15680555555555556</v>
      </c>
      <c r="C136" s="5" t="s">
        <v>18</v>
      </c>
      <c r="D136" s="5" t="s">
        <v>32</v>
      </c>
      <c r="E136" s="62">
        <v>16.0</v>
      </c>
      <c r="F136" s="31">
        <f>E136-13+1</f>
        <v>4</v>
      </c>
      <c r="J136" s="5" t="s">
        <v>2818</v>
      </c>
    </row>
    <row r="137">
      <c r="A137" s="3">
        <v>71.0</v>
      </c>
      <c r="B137" s="4">
        <v>0.16275462962962964</v>
      </c>
      <c r="C137" s="5" t="s">
        <v>21</v>
      </c>
      <c r="D137" s="5" t="s">
        <v>32</v>
      </c>
      <c r="E137" s="62">
        <v>27.0</v>
      </c>
      <c r="F137" s="31">
        <f>E137-13</f>
        <v>14</v>
      </c>
      <c r="J137" s="5" t="s">
        <v>2819</v>
      </c>
    </row>
    <row r="138">
      <c r="A138" s="3">
        <v>71.0</v>
      </c>
      <c r="B138" s="4">
        <v>0.1628587962962963</v>
      </c>
      <c r="C138" s="5" t="s">
        <v>21</v>
      </c>
      <c r="D138" s="5" t="s">
        <v>7</v>
      </c>
      <c r="E138" s="62">
        <v>12.0</v>
      </c>
      <c r="F138" s="89"/>
      <c r="H138" s="5" t="s">
        <v>2820</v>
      </c>
    </row>
    <row r="139">
      <c r="A139" s="3">
        <v>71.0</v>
      </c>
      <c r="B139" s="4">
        <v>0.16319444444444445</v>
      </c>
      <c r="C139" s="5" t="s">
        <v>15</v>
      </c>
      <c r="D139" s="5" t="s">
        <v>75</v>
      </c>
      <c r="E139" s="62">
        <v>18.0</v>
      </c>
      <c r="F139" s="31">
        <f>E139-5</f>
        <v>13</v>
      </c>
      <c r="H139" s="5" t="s">
        <v>2821</v>
      </c>
      <c r="J139" s="5" t="s">
        <v>2802</v>
      </c>
    </row>
    <row r="140">
      <c r="A140" s="3">
        <v>71.0</v>
      </c>
      <c r="B140" s="4">
        <v>0.16321759259259258</v>
      </c>
      <c r="C140" s="5" t="s">
        <v>22</v>
      </c>
      <c r="D140" s="5" t="s">
        <v>75</v>
      </c>
      <c r="E140" s="62">
        <v>15.0</v>
      </c>
      <c r="F140" s="31">
        <f>E140-2</f>
        <v>13</v>
      </c>
      <c r="H140" s="5" t="s">
        <v>2803</v>
      </c>
      <c r="J140" s="5" t="s">
        <v>2802</v>
      </c>
    </row>
    <row r="141">
      <c r="A141" s="3">
        <v>71.0</v>
      </c>
      <c r="B141" s="4">
        <v>0.16324074074074074</v>
      </c>
      <c r="C141" s="5" t="s">
        <v>134</v>
      </c>
      <c r="D141" s="5" t="s">
        <v>75</v>
      </c>
      <c r="E141" s="62">
        <v>8.0</v>
      </c>
      <c r="F141" s="31">
        <f>E141-1</f>
        <v>7</v>
      </c>
      <c r="H141" s="5" t="s">
        <v>2804</v>
      </c>
      <c r="J141" s="5" t="s">
        <v>2822</v>
      </c>
    </row>
    <row r="142">
      <c r="A142" s="3">
        <v>71.0</v>
      </c>
      <c r="B142" s="4">
        <v>0.1646412037037037</v>
      </c>
      <c r="C142" s="5" t="s">
        <v>13</v>
      </c>
      <c r="D142" s="5" t="s">
        <v>32</v>
      </c>
      <c r="E142" s="62" t="s">
        <v>30</v>
      </c>
      <c r="F142" s="31" t="s">
        <v>30</v>
      </c>
      <c r="J142" s="5" t="s">
        <v>17</v>
      </c>
    </row>
    <row r="143">
      <c r="A143" s="3">
        <v>71.0</v>
      </c>
      <c r="B143" s="4">
        <v>0.1646412037037037</v>
      </c>
      <c r="C143" s="5" t="s">
        <v>13</v>
      </c>
      <c r="D143" s="5" t="s">
        <v>32</v>
      </c>
      <c r="E143" s="62">
        <v>28.0</v>
      </c>
      <c r="F143" s="31">
        <f>E143-14+5</f>
        <v>19</v>
      </c>
      <c r="J143" s="5" t="s">
        <v>2196</v>
      </c>
    </row>
    <row r="144">
      <c r="A144" s="3">
        <v>71.0</v>
      </c>
      <c r="B144" s="4">
        <v>0.1646875</v>
      </c>
      <c r="C144" s="5" t="s">
        <v>13</v>
      </c>
      <c r="D144" s="5" t="s">
        <v>32</v>
      </c>
      <c r="E144" s="62" t="s">
        <v>37</v>
      </c>
      <c r="F144" s="47">
        <v>20.0</v>
      </c>
      <c r="G144" s="5" t="s">
        <v>48</v>
      </c>
      <c r="J144" s="5" t="s">
        <v>2823</v>
      </c>
    </row>
    <row r="145">
      <c r="A145" s="3">
        <v>71.0</v>
      </c>
      <c r="B145" s="4">
        <v>0.1646875</v>
      </c>
      <c r="C145" s="5" t="s">
        <v>13</v>
      </c>
      <c r="D145" s="5" t="s">
        <v>32</v>
      </c>
      <c r="E145" s="62" t="s">
        <v>30</v>
      </c>
      <c r="F145" s="31" t="s">
        <v>30</v>
      </c>
      <c r="J145" s="5" t="s">
        <v>17</v>
      </c>
    </row>
    <row r="146">
      <c r="A146" s="3">
        <v>71.0</v>
      </c>
      <c r="B146" s="4">
        <v>0.12302083333333333</v>
      </c>
      <c r="C146" s="5" t="s">
        <v>13</v>
      </c>
      <c r="D146" s="5" t="s">
        <v>32</v>
      </c>
      <c r="E146" s="62">
        <v>27.0</v>
      </c>
      <c r="F146" s="31">
        <f>E146-14+5</f>
        <v>18</v>
      </c>
      <c r="J146" s="5" t="s">
        <v>2196</v>
      </c>
    </row>
    <row r="147">
      <c r="A147" s="3">
        <v>71.0</v>
      </c>
      <c r="B147" s="4">
        <v>0.16517361111111112</v>
      </c>
      <c r="C147" s="5" t="s">
        <v>13</v>
      </c>
      <c r="D147" s="5" t="s">
        <v>7</v>
      </c>
      <c r="E147" s="62">
        <v>35.0</v>
      </c>
      <c r="F147" s="89"/>
      <c r="H147" s="5" t="s">
        <v>2824</v>
      </c>
    </row>
    <row r="148">
      <c r="A148" s="3">
        <v>71.0</v>
      </c>
      <c r="B148" s="4">
        <v>0.165625</v>
      </c>
      <c r="C148" s="5" t="s">
        <v>13</v>
      </c>
      <c r="D148" s="5" t="s">
        <v>7</v>
      </c>
      <c r="E148" s="62">
        <v>53.0</v>
      </c>
      <c r="F148" s="89"/>
      <c r="H148" s="5" t="s">
        <v>2825</v>
      </c>
    </row>
    <row r="149">
      <c r="A149" s="3">
        <v>71.0</v>
      </c>
      <c r="B149" s="4">
        <v>0.16600694444444444</v>
      </c>
      <c r="C149" s="5" t="s">
        <v>13</v>
      </c>
      <c r="D149" s="5" t="s">
        <v>7</v>
      </c>
      <c r="E149" s="62">
        <v>38.0</v>
      </c>
      <c r="F149" s="89"/>
      <c r="H149" s="5" t="s">
        <v>2826</v>
      </c>
    </row>
    <row r="150">
      <c r="A150" s="3">
        <v>71.0</v>
      </c>
      <c r="B150" s="4">
        <v>0.1675347222222222</v>
      </c>
      <c r="C150" s="5" t="s">
        <v>22</v>
      </c>
      <c r="D150" s="5" t="s">
        <v>95</v>
      </c>
      <c r="E150" s="62">
        <v>6.0</v>
      </c>
      <c r="F150" s="89"/>
    </row>
    <row r="151">
      <c r="A151" s="3">
        <v>71.0</v>
      </c>
      <c r="B151" s="4">
        <v>0.16827546296296297</v>
      </c>
      <c r="C151" s="5" t="s">
        <v>22</v>
      </c>
      <c r="D151" s="5" t="s">
        <v>97</v>
      </c>
      <c r="E151" s="62">
        <v>13.0</v>
      </c>
      <c r="F151" s="89"/>
      <c r="J151" s="5" t="s">
        <v>2827</v>
      </c>
    </row>
    <row r="152">
      <c r="A152" s="3">
        <v>71.0</v>
      </c>
      <c r="B152" s="4">
        <v>0.16988425925925926</v>
      </c>
      <c r="C152" s="5" t="s">
        <v>22</v>
      </c>
      <c r="D152" s="5" t="s">
        <v>75</v>
      </c>
      <c r="E152" s="62">
        <v>19.0</v>
      </c>
      <c r="F152" s="31">
        <f t="shared" ref="F152:F153" si="8">E152-4</f>
        <v>15</v>
      </c>
      <c r="J152" s="5" t="s">
        <v>1642</v>
      </c>
    </row>
    <row r="153">
      <c r="A153" s="3">
        <v>71.0</v>
      </c>
      <c r="B153" s="4">
        <v>0.16988425925925926</v>
      </c>
      <c r="C153" s="5" t="s">
        <v>22</v>
      </c>
      <c r="D153" s="5" t="s">
        <v>75</v>
      </c>
      <c r="E153" s="62">
        <v>12.0</v>
      </c>
      <c r="F153" s="31">
        <f t="shared" si="8"/>
        <v>8</v>
      </c>
      <c r="J153" s="5" t="s">
        <v>17</v>
      </c>
    </row>
    <row r="154">
      <c r="A154" s="3">
        <v>71.0</v>
      </c>
      <c r="B154" s="4">
        <v>0.17158564814814814</v>
      </c>
      <c r="C154" s="5" t="s">
        <v>10</v>
      </c>
      <c r="D154" s="5" t="s">
        <v>32</v>
      </c>
      <c r="E154" s="62">
        <v>22.0</v>
      </c>
      <c r="F154" s="31">
        <f>E154-15</f>
        <v>7</v>
      </c>
      <c r="J154" s="5" t="s">
        <v>2791</v>
      </c>
    </row>
    <row r="155">
      <c r="A155" s="3">
        <v>71.0</v>
      </c>
      <c r="B155" s="4">
        <v>0.17217592592592593</v>
      </c>
      <c r="C155" s="5" t="s">
        <v>10</v>
      </c>
      <c r="D155" s="5" t="s">
        <v>7</v>
      </c>
      <c r="E155" s="62">
        <v>28.0</v>
      </c>
      <c r="F155" s="89"/>
      <c r="H155" s="5" t="s">
        <v>2828</v>
      </c>
    </row>
    <row r="156">
      <c r="A156" s="3">
        <v>71.0</v>
      </c>
      <c r="B156" s="4">
        <v>0.17225694444444445</v>
      </c>
      <c r="C156" s="5" t="s">
        <v>10</v>
      </c>
      <c r="D156" s="5" t="s">
        <v>32</v>
      </c>
      <c r="E156" s="62">
        <v>31.0</v>
      </c>
      <c r="F156" s="89">
        <f>E156-15</f>
        <v>16</v>
      </c>
      <c r="J156" s="5" t="s">
        <v>2634</v>
      </c>
    </row>
    <row r="157">
      <c r="A157" s="3">
        <v>71.0</v>
      </c>
      <c r="B157" s="4">
        <v>0.17266203703703703</v>
      </c>
      <c r="C157" s="5" t="s">
        <v>10</v>
      </c>
      <c r="D157" s="5" t="s">
        <v>7</v>
      </c>
      <c r="E157" s="62">
        <v>24.0</v>
      </c>
      <c r="F157" s="89"/>
      <c r="H157" s="5" t="s">
        <v>2829</v>
      </c>
    </row>
    <row r="158">
      <c r="A158" s="3">
        <v>71.0</v>
      </c>
      <c r="B158" s="4">
        <v>0.17292824074074073</v>
      </c>
      <c r="C158" s="5" t="s">
        <v>10</v>
      </c>
      <c r="D158" s="5" t="s">
        <v>20</v>
      </c>
      <c r="E158" s="62">
        <v>13.0</v>
      </c>
      <c r="F158" s="89">
        <f>E158-10</f>
        <v>3</v>
      </c>
    </row>
    <row r="159">
      <c r="A159" s="3">
        <v>71.0</v>
      </c>
      <c r="B159" s="4">
        <v>0.1737152777777778</v>
      </c>
      <c r="C159" s="5" t="s">
        <v>134</v>
      </c>
      <c r="D159" s="5" t="s">
        <v>402</v>
      </c>
      <c r="E159" s="62" t="s">
        <v>37</v>
      </c>
      <c r="F159" s="62">
        <v>20.0</v>
      </c>
      <c r="J159" s="5" t="s">
        <v>2830</v>
      </c>
    </row>
    <row r="160">
      <c r="A160" s="3">
        <v>71.0</v>
      </c>
      <c r="B160" s="4">
        <v>0.17672453703703703</v>
      </c>
      <c r="C160" s="5" t="s">
        <v>15</v>
      </c>
      <c r="D160" s="5" t="s">
        <v>7</v>
      </c>
      <c r="E160" s="62">
        <v>26.0</v>
      </c>
      <c r="F160" s="89"/>
      <c r="H160" s="5" t="s">
        <v>2831</v>
      </c>
      <c r="J160" s="5" t="s">
        <v>1226</v>
      </c>
    </row>
    <row r="161">
      <c r="A161" s="3">
        <v>71.0</v>
      </c>
      <c r="B161" s="4">
        <v>0.17849537037037036</v>
      </c>
      <c r="C161" s="5" t="s">
        <v>18</v>
      </c>
      <c r="D161" s="5" t="s">
        <v>32</v>
      </c>
      <c r="E161" s="62">
        <v>30.0</v>
      </c>
      <c r="F161" s="89">
        <f>E161-13+1</f>
        <v>18</v>
      </c>
      <c r="J161" s="5" t="s">
        <v>2818</v>
      </c>
    </row>
    <row r="162">
      <c r="A162" s="3">
        <v>71.0</v>
      </c>
      <c r="B162" s="4">
        <v>0.1786574074074074</v>
      </c>
      <c r="C162" s="5" t="s">
        <v>18</v>
      </c>
      <c r="D162" s="5" t="s">
        <v>7</v>
      </c>
      <c r="E162" s="62">
        <v>12.0</v>
      </c>
      <c r="F162" s="89"/>
      <c r="H162" s="5" t="s">
        <v>2832</v>
      </c>
    </row>
    <row r="163">
      <c r="A163" s="3">
        <v>71.0</v>
      </c>
      <c r="B163" s="4">
        <v>0.17886574074074074</v>
      </c>
      <c r="C163" s="5" t="s">
        <v>18</v>
      </c>
      <c r="D163" s="5" t="s">
        <v>32</v>
      </c>
      <c r="E163" s="62">
        <v>17.0</v>
      </c>
      <c r="F163" s="89">
        <f t="shared" ref="F163:F164" si="9">E163-13+1</f>
        <v>5</v>
      </c>
      <c r="J163" s="5" t="s">
        <v>2818</v>
      </c>
    </row>
    <row r="164">
      <c r="A164" s="3">
        <v>71.0</v>
      </c>
      <c r="B164" s="4">
        <v>0.18009259259259258</v>
      </c>
      <c r="C164" s="5" t="s">
        <v>18</v>
      </c>
      <c r="D164" s="5" t="s">
        <v>32</v>
      </c>
      <c r="E164" s="62">
        <v>24.0</v>
      </c>
      <c r="F164" s="89">
        <f t="shared" si="9"/>
        <v>12</v>
      </c>
      <c r="J164" s="5" t="s">
        <v>2818</v>
      </c>
    </row>
    <row r="165">
      <c r="A165" s="3">
        <v>71.0</v>
      </c>
      <c r="B165" s="4">
        <v>0.17943287037037037</v>
      </c>
      <c r="C165" s="5" t="s">
        <v>18</v>
      </c>
      <c r="D165" s="5" t="s">
        <v>7</v>
      </c>
      <c r="E165" s="62">
        <v>12.0</v>
      </c>
      <c r="F165" s="89"/>
      <c r="H165" s="5" t="s">
        <v>2833</v>
      </c>
    </row>
    <row r="166">
      <c r="A166" s="3">
        <v>71.0</v>
      </c>
      <c r="B166" s="4">
        <v>0.17979166666666666</v>
      </c>
      <c r="C166" s="5" t="s">
        <v>18</v>
      </c>
      <c r="D166" s="5" t="s">
        <v>35</v>
      </c>
      <c r="E166" s="62" t="s">
        <v>28</v>
      </c>
      <c r="F166" s="62">
        <v>1.0</v>
      </c>
      <c r="H166" s="5" t="s">
        <v>2834</v>
      </c>
      <c r="J166" s="5" t="s">
        <v>2770</v>
      </c>
    </row>
    <row r="167">
      <c r="A167" s="3">
        <v>71.0</v>
      </c>
      <c r="B167" s="4">
        <v>0.18375</v>
      </c>
      <c r="C167" s="5" t="s">
        <v>13</v>
      </c>
      <c r="D167" s="5" t="s">
        <v>709</v>
      </c>
      <c r="E167" s="62">
        <v>14.0</v>
      </c>
      <c r="F167" s="89"/>
      <c r="J167" s="5" t="s">
        <v>951</v>
      </c>
    </row>
    <row r="168">
      <c r="A168" s="3">
        <v>71.0</v>
      </c>
      <c r="B168" s="4">
        <v>0.1839236111111111</v>
      </c>
      <c r="C168" s="5" t="s">
        <v>13</v>
      </c>
      <c r="D168" s="5" t="s">
        <v>32</v>
      </c>
      <c r="E168" s="62" t="s">
        <v>30</v>
      </c>
      <c r="F168" s="62" t="s">
        <v>30</v>
      </c>
      <c r="J168" s="5" t="s">
        <v>17</v>
      </c>
    </row>
    <row r="169">
      <c r="A169" s="3">
        <v>71.0</v>
      </c>
      <c r="B169" s="4">
        <v>0.1839236111111111</v>
      </c>
      <c r="C169" s="5" t="s">
        <v>13</v>
      </c>
      <c r="D169" s="5" t="s">
        <v>32</v>
      </c>
      <c r="E169" s="62">
        <v>26.0</v>
      </c>
      <c r="F169" s="89">
        <f>E169-14+5</f>
        <v>17</v>
      </c>
      <c r="I169" s="5">
        <v>1.0</v>
      </c>
      <c r="J169" s="5" t="s">
        <v>2835</v>
      </c>
    </row>
    <row r="170">
      <c r="A170" s="3">
        <v>71.0</v>
      </c>
      <c r="B170" s="4">
        <v>0.1840625</v>
      </c>
      <c r="C170" s="5" t="s">
        <v>13</v>
      </c>
      <c r="D170" s="5" t="s">
        <v>7</v>
      </c>
      <c r="E170" s="62">
        <v>32.0</v>
      </c>
      <c r="F170" s="89"/>
      <c r="H170" s="5" t="s">
        <v>2836</v>
      </c>
    </row>
    <row r="171">
      <c r="A171" s="3">
        <v>71.0</v>
      </c>
      <c r="B171" s="4">
        <v>0.1865625</v>
      </c>
      <c r="C171" s="5" t="s">
        <v>13</v>
      </c>
      <c r="D171" s="5" t="s">
        <v>88</v>
      </c>
      <c r="E171" s="62" t="s">
        <v>28</v>
      </c>
      <c r="F171" s="62">
        <v>1.0</v>
      </c>
    </row>
    <row r="172">
      <c r="A172" s="3">
        <v>71.0</v>
      </c>
      <c r="B172" s="4">
        <v>0.18715277777777778</v>
      </c>
      <c r="C172" s="5" t="s">
        <v>22</v>
      </c>
      <c r="D172" s="5" t="s">
        <v>97</v>
      </c>
      <c r="E172" s="62">
        <v>11.0</v>
      </c>
      <c r="F172" s="89"/>
      <c r="J172" s="5" t="s">
        <v>2837</v>
      </c>
    </row>
    <row r="173">
      <c r="A173" s="3">
        <v>71.0</v>
      </c>
      <c r="B173" s="4">
        <v>0.18774305555555557</v>
      </c>
      <c r="C173" s="5" t="s">
        <v>18</v>
      </c>
      <c r="D173" s="5" t="s">
        <v>191</v>
      </c>
      <c r="E173" s="62">
        <v>15.0</v>
      </c>
      <c r="F173" s="89">
        <f>E173-2+1</f>
        <v>14</v>
      </c>
      <c r="J173" s="5" t="s">
        <v>2770</v>
      </c>
    </row>
    <row r="174">
      <c r="A174" s="3">
        <v>71.0</v>
      </c>
      <c r="B174" s="4">
        <v>0.18878472222222223</v>
      </c>
      <c r="C174" s="5" t="s">
        <v>22</v>
      </c>
      <c r="D174" s="5" t="s">
        <v>7</v>
      </c>
      <c r="E174" s="62">
        <v>29.0</v>
      </c>
      <c r="F174" s="89"/>
      <c r="H174" s="5" t="s">
        <v>2838</v>
      </c>
      <c r="J174" s="5" t="s">
        <v>2506</v>
      </c>
    </row>
    <row r="175">
      <c r="A175" s="3">
        <v>71.0</v>
      </c>
      <c r="B175" s="4">
        <v>0.1895601851851852</v>
      </c>
      <c r="C175" s="5" t="s">
        <v>13</v>
      </c>
      <c r="D175" s="5" t="s">
        <v>25</v>
      </c>
      <c r="E175" s="62" t="s">
        <v>30</v>
      </c>
      <c r="F175" s="31" t="s">
        <v>30</v>
      </c>
      <c r="J175" s="5" t="s">
        <v>17</v>
      </c>
    </row>
    <row r="176">
      <c r="A176" s="3">
        <v>71.0</v>
      </c>
      <c r="B176" s="4">
        <v>0.1895601851851852</v>
      </c>
      <c r="C176" s="5" t="s">
        <v>13</v>
      </c>
      <c r="D176" s="5" t="s">
        <v>25</v>
      </c>
      <c r="E176" s="62">
        <v>21.0</v>
      </c>
      <c r="F176" s="31">
        <f>E176-2</f>
        <v>19</v>
      </c>
      <c r="H176" s="5" t="s">
        <v>2279</v>
      </c>
      <c r="J176" s="5" t="s">
        <v>40</v>
      </c>
    </row>
    <row r="177">
      <c r="A177" s="3">
        <v>71.0</v>
      </c>
      <c r="B177" s="4">
        <v>0.19034722222222222</v>
      </c>
      <c r="C177" s="5" t="s">
        <v>15</v>
      </c>
      <c r="D177" s="5" t="s">
        <v>32</v>
      </c>
      <c r="E177" s="62" t="s">
        <v>30</v>
      </c>
      <c r="F177" s="31" t="s">
        <v>30</v>
      </c>
      <c r="J177" s="5" t="s">
        <v>2839</v>
      </c>
    </row>
    <row r="178">
      <c r="A178" s="3">
        <v>71.0</v>
      </c>
      <c r="B178" s="4">
        <v>0.19064814814814815</v>
      </c>
      <c r="C178" s="5" t="s">
        <v>21</v>
      </c>
      <c r="D178" s="5" t="s">
        <v>402</v>
      </c>
      <c r="E178" s="62" t="s">
        <v>30</v>
      </c>
      <c r="F178" s="31" t="s">
        <v>30</v>
      </c>
      <c r="J178" s="5" t="s">
        <v>17</v>
      </c>
    </row>
    <row r="179">
      <c r="A179" s="3">
        <v>71.0</v>
      </c>
      <c r="B179" s="4">
        <v>0.19064814814814815</v>
      </c>
      <c r="C179" s="5" t="s">
        <v>21</v>
      </c>
      <c r="D179" s="5" t="s">
        <v>402</v>
      </c>
      <c r="E179" s="62">
        <v>17.0</v>
      </c>
      <c r="F179" s="31">
        <f>E179</f>
        <v>17</v>
      </c>
      <c r="J179" s="5" t="s">
        <v>40</v>
      </c>
    </row>
    <row r="180">
      <c r="A180" s="3">
        <v>71.0</v>
      </c>
      <c r="B180" s="4">
        <v>0.19087962962962962</v>
      </c>
      <c r="C180" s="5" t="s">
        <v>10</v>
      </c>
      <c r="D180" s="5" t="s">
        <v>32</v>
      </c>
      <c r="E180" s="62">
        <v>27.0</v>
      </c>
      <c r="F180" s="31">
        <f>E180-15</f>
        <v>12</v>
      </c>
      <c r="J180" s="5" t="s">
        <v>2634</v>
      </c>
    </row>
    <row r="181">
      <c r="A181" s="3">
        <v>71.0</v>
      </c>
      <c r="B181" s="4">
        <v>0.19105324074074073</v>
      </c>
      <c r="C181" s="5" t="s">
        <v>10</v>
      </c>
      <c r="D181" s="5" t="s">
        <v>7</v>
      </c>
      <c r="E181" s="62">
        <v>25.0</v>
      </c>
      <c r="F181" s="89"/>
      <c r="H181" s="5" t="s">
        <v>2840</v>
      </c>
    </row>
    <row r="182">
      <c r="A182" s="3">
        <v>71.0</v>
      </c>
      <c r="B182" s="4">
        <v>0.19114583333333332</v>
      </c>
      <c r="C182" s="5" t="s">
        <v>10</v>
      </c>
      <c r="D182" s="5" t="s">
        <v>32</v>
      </c>
      <c r="E182" s="62">
        <v>27.0</v>
      </c>
      <c r="F182" s="31">
        <f>E182-15</f>
        <v>12</v>
      </c>
      <c r="I182" s="5">
        <v>1.0</v>
      </c>
      <c r="J182" s="5" t="s">
        <v>2841</v>
      </c>
    </row>
    <row r="183">
      <c r="A183" s="3">
        <v>71.0</v>
      </c>
      <c r="B183" s="4">
        <v>0.1933449074074074</v>
      </c>
      <c r="C183" s="5" t="s">
        <v>18</v>
      </c>
      <c r="D183" s="5" t="s">
        <v>88</v>
      </c>
      <c r="E183" s="62">
        <v>16.0</v>
      </c>
      <c r="F183" s="31">
        <f>E183-4+1</f>
        <v>13</v>
      </c>
      <c r="J183" s="5" t="s">
        <v>2770</v>
      </c>
    </row>
    <row r="184">
      <c r="A184" s="3">
        <v>71.0</v>
      </c>
      <c r="B184" s="4">
        <v>0.19336805555555556</v>
      </c>
      <c r="C184" s="5" t="s">
        <v>21</v>
      </c>
      <c r="D184" s="5" t="s">
        <v>402</v>
      </c>
      <c r="E184" s="62">
        <v>10.0</v>
      </c>
      <c r="F184" s="31">
        <f t="shared" ref="F184:F186" si="10">E184</f>
        <v>10</v>
      </c>
      <c r="J184" s="5" t="s">
        <v>40</v>
      </c>
    </row>
    <row r="185">
      <c r="A185" s="3">
        <v>71.0</v>
      </c>
      <c r="B185" s="4">
        <v>0.19336805555555556</v>
      </c>
      <c r="C185" s="5" t="s">
        <v>21</v>
      </c>
      <c r="D185" s="5" t="s">
        <v>402</v>
      </c>
      <c r="E185" s="62">
        <v>3.0</v>
      </c>
      <c r="F185" s="31">
        <f t="shared" si="10"/>
        <v>3</v>
      </c>
      <c r="J185" s="5" t="s">
        <v>17</v>
      </c>
    </row>
    <row r="186">
      <c r="A186" s="3">
        <v>71.0</v>
      </c>
      <c r="B186" s="4">
        <v>0.19350694444444444</v>
      </c>
      <c r="C186" s="5" t="s">
        <v>134</v>
      </c>
      <c r="D186" s="5" t="s">
        <v>402</v>
      </c>
      <c r="E186" s="62">
        <v>11.0</v>
      </c>
      <c r="F186" s="31">
        <f t="shared" si="10"/>
        <v>11</v>
      </c>
    </row>
    <row r="187">
      <c r="A187" s="3">
        <v>71.0</v>
      </c>
      <c r="B187" s="4">
        <v>0.19354166666666667</v>
      </c>
      <c r="C187" s="5" t="s">
        <v>10</v>
      </c>
      <c r="D187" s="5" t="s">
        <v>97</v>
      </c>
      <c r="E187" s="62" t="s">
        <v>30</v>
      </c>
      <c r="F187" s="89"/>
      <c r="J187" s="5" t="s">
        <v>2842</v>
      </c>
    </row>
    <row r="188">
      <c r="A188" s="3">
        <v>71.0</v>
      </c>
      <c r="B188" s="4">
        <v>0.1940625</v>
      </c>
      <c r="C188" s="5" t="s">
        <v>13</v>
      </c>
      <c r="D188" s="5" t="s">
        <v>97</v>
      </c>
      <c r="E188" s="62">
        <v>8.0</v>
      </c>
      <c r="F188" s="89"/>
      <c r="J188" s="5" t="s">
        <v>2843</v>
      </c>
    </row>
    <row r="189">
      <c r="A189" s="3">
        <v>71.0</v>
      </c>
      <c r="B189" s="4">
        <v>0.1941087962962963</v>
      </c>
      <c r="C189" s="5" t="s">
        <v>13</v>
      </c>
      <c r="D189" s="5" t="s">
        <v>97</v>
      </c>
      <c r="E189" s="62">
        <v>7.0</v>
      </c>
      <c r="F189" s="89"/>
      <c r="J189" s="5" t="s">
        <v>2844</v>
      </c>
    </row>
  </sheetData>
  <drawing r:id="rId2"/>
  <legacyDrawing r:id="rId3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1.63"/>
    <col customWidth="1" min="5" max="5" width="9.38"/>
    <col customWidth="1" min="6" max="6" width="11.13"/>
    <col customWidth="1" min="7" max="7" width="4.63"/>
    <col customWidth="1" min="8" max="8" width="36.75"/>
    <col customWidth="1" min="9" max="9" width="4.88"/>
    <col customWidth="1" min="10" max="10" width="24.6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17" t="s">
        <v>4</v>
      </c>
      <c r="F1" s="117" t="s">
        <v>5</v>
      </c>
      <c r="G1" s="2" t="s">
        <v>6</v>
      </c>
      <c r="H1" s="2" t="s">
        <v>7</v>
      </c>
      <c r="I1" s="2" t="s">
        <v>4796</v>
      </c>
      <c r="J1" s="2" t="s">
        <v>9</v>
      </c>
    </row>
    <row r="2">
      <c r="A2" s="3">
        <v>72.0</v>
      </c>
      <c r="B2" s="4">
        <v>0.022881944444444444</v>
      </c>
      <c r="C2" s="5" t="s">
        <v>15</v>
      </c>
      <c r="D2" s="5" t="s">
        <v>184</v>
      </c>
      <c r="E2" s="62" t="s">
        <v>30</v>
      </c>
      <c r="F2" s="47" t="s">
        <v>30</v>
      </c>
      <c r="J2" s="5" t="s">
        <v>17</v>
      </c>
    </row>
    <row r="3">
      <c r="A3" s="3">
        <v>72.0</v>
      </c>
      <c r="B3" s="4">
        <v>0.022881944444444444</v>
      </c>
      <c r="C3" s="5" t="s">
        <v>15</v>
      </c>
      <c r="D3" s="5" t="s">
        <v>184</v>
      </c>
      <c r="E3" s="62">
        <v>28.0</v>
      </c>
      <c r="F3" s="31">
        <f>E3-11</f>
        <v>17</v>
      </c>
      <c r="J3" s="5" t="s">
        <v>40</v>
      </c>
    </row>
    <row r="4">
      <c r="A4" s="3">
        <v>72.0</v>
      </c>
      <c r="B4" s="4">
        <v>0.023414351851851853</v>
      </c>
      <c r="C4" s="5" t="s">
        <v>22</v>
      </c>
      <c r="D4" s="5" t="s">
        <v>146</v>
      </c>
      <c r="E4" s="62">
        <v>3.0</v>
      </c>
      <c r="F4" s="47">
        <v>2.0</v>
      </c>
    </row>
    <row r="5">
      <c r="A5" s="3">
        <v>72.0</v>
      </c>
      <c r="B5" s="4">
        <v>0.03113425925925926</v>
      </c>
      <c r="C5" s="5" t="s">
        <v>13</v>
      </c>
      <c r="D5" s="5" t="s">
        <v>24</v>
      </c>
      <c r="E5" s="62" t="s">
        <v>28</v>
      </c>
      <c r="F5" s="47">
        <v>1.0</v>
      </c>
    </row>
    <row r="6">
      <c r="A6" s="3">
        <v>72.0</v>
      </c>
      <c r="B6" s="4">
        <v>0.03396990740740741</v>
      </c>
      <c r="C6" s="5" t="s">
        <v>22</v>
      </c>
      <c r="D6" s="5" t="s">
        <v>24</v>
      </c>
      <c r="E6" s="62">
        <v>21.0</v>
      </c>
      <c r="F6" s="34">
        <f>E6-0</f>
        <v>21</v>
      </c>
    </row>
    <row r="7">
      <c r="A7" s="3">
        <v>72.0</v>
      </c>
      <c r="B7" s="4">
        <v>0.035902777777777777</v>
      </c>
      <c r="C7" s="5" t="s">
        <v>10</v>
      </c>
      <c r="D7" s="5" t="s">
        <v>88</v>
      </c>
      <c r="E7" s="62">
        <v>18.0</v>
      </c>
      <c r="F7" s="31">
        <f>E7-7</f>
        <v>11</v>
      </c>
    </row>
    <row r="8">
      <c r="A8" s="3">
        <v>72.0</v>
      </c>
      <c r="B8" s="4">
        <v>0.039050925925925926</v>
      </c>
      <c r="C8" s="5" t="s">
        <v>13</v>
      </c>
      <c r="D8" s="5" t="s">
        <v>88</v>
      </c>
      <c r="E8" s="62">
        <v>17.0</v>
      </c>
      <c r="F8" s="47">
        <v>19.0</v>
      </c>
    </row>
    <row r="9">
      <c r="A9" s="3">
        <v>72.0</v>
      </c>
      <c r="B9" s="4">
        <v>0.039155092592592596</v>
      </c>
      <c r="C9" s="5" t="s">
        <v>22</v>
      </c>
      <c r="D9" s="5" t="s">
        <v>88</v>
      </c>
      <c r="E9" s="62">
        <v>30.0</v>
      </c>
      <c r="F9" s="31">
        <f>E9-12</f>
        <v>18</v>
      </c>
    </row>
    <row r="10">
      <c r="A10" s="3">
        <v>72.0</v>
      </c>
      <c r="B10" s="4">
        <v>0.03921296296296296</v>
      </c>
      <c r="C10" s="5" t="s">
        <v>10</v>
      </c>
      <c r="D10" s="5" t="s">
        <v>88</v>
      </c>
      <c r="E10" s="62">
        <v>16.0</v>
      </c>
      <c r="F10" s="31">
        <f>E10-7</f>
        <v>9</v>
      </c>
    </row>
    <row r="11">
      <c r="A11" s="3">
        <v>72.0</v>
      </c>
      <c r="B11" s="4">
        <v>0.03965277777777778</v>
      </c>
      <c r="C11" s="5" t="s">
        <v>10</v>
      </c>
      <c r="D11" s="5" t="s">
        <v>86</v>
      </c>
      <c r="E11" s="62">
        <v>6.0</v>
      </c>
      <c r="F11" s="89"/>
    </row>
    <row r="12">
      <c r="A12" s="3">
        <v>72.0</v>
      </c>
      <c r="B12" s="4">
        <v>0.0437962962962963</v>
      </c>
      <c r="C12" s="5" t="s">
        <v>13</v>
      </c>
      <c r="D12" s="5" t="s">
        <v>88</v>
      </c>
      <c r="E12" s="62" t="s">
        <v>37</v>
      </c>
      <c r="F12" s="47">
        <v>20.0</v>
      </c>
    </row>
    <row r="13">
      <c r="A13" s="3">
        <v>72.0</v>
      </c>
      <c r="B13" s="4">
        <v>0.051875</v>
      </c>
      <c r="C13" s="5" t="s">
        <v>10</v>
      </c>
      <c r="D13" s="5" t="s">
        <v>88</v>
      </c>
      <c r="E13" s="62">
        <v>22.0</v>
      </c>
      <c r="F13" s="31">
        <f>E13-7</f>
        <v>15</v>
      </c>
    </row>
    <row r="14">
      <c r="A14" s="3">
        <v>72.0</v>
      </c>
      <c r="B14" s="4">
        <v>0.05375</v>
      </c>
      <c r="C14" s="5" t="s">
        <v>18</v>
      </c>
      <c r="D14" s="5" t="s">
        <v>93</v>
      </c>
      <c r="E14" s="62">
        <v>28.0</v>
      </c>
      <c r="F14" s="31">
        <f t="shared" ref="F14:F15" si="1">E14-11+1</f>
        <v>18</v>
      </c>
      <c r="J14" s="5" t="s">
        <v>2845</v>
      </c>
    </row>
    <row r="15">
      <c r="A15" s="3">
        <v>72.0</v>
      </c>
      <c r="B15" s="4">
        <v>0.05390046296296296</v>
      </c>
      <c r="C15" s="5" t="s">
        <v>18</v>
      </c>
      <c r="D15" s="5" t="s">
        <v>93</v>
      </c>
      <c r="E15" s="62">
        <v>26.0</v>
      </c>
      <c r="F15" s="31">
        <f t="shared" si="1"/>
        <v>16</v>
      </c>
      <c r="J15" s="5" t="s">
        <v>2846</v>
      </c>
    </row>
    <row r="16">
      <c r="A16" s="3">
        <v>72.0</v>
      </c>
      <c r="B16" s="4">
        <v>0.05962962962962963</v>
      </c>
      <c r="C16" s="5" t="s">
        <v>22</v>
      </c>
      <c r="D16" s="5" t="s">
        <v>92</v>
      </c>
      <c r="E16" s="62">
        <v>20.0</v>
      </c>
      <c r="F16" s="31">
        <f t="shared" ref="F16:F17" si="2">E16-7</f>
        <v>13</v>
      </c>
    </row>
    <row r="17">
      <c r="A17" s="3">
        <v>72.0</v>
      </c>
      <c r="B17" s="4">
        <v>0.06041666666666667</v>
      </c>
      <c r="C17" s="5" t="s">
        <v>22</v>
      </c>
      <c r="D17" s="5" t="s">
        <v>92</v>
      </c>
      <c r="E17" s="62">
        <v>24.0</v>
      </c>
      <c r="F17" s="31">
        <f t="shared" si="2"/>
        <v>17</v>
      </c>
    </row>
    <row r="18">
      <c r="A18" s="3">
        <v>72.0</v>
      </c>
      <c r="B18" s="4">
        <v>0.07237268518518518</v>
      </c>
      <c r="C18" s="5" t="s">
        <v>15</v>
      </c>
      <c r="D18" s="5" t="s">
        <v>32</v>
      </c>
      <c r="E18" s="62" t="s">
        <v>28</v>
      </c>
      <c r="F18" s="47">
        <v>1.0</v>
      </c>
      <c r="J18" s="5" t="s">
        <v>2847</v>
      </c>
    </row>
    <row r="19">
      <c r="A19" s="3">
        <v>72.0</v>
      </c>
      <c r="B19" s="4">
        <v>0.07457175925925925</v>
      </c>
      <c r="C19" s="5" t="s">
        <v>15</v>
      </c>
      <c r="D19" s="5" t="s">
        <v>32</v>
      </c>
      <c r="E19" s="62">
        <v>19.0</v>
      </c>
      <c r="F19" s="31">
        <f>E19-7</f>
        <v>12</v>
      </c>
      <c r="J19" s="5" t="s">
        <v>2848</v>
      </c>
    </row>
    <row r="20">
      <c r="A20" s="3">
        <v>72.0</v>
      </c>
      <c r="B20" s="4">
        <v>0.09508101851851852</v>
      </c>
      <c r="C20" s="5" t="s">
        <v>18</v>
      </c>
      <c r="D20" s="5" t="s">
        <v>93</v>
      </c>
      <c r="E20" s="62">
        <v>26.0</v>
      </c>
      <c r="F20" s="31">
        <f>E20-11+1</f>
        <v>16</v>
      </c>
      <c r="J20" s="5" t="s">
        <v>2770</v>
      </c>
    </row>
    <row r="21">
      <c r="A21" s="3">
        <v>72.0</v>
      </c>
      <c r="B21" s="4">
        <v>0.09643518518518518</v>
      </c>
      <c r="C21" s="5" t="s">
        <v>15</v>
      </c>
      <c r="D21" s="5" t="s">
        <v>146</v>
      </c>
      <c r="E21" s="62">
        <v>8.0</v>
      </c>
      <c r="F21" s="47">
        <v>2.0</v>
      </c>
      <c r="J21" s="5" t="s">
        <v>2849</v>
      </c>
    </row>
    <row r="22">
      <c r="A22" s="3">
        <v>72.0</v>
      </c>
      <c r="B22" s="4">
        <v>0.09680555555555556</v>
      </c>
      <c r="C22" s="5" t="s">
        <v>15</v>
      </c>
      <c r="D22" s="5" t="s">
        <v>146</v>
      </c>
      <c r="E22" s="62">
        <v>16.0</v>
      </c>
      <c r="F22" s="47">
        <v>10.0</v>
      </c>
      <c r="J22" s="5" t="s">
        <v>2849</v>
      </c>
    </row>
    <row r="23">
      <c r="A23" s="3">
        <v>72.0</v>
      </c>
      <c r="B23" s="4">
        <v>0.09719907407407408</v>
      </c>
      <c r="C23" s="5" t="s">
        <v>15</v>
      </c>
      <c r="D23" s="5" t="s">
        <v>146</v>
      </c>
      <c r="E23" s="62">
        <v>19.0</v>
      </c>
      <c r="F23" s="47">
        <v>13.0</v>
      </c>
      <c r="J23" s="5" t="s">
        <v>2849</v>
      </c>
    </row>
    <row r="24">
      <c r="A24" s="3">
        <v>72.0</v>
      </c>
      <c r="B24" s="4">
        <v>0.0978125</v>
      </c>
      <c r="C24" s="5" t="s">
        <v>13</v>
      </c>
      <c r="D24" s="5" t="s">
        <v>32</v>
      </c>
      <c r="E24" s="62">
        <v>23.0</v>
      </c>
      <c r="F24" s="31">
        <f>E24-14</f>
        <v>9</v>
      </c>
      <c r="J24" s="5" t="s">
        <v>2245</v>
      </c>
    </row>
    <row r="25">
      <c r="A25" s="3">
        <v>72.0</v>
      </c>
      <c r="B25" s="4">
        <v>0.09782407407407408</v>
      </c>
      <c r="C25" s="5" t="s">
        <v>22</v>
      </c>
      <c r="D25" s="5" t="s">
        <v>32</v>
      </c>
      <c r="E25" s="62" t="s">
        <v>28</v>
      </c>
      <c r="F25" s="47">
        <v>1.0</v>
      </c>
      <c r="J25" s="5" t="s">
        <v>2155</v>
      </c>
    </row>
    <row r="26">
      <c r="A26" s="3">
        <v>72.0</v>
      </c>
      <c r="B26" s="4">
        <v>0.09822916666666667</v>
      </c>
      <c r="C26" s="5" t="s">
        <v>13</v>
      </c>
      <c r="D26" s="5" t="s">
        <v>32</v>
      </c>
      <c r="E26" s="62">
        <v>24.0</v>
      </c>
      <c r="F26" s="31">
        <f>E26-14</f>
        <v>10</v>
      </c>
      <c r="J26" s="5" t="s">
        <v>2245</v>
      </c>
    </row>
    <row r="27">
      <c r="A27" s="3">
        <v>72.0</v>
      </c>
      <c r="B27" s="4">
        <v>0.09835648148148148</v>
      </c>
      <c r="C27" s="5" t="s">
        <v>13</v>
      </c>
      <c r="D27" s="5" t="s">
        <v>7</v>
      </c>
      <c r="E27" s="62">
        <v>20.0</v>
      </c>
      <c r="F27" s="89"/>
      <c r="H27" s="5" t="s">
        <v>2850</v>
      </c>
    </row>
    <row r="28">
      <c r="A28" s="3">
        <v>72.0</v>
      </c>
      <c r="B28" s="4">
        <v>0.09835648148148148</v>
      </c>
      <c r="C28" s="5" t="s">
        <v>13</v>
      </c>
      <c r="D28" s="5" t="s">
        <v>7</v>
      </c>
      <c r="E28" s="62">
        <v>22.0</v>
      </c>
      <c r="F28" s="89"/>
      <c r="H28" s="5" t="s">
        <v>2851</v>
      </c>
    </row>
    <row r="29">
      <c r="A29" s="3">
        <v>72.0</v>
      </c>
      <c r="B29" s="4">
        <v>0.09908564814814814</v>
      </c>
      <c r="C29" s="5" t="s">
        <v>15</v>
      </c>
      <c r="D29" s="5" t="s">
        <v>32</v>
      </c>
      <c r="E29" s="62">
        <v>18.0</v>
      </c>
      <c r="F29" s="47">
        <v>10.0</v>
      </c>
      <c r="J29" s="5" t="s">
        <v>2852</v>
      </c>
    </row>
    <row r="30">
      <c r="A30" s="3">
        <v>72.0</v>
      </c>
      <c r="B30" s="4">
        <v>0.09924768518518519</v>
      </c>
      <c r="C30" s="5" t="s">
        <v>15</v>
      </c>
      <c r="D30" s="5" t="s">
        <v>146</v>
      </c>
      <c r="E30" s="62">
        <v>20.0</v>
      </c>
      <c r="F30" s="31">
        <f>E30-6</f>
        <v>14</v>
      </c>
    </row>
    <row r="31">
      <c r="A31" s="3">
        <v>72.0</v>
      </c>
      <c r="B31" s="4">
        <v>0.10042824074074073</v>
      </c>
      <c r="C31" s="5" t="s">
        <v>15</v>
      </c>
      <c r="D31" s="5" t="s">
        <v>25</v>
      </c>
      <c r="E31" s="62">
        <v>6.0</v>
      </c>
      <c r="F31" s="31">
        <f>E31+1</f>
        <v>7</v>
      </c>
      <c r="H31" s="5" t="s">
        <v>2853</v>
      </c>
      <c r="J31" s="5" t="s">
        <v>2658</v>
      </c>
    </row>
    <row r="32">
      <c r="A32" s="3">
        <v>72.0</v>
      </c>
      <c r="B32" s="4">
        <v>0.10060185185185185</v>
      </c>
      <c r="C32" s="5" t="s">
        <v>18</v>
      </c>
      <c r="D32" s="5" t="s">
        <v>25</v>
      </c>
      <c r="E32" s="62">
        <v>18.0</v>
      </c>
      <c r="F32" s="31">
        <f>E32-6+1</f>
        <v>13</v>
      </c>
      <c r="H32" s="5" t="s">
        <v>2854</v>
      </c>
      <c r="J32" s="5" t="s">
        <v>2855</v>
      </c>
    </row>
    <row r="33">
      <c r="A33" s="3">
        <v>72.0</v>
      </c>
      <c r="B33" s="4">
        <v>0.10072916666666666</v>
      </c>
      <c r="C33" s="5" t="s">
        <v>13</v>
      </c>
      <c r="D33" s="5" t="s">
        <v>25</v>
      </c>
      <c r="E33" s="62" t="s">
        <v>30</v>
      </c>
      <c r="F33" s="111" t="s">
        <v>30</v>
      </c>
      <c r="J33" s="5" t="s">
        <v>17</v>
      </c>
    </row>
    <row r="34">
      <c r="A34" s="3">
        <v>72.0</v>
      </c>
      <c r="B34" s="4">
        <v>0.10072916666666666</v>
      </c>
      <c r="C34" s="5" t="s">
        <v>13</v>
      </c>
      <c r="D34" s="5" t="s">
        <v>25</v>
      </c>
      <c r="E34" s="62" t="s">
        <v>37</v>
      </c>
      <c r="F34" s="47">
        <v>20.0</v>
      </c>
      <c r="H34" s="5" t="s">
        <v>2856</v>
      </c>
      <c r="J34" s="5" t="s">
        <v>2658</v>
      </c>
    </row>
    <row r="35">
      <c r="A35" s="3">
        <v>72.0</v>
      </c>
      <c r="B35" s="4">
        <v>0.10175925925925926</v>
      </c>
      <c r="C35" s="5" t="s">
        <v>13</v>
      </c>
      <c r="D35" s="5" t="s">
        <v>32</v>
      </c>
      <c r="E35" s="62" t="s">
        <v>28</v>
      </c>
      <c r="F35" s="47">
        <v>1.0</v>
      </c>
      <c r="J35" s="5" t="s">
        <v>2245</v>
      </c>
    </row>
    <row r="36">
      <c r="A36" s="3">
        <v>72.0</v>
      </c>
      <c r="B36" s="4">
        <v>0.10185185185185185</v>
      </c>
      <c r="C36" s="5" t="s">
        <v>13</v>
      </c>
      <c r="D36" s="5" t="s">
        <v>32</v>
      </c>
      <c r="E36" s="62">
        <v>15.0</v>
      </c>
      <c r="F36" s="34">
        <f t="shared" ref="F36:F37" si="3">E36-14</f>
        <v>1</v>
      </c>
      <c r="J36" s="5" t="s">
        <v>2857</v>
      </c>
    </row>
    <row r="37">
      <c r="A37" s="3">
        <v>72.0</v>
      </c>
      <c r="B37" s="4">
        <v>0.10185185185185185</v>
      </c>
      <c r="C37" s="5" t="s">
        <v>13</v>
      </c>
      <c r="D37" s="5" t="s">
        <v>32</v>
      </c>
      <c r="E37" s="62">
        <v>16.0</v>
      </c>
      <c r="F37" s="31">
        <f t="shared" si="3"/>
        <v>2</v>
      </c>
      <c r="J37" s="5" t="s">
        <v>42</v>
      </c>
    </row>
    <row r="38">
      <c r="A38" s="3">
        <v>72.0</v>
      </c>
      <c r="B38" s="4">
        <v>0.1022337962962963</v>
      </c>
      <c r="C38" s="5" t="s">
        <v>13</v>
      </c>
      <c r="D38" s="5" t="s">
        <v>7</v>
      </c>
      <c r="E38" s="62">
        <v>20.0</v>
      </c>
      <c r="F38" s="89"/>
      <c r="H38" s="5" t="s">
        <v>2858</v>
      </c>
    </row>
    <row r="39">
      <c r="A39" s="3">
        <v>72.0</v>
      </c>
      <c r="B39" s="4">
        <v>0.1125462962962963</v>
      </c>
      <c r="C39" s="5" t="s">
        <v>13</v>
      </c>
      <c r="D39" s="5" t="s">
        <v>146</v>
      </c>
      <c r="E39" s="62">
        <v>21.0</v>
      </c>
      <c r="F39" s="49">
        <f>E39-7</f>
        <v>14</v>
      </c>
    </row>
    <row r="40">
      <c r="A40" s="3">
        <v>72.0</v>
      </c>
      <c r="B40" s="4">
        <v>0.11405092592592593</v>
      </c>
      <c r="C40" s="5" t="s">
        <v>21</v>
      </c>
      <c r="D40" s="5" t="s">
        <v>25</v>
      </c>
      <c r="E40" s="62" t="s">
        <v>28</v>
      </c>
      <c r="F40" s="53">
        <v>1.0</v>
      </c>
      <c r="J40" s="5" t="s">
        <v>350</v>
      </c>
    </row>
    <row r="41">
      <c r="A41" s="3">
        <v>72.0</v>
      </c>
      <c r="B41" s="4">
        <v>0.11405092592592593</v>
      </c>
      <c r="C41" s="5" t="s">
        <v>21</v>
      </c>
      <c r="D41" s="5" t="s">
        <v>25</v>
      </c>
      <c r="E41" s="62">
        <v>26.0</v>
      </c>
      <c r="F41" s="49">
        <f>E41-10</f>
        <v>16</v>
      </c>
      <c r="J41" s="5" t="s">
        <v>418</v>
      </c>
    </row>
    <row r="42">
      <c r="A42" s="3">
        <v>72.0</v>
      </c>
      <c r="B42" s="4">
        <v>0.11415509259259259</v>
      </c>
      <c r="C42" s="5" t="s">
        <v>13</v>
      </c>
      <c r="D42" s="5" t="s">
        <v>25</v>
      </c>
      <c r="E42" s="62" t="s">
        <v>30</v>
      </c>
      <c r="F42" s="19" t="s">
        <v>30</v>
      </c>
      <c r="J42" s="5" t="s">
        <v>17</v>
      </c>
    </row>
    <row r="43">
      <c r="A43" s="3">
        <v>72.0</v>
      </c>
      <c r="B43" s="4">
        <v>0.11415509259259259</v>
      </c>
      <c r="C43" s="5" t="s">
        <v>13</v>
      </c>
      <c r="D43" s="5" t="s">
        <v>25</v>
      </c>
      <c r="E43" s="62">
        <v>8.0</v>
      </c>
      <c r="F43" s="49">
        <f>E43-2</f>
        <v>6</v>
      </c>
      <c r="H43" s="5" t="s">
        <v>2859</v>
      </c>
    </row>
    <row r="44">
      <c r="A44" s="3">
        <v>72.0</v>
      </c>
      <c r="B44" s="4">
        <v>0.11417824074074075</v>
      </c>
      <c r="C44" s="5" t="s">
        <v>10</v>
      </c>
      <c r="D44" s="5" t="s">
        <v>25</v>
      </c>
      <c r="E44" s="62">
        <v>29.0</v>
      </c>
      <c r="F44" s="49">
        <f>E44-10</f>
        <v>19</v>
      </c>
    </row>
    <row r="45">
      <c r="A45" s="3">
        <v>72.0</v>
      </c>
      <c r="B45" s="4">
        <v>0.1142013888888889</v>
      </c>
      <c r="C45" s="5" t="s">
        <v>15</v>
      </c>
      <c r="D45" s="5" t="s">
        <v>25</v>
      </c>
      <c r="E45" s="62">
        <v>8.0</v>
      </c>
      <c r="F45" s="49">
        <f>E45-3</f>
        <v>5</v>
      </c>
      <c r="H45" s="5" t="s">
        <v>2860</v>
      </c>
    </row>
    <row r="46">
      <c r="A46" s="3">
        <v>72.0</v>
      </c>
      <c r="B46" s="4">
        <v>0.11423611111111111</v>
      </c>
      <c r="C46" s="5" t="s">
        <v>18</v>
      </c>
      <c r="D46" s="5" t="s">
        <v>25</v>
      </c>
      <c r="E46" s="62" t="s">
        <v>30</v>
      </c>
      <c r="F46" s="19" t="s">
        <v>30</v>
      </c>
      <c r="J46" s="5" t="s">
        <v>1674</v>
      </c>
    </row>
    <row r="47">
      <c r="A47" s="3">
        <v>72.0</v>
      </c>
      <c r="B47" s="4">
        <v>0.11423611111111111</v>
      </c>
      <c r="C47" s="5" t="s">
        <v>18</v>
      </c>
      <c r="D47" s="5" t="s">
        <v>25</v>
      </c>
      <c r="E47" s="62">
        <v>19.0</v>
      </c>
      <c r="F47" s="49">
        <f>E47-6</f>
        <v>13</v>
      </c>
      <c r="J47" s="5" t="s">
        <v>2564</v>
      </c>
    </row>
    <row r="48">
      <c r="A48" s="3">
        <v>72.0</v>
      </c>
      <c r="B48" s="4">
        <v>0.11611111111111111</v>
      </c>
      <c r="C48" s="5" t="s">
        <v>21</v>
      </c>
      <c r="D48" s="5" t="s">
        <v>88</v>
      </c>
      <c r="E48" s="62" t="s">
        <v>30</v>
      </c>
      <c r="F48" s="19" t="s">
        <v>30</v>
      </c>
      <c r="J48" s="5" t="s">
        <v>350</v>
      </c>
    </row>
    <row r="49">
      <c r="A49" s="3">
        <v>72.0</v>
      </c>
      <c r="B49" s="4">
        <v>0.10222222222222223</v>
      </c>
      <c r="C49" s="5" t="s">
        <v>21</v>
      </c>
      <c r="D49" s="5" t="s">
        <v>88</v>
      </c>
      <c r="E49" s="62">
        <v>26.0</v>
      </c>
      <c r="F49" s="49">
        <f>E49-12</f>
        <v>14</v>
      </c>
      <c r="J49" s="5" t="s">
        <v>418</v>
      </c>
    </row>
    <row r="50">
      <c r="A50" s="3">
        <v>72.0</v>
      </c>
      <c r="B50" s="4">
        <v>0.1227199074074074</v>
      </c>
      <c r="C50" s="5" t="s">
        <v>22</v>
      </c>
      <c r="D50" s="5" t="s">
        <v>36</v>
      </c>
      <c r="E50" s="62">
        <v>18.0</v>
      </c>
      <c r="F50" s="49">
        <f>E50-16</f>
        <v>2</v>
      </c>
    </row>
    <row r="51">
      <c r="A51" s="3">
        <v>72.0</v>
      </c>
      <c r="B51" s="4">
        <v>0.1150925925925926</v>
      </c>
      <c r="C51" s="5" t="s">
        <v>21</v>
      </c>
      <c r="D51" s="5" t="s">
        <v>36</v>
      </c>
      <c r="E51" s="62">
        <v>21.0</v>
      </c>
      <c r="F51" s="49">
        <f>E51-2</f>
        <v>19</v>
      </c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0.13"/>
    <col customWidth="1" min="5" max="5" width="9.38"/>
    <col customWidth="1" min="6" max="6" width="11.13"/>
    <col customWidth="1" min="7" max="7" width="4.63"/>
    <col customWidth="1" min="8" max="8" width="7.13"/>
    <col customWidth="1" min="9" max="9" width="4.88"/>
    <col customWidth="1" min="10" max="10" width="30.0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17" t="s">
        <v>4</v>
      </c>
      <c r="F1" s="117" t="s">
        <v>5</v>
      </c>
      <c r="G1" s="2" t="s">
        <v>6</v>
      </c>
      <c r="H1" s="2" t="s">
        <v>7</v>
      </c>
      <c r="I1" s="2" t="s">
        <v>4796</v>
      </c>
      <c r="J1" s="2" t="s">
        <v>9</v>
      </c>
    </row>
    <row r="2">
      <c r="A2" s="3">
        <v>73.0</v>
      </c>
      <c r="B2" s="4">
        <v>0.02511574074074074</v>
      </c>
      <c r="C2" s="5" t="s">
        <v>21</v>
      </c>
      <c r="D2" s="5" t="s">
        <v>20</v>
      </c>
      <c r="E2" s="62" t="s">
        <v>30</v>
      </c>
      <c r="F2" s="62" t="s">
        <v>30</v>
      </c>
      <c r="J2" s="5" t="s">
        <v>350</v>
      </c>
    </row>
    <row r="3">
      <c r="A3" s="3">
        <v>73.0</v>
      </c>
      <c r="B3" s="4">
        <v>0.02511574074074074</v>
      </c>
      <c r="C3" s="5" t="s">
        <v>21</v>
      </c>
      <c r="D3" s="5" t="s">
        <v>20</v>
      </c>
      <c r="E3" s="62">
        <v>28.0</v>
      </c>
      <c r="F3" s="62">
        <v>13.0</v>
      </c>
      <c r="J3" s="5" t="s">
        <v>418</v>
      </c>
    </row>
    <row r="4">
      <c r="A4" s="3">
        <v>73.0</v>
      </c>
      <c r="B4" s="4">
        <v>0.04633101851851852</v>
      </c>
      <c r="C4" s="5" t="s">
        <v>21</v>
      </c>
      <c r="D4" s="5" t="s">
        <v>19</v>
      </c>
      <c r="E4" s="62" t="s">
        <v>30</v>
      </c>
      <c r="F4" s="62" t="s">
        <v>30</v>
      </c>
      <c r="J4" s="5" t="s">
        <v>350</v>
      </c>
    </row>
    <row r="5">
      <c r="A5" s="3">
        <v>73.0</v>
      </c>
      <c r="B5" s="4">
        <v>0.04633101851851852</v>
      </c>
      <c r="C5" s="5" t="s">
        <v>21</v>
      </c>
      <c r="D5" s="5" t="s">
        <v>19</v>
      </c>
      <c r="E5" s="62">
        <v>18.0</v>
      </c>
      <c r="F5" s="62">
        <v>16.0</v>
      </c>
      <c r="J5" s="5" t="s">
        <v>418</v>
      </c>
    </row>
    <row r="6">
      <c r="A6" s="3">
        <v>73.0</v>
      </c>
      <c r="B6" s="4">
        <v>0.07424768518518518</v>
      </c>
      <c r="C6" s="5" t="s">
        <v>18</v>
      </c>
      <c r="D6" s="5" t="s">
        <v>32</v>
      </c>
      <c r="E6" s="62" t="s">
        <v>30</v>
      </c>
      <c r="F6" s="62" t="s">
        <v>30</v>
      </c>
      <c r="J6" s="5" t="s">
        <v>17</v>
      </c>
    </row>
    <row r="7">
      <c r="A7" s="3">
        <v>73.0</v>
      </c>
      <c r="B7" s="4">
        <v>0.07424768518518518</v>
      </c>
      <c r="C7" s="5" t="s">
        <v>18</v>
      </c>
      <c r="D7" s="5" t="s">
        <v>32</v>
      </c>
      <c r="E7" s="62">
        <v>29.0</v>
      </c>
      <c r="F7" s="62">
        <f>E7-11</f>
        <v>18</v>
      </c>
      <c r="J7" s="5" t="s">
        <v>2331</v>
      </c>
    </row>
    <row r="8">
      <c r="A8" s="3">
        <v>73.0</v>
      </c>
      <c r="B8" s="4">
        <v>0.10555555555555556</v>
      </c>
      <c r="C8" s="5" t="s">
        <v>15</v>
      </c>
      <c r="D8" s="5" t="s">
        <v>19</v>
      </c>
      <c r="E8" s="62">
        <v>25.0</v>
      </c>
      <c r="F8" s="62">
        <v>14.0</v>
      </c>
    </row>
    <row r="9">
      <c r="A9" s="3">
        <v>73.0</v>
      </c>
      <c r="B9" s="4">
        <v>0.11105324074074074</v>
      </c>
      <c r="C9" s="5" t="s">
        <v>21</v>
      </c>
      <c r="D9" s="5" t="s">
        <v>24</v>
      </c>
      <c r="E9" s="62" t="s">
        <v>37</v>
      </c>
      <c r="F9" s="62">
        <v>20.0</v>
      </c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38"/>
    <col customWidth="1" min="6" max="6" width="11.13"/>
    <col customWidth="1" min="7" max="7" width="4.63"/>
    <col customWidth="1" min="8" max="8" width="7.13"/>
    <col customWidth="1" min="9" max="9" width="4.88"/>
    <col customWidth="1" min="10" max="10" width="24.6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17" t="s">
        <v>4</v>
      </c>
      <c r="F1" s="117" t="s">
        <v>5</v>
      </c>
      <c r="G1" s="2" t="s">
        <v>6</v>
      </c>
      <c r="H1" s="2" t="s">
        <v>7</v>
      </c>
      <c r="I1" s="2" t="s">
        <v>4796</v>
      </c>
      <c r="J1" s="2" t="s">
        <v>9</v>
      </c>
    </row>
    <row r="2">
      <c r="A2" s="3">
        <v>74.0</v>
      </c>
      <c r="B2" s="4">
        <v>0.011724537037037037</v>
      </c>
      <c r="C2" s="5" t="s">
        <v>15</v>
      </c>
      <c r="D2" s="5" t="s">
        <v>88</v>
      </c>
      <c r="E2" s="62">
        <v>12.0</v>
      </c>
      <c r="F2" s="31">
        <f>E2-2</f>
        <v>10</v>
      </c>
    </row>
    <row r="3">
      <c r="A3" s="3">
        <v>74.0</v>
      </c>
      <c r="B3" s="4">
        <v>0.01664351851851852</v>
      </c>
      <c r="C3" s="5" t="s">
        <v>13</v>
      </c>
      <c r="D3" s="5" t="s">
        <v>24</v>
      </c>
      <c r="E3" s="62">
        <v>3.0</v>
      </c>
      <c r="F3" s="31">
        <f>E3-0</f>
        <v>3</v>
      </c>
    </row>
    <row r="4">
      <c r="A4" s="3">
        <v>74.0</v>
      </c>
      <c r="B4" s="4">
        <v>0.01726851851851852</v>
      </c>
      <c r="C4" s="5" t="s">
        <v>134</v>
      </c>
      <c r="D4" s="5" t="s">
        <v>602</v>
      </c>
      <c r="E4" s="62">
        <v>9.0</v>
      </c>
      <c r="F4" s="47">
        <v>4.0</v>
      </c>
    </row>
    <row r="5">
      <c r="A5" s="3">
        <v>74.0</v>
      </c>
      <c r="B5" s="4">
        <v>0.017627314814814814</v>
      </c>
      <c r="C5" s="5" t="s">
        <v>10</v>
      </c>
      <c r="D5" s="5" t="s">
        <v>24</v>
      </c>
      <c r="E5" s="62">
        <v>16.0</v>
      </c>
      <c r="F5" s="31">
        <f>E5-13</f>
        <v>3</v>
      </c>
    </row>
    <row r="6">
      <c r="A6" s="3">
        <v>74.0</v>
      </c>
      <c r="B6" s="4">
        <v>0.034212962962962966</v>
      </c>
      <c r="C6" s="5" t="s">
        <v>15</v>
      </c>
      <c r="D6" s="5" t="s">
        <v>184</v>
      </c>
      <c r="E6" s="62">
        <v>15.0</v>
      </c>
      <c r="F6" s="31">
        <f>E6-11</f>
        <v>4</v>
      </c>
    </row>
    <row r="7">
      <c r="A7" s="3">
        <v>74.0</v>
      </c>
      <c r="B7" s="4">
        <v>0.03917824074074074</v>
      </c>
      <c r="C7" s="5" t="s">
        <v>18</v>
      </c>
      <c r="D7" s="5" t="s">
        <v>88</v>
      </c>
      <c r="E7" s="62">
        <v>7.0</v>
      </c>
      <c r="F7" s="31">
        <f>E7-4</f>
        <v>3</v>
      </c>
    </row>
    <row r="8">
      <c r="A8" s="3">
        <v>74.0</v>
      </c>
      <c r="B8" s="4">
        <v>0.04434027777777778</v>
      </c>
      <c r="C8" s="5" t="s">
        <v>10</v>
      </c>
      <c r="D8" s="5" t="s">
        <v>88</v>
      </c>
      <c r="E8" s="62">
        <v>19.0</v>
      </c>
      <c r="F8" s="31">
        <f t="shared" ref="F8:F9" si="1">E8-7</f>
        <v>12</v>
      </c>
      <c r="J8" s="5" t="s">
        <v>17</v>
      </c>
    </row>
    <row r="9">
      <c r="A9" s="3">
        <v>74.0</v>
      </c>
      <c r="B9" s="4">
        <v>0.04434027777777778</v>
      </c>
      <c r="C9" s="5" t="s">
        <v>10</v>
      </c>
      <c r="D9" s="5" t="s">
        <v>88</v>
      </c>
      <c r="E9" s="62">
        <v>20.0</v>
      </c>
      <c r="F9" s="31">
        <f t="shared" si="1"/>
        <v>13</v>
      </c>
      <c r="J9" s="5" t="s">
        <v>40</v>
      </c>
    </row>
    <row r="10">
      <c r="A10" s="3">
        <v>74.0</v>
      </c>
      <c r="B10" s="4">
        <v>0.04435185185185185</v>
      </c>
      <c r="C10" s="5" t="s">
        <v>21</v>
      </c>
      <c r="D10" s="5" t="s">
        <v>88</v>
      </c>
      <c r="E10" s="62">
        <v>23.0</v>
      </c>
      <c r="F10" s="31">
        <f>E10-8</f>
        <v>15</v>
      </c>
    </row>
    <row r="11">
      <c r="A11" s="3">
        <v>74.0</v>
      </c>
      <c r="B11" s="4">
        <v>0.04600694444444445</v>
      </c>
      <c r="C11" s="5" t="s">
        <v>10</v>
      </c>
      <c r="D11" s="5" t="s">
        <v>24</v>
      </c>
      <c r="E11" s="62">
        <v>26.0</v>
      </c>
      <c r="F11" s="31">
        <f>E11-13</f>
        <v>13</v>
      </c>
    </row>
    <row r="12">
      <c r="A12" s="3">
        <v>74.0</v>
      </c>
      <c r="B12" s="4">
        <v>0.04601851851851852</v>
      </c>
      <c r="C12" s="5" t="s">
        <v>21</v>
      </c>
      <c r="D12" s="5" t="s">
        <v>24</v>
      </c>
      <c r="E12" s="62">
        <v>22.0</v>
      </c>
      <c r="F12" s="34">
        <f>E12-12</f>
        <v>10</v>
      </c>
    </row>
    <row r="13">
      <c r="A13" s="3">
        <v>74.0</v>
      </c>
      <c r="B13" s="4">
        <v>0.04861111111111111</v>
      </c>
      <c r="C13" s="5" t="s">
        <v>18</v>
      </c>
      <c r="D13" s="5" t="s">
        <v>93</v>
      </c>
      <c r="E13" s="62" t="s">
        <v>30</v>
      </c>
      <c r="F13" s="47" t="s">
        <v>30</v>
      </c>
      <c r="J13" s="5" t="s">
        <v>17</v>
      </c>
    </row>
    <row r="14">
      <c r="A14" s="3">
        <v>74.0</v>
      </c>
      <c r="B14" s="4">
        <v>0.04861111111111111</v>
      </c>
      <c r="C14" s="5" t="s">
        <v>18</v>
      </c>
      <c r="D14" s="5" t="s">
        <v>93</v>
      </c>
      <c r="E14" s="62">
        <v>25.0</v>
      </c>
      <c r="F14" s="31">
        <f>E14-6</f>
        <v>19</v>
      </c>
      <c r="J14" s="5" t="s">
        <v>2861</v>
      </c>
    </row>
    <row r="15">
      <c r="A15" s="3">
        <v>74.0</v>
      </c>
      <c r="B15" s="4">
        <v>0.05119212962962963</v>
      </c>
      <c r="C15" s="5" t="s">
        <v>22</v>
      </c>
      <c r="D15" s="5" t="s">
        <v>11</v>
      </c>
      <c r="E15" s="62">
        <v>18.0</v>
      </c>
      <c r="F15" s="31">
        <f>E15-2</f>
        <v>16</v>
      </c>
    </row>
    <row r="16">
      <c r="A16" s="3">
        <v>74.0</v>
      </c>
      <c r="B16" s="4">
        <v>0.05137731481481481</v>
      </c>
      <c r="C16" s="5" t="s">
        <v>22</v>
      </c>
      <c r="D16" s="5" t="s">
        <v>86</v>
      </c>
      <c r="E16" s="62">
        <v>4.0</v>
      </c>
      <c r="F16" s="47"/>
    </row>
    <row r="17">
      <c r="A17" s="3">
        <v>74.0</v>
      </c>
      <c r="B17" s="4">
        <v>0.1039236111111111</v>
      </c>
      <c r="C17" s="5" t="s">
        <v>10</v>
      </c>
      <c r="D17" s="5" t="s">
        <v>24</v>
      </c>
      <c r="E17" s="62">
        <v>27.0</v>
      </c>
      <c r="F17" s="31">
        <f t="shared" ref="F17:F18" si="2">E17-13</f>
        <v>14</v>
      </c>
    </row>
    <row r="18">
      <c r="A18" s="3">
        <v>74.0</v>
      </c>
      <c r="B18" s="4">
        <v>0.10393518518518519</v>
      </c>
      <c r="C18" s="5" t="s">
        <v>15</v>
      </c>
      <c r="D18" s="5" t="s">
        <v>24</v>
      </c>
      <c r="E18" s="62">
        <v>25.0</v>
      </c>
      <c r="F18" s="31">
        <f t="shared" si="2"/>
        <v>12</v>
      </c>
    </row>
    <row r="19">
      <c r="A19" s="3">
        <v>74.0</v>
      </c>
      <c r="B19" s="4">
        <v>0.10395833333333333</v>
      </c>
      <c r="C19" s="5" t="s">
        <v>18</v>
      </c>
      <c r="D19" s="5" t="s">
        <v>24</v>
      </c>
      <c r="E19" s="62">
        <v>15.0</v>
      </c>
      <c r="F19" s="31">
        <f>E19-7</f>
        <v>8</v>
      </c>
    </row>
    <row r="20">
      <c r="A20" s="3">
        <v>74.0</v>
      </c>
      <c r="B20" s="4">
        <v>0.10396990740740741</v>
      </c>
      <c r="C20" s="5" t="s">
        <v>21</v>
      </c>
      <c r="D20" s="5" t="s">
        <v>24</v>
      </c>
      <c r="E20" s="62">
        <v>27.0</v>
      </c>
      <c r="F20" s="31">
        <f>E20-12</f>
        <v>15</v>
      </c>
    </row>
    <row r="21">
      <c r="A21" s="3">
        <v>74.0</v>
      </c>
      <c r="B21" s="4">
        <v>0.10398148148148148</v>
      </c>
      <c r="C21" s="5" t="s">
        <v>13</v>
      </c>
      <c r="D21" s="5" t="s">
        <v>24</v>
      </c>
      <c r="E21" s="62">
        <v>12.0</v>
      </c>
      <c r="F21" s="31">
        <f>E21-0</f>
        <v>12</v>
      </c>
    </row>
    <row r="22">
      <c r="A22" s="3">
        <v>74.0</v>
      </c>
      <c r="B22" s="4">
        <v>0.10399305555555556</v>
      </c>
      <c r="C22" s="5" t="s">
        <v>22</v>
      </c>
      <c r="D22" s="5" t="s">
        <v>24</v>
      </c>
      <c r="E22" s="62" t="s">
        <v>30</v>
      </c>
      <c r="F22" s="47" t="s">
        <v>30</v>
      </c>
    </row>
    <row r="23">
      <c r="A23" s="3">
        <v>74.0</v>
      </c>
      <c r="B23" s="4">
        <v>0.10401620370370371</v>
      </c>
      <c r="C23" s="5" t="s">
        <v>134</v>
      </c>
      <c r="D23" s="5" t="s">
        <v>24</v>
      </c>
      <c r="E23" s="62">
        <v>21.0</v>
      </c>
      <c r="F23" s="31">
        <f>E23-10</f>
        <v>11</v>
      </c>
    </row>
    <row r="24">
      <c r="A24" s="3">
        <v>74.0</v>
      </c>
      <c r="B24" s="4">
        <v>0.10810185185185185</v>
      </c>
      <c r="C24" s="5" t="s">
        <v>22</v>
      </c>
      <c r="D24" s="5" t="s">
        <v>588</v>
      </c>
      <c r="E24" s="62">
        <v>28.0</v>
      </c>
      <c r="F24" s="31">
        <f>E24-16</f>
        <v>12</v>
      </c>
    </row>
    <row r="25">
      <c r="A25" s="3">
        <v>74.0</v>
      </c>
      <c r="B25" s="4">
        <v>0.11736111111111111</v>
      </c>
      <c r="C25" s="5" t="s">
        <v>22</v>
      </c>
      <c r="D25" s="5" t="s">
        <v>75</v>
      </c>
      <c r="E25" s="62">
        <v>6.0</v>
      </c>
      <c r="F25" s="31">
        <f>E25-2</f>
        <v>4</v>
      </c>
    </row>
    <row r="26">
      <c r="A26" s="3">
        <v>74.0</v>
      </c>
      <c r="B26" s="4">
        <v>0.11747685185185185</v>
      </c>
      <c r="C26" s="5" t="s">
        <v>18</v>
      </c>
      <c r="D26" s="5" t="s">
        <v>75</v>
      </c>
      <c r="E26" s="62" t="s">
        <v>30</v>
      </c>
      <c r="F26" s="47" t="s">
        <v>30</v>
      </c>
      <c r="J26" s="5" t="s">
        <v>1674</v>
      </c>
    </row>
    <row r="27">
      <c r="A27" s="3">
        <v>74.0</v>
      </c>
      <c r="B27" s="4">
        <v>0.11747685185185185</v>
      </c>
      <c r="C27" s="5" t="s">
        <v>18</v>
      </c>
      <c r="D27" s="5" t="s">
        <v>75</v>
      </c>
      <c r="E27" s="62">
        <v>15.0</v>
      </c>
      <c r="F27" s="31">
        <f>E27-7</f>
        <v>8</v>
      </c>
      <c r="J27" s="5" t="s">
        <v>2564</v>
      </c>
    </row>
    <row r="28">
      <c r="A28" s="3">
        <v>74.0</v>
      </c>
      <c r="B28" s="4">
        <v>0.1175</v>
      </c>
      <c r="C28" s="5" t="s">
        <v>10</v>
      </c>
      <c r="D28" s="5" t="s">
        <v>75</v>
      </c>
      <c r="E28" s="62">
        <v>15.0</v>
      </c>
      <c r="F28" s="31">
        <f>E28-2</f>
        <v>13</v>
      </c>
    </row>
    <row r="29">
      <c r="A29" s="3">
        <v>74.0</v>
      </c>
      <c r="B29" s="4">
        <v>0.11752314814814815</v>
      </c>
      <c r="C29" s="5" t="s">
        <v>134</v>
      </c>
      <c r="D29" s="5" t="s">
        <v>75</v>
      </c>
      <c r="E29" s="62">
        <v>7.0</v>
      </c>
      <c r="F29" s="31">
        <f>E29-1</f>
        <v>6</v>
      </c>
    </row>
    <row r="30">
      <c r="A30" s="3">
        <v>74.0</v>
      </c>
      <c r="B30" s="4">
        <v>0.11753472222222222</v>
      </c>
      <c r="C30" s="5" t="s">
        <v>13</v>
      </c>
      <c r="D30" s="5" t="s">
        <v>75</v>
      </c>
      <c r="E30" s="62">
        <v>19.0</v>
      </c>
      <c r="F30" s="31">
        <f>E30-10</f>
        <v>9</v>
      </c>
    </row>
    <row r="31">
      <c r="A31" s="3">
        <v>74.0</v>
      </c>
      <c r="B31" s="4">
        <v>0.12127314814814814</v>
      </c>
      <c r="C31" s="5" t="s">
        <v>21</v>
      </c>
      <c r="D31" s="5" t="s">
        <v>24</v>
      </c>
      <c r="E31" s="62">
        <v>22.0</v>
      </c>
      <c r="F31" s="31">
        <f>E31-12</f>
        <v>10</v>
      </c>
    </row>
    <row r="32">
      <c r="A32" s="3">
        <v>74.0</v>
      </c>
      <c r="B32" s="4">
        <v>0.12295138888888889</v>
      </c>
      <c r="C32" s="5" t="s">
        <v>21</v>
      </c>
      <c r="D32" s="5" t="s">
        <v>14</v>
      </c>
      <c r="E32" s="62">
        <v>20.0</v>
      </c>
      <c r="F32" s="31">
        <f>E32-7</f>
        <v>13</v>
      </c>
    </row>
    <row r="33">
      <c r="A33" s="3">
        <v>74.0</v>
      </c>
      <c r="B33" s="4">
        <v>0.12381944444444444</v>
      </c>
      <c r="C33" s="5" t="s">
        <v>15</v>
      </c>
      <c r="D33" s="5" t="s">
        <v>19</v>
      </c>
      <c r="E33" s="62">
        <v>15.0</v>
      </c>
      <c r="F33" s="31">
        <f>E33-11</f>
        <v>4</v>
      </c>
    </row>
    <row r="34">
      <c r="A34" s="3">
        <v>74.0</v>
      </c>
      <c r="B34" s="4">
        <v>0.12462962962962963</v>
      </c>
      <c r="C34" s="5" t="s">
        <v>10</v>
      </c>
      <c r="D34" s="5" t="s">
        <v>11</v>
      </c>
      <c r="E34" s="62">
        <v>8.0</v>
      </c>
      <c r="F34" s="31">
        <f>E34-2</f>
        <v>6</v>
      </c>
    </row>
    <row r="35">
      <c r="A35" s="3">
        <v>74.0</v>
      </c>
      <c r="B35" s="4">
        <v>0.1255787037037037</v>
      </c>
      <c r="C35" s="5" t="s">
        <v>13</v>
      </c>
      <c r="D35" s="5" t="s">
        <v>588</v>
      </c>
      <c r="E35" s="62">
        <v>17.0</v>
      </c>
      <c r="F35" s="31">
        <f>E35-1</f>
        <v>16</v>
      </c>
    </row>
    <row r="36">
      <c r="A36" s="3">
        <v>74.0</v>
      </c>
      <c r="B36" s="4">
        <v>0.12729166666666666</v>
      </c>
      <c r="C36" s="5" t="s">
        <v>15</v>
      </c>
      <c r="D36" s="5" t="s">
        <v>14</v>
      </c>
      <c r="E36" s="62" t="s">
        <v>30</v>
      </c>
      <c r="F36" s="47" t="s">
        <v>30</v>
      </c>
      <c r="J36" s="5" t="s">
        <v>42</v>
      </c>
    </row>
    <row r="37">
      <c r="A37" s="3">
        <v>74.0</v>
      </c>
      <c r="B37" s="4">
        <v>0.12729166666666666</v>
      </c>
      <c r="C37" s="5" t="s">
        <v>15</v>
      </c>
      <c r="D37" s="5" t="s">
        <v>14</v>
      </c>
      <c r="E37" s="62">
        <v>10.0</v>
      </c>
      <c r="F37" s="31">
        <f>E37-0</f>
        <v>10</v>
      </c>
      <c r="J37" s="5" t="s">
        <v>43</v>
      </c>
    </row>
    <row r="38">
      <c r="A38" s="3">
        <v>74.0</v>
      </c>
      <c r="B38" s="4">
        <v>0.13236111111111112</v>
      </c>
      <c r="C38" s="5" t="s">
        <v>134</v>
      </c>
      <c r="D38" s="5" t="s">
        <v>75</v>
      </c>
      <c r="E38" s="62">
        <v>7.0</v>
      </c>
      <c r="F38" s="31">
        <f>E38-1</f>
        <v>6</v>
      </c>
      <c r="J38" s="5" t="s">
        <v>191</v>
      </c>
    </row>
    <row r="39">
      <c r="A39" s="3">
        <v>74.0</v>
      </c>
      <c r="B39" s="4">
        <v>0.13582175925925927</v>
      </c>
      <c r="C39" s="5" t="s">
        <v>15</v>
      </c>
      <c r="D39" s="5" t="s">
        <v>588</v>
      </c>
      <c r="E39" s="62">
        <v>9.0</v>
      </c>
      <c r="F39" s="31">
        <f>E39-0</f>
        <v>9</v>
      </c>
    </row>
    <row r="40">
      <c r="A40" s="3">
        <v>74.0</v>
      </c>
      <c r="B40" s="4">
        <v>0.13621527777777778</v>
      </c>
      <c r="C40" s="5" t="s">
        <v>15</v>
      </c>
      <c r="D40" s="5" t="s">
        <v>492</v>
      </c>
      <c r="E40" s="62">
        <v>13.0</v>
      </c>
      <c r="F40" s="31">
        <f>E40-5</f>
        <v>8</v>
      </c>
    </row>
    <row r="41">
      <c r="A41" s="3">
        <v>74.0</v>
      </c>
      <c r="B41" s="4">
        <v>0.14016203703703703</v>
      </c>
      <c r="C41" s="5" t="s">
        <v>22</v>
      </c>
      <c r="D41" s="5" t="s">
        <v>20</v>
      </c>
      <c r="E41" s="62">
        <v>21.0</v>
      </c>
      <c r="F41" s="31">
        <f>E41-2</f>
        <v>19</v>
      </c>
    </row>
    <row r="42">
      <c r="A42" s="3">
        <v>74.0</v>
      </c>
      <c r="B42" s="4">
        <v>0.14546296296296296</v>
      </c>
      <c r="C42" s="5" t="s">
        <v>15</v>
      </c>
      <c r="D42" s="5" t="s">
        <v>19</v>
      </c>
      <c r="E42" s="62">
        <v>29.0</v>
      </c>
      <c r="F42" s="47">
        <f>E42-11</f>
        <v>18</v>
      </c>
    </row>
    <row r="43">
      <c r="A43" s="3">
        <v>74.0</v>
      </c>
      <c r="B43" s="4">
        <v>0.1486574074074074</v>
      </c>
      <c r="C43" s="5" t="s">
        <v>10</v>
      </c>
      <c r="D43" s="5" t="s">
        <v>19</v>
      </c>
      <c r="E43" s="62">
        <v>21.0</v>
      </c>
      <c r="F43" s="31">
        <f>E43-8</f>
        <v>13</v>
      </c>
    </row>
    <row r="44">
      <c r="A44" s="3">
        <v>74.0</v>
      </c>
      <c r="B44" s="4">
        <v>0.1567824074074074</v>
      </c>
      <c r="C44" s="5" t="s">
        <v>22</v>
      </c>
      <c r="D44" s="5" t="s">
        <v>92</v>
      </c>
      <c r="E44" s="62">
        <v>20.0</v>
      </c>
      <c r="F44" s="31">
        <f>E44-7</f>
        <v>13</v>
      </c>
    </row>
    <row r="45">
      <c r="A45" s="3">
        <v>74.0</v>
      </c>
      <c r="B45" s="4">
        <v>0.15762731481481482</v>
      </c>
      <c r="C45" s="5" t="s">
        <v>10</v>
      </c>
      <c r="D45" s="5" t="s">
        <v>85</v>
      </c>
      <c r="E45" s="62">
        <v>11.0</v>
      </c>
      <c r="F45" s="31">
        <f>E45-5</f>
        <v>6</v>
      </c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5" max="5" width="9.38"/>
    <col customWidth="1" min="6" max="6" width="11.13"/>
    <col customWidth="1" min="7" max="7" width="4.63"/>
    <col customWidth="1" min="8" max="8" width="21.5"/>
    <col customWidth="1" min="9" max="9" width="4.88"/>
    <col customWidth="1" min="10" max="10" width="27.0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17" t="s">
        <v>4</v>
      </c>
      <c r="F1" s="131" t="s">
        <v>5</v>
      </c>
      <c r="G1" s="2" t="s">
        <v>6</v>
      </c>
      <c r="H1" s="2" t="s">
        <v>7</v>
      </c>
      <c r="I1" s="2" t="s">
        <v>4796</v>
      </c>
      <c r="J1" s="2" t="s">
        <v>9</v>
      </c>
    </row>
    <row r="2">
      <c r="A2" s="3">
        <v>75.0</v>
      </c>
      <c r="B2" s="4">
        <v>0.012523148148148148</v>
      </c>
      <c r="C2" s="5" t="s">
        <v>22</v>
      </c>
      <c r="D2" s="5" t="s">
        <v>75</v>
      </c>
      <c r="E2" s="62">
        <v>11.0</v>
      </c>
      <c r="F2" s="31">
        <f>E2-2</f>
        <v>9</v>
      </c>
    </row>
    <row r="3">
      <c r="A3" s="3">
        <v>75.0</v>
      </c>
      <c r="B3" s="4">
        <v>0.012523148148148148</v>
      </c>
      <c r="C3" s="5" t="s">
        <v>18</v>
      </c>
      <c r="D3" s="5" t="s">
        <v>75</v>
      </c>
      <c r="E3" s="62" t="s">
        <v>30</v>
      </c>
      <c r="F3" s="48" t="s">
        <v>30</v>
      </c>
      <c r="J3" s="5" t="s">
        <v>2683</v>
      </c>
    </row>
    <row r="4">
      <c r="A4" s="3">
        <v>75.0</v>
      </c>
      <c r="B4" s="4">
        <v>0.012546296296296297</v>
      </c>
      <c r="C4" s="5" t="s">
        <v>18</v>
      </c>
      <c r="D4" s="5" t="s">
        <v>75</v>
      </c>
      <c r="E4" s="62">
        <v>16.0</v>
      </c>
      <c r="F4" s="31">
        <f>E4-7</f>
        <v>9</v>
      </c>
      <c r="J4" s="5" t="s">
        <v>2862</v>
      </c>
    </row>
    <row r="5">
      <c r="A5" s="3">
        <v>75.0</v>
      </c>
      <c r="B5" s="4">
        <v>0.01258101851851852</v>
      </c>
      <c r="C5" s="5" t="s">
        <v>10</v>
      </c>
      <c r="D5" s="5" t="s">
        <v>75</v>
      </c>
      <c r="E5" s="62">
        <v>15.0</v>
      </c>
      <c r="F5" s="31">
        <f>E5-2</f>
        <v>13</v>
      </c>
    </row>
    <row r="6">
      <c r="A6" s="3">
        <v>75.0</v>
      </c>
      <c r="B6" s="4">
        <v>0.012604166666666666</v>
      </c>
      <c r="C6" s="5" t="s">
        <v>134</v>
      </c>
      <c r="D6" s="5" t="s">
        <v>75</v>
      </c>
      <c r="E6" s="62">
        <v>7.0</v>
      </c>
      <c r="F6" s="31">
        <f>E6-1</f>
        <v>6</v>
      </c>
      <c r="J6" s="5" t="s">
        <v>2863</v>
      </c>
    </row>
    <row r="7">
      <c r="A7" s="3">
        <v>75.0</v>
      </c>
      <c r="B7" s="4">
        <v>0.012638888888888889</v>
      </c>
      <c r="C7" s="5" t="s">
        <v>13</v>
      </c>
      <c r="D7" s="5" t="s">
        <v>75</v>
      </c>
      <c r="E7" s="62">
        <v>27.0</v>
      </c>
      <c r="F7" s="31">
        <f>E7-10</f>
        <v>17</v>
      </c>
    </row>
    <row r="8">
      <c r="A8" s="3">
        <v>75.0</v>
      </c>
      <c r="B8" s="4">
        <v>0.016585648148148148</v>
      </c>
      <c r="C8" s="5" t="s">
        <v>21</v>
      </c>
      <c r="D8" s="5" t="s">
        <v>85</v>
      </c>
      <c r="E8" s="62" t="s">
        <v>30</v>
      </c>
      <c r="F8" s="47" t="s">
        <v>30</v>
      </c>
      <c r="J8" s="5" t="s">
        <v>350</v>
      </c>
    </row>
    <row r="9">
      <c r="A9" s="3">
        <v>75.0</v>
      </c>
      <c r="B9" s="4">
        <v>0.016585648148148148</v>
      </c>
      <c r="C9" s="5" t="s">
        <v>21</v>
      </c>
      <c r="D9" s="5" t="s">
        <v>85</v>
      </c>
      <c r="E9" s="62">
        <v>20.0</v>
      </c>
      <c r="F9" s="34">
        <f>E9-10</f>
        <v>10</v>
      </c>
      <c r="J9" s="5" t="s">
        <v>2764</v>
      </c>
    </row>
    <row r="10">
      <c r="A10" s="3">
        <v>75.0</v>
      </c>
      <c r="B10" s="4">
        <v>0.01667824074074074</v>
      </c>
      <c r="C10" s="5" t="s">
        <v>21</v>
      </c>
      <c r="D10" s="5" t="s">
        <v>256</v>
      </c>
      <c r="E10" s="62">
        <v>25.0</v>
      </c>
      <c r="F10" s="34">
        <f>E10-15</f>
        <v>10</v>
      </c>
      <c r="J10" s="5" t="s">
        <v>2755</v>
      </c>
    </row>
    <row r="11">
      <c r="A11" s="3">
        <v>75.0</v>
      </c>
      <c r="B11" s="4">
        <v>0.03869212962962963</v>
      </c>
      <c r="C11" s="5" t="s">
        <v>15</v>
      </c>
      <c r="D11" s="5" t="s">
        <v>146</v>
      </c>
      <c r="E11" s="62">
        <v>5.0</v>
      </c>
      <c r="F11" s="31">
        <f>E11-2</f>
        <v>3</v>
      </c>
    </row>
    <row r="12">
      <c r="A12" s="3">
        <v>75.0</v>
      </c>
      <c r="B12" s="4">
        <v>0.03914351851851852</v>
      </c>
      <c r="C12" s="5" t="s">
        <v>134</v>
      </c>
      <c r="D12" s="5" t="s">
        <v>146</v>
      </c>
      <c r="E12" s="62">
        <v>7.0</v>
      </c>
      <c r="F12" s="31">
        <f>E12-4</f>
        <v>3</v>
      </c>
    </row>
    <row r="13">
      <c r="A13" s="3">
        <v>75.0</v>
      </c>
      <c r="B13" s="4">
        <v>0.04050925925925926</v>
      </c>
      <c r="C13" s="5" t="s">
        <v>15</v>
      </c>
      <c r="D13" s="5" t="s">
        <v>19</v>
      </c>
      <c r="E13" s="62">
        <v>25.0</v>
      </c>
      <c r="F13" s="31">
        <f>E13-11</f>
        <v>14</v>
      </c>
      <c r="J13" s="5" t="s">
        <v>2864</v>
      </c>
    </row>
    <row r="14">
      <c r="A14" s="3">
        <v>75.0</v>
      </c>
      <c r="B14" s="4">
        <v>0.048541666666666664</v>
      </c>
      <c r="C14" s="5" t="s">
        <v>21</v>
      </c>
      <c r="D14" s="5" t="s">
        <v>74</v>
      </c>
      <c r="E14" s="62">
        <v>16.0</v>
      </c>
      <c r="F14" s="31">
        <f t="shared" ref="F14:F15" si="1">E14-2</f>
        <v>14</v>
      </c>
    </row>
    <row r="15">
      <c r="A15" s="3">
        <v>75.0</v>
      </c>
      <c r="B15" s="4">
        <v>0.04981481481481481</v>
      </c>
      <c r="C15" s="5" t="s">
        <v>21</v>
      </c>
      <c r="D15" s="5" t="s">
        <v>74</v>
      </c>
      <c r="E15" s="62">
        <v>19.0</v>
      </c>
      <c r="F15" s="31">
        <f t="shared" si="1"/>
        <v>17</v>
      </c>
    </row>
    <row r="16">
      <c r="A16" s="3">
        <v>75.0</v>
      </c>
      <c r="B16" s="4">
        <v>0.051423611111111114</v>
      </c>
      <c r="C16" s="5" t="s">
        <v>21</v>
      </c>
      <c r="D16" s="5" t="s">
        <v>88</v>
      </c>
      <c r="E16" s="62">
        <v>27.0</v>
      </c>
      <c r="F16" s="31">
        <f>E16-8</f>
        <v>19</v>
      </c>
    </row>
    <row r="17">
      <c r="A17" s="3">
        <v>75.0</v>
      </c>
      <c r="B17" s="4">
        <v>0.05226851851851852</v>
      </c>
      <c r="C17" s="5" t="s">
        <v>21</v>
      </c>
      <c r="D17" s="5" t="s">
        <v>24</v>
      </c>
      <c r="E17" s="62" t="s">
        <v>37</v>
      </c>
      <c r="F17" s="47">
        <v>20.0</v>
      </c>
    </row>
    <row r="18">
      <c r="A18" s="3">
        <v>75.0</v>
      </c>
      <c r="B18" s="4">
        <v>0.05462962962962963</v>
      </c>
      <c r="C18" s="5" t="s">
        <v>13</v>
      </c>
      <c r="D18" s="5" t="s">
        <v>32</v>
      </c>
      <c r="E18" s="62">
        <v>20.0</v>
      </c>
      <c r="F18" s="31">
        <f>E18-14</f>
        <v>6</v>
      </c>
      <c r="J18" s="5" t="s">
        <v>2865</v>
      </c>
    </row>
    <row r="19">
      <c r="A19" s="3">
        <v>75.0</v>
      </c>
      <c r="B19" s="4">
        <v>0.05571759259259259</v>
      </c>
      <c r="C19" s="5" t="s">
        <v>13</v>
      </c>
      <c r="D19" s="5" t="s">
        <v>588</v>
      </c>
      <c r="E19" s="62" t="s">
        <v>37</v>
      </c>
      <c r="F19" s="47">
        <v>20.0</v>
      </c>
    </row>
    <row r="20">
      <c r="A20" s="3">
        <v>75.0</v>
      </c>
      <c r="B20" s="4">
        <v>0.05603009259259259</v>
      </c>
      <c r="C20" s="5" t="s">
        <v>15</v>
      </c>
      <c r="D20" s="5" t="s">
        <v>19</v>
      </c>
      <c r="E20" s="62" t="s">
        <v>28</v>
      </c>
      <c r="F20" s="47">
        <v>1.0</v>
      </c>
    </row>
    <row r="21">
      <c r="A21" s="3">
        <v>75.0</v>
      </c>
      <c r="B21" s="4">
        <v>0.05604166666666666</v>
      </c>
      <c r="C21" s="5" t="s">
        <v>134</v>
      </c>
      <c r="D21" s="5" t="s">
        <v>19</v>
      </c>
      <c r="E21" s="62">
        <v>14.0</v>
      </c>
      <c r="F21" s="31">
        <f t="shared" ref="F21:F22" si="2">E21-5</f>
        <v>9</v>
      </c>
    </row>
    <row r="22">
      <c r="A22" s="3">
        <v>75.0</v>
      </c>
      <c r="B22" s="4">
        <v>0.059166666666666666</v>
      </c>
      <c r="C22" s="5" t="s">
        <v>15</v>
      </c>
      <c r="D22" s="5" t="s">
        <v>14</v>
      </c>
      <c r="E22" s="62">
        <v>18.0</v>
      </c>
      <c r="F22" s="31">
        <f t="shared" si="2"/>
        <v>13</v>
      </c>
    </row>
    <row r="23">
      <c r="A23" s="3">
        <v>75.0</v>
      </c>
      <c r="B23" s="4">
        <v>0.06068287037037037</v>
      </c>
      <c r="C23" s="5" t="s">
        <v>21</v>
      </c>
      <c r="D23" s="5" t="s">
        <v>24</v>
      </c>
      <c r="E23" s="62">
        <v>25.0</v>
      </c>
      <c r="F23" s="31">
        <f>E23-12</f>
        <v>13</v>
      </c>
    </row>
    <row r="24">
      <c r="A24" s="3">
        <v>75.0</v>
      </c>
      <c r="B24" s="4">
        <v>0.06069444444444445</v>
      </c>
      <c r="C24" s="5" t="s">
        <v>10</v>
      </c>
      <c r="D24" s="5" t="s">
        <v>24</v>
      </c>
      <c r="E24" s="62">
        <v>29.0</v>
      </c>
      <c r="F24" s="31">
        <f>E24-13</f>
        <v>16</v>
      </c>
    </row>
    <row r="25">
      <c r="A25" s="3">
        <v>75.0</v>
      </c>
      <c r="B25" s="4">
        <v>0.06475694444444445</v>
      </c>
      <c r="C25" s="5" t="s">
        <v>10</v>
      </c>
      <c r="D25" s="5" t="s">
        <v>19</v>
      </c>
      <c r="E25" s="62">
        <v>19.0</v>
      </c>
      <c r="F25" s="31">
        <f>E25-8</f>
        <v>11</v>
      </c>
    </row>
    <row r="26">
      <c r="A26" s="3">
        <v>75.0</v>
      </c>
      <c r="B26" s="4">
        <v>0.06775462962962962</v>
      </c>
      <c r="C26" s="5" t="s">
        <v>22</v>
      </c>
      <c r="D26" s="5" t="s">
        <v>588</v>
      </c>
      <c r="E26" s="62">
        <v>32.0</v>
      </c>
      <c r="F26" s="31">
        <f>E26-16</f>
        <v>16</v>
      </c>
    </row>
    <row r="27">
      <c r="A27" s="3">
        <v>75.0</v>
      </c>
      <c r="B27" s="4">
        <v>0.07164351851851852</v>
      </c>
      <c r="C27" s="5" t="s">
        <v>22</v>
      </c>
      <c r="D27" s="5" t="s">
        <v>11</v>
      </c>
      <c r="E27" s="62">
        <v>21.0</v>
      </c>
      <c r="F27" s="31">
        <f>E27-4</f>
        <v>17</v>
      </c>
    </row>
    <row r="28">
      <c r="A28" s="3">
        <v>75.0</v>
      </c>
      <c r="B28" s="4">
        <v>0.07288194444444444</v>
      </c>
      <c r="C28" s="5" t="s">
        <v>21</v>
      </c>
      <c r="D28" s="5" t="s">
        <v>20</v>
      </c>
      <c r="E28" s="62" t="s">
        <v>30</v>
      </c>
      <c r="F28" s="53" t="s">
        <v>30</v>
      </c>
      <c r="J28" s="5" t="s">
        <v>17</v>
      </c>
    </row>
    <row r="29">
      <c r="A29" s="3">
        <v>75.0</v>
      </c>
      <c r="B29" s="4">
        <v>0.07288194444444444</v>
      </c>
      <c r="C29" s="5" t="s">
        <v>21</v>
      </c>
      <c r="D29" s="5" t="s">
        <v>20</v>
      </c>
      <c r="E29" s="62">
        <v>30.0</v>
      </c>
      <c r="F29" s="31">
        <f>E29-15</f>
        <v>15</v>
      </c>
      <c r="J29" s="5" t="s">
        <v>40</v>
      </c>
    </row>
    <row r="30">
      <c r="A30" s="3">
        <v>75.0</v>
      </c>
      <c r="B30" s="4">
        <v>0.07298611111111111</v>
      </c>
      <c r="C30" s="5" t="s">
        <v>22</v>
      </c>
      <c r="D30" s="5" t="s">
        <v>2866</v>
      </c>
      <c r="E30" s="62">
        <v>1.0</v>
      </c>
      <c r="F30" s="19"/>
      <c r="J30" s="5" t="s">
        <v>2867</v>
      </c>
    </row>
    <row r="31">
      <c r="A31" s="3">
        <v>75.0</v>
      </c>
      <c r="B31" s="4">
        <v>0.07317129629629629</v>
      </c>
      <c r="C31" s="5" t="s">
        <v>22</v>
      </c>
      <c r="D31" s="5" t="s">
        <v>2866</v>
      </c>
      <c r="E31" s="62">
        <v>5.0</v>
      </c>
      <c r="F31" s="19"/>
      <c r="J31" s="5" t="s">
        <v>2868</v>
      </c>
    </row>
    <row r="32">
      <c r="A32" s="3">
        <v>75.0</v>
      </c>
      <c r="B32" s="4">
        <v>0.07365740740740741</v>
      </c>
      <c r="C32" s="5" t="s">
        <v>21</v>
      </c>
      <c r="D32" s="5" t="s">
        <v>24</v>
      </c>
      <c r="E32" s="62" t="s">
        <v>30</v>
      </c>
      <c r="F32" s="53" t="s">
        <v>30</v>
      </c>
      <c r="J32" s="5" t="s">
        <v>350</v>
      </c>
    </row>
    <row r="33">
      <c r="A33" s="3">
        <v>75.0</v>
      </c>
      <c r="B33" s="4">
        <v>0.07365740740740741</v>
      </c>
      <c r="C33" s="5" t="s">
        <v>21</v>
      </c>
      <c r="D33" s="5" t="s">
        <v>24</v>
      </c>
      <c r="E33" s="62">
        <v>22.0</v>
      </c>
      <c r="F33" s="31">
        <f>E33-12</f>
        <v>10</v>
      </c>
      <c r="J33" s="5" t="s">
        <v>418</v>
      </c>
    </row>
    <row r="34">
      <c r="A34" s="3">
        <v>75.0</v>
      </c>
      <c r="B34" s="4">
        <v>0.07460648148148148</v>
      </c>
      <c r="C34" s="5" t="s">
        <v>22</v>
      </c>
      <c r="D34" s="5" t="s">
        <v>2866</v>
      </c>
      <c r="E34" s="62">
        <v>2.0</v>
      </c>
      <c r="F34" s="19"/>
      <c r="J34" s="5" t="s">
        <v>2869</v>
      </c>
    </row>
    <row r="35">
      <c r="A35" s="3">
        <v>75.0</v>
      </c>
      <c r="B35" s="4">
        <v>0.07530092592592592</v>
      </c>
      <c r="C35" s="5" t="s">
        <v>22</v>
      </c>
      <c r="D35" s="5" t="s">
        <v>2866</v>
      </c>
      <c r="E35" s="62">
        <v>3.0</v>
      </c>
      <c r="F35" s="19"/>
      <c r="J35" s="5" t="s">
        <v>2867</v>
      </c>
    </row>
    <row r="36">
      <c r="A36" s="3">
        <v>75.0</v>
      </c>
      <c r="B36" s="4">
        <v>0.07618055555555556</v>
      </c>
      <c r="C36" s="5" t="s">
        <v>22</v>
      </c>
      <c r="D36" s="5" t="s">
        <v>588</v>
      </c>
      <c r="E36" s="62">
        <v>32.0</v>
      </c>
      <c r="F36" s="31">
        <f>E36-16</f>
        <v>16</v>
      </c>
    </row>
    <row r="37">
      <c r="A37" s="3">
        <v>75.0</v>
      </c>
      <c r="B37" s="4">
        <v>0.07684027777777777</v>
      </c>
      <c r="C37" s="5" t="s">
        <v>22</v>
      </c>
      <c r="D37" s="5" t="s">
        <v>2866</v>
      </c>
      <c r="E37" s="62">
        <v>3.0</v>
      </c>
      <c r="F37" s="19"/>
      <c r="J37" s="5" t="s">
        <v>2868</v>
      </c>
    </row>
    <row r="38">
      <c r="A38" s="3">
        <v>75.0</v>
      </c>
      <c r="B38" s="4">
        <v>0.076875</v>
      </c>
      <c r="C38" s="5" t="s">
        <v>22</v>
      </c>
      <c r="D38" s="5" t="s">
        <v>2866</v>
      </c>
      <c r="E38" s="62">
        <v>3.0</v>
      </c>
      <c r="F38" s="19"/>
      <c r="J38" s="5" t="s">
        <v>2869</v>
      </c>
    </row>
    <row r="39">
      <c r="A39" s="3">
        <v>75.0</v>
      </c>
      <c r="B39" s="4">
        <v>0.08043981481481481</v>
      </c>
      <c r="C39" s="5" t="s">
        <v>22</v>
      </c>
      <c r="D39" s="5" t="s">
        <v>2866</v>
      </c>
      <c r="E39" s="62" t="s">
        <v>30</v>
      </c>
      <c r="F39" s="53" t="s">
        <v>30</v>
      </c>
      <c r="J39" s="5" t="s">
        <v>2867</v>
      </c>
    </row>
    <row r="40">
      <c r="A40" s="3">
        <v>75.0</v>
      </c>
      <c r="B40" s="4">
        <v>0.08047453703703704</v>
      </c>
      <c r="C40" s="5" t="s">
        <v>22</v>
      </c>
      <c r="D40" s="5" t="s">
        <v>2866</v>
      </c>
      <c r="E40" s="62" t="s">
        <v>30</v>
      </c>
      <c r="F40" s="53" t="s">
        <v>30</v>
      </c>
      <c r="J40" s="5" t="s">
        <v>2868</v>
      </c>
    </row>
    <row r="41">
      <c r="A41" s="3">
        <v>75.0</v>
      </c>
      <c r="B41" s="4">
        <v>0.08050925925925925</v>
      </c>
      <c r="C41" s="5" t="s">
        <v>22</v>
      </c>
      <c r="D41" s="5" t="s">
        <v>2866</v>
      </c>
      <c r="E41" s="62" t="s">
        <v>30</v>
      </c>
      <c r="F41" s="53" t="s">
        <v>30</v>
      </c>
      <c r="J41" s="5" t="s">
        <v>2869</v>
      </c>
    </row>
    <row r="42">
      <c r="A42" s="3">
        <v>75.0</v>
      </c>
      <c r="B42" s="4">
        <v>0.08659722222222223</v>
      </c>
      <c r="C42" s="5" t="s">
        <v>13</v>
      </c>
      <c r="D42" s="5" t="s">
        <v>75</v>
      </c>
      <c r="E42" s="62">
        <v>24.0</v>
      </c>
      <c r="F42" s="31">
        <f>E42-10</f>
        <v>14</v>
      </c>
    </row>
    <row r="43">
      <c r="A43" s="3">
        <v>75.0</v>
      </c>
      <c r="B43" s="4">
        <v>0.08665509259259259</v>
      </c>
      <c r="C43" s="5" t="s">
        <v>18</v>
      </c>
      <c r="D43" s="5" t="s">
        <v>75</v>
      </c>
      <c r="E43" s="62">
        <v>11.0</v>
      </c>
      <c r="F43" s="31">
        <f>E43-7</f>
        <v>4</v>
      </c>
      <c r="J43" s="5" t="s">
        <v>2870</v>
      </c>
    </row>
    <row r="44">
      <c r="A44" s="3">
        <v>75.0</v>
      </c>
      <c r="B44" s="4">
        <v>0.08668981481481482</v>
      </c>
      <c r="C44" s="5" t="s">
        <v>22</v>
      </c>
      <c r="D44" s="5" t="s">
        <v>75</v>
      </c>
      <c r="E44" s="62">
        <v>20.0</v>
      </c>
      <c r="F44" s="31">
        <f t="shared" ref="F44:F45" si="3">E44-2</f>
        <v>18</v>
      </c>
    </row>
    <row r="45">
      <c r="A45" s="3">
        <v>75.0</v>
      </c>
      <c r="B45" s="4">
        <v>0.08671296296296296</v>
      </c>
      <c r="C45" s="5" t="s">
        <v>10</v>
      </c>
      <c r="D45" s="5" t="s">
        <v>75</v>
      </c>
      <c r="E45" s="62">
        <v>4.0</v>
      </c>
      <c r="F45" s="31">
        <f t="shared" si="3"/>
        <v>2</v>
      </c>
      <c r="J45" s="5" t="s">
        <v>2871</v>
      </c>
    </row>
    <row r="46">
      <c r="A46" s="3">
        <v>75.0</v>
      </c>
      <c r="B46" s="4">
        <v>0.08688657407407407</v>
      </c>
      <c r="C46" s="5" t="s">
        <v>15</v>
      </c>
      <c r="D46" s="5" t="s">
        <v>75</v>
      </c>
      <c r="E46" s="62">
        <v>7.0</v>
      </c>
      <c r="F46" s="31">
        <f>E46-5</f>
        <v>2</v>
      </c>
      <c r="J46" s="5" t="s">
        <v>2872</v>
      </c>
    </row>
    <row r="47">
      <c r="A47" s="3">
        <v>75.0</v>
      </c>
      <c r="B47" s="4">
        <v>0.08699074074074074</v>
      </c>
      <c r="C47" s="5" t="s">
        <v>134</v>
      </c>
      <c r="D47" s="5" t="s">
        <v>75</v>
      </c>
      <c r="E47" s="62">
        <v>3.0</v>
      </c>
      <c r="F47" s="31">
        <f>E47-1</f>
        <v>2</v>
      </c>
      <c r="J47" s="5" t="s">
        <v>2873</v>
      </c>
    </row>
    <row r="48">
      <c r="A48" s="3">
        <v>75.0</v>
      </c>
      <c r="B48" s="4">
        <v>0.12451388888888888</v>
      </c>
      <c r="C48" s="5" t="s">
        <v>13</v>
      </c>
      <c r="D48" s="5" t="s">
        <v>11</v>
      </c>
      <c r="E48" s="62">
        <v>12.0</v>
      </c>
      <c r="F48" s="47">
        <f>E48+2</f>
        <v>14</v>
      </c>
      <c r="J48" s="5" t="s">
        <v>40</v>
      </c>
    </row>
    <row r="49">
      <c r="A49" s="3">
        <v>75.0</v>
      </c>
      <c r="B49" s="4">
        <v>0.12451388888888888</v>
      </c>
      <c r="C49" s="5" t="s">
        <v>13</v>
      </c>
      <c r="D49" s="5" t="s">
        <v>11</v>
      </c>
      <c r="E49" s="62" t="s">
        <v>30</v>
      </c>
      <c r="F49" s="53" t="s">
        <v>30</v>
      </c>
      <c r="J49" s="5" t="s">
        <v>17</v>
      </c>
    </row>
    <row r="50">
      <c r="A50" s="3">
        <v>75.0</v>
      </c>
      <c r="B50" s="4">
        <v>0.1373726851851852</v>
      </c>
      <c r="C50" s="5" t="s">
        <v>22</v>
      </c>
      <c r="D50" s="5" t="s">
        <v>14</v>
      </c>
      <c r="E50" s="62">
        <v>20.0</v>
      </c>
      <c r="F50" s="31">
        <f>E50-16</f>
        <v>4</v>
      </c>
    </row>
    <row r="51">
      <c r="A51" s="3">
        <v>75.0</v>
      </c>
      <c r="B51" s="4">
        <v>0.1400462962962963</v>
      </c>
      <c r="C51" s="5" t="s">
        <v>18</v>
      </c>
      <c r="D51" s="5" t="s">
        <v>19</v>
      </c>
      <c r="E51" s="62">
        <v>22.0</v>
      </c>
      <c r="F51" s="31">
        <f>E51-3</f>
        <v>19</v>
      </c>
    </row>
    <row r="52">
      <c r="A52" s="3">
        <v>75.0</v>
      </c>
      <c r="B52" s="4">
        <v>0.14005787037037037</v>
      </c>
      <c r="C52" s="5" t="s">
        <v>10</v>
      </c>
      <c r="D52" s="5" t="s">
        <v>588</v>
      </c>
      <c r="E52" s="62" t="s">
        <v>30</v>
      </c>
      <c r="F52" s="53" t="s">
        <v>30</v>
      </c>
    </row>
    <row r="53">
      <c r="A53" s="3">
        <v>75.0</v>
      </c>
      <c r="B53" s="4">
        <v>0.14100694444444445</v>
      </c>
      <c r="C53" s="5" t="s">
        <v>13</v>
      </c>
      <c r="D53" s="5" t="s">
        <v>24</v>
      </c>
      <c r="E53" s="62" t="s">
        <v>28</v>
      </c>
      <c r="F53" s="47">
        <v>1.0</v>
      </c>
    </row>
    <row r="54">
      <c r="A54" s="3">
        <v>75.0</v>
      </c>
      <c r="B54" s="4">
        <v>0.1470949074074074</v>
      </c>
      <c r="C54" s="5" t="s">
        <v>22</v>
      </c>
      <c r="D54" s="5" t="s">
        <v>36</v>
      </c>
      <c r="E54" s="62">
        <v>23.0</v>
      </c>
      <c r="F54" s="31">
        <f t="shared" ref="F54:F55" si="4">E54-16</f>
        <v>7</v>
      </c>
    </row>
    <row r="55">
      <c r="A55" s="3">
        <v>75.0</v>
      </c>
      <c r="B55" s="4">
        <v>0.15020833333333333</v>
      </c>
      <c r="C55" s="5" t="s">
        <v>22</v>
      </c>
      <c r="D55" s="5" t="s">
        <v>588</v>
      </c>
      <c r="E55" s="62">
        <v>31.0</v>
      </c>
      <c r="F55" s="31">
        <f t="shared" si="4"/>
        <v>15</v>
      </c>
    </row>
    <row r="56">
      <c r="A56" s="3">
        <v>75.0</v>
      </c>
      <c r="B56" s="4">
        <v>0.15258101851851852</v>
      </c>
      <c r="C56" s="5" t="s">
        <v>22</v>
      </c>
      <c r="D56" s="5" t="s">
        <v>588</v>
      </c>
      <c r="E56" s="62" t="s">
        <v>28</v>
      </c>
      <c r="F56" s="47">
        <v>1.0</v>
      </c>
    </row>
    <row r="57">
      <c r="A57" s="3">
        <v>75.0</v>
      </c>
      <c r="B57" s="4">
        <v>0.15266203703703704</v>
      </c>
      <c r="C57" s="5" t="s">
        <v>10</v>
      </c>
      <c r="D57" s="5" t="s">
        <v>588</v>
      </c>
      <c r="E57" s="62">
        <v>28.0</v>
      </c>
      <c r="F57" s="34">
        <f>E57-8</f>
        <v>20</v>
      </c>
    </row>
    <row r="58">
      <c r="A58" s="3">
        <v>75.0</v>
      </c>
      <c r="B58" s="4">
        <v>0.15635416666666666</v>
      </c>
      <c r="C58" s="5" t="s">
        <v>15</v>
      </c>
      <c r="D58" s="5" t="s">
        <v>20</v>
      </c>
      <c r="E58" s="62">
        <v>21.0</v>
      </c>
      <c r="F58" s="31">
        <f>E58-7</f>
        <v>14</v>
      </c>
    </row>
    <row r="59">
      <c r="A59" s="3">
        <v>75.0</v>
      </c>
      <c r="B59" s="4">
        <v>0.15792824074074074</v>
      </c>
      <c r="C59" s="5" t="s">
        <v>15</v>
      </c>
      <c r="D59" s="5" t="s">
        <v>7</v>
      </c>
      <c r="E59" s="62" t="s">
        <v>30</v>
      </c>
      <c r="F59" s="53" t="s">
        <v>30</v>
      </c>
      <c r="H59" s="5" t="s">
        <v>2874</v>
      </c>
      <c r="J59" s="5" t="s">
        <v>2875</v>
      </c>
    </row>
  </sheetData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5" max="5" width="9.38"/>
    <col customWidth="1" min="6" max="6" width="11.13"/>
    <col customWidth="1" min="7" max="7" width="4.63"/>
    <col customWidth="1" min="8" max="8" width="38.5"/>
    <col customWidth="1" min="9" max="9" width="4.88"/>
    <col customWidth="1" min="10" max="10" width="53.38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17" t="s">
        <v>4</v>
      </c>
      <c r="F1" s="131" t="s">
        <v>5</v>
      </c>
      <c r="G1" s="2" t="s">
        <v>6</v>
      </c>
      <c r="H1" s="2" t="s">
        <v>7</v>
      </c>
      <c r="I1" s="2" t="s">
        <v>4796</v>
      </c>
      <c r="J1" s="2" t="s">
        <v>9</v>
      </c>
    </row>
    <row r="2">
      <c r="A2" s="3">
        <v>76.0</v>
      </c>
      <c r="B2" s="73">
        <v>0.011400462962962963</v>
      </c>
      <c r="C2" s="5" t="s">
        <v>15</v>
      </c>
      <c r="D2" s="5" t="s">
        <v>47</v>
      </c>
      <c r="E2" s="62" t="s">
        <v>2623</v>
      </c>
      <c r="F2" s="47">
        <v>20.0</v>
      </c>
    </row>
    <row r="3">
      <c r="A3" s="3">
        <v>76.0</v>
      </c>
      <c r="B3" s="73">
        <v>0.011412037037037037</v>
      </c>
      <c r="C3" s="5" t="s">
        <v>10</v>
      </c>
      <c r="D3" s="5" t="s">
        <v>47</v>
      </c>
      <c r="E3" s="62">
        <v>24.0</v>
      </c>
      <c r="F3" s="31">
        <f>E3-7</f>
        <v>17</v>
      </c>
    </row>
    <row r="4">
      <c r="A4" s="3">
        <v>76.0</v>
      </c>
      <c r="B4" s="73">
        <v>0.011539351851851851</v>
      </c>
      <c r="C4" s="5" t="s">
        <v>134</v>
      </c>
      <c r="D4" s="5" t="s">
        <v>47</v>
      </c>
      <c r="E4" s="62" t="s">
        <v>28</v>
      </c>
      <c r="F4" s="47">
        <v>1.0</v>
      </c>
    </row>
    <row r="5">
      <c r="A5" s="3">
        <v>76.0</v>
      </c>
      <c r="B5" s="73">
        <v>0.011643518518518518</v>
      </c>
      <c r="C5" s="5" t="s">
        <v>21</v>
      </c>
      <c r="D5" s="5" t="s">
        <v>47</v>
      </c>
      <c r="E5" s="62">
        <v>19.0</v>
      </c>
      <c r="F5" s="31">
        <f>E5-5</f>
        <v>14</v>
      </c>
    </row>
    <row r="6">
      <c r="A6" s="3">
        <v>76.0</v>
      </c>
      <c r="B6" s="73">
        <v>0.011666666666666667</v>
      </c>
      <c r="C6" s="5" t="s">
        <v>13</v>
      </c>
      <c r="D6" s="5" t="s">
        <v>47</v>
      </c>
      <c r="E6" s="62">
        <v>19.0</v>
      </c>
      <c r="F6" s="31">
        <f>E6-2</f>
        <v>17</v>
      </c>
    </row>
    <row r="7">
      <c r="A7" s="3">
        <v>76.0</v>
      </c>
      <c r="B7" s="73">
        <v>0.01170138888888889</v>
      </c>
      <c r="C7" s="5" t="s">
        <v>18</v>
      </c>
      <c r="D7" s="5" t="s">
        <v>47</v>
      </c>
      <c r="E7" s="62">
        <v>18.0</v>
      </c>
      <c r="F7" s="31">
        <f>E7-9</f>
        <v>9</v>
      </c>
    </row>
    <row r="8">
      <c r="A8" s="3">
        <v>76.0</v>
      </c>
      <c r="B8" s="73">
        <v>0.011921296296296296</v>
      </c>
      <c r="C8" s="5" t="s">
        <v>22</v>
      </c>
      <c r="D8" s="5" t="s">
        <v>47</v>
      </c>
      <c r="E8" s="62">
        <v>13.0</v>
      </c>
      <c r="F8" s="31">
        <f>E8-2</f>
        <v>11</v>
      </c>
    </row>
    <row r="9">
      <c r="A9" s="3">
        <v>76.0</v>
      </c>
      <c r="B9" s="73">
        <v>0.01369212962962963</v>
      </c>
      <c r="C9" s="5" t="s">
        <v>10</v>
      </c>
      <c r="D9" s="5" t="s">
        <v>32</v>
      </c>
      <c r="E9" s="62" t="s">
        <v>28</v>
      </c>
      <c r="F9" s="47">
        <v>1.0</v>
      </c>
      <c r="J9" s="5" t="s">
        <v>2726</v>
      </c>
    </row>
    <row r="10">
      <c r="A10" s="3">
        <v>76.0</v>
      </c>
      <c r="B10" s="73">
        <v>0.014004629629629629</v>
      </c>
      <c r="C10" s="5" t="s">
        <v>10</v>
      </c>
      <c r="D10" s="5" t="s">
        <v>32</v>
      </c>
      <c r="E10" s="62">
        <v>25.0</v>
      </c>
      <c r="F10" s="31">
        <f>E10-15</f>
        <v>10</v>
      </c>
      <c r="J10" s="5" t="s">
        <v>2791</v>
      </c>
    </row>
    <row r="11">
      <c r="A11" s="3">
        <v>76.0</v>
      </c>
      <c r="B11" s="73">
        <v>0.01425925925925926</v>
      </c>
      <c r="C11" s="5" t="s">
        <v>10</v>
      </c>
      <c r="D11" s="5" t="s">
        <v>7</v>
      </c>
      <c r="E11" s="62">
        <v>25.0</v>
      </c>
      <c r="F11" s="19"/>
      <c r="H11" s="5" t="s">
        <v>2876</v>
      </c>
    </row>
    <row r="12">
      <c r="A12" s="3">
        <v>76.0</v>
      </c>
      <c r="B12" s="73">
        <v>0.0178125</v>
      </c>
      <c r="C12" s="5" t="s">
        <v>13</v>
      </c>
      <c r="D12" s="5" t="s">
        <v>74</v>
      </c>
      <c r="E12" s="62" t="s">
        <v>30</v>
      </c>
      <c r="F12" s="47" t="s">
        <v>30</v>
      </c>
      <c r="J12" s="5" t="s">
        <v>17</v>
      </c>
    </row>
    <row r="13">
      <c r="A13" s="3">
        <v>76.0</v>
      </c>
      <c r="B13" s="73">
        <v>0.0178125</v>
      </c>
      <c r="C13" s="5" t="s">
        <v>13</v>
      </c>
      <c r="D13" s="5" t="s">
        <v>74</v>
      </c>
      <c r="E13" s="62">
        <v>23.0</v>
      </c>
      <c r="F13" s="31">
        <f>E13-10</f>
        <v>13</v>
      </c>
      <c r="J13" s="5" t="s">
        <v>2877</v>
      </c>
    </row>
    <row r="14">
      <c r="A14" s="3">
        <v>76.0</v>
      </c>
      <c r="B14" s="73">
        <v>0.01849537037037037</v>
      </c>
      <c r="C14" s="5" t="s">
        <v>13</v>
      </c>
      <c r="D14" s="5" t="s">
        <v>74</v>
      </c>
      <c r="E14" s="62" t="s">
        <v>30</v>
      </c>
      <c r="F14" s="47" t="s">
        <v>30</v>
      </c>
      <c r="J14" s="5" t="s">
        <v>17</v>
      </c>
    </row>
    <row r="15">
      <c r="A15" s="3">
        <v>76.0</v>
      </c>
      <c r="B15" s="73">
        <v>0.01849537037037037</v>
      </c>
      <c r="C15" s="5" t="s">
        <v>13</v>
      </c>
      <c r="D15" s="5" t="s">
        <v>74</v>
      </c>
      <c r="E15" s="62">
        <v>19.0</v>
      </c>
      <c r="F15" s="31">
        <f>E15-10</f>
        <v>9</v>
      </c>
      <c r="J15" s="5" t="s">
        <v>40</v>
      </c>
    </row>
    <row r="16">
      <c r="A16" s="3">
        <v>76.0</v>
      </c>
      <c r="B16" s="73">
        <v>0.019675925925925927</v>
      </c>
      <c r="C16" s="5" t="s">
        <v>21</v>
      </c>
      <c r="D16" s="5" t="s">
        <v>32</v>
      </c>
      <c r="E16" s="62" t="s">
        <v>30</v>
      </c>
      <c r="F16" s="111" t="s">
        <v>30</v>
      </c>
      <c r="J16" s="5" t="s">
        <v>17</v>
      </c>
    </row>
    <row r="17">
      <c r="A17" s="3">
        <v>76.0</v>
      </c>
      <c r="B17" s="73">
        <v>0.019675925925925927</v>
      </c>
      <c r="C17" s="5" t="s">
        <v>21</v>
      </c>
      <c r="D17" s="5" t="s">
        <v>32</v>
      </c>
      <c r="E17" s="62">
        <v>25.0</v>
      </c>
      <c r="F17" s="31">
        <f>E17-13</f>
        <v>12</v>
      </c>
      <c r="J17" s="5" t="s">
        <v>2878</v>
      </c>
    </row>
    <row r="18">
      <c r="A18" s="3">
        <v>76.0</v>
      </c>
      <c r="B18" s="73">
        <v>0.02</v>
      </c>
      <c r="C18" s="5" t="s">
        <v>21</v>
      </c>
      <c r="D18" s="5" t="s">
        <v>7</v>
      </c>
      <c r="E18" s="62">
        <v>38.0</v>
      </c>
      <c r="F18" s="19"/>
      <c r="H18" s="5" t="s">
        <v>2879</v>
      </c>
    </row>
    <row r="19">
      <c r="A19" s="3">
        <v>76.0</v>
      </c>
      <c r="B19" s="73">
        <v>0.021840277777777778</v>
      </c>
      <c r="C19" s="5" t="s">
        <v>18</v>
      </c>
      <c r="D19" s="5" t="s">
        <v>32</v>
      </c>
      <c r="E19" s="62">
        <v>22.0</v>
      </c>
      <c r="F19" s="31">
        <f>E19-14</f>
        <v>8</v>
      </c>
      <c r="J19" s="5" t="s">
        <v>2880</v>
      </c>
    </row>
    <row r="20">
      <c r="A20" s="3">
        <v>76.0</v>
      </c>
      <c r="B20" s="73">
        <v>0.022256944444444444</v>
      </c>
      <c r="C20" s="5" t="s">
        <v>18</v>
      </c>
      <c r="D20" s="5" t="s">
        <v>7</v>
      </c>
      <c r="E20" s="62">
        <v>25.0</v>
      </c>
      <c r="F20" s="19"/>
      <c r="H20" s="5" t="s">
        <v>2881</v>
      </c>
    </row>
    <row r="21">
      <c r="A21" s="3">
        <v>76.0</v>
      </c>
      <c r="B21" s="73">
        <v>0.02241898148148148</v>
      </c>
      <c r="C21" s="5" t="s">
        <v>18</v>
      </c>
      <c r="D21" s="5" t="s">
        <v>32</v>
      </c>
      <c r="E21" s="62">
        <v>26.0</v>
      </c>
      <c r="F21" s="31">
        <f>E21-14+5</f>
        <v>17</v>
      </c>
      <c r="J21" s="5" t="s">
        <v>2882</v>
      </c>
    </row>
    <row r="22">
      <c r="A22" s="3">
        <v>76.0</v>
      </c>
      <c r="B22" s="73">
        <v>0.02263888888888889</v>
      </c>
      <c r="C22" s="5" t="s">
        <v>18</v>
      </c>
      <c r="D22" s="5" t="s">
        <v>7</v>
      </c>
      <c r="E22" s="62">
        <v>36.0</v>
      </c>
      <c r="F22" s="19"/>
      <c r="H22" s="5" t="s">
        <v>2883</v>
      </c>
    </row>
    <row r="23">
      <c r="A23" s="3">
        <v>76.0</v>
      </c>
      <c r="B23" s="73">
        <v>0.02300925925925926</v>
      </c>
      <c r="C23" s="5" t="s">
        <v>18</v>
      </c>
      <c r="D23" s="5" t="s">
        <v>32</v>
      </c>
      <c r="E23" s="62">
        <v>29.0</v>
      </c>
      <c r="F23" s="34">
        <f>E23-14+5</f>
        <v>20</v>
      </c>
      <c r="J23" s="5" t="s">
        <v>2882</v>
      </c>
    </row>
    <row r="24">
      <c r="A24" s="3">
        <v>76.0</v>
      </c>
      <c r="B24" s="73">
        <v>0.023148148148148147</v>
      </c>
      <c r="C24" s="5" t="s">
        <v>18</v>
      </c>
      <c r="D24" s="5" t="s">
        <v>7</v>
      </c>
      <c r="E24" s="62">
        <v>36.0</v>
      </c>
      <c r="F24" s="19"/>
      <c r="H24" s="5" t="s">
        <v>2884</v>
      </c>
    </row>
    <row r="25">
      <c r="A25" s="3">
        <v>76.0</v>
      </c>
      <c r="B25" s="73">
        <v>0.023958333333333335</v>
      </c>
      <c r="C25" s="5" t="s">
        <v>13</v>
      </c>
      <c r="D25" s="5" t="s">
        <v>74</v>
      </c>
      <c r="E25" s="62" t="s">
        <v>30</v>
      </c>
      <c r="F25" s="47" t="s">
        <v>30</v>
      </c>
      <c r="J25" s="5" t="s">
        <v>17</v>
      </c>
    </row>
    <row r="26">
      <c r="A26" s="3">
        <v>76.0</v>
      </c>
      <c r="B26" s="73">
        <v>0.023958333333333335</v>
      </c>
      <c r="C26" s="5" t="s">
        <v>13</v>
      </c>
      <c r="D26" s="5" t="s">
        <v>74</v>
      </c>
      <c r="E26" s="62">
        <v>22.0</v>
      </c>
      <c r="F26" s="31">
        <f>E26-10</f>
        <v>12</v>
      </c>
      <c r="J26" s="5" t="s">
        <v>2885</v>
      </c>
    </row>
    <row r="27">
      <c r="A27" s="3">
        <v>76.0</v>
      </c>
      <c r="B27" s="73">
        <v>0.024907407407407406</v>
      </c>
      <c r="C27" s="5" t="s">
        <v>13</v>
      </c>
      <c r="D27" s="5" t="s">
        <v>32</v>
      </c>
      <c r="E27" s="62" t="s">
        <v>30</v>
      </c>
      <c r="F27" s="47" t="s">
        <v>30</v>
      </c>
      <c r="J27" s="5" t="s">
        <v>17</v>
      </c>
    </row>
    <row r="28">
      <c r="A28" s="3">
        <v>76.0</v>
      </c>
      <c r="B28" s="73">
        <v>0.024907407407407406</v>
      </c>
      <c r="C28" s="5" t="s">
        <v>13</v>
      </c>
      <c r="D28" s="5" t="s">
        <v>32</v>
      </c>
      <c r="E28" s="62">
        <v>27.0</v>
      </c>
      <c r="F28" s="31">
        <f>E28-14+5</f>
        <v>18</v>
      </c>
      <c r="J28" s="5" t="s">
        <v>2886</v>
      </c>
    </row>
    <row r="29">
      <c r="A29" s="3">
        <v>76.0</v>
      </c>
      <c r="B29" s="4">
        <v>0.02502314814814815</v>
      </c>
      <c r="C29" s="5" t="s">
        <v>273</v>
      </c>
      <c r="D29" s="5" t="s">
        <v>32</v>
      </c>
      <c r="E29" s="62">
        <v>21.0</v>
      </c>
      <c r="F29" s="31">
        <f>E29-8</f>
        <v>13</v>
      </c>
      <c r="J29" s="5" t="s">
        <v>2887</v>
      </c>
    </row>
    <row r="30">
      <c r="A30" s="3">
        <v>76.0</v>
      </c>
      <c r="B30" s="73">
        <v>0.025092592592592593</v>
      </c>
      <c r="C30" s="5" t="s">
        <v>13</v>
      </c>
      <c r="D30" s="5" t="s">
        <v>7</v>
      </c>
      <c r="E30" s="62">
        <v>36.0</v>
      </c>
      <c r="F30" s="19"/>
      <c r="H30" s="5" t="s">
        <v>2888</v>
      </c>
    </row>
    <row r="31">
      <c r="A31" s="3">
        <v>76.0</v>
      </c>
      <c r="B31" s="73">
        <v>0.025300925925925925</v>
      </c>
      <c r="C31" s="5" t="s">
        <v>273</v>
      </c>
      <c r="D31" s="5" t="s">
        <v>7</v>
      </c>
      <c r="E31" s="62">
        <v>13.0</v>
      </c>
      <c r="F31" s="19"/>
      <c r="H31" s="5" t="s">
        <v>2889</v>
      </c>
    </row>
    <row r="32">
      <c r="A32" s="3">
        <v>76.0</v>
      </c>
      <c r="B32" s="73">
        <v>0.028090277777777777</v>
      </c>
      <c r="C32" s="5" t="s">
        <v>21</v>
      </c>
      <c r="D32" s="5" t="s">
        <v>32</v>
      </c>
      <c r="E32" s="62">
        <v>22.0</v>
      </c>
      <c r="F32" s="31">
        <f>E32-13</f>
        <v>9</v>
      </c>
      <c r="J32" s="5" t="s">
        <v>2767</v>
      </c>
    </row>
    <row r="33">
      <c r="A33" s="3">
        <v>76.0</v>
      </c>
      <c r="B33" s="73">
        <v>0.028182870370370372</v>
      </c>
      <c r="C33" s="5" t="s">
        <v>21</v>
      </c>
      <c r="D33" s="5" t="s">
        <v>7</v>
      </c>
      <c r="E33" s="62">
        <v>9.0</v>
      </c>
      <c r="F33" s="19"/>
      <c r="H33" s="5" t="s">
        <v>2890</v>
      </c>
    </row>
    <row r="34">
      <c r="A34" s="3">
        <v>76.0</v>
      </c>
      <c r="B34" s="73">
        <v>0.03141203703703704</v>
      </c>
      <c r="C34" s="5" t="s">
        <v>134</v>
      </c>
      <c r="D34" s="5" t="s">
        <v>32</v>
      </c>
      <c r="E34" s="62">
        <v>23.0</v>
      </c>
      <c r="F34" s="31">
        <f>E34-10</f>
        <v>13</v>
      </c>
      <c r="J34" s="5" t="s">
        <v>2891</v>
      </c>
    </row>
    <row r="35">
      <c r="A35" s="3">
        <v>76.0</v>
      </c>
      <c r="B35" s="73">
        <v>0.03152777777777778</v>
      </c>
      <c r="C35" s="5" t="s">
        <v>134</v>
      </c>
      <c r="D35" s="5" t="s">
        <v>7</v>
      </c>
      <c r="E35" s="62">
        <v>26.0</v>
      </c>
      <c r="F35" s="19"/>
      <c r="H35" s="5" t="s">
        <v>2892</v>
      </c>
    </row>
    <row r="36">
      <c r="A36" s="3">
        <v>76.0</v>
      </c>
      <c r="B36" s="73">
        <v>0.03351851851851852</v>
      </c>
      <c r="C36" s="5" t="s">
        <v>10</v>
      </c>
      <c r="D36" s="5" t="s">
        <v>129</v>
      </c>
      <c r="E36" s="62">
        <v>23.0</v>
      </c>
      <c r="F36" s="47">
        <v>18.0</v>
      </c>
      <c r="J36" s="5" t="s">
        <v>2893</v>
      </c>
    </row>
    <row r="37">
      <c r="A37" s="3">
        <v>76.0</v>
      </c>
      <c r="B37" s="73">
        <v>0.03378472222222222</v>
      </c>
      <c r="C37" s="5" t="s">
        <v>10</v>
      </c>
      <c r="D37" s="5" t="s">
        <v>32</v>
      </c>
      <c r="E37" s="62" t="s">
        <v>28</v>
      </c>
      <c r="F37" s="47">
        <v>1.0</v>
      </c>
      <c r="J37" s="5" t="s">
        <v>2634</v>
      </c>
    </row>
    <row r="38">
      <c r="A38" s="3">
        <v>76.0</v>
      </c>
      <c r="B38" s="73">
        <v>0.033819444444444444</v>
      </c>
      <c r="C38" s="5" t="s">
        <v>10</v>
      </c>
      <c r="D38" s="5" t="s">
        <v>32</v>
      </c>
      <c r="E38" s="62">
        <v>30.0</v>
      </c>
      <c r="F38" s="31">
        <f>E38-15</f>
        <v>15</v>
      </c>
      <c r="J38" s="5" t="s">
        <v>2791</v>
      </c>
    </row>
    <row r="39">
      <c r="A39" s="3">
        <v>76.0</v>
      </c>
      <c r="B39" s="73">
        <v>0.03400462962962963</v>
      </c>
      <c r="C39" s="5" t="s">
        <v>10</v>
      </c>
      <c r="D39" s="5" t="s">
        <v>7</v>
      </c>
      <c r="E39" s="62">
        <v>21.0</v>
      </c>
      <c r="F39" s="19"/>
      <c r="H39" s="5" t="s">
        <v>2894</v>
      </c>
    </row>
    <row r="40">
      <c r="A40" s="3">
        <v>76.0</v>
      </c>
      <c r="B40" s="73">
        <v>0.03469907407407408</v>
      </c>
      <c r="C40" s="5" t="s">
        <v>15</v>
      </c>
      <c r="D40" s="5" t="s">
        <v>129</v>
      </c>
      <c r="E40" s="62">
        <v>21.0</v>
      </c>
      <c r="F40" s="31">
        <f>E40-14</f>
        <v>7</v>
      </c>
      <c r="J40" s="5" t="s">
        <v>2893</v>
      </c>
    </row>
    <row r="41">
      <c r="A41" s="3">
        <v>76.0</v>
      </c>
      <c r="B41" s="73">
        <v>0.04005787037037037</v>
      </c>
      <c r="C41" s="5" t="s">
        <v>13</v>
      </c>
      <c r="D41" s="5" t="s">
        <v>32</v>
      </c>
      <c r="E41" s="62" t="s">
        <v>30</v>
      </c>
      <c r="F41" s="47" t="s">
        <v>30</v>
      </c>
      <c r="J41" s="5" t="s">
        <v>17</v>
      </c>
    </row>
    <row r="42">
      <c r="A42" s="3">
        <v>76.0</v>
      </c>
      <c r="B42" s="73">
        <v>0.04005787037037037</v>
      </c>
      <c r="C42" s="5" t="s">
        <v>13</v>
      </c>
      <c r="D42" s="5" t="s">
        <v>32</v>
      </c>
      <c r="E42" s="62">
        <v>25.0</v>
      </c>
      <c r="F42" s="31">
        <f>E42-14+5</f>
        <v>16</v>
      </c>
      <c r="J42" s="5" t="s">
        <v>2895</v>
      </c>
    </row>
    <row r="43">
      <c r="A43" s="3">
        <v>76.0</v>
      </c>
      <c r="B43" s="73">
        <v>0.040185185185185185</v>
      </c>
      <c r="C43" s="5" t="s">
        <v>13</v>
      </c>
      <c r="D43" s="5" t="s">
        <v>32</v>
      </c>
      <c r="E43" s="62" t="s">
        <v>30</v>
      </c>
      <c r="F43" s="47" t="s">
        <v>30</v>
      </c>
      <c r="J43" s="5" t="s">
        <v>17</v>
      </c>
    </row>
    <row r="44">
      <c r="A44" s="3">
        <v>76.0</v>
      </c>
      <c r="B44" s="73">
        <v>0.040185185185185185</v>
      </c>
      <c r="C44" s="5" t="s">
        <v>13</v>
      </c>
      <c r="D44" s="5" t="s">
        <v>32</v>
      </c>
      <c r="E44" s="62">
        <v>22.0</v>
      </c>
      <c r="F44" s="31">
        <f>E44-14+5</f>
        <v>13</v>
      </c>
      <c r="J44" s="5" t="s">
        <v>2895</v>
      </c>
    </row>
    <row r="45">
      <c r="A45" s="3">
        <v>76.0</v>
      </c>
      <c r="B45" s="73">
        <v>0.04048611111111111</v>
      </c>
      <c r="C45" s="5" t="s">
        <v>13</v>
      </c>
      <c r="D45" s="5" t="s">
        <v>7</v>
      </c>
      <c r="E45" s="62">
        <v>38.0</v>
      </c>
      <c r="F45" s="19"/>
      <c r="H45" s="5" t="s">
        <v>2896</v>
      </c>
    </row>
    <row r="46">
      <c r="A46" s="3">
        <v>76.0</v>
      </c>
      <c r="B46" s="73">
        <v>0.04061342592592593</v>
      </c>
      <c r="C46" s="5" t="s">
        <v>13</v>
      </c>
      <c r="D46" s="5" t="s">
        <v>7</v>
      </c>
      <c r="E46" s="62">
        <v>37.0</v>
      </c>
      <c r="F46" s="19"/>
      <c r="H46" s="5" t="s">
        <v>2897</v>
      </c>
    </row>
    <row r="47">
      <c r="A47" s="3">
        <v>76.0</v>
      </c>
      <c r="B47" s="73">
        <v>0.04137731481481482</v>
      </c>
      <c r="C47" s="5" t="s">
        <v>21</v>
      </c>
      <c r="D47" s="5" t="s">
        <v>32</v>
      </c>
      <c r="E47" s="62">
        <v>28.0</v>
      </c>
      <c r="F47" s="31">
        <f>E47-13</f>
        <v>15</v>
      </c>
      <c r="J47" s="5" t="s">
        <v>2898</v>
      </c>
    </row>
    <row r="48">
      <c r="A48" s="3">
        <v>76.0</v>
      </c>
      <c r="B48" s="73">
        <v>0.041608796296296297</v>
      </c>
      <c r="C48" s="5" t="s">
        <v>21</v>
      </c>
      <c r="D48" s="5" t="s">
        <v>7</v>
      </c>
      <c r="E48" s="62">
        <v>33.0</v>
      </c>
      <c r="F48" s="19"/>
      <c r="H48" s="5" t="s">
        <v>2899</v>
      </c>
    </row>
    <row r="49">
      <c r="A49" s="3">
        <v>76.0</v>
      </c>
      <c r="B49" s="73">
        <v>0.043472222222222225</v>
      </c>
      <c r="C49" s="5" t="s">
        <v>18</v>
      </c>
      <c r="D49" s="5" t="s">
        <v>32</v>
      </c>
      <c r="E49" s="62" t="s">
        <v>37</v>
      </c>
      <c r="F49" s="47">
        <v>20.0</v>
      </c>
      <c r="G49" s="5" t="s">
        <v>48</v>
      </c>
      <c r="J49" s="5" t="s">
        <v>2777</v>
      </c>
    </row>
    <row r="50">
      <c r="A50" s="3">
        <v>76.0</v>
      </c>
      <c r="B50" s="73">
        <v>0.04435185185185185</v>
      </c>
      <c r="C50" s="5" t="s">
        <v>18</v>
      </c>
      <c r="D50" s="5" t="s">
        <v>7</v>
      </c>
      <c r="E50" s="62">
        <v>27.0</v>
      </c>
      <c r="F50" s="19"/>
      <c r="H50" s="5" t="s">
        <v>2900</v>
      </c>
    </row>
    <row r="51">
      <c r="A51" s="3">
        <v>76.0</v>
      </c>
      <c r="B51" s="4">
        <v>0.044710648148148145</v>
      </c>
      <c r="C51" s="5" t="s">
        <v>18</v>
      </c>
      <c r="D51" s="5" t="s">
        <v>32</v>
      </c>
      <c r="E51" s="62">
        <v>25.0</v>
      </c>
      <c r="F51" s="31">
        <f>E51-14</f>
        <v>11</v>
      </c>
      <c r="J51" s="5" t="s">
        <v>2777</v>
      </c>
    </row>
    <row r="52">
      <c r="A52" s="3">
        <v>76.0</v>
      </c>
      <c r="B52" s="73">
        <v>0.04490740740740741</v>
      </c>
      <c r="C52" s="5" t="s">
        <v>18</v>
      </c>
      <c r="D52" s="5" t="s">
        <v>7</v>
      </c>
      <c r="E52" s="62">
        <v>24.0</v>
      </c>
      <c r="F52" s="19"/>
      <c r="H52" s="5" t="s">
        <v>2901</v>
      </c>
    </row>
    <row r="53">
      <c r="A53" s="3">
        <v>76.0</v>
      </c>
      <c r="B53" s="73">
        <v>0.04521990740740741</v>
      </c>
      <c r="C53" s="5" t="s">
        <v>18</v>
      </c>
      <c r="D53" s="5" t="s">
        <v>32</v>
      </c>
      <c r="E53" s="62">
        <v>21.0</v>
      </c>
      <c r="F53" s="31">
        <f>E53-14</f>
        <v>7</v>
      </c>
      <c r="J53" s="5" t="s">
        <v>2777</v>
      </c>
    </row>
    <row r="54">
      <c r="A54" s="3">
        <v>76.0</v>
      </c>
      <c r="B54" s="73">
        <v>0.04542824074074074</v>
      </c>
      <c r="C54" s="5" t="s">
        <v>22</v>
      </c>
      <c r="D54" s="5" t="s">
        <v>95</v>
      </c>
      <c r="E54" s="62">
        <v>12.0</v>
      </c>
      <c r="F54" s="19"/>
    </row>
    <row r="55">
      <c r="A55" s="3">
        <v>76.0</v>
      </c>
      <c r="B55" s="73">
        <v>0.049386574074074076</v>
      </c>
      <c r="C55" s="5" t="s">
        <v>21</v>
      </c>
      <c r="D55" s="5" t="s">
        <v>32</v>
      </c>
      <c r="E55" s="62">
        <v>16.0</v>
      </c>
      <c r="F55" s="31">
        <f>E55-14</f>
        <v>2</v>
      </c>
      <c r="J55" s="5" t="s">
        <v>2819</v>
      </c>
    </row>
    <row r="56">
      <c r="A56" s="3">
        <v>76.0</v>
      </c>
      <c r="B56" s="73">
        <v>0.04991898148148148</v>
      </c>
      <c r="C56" s="5" t="s">
        <v>13</v>
      </c>
      <c r="D56" s="5" t="s">
        <v>146</v>
      </c>
      <c r="E56" s="62" t="s">
        <v>30</v>
      </c>
      <c r="F56" s="47" t="s">
        <v>30</v>
      </c>
      <c r="J56" s="5" t="s">
        <v>17</v>
      </c>
    </row>
    <row r="57">
      <c r="A57" s="3">
        <v>76.0</v>
      </c>
      <c r="B57" s="73">
        <v>0.04991898148148148</v>
      </c>
      <c r="C57" s="5" t="s">
        <v>13</v>
      </c>
      <c r="D57" s="5" t="s">
        <v>146</v>
      </c>
      <c r="E57" s="62" t="s">
        <v>37</v>
      </c>
      <c r="F57" s="47">
        <v>20.0</v>
      </c>
    </row>
    <row r="58">
      <c r="A58" s="3">
        <v>76.0</v>
      </c>
      <c r="B58" s="73">
        <v>0.05032407407407408</v>
      </c>
      <c r="C58" s="5" t="s">
        <v>13</v>
      </c>
      <c r="D58" s="5" t="s">
        <v>32</v>
      </c>
      <c r="E58" s="62" t="s">
        <v>28</v>
      </c>
      <c r="F58" s="47">
        <v>1.0</v>
      </c>
      <c r="J58" s="5" t="s">
        <v>17</v>
      </c>
    </row>
    <row r="59">
      <c r="A59" s="3">
        <v>76.0</v>
      </c>
      <c r="B59" s="73">
        <v>0.05032407407407408</v>
      </c>
      <c r="C59" s="5" t="s">
        <v>13</v>
      </c>
      <c r="D59" s="5" t="s">
        <v>32</v>
      </c>
      <c r="E59" s="62" t="s">
        <v>28</v>
      </c>
      <c r="F59" s="47">
        <v>1.0</v>
      </c>
      <c r="J59" s="5" t="s">
        <v>2895</v>
      </c>
    </row>
    <row r="60">
      <c r="A60" s="3">
        <v>76.0</v>
      </c>
      <c r="B60" s="73">
        <v>0.051215277777777776</v>
      </c>
      <c r="C60" s="5" t="s">
        <v>13</v>
      </c>
      <c r="D60" s="5" t="s">
        <v>75</v>
      </c>
      <c r="E60" s="62">
        <v>21.0</v>
      </c>
      <c r="F60" s="31">
        <f>E60-10</f>
        <v>11</v>
      </c>
    </row>
    <row r="61">
      <c r="A61" s="3">
        <v>76.0</v>
      </c>
      <c r="B61" s="73">
        <v>0.055</v>
      </c>
      <c r="C61" s="5" t="s">
        <v>134</v>
      </c>
      <c r="D61" s="5" t="s">
        <v>97</v>
      </c>
      <c r="E61" s="62">
        <v>9.0</v>
      </c>
      <c r="F61" s="19"/>
      <c r="J61" s="5" t="s">
        <v>2902</v>
      </c>
    </row>
    <row r="62">
      <c r="A62" s="3">
        <v>76.0</v>
      </c>
      <c r="B62" s="73">
        <v>0.056469907407407406</v>
      </c>
      <c r="C62" s="5" t="s">
        <v>10</v>
      </c>
      <c r="D62" s="5" t="s">
        <v>32</v>
      </c>
      <c r="E62" s="62" t="s">
        <v>28</v>
      </c>
      <c r="F62" s="47">
        <v>1.0</v>
      </c>
      <c r="J62" s="5" t="s">
        <v>2634</v>
      </c>
    </row>
    <row r="63">
      <c r="A63" s="3">
        <v>76.0</v>
      </c>
      <c r="B63" s="73">
        <v>0.05662037037037037</v>
      </c>
      <c r="C63" s="5" t="s">
        <v>10</v>
      </c>
      <c r="D63" s="5" t="s">
        <v>32</v>
      </c>
      <c r="E63" s="62">
        <v>29.0</v>
      </c>
      <c r="F63" s="31">
        <f>E63-15</f>
        <v>14</v>
      </c>
      <c r="J63" s="5" t="s">
        <v>2634</v>
      </c>
    </row>
    <row r="64">
      <c r="A64" s="3">
        <v>76.0</v>
      </c>
      <c r="B64" s="73">
        <v>0.05679398148148148</v>
      </c>
      <c r="C64" s="5" t="s">
        <v>10</v>
      </c>
      <c r="D64" s="5" t="s">
        <v>7</v>
      </c>
      <c r="E64" s="62">
        <v>20.0</v>
      </c>
      <c r="F64" s="19"/>
      <c r="H64" s="5" t="s">
        <v>2903</v>
      </c>
    </row>
    <row r="65">
      <c r="A65" s="3">
        <v>76.0</v>
      </c>
      <c r="B65" s="73">
        <v>0.05717592592592593</v>
      </c>
      <c r="C65" s="5" t="s">
        <v>273</v>
      </c>
      <c r="D65" s="5" t="s">
        <v>74</v>
      </c>
      <c r="E65" s="62">
        <v>5.0</v>
      </c>
      <c r="F65" s="34">
        <f>E65-4</f>
        <v>1</v>
      </c>
    </row>
    <row r="66">
      <c r="A66" s="3">
        <v>76.0</v>
      </c>
      <c r="B66" s="73">
        <v>0.0596875</v>
      </c>
      <c r="C66" s="5" t="s">
        <v>13</v>
      </c>
      <c r="D66" s="5" t="s">
        <v>74</v>
      </c>
      <c r="E66" s="62" t="s">
        <v>30</v>
      </c>
      <c r="F66" s="47" t="s">
        <v>30</v>
      </c>
      <c r="J66" s="5" t="s">
        <v>17</v>
      </c>
    </row>
    <row r="67">
      <c r="A67" s="3">
        <v>76.0</v>
      </c>
      <c r="B67" s="73">
        <v>0.0596875</v>
      </c>
      <c r="C67" s="5" t="s">
        <v>13</v>
      </c>
      <c r="D67" s="5" t="s">
        <v>74</v>
      </c>
      <c r="E67" s="62">
        <v>21.0</v>
      </c>
      <c r="F67" s="31">
        <f>E67-10</f>
        <v>11</v>
      </c>
      <c r="J67" s="5" t="s">
        <v>40</v>
      </c>
    </row>
    <row r="68">
      <c r="A68" s="3">
        <v>76.0</v>
      </c>
      <c r="B68" s="73">
        <v>0.06039351851851852</v>
      </c>
      <c r="C68" s="5" t="s">
        <v>13</v>
      </c>
      <c r="D68" s="5" t="s">
        <v>32</v>
      </c>
      <c r="E68" s="62" t="s">
        <v>30</v>
      </c>
      <c r="F68" s="47" t="s">
        <v>30</v>
      </c>
      <c r="J68" s="5" t="s">
        <v>17</v>
      </c>
    </row>
    <row r="69">
      <c r="A69" s="3">
        <v>76.0</v>
      </c>
      <c r="B69" s="73">
        <v>0.06039351851851852</v>
      </c>
      <c r="C69" s="5" t="s">
        <v>13</v>
      </c>
      <c r="D69" s="5" t="s">
        <v>32</v>
      </c>
      <c r="E69" s="62">
        <v>21.0</v>
      </c>
      <c r="F69" s="31">
        <f>E69-14+5</f>
        <v>12</v>
      </c>
      <c r="J69" s="5" t="s">
        <v>2895</v>
      </c>
    </row>
    <row r="70">
      <c r="A70" s="3">
        <v>76.0</v>
      </c>
      <c r="B70" s="73">
        <v>0.061099537037037036</v>
      </c>
      <c r="C70" s="5" t="s">
        <v>13</v>
      </c>
      <c r="D70" s="5" t="s">
        <v>7</v>
      </c>
      <c r="E70" s="62">
        <v>36.0</v>
      </c>
      <c r="F70" s="19"/>
      <c r="H70" s="5" t="s">
        <v>2904</v>
      </c>
    </row>
    <row r="71">
      <c r="A71" s="3">
        <v>76.0</v>
      </c>
      <c r="B71" s="73">
        <v>0.0615625</v>
      </c>
      <c r="C71" s="5" t="s">
        <v>21</v>
      </c>
      <c r="D71" s="5" t="s">
        <v>129</v>
      </c>
      <c r="E71" s="62" t="s">
        <v>30</v>
      </c>
      <c r="F71" s="47" t="s">
        <v>30</v>
      </c>
      <c r="J71" s="5" t="s">
        <v>17</v>
      </c>
    </row>
    <row r="72">
      <c r="A72" s="3">
        <v>76.0</v>
      </c>
      <c r="B72" s="73">
        <v>0.0615625</v>
      </c>
      <c r="C72" s="5" t="s">
        <v>21</v>
      </c>
      <c r="D72" s="5" t="s">
        <v>129</v>
      </c>
      <c r="E72" s="62">
        <v>18.0</v>
      </c>
      <c r="F72" s="31">
        <f>E72-2</f>
        <v>16</v>
      </c>
      <c r="J72" s="5" t="s">
        <v>2905</v>
      </c>
    </row>
    <row r="73">
      <c r="A73" s="3">
        <v>76.0</v>
      </c>
      <c r="B73" s="4">
        <v>0.061863425925925926</v>
      </c>
      <c r="C73" s="5" t="s">
        <v>21</v>
      </c>
      <c r="D73" s="5" t="s">
        <v>97</v>
      </c>
      <c r="E73" s="62">
        <v>16.0</v>
      </c>
      <c r="F73" s="19"/>
      <c r="J73" s="5" t="s">
        <v>2906</v>
      </c>
    </row>
    <row r="74">
      <c r="A74" s="3">
        <v>76.0</v>
      </c>
      <c r="B74" s="73">
        <v>0.06268518518518519</v>
      </c>
      <c r="C74" s="5" t="s">
        <v>21</v>
      </c>
      <c r="D74" s="5" t="s">
        <v>32</v>
      </c>
      <c r="E74" s="62" t="s">
        <v>30</v>
      </c>
      <c r="F74" s="47" t="s">
        <v>30</v>
      </c>
      <c r="J74" s="5" t="s">
        <v>42</v>
      </c>
    </row>
    <row r="75">
      <c r="A75" s="3">
        <v>76.0</v>
      </c>
      <c r="B75" s="73">
        <v>0.06268518518518519</v>
      </c>
      <c r="C75" s="5" t="s">
        <v>21</v>
      </c>
      <c r="D75" s="5" t="s">
        <v>32</v>
      </c>
      <c r="E75" s="62" t="s">
        <v>28</v>
      </c>
      <c r="F75" s="47">
        <v>1.0</v>
      </c>
      <c r="J75" s="5" t="s">
        <v>2907</v>
      </c>
    </row>
    <row r="76">
      <c r="A76" s="3">
        <v>76.0</v>
      </c>
      <c r="B76" s="73">
        <v>0.06625</v>
      </c>
      <c r="C76" s="5" t="s">
        <v>15</v>
      </c>
      <c r="D76" s="5" t="s">
        <v>7</v>
      </c>
      <c r="E76" s="62">
        <v>18.0</v>
      </c>
      <c r="F76" s="19"/>
      <c r="H76" s="5" t="s">
        <v>2908</v>
      </c>
      <c r="J76" s="5" t="s">
        <v>1226</v>
      </c>
    </row>
    <row r="77">
      <c r="A77" s="3">
        <v>76.0</v>
      </c>
      <c r="B77" s="73">
        <v>0.06753472222222222</v>
      </c>
      <c r="C77" s="5" t="s">
        <v>10</v>
      </c>
      <c r="D77" s="5" t="s">
        <v>75</v>
      </c>
      <c r="E77" s="62">
        <v>4.0</v>
      </c>
      <c r="F77" s="31">
        <f>E77-0</f>
        <v>4</v>
      </c>
      <c r="J77" s="5" t="s">
        <v>2909</v>
      </c>
    </row>
    <row r="78">
      <c r="A78" s="3">
        <v>76.0</v>
      </c>
      <c r="B78" s="73">
        <v>0.07011574074074074</v>
      </c>
      <c r="C78" s="5" t="s">
        <v>13</v>
      </c>
      <c r="D78" s="5" t="s">
        <v>32</v>
      </c>
      <c r="E78" s="62" t="s">
        <v>30</v>
      </c>
      <c r="F78" s="47" t="s">
        <v>30</v>
      </c>
      <c r="J78" s="5" t="s">
        <v>17</v>
      </c>
    </row>
    <row r="79">
      <c r="A79" s="3">
        <v>76.0</v>
      </c>
      <c r="B79" s="73">
        <v>0.07011574074074074</v>
      </c>
      <c r="C79" s="5" t="s">
        <v>13</v>
      </c>
      <c r="D79" s="5" t="s">
        <v>32</v>
      </c>
      <c r="E79" s="62">
        <v>24.0</v>
      </c>
      <c r="F79" s="31">
        <f>E79-14+5</f>
        <v>15</v>
      </c>
      <c r="J79" s="5" t="s">
        <v>2886</v>
      </c>
    </row>
    <row r="80">
      <c r="A80" s="3">
        <v>76.0</v>
      </c>
      <c r="B80" s="73">
        <v>0.07034722222222223</v>
      </c>
      <c r="C80" s="5" t="s">
        <v>13</v>
      </c>
      <c r="D80" s="5" t="s">
        <v>7</v>
      </c>
      <c r="E80" s="62">
        <v>39.0</v>
      </c>
      <c r="F80" s="19"/>
      <c r="H80" s="5" t="s">
        <v>2910</v>
      </c>
    </row>
    <row r="81">
      <c r="A81" s="3">
        <v>76.0</v>
      </c>
      <c r="B81" s="73">
        <v>0.07207175925925927</v>
      </c>
      <c r="C81" s="5" t="s">
        <v>15</v>
      </c>
      <c r="D81" s="5" t="s">
        <v>75</v>
      </c>
      <c r="E81" s="62">
        <v>21.0</v>
      </c>
      <c r="F81" s="31">
        <f>E81-5</f>
        <v>16</v>
      </c>
    </row>
    <row r="82">
      <c r="A82" s="3">
        <v>76.0</v>
      </c>
      <c r="B82" s="73">
        <v>0.07180555555555555</v>
      </c>
      <c r="C82" s="5" t="s">
        <v>21</v>
      </c>
      <c r="D82" s="5" t="s">
        <v>75</v>
      </c>
      <c r="E82" s="62" t="s">
        <v>37</v>
      </c>
      <c r="F82" s="47">
        <v>20.0</v>
      </c>
    </row>
    <row r="83">
      <c r="A83" s="3">
        <v>76.0</v>
      </c>
      <c r="B83" s="73">
        <v>0.071875</v>
      </c>
      <c r="C83" s="5" t="s">
        <v>21</v>
      </c>
      <c r="D83" s="5" t="s">
        <v>75</v>
      </c>
      <c r="E83" s="62">
        <v>19.0</v>
      </c>
      <c r="F83" s="31">
        <f t="shared" ref="F83:F85" si="1">E83-0</f>
        <v>19</v>
      </c>
    </row>
    <row r="84">
      <c r="A84" s="3">
        <v>76.0</v>
      </c>
      <c r="B84" s="73">
        <v>0.0719212962962963</v>
      </c>
      <c r="C84" s="5" t="s">
        <v>21</v>
      </c>
      <c r="D84" s="5" t="s">
        <v>75</v>
      </c>
      <c r="E84" s="62">
        <v>15.0</v>
      </c>
      <c r="F84" s="31">
        <f t="shared" si="1"/>
        <v>15</v>
      </c>
    </row>
    <row r="85">
      <c r="A85" s="3">
        <v>76.0</v>
      </c>
      <c r="B85" s="73">
        <v>0.07194444444444445</v>
      </c>
      <c r="C85" s="5" t="s">
        <v>21</v>
      </c>
      <c r="D85" s="5" t="s">
        <v>75</v>
      </c>
      <c r="E85" s="62">
        <v>16.0</v>
      </c>
      <c r="F85" s="31">
        <f t="shared" si="1"/>
        <v>16</v>
      </c>
    </row>
    <row r="86">
      <c r="A86" s="3">
        <v>76.0</v>
      </c>
      <c r="B86" s="73">
        <v>0.07209490740740741</v>
      </c>
      <c r="C86" s="5" t="s">
        <v>15</v>
      </c>
      <c r="D86" s="5" t="s">
        <v>75</v>
      </c>
      <c r="E86" s="62">
        <v>15.0</v>
      </c>
      <c r="F86" s="31">
        <f>E86-5</f>
        <v>10</v>
      </c>
    </row>
    <row r="87">
      <c r="A87" s="3">
        <v>76.0</v>
      </c>
      <c r="B87" s="73">
        <v>0.07214120370370371</v>
      </c>
      <c r="C87" s="5" t="s">
        <v>15</v>
      </c>
      <c r="D87" s="5" t="s">
        <v>75</v>
      </c>
      <c r="E87" s="62" t="s">
        <v>28</v>
      </c>
      <c r="F87" s="47">
        <v>1.0</v>
      </c>
      <c r="J87" s="5" t="s">
        <v>2911</v>
      </c>
    </row>
    <row r="88">
      <c r="A88" s="3">
        <v>76.0</v>
      </c>
      <c r="B88" s="73">
        <v>0.07337962962962963</v>
      </c>
      <c r="C88" s="5" t="s">
        <v>22</v>
      </c>
      <c r="D88" s="5" t="s">
        <v>97</v>
      </c>
      <c r="E88" s="62">
        <v>7.0</v>
      </c>
      <c r="F88" s="19"/>
      <c r="J88" s="5" t="s">
        <v>2912</v>
      </c>
    </row>
    <row r="89">
      <c r="A89" s="3">
        <v>76.0</v>
      </c>
      <c r="B89" s="73">
        <v>0.07545138888888889</v>
      </c>
      <c r="C89" s="5" t="s">
        <v>134</v>
      </c>
      <c r="D89" s="5" t="s">
        <v>97</v>
      </c>
      <c r="E89" s="62">
        <v>31.0</v>
      </c>
      <c r="F89" s="19"/>
      <c r="J89" s="5" t="s">
        <v>2913</v>
      </c>
    </row>
    <row r="90">
      <c r="A90" s="3">
        <v>76.0</v>
      </c>
      <c r="B90" s="4">
        <v>0.07847222222222222</v>
      </c>
      <c r="C90" s="5" t="s">
        <v>10</v>
      </c>
      <c r="D90" s="5" t="s">
        <v>14</v>
      </c>
      <c r="E90" s="62">
        <v>21.0</v>
      </c>
      <c r="F90" s="31">
        <f>E90-8</f>
        <v>13</v>
      </c>
    </row>
    <row r="91">
      <c r="A91" s="3">
        <v>76.0</v>
      </c>
      <c r="B91" s="73">
        <v>0.07983796296296296</v>
      </c>
      <c r="C91" s="5" t="s">
        <v>15</v>
      </c>
      <c r="D91" s="5" t="s">
        <v>7</v>
      </c>
      <c r="E91" s="62">
        <v>33.0</v>
      </c>
      <c r="F91" s="19"/>
      <c r="H91" s="5" t="s">
        <v>2914</v>
      </c>
      <c r="J91" s="5" t="s">
        <v>1226</v>
      </c>
    </row>
    <row r="92">
      <c r="A92" s="3">
        <v>76.0</v>
      </c>
      <c r="B92" s="73">
        <v>0.08043981481481481</v>
      </c>
      <c r="C92" s="5" t="s">
        <v>15</v>
      </c>
      <c r="D92" s="5" t="s">
        <v>75</v>
      </c>
      <c r="E92" s="62">
        <v>18.0</v>
      </c>
      <c r="F92" s="31">
        <f t="shared" ref="F92:F93" si="2">E92-5</f>
        <v>13</v>
      </c>
    </row>
    <row r="93">
      <c r="A93" s="3">
        <v>76.0</v>
      </c>
      <c r="B93" s="73">
        <v>0.08050925925925925</v>
      </c>
      <c r="C93" s="5" t="s">
        <v>15</v>
      </c>
      <c r="D93" s="5" t="s">
        <v>75</v>
      </c>
      <c r="E93" s="62">
        <v>7.0</v>
      </c>
      <c r="F93" s="31">
        <f t="shared" si="2"/>
        <v>2</v>
      </c>
    </row>
    <row r="94">
      <c r="A94" s="3">
        <v>76.0</v>
      </c>
      <c r="B94" s="73">
        <v>0.080625</v>
      </c>
      <c r="C94" s="5" t="s">
        <v>15</v>
      </c>
      <c r="D94" s="5" t="s">
        <v>86</v>
      </c>
      <c r="E94" s="62">
        <v>7.0</v>
      </c>
      <c r="F94" s="19"/>
    </row>
    <row r="95">
      <c r="A95" s="3">
        <v>76.0</v>
      </c>
      <c r="B95" s="73">
        <v>0.08077546296296297</v>
      </c>
      <c r="C95" s="5" t="s">
        <v>15</v>
      </c>
      <c r="D95" s="5" t="s">
        <v>75</v>
      </c>
      <c r="E95" s="62">
        <v>13.0</v>
      </c>
      <c r="F95" s="31">
        <f>E95-5</f>
        <v>8</v>
      </c>
    </row>
    <row r="96">
      <c r="A96" s="3">
        <v>76.0</v>
      </c>
      <c r="B96" s="73">
        <v>0.08170138888888889</v>
      </c>
      <c r="C96" s="5" t="s">
        <v>13</v>
      </c>
      <c r="D96" s="5" t="s">
        <v>32</v>
      </c>
      <c r="E96" s="62" t="s">
        <v>30</v>
      </c>
      <c r="F96" s="47" t="s">
        <v>30</v>
      </c>
      <c r="J96" s="5" t="s">
        <v>17</v>
      </c>
    </row>
    <row r="97">
      <c r="A97" s="3">
        <v>76.0</v>
      </c>
      <c r="B97" s="73">
        <v>0.08170138888888889</v>
      </c>
      <c r="C97" s="5" t="s">
        <v>13</v>
      </c>
      <c r="D97" s="5" t="s">
        <v>32</v>
      </c>
      <c r="E97" s="62">
        <v>24.0</v>
      </c>
      <c r="F97" s="31">
        <f>E97-14+5</f>
        <v>15</v>
      </c>
      <c r="J97" s="5" t="s">
        <v>2915</v>
      </c>
    </row>
    <row r="98">
      <c r="A98" s="3">
        <v>76.0</v>
      </c>
      <c r="B98" s="73">
        <v>0.08190972222222222</v>
      </c>
      <c r="C98" s="5" t="s">
        <v>13</v>
      </c>
      <c r="D98" s="5" t="s">
        <v>7</v>
      </c>
      <c r="E98" s="62">
        <v>29.0</v>
      </c>
      <c r="F98" s="19"/>
      <c r="H98" s="5" t="s">
        <v>2916</v>
      </c>
    </row>
    <row r="99">
      <c r="A99" s="3">
        <v>76.0</v>
      </c>
      <c r="B99" s="73">
        <v>0.08271990740740741</v>
      </c>
      <c r="C99" s="5" t="s">
        <v>13</v>
      </c>
      <c r="D99" s="5" t="s">
        <v>35</v>
      </c>
      <c r="E99" s="62">
        <v>9.0</v>
      </c>
      <c r="F99" s="31">
        <f>E99-2</f>
        <v>7</v>
      </c>
      <c r="H99" s="5" t="s">
        <v>2917</v>
      </c>
    </row>
    <row r="100">
      <c r="A100" s="3">
        <v>76.0</v>
      </c>
      <c r="B100" s="73">
        <v>0.08460648148148148</v>
      </c>
      <c r="C100" s="5" t="s">
        <v>21</v>
      </c>
      <c r="D100" s="5" t="s">
        <v>32</v>
      </c>
      <c r="E100" s="62" t="s">
        <v>30</v>
      </c>
      <c r="F100" s="47" t="s">
        <v>30</v>
      </c>
      <c r="J100" s="5" t="s">
        <v>17</v>
      </c>
    </row>
    <row r="101">
      <c r="A101" s="3">
        <v>76.0</v>
      </c>
      <c r="B101" s="73">
        <v>0.08460648148148148</v>
      </c>
      <c r="C101" s="5" t="s">
        <v>21</v>
      </c>
      <c r="D101" s="5" t="s">
        <v>32</v>
      </c>
      <c r="E101" s="62">
        <v>26.0</v>
      </c>
      <c r="F101" s="31">
        <f>E101-13</f>
        <v>13</v>
      </c>
      <c r="J101" s="5" t="s">
        <v>2878</v>
      </c>
    </row>
    <row r="102">
      <c r="A102" s="3">
        <v>76.0</v>
      </c>
      <c r="B102" s="73">
        <v>0.08465277777777777</v>
      </c>
      <c r="C102" s="5" t="s">
        <v>21</v>
      </c>
      <c r="D102" s="5" t="s">
        <v>32</v>
      </c>
      <c r="E102" s="62" t="s">
        <v>30</v>
      </c>
      <c r="F102" s="47" t="s">
        <v>30</v>
      </c>
      <c r="J102" s="5" t="s">
        <v>17</v>
      </c>
    </row>
    <row r="103">
      <c r="A103" s="3">
        <v>76.0</v>
      </c>
      <c r="B103" s="73">
        <v>0.08465277777777777</v>
      </c>
      <c r="C103" s="5" t="s">
        <v>21</v>
      </c>
      <c r="D103" s="5" t="s">
        <v>32</v>
      </c>
      <c r="E103" s="62">
        <v>19.0</v>
      </c>
      <c r="F103" s="31">
        <f>E103-13</f>
        <v>6</v>
      </c>
      <c r="J103" s="5" t="s">
        <v>2918</v>
      </c>
    </row>
    <row r="104">
      <c r="A104" s="3">
        <v>76.0</v>
      </c>
      <c r="B104" s="73">
        <v>0.08487268518518519</v>
      </c>
      <c r="C104" s="5" t="s">
        <v>21</v>
      </c>
      <c r="D104" s="5" t="s">
        <v>32</v>
      </c>
      <c r="E104" s="62" t="s">
        <v>30</v>
      </c>
      <c r="F104" s="47" t="s">
        <v>30</v>
      </c>
    </row>
    <row r="105">
      <c r="A105" s="3">
        <v>76.0</v>
      </c>
      <c r="B105" s="73">
        <v>0.08487268518518519</v>
      </c>
      <c r="C105" s="5" t="s">
        <v>21</v>
      </c>
      <c r="D105" s="5" t="s">
        <v>32</v>
      </c>
      <c r="E105" s="62">
        <v>32.0</v>
      </c>
      <c r="F105" s="31">
        <f>E105-13</f>
        <v>19</v>
      </c>
      <c r="J105" s="5" t="s">
        <v>2919</v>
      </c>
    </row>
    <row r="106">
      <c r="A106" s="3">
        <v>76.0</v>
      </c>
      <c r="B106" s="73">
        <v>0.08511574074074074</v>
      </c>
      <c r="C106" s="5" t="s">
        <v>21</v>
      </c>
      <c r="D106" s="5" t="s">
        <v>7</v>
      </c>
      <c r="E106" s="62">
        <v>32.0</v>
      </c>
      <c r="F106" s="19"/>
      <c r="H106" s="5" t="s">
        <v>2920</v>
      </c>
    </row>
    <row r="107">
      <c r="A107" s="3">
        <v>76.0</v>
      </c>
      <c r="B107" s="73">
        <v>0.08524305555555556</v>
      </c>
      <c r="C107" s="5" t="s">
        <v>21</v>
      </c>
      <c r="D107" s="5" t="s">
        <v>7</v>
      </c>
      <c r="E107" s="62">
        <v>10.0</v>
      </c>
      <c r="F107" s="19"/>
      <c r="H107" s="5" t="s">
        <v>2921</v>
      </c>
    </row>
    <row r="108">
      <c r="A108" s="3">
        <v>76.0</v>
      </c>
      <c r="B108" s="73">
        <v>0.08664351851851852</v>
      </c>
      <c r="C108" s="5" t="s">
        <v>18</v>
      </c>
      <c r="D108" s="5" t="s">
        <v>32</v>
      </c>
      <c r="E108" s="62">
        <v>24.0</v>
      </c>
      <c r="F108" s="31">
        <f>E108-14</f>
        <v>10</v>
      </c>
      <c r="J108" s="5" t="s">
        <v>2922</v>
      </c>
    </row>
    <row r="109">
      <c r="A109" s="3">
        <v>76.0</v>
      </c>
      <c r="B109" s="73">
        <v>0.086875</v>
      </c>
      <c r="C109" s="5" t="s">
        <v>18</v>
      </c>
      <c r="D109" s="5" t="s">
        <v>7</v>
      </c>
      <c r="E109" s="62">
        <v>18.0</v>
      </c>
      <c r="F109" s="19"/>
      <c r="H109" s="5" t="s">
        <v>2923</v>
      </c>
    </row>
    <row r="110">
      <c r="A110" s="3">
        <v>76.0</v>
      </c>
      <c r="B110" s="73">
        <v>0.08729166666666667</v>
      </c>
      <c r="C110" s="5" t="s">
        <v>18</v>
      </c>
      <c r="D110" s="5" t="s">
        <v>32</v>
      </c>
      <c r="E110" s="62" t="s">
        <v>30</v>
      </c>
      <c r="F110" s="47" t="s">
        <v>30</v>
      </c>
      <c r="J110" s="5" t="s">
        <v>2924</v>
      </c>
    </row>
    <row r="111">
      <c r="A111" s="3">
        <v>76.0</v>
      </c>
      <c r="B111" s="73">
        <v>0.08744212962962963</v>
      </c>
      <c r="C111" s="5" t="s">
        <v>18</v>
      </c>
      <c r="D111" s="5" t="s">
        <v>7</v>
      </c>
      <c r="E111" s="62">
        <v>6.0</v>
      </c>
      <c r="F111" s="19"/>
      <c r="H111" s="5" t="s">
        <v>1536</v>
      </c>
    </row>
    <row r="112">
      <c r="A112" s="3">
        <v>76.0</v>
      </c>
      <c r="B112" s="73">
        <v>0.0880324074074074</v>
      </c>
      <c r="C112" s="5" t="s">
        <v>18</v>
      </c>
      <c r="D112" s="5" t="s">
        <v>588</v>
      </c>
      <c r="E112" s="62">
        <v>19.0</v>
      </c>
      <c r="F112" s="31">
        <f>E112-2</f>
        <v>17</v>
      </c>
    </row>
    <row r="113">
      <c r="A113" s="3">
        <v>76.0</v>
      </c>
      <c r="B113" s="73">
        <v>0.08987268518518518</v>
      </c>
      <c r="C113" s="5" t="s">
        <v>134</v>
      </c>
      <c r="D113" s="5" t="s">
        <v>75</v>
      </c>
      <c r="E113" s="62">
        <v>8.0</v>
      </c>
      <c r="F113" s="31">
        <f>E113-1</f>
        <v>7</v>
      </c>
      <c r="J113" s="5" t="s">
        <v>2925</v>
      </c>
    </row>
    <row r="114">
      <c r="A114" s="3">
        <v>76.0</v>
      </c>
      <c r="B114" s="73">
        <v>0.0909375</v>
      </c>
      <c r="C114" s="5" t="s">
        <v>22</v>
      </c>
      <c r="D114" s="5" t="s">
        <v>95</v>
      </c>
      <c r="E114" s="62">
        <v>3.0</v>
      </c>
      <c r="F114" s="19"/>
      <c r="J114" s="5" t="s">
        <v>2926</v>
      </c>
    </row>
    <row r="115">
      <c r="A115" s="3">
        <v>76.0</v>
      </c>
      <c r="B115" s="73">
        <v>0.09274305555555555</v>
      </c>
      <c r="C115" s="5" t="s">
        <v>22</v>
      </c>
      <c r="D115" s="5" t="s">
        <v>97</v>
      </c>
      <c r="E115" s="62">
        <v>10.0</v>
      </c>
      <c r="F115" s="19"/>
      <c r="J115" s="5" t="s">
        <v>2927</v>
      </c>
    </row>
    <row r="116">
      <c r="A116" s="3">
        <v>76.0</v>
      </c>
      <c r="B116" s="73">
        <v>0.09453703703703703</v>
      </c>
      <c r="C116" s="5" t="s">
        <v>22</v>
      </c>
      <c r="D116" s="5" t="s">
        <v>75</v>
      </c>
      <c r="E116" s="62">
        <v>21.0</v>
      </c>
      <c r="F116" s="31">
        <f>E116-2</f>
        <v>19</v>
      </c>
    </row>
    <row r="117">
      <c r="A117" s="3">
        <v>76.0</v>
      </c>
      <c r="B117" s="73">
        <v>0.09519675925925926</v>
      </c>
      <c r="C117" s="5" t="s">
        <v>134</v>
      </c>
      <c r="D117" s="5" t="s">
        <v>402</v>
      </c>
      <c r="E117" s="62">
        <v>5.0</v>
      </c>
      <c r="F117" s="31">
        <f>E117-0</f>
        <v>5</v>
      </c>
      <c r="J117" s="5" t="s">
        <v>2928</v>
      </c>
    </row>
    <row r="118">
      <c r="A118" s="3">
        <v>76.0</v>
      </c>
      <c r="B118" s="73">
        <v>0.0975</v>
      </c>
      <c r="C118" s="5" t="s">
        <v>10</v>
      </c>
      <c r="D118" s="5" t="s">
        <v>11</v>
      </c>
      <c r="E118" s="62">
        <v>5.0</v>
      </c>
      <c r="F118" s="31">
        <f>E118-2</f>
        <v>3</v>
      </c>
    </row>
    <row r="119">
      <c r="A119" s="3">
        <v>76.0</v>
      </c>
      <c r="B119" s="73">
        <v>0.09810185185185186</v>
      </c>
      <c r="C119" s="5" t="s">
        <v>10</v>
      </c>
      <c r="D119" s="5" t="s">
        <v>97</v>
      </c>
      <c r="E119" s="62" t="s">
        <v>30</v>
      </c>
      <c r="F119" s="47" t="s">
        <v>30</v>
      </c>
      <c r="J119" s="5" t="s">
        <v>2929</v>
      </c>
    </row>
    <row r="120">
      <c r="A120" s="3">
        <v>76.0</v>
      </c>
      <c r="B120" s="73">
        <v>0.09847222222222222</v>
      </c>
      <c r="C120" s="5" t="s">
        <v>273</v>
      </c>
      <c r="D120" s="5" t="s">
        <v>32</v>
      </c>
      <c r="E120" s="62">
        <v>27.0</v>
      </c>
      <c r="F120" s="31">
        <f>E120-8</f>
        <v>19</v>
      </c>
      <c r="J120" s="5" t="s">
        <v>2930</v>
      </c>
    </row>
    <row r="121">
      <c r="A121" s="3">
        <v>76.0</v>
      </c>
      <c r="B121" s="73">
        <v>0.09863425925925925</v>
      </c>
      <c r="C121" s="5" t="s">
        <v>273</v>
      </c>
      <c r="D121" s="5" t="s">
        <v>7</v>
      </c>
      <c r="E121" s="62">
        <v>11.0</v>
      </c>
      <c r="F121" s="19"/>
      <c r="H121" s="5" t="s">
        <v>2931</v>
      </c>
    </row>
    <row r="122">
      <c r="A122" s="3">
        <v>76.0</v>
      </c>
      <c r="B122" s="73">
        <v>0.09954861111111112</v>
      </c>
      <c r="C122" s="5" t="s">
        <v>15</v>
      </c>
      <c r="D122" s="5" t="s">
        <v>7</v>
      </c>
      <c r="E122" s="62">
        <v>31.0</v>
      </c>
      <c r="F122" s="19"/>
      <c r="H122" s="5" t="s">
        <v>2932</v>
      </c>
      <c r="I122" s="5">
        <v>1.0</v>
      </c>
      <c r="J122" s="5" t="s">
        <v>1226</v>
      </c>
    </row>
    <row r="123">
      <c r="A123" s="3">
        <v>76.0</v>
      </c>
      <c r="B123" s="73">
        <v>0.10114583333333334</v>
      </c>
      <c r="C123" s="5" t="s">
        <v>13</v>
      </c>
      <c r="D123" s="5" t="s">
        <v>709</v>
      </c>
      <c r="E123" s="62">
        <v>26.0</v>
      </c>
      <c r="F123" s="19"/>
      <c r="J123" s="5" t="s">
        <v>951</v>
      </c>
    </row>
    <row r="124">
      <c r="A124" s="3">
        <v>76.0</v>
      </c>
      <c r="B124" s="73">
        <v>0.103125</v>
      </c>
      <c r="C124" s="5" t="s">
        <v>21</v>
      </c>
      <c r="D124" s="5" t="s">
        <v>32</v>
      </c>
      <c r="E124" s="62">
        <v>24.0</v>
      </c>
      <c r="F124" s="31">
        <f>E124-13</f>
        <v>11</v>
      </c>
      <c r="J124" s="5" t="s">
        <v>2933</v>
      </c>
    </row>
    <row r="125">
      <c r="A125" s="3">
        <v>76.0</v>
      </c>
      <c r="B125" s="73">
        <v>0.10326388888888889</v>
      </c>
      <c r="C125" s="5" t="s">
        <v>21</v>
      </c>
      <c r="D125" s="5" t="s">
        <v>7</v>
      </c>
      <c r="E125" s="62">
        <v>41.0</v>
      </c>
      <c r="F125" s="19"/>
      <c r="H125" s="5" t="s">
        <v>2934</v>
      </c>
    </row>
    <row r="126">
      <c r="A126" s="3">
        <v>76.0</v>
      </c>
      <c r="B126" s="73">
        <v>0.10467592592592592</v>
      </c>
      <c r="C126" s="5" t="s">
        <v>18</v>
      </c>
      <c r="D126" s="5" t="s">
        <v>97</v>
      </c>
      <c r="E126" s="62">
        <v>5.0</v>
      </c>
      <c r="F126" s="19"/>
      <c r="J126" s="5" t="s">
        <v>2935</v>
      </c>
    </row>
    <row r="127">
      <c r="A127" s="3">
        <v>76.0</v>
      </c>
      <c r="B127" s="73">
        <v>0.10695601851851852</v>
      </c>
      <c r="C127" s="5" t="s">
        <v>10</v>
      </c>
      <c r="D127" s="5" t="s">
        <v>75</v>
      </c>
      <c r="E127" s="62">
        <v>8.0</v>
      </c>
      <c r="F127" s="31">
        <f>E127-0</f>
        <v>8</v>
      </c>
      <c r="J127" s="5" t="s">
        <v>2936</v>
      </c>
    </row>
    <row r="128">
      <c r="A128" s="3">
        <v>76.0</v>
      </c>
      <c r="B128" s="73">
        <v>0.10811342592592593</v>
      </c>
      <c r="C128" s="5" t="s">
        <v>22</v>
      </c>
      <c r="D128" s="5" t="s">
        <v>95</v>
      </c>
      <c r="E128" s="62">
        <v>2.0</v>
      </c>
      <c r="F128" s="19"/>
    </row>
    <row r="129">
      <c r="A129" s="3">
        <v>76.0</v>
      </c>
      <c r="B129" s="73">
        <v>0.10924768518518518</v>
      </c>
      <c r="C129" s="5" t="s">
        <v>22</v>
      </c>
      <c r="D129" s="5" t="s">
        <v>97</v>
      </c>
      <c r="E129" s="62">
        <v>9.0</v>
      </c>
      <c r="F129" s="19"/>
      <c r="J129" s="5" t="s">
        <v>2937</v>
      </c>
    </row>
    <row r="130">
      <c r="A130" s="3">
        <v>76.0</v>
      </c>
      <c r="B130" s="73">
        <v>0.11012731481481482</v>
      </c>
      <c r="C130" s="5" t="s">
        <v>22</v>
      </c>
      <c r="D130" s="5" t="s">
        <v>32</v>
      </c>
      <c r="E130" s="62" t="s">
        <v>30</v>
      </c>
      <c r="F130" s="47" t="s">
        <v>30</v>
      </c>
      <c r="J130" s="5" t="s">
        <v>17</v>
      </c>
    </row>
    <row r="131">
      <c r="A131" s="3">
        <v>76.0</v>
      </c>
      <c r="B131" s="73">
        <v>0.11012731481481482</v>
      </c>
      <c r="C131" s="5" t="s">
        <v>22</v>
      </c>
      <c r="D131" s="5" t="s">
        <v>32</v>
      </c>
      <c r="E131" s="62">
        <v>24.0</v>
      </c>
      <c r="F131" s="31">
        <f>E131-9</f>
        <v>15</v>
      </c>
      <c r="J131" s="5" t="s">
        <v>2381</v>
      </c>
    </row>
    <row r="132">
      <c r="A132" s="3">
        <v>76.0</v>
      </c>
      <c r="B132" s="73">
        <v>0.11019675925925926</v>
      </c>
      <c r="C132" s="5" t="s">
        <v>22</v>
      </c>
      <c r="D132" s="5" t="s">
        <v>32</v>
      </c>
      <c r="E132" s="62" t="s">
        <v>30</v>
      </c>
      <c r="F132" s="47" t="s">
        <v>30</v>
      </c>
      <c r="J132" s="5" t="s">
        <v>17</v>
      </c>
    </row>
    <row r="133">
      <c r="A133" s="3">
        <v>76.0</v>
      </c>
      <c r="B133" s="73">
        <v>0.11019675925925926</v>
      </c>
      <c r="C133" s="5" t="s">
        <v>22</v>
      </c>
      <c r="D133" s="5" t="s">
        <v>32</v>
      </c>
      <c r="E133" s="62" t="s">
        <v>30</v>
      </c>
      <c r="F133" s="47" t="s">
        <v>30</v>
      </c>
      <c r="J133" s="5" t="s">
        <v>2381</v>
      </c>
    </row>
    <row r="134">
      <c r="A134" s="3">
        <v>76.0</v>
      </c>
      <c r="B134" s="73">
        <v>0.11024305555555555</v>
      </c>
      <c r="C134" s="5" t="s">
        <v>22</v>
      </c>
      <c r="D134" s="5" t="s">
        <v>32</v>
      </c>
      <c r="E134" s="62" t="s">
        <v>30</v>
      </c>
      <c r="F134" s="47" t="s">
        <v>30</v>
      </c>
      <c r="J134" s="5" t="s">
        <v>17</v>
      </c>
    </row>
    <row r="135">
      <c r="A135" s="3">
        <v>76.0</v>
      </c>
      <c r="B135" s="73">
        <v>0.11024305555555555</v>
      </c>
      <c r="C135" s="5" t="s">
        <v>22</v>
      </c>
      <c r="D135" s="5" t="s">
        <v>32</v>
      </c>
      <c r="E135" s="62" t="s">
        <v>30</v>
      </c>
      <c r="F135" s="47" t="s">
        <v>30</v>
      </c>
      <c r="J135" s="5" t="s">
        <v>2381</v>
      </c>
    </row>
    <row r="136">
      <c r="A136" s="3">
        <v>76.0</v>
      </c>
      <c r="B136" s="73">
        <v>0.11033564814814815</v>
      </c>
      <c r="C136" s="5" t="s">
        <v>22</v>
      </c>
      <c r="D136" s="5" t="s">
        <v>32</v>
      </c>
      <c r="E136" s="62" t="s">
        <v>30</v>
      </c>
      <c r="F136" s="47" t="s">
        <v>30</v>
      </c>
      <c r="J136" s="5" t="s">
        <v>17</v>
      </c>
    </row>
    <row r="137">
      <c r="A137" s="3">
        <v>76.0</v>
      </c>
      <c r="B137" s="73">
        <v>0.11033564814814815</v>
      </c>
      <c r="C137" s="5" t="s">
        <v>22</v>
      </c>
      <c r="D137" s="5" t="s">
        <v>32</v>
      </c>
      <c r="E137" s="62">
        <v>19.0</v>
      </c>
      <c r="F137" s="47">
        <f>E137-9</f>
        <v>10</v>
      </c>
      <c r="J137" s="5" t="s">
        <v>2381</v>
      </c>
    </row>
    <row r="138">
      <c r="A138" s="3">
        <v>76.0</v>
      </c>
      <c r="B138" s="73">
        <v>0.11064814814814815</v>
      </c>
      <c r="C138" s="5" t="s">
        <v>22</v>
      </c>
      <c r="D138" s="5" t="s">
        <v>7</v>
      </c>
      <c r="E138" s="62">
        <v>16.0</v>
      </c>
      <c r="F138" s="19"/>
      <c r="H138" s="5" t="s">
        <v>2938</v>
      </c>
    </row>
    <row r="139">
      <c r="A139" s="3">
        <v>76.0</v>
      </c>
      <c r="B139" s="73">
        <v>0.11072916666666667</v>
      </c>
      <c r="C139" s="5" t="s">
        <v>22</v>
      </c>
      <c r="D139" s="5" t="s">
        <v>7</v>
      </c>
      <c r="E139" s="62">
        <v>13.0</v>
      </c>
      <c r="F139" s="19"/>
      <c r="H139" s="5" t="s">
        <v>2939</v>
      </c>
      <c r="I139" s="5">
        <v>1.0</v>
      </c>
      <c r="J139" s="5" t="s">
        <v>112</v>
      </c>
    </row>
    <row r="140">
      <c r="A140" s="3">
        <v>76.0</v>
      </c>
      <c r="B140" s="73">
        <v>0.11238425925925925</v>
      </c>
      <c r="C140" s="5" t="s">
        <v>22</v>
      </c>
      <c r="D140" s="5" t="s">
        <v>588</v>
      </c>
      <c r="E140" s="62">
        <v>34.0</v>
      </c>
      <c r="F140" s="47">
        <f>E140-16</f>
        <v>18</v>
      </c>
    </row>
    <row r="141">
      <c r="A141" s="3">
        <v>76.0</v>
      </c>
      <c r="B141" s="73">
        <v>0.1129861111111111</v>
      </c>
      <c r="C141" s="5" t="s">
        <v>10</v>
      </c>
      <c r="D141" s="5" t="s">
        <v>402</v>
      </c>
      <c r="E141" s="62">
        <v>12.0</v>
      </c>
      <c r="F141" s="31">
        <f t="shared" ref="F141:F142" si="3">E141-0</f>
        <v>12</v>
      </c>
      <c r="J141" s="5" t="s">
        <v>2940</v>
      </c>
    </row>
    <row r="142">
      <c r="A142" s="3">
        <v>76.0</v>
      </c>
      <c r="B142" s="73">
        <v>0.11494212962962963</v>
      </c>
      <c r="C142" s="5" t="s">
        <v>13</v>
      </c>
      <c r="D142" s="5" t="s">
        <v>588</v>
      </c>
      <c r="E142" s="62">
        <v>13.0</v>
      </c>
      <c r="F142" s="31">
        <f t="shared" si="3"/>
        <v>13</v>
      </c>
    </row>
    <row r="143">
      <c r="A143" s="3">
        <v>76.0</v>
      </c>
      <c r="B143" s="73">
        <v>0.11636574074074074</v>
      </c>
      <c r="C143" s="5" t="s">
        <v>134</v>
      </c>
      <c r="D143" s="5" t="s">
        <v>97</v>
      </c>
      <c r="E143" s="62">
        <v>35.0</v>
      </c>
      <c r="F143" s="19"/>
      <c r="J143" s="5" t="s">
        <v>2941</v>
      </c>
    </row>
    <row r="144">
      <c r="A144" s="3">
        <v>76.0</v>
      </c>
      <c r="B144" s="73">
        <v>0.13011574074074075</v>
      </c>
      <c r="C144" s="5" t="s">
        <v>22</v>
      </c>
      <c r="D144" s="5" t="s">
        <v>97</v>
      </c>
      <c r="E144" s="62">
        <v>12.0</v>
      </c>
      <c r="F144" s="19"/>
      <c r="J144" s="5" t="s">
        <v>2942</v>
      </c>
    </row>
    <row r="145">
      <c r="A145" s="3">
        <v>76.0</v>
      </c>
      <c r="B145" s="73">
        <v>0.13047453703703704</v>
      </c>
      <c r="C145" s="5" t="s">
        <v>13</v>
      </c>
      <c r="D145" s="5" t="s">
        <v>97</v>
      </c>
      <c r="E145" s="62" t="s">
        <v>30</v>
      </c>
      <c r="F145" s="47" t="s">
        <v>30</v>
      </c>
      <c r="J145" s="5" t="s">
        <v>2943</v>
      </c>
    </row>
    <row r="146">
      <c r="A146" s="3">
        <v>76.0</v>
      </c>
      <c r="B146" s="73">
        <v>0.13055555555555556</v>
      </c>
      <c r="C146" s="5" t="s">
        <v>21</v>
      </c>
      <c r="D146" s="5" t="s">
        <v>97</v>
      </c>
      <c r="E146" s="62" t="s">
        <v>30</v>
      </c>
      <c r="F146" s="47" t="s">
        <v>30</v>
      </c>
      <c r="J146" s="5" t="s">
        <v>2943</v>
      </c>
    </row>
    <row r="147">
      <c r="A147" s="3">
        <v>76.0</v>
      </c>
      <c r="B147" s="73">
        <v>0.13060185185185186</v>
      </c>
      <c r="C147" s="5" t="s">
        <v>22</v>
      </c>
      <c r="D147" s="5" t="s">
        <v>97</v>
      </c>
      <c r="E147" s="62" t="s">
        <v>30</v>
      </c>
      <c r="F147" s="47" t="s">
        <v>30</v>
      </c>
      <c r="J147" s="5" t="s">
        <v>2943</v>
      </c>
    </row>
    <row r="148">
      <c r="A148" s="3">
        <v>76.0</v>
      </c>
      <c r="B148" s="73">
        <v>0.13068287037037038</v>
      </c>
      <c r="C148" s="5" t="s">
        <v>15</v>
      </c>
      <c r="D148" s="5" t="s">
        <v>97</v>
      </c>
      <c r="E148" s="62" t="s">
        <v>30</v>
      </c>
      <c r="F148" s="47" t="s">
        <v>30</v>
      </c>
      <c r="J148" s="5" t="s">
        <v>2943</v>
      </c>
    </row>
    <row r="149">
      <c r="A149" s="3">
        <v>76.0</v>
      </c>
      <c r="B149" s="73">
        <v>0.1307060185185185</v>
      </c>
      <c r="C149" s="5" t="s">
        <v>10</v>
      </c>
      <c r="D149" s="5" t="s">
        <v>97</v>
      </c>
      <c r="E149" s="62">
        <v>64.0</v>
      </c>
      <c r="F149" s="19"/>
      <c r="J149" s="5" t="s">
        <v>2943</v>
      </c>
    </row>
    <row r="150">
      <c r="A150" s="3">
        <v>76.0</v>
      </c>
      <c r="B150" s="73">
        <v>0.1325</v>
      </c>
      <c r="C150" s="5" t="s">
        <v>134</v>
      </c>
      <c r="D150" s="5" t="s">
        <v>97</v>
      </c>
      <c r="E150" s="62" t="s">
        <v>30</v>
      </c>
      <c r="F150" s="47" t="s">
        <v>30</v>
      </c>
      <c r="J150" s="5" t="s">
        <v>2943</v>
      </c>
    </row>
    <row r="151">
      <c r="A151" s="3">
        <v>76.0</v>
      </c>
      <c r="B151" s="73">
        <v>0.15018518518518517</v>
      </c>
      <c r="C151" s="5" t="s">
        <v>10</v>
      </c>
      <c r="D151" s="5" t="s">
        <v>19</v>
      </c>
      <c r="E151" s="62" t="s">
        <v>28</v>
      </c>
      <c r="F151" s="31">
        <v>1.0</v>
      </c>
    </row>
    <row r="152">
      <c r="A152" s="3">
        <v>76.0</v>
      </c>
      <c r="B152" s="73">
        <v>0.15038194444444444</v>
      </c>
      <c r="C152" s="5" t="s">
        <v>134</v>
      </c>
      <c r="D152" s="5" t="s">
        <v>19</v>
      </c>
      <c r="E152" s="62">
        <v>18.0</v>
      </c>
      <c r="F152" s="31">
        <f>E152-5</f>
        <v>13</v>
      </c>
    </row>
    <row r="153">
      <c r="A153" s="3">
        <v>76.0</v>
      </c>
      <c r="B153" s="73">
        <v>0.15055555555555555</v>
      </c>
      <c r="C153" s="5" t="s">
        <v>13</v>
      </c>
      <c r="D153" s="5" t="s">
        <v>19</v>
      </c>
      <c r="E153" s="62">
        <v>4.0</v>
      </c>
      <c r="F153" s="31">
        <f t="shared" ref="F153:F154" si="4">E153-0</f>
        <v>4</v>
      </c>
    </row>
    <row r="154">
      <c r="A154" s="3">
        <v>76.0</v>
      </c>
      <c r="B154" s="73">
        <v>0.15070601851851853</v>
      </c>
      <c r="C154" s="5" t="s">
        <v>22</v>
      </c>
      <c r="D154" s="5" t="s">
        <v>19</v>
      </c>
      <c r="E154" s="62">
        <v>4.0</v>
      </c>
      <c r="F154" s="31">
        <f t="shared" si="4"/>
        <v>4</v>
      </c>
    </row>
  </sheetData>
  <drawing r:id="rId2"/>
  <legacyDrawing r:id="rId3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5" max="5" width="9.38"/>
    <col customWidth="1" min="6" max="6" width="11.13"/>
    <col customWidth="1" min="7" max="7" width="4.63"/>
    <col customWidth="1" min="8" max="8" width="38.75"/>
    <col customWidth="1" min="9" max="9" width="4.88"/>
    <col customWidth="1" min="10" max="10" width="61.63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2" t="s">
        <v>6</v>
      </c>
      <c r="H1" s="2" t="s">
        <v>7</v>
      </c>
      <c r="I1" s="2" t="s">
        <v>4796</v>
      </c>
      <c r="J1" s="2" t="s">
        <v>9</v>
      </c>
    </row>
    <row r="2">
      <c r="A2" s="3">
        <v>77.0</v>
      </c>
      <c r="B2" s="72">
        <v>0.010787037037037038</v>
      </c>
      <c r="C2" s="134" t="s">
        <v>10</v>
      </c>
      <c r="D2" s="134" t="s">
        <v>24</v>
      </c>
      <c r="E2" s="47">
        <v>27.0</v>
      </c>
      <c r="F2" s="31">
        <f>E2-13</f>
        <v>14</v>
      </c>
    </row>
    <row r="3">
      <c r="A3" s="3">
        <v>77.0</v>
      </c>
      <c r="B3" s="72">
        <v>0.012175925925925925</v>
      </c>
      <c r="C3" s="134" t="s">
        <v>18</v>
      </c>
      <c r="D3" s="134" t="s">
        <v>32</v>
      </c>
      <c r="E3" s="47">
        <v>30.0</v>
      </c>
      <c r="F3" s="31">
        <f t="shared" ref="F3:F4" si="1">E3-14</f>
        <v>16</v>
      </c>
      <c r="J3" s="5" t="s">
        <v>131</v>
      </c>
    </row>
    <row r="4">
      <c r="A4" s="3">
        <v>77.0</v>
      </c>
      <c r="B4" s="72">
        <v>0.014861111111111111</v>
      </c>
      <c r="C4" s="134" t="s">
        <v>18</v>
      </c>
      <c r="D4" s="134" t="s">
        <v>32</v>
      </c>
      <c r="E4" s="47">
        <v>30.0</v>
      </c>
      <c r="F4" s="31">
        <f t="shared" si="1"/>
        <v>16</v>
      </c>
      <c r="J4" s="5" t="s">
        <v>603</v>
      </c>
    </row>
    <row r="5">
      <c r="A5" s="3">
        <v>77.0</v>
      </c>
      <c r="B5" s="72">
        <v>0.015289351851851853</v>
      </c>
      <c r="C5" s="134" t="s">
        <v>10</v>
      </c>
      <c r="D5" s="134" t="s">
        <v>32</v>
      </c>
      <c r="E5" s="47">
        <v>32.0</v>
      </c>
      <c r="F5" s="31">
        <f>E5-15</f>
        <v>17</v>
      </c>
      <c r="J5" s="5" t="s">
        <v>2634</v>
      </c>
    </row>
    <row r="6">
      <c r="A6" s="3">
        <v>77.0</v>
      </c>
      <c r="B6" s="72">
        <v>0.01556712962962963</v>
      </c>
      <c r="C6" s="134" t="s">
        <v>18</v>
      </c>
      <c r="D6" s="134" t="s">
        <v>7</v>
      </c>
      <c r="E6" s="47">
        <v>26.0</v>
      </c>
      <c r="F6" s="19"/>
      <c r="H6" s="5" t="s">
        <v>2944</v>
      </c>
    </row>
    <row r="7">
      <c r="A7" s="3">
        <v>77.0</v>
      </c>
      <c r="B7" s="72">
        <v>0.015729166666666666</v>
      </c>
      <c r="C7" s="134" t="s">
        <v>10</v>
      </c>
      <c r="D7" s="134" t="s">
        <v>7</v>
      </c>
      <c r="E7" s="47">
        <v>24.0</v>
      </c>
      <c r="F7" s="19"/>
      <c r="H7" s="5" t="s">
        <v>2945</v>
      </c>
    </row>
    <row r="8">
      <c r="A8" s="3">
        <v>77.0</v>
      </c>
      <c r="B8" s="72">
        <v>0.016261574074074074</v>
      </c>
      <c r="C8" s="134" t="s">
        <v>10</v>
      </c>
      <c r="D8" s="134" t="s">
        <v>32</v>
      </c>
      <c r="E8" s="47">
        <v>21.0</v>
      </c>
      <c r="F8" s="31">
        <f>E8-15</f>
        <v>6</v>
      </c>
      <c r="J8" s="5" t="s">
        <v>2634</v>
      </c>
    </row>
    <row r="9">
      <c r="A9" s="3">
        <v>77.0</v>
      </c>
      <c r="B9" s="72">
        <v>0.016446759259259258</v>
      </c>
      <c r="C9" s="134" t="s">
        <v>10</v>
      </c>
      <c r="D9" s="134" t="s">
        <v>7</v>
      </c>
      <c r="E9" s="47">
        <v>18.0</v>
      </c>
      <c r="F9" s="19"/>
      <c r="H9" s="5" t="s">
        <v>2946</v>
      </c>
      <c r="I9" s="5">
        <v>0.5</v>
      </c>
    </row>
    <row r="10">
      <c r="A10" s="3">
        <v>77.0</v>
      </c>
      <c r="B10" s="72">
        <v>0.01653935185185185</v>
      </c>
      <c r="C10" s="134" t="s">
        <v>18</v>
      </c>
      <c r="D10" s="134" t="s">
        <v>32</v>
      </c>
      <c r="E10" s="47">
        <v>32.0</v>
      </c>
      <c r="F10" s="47">
        <v>19.0</v>
      </c>
      <c r="J10" s="5" t="s">
        <v>603</v>
      </c>
    </row>
    <row r="11">
      <c r="A11" s="3">
        <v>77.0</v>
      </c>
      <c r="B11" s="72">
        <v>0.017037037037037038</v>
      </c>
      <c r="C11" s="134" t="s">
        <v>18</v>
      </c>
      <c r="D11" s="134" t="s">
        <v>7</v>
      </c>
      <c r="E11" s="47" t="s">
        <v>30</v>
      </c>
      <c r="F11" s="47" t="s">
        <v>30</v>
      </c>
      <c r="H11" s="5" t="s">
        <v>2947</v>
      </c>
      <c r="I11" s="5">
        <v>0.5</v>
      </c>
    </row>
    <row r="12">
      <c r="A12" s="3">
        <v>77.0</v>
      </c>
      <c r="B12" s="72">
        <v>0.017939814814814815</v>
      </c>
      <c r="C12" s="134" t="s">
        <v>18</v>
      </c>
      <c r="D12" s="134" t="s">
        <v>75</v>
      </c>
      <c r="E12" s="47" t="s">
        <v>30</v>
      </c>
      <c r="F12" s="47" t="s">
        <v>30</v>
      </c>
      <c r="J12" s="5" t="s">
        <v>2683</v>
      </c>
    </row>
    <row r="13">
      <c r="A13" s="3">
        <v>77.0</v>
      </c>
      <c r="B13" s="72">
        <v>0.017939814814814815</v>
      </c>
      <c r="C13" s="134" t="s">
        <v>18</v>
      </c>
      <c r="D13" s="134" t="s">
        <v>75</v>
      </c>
      <c r="E13" s="47">
        <v>12.0</v>
      </c>
      <c r="F13" s="31">
        <f>E13-7</f>
        <v>5</v>
      </c>
      <c r="J13" s="5" t="s">
        <v>2862</v>
      </c>
    </row>
    <row r="14">
      <c r="A14" s="3">
        <v>77.0</v>
      </c>
      <c r="B14" s="72">
        <v>0.01925925925925926</v>
      </c>
      <c r="C14" s="134" t="s">
        <v>21</v>
      </c>
      <c r="D14" s="134" t="s">
        <v>32</v>
      </c>
      <c r="E14" s="47">
        <v>26.0</v>
      </c>
      <c r="F14" s="31">
        <f>E14-13</f>
        <v>13</v>
      </c>
      <c r="J14" s="5" t="s">
        <v>2767</v>
      </c>
    </row>
    <row r="15">
      <c r="A15" s="3">
        <v>77.0</v>
      </c>
      <c r="B15" s="72">
        <v>0.01931712962962963</v>
      </c>
      <c r="C15" s="134" t="s">
        <v>21</v>
      </c>
      <c r="D15" s="134" t="s">
        <v>32</v>
      </c>
      <c r="E15" s="47">
        <v>19.0</v>
      </c>
      <c r="F15" s="31">
        <f>E15-11</f>
        <v>8</v>
      </c>
    </row>
    <row r="16">
      <c r="A16" s="3">
        <v>77.0</v>
      </c>
      <c r="B16" s="72">
        <v>0.019328703703703702</v>
      </c>
      <c r="C16" s="134" t="s">
        <v>22</v>
      </c>
      <c r="D16" s="134" t="s">
        <v>7</v>
      </c>
      <c r="E16" s="47">
        <v>33.0</v>
      </c>
      <c r="F16" s="19"/>
      <c r="H16" s="5" t="s">
        <v>2948</v>
      </c>
      <c r="I16" s="5">
        <v>1.0</v>
      </c>
      <c r="J16" s="5" t="s">
        <v>2949</v>
      </c>
    </row>
    <row r="17">
      <c r="A17" s="3">
        <v>77.0</v>
      </c>
      <c r="B17" s="72">
        <v>0.019444444444444445</v>
      </c>
      <c r="C17" s="134" t="s">
        <v>21</v>
      </c>
      <c r="D17" s="134" t="s">
        <v>7</v>
      </c>
      <c r="E17" s="47">
        <v>14.0</v>
      </c>
      <c r="F17" s="19"/>
      <c r="H17" s="5" t="s">
        <v>2950</v>
      </c>
    </row>
    <row r="18">
      <c r="A18" s="3">
        <v>77.0</v>
      </c>
      <c r="B18" s="72">
        <v>0.01945601851851852</v>
      </c>
      <c r="C18" s="134" t="s">
        <v>21</v>
      </c>
      <c r="D18" s="134" t="s">
        <v>7</v>
      </c>
      <c r="E18" s="47">
        <v>8.0</v>
      </c>
      <c r="F18" s="19"/>
      <c r="H18" s="5" t="s">
        <v>2951</v>
      </c>
    </row>
    <row r="19">
      <c r="A19" s="3">
        <v>77.0</v>
      </c>
      <c r="B19" s="72">
        <v>0.020891203703703703</v>
      </c>
      <c r="C19" s="134" t="s">
        <v>10</v>
      </c>
      <c r="D19" s="134" t="s">
        <v>32</v>
      </c>
      <c r="E19" s="47">
        <v>25.0</v>
      </c>
      <c r="F19" s="31">
        <f>E19-15</f>
        <v>10</v>
      </c>
      <c r="J19" s="5" t="s">
        <v>2634</v>
      </c>
    </row>
    <row r="20">
      <c r="A20" s="3">
        <v>77.0</v>
      </c>
      <c r="B20" s="72">
        <v>0.02101851851851852</v>
      </c>
      <c r="C20" s="134" t="s">
        <v>10</v>
      </c>
      <c r="D20" s="134" t="s">
        <v>7</v>
      </c>
      <c r="E20" s="47">
        <v>23.0</v>
      </c>
      <c r="F20" s="19"/>
      <c r="H20" s="5" t="s">
        <v>2952</v>
      </c>
    </row>
    <row r="21">
      <c r="A21" s="3">
        <v>77.0</v>
      </c>
      <c r="B21" s="72">
        <v>0.021215277777777777</v>
      </c>
      <c r="C21" s="134" t="s">
        <v>10</v>
      </c>
      <c r="D21" s="134" t="s">
        <v>32</v>
      </c>
      <c r="E21" s="47">
        <v>22.0</v>
      </c>
      <c r="F21" s="31">
        <f>E21-15</f>
        <v>7</v>
      </c>
      <c r="J21" s="5" t="s">
        <v>2634</v>
      </c>
    </row>
    <row r="22">
      <c r="A22" s="3">
        <v>77.0</v>
      </c>
      <c r="B22" s="72">
        <v>0.021527777777777778</v>
      </c>
      <c r="C22" s="134" t="s">
        <v>10</v>
      </c>
      <c r="D22" s="134" t="s">
        <v>7</v>
      </c>
      <c r="E22" s="47">
        <v>13.0</v>
      </c>
      <c r="F22" s="19"/>
      <c r="H22" s="5" t="s">
        <v>2953</v>
      </c>
    </row>
    <row r="23">
      <c r="A23" s="3">
        <v>77.0</v>
      </c>
      <c r="B23" s="72">
        <v>0.021979166666666668</v>
      </c>
      <c r="C23" s="134" t="s">
        <v>18</v>
      </c>
      <c r="D23" s="134" t="s">
        <v>32</v>
      </c>
      <c r="E23" s="47">
        <v>31.0</v>
      </c>
      <c r="F23" s="31">
        <f t="shared" ref="F23:F25" si="2">E23-14</f>
        <v>17</v>
      </c>
      <c r="J23" s="5" t="s">
        <v>2880</v>
      </c>
    </row>
    <row r="24">
      <c r="A24" s="3">
        <v>77.0</v>
      </c>
      <c r="B24" s="72">
        <v>0.022025462962962962</v>
      </c>
      <c r="C24" s="134" t="s">
        <v>18</v>
      </c>
      <c r="D24" s="134" t="s">
        <v>32</v>
      </c>
      <c r="E24" s="47">
        <v>26.0</v>
      </c>
      <c r="F24" s="31">
        <f t="shared" si="2"/>
        <v>12</v>
      </c>
      <c r="J24" s="5" t="s">
        <v>2880</v>
      </c>
    </row>
    <row r="25">
      <c r="A25" s="3">
        <v>77.0</v>
      </c>
      <c r="B25" s="72">
        <v>0.022083333333333333</v>
      </c>
      <c r="C25" s="134" t="s">
        <v>18</v>
      </c>
      <c r="D25" s="134" t="s">
        <v>32</v>
      </c>
      <c r="E25" s="47">
        <v>33.0</v>
      </c>
      <c r="F25" s="31">
        <f t="shared" si="2"/>
        <v>19</v>
      </c>
      <c r="J25" s="5" t="s">
        <v>2880</v>
      </c>
    </row>
    <row r="26">
      <c r="A26" s="3">
        <v>77.0</v>
      </c>
      <c r="B26" s="72">
        <v>0.022534722222222223</v>
      </c>
      <c r="C26" s="134" t="s">
        <v>18</v>
      </c>
      <c r="D26" s="134" t="s">
        <v>7</v>
      </c>
      <c r="E26" s="47">
        <v>51.0</v>
      </c>
      <c r="F26" s="19"/>
      <c r="H26" s="5" t="s">
        <v>2954</v>
      </c>
    </row>
    <row r="27">
      <c r="A27" s="3">
        <v>77.0</v>
      </c>
      <c r="B27" s="72">
        <v>0.023703703703703703</v>
      </c>
      <c r="C27" s="134" t="s">
        <v>13</v>
      </c>
      <c r="D27" s="134" t="s">
        <v>32</v>
      </c>
      <c r="E27" s="47" t="s">
        <v>30</v>
      </c>
      <c r="F27" s="47" t="s">
        <v>30</v>
      </c>
      <c r="J27" s="5" t="s">
        <v>17</v>
      </c>
    </row>
    <row r="28">
      <c r="A28" s="3">
        <v>77.0</v>
      </c>
      <c r="B28" s="72">
        <v>0.023703703703703703</v>
      </c>
      <c r="C28" s="134" t="s">
        <v>13</v>
      </c>
      <c r="D28" s="134" t="s">
        <v>32</v>
      </c>
      <c r="E28" s="47">
        <v>25.0</v>
      </c>
      <c r="F28" s="31">
        <f>E28-14</f>
        <v>11</v>
      </c>
      <c r="J28" s="5" t="s">
        <v>2220</v>
      </c>
    </row>
    <row r="29">
      <c r="A29" s="3">
        <v>77.0</v>
      </c>
      <c r="B29" s="72">
        <v>0.023819444444444445</v>
      </c>
      <c r="C29" s="134" t="s">
        <v>13</v>
      </c>
      <c r="D29" s="134" t="s">
        <v>7</v>
      </c>
      <c r="E29" s="47">
        <v>24.0</v>
      </c>
      <c r="F29" s="19"/>
      <c r="H29" s="5" t="s">
        <v>2955</v>
      </c>
      <c r="I29" s="5">
        <v>1.0</v>
      </c>
    </row>
    <row r="30">
      <c r="A30" s="3">
        <v>77.0</v>
      </c>
      <c r="B30" s="72">
        <v>0.02547453703703704</v>
      </c>
      <c r="C30" s="134" t="s">
        <v>15</v>
      </c>
      <c r="D30" s="134" t="s">
        <v>24</v>
      </c>
      <c r="E30" s="47">
        <v>26.0</v>
      </c>
      <c r="F30" s="31">
        <f>E30-11</f>
        <v>15</v>
      </c>
    </row>
    <row r="31">
      <c r="A31" s="3">
        <v>77.0</v>
      </c>
      <c r="B31" s="72">
        <v>0.025486111111111112</v>
      </c>
      <c r="C31" s="134" t="s">
        <v>18</v>
      </c>
      <c r="D31" s="134" t="s">
        <v>24</v>
      </c>
      <c r="E31" s="47" t="s">
        <v>30</v>
      </c>
      <c r="F31" s="47" t="s">
        <v>30</v>
      </c>
    </row>
    <row r="32">
      <c r="A32" s="3">
        <v>77.0</v>
      </c>
      <c r="B32" s="72">
        <v>0.025520833333333333</v>
      </c>
      <c r="C32" s="134" t="s">
        <v>22</v>
      </c>
      <c r="D32" s="134" t="s">
        <v>24</v>
      </c>
      <c r="E32" s="47" t="s">
        <v>30</v>
      </c>
      <c r="F32" s="47" t="s">
        <v>30</v>
      </c>
      <c r="J32" s="5" t="s">
        <v>42</v>
      </c>
    </row>
    <row r="33">
      <c r="A33" s="3">
        <v>77.0</v>
      </c>
      <c r="B33" s="72">
        <v>0.025520833333333333</v>
      </c>
      <c r="C33" s="134" t="s">
        <v>22</v>
      </c>
      <c r="D33" s="134" t="s">
        <v>24</v>
      </c>
      <c r="E33" s="47">
        <v>14.0</v>
      </c>
      <c r="F33" s="31">
        <f>E33-0</f>
        <v>14</v>
      </c>
      <c r="J33" s="5" t="s">
        <v>43</v>
      </c>
    </row>
    <row r="34">
      <c r="A34" s="3">
        <v>77.0</v>
      </c>
      <c r="B34" s="72">
        <v>0.027453703703703702</v>
      </c>
      <c r="C34" s="134" t="s">
        <v>10</v>
      </c>
      <c r="D34" s="134" t="s">
        <v>32</v>
      </c>
      <c r="E34" s="47" t="s">
        <v>30</v>
      </c>
      <c r="F34" s="47" t="s">
        <v>30</v>
      </c>
      <c r="J34" s="5" t="s">
        <v>17</v>
      </c>
    </row>
    <row r="35">
      <c r="A35" s="3">
        <v>77.0</v>
      </c>
      <c r="B35" s="72">
        <v>0.027453703703703702</v>
      </c>
      <c r="C35" s="134" t="s">
        <v>10</v>
      </c>
      <c r="D35" s="134" t="s">
        <v>32</v>
      </c>
      <c r="E35" s="47">
        <v>33.0</v>
      </c>
      <c r="F35" s="31">
        <f>E35-15</f>
        <v>18</v>
      </c>
      <c r="J35" s="5" t="s">
        <v>2956</v>
      </c>
    </row>
    <row r="36">
      <c r="A36" s="3">
        <v>77.0</v>
      </c>
      <c r="B36" s="72">
        <v>0.027511574074074074</v>
      </c>
      <c r="C36" s="134" t="s">
        <v>10</v>
      </c>
      <c r="D36" s="134" t="s">
        <v>20</v>
      </c>
      <c r="E36" s="47">
        <v>19.0</v>
      </c>
      <c r="F36" s="31">
        <f>E36-10</f>
        <v>9</v>
      </c>
    </row>
    <row r="37">
      <c r="A37" s="3">
        <v>77.0</v>
      </c>
      <c r="B37" s="72">
        <v>0.02775462962962963</v>
      </c>
      <c r="C37" s="134" t="s">
        <v>18</v>
      </c>
      <c r="D37" s="134" t="s">
        <v>32</v>
      </c>
      <c r="E37" s="47">
        <v>28.0</v>
      </c>
      <c r="F37" s="31">
        <f>E37-14</f>
        <v>14</v>
      </c>
      <c r="J37" s="5" t="s">
        <v>2880</v>
      </c>
    </row>
    <row r="38">
      <c r="A38" s="3">
        <v>77.0</v>
      </c>
      <c r="B38" s="72">
        <v>0.027824074074074074</v>
      </c>
      <c r="C38" s="134" t="s">
        <v>18</v>
      </c>
      <c r="D38" s="134" t="s">
        <v>32</v>
      </c>
      <c r="E38" s="47" t="s">
        <v>30</v>
      </c>
      <c r="F38" s="47" t="s">
        <v>30</v>
      </c>
      <c r="J38" s="5" t="s">
        <v>2957</v>
      </c>
    </row>
    <row r="39">
      <c r="A39" s="3">
        <v>77.0</v>
      </c>
      <c r="B39" s="72">
        <v>0.027916666666666666</v>
      </c>
      <c r="C39" s="134" t="s">
        <v>18</v>
      </c>
      <c r="D39" s="134" t="s">
        <v>7</v>
      </c>
      <c r="E39" s="47">
        <v>5.0</v>
      </c>
      <c r="F39" s="19"/>
      <c r="H39" s="5" t="s">
        <v>2958</v>
      </c>
    </row>
    <row r="40">
      <c r="A40" s="3">
        <v>77.0</v>
      </c>
      <c r="B40" s="72">
        <v>0.027916666666666666</v>
      </c>
      <c r="C40" s="134" t="s">
        <v>10</v>
      </c>
      <c r="D40" s="134" t="s">
        <v>7</v>
      </c>
      <c r="E40" s="47">
        <v>31.0</v>
      </c>
      <c r="F40" s="19"/>
      <c r="H40" s="5" t="s">
        <v>2959</v>
      </c>
    </row>
    <row r="41">
      <c r="A41" s="3">
        <v>77.0</v>
      </c>
      <c r="B41" s="72">
        <v>0.027962962962962964</v>
      </c>
      <c r="C41" s="134" t="s">
        <v>10</v>
      </c>
      <c r="D41" s="134" t="s">
        <v>32</v>
      </c>
      <c r="E41" s="47" t="s">
        <v>30</v>
      </c>
      <c r="F41" s="47" t="s">
        <v>30</v>
      </c>
      <c r="J41" s="5" t="s">
        <v>17</v>
      </c>
    </row>
    <row r="42">
      <c r="A42" s="3">
        <v>77.0</v>
      </c>
      <c r="B42" s="72">
        <v>0.027962962962962964</v>
      </c>
      <c r="C42" s="134" t="s">
        <v>10</v>
      </c>
      <c r="D42" s="134" t="s">
        <v>32</v>
      </c>
      <c r="E42" s="47">
        <v>35.0</v>
      </c>
      <c r="F42" s="31">
        <f>E42-13</f>
        <v>22</v>
      </c>
      <c r="J42" s="5" t="s">
        <v>2956</v>
      </c>
    </row>
    <row r="43">
      <c r="A43" s="3">
        <v>77.0</v>
      </c>
      <c r="B43" s="72">
        <v>0.028090277777777777</v>
      </c>
      <c r="C43" s="134" t="s">
        <v>18</v>
      </c>
      <c r="D43" s="134" t="s">
        <v>7</v>
      </c>
      <c r="E43" s="47">
        <v>25.0</v>
      </c>
      <c r="F43" s="19"/>
      <c r="H43" s="5" t="s">
        <v>2960</v>
      </c>
    </row>
    <row r="44">
      <c r="A44" s="3">
        <v>77.0</v>
      </c>
      <c r="B44" s="72">
        <v>0.028148148148148148</v>
      </c>
      <c r="C44" s="134" t="s">
        <v>10</v>
      </c>
      <c r="D44" s="134" t="s">
        <v>7</v>
      </c>
      <c r="E44" s="47">
        <v>25.0</v>
      </c>
      <c r="F44" s="19"/>
      <c r="H44" s="5" t="s">
        <v>2961</v>
      </c>
      <c r="I44" s="5">
        <v>1.0</v>
      </c>
    </row>
    <row r="45">
      <c r="A45" s="3">
        <v>77.0</v>
      </c>
      <c r="B45" s="72">
        <v>0.029837962962962962</v>
      </c>
      <c r="C45" s="134" t="s">
        <v>15</v>
      </c>
      <c r="D45" s="134" t="s">
        <v>7</v>
      </c>
      <c r="E45" s="47">
        <v>30.0</v>
      </c>
      <c r="F45" s="19"/>
      <c r="H45" s="5" t="s">
        <v>2962</v>
      </c>
      <c r="I45" s="5">
        <v>6.0</v>
      </c>
      <c r="J45" s="5" t="s">
        <v>52</v>
      </c>
    </row>
    <row r="46">
      <c r="A46" s="3">
        <v>77.0</v>
      </c>
      <c r="B46" s="72">
        <v>0.033229166666666664</v>
      </c>
      <c r="C46" s="134" t="s">
        <v>10</v>
      </c>
      <c r="D46" s="134" t="s">
        <v>47</v>
      </c>
      <c r="E46" s="47">
        <v>25.0</v>
      </c>
      <c r="F46" s="31">
        <f>E46-7</f>
        <v>18</v>
      </c>
    </row>
    <row r="47">
      <c r="A47" s="3">
        <v>77.0</v>
      </c>
      <c r="B47" s="72">
        <v>0.03324074074074074</v>
      </c>
      <c r="C47" s="134" t="s">
        <v>21</v>
      </c>
      <c r="D47" s="134" t="s">
        <v>47</v>
      </c>
      <c r="E47" s="47">
        <v>22.0</v>
      </c>
      <c r="F47" s="31">
        <f>E47-5</f>
        <v>17</v>
      </c>
    </row>
    <row r="48">
      <c r="A48" s="3">
        <v>77.0</v>
      </c>
      <c r="B48" s="72">
        <v>0.03333333333333333</v>
      </c>
      <c r="C48" s="134" t="s">
        <v>15</v>
      </c>
      <c r="D48" s="134" t="s">
        <v>47</v>
      </c>
      <c r="E48" s="47">
        <v>15.0</v>
      </c>
      <c r="F48" s="31">
        <f t="shared" ref="F48:F49" si="3">E48-2</f>
        <v>13</v>
      </c>
    </row>
    <row r="49">
      <c r="A49" s="3">
        <v>77.0</v>
      </c>
      <c r="B49" s="72">
        <v>0.033449074074074076</v>
      </c>
      <c r="C49" s="134" t="s">
        <v>134</v>
      </c>
      <c r="D49" s="134" t="s">
        <v>47</v>
      </c>
      <c r="E49" s="47">
        <v>9.0</v>
      </c>
      <c r="F49" s="31">
        <f t="shared" si="3"/>
        <v>7</v>
      </c>
    </row>
    <row r="50">
      <c r="A50" s="3">
        <v>77.0</v>
      </c>
      <c r="B50" s="72">
        <v>0.03355324074074074</v>
      </c>
      <c r="C50" s="134" t="s">
        <v>18</v>
      </c>
      <c r="D50" s="134" t="s">
        <v>47</v>
      </c>
      <c r="E50" s="47">
        <v>13.0</v>
      </c>
      <c r="F50" s="31">
        <f>E50-8</f>
        <v>5</v>
      </c>
    </row>
    <row r="51">
      <c r="A51" s="3">
        <v>77.0</v>
      </c>
      <c r="B51" s="72">
        <v>0.03356481481481482</v>
      </c>
      <c r="C51" s="134" t="s">
        <v>22</v>
      </c>
      <c r="D51" s="134" t="s">
        <v>47</v>
      </c>
      <c r="E51" s="47">
        <v>11.0</v>
      </c>
      <c r="F51" s="31">
        <f>E51-2</f>
        <v>9</v>
      </c>
    </row>
    <row r="52">
      <c r="A52" s="3">
        <v>77.0</v>
      </c>
      <c r="B52" s="72">
        <v>0.03365740740740741</v>
      </c>
      <c r="C52" s="134" t="s">
        <v>13</v>
      </c>
      <c r="D52" s="134" t="s">
        <v>47</v>
      </c>
      <c r="E52" s="47" t="s">
        <v>30</v>
      </c>
      <c r="F52" s="111" t="s">
        <v>30</v>
      </c>
      <c r="J52" s="5" t="s">
        <v>17</v>
      </c>
    </row>
    <row r="53">
      <c r="A53" s="3">
        <v>77.0</v>
      </c>
      <c r="B53" s="72">
        <v>0.03365740740740741</v>
      </c>
      <c r="C53" s="134" t="s">
        <v>13</v>
      </c>
      <c r="D53" s="134" t="s">
        <v>47</v>
      </c>
      <c r="E53" s="47">
        <v>8.0</v>
      </c>
      <c r="F53" s="31">
        <f>E53-2</f>
        <v>6</v>
      </c>
      <c r="J53" s="5" t="s">
        <v>40</v>
      </c>
    </row>
    <row r="54">
      <c r="A54" s="3">
        <v>77.0</v>
      </c>
      <c r="B54" s="72">
        <v>0.03403935185185185</v>
      </c>
      <c r="C54" s="134" t="s">
        <v>10</v>
      </c>
      <c r="D54" s="134" t="s">
        <v>32</v>
      </c>
      <c r="E54" s="47">
        <v>20.0</v>
      </c>
      <c r="F54" s="31">
        <f>E54-15</f>
        <v>5</v>
      </c>
      <c r="J54" s="5" t="s">
        <v>2634</v>
      </c>
    </row>
    <row r="55">
      <c r="A55" s="3">
        <v>77.0</v>
      </c>
      <c r="B55" s="72">
        <v>0.034270833333333334</v>
      </c>
      <c r="C55" s="134" t="s">
        <v>10</v>
      </c>
      <c r="D55" s="134" t="s">
        <v>7</v>
      </c>
      <c r="E55" s="47">
        <v>44.0</v>
      </c>
      <c r="F55" s="19"/>
      <c r="H55" s="5" t="s">
        <v>2963</v>
      </c>
    </row>
    <row r="56">
      <c r="A56" s="3">
        <v>77.0</v>
      </c>
      <c r="B56" s="72">
        <v>0.03549768518518519</v>
      </c>
      <c r="C56" s="134" t="s">
        <v>10</v>
      </c>
      <c r="D56" s="134" t="s">
        <v>24</v>
      </c>
      <c r="E56" s="47">
        <v>21.0</v>
      </c>
      <c r="F56" s="31">
        <f>E56-13</f>
        <v>8</v>
      </c>
    </row>
    <row r="57">
      <c r="A57" s="3">
        <v>77.0</v>
      </c>
      <c r="B57" s="72">
        <v>0.03996527777777778</v>
      </c>
      <c r="C57" s="134" t="s">
        <v>15</v>
      </c>
      <c r="D57" s="134" t="s">
        <v>7</v>
      </c>
      <c r="E57" s="47">
        <v>31.0</v>
      </c>
      <c r="F57" s="19"/>
      <c r="H57" s="5" t="s">
        <v>2964</v>
      </c>
      <c r="I57" s="5">
        <v>6.0</v>
      </c>
      <c r="J57" s="5" t="s">
        <v>52</v>
      </c>
    </row>
    <row r="58">
      <c r="A58" s="3">
        <v>77.0</v>
      </c>
      <c r="B58" s="72">
        <v>0.040844907407407406</v>
      </c>
      <c r="C58" s="134" t="s">
        <v>18</v>
      </c>
      <c r="D58" s="134" t="s">
        <v>93</v>
      </c>
      <c r="E58" s="47">
        <v>18.0</v>
      </c>
      <c r="F58" s="31">
        <f>E58-11</f>
        <v>7</v>
      </c>
      <c r="J58" s="5" t="s">
        <v>2965</v>
      </c>
    </row>
    <row r="59">
      <c r="A59" s="3">
        <v>77.0</v>
      </c>
      <c r="B59" s="72">
        <v>0.04209490740740741</v>
      </c>
      <c r="C59" s="134" t="s">
        <v>22</v>
      </c>
      <c r="D59" s="134" t="s">
        <v>7</v>
      </c>
      <c r="E59" s="47">
        <v>37.0</v>
      </c>
      <c r="F59" s="19"/>
      <c r="H59" s="5" t="s">
        <v>2966</v>
      </c>
      <c r="J59" s="5" t="s">
        <v>109</v>
      </c>
    </row>
    <row r="60">
      <c r="A60" s="3">
        <v>77.0</v>
      </c>
      <c r="B60" s="72">
        <v>0.04377314814814815</v>
      </c>
      <c r="C60" s="134" t="s">
        <v>22</v>
      </c>
      <c r="D60" s="134" t="s">
        <v>95</v>
      </c>
      <c r="E60" s="47">
        <v>8.0</v>
      </c>
      <c r="F60" s="19"/>
    </row>
    <row r="61">
      <c r="A61" s="3">
        <v>77.0</v>
      </c>
      <c r="B61" s="72">
        <v>0.04528935185185185</v>
      </c>
      <c r="C61" s="134" t="s">
        <v>134</v>
      </c>
      <c r="D61" s="134" t="s">
        <v>97</v>
      </c>
      <c r="E61" s="47">
        <v>26.0</v>
      </c>
      <c r="F61" s="19"/>
      <c r="J61" s="5" t="s">
        <v>2967</v>
      </c>
    </row>
    <row r="62">
      <c r="A62" s="3">
        <v>77.0</v>
      </c>
      <c r="B62" s="72">
        <v>0.04583333333333333</v>
      </c>
      <c r="C62" s="134" t="s">
        <v>13</v>
      </c>
      <c r="D62" s="134" t="s">
        <v>32</v>
      </c>
      <c r="E62" s="47" t="s">
        <v>30</v>
      </c>
      <c r="F62" s="47" t="s">
        <v>30</v>
      </c>
      <c r="J62" s="5" t="s">
        <v>17</v>
      </c>
    </row>
    <row r="63">
      <c r="A63" s="3">
        <v>77.0</v>
      </c>
      <c r="B63" s="72">
        <v>0.04583333333333333</v>
      </c>
      <c r="C63" s="134" t="s">
        <v>13</v>
      </c>
      <c r="D63" s="134" t="s">
        <v>32</v>
      </c>
      <c r="E63" s="47">
        <v>23.0</v>
      </c>
      <c r="F63" s="31">
        <f>E63-14+5</f>
        <v>14</v>
      </c>
      <c r="J63" s="5" t="s">
        <v>2895</v>
      </c>
    </row>
    <row r="64">
      <c r="A64" s="3">
        <v>77.0</v>
      </c>
      <c r="B64" s="72">
        <v>0.045960648148148146</v>
      </c>
      <c r="C64" s="134" t="s">
        <v>13</v>
      </c>
      <c r="D64" s="134" t="s">
        <v>7</v>
      </c>
      <c r="E64" s="47">
        <v>35.0</v>
      </c>
      <c r="F64" s="19"/>
      <c r="H64" s="5" t="s">
        <v>2968</v>
      </c>
    </row>
    <row r="65">
      <c r="A65" s="3">
        <v>77.0</v>
      </c>
      <c r="B65" s="72">
        <v>0.04636574074074074</v>
      </c>
      <c r="C65" s="134" t="s">
        <v>13</v>
      </c>
      <c r="D65" s="134" t="s">
        <v>32</v>
      </c>
      <c r="E65" s="47" t="s">
        <v>30</v>
      </c>
      <c r="F65" s="47" t="s">
        <v>30</v>
      </c>
      <c r="J65" s="5" t="s">
        <v>17</v>
      </c>
    </row>
    <row r="66">
      <c r="A66" s="3">
        <v>77.0</v>
      </c>
      <c r="B66" s="72">
        <v>0.04636574074074074</v>
      </c>
      <c r="C66" s="134" t="s">
        <v>13</v>
      </c>
      <c r="D66" s="134" t="s">
        <v>32</v>
      </c>
      <c r="E66" s="47">
        <v>28.0</v>
      </c>
      <c r="F66" s="31">
        <f>E66-14+5</f>
        <v>19</v>
      </c>
      <c r="I66" s="5">
        <v>1.0</v>
      </c>
      <c r="J66" s="5" t="s">
        <v>2895</v>
      </c>
    </row>
    <row r="67">
      <c r="A67" s="3">
        <v>77.0</v>
      </c>
      <c r="B67" s="72">
        <v>0.047314814814814816</v>
      </c>
      <c r="C67" s="134" t="s">
        <v>21</v>
      </c>
      <c r="D67" s="134" t="s">
        <v>32</v>
      </c>
      <c r="E67" s="47">
        <v>26.0</v>
      </c>
      <c r="F67" s="31">
        <f>E67-13</f>
        <v>13</v>
      </c>
      <c r="J67" s="5" t="s">
        <v>2969</v>
      </c>
    </row>
    <row r="68">
      <c r="A68" s="3">
        <v>77.0</v>
      </c>
      <c r="B68" s="72">
        <v>0.04755787037037037</v>
      </c>
      <c r="C68" s="134" t="s">
        <v>10</v>
      </c>
      <c r="D68" s="134" t="s">
        <v>41</v>
      </c>
      <c r="E68" s="47">
        <v>21.0</v>
      </c>
      <c r="F68" s="31">
        <f>E68-5</f>
        <v>16</v>
      </c>
      <c r="H68" s="5" t="s">
        <v>2970</v>
      </c>
    </row>
    <row r="69">
      <c r="A69" s="3">
        <v>77.0</v>
      </c>
      <c r="B69" s="72">
        <v>0.05061342592592592</v>
      </c>
      <c r="C69" s="134" t="s">
        <v>10</v>
      </c>
      <c r="D69" s="134" t="s">
        <v>25</v>
      </c>
      <c r="E69" s="47">
        <v>16.0</v>
      </c>
      <c r="F69" s="31">
        <f>E69-12</f>
        <v>4</v>
      </c>
      <c r="H69" s="5" t="s">
        <v>2971</v>
      </c>
    </row>
    <row r="70">
      <c r="A70" s="3">
        <v>77.0</v>
      </c>
      <c r="B70" s="72">
        <v>0.05061342592592592</v>
      </c>
      <c r="C70" s="134" t="s">
        <v>21</v>
      </c>
      <c r="D70" s="134" t="s">
        <v>25</v>
      </c>
      <c r="E70" s="47">
        <v>18.0</v>
      </c>
      <c r="F70" s="31">
        <f>E70-10</f>
        <v>8</v>
      </c>
    </row>
    <row r="71">
      <c r="A71" s="3">
        <v>77.0</v>
      </c>
      <c r="B71" s="72">
        <v>0.05075231481481481</v>
      </c>
      <c r="C71" s="134" t="s">
        <v>21</v>
      </c>
      <c r="D71" s="134" t="s">
        <v>86</v>
      </c>
      <c r="E71" s="47">
        <v>11.0</v>
      </c>
      <c r="F71" s="19"/>
    </row>
    <row r="72">
      <c r="A72" s="3">
        <v>77.0</v>
      </c>
      <c r="B72" s="72">
        <v>0.05379629629629629</v>
      </c>
      <c r="C72" s="134" t="s">
        <v>10</v>
      </c>
      <c r="D72" s="134" t="s">
        <v>32</v>
      </c>
      <c r="E72" s="47">
        <v>21.0</v>
      </c>
      <c r="F72" s="31">
        <f>E72-15</f>
        <v>6</v>
      </c>
      <c r="J72" s="5" t="s">
        <v>2634</v>
      </c>
    </row>
    <row r="73">
      <c r="A73" s="3">
        <v>77.0</v>
      </c>
      <c r="B73" s="72">
        <v>0.054467592592592595</v>
      </c>
      <c r="C73" s="134" t="s">
        <v>10</v>
      </c>
      <c r="D73" s="134" t="s">
        <v>7</v>
      </c>
      <c r="E73" s="47">
        <v>22.0</v>
      </c>
      <c r="F73" s="19"/>
      <c r="H73" s="5" t="s">
        <v>2972</v>
      </c>
    </row>
    <row r="74">
      <c r="A74" s="3">
        <v>77.0</v>
      </c>
      <c r="B74" s="72">
        <v>0.05458333333333333</v>
      </c>
      <c r="C74" s="134" t="s">
        <v>10</v>
      </c>
      <c r="D74" s="134" t="s">
        <v>32</v>
      </c>
      <c r="E74" s="47" t="s">
        <v>30</v>
      </c>
      <c r="F74" s="47" t="s">
        <v>30</v>
      </c>
      <c r="J74" s="5" t="s">
        <v>2634</v>
      </c>
    </row>
    <row r="75">
      <c r="A75" s="3">
        <v>77.0</v>
      </c>
      <c r="B75" s="72">
        <v>0.05476851851851852</v>
      </c>
      <c r="C75" s="134" t="s">
        <v>10</v>
      </c>
      <c r="D75" s="134" t="s">
        <v>7</v>
      </c>
      <c r="E75" s="47">
        <v>21.0</v>
      </c>
      <c r="F75" s="19"/>
      <c r="H75" s="5" t="s">
        <v>2973</v>
      </c>
    </row>
    <row r="76">
      <c r="A76" s="3">
        <v>77.0</v>
      </c>
      <c r="B76" s="72">
        <v>0.05579861111111111</v>
      </c>
      <c r="C76" s="134" t="s">
        <v>21</v>
      </c>
      <c r="D76" s="134" t="s">
        <v>32</v>
      </c>
      <c r="E76" s="47">
        <v>22.0</v>
      </c>
      <c r="F76" s="31">
        <f>E76-14</f>
        <v>8</v>
      </c>
      <c r="J76" s="5" t="s">
        <v>2767</v>
      </c>
    </row>
    <row r="77">
      <c r="A77" s="3">
        <v>77.0</v>
      </c>
      <c r="B77" s="72">
        <v>0.0559375</v>
      </c>
      <c r="C77" s="134" t="s">
        <v>21</v>
      </c>
      <c r="D77" s="134" t="s">
        <v>7</v>
      </c>
      <c r="E77" s="47">
        <v>21.0</v>
      </c>
      <c r="F77" s="19"/>
      <c r="H77" s="5" t="s">
        <v>2974</v>
      </c>
    </row>
    <row r="78">
      <c r="A78" s="3">
        <v>77.0</v>
      </c>
      <c r="B78" s="72">
        <v>0.0583912037037037</v>
      </c>
      <c r="C78" s="134" t="s">
        <v>15</v>
      </c>
      <c r="D78" s="134" t="s">
        <v>7</v>
      </c>
      <c r="E78" s="47">
        <v>21.0</v>
      </c>
      <c r="F78" s="19"/>
      <c r="H78" s="5" t="s">
        <v>2975</v>
      </c>
      <c r="J78" s="5" t="s">
        <v>1961</v>
      </c>
    </row>
    <row r="79">
      <c r="A79" s="3">
        <v>77.0</v>
      </c>
      <c r="B79" s="72">
        <v>0.06068287037037037</v>
      </c>
      <c r="C79" s="134" t="s">
        <v>18</v>
      </c>
      <c r="D79" s="134" t="s">
        <v>32</v>
      </c>
      <c r="E79" s="47" t="s">
        <v>30</v>
      </c>
      <c r="F79" s="47" t="s">
        <v>30</v>
      </c>
      <c r="J79" s="5" t="s">
        <v>2957</v>
      </c>
    </row>
    <row r="80">
      <c r="A80" s="3">
        <v>77.0</v>
      </c>
      <c r="B80" s="72">
        <v>0.060821759259259256</v>
      </c>
      <c r="C80" s="134" t="s">
        <v>18</v>
      </c>
      <c r="D80" s="134" t="s">
        <v>7</v>
      </c>
      <c r="E80" s="47">
        <v>10.0</v>
      </c>
      <c r="F80" s="19"/>
      <c r="H80" s="5" t="s">
        <v>2720</v>
      </c>
    </row>
    <row r="81">
      <c r="A81" s="3">
        <v>77.0</v>
      </c>
      <c r="B81" s="72">
        <v>0.06107638888888889</v>
      </c>
      <c r="C81" s="134" t="s">
        <v>18</v>
      </c>
      <c r="D81" s="134" t="s">
        <v>32</v>
      </c>
      <c r="E81" s="47" t="s">
        <v>30</v>
      </c>
      <c r="F81" s="47" t="s">
        <v>30</v>
      </c>
      <c r="J81" s="5" t="s">
        <v>128</v>
      </c>
    </row>
    <row r="82">
      <c r="A82" s="3">
        <v>77.0</v>
      </c>
      <c r="B82" s="72">
        <v>0.06253472222222223</v>
      </c>
      <c r="C82" s="134" t="s">
        <v>22</v>
      </c>
      <c r="D82" s="134" t="s">
        <v>32</v>
      </c>
      <c r="E82" s="47">
        <v>21.0</v>
      </c>
      <c r="F82" s="31">
        <f>E82-11</f>
        <v>10</v>
      </c>
      <c r="J82" s="5" t="s">
        <v>2976</v>
      </c>
    </row>
    <row r="83">
      <c r="A83" s="3">
        <v>77.0</v>
      </c>
      <c r="B83" s="72">
        <v>0.06350694444444445</v>
      </c>
      <c r="C83" s="134" t="s">
        <v>22</v>
      </c>
      <c r="D83" s="134" t="s">
        <v>7</v>
      </c>
      <c r="E83" s="47">
        <v>40.0</v>
      </c>
      <c r="F83" s="19"/>
      <c r="H83" s="5" t="s">
        <v>2977</v>
      </c>
    </row>
    <row r="84">
      <c r="A84" s="3">
        <v>77.0</v>
      </c>
      <c r="B84" s="72">
        <v>0.06363425925925927</v>
      </c>
      <c r="C84" s="134" t="s">
        <v>21</v>
      </c>
      <c r="D84" s="134" t="s">
        <v>75</v>
      </c>
      <c r="E84" s="47" t="s">
        <v>28</v>
      </c>
      <c r="F84" s="47">
        <v>1.0</v>
      </c>
      <c r="J84" s="5" t="s">
        <v>350</v>
      </c>
    </row>
    <row r="85">
      <c r="A85" s="3">
        <v>77.0</v>
      </c>
      <c r="B85" s="72">
        <v>0.06363425925925927</v>
      </c>
      <c r="C85" s="134" t="s">
        <v>21</v>
      </c>
      <c r="D85" s="134" t="s">
        <v>75</v>
      </c>
      <c r="E85" s="47">
        <v>16.0</v>
      </c>
      <c r="F85" s="31">
        <f>E85-0</f>
        <v>16</v>
      </c>
      <c r="J85" s="5" t="s">
        <v>418</v>
      </c>
    </row>
    <row r="86">
      <c r="A86" s="3">
        <v>77.0</v>
      </c>
      <c r="B86" s="72">
        <v>0.06429398148148148</v>
      </c>
      <c r="C86" s="134" t="s">
        <v>22</v>
      </c>
      <c r="D86" s="134" t="s">
        <v>97</v>
      </c>
      <c r="E86" s="47">
        <v>8.0</v>
      </c>
      <c r="F86" s="19"/>
      <c r="J86" s="5" t="s">
        <v>2978</v>
      </c>
    </row>
    <row r="87">
      <c r="A87" s="3">
        <v>77.0</v>
      </c>
      <c r="B87" s="72">
        <v>0.06488425925925925</v>
      </c>
      <c r="C87" s="134" t="s">
        <v>10</v>
      </c>
      <c r="D87" s="134" t="s">
        <v>129</v>
      </c>
      <c r="E87" s="47">
        <v>7.0</v>
      </c>
      <c r="F87" s="31">
        <f>E87-5</f>
        <v>2</v>
      </c>
      <c r="J87" s="5" t="s">
        <v>2979</v>
      </c>
    </row>
    <row r="88">
      <c r="A88" s="3">
        <v>77.0</v>
      </c>
      <c r="B88" s="72">
        <v>0.06707175925925926</v>
      </c>
      <c r="C88" s="134" t="s">
        <v>134</v>
      </c>
      <c r="D88" s="134" t="s">
        <v>97</v>
      </c>
      <c r="E88" s="47">
        <v>23.0</v>
      </c>
      <c r="F88" s="19"/>
      <c r="J88" s="5" t="s">
        <v>2980</v>
      </c>
    </row>
    <row r="89">
      <c r="A89" s="3">
        <v>77.0</v>
      </c>
      <c r="B89" s="72">
        <v>0.06952546296296297</v>
      </c>
      <c r="C89" s="134" t="s">
        <v>13</v>
      </c>
      <c r="D89" s="134" t="s">
        <v>32</v>
      </c>
      <c r="E89" s="47" t="s">
        <v>30</v>
      </c>
      <c r="F89" s="47" t="s">
        <v>30</v>
      </c>
      <c r="J89" s="5" t="s">
        <v>17</v>
      </c>
    </row>
    <row r="90">
      <c r="A90" s="3">
        <v>77.0</v>
      </c>
      <c r="B90" s="72">
        <v>0.06952546296296297</v>
      </c>
      <c r="C90" s="134" t="s">
        <v>13</v>
      </c>
      <c r="D90" s="134" t="s">
        <v>32</v>
      </c>
      <c r="E90" s="47">
        <v>22.0</v>
      </c>
      <c r="F90" s="31">
        <f>E90-14+5</f>
        <v>13</v>
      </c>
      <c r="J90" s="5" t="s">
        <v>2981</v>
      </c>
    </row>
    <row r="91">
      <c r="A91" s="3">
        <v>77.0</v>
      </c>
      <c r="B91" s="72">
        <v>0.06961805555555556</v>
      </c>
      <c r="C91" s="134" t="s">
        <v>13</v>
      </c>
      <c r="D91" s="134" t="s">
        <v>32</v>
      </c>
      <c r="E91" s="47" t="s">
        <v>30</v>
      </c>
      <c r="F91" s="47" t="s">
        <v>30</v>
      </c>
      <c r="J91" s="5" t="s">
        <v>17</v>
      </c>
    </row>
    <row r="92">
      <c r="A92" s="3">
        <v>77.0</v>
      </c>
      <c r="B92" s="72">
        <v>0.06961805555555556</v>
      </c>
      <c r="C92" s="134" t="s">
        <v>13</v>
      </c>
      <c r="D92" s="134" t="s">
        <v>32</v>
      </c>
      <c r="E92" s="47">
        <v>23.0</v>
      </c>
      <c r="F92" s="31">
        <f>E92-14+5</f>
        <v>14</v>
      </c>
      <c r="J92" s="5" t="s">
        <v>2981</v>
      </c>
    </row>
    <row r="93">
      <c r="A93" s="3">
        <v>77.0</v>
      </c>
      <c r="B93" s="72">
        <v>0.06971064814814815</v>
      </c>
      <c r="C93" s="134" t="s">
        <v>13</v>
      </c>
      <c r="D93" s="134" t="s">
        <v>32</v>
      </c>
      <c r="E93" s="47" t="s">
        <v>30</v>
      </c>
      <c r="F93" s="47" t="s">
        <v>30</v>
      </c>
      <c r="J93" s="5" t="s">
        <v>17</v>
      </c>
    </row>
    <row r="94">
      <c r="A94" s="3">
        <v>77.0</v>
      </c>
      <c r="B94" s="72">
        <v>0.06971064814814815</v>
      </c>
      <c r="C94" s="134" t="s">
        <v>13</v>
      </c>
      <c r="D94" s="134" t="s">
        <v>32</v>
      </c>
      <c r="E94" s="47">
        <v>21.0</v>
      </c>
      <c r="F94" s="31">
        <f>E94-14+5</f>
        <v>12</v>
      </c>
      <c r="J94" s="5" t="s">
        <v>2981</v>
      </c>
    </row>
    <row r="95">
      <c r="A95" s="3">
        <v>77.0</v>
      </c>
      <c r="B95" s="72">
        <v>0.06984953703703704</v>
      </c>
      <c r="C95" s="134" t="s">
        <v>13</v>
      </c>
      <c r="D95" s="134" t="s">
        <v>7</v>
      </c>
      <c r="E95" s="47">
        <v>31.0</v>
      </c>
      <c r="F95" s="19"/>
      <c r="H95" s="5" t="s">
        <v>2982</v>
      </c>
    </row>
    <row r="96">
      <c r="A96" s="3">
        <v>77.0</v>
      </c>
      <c r="B96" s="72">
        <v>0.06996527777777778</v>
      </c>
      <c r="C96" s="134" t="s">
        <v>13</v>
      </c>
      <c r="D96" s="134" t="s">
        <v>7</v>
      </c>
      <c r="E96" s="47">
        <v>33.0</v>
      </c>
      <c r="F96" s="19"/>
      <c r="H96" s="5" t="s">
        <v>2983</v>
      </c>
    </row>
    <row r="97">
      <c r="A97" s="3">
        <v>77.0</v>
      </c>
      <c r="B97" s="72">
        <v>0.07006944444444445</v>
      </c>
      <c r="C97" s="134" t="s">
        <v>13</v>
      </c>
      <c r="D97" s="134" t="s">
        <v>7</v>
      </c>
      <c r="E97" s="47">
        <v>30.0</v>
      </c>
      <c r="F97" s="19"/>
      <c r="H97" s="5" t="s">
        <v>2984</v>
      </c>
    </row>
    <row r="98">
      <c r="A98" s="3">
        <v>77.0</v>
      </c>
      <c r="B98" s="72">
        <v>0.07086805555555556</v>
      </c>
      <c r="C98" s="134" t="s">
        <v>13</v>
      </c>
      <c r="D98" s="134" t="s">
        <v>25</v>
      </c>
      <c r="E98" s="47" t="s">
        <v>30</v>
      </c>
      <c r="F98" s="47" t="s">
        <v>30</v>
      </c>
      <c r="J98" s="5" t="s">
        <v>17</v>
      </c>
    </row>
    <row r="99">
      <c r="A99" s="3">
        <v>77.0</v>
      </c>
      <c r="B99" s="72">
        <v>0.07086805555555556</v>
      </c>
      <c r="C99" s="134" t="s">
        <v>13</v>
      </c>
      <c r="D99" s="134" t="s">
        <v>25</v>
      </c>
      <c r="E99" s="47" t="s">
        <v>37</v>
      </c>
      <c r="F99" s="47">
        <v>20.0</v>
      </c>
      <c r="J99" s="5" t="s">
        <v>40</v>
      </c>
    </row>
    <row r="100">
      <c r="A100" s="3">
        <v>77.0</v>
      </c>
      <c r="B100" s="72">
        <v>0.07143518518518518</v>
      </c>
      <c r="C100" s="134" t="s">
        <v>13</v>
      </c>
      <c r="D100" s="134" t="s">
        <v>32</v>
      </c>
      <c r="E100" s="47" t="s">
        <v>30</v>
      </c>
      <c r="F100" s="47" t="s">
        <v>30</v>
      </c>
      <c r="J100" s="5" t="s">
        <v>17</v>
      </c>
    </row>
    <row r="101">
      <c r="A101" s="3">
        <v>77.0</v>
      </c>
      <c r="B101" s="72">
        <v>0.07143518518518518</v>
      </c>
      <c r="C101" s="134" t="s">
        <v>13</v>
      </c>
      <c r="D101" s="134" t="s">
        <v>32</v>
      </c>
      <c r="E101" s="47">
        <v>21.0</v>
      </c>
      <c r="F101" s="31">
        <f>E101-14+5</f>
        <v>12</v>
      </c>
      <c r="J101" s="5" t="s">
        <v>2985</v>
      </c>
    </row>
    <row r="102">
      <c r="A102" s="3">
        <v>77.0</v>
      </c>
      <c r="B102" s="72">
        <v>0.07168981481481482</v>
      </c>
      <c r="C102" s="134" t="s">
        <v>13</v>
      </c>
      <c r="D102" s="134" t="s">
        <v>7</v>
      </c>
      <c r="E102" s="47">
        <v>23.0</v>
      </c>
      <c r="F102" s="19"/>
      <c r="H102" s="5" t="s">
        <v>2986</v>
      </c>
    </row>
    <row r="103">
      <c r="A103" s="3">
        <v>77.0</v>
      </c>
      <c r="B103" s="72">
        <v>0.0732175925925926</v>
      </c>
      <c r="C103" s="134" t="s">
        <v>10</v>
      </c>
      <c r="D103" s="134" t="s">
        <v>32</v>
      </c>
      <c r="E103" s="47" t="s">
        <v>28</v>
      </c>
      <c r="F103" s="47">
        <v>1.0</v>
      </c>
      <c r="J103" s="5" t="s">
        <v>2634</v>
      </c>
    </row>
    <row r="104">
      <c r="A104" s="3">
        <v>77.0</v>
      </c>
      <c r="B104" s="72">
        <v>0.07325231481481481</v>
      </c>
      <c r="C104" s="134" t="s">
        <v>10</v>
      </c>
      <c r="D104" s="134" t="s">
        <v>32</v>
      </c>
      <c r="E104" s="47">
        <v>20.0</v>
      </c>
      <c r="F104" s="31">
        <f>E104-15</f>
        <v>5</v>
      </c>
      <c r="J104" s="5" t="s">
        <v>2634</v>
      </c>
    </row>
    <row r="105">
      <c r="A105" s="3">
        <v>77.0</v>
      </c>
      <c r="B105" s="72">
        <v>0.07353009259259259</v>
      </c>
      <c r="C105" s="134" t="s">
        <v>10</v>
      </c>
      <c r="D105" s="134" t="s">
        <v>7</v>
      </c>
      <c r="E105" s="47">
        <v>15.0</v>
      </c>
      <c r="F105" s="19"/>
      <c r="H105" s="5" t="s">
        <v>2987</v>
      </c>
    </row>
    <row r="106">
      <c r="A106" s="3">
        <v>77.0</v>
      </c>
      <c r="B106" s="72">
        <v>0.07505787037037037</v>
      </c>
      <c r="C106" s="134" t="s">
        <v>21</v>
      </c>
      <c r="D106" s="134" t="s">
        <v>32</v>
      </c>
      <c r="E106" s="47" t="s">
        <v>30</v>
      </c>
      <c r="F106" s="47" t="s">
        <v>30</v>
      </c>
      <c r="J106" s="5" t="s">
        <v>17</v>
      </c>
    </row>
    <row r="107">
      <c r="A107" s="3">
        <v>77.0</v>
      </c>
      <c r="B107" s="72">
        <v>0.07505787037037037</v>
      </c>
      <c r="C107" s="134" t="s">
        <v>21</v>
      </c>
      <c r="D107" s="134" t="s">
        <v>32</v>
      </c>
      <c r="E107" s="47">
        <v>26.0</v>
      </c>
      <c r="F107" s="31">
        <f>E107-13</f>
        <v>13</v>
      </c>
      <c r="J107" s="5" t="s">
        <v>2878</v>
      </c>
    </row>
    <row r="108">
      <c r="A108" s="3">
        <v>77.0</v>
      </c>
      <c r="B108" s="72">
        <v>0.07561342592592593</v>
      </c>
      <c r="C108" s="134" t="s">
        <v>21</v>
      </c>
      <c r="D108" s="134" t="s">
        <v>7</v>
      </c>
      <c r="E108" s="47">
        <v>42.0</v>
      </c>
      <c r="F108" s="19"/>
      <c r="H108" s="5" t="s">
        <v>2988</v>
      </c>
    </row>
    <row r="109">
      <c r="A109" s="3">
        <v>77.0</v>
      </c>
      <c r="B109" s="72">
        <v>0.07666666666666666</v>
      </c>
      <c r="C109" s="134" t="s">
        <v>15</v>
      </c>
      <c r="D109" s="134" t="s">
        <v>7</v>
      </c>
      <c r="E109" s="47">
        <v>10.0</v>
      </c>
      <c r="F109" s="19"/>
      <c r="H109" s="5" t="s">
        <v>2989</v>
      </c>
      <c r="J109" s="5" t="s">
        <v>110</v>
      </c>
    </row>
    <row r="110">
      <c r="A110" s="3">
        <v>77.0</v>
      </c>
      <c r="B110" s="72">
        <v>0.08059027777777777</v>
      </c>
      <c r="C110" s="134" t="s">
        <v>18</v>
      </c>
      <c r="D110" s="134" t="s">
        <v>146</v>
      </c>
      <c r="E110" s="47">
        <v>3.0</v>
      </c>
      <c r="F110" s="47">
        <v>2.0</v>
      </c>
    </row>
    <row r="111">
      <c r="A111" s="3">
        <v>77.0</v>
      </c>
      <c r="B111" s="72">
        <v>0.08182870370370371</v>
      </c>
      <c r="C111" s="134" t="s">
        <v>18</v>
      </c>
      <c r="D111" s="134" t="s">
        <v>97</v>
      </c>
      <c r="E111" s="47">
        <v>16.0</v>
      </c>
      <c r="F111" s="19"/>
      <c r="J111" s="5" t="s">
        <v>2990</v>
      </c>
    </row>
    <row r="112">
      <c r="A112" s="3">
        <v>77.0</v>
      </c>
      <c r="B112" s="72">
        <v>0.08204861111111111</v>
      </c>
      <c r="C112" s="134" t="s">
        <v>18</v>
      </c>
      <c r="D112" s="134" t="s">
        <v>93</v>
      </c>
      <c r="E112" s="47">
        <v>19.0</v>
      </c>
      <c r="F112" s="31">
        <f>E112-11</f>
        <v>8</v>
      </c>
      <c r="J112" s="5" t="s">
        <v>2965</v>
      </c>
    </row>
    <row r="113">
      <c r="A113" s="3">
        <v>77.0</v>
      </c>
      <c r="B113" s="72">
        <v>0.08331018518518518</v>
      </c>
      <c r="C113" s="134" t="s">
        <v>22</v>
      </c>
      <c r="D113" s="134" t="s">
        <v>7</v>
      </c>
      <c r="E113" s="47">
        <v>24.0</v>
      </c>
      <c r="F113" s="19"/>
      <c r="H113" s="5" t="s">
        <v>2991</v>
      </c>
      <c r="J113" s="5" t="s">
        <v>109</v>
      </c>
    </row>
    <row r="114">
      <c r="A114" s="3">
        <v>77.0</v>
      </c>
      <c r="B114" s="72">
        <v>0.08375</v>
      </c>
      <c r="C114" s="134" t="s">
        <v>22</v>
      </c>
      <c r="D114" s="134" t="s">
        <v>32</v>
      </c>
      <c r="E114" s="47" t="s">
        <v>28</v>
      </c>
      <c r="F114" s="47">
        <v>1.0</v>
      </c>
      <c r="J114" s="5" t="s">
        <v>621</v>
      </c>
    </row>
    <row r="115">
      <c r="A115" s="3">
        <v>77.0</v>
      </c>
      <c r="B115" s="72">
        <v>0.08560185185185185</v>
      </c>
      <c r="C115" s="134" t="s">
        <v>13</v>
      </c>
      <c r="D115" s="134" t="s">
        <v>25</v>
      </c>
      <c r="E115" s="47" t="s">
        <v>30</v>
      </c>
      <c r="F115" s="47" t="s">
        <v>30</v>
      </c>
      <c r="J115" s="5" t="s">
        <v>17</v>
      </c>
    </row>
    <row r="116">
      <c r="A116" s="3">
        <v>77.0</v>
      </c>
      <c r="B116" s="72">
        <v>0.08560185185185185</v>
      </c>
      <c r="C116" s="134" t="s">
        <v>13</v>
      </c>
      <c r="D116" s="134" t="s">
        <v>25</v>
      </c>
      <c r="E116" s="47" t="s">
        <v>37</v>
      </c>
      <c r="F116" s="47">
        <v>20.0</v>
      </c>
      <c r="H116" s="5" t="s">
        <v>2992</v>
      </c>
      <c r="J116" s="5" t="s">
        <v>40</v>
      </c>
    </row>
    <row r="117">
      <c r="A117" s="3">
        <v>77.0</v>
      </c>
      <c r="B117" s="72">
        <v>0.0857175925925926</v>
      </c>
      <c r="C117" s="134" t="s">
        <v>22</v>
      </c>
      <c r="D117" s="134" t="s">
        <v>25</v>
      </c>
      <c r="E117" s="47">
        <v>11.0</v>
      </c>
      <c r="F117" s="31">
        <f>E117-0</f>
        <v>11</v>
      </c>
      <c r="H117" s="5" t="s">
        <v>2993</v>
      </c>
    </row>
    <row r="118">
      <c r="A118" s="3">
        <v>77.0</v>
      </c>
      <c r="B118" s="72">
        <v>0.08574074074074074</v>
      </c>
      <c r="C118" s="134" t="s">
        <v>15</v>
      </c>
      <c r="D118" s="134" t="s">
        <v>25</v>
      </c>
      <c r="E118" s="47">
        <v>7.0</v>
      </c>
      <c r="F118" s="31">
        <f>E118-5</f>
        <v>2</v>
      </c>
      <c r="H118" s="5" t="s">
        <v>2994</v>
      </c>
    </row>
    <row r="119">
      <c r="A119" s="3">
        <v>77.0</v>
      </c>
      <c r="B119" s="72">
        <v>0.0869212962962963</v>
      </c>
      <c r="C119" s="134" t="s">
        <v>134</v>
      </c>
      <c r="D119" s="134" t="s">
        <v>32</v>
      </c>
      <c r="E119" s="47">
        <v>28.0</v>
      </c>
      <c r="F119" s="31">
        <f>E119-10</f>
        <v>18</v>
      </c>
      <c r="J119" s="5" t="s">
        <v>252</v>
      </c>
    </row>
    <row r="120">
      <c r="A120" s="3">
        <v>77.0</v>
      </c>
      <c r="B120" s="72">
        <v>0.08708333333333333</v>
      </c>
      <c r="C120" s="134" t="s">
        <v>134</v>
      </c>
      <c r="D120" s="134" t="s">
        <v>7</v>
      </c>
      <c r="E120" s="47">
        <v>8.0</v>
      </c>
      <c r="F120" s="19"/>
      <c r="H120" s="5" t="s">
        <v>2995</v>
      </c>
    </row>
    <row r="121">
      <c r="A121" s="3">
        <v>77.0</v>
      </c>
      <c r="B121" s="72">
        <v>0.08730324074074074</v>
      </c>
      <c r="C121" s="134" t="s">
        <v>134</v>
      </c>
      <c r="D121" s="134" t="s">
        <v>146</v>
      </c>
      <c r="E121" s="47">
        <v>12.0</v>
      </c>
      <c r="F121" s="31">
        <f>E121-4</f>
        <v>8</v>
      </c>
    </row>
    <row r="122">
      <c r="A122" s="3">
        <v>77.0</v>
      </c>
      <c r="B122" s="72">
        <v>0.0882175925925926</v>
      </c>
      <c r="C122" s="134" t="s">
        <v>134</v>
      </c>
      <c r="D122" s="134" t="s">
        <v>7</v>
      </c>
      <c r="E122" s="47">
        <v>27.0</v>
      </c>
      <c r="F122" s="19"/>
      <c r="H122" s="5" t="s">
        <v>2996</v>
      </c>
      <c r="J122" s="5" t="s">
        <v>2997</v>
      </c>
    </row>
    <row r="123">
      <c r="A123" s="3">
        <v>77.0</v>
      </c>
      <c r="B123" s="72">
        <v>0.0890625</v>
      </c>
      <c r="C123" s="134" t="s">
        <v>134</v>
      </c>
      <c r="D123" s="134" t="s">
        <v>32</v>
      </c>
      <c r="E123" s="47">
        <v>16.0</v>
      </c>
      <c r="F123" s="31">
        <f>E123-10</f>
        <v>6</v>
      </c>
      <c r="J123" s="5" t="s">
        <v>252</v>
      </c>
    </row>
    <row r="124">
      <c r="A124" s="3">
        <v>77.0</v>
      </c>
      <c r="B124" s="72">
        <v>0.09037037037037036</v>
      </c>
      <c r="C124" s="134" t="s">
        <v>13</v>
      </c>
      <c r="D124" s="134" t="s">
        <v>32</v>
      </c>
      <c r="E124" s="47" t="s">
        <v>30</v>
      </c>
      <c r="F124" s="47" t="s">
        <v>30</v>
      </c>
      <c r="J124" s="5" t="s">
        <v>17</v>
      </c>
    </row>
    <row r="125">
      <c r="A125" s="3">
        <v>77.0</v>
      </c>
      <c r="B125" s="72">
        <v>0.09037037037037036</v>
      </c>
      <c r="C125" s="134" t="s">
        <v>13</v>
      </c>
      <c r="D125" s="134" t="s">
        <v>32</v>
      </c>
      <c r="E125" s="47">
        <v>25.0</v>
      </c>
      <c r="F125" s="31">
        <f>E125-14+5</f>
        <v>16</v>
      </c>
      <c r="J125" s="5" t="s">
        <v>2895</v>
      </c>
    </row>
    <row r="126">
      <c r="A126" s="3">
        <v>77.0</v>
      </c>
      <c r="B126" s="72">
        <v>0.09042824074074074</v>
      </c>
      <c r="C126" s="134" t="s">
        <v>13</v>
      </c>
      <c r="D126" s="134" t="s">
        <v>32</v>
      </c>
      <c r="E126" s="47" t="s">
        <v>30</v>
      </c>
      <c r="F126" s="47" t="s">
        <v>30</v>
      </c>
      <c r="J126" s="5" t="s">
        <v>17</v>
      </c>
    </row>
    <row r="127">
      <c r="A127" s="3">
        <v>77.0</v>
      </c>
      <c r="B127" s="72">
        <v>0.09042824074074074</v>
      </c>
      <c r="C127" s="134" t="s">
        <v>13</v>
      </c>
      <c r="D127" s="134" t="s">
        <v>32</v>
      </c>
      <c r="E127" s="47">
        <v>21.0</v>
      </c>
      <c r="F127" s="31">
        <f>E127-14+5</f>
        <v>12</v>
      </c>
      <c r="J127" s="5" t="s">
        <v>2895</v>
      </c>
    </row>
    <row r="128">
      <c r="A128" s="3">
        <v>77.0</v>
      </c>
      <c r="B128" s="72">
        <v>0.09054398148148148</v>
      </c>
      <c r="C128" s="134" t="s">
        <v>13</v>
      </c>
      <c r="D128" s="134" t="s">
        <v>7</v>
      </c>
      <c r="E128" s="47">
        <v>34.0</v>
      </c>
      <c r="F128" s="19"/>
      <c r="H128" s="5" t="s">
        <v>2998</v>
      </c>
    </row>
    <row r="129">
      <c r="A129" s="3">
        <v>77.0</v>
      </c>
      <c r="B129" s="72">
        <v>0.09071759259259259</v>
      </c>
      <c r="C129" s="134" t="s">
        <v>13</v>
      </c>
      <c r="D129" s="134" t="s">
        <v>7</v>
      </c>
      <c r="E129" s="47">
        <v>41.0</v>
      </c>
      <c r="F129" s="19"/>
      <c r="H129" s="5" t="s">
        <v>2999</v>
      </c>
    </row>
    <row r="130">
      <c r="A130" s="3">
        <v>77.0</v>
      </c>
      <c r="B130" s="72">
        <v>0.0909375</v>
      </c>
      <c r="C130" s="134" t="s">
        <v>13</v>
      </c>
      <c r="D130" s="134" t="s">
        <v>32</v>
      </c>
      <c r="E130" s="47" t="s">
        <v>30</v>
      </c>
      <c r="F130" s="47" t="s">
        <v>30</v>
      </c>
      <c r="J130" s="5" t="s">
        <v>17</v>
      </c>
    </row>
    <row r="131">
      <c r="A131" s="3">
        <v>77.0</v>
      </c>
      <c r="B131" s="72">
        <v>0.0909375</v>
      </c>
      <c r="C131" s="134" t="s">
        <v>13</v>
      </c>
      <c r="D131" s="134" t="s">
        <v>32</v>
      </c>
      <c r="E131" s="47">
        <v>21.0</v>
      </c>
      <c r="F131" s="31">
        <f>E131-14+5</f>
        <v>12</v>
      </c>
      <c r="J131" s="5" t="s">
        <v>3000</v>
      </c>
    </row>
    <row r="132">
      <c r="A132" s="3">
        <v>77.0</v>
      </c>
      <c r="B132" s="72">
        <v>0.09106481481481482</v>
      </c>
      <c r="C132" s="134" t="s">
        <v>13</v>
      </c>
      <c r="D132" s="134" t="s">
        <v>7</v>
      </c>
      <c r="E132" s="47">
        <v>26.0</v>
      </c>
      <c r="F132" s="19"/>
      <c r="H132" s="5" t="s">
        <v>3001</v>
      </c>
    </row>
    <row r="133">
      <c r="A133" s="3">
        <v>77.0</v>
      </c>
      <c r="B133" s="72">
        <v>0.09453703703703703</v>
      </c>
      <c r="C133" s="134" t="s">
        <v>22</v>
      </c>
      <c r="D133" s="134" t="s">
        <v>95</v>
      </c>
      <c r="E133" s="47">
        <v>7.0</v>
      </c>
      <c r="F133" s="19"/>
    </row>
    <row r="134">
      <c r="A134" s="3">
        <v>77.0</v>
      </c>
      <c r="B134" s="72">
        <v>0.09489583333333333</v>
      </c>
      <c r="C134" s="134" t="s">
        <v>22</v>
      </c>
      <c r="D134" s="134" t="s">
        <v>75</v>
      </c>
      <c r="E134" s="47" t="s">
        <v>30</v>
      </c>
      <c r="F134" s="47" t="s">
        <v>30</v>
      </c>
      <c r="J134" s="5" t="s">
        <v>17</v>
      </c>
    </row>
    <row r="135">
      <c r="A135" s="3">
        <v>77.0</v>
      </c>
      <c r="B135" s="72">
        <v>0.09489583333333333</v>
      </c>
      <c r="C135" s="134" t="s">
        <v>22</v>
      </c>
      <c r="D135" s="134" t="s">
        <v>75</v>
      </c>
      <c r="E135" s="47">
        <v>18.0</v>
      </c>
      <c r="F135" s="31">
        <f>E135-2</f>
        <v>16</v>
      </c>
      <c r="J135" s="5" t="s">
        <v>40</v>
      </c>
    </row>
    <row r="136">
      <c r="A136" s="3">
        <v>77.0</v>
      </c>
      <c r="B136" s="72">
        <v>0.09523148148148149</v>
      </c>
      <c r="C136" s="134" t="s">
        <v>22</v>
      </c>
      <c r="D136" s="134" t="s">
        <v>75</v>
      </c>
      <c r="E136" s="47" t="s">
        <v>30</v>
      </c>
      <c r="F136" s="47" t="s">
        <v>30</v>
      </c>
      <c r="J136" s="5" t="s">
        <v>17</v>
      </c>
    </row>
    <row r="137">
      <c r="A137" s="3">
        <v>77.0</v>
      </c>
      <c r="B137" s="72">
        <v>0.09523148148148149</v>
      </c>
      <c r="C137" s="134" t="s">
        <v>22</v>
      </c>
      <c r="D137" s="134" t="s">
        <v>75</v>
      </c>
      <c r="E137" s="31">
        <f>F137+2</f>
        <v>19</v>
      </c>
      <c r="F137" s="47">
        <v>17.0</v>
      </c>
      <c r="J137" s="5" t="s">
        <v>40</v>
      </c>
    </row>
    <row r="138">
      <c r="A138" s="3">
        <v>77.0</v>
      </c>
      <c r="B138" s="72">
        <v>0.0952662037037037</v>
      </c>
      <c r="C138" s="134" t="s">
        <v>22</v>
      </c>
      <c r="D138" s="134" t="s">
        <v>75</v>
      </c>
      <c r="E138" s="47" t="s">
        <v>37</v>
      </c>
      <c r="F138" s="47">
        <v>20.0</v>
      </c>
      <c r="J138" s="5" t="s">
        <v>17</v>
      </c>
    </row>
    <row r="139">
      <c r="A139" s="3">
        <v>77.0</v>
      </c>
      <c r="B139" s="72">
        <v>0.0952662037037037</v>
      </c>
      <c r="C139" s="134" t="s">
        <v>22</v>
      </c>
      <c r="D139" s="134" t="s">
        <v>75</v>
      </c>
      <c r="E139" s="47" t="s">
        <v>37</v>
      </c>
      <c r="F139" s="47">
        <v>20.0</v>
      </c>
      <c r="J139" s="5" t="s">
        <v>40</v>
      </c>
    </row>
    <row r="140">
      <c r="A140" s="3">
        <v>77.0</v>
      </c>
      <c r="B140" s="72">
        <v>0.09561342592592592</v>
      </c>
      <c r="C140" s="134" t="s">
        <v>22</v>
      </c>
      <c r="D140" s="134" t="s">
        <v>75</v>
      </c>
      <c r="E140" s="31">
        <f>F140+2</f>
        <v>5</v>
      </c>
      <c r="F140" s="47">
        <v>3.0</v>
      </c>
      <c r="J140" s="5" t="s">
        <v>17</v>
      </c>
    </row>
    <row r="141">
      <c r="A141" s="3">
        <v>77.0</v>
      </c>
      <c r="B141" s="72">
        <v>0.09561342592592592</v>
      </c>
      <c r="C141" s="134" t="s">
        <v>22</v>
      </c>
      <c r="D141" s="134" t="s">
        <v>75</v>
      </c>
      <c r="E141" s="47" t="s">
        <v>37</v>
      </c>
      <c r="F141" s="47">
        <v>20.0</v>
      </c>
      <c r="J141" s="5" t="s">
        <v>40</v>
      </c>
    </row>
    <row r="142">
      <c r="A142" s="3">
        <v>77.0</v>
      </c>
      <c r="B142" s="72">
        <v>0.09618055555555556</v>
      </c>
      <c r="C142" s="134" t="s">
        <v>10</v>
      </c>
      <c r="D142" s="134" t="s">
        <v>32</v>
      </c>
      <c r="E142" s="47">
        <v>26.0</v>
      </c>
      <c r="F142" s="31">
        <f t="shared" ref="F142:F143" si="4">E142-15</f>
        <v>11</v>
      </c>
      <c r="J142" s="5" t="s">
        <v>2634</v>
      </c>
    </row>
    <row r="143">
      <c r="A143" s="3">
        <v>77.0</v>
      </c>
      <c r="B143" s="72">
        <v>0.09620370370370371</v>
      </c>
      <c r="C143" s="134" t="s">
        <v>10</v>
      </c>
      <c r="D143" s="134" t="s">
        <v>32</v>
      </c>
      <c r="E143" s="47">
        <v>28.0</v>
      </c>
      <c r="F143" s="47">
        <f t="shared" si="4"/>
        <v>13</v>
      </c>
      <c r="H143" s="5"/>
      <c r="J143" s="5" t="s">
        <v>2634</v>
      </c>
    </row>
    <row r="144">
      <c r="A144" s="3">
        <v>77.0</v>
      </c>
      <c r="B144" s="72">
        <v>0.09649305555555555</v>
      </c>
      <c r="C144" s="134" t="s">
        <v>10</v>
      </c>
      <c r="D144" s="134" t="s">
        <v>7</v>
      </c>
      <c r="E144" s="47">
        <v>21.0</v>
      </c>
      <c r="F144" s="135"/>
      <c r="H144" s="5" t="s">
        <v>3002</v>
      </c>
    </row>
    <row r="145">
      <c r="A145" s="3">
        <v>77.0</v>
      </c>
      <c r="B145" s="72">
        <v>0.09682870370370371</v>
      </c>
      <c r="C145" s="134" t="s">
        <v>10</v>
      </c>
      <c r="D145" s="134" t="s">
        <v>7</v>
      </c>
      <c r="E145" s="47">
        <v>23.0</v>
      </c>
      <c r="F145" s="135"/>
      <c r="H145" s="5" t="s">
        <v>3003</v>
      </c>
    </row>
    <row r="146">
      <c r="A146" s="3">
        <v>77.0</v>
      </c>
      <c r="B146" s="72">
        <v>0.0973611111111111</v>
      </c>
      <c r="C146" s="134" t="s">
        <v>21</v>
      </c>
      <c r="D146" s="134" t="s">
        <v>32</v>
      </c>
      <c r="E146" s="47">
        <v>29.0</v>
      </c>
      <c r="F146" s="47">
        <f>E146-13</f>
        <v>16</v>
      </c>
      <c r="H146" s="5"/>
      <c r="J146" s="5" t="s">
        <v>3004</v>
      </c>
    </row>
    <row r="147">
      <c r="A147" s="3">
        <v>77.0</v>
      </c>
      <c r="B147" s="72">
        <v>0.09743055555555556</v>
      </c>
      <c r="C147" s="134" t="s">
        <v>21</v>
      </c>
      <c r="D147" s="134" t="s">
        <v>7</v>
      </c>
      <c r="E147" s="47">
        <v>7.0</v>
      </c>
      <c r="F147" s="135"/>
      <c r="H147" s="5" t="s">
        <v>3005</v>
      </c>
    </row>
    <row r="148">
      <c r="A148" s="3">
        <v>77.0</v>
      </c>
      <c r="B148" s="72">
        <v>0.09766203703703703</v>
      </c>
      <c r="C148" s="134" t="s">
        <v>21</v>
      </c>
      <c r="D148" s="134" t="s">
        <v>32</v>
      </c>
      <c r="E148" s="47" t="s">
        <v>37</v>
      </c>
      <c r="F148" s="47">
        <v>20.0</v>
      </c>
      <c r="G148" s="5" t="s">
        <v>48</v>
      </c>
      <c r="H148" s="5"/>
      <c r="J148" s="5" t="s">
        <v>2933</v>
      </c>
    </row>
    <row r="149">
      <c r="A149" s="3">
        <v>77.0</v>
      </c>
      <c r="B149" s="72">
        <v>0.09835648148148148</v>
      </c>
      <c r="C149" s="134" t="s">
        <v>21</v>
      </c>
      <c r="D149" s="134" t="s">
        <v>7</v>
      </c>
      <c r="E149" s="47">
        <v>64.0</v>
      </c>
      <c r="F149" s="19"/>
      <c r="H149" s="5" t="s">
        <v>3006</v>
      </c>
      <c r="I149" s="5">
        <v>1.0</v>
      </c>
      <c r="J149" s="5" t="s">
        <v>112</v>
      </c>
    </row>
    <row r="150">
      <c r="A150" s="3">
        <v>77.0</v>
      </c>
      <c r="B150" s="72">
        <v>0.09958333333333333</v>
      </c>
      <c r="C150" s="134" t="s">
        <v>10</v>
      </c>
      <c r="D150" s="134" t="s">
        <v>129</v>
      </c>
      <c r="E150" s="47" t="s">
        <v>30</v>
      </c>
      <c r="F150" s="47" t="s">
        <v>30</v>
      </c>
      <c r="J150" s="5" t="s">
        <v>17</v>
      </c>
    </row>
    <row r="151">
      <c r="A151" s="3">
        <v>77.0</v>
      </c>
      <c r="B151" s="72">
        <v>0.09958333333333333</v>
      </c>
      <c r="C151" s="134" t="s">
        <v>10</v>
      </c>
      <c r="D151" s="134" t="s">
        <v>129</v>
      </c>
      <c r="E151" s="47">
        <v>15.0</v>
      </c>
      <c r="F151" s="31">
        <f>E151-5</f>
        <v>10</v>
      </c>
      <c r="J151" s="5" t="s">
        <v>40</v>
      </c>
    </row>
    <row r="152">
      <c r="A152" s="3">
        <v>77.0</v>
      </c>
      <c r="B152" s="72">
        <v>0.1003125</v>
      </c>
      <c r="C152" s="134" t="s">
        <v>15</v>
      </c>
      <c r="D152" s="134" t="s">
        <v>32</v>
      </c>
      <c r="E152" s="47">
        <v>18.0</v>
      </c>
      <c r="F152" s="31">
        <f t="shared" ref="F152:F153" si="5">E152-8</f>
        <v>10</v>
      </c>
      <c r="J152" s="5" t="s">
        <v>3007</v>
      </c>
    </row>
    <row r="153">
      <c r="A153" s="3">
        <v>77.0</v>
      </c>
      <c r="B153" s="72">
        <v>0.10037037037037037</v>
      </c>
      <c r="C153" s="134" t="s">
        <v>15</v>
      </c>
      <c r="D153" s="134" t="s">
        <v>32</v>
      </c>
      <c r="E153" s="47">
        <v>14.0</v>
      </c>
      <c r="F153" s="31">
        <f t="shared" si="5"/>
        <v>6</v>
      </c>
      <c r="J153" s="5" t="s">
        <v>3007</v>
      </c>
    </row>
    <row r="154">
      <c r="A154" s="3">
        <v>77.0</v>
      </c>
      <c r="B154" s="72">
        <v>0.1005787037037037</v>
      </c>
      <c r="C154" s="134" t="s">
        <v>15</v>
      </c>
      <c r="D154" s="134" t="s">
        <v>7</v>
      </c>
      <c r="E154" s="47">
        <v>18.0</v>
      </c>
      <c r="F154" s="19"/>
      <c r="H154" s="5" t="s">
        <v>2946</v>
      </c>
    </row>
    <row r="155">
      <c r="A155" s="3">
        <v>77.0</v>
      </c>
      <c r="B155" s="72">
        <v>0.10068287037037037</v>
      </c>
      <c r="C155" s="134" t="s">
        <v>15</v>
      </c>
      <c r="D155" s="134" t="s">
        <v>7</v>
      </c>
      <c r="E155" s="47">
        <v>12.0</v>
      </c>
      <c r="F155" s="19"/>
      <c r="H155" s="5" t="s">
        <v>3008</v>
      </c>
    </row>
    <row r="156">
      <c r="A156" s="3">
        <v>77.0</v>
      </c>
      <c r="B156" s="72">
        <v>0.10086805555555556</v>
      </c>
      <c r="C156" s="134" t="s">
        <v>15</v>
      </c>
      <c r="D156" s="134" t="s">
        <v>97</v>
      </c>
      <c r="E156" s="47">
        <v>7.0</v>
      </c>
      <c r="F156" s="19"/>
      <c r="J156" s="5" t="s">
        <v>3009</v>
      </c>
    </row>
    <row r="157">
      <c r="A157" s="3">
        <v>77.0</v>
      </c>
      <c r="B157" s="72">
        <v>0.10186342592592593</v>
      </c>
      <c r="C157" s="134" t="s">
        <v>18</v>
      </c>
      <c r="D157" s="134" t="s">
        <v>32</v>
      </c>
      <c r="E157" s="47">
        <v>19.0</v>
      </c>
      <c r="F157" s="31">
        <f t="shared" ref="F157:F158" si="6">E157-14</f>
        <v>5</v>
      </c>
      <c r="J157" s="5" t="s">
        <v>3010</v>
      </c>
    </row>
    <row r="158">
      <c r="A158" s="3">
        <v>77.0</v>
      </c>
      <c r="B158" s="72">
        <v>0.10127314814814815</v>
      </c>
      <c r="C158" s="134" t="s">
        <v>18</v>
      </c>
      <c r="D158" s="134" t="s">
        <v>32</v>
      </c>
      <c r="E158" s="47">
        <v>25.0</v>
      </c>
      <c r="F158" s="31">
        <f t="shared" si="6"/>
        <v>11</v>
      </c>
      <c r="J158" s="5" t="s">
        <v>3010</v>
      </c>
    </row>
    <row r="159">
      <c r="A159" s="3">
        <v>77.0</v>
      </c>
      <c r="B159" s="72">
        <v>0.10268518518518518</v>
      </c>
      <c r="C159" s="134" t="s">
        <v>18</v>
      </c>
      <c r="D159" s="134" t="s">
        <v>7</v>
      </c>
      <c r="E159" s="47">
        <v>18.0</v>
      </c>
      <c r="F159" s="19"/>
      <c r="H159" s="5" t="s">
        <v>3011</v>
      </c>
      <c r="I159" s="5">
        <v>1.0</v>
      </c>
    </row>
    <row r="160">
      <c r="A160" s="3">
        <v>77.0</v>
      </c>
      <c r="B160" s="72">
        <v>0.10326388888888889</v>
      </c>
      <c r="C160" s="134" t="s">
        <v>18</v>
      </c>
      <c r="D160" s="134" t="s">
        <v>32</v>
      </c>
      <c r="E160" s="47" t="s">
        <v>30</v>
      </c>
      <c r="F160" s="47" t="s">
        <v>30</v>
      </c>
      <c r="J160" s="5" t="s">
        <v>3012</v>
      </c>
    </row>
    <row r="161">
      <c r="A161" s="3">
        <v>77.0</v>
      </c>
      <c r="B161" s="72">
        <v>0.10344907407407407</v>
      </c>
      <c r="C161" s="134" t="s">
        <v>18</v>
      </c>
      <c r="D161" s="134" t="s">
        <v>7</v>
      </c>
      <c r="E161" s="47">
        <v>10.0</v>
      </c>
      <c r="F161" s="19"/>
      <c r="H161" s="5" t="s">
        <v>2720</v>
      </c>
    </row>
    <row r="162">
      <c r="A162" s="3">
        <v>77.0</v>
      </c>
      <c r="B162" s="72">
        <v>0.10436342592592593</v>
      </c>
      <c r="C162" s="134" t="s">
        <v>22</v>
      </c>
      <c r="D162" s="134" t="s">
        <v>32</v>
      </c>
      <c r="E162" s="47">
        <v>15.0</v>
      </c>
      <c r="F162" s="31">
        <f>E162-11</f>
        <v>4</v>
      </c>
      <c r="J162" s="5" t="s">
        <v>621</v>
      </c>
    </row>
    <row r="163">
      <c r="A163" s="3">
        <v>77.0</v>
      </c>
      <c r="B163" s="72">
        <v>0.10458333333333333</v>
      </c>
      <c r="C163" s="134" t="s">
        <v>22</v>
      </c>
      <c r="D163" s="134" t="s">
        <v>7</v>
      </c>
      <c r="E163" s="47">
        <v>42.0</v>
      </c>
      <c r="F163" s="19"/>
      <c r="H163" s="5" t="s">
        <v>3013</v>
      </c>
      <c r="I163" s="5">
        <v>1.0</v>
      </c>
    </row>
    <row r="164">
      <c r="A164" s="3">
        <v>77.0</v>
      </c>
      <c r="B164" s="72">
        <v>0.1059375</v>
      </c>
      <c r="C164" s="134" t="s">
        <v>22</v>
      </c>
      <c r="D164" s="134" t="s">
        <v>7</v>
      </c>
      <c r="E164" s="47">
        <v>23.0</v>
      </c>
      <c r="F164" s="19"/>
      <c r="H164" s="5" t="s">
        <v>3014</v>
      </c>
      <c r="I164" s="5">
        <v>1.0</v>
      </c>
      <c r="J164" s="5" t="s">
        <v>109</v>
      </c>
    </row>
    <row r="165">
      <c r="A165" s="3">
        <v>77.0</v>
      </c>
      <c r="B165" s="72">
        <v>0.10756944444444444</v>
      </c>
      <c r="C165" s="134" t="s">
        <v>134</v>
      </c>
      <c r="D165" s="134" t="s">
        <v>25</v>
      </c>
      <c r="E165" s="47">
        <v>15.0</v>
      </c>
      <c r="F165" s="31">
        <f>E165-0</f>
        <v>15</v>
      </c>
      <c r="H165" s="5" t="s">
        <v>3015</v>
      </c>
    </row>
    <row r="166">
      <c r="A166" s="3">
        <v>77.0</v>
      </c>
      <c r="B166" s="72">
        <v>0.10760416666666667</v>
      </c>
      <c r="C166" s="134" t="s">
        <v>21</v>
      </c>
      <c r="D166" s="134" t="s">
        <v>25</v>
      </c>
      <c r="E166" s="47">
        <v>14.0</v>
      </c>
      <c r="F166" s="31">
        <f>E166-10</f>
        <v>4</v>
      </c>
      <c r="H166" s="5" t="s">
        <v>3016</v>
      </c>
    </row>
    <row r="167">
      <c r="A167" s="3">
        <v>77.0</v>
      </c>
      <c r="B167" s="72">
        <v>0.10761574074074073</v>
      </c>
      <c r="C167" s="134" t="s">
        <v>13</v>
      </c>
      <c r="D167" s="134" t="s">
        <v>25</v>
      </c>
      <c r="E167" s="47" t="s">
        <v>30</v>
      </c>
      <c r="F167" s="47" t="s">
        <v>30</v>
      </c>
      <c r="J167" s="5" t="s">
        <v>42</v>
      </c>
    </row>
    <row r="168">
      <c r="A168" s="3">
        <v>77.0</v>
      </c>
      <c r="B168" s="72">
        <v>0.10761574074074073</v>
      </c>
      <c r="C168" s="134" t="s">
        <v>13</v>
      </c>
      <c r="D168" s="134" t="s">
        <v>25</v>
      </c>
      <c r="E168" s="47">
        <v>17.0</v>
      </c>
      <c r="F168" s="31">
        <f>E168-2</f>
        <v>15</v>
      </c>
      <c r="H168" s="5" t="s">
        <v>3017</v>
      </c>
    </row>
    <row r="169">
      <c r="A169" s="3">
        <v>77.0</v>
      </c>
      <c r="B169" s="72">
        <v>0.10928240740740741</v>
      </c>
      <c r="C169" s="134" t="s">
        <v>134</v>
      </c>
      <c r="D169" s="134" t="s">
        <v>628</v>
      </c>
      <c r="E169" s="47" t="s">
        <v>30</v>
      </c>
      <c r="F169" s="47" t="s">
        <v>30</v>
      </c>
      <c r="J169" s="5" t="s">
        <v>42</v>
      </c>
    </row>
    <row r="170">
      <c r="A170" s="3">
        <v>77.0</v>
      </c>
      <c r="B170" s="72">
        <v>0.10928240740740741</v>
      </c>
      <c r="C170" s="134" t="s">
        <v>134</v>
      </c>
      <c r="D170" s="134" t="s">
        <v>628</v>
      </c>
      <c r="E170" s="47">
        <v>14.0</v>
      </c>
      <c r="F170" s="31">
        <f>E170-10</f>
        <v>4</v>
      </c>
      <c r="J170" s="5" t="s">
        <v>3018</v>
      </c>
    </row>
    <row r="171">
      <c r="A171" s="3">
        <v>77.0</v>
      </c>
      <c r="B171" s="72">
        <v>0.11068287037037038</v>
      </c>
      <c r="C171" s="134" t="s">
        <v>134</v>
      </c>
      <c r="D171" s="134" t="s">
        <v>7</v>
      </c>
      <c r="E171" s="47">
        <v>22.0</v>
      </c>
      <c r="F171" s="19"/>
      <c r="H171" s="5" t="s">
        <v>3019</v>
      </c>
    </row>
    <row r="172">
      <c r="A172" s="3">
        <v>77.0</v>
      </c>
      <c r="B172" s="72">
        <v>0.1111111111111111</v>
      </c>
      <c r="C172" s="134" t="s">
        <v>134</v>
      </c>
      <c r="D172" s="134" t="s">
        <v>32</v>
      </c>
      <c r="E172" s="47" t="s">
        <v>30</v>
      </c>
      <c r="F172" s="47" t="s">
        <v>30</v>
      </c>
      <c r="J172" s="5" t="s">
        <v>17</v>
      </c>
    </row>
    <row r="173">
      <c r="A173" s="3">
        <v>77.0</v>
      </c>
      <c r="B173" s="72">
        <v>0.1111111111111111</v>
      </c>
      <c r="C173" s="134" t="s">
        <v>134</v>
      </c>
      <c r="D173" s="134" t="s">
        <v>32</v>
      </c>
      <c r="E173" s="47" t="s">
        <v>30</v>
      </c>
      <c r="F173" s="47" t="s">
        <v>30</v>
      </c>
      <c r="J173" s="5" t="s">
        <v>2203</v>
      </c>
    </row>
    <row r="174">
      <c r="A174" s="3">
        <v>77.0</v>
      </c>
      <c r="B174" s="72">
        <v>0.11128472222222222</v>
      </c>
      <c r="C174" s="134" t="s">
        <v>134</v>
      </c>
      <c r="D174" s="134" t="s">
        <v>7</v>
      </c>
      <c r="E174" s="47">
        <v>11.0</v>
      </c>
      <c r="F174" s="19"/>
      <c r="H174" s="5" t="s">
        <v>3020</v>
      </c>
    </row>
    <row r="175">
      <c r="A175" s="3">
        <v>77.0</v>
      </c>
      <c r="B175" s="72">
        <v>0.11189814814814815</v>
      </c>
      <c r="C175" s="134" t="s">
        <v>13</v>
      </c>
      <c r="D175" s="134" t="s">
        <v>32</v>
      </c>
      <c r="E175" s="47" t="s">
        <v>30</v>
      </c>
      <c r="F175" s="47" t="s">
        <v>30</v>
      </c>
      <c r="J175" s="5" t="s">
        <v>17</v>
      </c>
    </row>
    <row r="176">
      <c r="A176" s="3">
        <v>77.0</v>
      </c>
      <c r="B176" s="72">
        <v>0.11189814814814815</v>
      </c>
      <c r="C176" s="134" t="s">
        <v>13</v>
      </c>
      <c r="D176" s="134" t="s">
        <v>32</v>
      </c>
      <c r="E176" s="47">
        <v>26.0</v>
      </c>
      <c r="F176" s="31">
        <f>E176-14+5</f>
        <v>17</v>
      </c>
      <c r="J176" s="5" t="s">
        <v>2895</v>
      </c>
    </row>
    <row r="177">
      <c r="A177" s="3">
        <v>77.0</v>
      </c>
      <c r="B177" s="72">
        <v>0.11210648148148149</v>
      </c>
      <c r="C177" s="134" t="s">
        <v>13</v>
      </c>
      <c r="D177" s="134" t="s">
        <v>32</v>
      </c>
      <c r="E177" s="47" t="s">
        <v>30</v>
      </c>
      <c r="F177" s="47" t="s">
        <v>30</v>
      </c>
      <c r="J177" s="5" t="s">
        <v>17</v>
      </c>
    </row>
    <row r="178">
      <c r="A178" s="3">
        <v>77.0</v>
      </c>
      <c r="B178" s="72">
        <v>0.11210648148148149</v>
      </c>
      <c r="C178" s="134" t="s">
        <v>13</v>
      </c>
      <c r="D178" s="134" t="s">
        <v>32</v>
      </c>
      <c r="E178" s="47">
        <v>17.0</v>
      </c>
      <c r="F178" s="31">
        <f>E178-14+5</f>
        <v>8</v>
      </c>
      <c r="J178" s="5" t="s">
        <v>2895</v>
      </c>
    </row>
    <row r="179">
      <c r="A179" s="3">
        <v>77.0</v>
      </c>
      <c r="B179" s="72">
        <v>0.1121875</v>
      </c>
      <c r="C179" s="134" t="s">
        <v>13</v>
      </c>
      <c r="D179" s="134" t="s">
        <v>32</v>
      </c>
      <c r="E179" s="47" t="s">
        <v>30</v>
      </c>
      <c r="F179" s="47" t="s">
        <v>30</v>
      </c>
      <c r="J179" s="5" t="s">
        <v>17</v>
      </c>
    </row>
    <row r="180">
      <c r="A180" s="3">
        <v>77.0</v>
      </c>
      <c r="B180" s="72">
        <v>0.1121875</v>
      </c>
      <c r="C180" s="134" t="s">
        <v>13</v>
      </c>
      <c r="D180" s="134" t="s">
        <v>32</v>
      </c>
      <c r="E180" s="47">
        <v>14.0</v>
      </c>
      <c r="F180" s="31">
        <f>E180-14+5</f>
        <v>5</v>
      </c>
      <c r="J180" s="5" t="s">
        <v>3021</v>
      </c>
    </row>
    <row r="181">
      <c r="A181" s="3">
        <v>77.0</v>
      </c>
      <c r="B181" s="72">
        <v>0.1123611111111111</v>
      </c>
      <c r="C181" s="134" t="s">
        <v>13</v>
      </c>
      <c r="D181" s="134" t="s">
        <v>7</v>
      </c>
      <c r="E181" s="47">
        <v>31.0</v>
      </c>
      <c r="F181" s="19"/>
      <c r="H181" s="5" t="s">
        <v>3022</v>
      </c>
    </row>
    <row r="182">
      <c r="A182" s="3">
        <v>77.0</v>
      </c>
      <c r="B182" s="72">
        <v>0.11247685185185186</v>
      </c>
      <c r="C182" s="134" t="s">
        <v>13</v>
      </c>
      <c r="D182" s="134" t="s">
        <v>7</v>
      </c>
      <c r="E182" s="47">
        <v>34.0</v>
      </c>
      <c r="F182" s="19"/>
      <c r="H182" s="5" t="s">
        <v>3023</v>
      </c>
    </row>
    <row r="183">
      <c r="A183" s="3">
        <v>77.0</v>
      </c>
      <c r="B183" s="72">
        <v>0.11256944444444444</v>
      </c>
      <c r="C183" s="134" t="s">
        <v>13</v>
      </c>
      <c r="D183" s="134" t="s">
        <v>7</v>
      </c>
      <c r="E183" s="47">
        <v>31.0</v>
      </c>
      <c r="F183" s="19"/>
      <c r="H183" s="5" t="s">
        <v>3022</v>
      </c>
      <c r="I183" s="5">
        <v>1.0</v>
      </c>
      <c r="J183" s="67" t="s">
        <v>3024</v>
      </c>
    </row>
    <row r="184">
      <c r="A184" s="3">
        <v>77.0</v>
      </c>
      <c r="B184" s="72">
        <v>0.11609953703703704</v>
      </c>
      <c r="C184" s="134" t="s">
        <v>10</v>
      </c>
      <c r="D184" s="134" t="s">
        <v>32</v>
      </c>
      <c r="E184" s="47" t="s">
        <v>30</v>
      </c>
      <c r="F184" s="47" t="s">
        <v>30</v>
      </c>
      <c r="J184" s="5" t="s">
        <v>42</v>
      </c>
    </row>
    <row r="185">
      <c r="A185" s="3">
        <v>77.0</v>
      </c>
      <c r="B185" s="72">
        <v>0.11609953703703704</v>
      </c>
      <c r="C185" s="134" t="s">
        <v>10</v>
      </c>
      <c r="D185" s="134" t="s">
        <v>32</v>
      </c>
      <c r="E185" s="47">
        <v>18.0</v>
      </c>
      <c r="F185" s="31">
        <f>E185-15</f>
        <v>3</v>
      </c>
      <c r="J185" s="5" t="s">
        <v>3025</v>
      </c>
    </row>
    <row r="186">
      <c r="A186" s="3">
        <v>77.0</v>
      </c>
      <c r="B186" s="72">
        <v>0.11611111111111111</v>
      </c>
      <c r="C186" s="134" t="s">
        <v>10</v>
      </c>
      <c r="D186" s="134" t="s">
        <v>32</v>
      </c>
      <c r="E186" s="47" t="s">
        <v>30</v>
      </c>
      <c r="F186" s="47" t="s">
        <v>30</v>
      </c>
      <c r="J186" s="5" t="s">
        <v>42</v>
      </c>
    </row>
    <row r="187">
      <c r="A187" s="3">
        <v>77.0</v>
      </c>
      <c r="B187" s="72">
        <v>0.11611111111111111</v>
      </c>
      <c r="C187" s="134" t="s">
        <v>10</v>
      </c>
      <c r="D187" s="134" t="s">
        <v>32</v>
      </c>
      <c r="E187" s="47">
        <v>20.0</v>
      </c>
      <c r="F187" s="31">
        <f>E187-15</f>
        <v>5</v>
      </c>
      <c r="J187" s="5" t="s">
        <v>3026</v>
      </c>
    </row>
    <row r="188">
      <c r="A188" s="3">
        <v>77.0</v>
      </c>
      <c r="B188" s="72">
        <v>0.11638888888888889</v>
      </c>
      <c r="C188" s="134" t="s">
        <v>10</v>
      </c>
      <c r="D188" s="134" t="s">
        <v>7</v>
      </c>
      <c r="E188" s="47">
        <v>28.0</v>
      </c>
      <c r="F188" s="19"/>
      <c r="H188" s="5" t="s">
        <v>3027</v>
      </c>
    </row>
    <row r="189">
      <c r="A189" s="3">
        <v>77.0</v>
      </c>
      <c r="B189" s="72">
        <v>0.11657407407407408</v>
      </c>
      <c r="C189" s="134" t="s">
        <v>10</v>
      </c>
      <c r="D189" s="134" t="s">
        <v>7</v>
      </c>
      <c r="E189" s="47">
        <v>17.0</v>
      </c>
      <c r="F189" s="19"/>
      <c r="H189" s="5" t="s">
        <v>3028</v>
      </c>
      <c r="I189" s="5">
        <v>1.0</v>
      </c>
    </row>
    <row r="190">
      <c r="A190" s="3">
        <v>77.0</v>
      </c>
      <c r="B190" s="72">
        <v>0.12724537037037037</v>
      </c>
      <c r="C190" s="134" t="s">
        <v>134</v>
      </c>
      <c r="D190" s="134" t="s">
        <v>97</v>
      </c>
      <c r="E190" s="47">
        <v>30.0</v>
      </c>
      <c r="F190" s="19"/>
      <c r="H190" s="5" t="s">
        <v>3029</v>
      </c>
      <c r="J190" s="5" t="s">
        <v>1582</v>
      </c>
    </row>
    <row r="191">
      <c r="A191" s="3">
        <v>77.0</v>
      </c>
      <c r="B191" s="72">
        <v>0.12784722222222222</v>
      </c>
      <c r="C191" s="134" t="s">
        <v>10</v>
      </c>
      <c r="D191" s="134" t="s">
        <v>92</v>
      </c>
      <c r="E191" s="47">
        <v>11.0</v>
      </c>
      <c r="F191" s="31">
        <f>E191-2</f>
        <v>9</v>
      </c>
    </row>
    <row r="192">
      <c r="A192" s="3">
        <v>77.0</v>
      </c>
      <c r="B192" s="72">
        <v>0.12890046296296295</v>
      </c>
      <c r="C192" s="134" t="s">
        <v>18</v>
      </c>
      <c r="D192" s="134" t="s">
        <v>93</v>
      </c>
      <c r="E192" s="47">
        <v>17.0</v>
      </c>
      <c r="F192" s="31">
        <f>E192-11</f>
        <v>6</v>
      </c>
      <c r="J192" s="5" t="s">
        <v>3030</v>
      </c>
    </row>
    <row r="193">
      <c r="A193" s="3">
        <v>77.0</v>
      </c>
      <c r="B193" s="72">
        <v>0.12899305555555557</v>
      </c>
      <c r="C193" s="134" t="s">
        <v>18</v>
      </c>
      <c r="D193" s="134" t="s">
        <v>93</v>
      </c>
      <c r="E193" s="47" t="s">
        <v>30</v>
      </c>
      <c r="F193" s="47" t="s">
        <v>30</v>
      </c>
      <c r="J193" s="5" t="s">
        <v>3031</v>
      </c>
    </row>
    <row r="194">
      <c r="A194" s="3">
        <v>77.0</v>
      </c>
      <c r="B194" s="72">
        <v>0.1293402777777778</v>
      </c>
      <c r="C194" s="134" t="s">
        <v>15</v>
      </c>
      <c r="D194" s="134" t="s">
        <v>184</v>
      </c>
      <c r="E194" s="47" t="s">
        <v>30</v>
      </c>
      <c r="F194" s="47" t="s">
        <v>30</v>
      </c>
      <c r="J194" s="5" t="s">
        <v>17</v>
      </c>
    </row>
    <row r="195">
      <c r="A195" s="3">
        <v>77.0</v>
      </c>
      <c r="B195" s="72">
        <v>0.1293402777777778</v>
      </c>
      <c r="C195" s="134" t="s">
        <v>15</v>
      </c>
      <c r="D195" s="134" t="s">
        <v>184</v>
      </c>
      <c r="E195" s="47">
        <v>25.0</v>
      </c>
      <c r="F195" s="31">
        <f>E195-11</f>
        <v>14</v>
      </c>
      <c r="J195" s="5" t="s">
        <v>40</v>
      </c>
    </row>
    <row r="196">
      <c r="A196" s="3">
        <v>77.0</v>
      </c>
      <c r="B196" s="72">
        <v>0.14041666666666666</v>
      </c>
      <c r="C196" s="134" t="s">
        <v>134</v>
      </c>
      <c r="D196" s="134" t="s">
        <v>14</v>
      </c>
      <c r="E196" s="47">
        <v>22.0</v>
      </c>
      <c r="F196" s="31">
        <f>E196-7</f>
        <v>15</v>
      </c>
    </row>
    <row r="197">
      <c r="A197" s="3">
        <v>77.0</v>
      </c>
      <c r="B197" s="72">
        <v>0.14171296296296296</v>
      </c>
      <c r="C197" s="134" t="s">
        <v>10</v>
      </c>
      <c r="D197" s="134" t="s">
        <v>19</v>
      </c>
      <c r="E197" s="47">
        <v>24.0</v>
      </c>
      <c r="F197" s="31">
        <f t="shared" ref="F197:F198" si="7">E197-8</f>
        <v>16</v>
      </c>
    </row>
    <row r="198">
      <c r="A198" s="3">
        <v>77.0</v>
      </c>
      <c r="B198" s="72">
        <v>0.14349537037037038</v>
      </c>
      <c r="C198" s="134" t="s">
        <v>10</v>
      </c>
      <c r="D198" s="134" t="s">
        <v>19</v>
      </c>
      <c r="E198" s="47">
        <v>18.0</v>
      </c>
      <c r="F198" s="31">
        <f t="shared" si="7"/>
        <v>10</v>
      </c>
    </row>
    <row r="199">
      <c r="A199" s="3">
        <v>77.0</v>
      </c>
      <c r="B199" s="72">
        <v>0.14421296296296296</v>
      </c>
      <c r="C199" s="134" t="s">
        <v>13</v>
      </c>
      <c r="D199" s="134" t="s">
        <v>19</v>
      </c>
      <c r="E199" s="47" t="s">
        <v>28</v>
      </c>
      <c r="F199" s="47">
        <v>1.0</v>
      </c>
    </row>
    <row r="200">
      <c r="A200" s="3">
        <v>77.0</v>
      </c>
      <c r="B200" s="72">
        <v>0.14423611111111112</v>
      </c>
      <c r="C200" s="134" t="s">
        <v>21</v>
      </c>
      <c r="D200" s="134" t="s">
        <v>19</v>
      </c>
      <c r="E200" s="47">
        <v>4.0</v>
      </c>
      <c r="F200" s="47">
        <v>2.0</v>
      </c>
    </row>
    <row r="201">
      <c r="A201" s="3">
        <v>77.0</v>
      </c>
      <c r="B201" s="72">
        <v>0.14431712962962964</v>
      </c>
      <c r="C201" s="134" t="s">
        <v>18</v>
      </c>
      <c r="D201" s="134" t="s">
        <v>19</v>
      </c>
      <c r="E201" s="47">
        <v>4.0</v>
      </c>
      <c r="F201" s="34">
        <f>E201-3</f>
        <v>1</v>
      </c>
    </row>
    <row r="202">
      <c r="A202" s="3">
        <v>77.0</v>
      </c>
      <c r="B202" s="72">
        <v>0.14438657407407407</v>
      </c>
      <c r="C202" s="134" t="s">
        <v>10</v>
      </c>
      <c r="D202" s="134" t="s">
        <v>19</v>
      </c>
      <c r="E202" s="47">
        <v>25.0</v>
      </c>
      <c r="F202" s="31">
        <f>E202-8</f>
        <v>17</v>
      </c>
    </row>
    <row r="203">
      <c r="A203" s="3">
        <v>77.0</v>
      </c>
      <c r="B203" s="72">
        <v>0.16730324074074074</v>
      </c>
      <c r="C203" s="134" t="s">
        <v>15</v>
      </c>
      <c r="D203" s="134" t="s">
        <v>19</v>
      </c>
      <c r="E203" s="47">
        <v>23.0</v>
      </c>
      <c r="F203" s="31">
        <f>E203-11</f>
        <v>12</v>
      </c>
    </row>
  </sheetData>
  <drawing r:id="rId2"/>
  <legacyDrawing r:id="rId3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5" max="5" width="9.38"/>
    <col customWidth="1" min="6" max="6" width="11.13"/>
    <col customWidth="1" min="7" max="7" width="4.63"/>
    <col customWidth="1" min="8" max="8" width="26.0"/>
    <col customWidth="1" min="9" max="9" width="4.88"/>
    <col customWidth="1" min="10" max="10" width="26.0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2" t="s">
        <v>6</v>
      </c>
      <c r="H1" s="2" t="s">
        <v>7</v>
      </c>
      <c r="I1" s="2" t="s">
        <v>4796</v>
      </c>
      <c r="J1" s="132" t="s">
        <v>9</v>
      </c>
    </row>
    <row r="2">
      <c r="A2" s="3">
        <v>78.0</v>
      </c>
      <c r="B2" s="4">
        <v>0.022581018518518518</v>
      </c>
      <c r="C2" s="5" t="s">
        <v>15</v>
      </c>
      <c r="D2" s="5" t="s">
        <v>24</v>
      </c>
      <c r="E2" s="62" t="s">
        <v>28</v>
      </c>
      <c r="F2" s="47">
        <v>1.0</v>
      </c>
      <c r="J2" s="134" t="s">
        <v>42</v>
      </c>
    </row>
    <row r="3">
      <c r="A3" s="3">
        <v>78.0</v>
      </c>
      <c r="B3" s="4">
        <v>0.022581018518518518</v>
      </c>
      <c r="C3" s="5" t="s">
        <v>15</v>
      </c>
      <c r="D3" s="5" t="s">
        <v>24</v>
      </c>
      <c r="E3" s="62" t="s">
        <v>28</v>
      </c>
      <c r="F3" s="47">
        <v>1.0</v>
      </c>
      <c r="J3" s="134" t="s">
        <v>43</v>
      </c>
    </row>
    <row r="4">
      <c r="A4" s="3">
        <v>78.0</v>
      </c>
      <c r="B4" s="4">
        <v>0.033587962962962965</v>
      </c>
      <c r="C4" s="5" t="s">
        <v>22</v>
      </c>
      <c r="D4" s="5" t="s">
        <v>88</v>
      </c>
      <c r="E4" s="62">
        <v>28.0</v>
      </c>
      <c r="F4" s="47">
        <v>18.0</v>
      </c>
      <c r="J4" s="19"/>
    </row>
    <row r="5">
      <c r="A5" s="3">
        <v>78.0</v>
      </c>
      <c r="B5" s="4">
        <v>0.03881944444444444</v>
      </c>
      <c r="C5" s="5" t="s">
        <v>18</v>
      </c>
      <c r="D5" s="5" t="s">
        <v>93</v>
      </c>
      <c r="E5" s="62">
        <v>28.0</v>
      </c>
      <c r="F5" s="31">
        <f>E5-16</f>
        <v>12</v>
      </c>
      <c r="J5" s="134" t="s">
        <v>3032</v>
      </c>
    </row>
    <row r="6">
      <c r="A6" s="3">
        <v>78.0</v>
      </c>
      <c r="B6" s="4">
        <v>0.05917824074074074</v>
      </c>
      <c r="C6" s="5" t="s">
        <v>134</v>
      </c>
      <c r="D6" s="5" t="s">
        <v>709</v>
      </c>
      <c r="E6" s="62">
        <v>8.0</v>
      </c>
      <c r="F6" s="19"/>
      <c r="J6" s="134" t="s">
        <v>2237</v>
      </c>
    </row>
    <row r="7">
      <c r="A7" s="3">
        <v>78.0</v>
      </c>
      <c r="B7" s="4">
        <v>0.05917824074074074</v>
      </c>
      <c r="C7" s="5" t="s">
        <v>134</v>
      </c>
      <c r="D7" s="5" t="s">
        <v>709</v>
      </c>
      <c r="E7" s="62">
        <v>9.0</v>
      </c>
      <c r="F7" s="19"/>
      <c r="J7" s="134" t="s">
        <v>2237</v>
      </c>
    </row>
    <row r="8">
      <c r="A8" s="3">
        <v>78.0</v>
      </c>
      <c r="B8" s="4">
        <v>0.06921296296296296</v>
      </c>
      <c r="C8" s="5" t="s">
        <v>10</v>
      </c>
      <c r="D8" s="5" t="s">
        <v>19</v>
      </c>
      <c r="E8" s="62">
        <v>20.0</v>
      </c>
      <c r="F8" s="31">
        <f>E8-8</f>
        <v>12</v>
      </c>
      <c r="J8" s="19"/>
    </row>
    <row r="9">
      <c r="A9" s="3">
        <v>78.0</v>
      </c>
      <c r="B9" s="4">
        <v>0.06929398148148148</v>
      </c>
      <c r="C9" s="5" t="s">
        <v>706</v>
      </c>
      <c r="D9" s="5" t="s">
        <v>30</v>
      </c>
      <c r="E9" s="62" t="s">
        <v>30</v>
      </c>
      <c r="F9" s="31" t="s">
        <v>30</v>
      </c>
      <c r="J9" s="134" t="s">
        <v>3033</v>
      </c>
    </row>
    <row r="10">
      <c r="A10" s="3">
        <v>78.0</v>
      </c>
      <c r="B10" s="4">
        <v>0.07386574074074075</v>
      </c>
      <c r="C10" s="5" t="s">
        <v>15</v>
      </c>
      <c r="D10" s="5" t="s">
        <v>24</v>
      </c>
      <c r="E10" s="62">
        <v>14.0</v>
      </c>
      <c r="F10" s="31">
        <f>E10-11</f>
        <v>3</v>
      </c>
      <c r="J10" s="19"/>
    </row>
    <row r="11">
      <c r="A11" s="3">
        <v>78.0</v>
      </c>
      <c r="B11" s="4">
        <v>0.07388888888888889</v>
      </c>
      <c r="C11" s="5" t="s">
        <v>21</v>
      </c>
      <c r="D11" s="5" t="s">
        <v>24</v>
      </c>
      <c r="E11" s="62">
        <v>22.0</v>
      </c>
      <c r="F11" s="34">
        <f>E11-12</f>
        <v>10</v>
      </c>
      <c r="J11" s="111" t="s">
        <v>1058</v>
      </c>
    </row>
    <row r="12">
      <c r="A12" s="3">
        <v>78.0</v>
      </c>
      <c r="B12" s="4">
        <v>0.1000925925925926</v>
      </c>
      <c r="C12" s="5" t="s">
        <v>21</v>
      </c>
      <c r="D12" s="5" t="s">
        <v>32</v>
      </c>
      <c r="E12" s="62">
        <v>28.0</v>
      </c>
      <c r="F12" s="31">
        <f>E12-11</f>
        <v>17</v>
      </c>
      <c r="J12" s="134" t="s">
        <v>1943</v>
      </c>
    </row>
    <row r="13">
      <c r="A13" s="3">
        <v>78.0</v>
      </c>
      <c r="B13" s="4">
        <v>0.10125</v>
      </c>
      <c r="C13" s="5" t="s">
        <v>21</v>
      </c>
      <c r="D13" s="5" t="s">
        <v>32</v>
      </c>
      <c r="E13" s="62" t="s">
        <v>30</v>
      </c>
      <c r="F13" s="31" t="s">
        <v>30</v>
      </c>
      <c r="J13" s="134" t="s">
        <v>350</v>
      </c>
    </row>
    <row r="14">
      <c r="A14" s="3">
        <v>78.0</v>
      </c>
      <c r="B14" s="4">
        <v>0.10125</v>
      </c>
      <c r="C14" s="5" t="s">
        <v>21</v>
      </c>
      <c r="D14" s="5" t="s">
        <v>32</v>
      </c>
      <c r="E14" s="62">
        <v>18.0</v>
      </c>
      <c r="F14" s="31">
        <f>E14-11</f>
        <v>7</v>
      </c>
      <c r="J14" s="134" t="s">
        <v>3034</v>
      </c>
    </row>
    <row r="15">
      <c r="A15" s="3">
        <v>78.0</v>
      </c>
      <c r="B15" s="4">
        <v>0.10167824074074074</v>
      </c>
      <c r="C15" s="5" t="s">
        <v>21</v>
      </c>
      <c r="D15" s="5" t="s">
        <v>32</v>
      </c>
      <c r="E15" s="62" t="s">
        <v>37</v>
      </c>
      <c r="F15" s="47">
        <v>20.0</v>
      </c>
      <c r="G15" s="5" t="s">
        <v>48</v>
      </c>
      <c r="J15" s="134" t="s">
        <v>2767</v>
      </c>
    </row>
    <row r="16">
      <c r="A16" s="3">
        <v>78.0</v>
      </c>
      <c r="B16" s="4">
        <v>0.10236111111111111</v>
      </c>
      <c r="C16" s="5" t="s">
        <v>807</v>
      </c>
      <c r="D16" s="5" t="s">
        <v>32</v>
      </c>
      <c r="E16" s="62">
        <v>28.0</v>
      </c>
      <c r="F16" s="47">
        <v>18.0</v>
      </c>
      <c r="J16" s="134" t="s">
        <v>3035</v>
      </c>
    </row>
    <row r="17">
      <c r="A17" s="3">
        <v>78.0</v>
      </c>
      <c r="B17" s="4">
        <v>0.12129629629629629</v>
      </c>
      <c r="C17" s="5" t="s">
        <v>15</v>
      </c>
      <c r="D17" s="5" t="s">
        <v>20</v>
      </c>
      <c r="E17" s="62" t="s">
        <v>37</v>
      </c>
      <c r="F17" s="47">
        <v>20.0</v>
      </c>
      <c r="J17" s="134" t="s">
        <v>137</v>
      </c>
    </row>
    <row r="18">
      <c r="A18" s="3">
        <v>78.0</v>
      </c>
      <c r="B18" s="4">
        <v>0.12131944444444444</v>
      </c>
      <c r="C18" s="5" t="s">
        <v>22</v>
      </c>
      <c r="D18" s="5" t="s">
        <v>20</v>
      </c>
      <c r="E18" s="62" t="s">
        <v>37</v>
      </c>
      <c r="F18" s="47">
        <v>20.0</v>
      </c>
      <c r="J18" s="134" t="s">
        <v>137</v>
      </c>
    </row>
    <row r="19">
      <c r="A19" s="3">
        <v>78.0</v>
      </c>
      <c r="B19" s="4">
        <v>0.12136574074074075</v>
      </c>
      <c r="C19" s="5" t="s">
        <v>18</v>
      </c>
      <c r="D19" s="5" t="s">
        <v>20</v>
      </c>
      <c r="E19" s="62">
        <v>35.0</v>
      </c>
      <c r="F19" s="47">
        <v>19.0</v>
      </c>
      <c r="J19" s="134" t="s">
        <v>137</v>
      </c>
    </row>
    <row r="20">
      <c r="A20" s="3">
        <v>78.0</v>
      </c>
      <c r="B20" s="4">
        <v>0.12141203703703704</v>
      </c>
      <c r="C20" s="5" t="s">
        <v>706</v>
      </c>
      <c r="D20" s="5" t="s">
        <v>20</v>
      </c>
      <c r="E20" s="62">
        <v>20.0</v>
      </c>
      <c r="F20" s="31">
        <f>E20-10</f>
        <v>10</v>
      </c>
      <c r="J20" s="134" t="s">
        <v>137</v>
      </c>
    </row>
    <row r="21">
      <c r="A21" s="3">
        <v>78.0</v>
      </c>
      <c r="B21" s="4">
        <v>0.12144675925925925</v>
      </c>
      <c r="C21" s="5" t="s">
        <v>807</v>
      </c>
      <c r="D21" s="5" t="s">
        <v>20</v>
      </c>
      <c r="E21" s="62">
        <v>16.0</v>
      </c>
      <c r="F21" s="31">
        <f>E21-2-10</f>
        <v>4</v>
      </c>
      <c r="J21" s="134" t="s">
        <v>137</v>
      </c>
    </row>
    <row r="22">
      <c r="A22" s="3">
        <v>78.0</v>
      </c>
      <c r="B22" s="4">
        <v>0.12162037037037036</v>
      </c>
      <c r="C22" s="5" t="s">
        <v>21</v>
      </c>
      <c r="D22" s="5" t="s">
        <v>20</v>
      </c>
      <c r="E22" s="62">
        <v>35.0</v>
      </c>
      <c r="F22" s="34">
        <f>E22-15-10</f>
        <v>10</v>
      </c>
      <c r="J22" s="134" t="s">
        <v>1917</v>
      </c>
    </row>
    <row r="23">
      <c r="A23" s="3">
        <v>78.0</v>
      </c>
      <c r="B23" s="4">
        <v>0.12166666666666667</v>
      </c>
      <c r="C23" s="5" t="s">
        <v>10</v>
      </c>
      <c r="D23" s="5" t="s">
        <v>20</v>
      </c>
      <c r="E23" s="62">
        <v>30.0</v>
      </c>
      <c r="F23" s="31">
        <f>E23-10-10</f>
        <v>10</v>
      </c>
      <c r="J23" s="134" t="s">
        <v>137</v>
      </c>
    </row>
    <row r="24">
      <c r="A24" s="3">
        <v>78.0</v>
      </c>
      <c r="B24" s="4">
        <v>0.12226851851851851</v>
      </c>
      <c r="C24" s="5" t="s">
        <v>21</v>
      </c>
      <c r="D24" s="5" t="s">
        <v>24</v>
      </c>
      <c r="E24" s="62">
        <v>27.0</v>
      </c>
      <c r="F24" s="31">
        <f>E24-12</f>
        <v>15</v>
      </c>
      <c r="J24" s="19"/>
    </row>
    <row r="25">
      <c r="A25" s="3">
        <v>78.0</v>
      </c>
      <c r="B25" s="4">
        <v>0.12248842592592593</v>
      </c>
      <c r="C25" s="5" t="s">
        <v>21</v>
      </c>
      <c r="D25" s="5" t="s">
        <v>88</v>
      </c>
      <c r="E25" s="62">
        <v>18.0</v>
      </c>
      <c r="F25" s="34">
        <f t="shared" ref="F25:F26" si="1">E25-8</f>
        <v>10</v>
      </c>
      <c r="J25" s="111" t="s">
        <v>1058</v>
      </c>
    </row>
    <row r="26">
      <c r="A26" s="3">
        <v>78.0</v>
      </c>
      <c r="B26" s="4">
        <v>0.12503472222222223</v>
      </c>
      <c r="C26" s="5" t="s">
        <v>21</v>
      </c>
      <c r="D26" s="5" t="s">
        <v>88</v>
      </c>
      <c r="E26" s="62">
        <v>24.0</v>
      </c>
      <c r="F26" s="31">
        <f t="shared" si="1"/>
        <v>16</v>
      </c>
      <c r="J26" s="134" t="s">
        <v>3036</v>
      </c>
    </row>
    <row r="27">
      <c r="A27" s="3">
        <v>78.0</v>
      </c>
      <c r="B27" s="4">
        <v>0.13041666666666665</v>
      </c>
      <c r="C27" s="5" t="s">
        <v>21</v>
      </c>
      <c r="D27" s="5" t="s">
        <v>24</v>
      </c>
      <c r="E27" s="62">
        <v>27.0</v>
      </c>
      <c r="F27" s="31">
        <f>E27-12</f>
        <v>15</v>
      </c>
      <c r="J27" s="19"/>
    </row>
    <row r="28">
      <c r="A28" s="3">
        <v>78.0</v>
      </c>
      <c r="B28" s="4">
        <v>0.13608796296296297</v>
      </c>
      <c r="C28" s="5" t="s">
        <v>21</v>
      </c>
      <c r="D28" s="5" t="s">
        <v>88</v>
      </c>
      <c r="E28" s="62" t="s">
        <v>37</v>
      </c>
      <c r="F28" s="47">
        <v>20.0</v>
      </c>
      <c r="J28" s="19"/>
    </row>
    <row r="29">
      <c r="A29" s="3">
        <v>78.0</v>
      </c>
      <c r="B29" s="4">
        <v>0.13820601851851852</v>
      </c>
      <c r="C29" s="5" t="s">
        <v>21</v>
      </c>
      <c r="D29" s="5" t="s">
        <v>24</v>
      </c>
      <c r="E29" s="62">
        <v>22.0</v>
      </c>
      <c r="F29" s="34">
        <f>E29-12</f>
        <v>10</v>
      </c>
      <c r="J29" s="111" t="s">
        <v>1058</v>
      </c>
    </row>
    <row r="30">
      <c r="A30" s="3">
        <v>78.0</v>
      </c>
      <c r="B30" s="4">
        <v>0.1388425925925926</v>
      </c>
      <c r="C30" s="5" t="s">
        <v>10</v>
      </c>
      <c r="D30" s="5" t="s">
        <v>24</v>
      </c>
      <c r="E30" s="62">
        <v>28.0</v>
      </c>
      <c r="F30" s="31">
        <f>E30-13</f>
        <v>15</v>
      </c>
      <c r="J30" s="19"/>
    </row>
    <row r="31">
      <c r="A31" s="3">
        <v>78.0</v>
      </c>
      <c r="B31" s="4">
        <v>0.1409490740740741</v>
      </c>
      <c r="C31" s="5" t="s">
        <v>10</v>
      </c>
      <c r="D31" s="5" t="s">
        <v>14</v>
      </c>
      <c r="E31" s="62" t="s">
        <v>37</v>
      </c>
      <c r="F31" s="47">
        <v>20.0</v>
      </c>
      <c r="J31" s="134" t="s">
        <v>42</v>
      </c>
    </row>
    <row r="32">
      <c r="A32" s="3">
        <v>78.0</v>
      </c>
      <c r="B32" s="4">
        <v>0.1409490740740741</v>
      </c>
      <c r="C32" s="5" t="s">
        <v>10</v>
      </c>
      <c r="D32" s="5" t="s">
        <v>14</v>
      </c>
      <c r="E32" s="62" t="s">
        <v>28</v>
      </c>
      <c r="F32" s="47">
        <v>1.0</v>
      </c>
      <c r="J32" s="134" t="s">
        <v>43</v>
      </c>
    </row>
    <row r="33">
      <c r="A33" s="3">
        <v>78.0</v>
      </c>
      <c r="B33" s="4">
        <v>0.14099537037037038</v>
      </c>
      <c r="C33" s="5" t="s">
        <v>21</v>
      </c>
      <c r="D33" s="5" t="s">
        <v>14</v>
      </c>
      <c r="E33" s="62" t="s">
        <v>30</v>
      </c>
      <c r="F33" s="47" t="s">
        <v>30</v>
      </c>
      <c r="J33" s="134" t="s">
        <v>42</v>
      </c>
    </row>
    <row r="34">
      <c r="A34" s="3">
        <v>78.0</v>
      </c>
      <c r="B34" s="4">
        <v>0.14099537037037038</v>
      </c>
      <c r="C34" s="5" t="s">
        <v>21</v>
      </c>
      <c r="D34" s="5" t="s">
        <v>14</v>
      </c>
      <c r="E34" s="62" t="s">
        <v>28</v>
      </c>
      <c r="F34" s="47">
        <v>1.0</v>
      </c>
      <c r="J34" s="134" t="s">
        <v>43</v>
      </c>
    </row>
    <row r="35">
      <c r="A35" s="3">
        <v>78.0</v>
      </c>
      <c r="B35" s="4">
        <v>0.14255787037037038</v>
      </c>
      <c r="C35" s="5" t="s">
        <v>15</v>
      </c>
      <c r="D35" s="5" t="s">
        <v>24</v>
      </c>
      <c r="E35" s="62">
        <v>21.0</v>
      </c>
      <c r="F35" s="31">
        <f>E35-11</f>
        <v>10</v>
      </c>
      <c r="J35" s="19"/>
    </row>
    <row r="36">
      <c r="A36" s="3">
        <v>78.0</v>
      </c>
      <c r="B36" s="4">
        <v>0.14293981481481483</v>
      </c>
      <c r="C36" s="5" t="s">
        <v>21</v>
      </c>
      <c r="D36" s="5" t="s">
        <v>88</v>
      </c>
      <c r="E36" s="62">
        <v>28.0</v>
      </c>
      <c r="F36" s="31">
        <f>E36-13</f>
        <v>15</v>
      </c>
      <c r="J36" s="19"/>
    </row>
    <row r="37">
      <c r="A37" s="3">
        <v>78.0</v>
      </c>
      <c r="B37" s="4">
        <v>0.1438310185185185</v>
      </c>
      <c r="C37" s="5" t="s">
        <v>22</v>
      </c>
      <c r="D37" s="5" t="s">
        <v>14</v>
      </c>
      <c r="E37" s="62" t="s">
        <v>30</v>
      </c>
      <c r="F37" s="47" t="s">
        <v>30</v>
      </c>
      <c r="J37" s="134" t="s">
        <v>42</v>
      </c>
    </row>
    <row r="38">
      <c r="A38" s="3">
        <v>78.0</v>
      </c>
      <c r="B38" s="4">
        <v>0.1438310185185185</v>
      </c>
      <c r="C38" s="5" t="s">
        <v>22</v>
      </c>
      <c r="D38" s="5" t="s">
        <v>14</v>
      </c>
      <c r="E38" s="62">
        <v>28.0</v>
      </c>
      <c r="F38" s="31">
        <f t="shared" ref="F38:F39" si="2">E38-16</f>
        <v>12</v>
      </c>
      <c r="J38" s="134" t="s">
        <v>43</v>
      </c>
    </row>
    <row r="39">
      <c r="A39" s="3">
        <v>78.0</v>
      </c>
      <c r="B39" s="4">
        <v>0.14596064814814816</v>
      </c>
      <c r="C39" s="5" t="s">
        <v>22</v>
      </c>
      <c r="D39" s="5" t="s">
        <v>588</v>
      </c>
      <c r="E39" s="62">
        <v>20.0</v>
      </c>
      <c r="F39" s="31">
        <f t="shared" si="2"/>
        <v>4</v>
      </c>
      <c r="J39" s="19"/>
    </row>
    <row r="40">
      <c r="A40" s="3">
        <v>78.0</v>
      </c>
      <c r="B40" s="4">
        <v>0.15246527777777777</v>
      </c>
      <c r="C40" s="5" t="s">
        <v>21</v>
      </c>
      <c r="D40" s="5" t="s">
        <v>35</v>
      </c>
      <c r="E40" s="62">
        <v>33.0</v>
      </c>
      <c r="F40" s="31">
        <f t="shared" ref="F40:F41" si="3">E40-15</f>
        <v>18</v>
      </c>
      <c r="J40" s="19"/>
    </row>
    <row r="41">
      <c r="A41" s="3">
        <v>78.0</v>
      </c>
      <c r="B41" s="4">
        <v>0.1527199074074074</v>
      </c>
      <c r="C41" s="5" t="s">
        <v>10</v>
      </c>
      <c r="D41" s="5" t="s">
        <v>35</v>
      </c>
      <c r="E41" s="62">
        <v>34.0</v>
      </c>
      <c r="F41" s="31">
        <f t="shared" si="3"/>
        <v>19</v>
      </c>
      <c r="J41" s="19"/>
    </row>
    <row r="42">
      <c r="A42" s="3">
        <v>78.0</v>
      </c>
      <c r="B42" s="4">
        <v>0.1529398148148148</v>
      </c>
      <c r="C42" s="5" t="s">
        <v>21</v>
      </c>
      <c r="D42" s="5" t="s">
        <v>24</v>
      </c>
      <c r="E42" s="62">
        <v>29.0</v>
      </c>
      <c r="F42" s="31">
        <f>E42-12</f>
        <v>17</v>
      </c>
      <c r="J42" s="19"/>
    </row>
    <row r="43">
      <c r="A43" s="3">
        <v>78.0</v>
      </c>
      <c r="B43" s="4">
        <v>0.1530439814814815</v>
      </c>
      <c r="C43" s="5" t="s">
        <v>10</v>
      </c>
      <c r="D43" s="5" t="s">
        <v>24</v>
      </c>
      <c r="E43" s="62">
        <v>23.0</v>
      </c>
      <c r="F43" s="31">
        <f>E43-13</f>
        <v>10</v>
      </c>
      <c r="J43" s="19"/>
    </row>
    <row r="44">
      <c r="A44" s="3">
        <v>78.0</v>
      </c>
      <c r="B44" s="4">
        <v>0.1579861111111111</v>
      </c>
      <c r="C44" s="5" t="s">
        <v>22</v>
      </c>
      <c r="D44" s="5" t="s">
        <v>20</v>
      </c>
      <c r="E44" s="62">
        <v>27.0</v>
      </c>
      <c r="F44" s="31">
        <f>E44-2-10</f>
        <v>15</v>
      </c>
      <c r="J44" s="111" t="s">
        <v>3037</v>
      </c>
    </row>
    <row r="45">
      <c r="A45" s="3">
        <v>78.0</v>
      </c>
      <c r="B45" s="4">
        <v>0.1582175925925926</v>
      </c>
      <c r="C45" s="5" t="s">
        <v>18</v>
      </c>
      <c r="D45" s="5" t="s">
        <v>20</v>
      </c>
      <c r="E45" s="62">
        <v>11.0</v>
      </c>
      <c r="F45" s="31">
        <f>E45-6</f>
        <v>5</v>
      </c>
      <c r="J45" s="19"/>
    </row>
    <row r="46">
      <c r="A46" s="3">
        <v>78.0</v>
      </c>
      <c r="B46" s="4">
        <v>0.15832175925925926</v>
      </c>
      <c r="C46" s="5" t="s">
        <v>21</v>
      </c>
      <c r="D46" s="5" t="s">
        <v>20</v>
      </c>
      <c r="E46" s="62" t="s">
        <v>30</v>
      </c>
      <c r="F46" s="47" t="s">
        <v>30</v>
      </c>
      <c r="J46" s="134" t="s">
        <v>17</v>
      </c>
    </row>
    <row r="47">
      <c r="A47" s="3">
        <v>78.0</v>
      </c>
      <c r="B47" s="4">
        <v>0.15832175925925926</v>
      </c>
      <c r="C47" s="5" t="s">
        <v>21</v>
      </c>
      <c r="D47" s="5" t="s">
        <v>20</v>
      </c>
      <c r="E47" s="62">
        <v>31.0</v>
      </c>
      <c r="F47" s="31">
        <f>E47-15</f>
        <v>16</v>
      </c>
      <c r="J47" s="134" t="s">
        <v>40</v>
      </c>
    </row>
    <row r="48">
      <c r="A48" s="3">
        <v>78.0</v>
      </c>
      <c r="B48" s="4">
        <v>0.15834490740740742</v>
      </c>
      <c r="C48" s="5" t="s">
        <v>10</v>
      </c>
      <c r="D48" s="5" t="s">
        <v>20</v>
      </c>
      <c r="E48" s="62" t="s">
        <v>30</v>
      </c>
      <c r="F48" s="47" t="s">
        <v>30</v>
      </c>
      <c r="J48" s="134" t="s">
        <v>17</v>
      </c>
    </row>
    <row r="49">
      <c r="A49" s="3">
        <v>78.0</v>
      </c>
      <c r="B49" s="4">
        <v>0.15834490740740742</v>
      </c>
      <c r="C49" s="5" t="s">
        <v>10</v>
      </c>
      <c r="D49" s="5" t="s">
        <v>20</v>
      </c>
      <c r="E49" s="62">
        <v>21.0</v>
      </c>
      <c r="F49" s="31">
        <f>E49-10</f>
        <v>11</v>
      </c>
      <c r="J49" s="134" t="s">
        <v>40</v>
      </c>
    </row>
    <row r="50">
      <c r="A50" s="3">
        <v>78.0</v>
      </c>
      <c r="B50" s="4">
        <v>0.16006944444444443</v>
      </c>
      <c r="C50" s="5" t="s">
        <v>706</v>
      </c>
      <c r="D50" s="5" t="s">
        <v>7</v>
      </c>
      <c r="E50" s="62">
        <v>10.0</v>
      </c>
      <c r="F50" s="19"/>
      <c r="H50" s="5" t="s">
        <v>3038</v>
      </c>
      <c r="J50" s="134" t="s">
        <v>3039</v>
      </c>
    </row>
    <row r="51">
      <c r="A51" s="3">
        <v>78.0</v>
      </c>
      <c r="B51" s="4">
        <v>0.16216435185185185</v>
      </c>
      <c r="C51" s="5" t="s">
        <v>13</v>
      </c>
      <c r="D51" s="5" t="s">
        <v>32</v>
      </c>
      <c r="E51" s="62" t="s">
        <v>30</v>
      </c>
      <c r="F51" s="31" t="s">
        <v>30</v>
      </c>
      <c r="J51" s="134" t="s">
        <v>3040</v>
      </c>
    </row>
    <row r="52">
      <c r="A52" s="3">
        <v>78.0</v>
      </c>
      <c r="B52" s="4">
        <v>0.16247685185185184</v>
      </c>
      <c r="C52" s="5" t="s">
        <v>13</v>
      </c>
      <c r="D52" s="5" t="s">
        <v>7</v>
      </c>
      <c r="E52" s="62">
        <v>26.0</v>
      </c>
      <c r="F52" s="19"/>
      <c r="H52" s="5" t="s">
        <v>3041</v>
      </c>
      <c r="J52" s="19"/>
    </row>
    <row r="53">
      <c r="A53" s="3">
        <v>78.0</v>
      </c>
      <c r="B53" s="4">
        <v>0.16265046296296296</v>
      </c>
      <c r="C53" s="5" t="s">
        <v>13</v>
      </c>
      <c r="D53" s="5" t="s">
        <v>7</v>
      </c>
      <c r="E53" s="62">
        <v>32.0</v>
      </c>
      <c r="F53" s="19"/>
      <c r="H53" s="5" t="s">
        <v>3042</v>
      </c>
      <c r="J53" s="134" t="s">
        <v>2245</v>
      </c>
    </row>
    <row r="54">
      <c r="A54" s="3">
        <v>78.0</v>
      </c>
      <c r="B54" s="4">
        <v>0.16333333333333333</v>
      </c>
      <c r="C54" s="5" t="s">
        <v>13</v>
      </c>
      <c r="D54" s="5" t="s">
        <v>25</v>
      </c>
      <c r="E54" s="62" t="s">
        <v>37</v>
      </c>
      <c r="F54" s="47">
        <v>20.0</v>
      </c>
      <c r="J54" s="19"/>
    </row>
    <row r="55">
      <c r="A55" s="3">
        <v>78.0</v>
      </c>
      <c r="B55" s="4">
        <v>0.16337962962962962</v>
      </c>
      <c r="C55" s="5" t="s">
        <v>10</v>
      </c>
      <c r="D55" s="5" t="s">
        <v>25</v>
      </c>
      <c r="E55" s="62">
        <v>28.0</v>
      </c>
      <c r="F55" s="31">
        <f>E55-12</f>
        <v>16</v>
      </c>
      <c r="J55" s="19"/>
    </row>
    <row r="56">
      <c r="A56" s="3">
        <v>78.0</v>
      </c>
      <c r="B56" s="4">
        <v>0.16341435185185185</v>
      </c>
      <c r="C56" s="5" t="s">
        <v>21</v>
      </c>
      <c r="D56" s="5" t="s">
        <v>25</v>
      </c>
      <c r="E56" s="62">
        <v>20.0</v>
      </c>
      <c r="F56" s="31">
        <f>E56-10</f>
        <v>10</v>
      </c>
      <c r="J56" s="19"/>
    </row>
    <row r="57">
      <c r="A57" s="3">
        <v>78.0</v>
      </c>
      <c r="B57" s="4">
        <v>0.1644212962962963</v>
      </c>
      <c r="C57" s="5" t="s">
        <v>807</v>
      </c>
      <c r="D57" s="5" t="s">
        <v>7</v>
      </c>
      <c r="E57" s="62">
        <v>13.0</v>
      </c>
      <c r="F57" s="19"/>
      <c r="H57" s="5" t="s">
        <v>3043</v>
      </c>
      <c r="J57" s="134" t="s">
        <v>1636</v>
      </c>
    </row>
    <row r="58">
      <c r="A58" s="3">
        <v>78.0</v>
      </c>
      <c r="B58" s="4">
        <v>0.16537037037037036</v>
      </c>
      <c r="C58" s="5" t="s">
        <v>706</v>
      </c>
      <c r="D58" s="5" t="s">
        <v>32</v>
      </c>
      <c r="E58" s="62">
        <v>15.0</v>
      </c>
      <c r="F58" s="31">
        <f t="shared" ref="F58:F59" si="4">E58-10</f>
        <v>5</v>
      </c>
      <c r="J58" s="134" t="s">
        <v>3044</v>
      </c>
    </row>
    <row r="59">
      <c r="A59" s="3">
        <v>78.0</v>
      </c>
      <c r="B59" s="4">
        <v>0.16537037037037036</v>
      </c>
      <c r="C59" s="5" t="s">
        <v>706</v>
      </c>
      <c r="D59" s="5" t="s">
        <v>32</v>
      </c>
      <c r="E59" s="62">
        <v>20.0</v>
      </c>
      <c r="F59" s="31">
        <f t="shared" si="4"/>
        <v>10</v>
      </c>
      <c r="J59" s="134" t="s">
        <v>3044</v>
      </c>
    </row>
    <row r="60">
      <c r="A60" s="3">
        <v>78.0</v>
      </c>
      <c r="B60" s="4">
        <v>0.16537037037037036</v>
      </c>
      <c r="C60" s="5" t="s">
        <v>706</v>
      </c>
      <c r="D60" s="5" t="s">
        <v>32</v>
      </c>
      <c r="E60" s="62" t="s">
        <v>37</v>
      </c>
      <c r="F60" s="47">
        <v>20.0</v>
      </c>
      <c r="G60" s="5" t="s">
        <v>48</v>
      </c>
      <c r="J60" s="134" t="s">
        <v>3044</v>
      </c>
    </row>
    <row r="61">
      <c r="A61" s="3">
        <v>78.0</v>
      </c>
      <c r="B61" s="4">
        <v>0.16630787037037037</v>
      </c>
      <c r="C61" s="5" t="s">
        <v>706</v>
      </c>
      <c r="D61" s="5" t="s">
        <v>7</v>
      </c>
      <c r="E61" s="62">
        <v>8.0</v>
      </c>
      <c r="F61" s="19"/>
      <c r="H61" s="5" t="s">
        <v>3045</v>
      </c>
      <c r="J61" s="19"/>
    </row>
    <row r="62">
      <c r="A62" s="3">
        <v>78.0</v>
      </c>
      <c r="B62" s="4">
        <v>0.16648148148148148</v>
      </c>
      <c r="C62" s="5" t="s">
        <v>706</v>
      </c>
      <c r="D62" s="5" t="s">
        <v>7</v>
      </c>
      <c r="E62" s="62">
        <v>11.0</v>
      </c>
      <c r="F62" s="19"/>
      <c r="H62" s="5" t="s">
        <v>3046</v>
      </c>
      <c r="J62" s="19"/>
    </row>
    <row r="63">
      <c r="A63" s="3">
        <v>78.0</v>
      </c>
      <c r="B63" s="4">
        <v>0.16681712962962963</v>
      </c>
      <c r="C63" s="5" t="s">
        <v>10</v>
      </c>
      <c r="D63" s="5" t="s">
        <v>32</v>
      </c>
      <c r="E63" s="62" t="s">
        <v>30</v>
      </c>
      <c r="F63" s="47" t="s">
        <v>30</v>
      </c>
      <c r="J63" s="134" t="s">
        <v>2791</v>
      </c>
    </row>
    <row r="64">
      <c r="A64" s="3">
        <v>78.0</v>
      </c>
      <c r="B64" s="4">
        <v>0.16685185185185186</v>
      </c>
      <c r="C64" s="5" t="s">
        <v>10</v>
      </c>
      <c r="D64" s="5" t="s">
        <v>32</v>
      </c>
      <c r="E64" s="62">
        <v>21.0</v>
      </c>
      <c r="F64" s="31">
        <f>E64-15</f>
        <v>6</v>
      </c>
      <c r="J64" s="134" t="s">
        <v>2634</v>
      </c>
    </row>
    <row r="65">
      <c r="A65" s="3">
        <v>78.0</v>
      </c>
      <c r="B65" s="4">
        <v>0.16708333333333333</v>
      </c>
      <c r="C65" s="5" t="s">
        <v>21</v>
      </c>
      <c r="D65" s="5" t="s">
        <v>32</v>
      </c>
      <c r="E65" s="62" t="s">
        <v>30</v>
      </c>
      <c r="F65" s="47" t="s">
        <v>30</v>
      </c>
      <c r="J65" s="134" t="s">
        <v>2933</v>
      </c>
    </row>
    <row r="66">
      <c r="A66" s="3">
        <v>78.0</v>
      </c>
      <c r="B66" s="4">
        <v>0.16708333333333333</v>
      </c>
      <c r="C66" s="5" t="s">
        <v>21</v>
      </c>
      <c r="D66" s="5" t="s">
        <v>32</v>
      </c>
      <c r="E66" s="62" t="s">
        <v>30</v>
      </c>
      <c r="F66" s="47" t="s">
        <v>30</v>
      </c>
      <c r="J66" s="134" t="s">
        <v>46</v>
      </c>
    </row>
    <row r="67">
      <c r="A67" s="3">
        <v>78.0</v>
      </c>
      <c r="B67" s="4">
        <v>0.1671527777777778</v>
      </c>
      <c r="C67" s="5" t="s">
        <v>10</v>
      </c>
      <c r="D67" s="5" t="s">
        <v>7</v>
      </c>
      <c r="E67" s="62">
        <v>15.0</v>
      </c>
      <c r="F67" s="19"/>
      <c r="H67" s="5" t="s">
        <v>3047</v>
      </c>
      <c r="J67" s="19"/>
    </row>
    <row r="68">
      <c r="A68" s="3">
        <v>78.0</v>
      </c>
      <c r="B68" s="4">
        <v>0.16729166666666667</v>
      </c>
      <c r="C68" s="5" t="s">
        <v>10</v>
      </c>
      <c r="D68" s="5" t="s">
        <v>7</v>
      </c>
      <c r="E68" s="62">
        <v>22.0</v>
      </c>
      <c r="F68" s="19"/>
      <c r="H68" s="5" t="s">
        <v>3048</v>
      </c>
      <c r="J68" s="19"/>
    </row>
    <row r="69">
      <c r="A69" s="3">
        <v>78.0</v>
      </c>
      <c r="B69" s="4">
        <v>0.16733796296296297</v>
      </c>
      <c r="C69" s="5" t="s">
        <v>21</v>
      </c>
      <c r="D69" s="5" t="s">
        <v>7</v>
      </c>
      <c r="E69" s="62">
        <v>44.0</v>
      </c>
      <c r="F69" s="19"/>
      <c r="H69" s="5" t="s">
        <v>3049</v>
      </c>
      <c r="J69" s="19"/>
    </row>
    <row r="70">
      <c r="A70" s="3">
        <v>78.0</v>
      </c>
      <c r="B70" s="4">
        <v>0.1673611111111111</v>
      </c>
      <c r="C70" s="5" t="s">
        <v>21</v>
      </c>
      <c r="D70" s="5" t="s">
        <v>7</v>
      </c>
      <c r="E70" s="62">
        <v>8.0</v>
      </c>
      <c r="F70" s="19"/>
      <c r="H70" s="5" t="s">
        <v>3050</v>
      </c>
      <c r="J70" s="19"/>
    </row>
    <row r="71">
      <c r="A71" s="3">
        <v>78.0</v>
      </c>
      <c r="B71" s="4">
        <v>0.16765046296296296</v>
      </c>
      <c r="C71" s="5" t="s">
        <v>807</v>
      </c>
      <c r="D71" s="5" t="s">
        <v>24</v>
      </c>
      <c r="E71" s="62">
        <v>14.0</v>
      </c>
      <c r="F71" s="31">
        <f>E71-4</f>
        <v>10</v>
      </c>
      <c r="J71" s="19"/>
    </row>
    <row r="72">
      <c r="A72" s="3">
        <v>78.0</v>
      </c>
      <c r="B72" s="4">
        <v>0.16766203703703703</v>
      </c>
      <c r="C72" s="5" t="s">
        <v>706</v>
      </c>
      <c r="D72" s="5" t="s">
        <v>24</v>
      </c>
      <c r="E72" s="62">
        <v>12.0</v>
      </c>
      <c r="F72" s="31">
        <f>E72-2</f>
        <v>10</v>
      </c>
      <c r="J72" s="19"/>
    </row>
  </sheetData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38"/>
    <col customWidth="1" min="6" max="6" width="11.13"/>
    <col customWidth="1" min="7" max="7" width="4.63"/>
    <col customWidth="1" min="8" max="8" width="44.75"/>
    <col customWidth="1" min="9" max="9" width="4.88"/>
    <col customWidth="1" min="10" max="10" width="38.5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2" t="s">
        <v>6</v>
      </c>
      <c r="H1" s="2" t="s">
        <v>7</v>
      </c>
      <c r="I1" s="2" t="s">
        <v>4796</v>
      </c>
      <c r="J1" s="132" t="s">
        <v>9</v>
      </c>
    </row>
    <row r="2">
      <c r="A2" s="3">
        <v>79.0</v>
      </c>
      <c r="B2" s="4">
        <v>0.012106481481481482</v>
      </c>
      <c r="C2" s="5" t="s">
        <v>13</v>
      </c>
      <c r="D2" s="5" t="s">
        <v>47</v>
      </c>
      <c r="E2" s="62">
        <v>14.0</v>
      </c>
      <c r="F2" s="47">
        <f>E2-2</f>
        <v>12</v>
      </c>
      <c r="J2" s="135"/>
    </row>
    <row r="3">
      <c r="A3" s="3">
        <v>79.0</v>
      </c>
      <c r="B3" s="4">
        <v>0.01224537037037037</v>
      </c>
      <c r="C3" s="5" t="s">
        <v>10</v>
      </c>
      <c r="D3" s="5" t="s">
        <v>47</v>
      </c>
      <c r="E3" s="62">
        <v>13.0</v>
      </c>
      <c r="F3" s="47">
        <f>E3-7</f>
        <v>6</v>
      </c>
      <c r="J3" s="135"/>
    </row>
    <row r="4">
      <c r="A4" s="3">
        <v>79.0</v>
      </c>
      <c r="B4" s="4">
        <v>0.012326388888888888</v>
      </c>
      <c r="C4" s="5" t="s">
        <v>21</v>
      </c>
      <c r="D4" s="5" t="s">
        <v>47</v>
      </c>
      <c r="E4" s="62">
        <v>12.0</v>
      </c>
      <c r="F4" s="47">
        <f>E4-5</f>
        <v>7</v>
      </c>
      <c r="J4" s="19"/>
    </row>
    <row r="5">
      <c r="A5" s="3">
        <v>79.0</v>
      </c>
      <c r="B5" s="4">
        <v>0.012326388888888888</v>
      </c>
      <c r="C5" s="5" t="s">
        <v>134</v>
      </c>
      <c r="D5" s="5" t="s">
        <v>47</v>
      </c>
      <c r="E5" s="62">
        <v>11.0</v>
      </c>
      <c r="F5" s="31">
        <f t="shared" ref="F5:F6" si="1">E5-2</f>
        <v>9</v>
      </c>
      <c r="J5" s="135"/>
    </row>
    <row r="6">
      <c r="A6" s="3">
        <v>79.0</v>
      </c>
      <c r="B6" s="4">
        <v>0.012430555555555556</v>
      </c>
      <c r="C6" s="5" t="s">
        <v>15</v>
      </c>
      <c r="D6" s="5" t="s">
        <v>47</v>
      </c>
      <c r="E6" s="62">
        <v>17.0</v>
      </c>
      <c r="F6" s="31">
        <f t="shared" si="1"/>
        <v>15</v>
      </c>
      <c r="J6" s="135"/>
    </row>
    <row r="7">
      <c r="A7" s="3">
        <v>79.0</v>
      </c>
      <c r="B7" s="4">
        <v>0.012476851851851852</v>
      </c>
      <c r="C7" s="5" t="s">
        <v>18</v>
      </c>
      <c r="D7" s="5" t="s">
        <v>47</v>
      </c>
      <c r="E7" s="62">
        <v>25.0</v>
      </c>
      <c r="F7" s="31">
        <f>E7-8</f>
        <v>17</v>
      </c>
      <c r="J7" s="135"/>
    </row>
    <row r="8">
      <c r="A8" s="3">
        <v>79.0</v>
      </c>
      <c r="B8" s="4">
        <v>0.01255787037037037</v>
      </c>
      <c r="C8" s="5" t="s">
        <v>22</v>
      </c>
      <c r="D8" s="5" t="s">
        <v>47</v>
      </c>
      <c r="E8" s="62">
        <v>8.0</v>
      </c>
      <c r="F8" s="31">
        <f>E8-2</f>
        <v>6</v>
      </c>
      <c r="J8" s="19"/>
    </row>
    <row r="9">
      <c r="A9" s="3">
        <v>79.0</v>
      </c>
      <c r="B9" s="4">
        <v>0.01462962962962963</v>
      </c>
      <c r="C9" s="5" t="s">
        <v>18</v>
      </c>
      <c r="D9" s="5" t="s">
        <v>32</v>
      </c>
      <c r="E9" s="62" t="s">
        <v>30</v>
      </c>
      <c r="F9" s="31" t="s">
        <v>30</v>
      </c>
      <c r="J9" s="134" t="s">
        <v>17</v>
      </c>
    </row>
    <row r="10">
      <c r="A10" s="3">
        <v>79.0</v>
      </c>
      <c r="B10" s="4">
        <v>0.01462962962962963</v>
      </c>
      <c r="C10" s="5" t="s">
        <v>18</v>
      </c>
      <c r="D10" s="5" t="s">
        <v>32</v>
      </c>
      <c r="E10" s="62">
        <v>24.0</v>
      </c>
      <c r="F10" s="31">
        <f>E10-13+5</f>
        <v>16</v>
      </c>
      <c r="J10" s="134" t="s">
        <v>3051</v>
      </c>
    </row>
    <row r="11">
      <c r="A11" s="3">
        <v>79.0</v>
      </c>
      <c r="B11" s="4">
        <v>0.014965277777777777</v>
      </c>
      <c r="C11" s="5" t="s">
        <v>18</v>
      </c>
      <c r="D11" s="5" t="s">
        <v>7</v>
      </c>
      <c r="E11" s="62">
        <v>42.0</v>
      </c>
      <c r="F11" s="49"/>
      <c r="H11" s="5" t="s">
        <v>3052</v>
      </c>
      <c r="J11" s="19"/>
    </row>
    <row r="12">
      <c r="A12" s="3">
        <v>79.0</v>
      </c>
      <c r="B12" s="4">
        <v>0.01525462962962963</v>
      </c>
      <c r="C12" s="5" t="s">
        <v>18</v>
      </c>
      <c r="D12" s="5" t="s">
        <v>32</v>
      </c>
      <c r="E12" s="62">
        <v>18.0</v>
      </c>
      <c r="F12" s="31">
        <f>E12-13+5</f>
        <v>10</v>
      </c>
      <c r="J12" s="134" t="s">
        <v>3053</v>
      </c>
    </row>
    <row r="13">
      <c r="A13" s="3">
        <v>79.0</v>
      </c>
      <c r="B13" s="4">
        <v>0.019467592592592592</v>
      </c>
      <c r="C13" s="5" t="s">
        <v>15</v>
      </c>
      <c r="D13" s="5" t="s">
        <v>7</v>
      </c>
      <c r="E13" s="62">
        <v>35.0</v>
      </c>
      <c r="F13" s="49"/>
      <c r="H13" s="5" t="s">
        <v>3054</v>
      </c>
      <c r="J13" s="135"/>
    </row>
    <row r="14">
      <c r="A14" s="3">
        <v>79.0</v>
      </c>
      <c r="B14" s="4">
        <v>0.02400462962962963</v>
      </c>
      <c r="C14" s="5" t="s">
        <v>18</v>
      </c>
      <c r="D14" s="5" t="s">
        <v>25</v>
      </c>
      <c r="E14" s="62" t="s">
        <v>28</v>
      </c>
      <c r="F14" s="47">
        <v>1.0</v>
      </c>
      <c r="J14" s="134" t="s">
        <v>2683</v>
      </c>
    </row>
    <row r="15">
      <c r="A15" s="3">
        <v>79.0</v>
      </c>
      <c r="B15" s="4">
        <v>0.02400462962962963</v>
      </c>
      <c r="C15" s="5" t="s">
        <v>18</v>
      </c>
      <c r="D15" s="5" t="s">
        <v>25</v>
      </c>
      <c r="E15" s="62">
        <v>18.0</v>
      </c>
      <c r="F15" s="47">
        <f>E15-6</f>
        <v>12</v>
      </c>
      <c r="G15" s="5"/>
      <c r="H15" s="5" t="s">
        <v>3055</v>
      </c>
      <c r="J15" s="134" t="s">
        <v>2862</v>
      </c>
    </row>
    <row r="16">
      <c r="A16" s="3">
        <v>79.0</v>
      </c>
      <c r="B16" s="4">
        <v>0.0246875</v>
      </c>
      <c r="C16" s="5" t="s">
        <v>22</v>
      </c>
      <c r="D16" s="5" t="s">
        <v>95</v>
      </c>
      <c r="E16" s="62">
        <v>5.0</v>
      </c>
      <c r="F16" s="53"/>
      <c r="J16" s="135"/>
    </row>
    <row r="17">
      <c r="A17" s="3">
        <v>79.0</v>
      </c>
      <c r="B17" s="4">
        <v>0.02502314814814815</v>
      </c>
      <c r="C17" s="5" t="s">
        <v>10</v>
      </c>
      <c r="D17" s="5" t="s">
        <v>25</v>
      </c>
      <c r="E17" s="62">
        <v>28.0</v>
      </c>
      <c r="F17" s="47">
        <f>E17-10</f>
        <v>18</v>
      </c>
      <c r="H17" s="5" t="s">
        <v>3056</v>
      </c>
      <c r="J17" s="135"/>
    </row>
    <row r="18">
      <c r="A18" s="3">
        <v>79.0</v>
      </c>
      <c r="B18" s="4">
        <v>0.025034722222222222</v>
      </c>
      <c r="C18" s="5" t="s">
        <v>13</v>
      </c>
      <c r="D18" s="5" t="s">
        <v>25</v>
      </c>
      <c r="E18" s="62">
        <v>17.0</v>
      </c>
      <c r="F18" s="47">
        <f>E18-2</f>
        <v>15</v>
      </c>
      <c r="H18" s="5" t="s">
        <v>3057</v>
      </c>
      <c r="J18" s="135"/>
    </row>
    <row r="19">
      <c r="A19" s="3">
        <v>79.0</v>
      </c>
      <c r="B19" s="4">
        <v>0.02508101851851852</v>
      </c>
      <c r="C19" s="5" t="s">
        <v>21</v>
      </c>
      <c r="D19" s="5" t="s">
        <v>25</v>
      </c>
      <c r="E19" s="62">
        <v>24.0</v>
      </c>
      <c r="F19" s="47">
        <f>E19-10</f>
        <v>14</v>
      </c>
      <c r="H19" s="5"/>
      <c r="J19" s="135"/>
    </row>
    <row r="20">
      <c r="A20" s="3">
        <v>79.0</v>
      </c>
      <c r="B20" s="4">
        <v>0.02528935185185185</v>
      </c>
      <c r="C20" s="5" t="s">
        <v>22</v>
      </c>
      <c r="D20" s="5" t="s">
        <v>25</v>
      </c>
      <c r="E20" s="62">
        <v>21.0</v>
      </c>
      <c r="F20" s="31">
        <f>E20-2</f>
        <v>19</v>
      </c>
      <c r="H20" s="5" t="s">
        <v>3058</v>
      </c>
      <c r="J20" s="135"/>
    </row>
    <row r="21">
      <c r="A21" s="3">
        <v>79.0</v>
      </c>
      <c r="B21" s="4">
        <v>0.02533564814814815</v>
      </c>
      <c r="C21" s="5" t="s">
        <v>273</v>
      </c>
      <c r="D21" s="5" t="s">
        <v>25</v>
      </c>
      <c r="E21" s="62" t="s">
        <v>30</v>
      </c>
      <c r="F21" s="31" t="s">
        <v>30</v>
      </c>
      <c r="H21" s="5" t="s">
        <v>3059</v>
      </c>
      <c r="J21" s="134" t="s">
        <v>3060</v>
      </c>
    </row>
    <row r="22">
      <c r="A22" s="3">
        <v>79.0</v>
      </c>
      <c r="B22" s="4">
        <v>0.02533564814814815</v>
      </c>
      <c r="C22" s="5" t="s">
        <v>134</v>
      </c>
      <c r="D22" s="5" t="s">
        <v>25</v>
      </c>
      <c r="E22" s="62" t="s">
        <v>30</v>
      </c>
      <c r="F22" s="31" t="s">
        <v>30</v>
      </c>
      <c r="H22" s="5" t="s">
        <v>3061</v>
      </c>
      <c r="J22" s="135"/>
    </row>
    <row r="23">
      <c r="A23" s="3">
        <v>79.0</v>
      </c>
      <c r="B23" s="4">
        <v>0.027233796296296298</v>
      </c>
      <c r="C23" s="5" t="s">
        <v>13</v>
      </c>
      <c r="D23" s="5" t="s">
        <v>32</v>
      </c>
      <c r="E23" s="62" t="s">
        <v>28</v>
      </c>
      <c r="F23" s="47">
        <v>1.0</v>
      </c>
      <c r="J23" s="134" t="s">
        <v>17</v>
      </c>
    </row>
    <row r="24">
      <c r="A24" s="3">
        <v>79.0</v>
      </c>
      <c r="B24" s="4">
        <v>0.027233796296296298</v>
      </c>
      <c r="C24" s="5" t="s">
        <v>13</v>
      </c>
      <c r="D24" s="5" t="s">
        <v>32</v>
      </c>
      <c r="E24" s="62">
        <v>19.0</v>
      </c>
      <c r="F24" s="31">
        <f>E24-14+5</f>
        <v>10</v>
      </c>
      <c r="J24" s="134" t="s">
        <v>2895</v>
      </c>
    </row>
    <row r="25">
      <c r="A25" s="3">
        <v>79.0</v>
      </c>
      <c r="B25" s="4">
        <v>0.027395833333333335</v>
      </c>
      <c r="C25" s="5" t="s">
        <v>13</v>
      </c>
      <c r="D25" s="5" t="s">
        <v>32</v>
      </c>
      <c r="E25" s="62" t="s">
        <v>30</v>
      </c>
      <c r="F25" s="31" t="s">
        <v>30</v>
      </c>
      <c r="J25" s="134" t="s">
        <v>17</v>
      </c>
    </row>
    <row r="26">
      <c r="A26" s="3">
        <v>79.0</v>
      </c>
      <c r="B26" s="4">
        <v>0.027395833333333335</v>
      </c>
      <c r="C26" s="5" t="s">
        <v>13</v>
      </c>
      <c r="D26" s="5" t="s">
        <v>32</v>
      </c>
      <c r="E26" s="62">
        <v>25.0</v>
      </c>
      <c r="F26" s="31">
        <f>E26-14+5</f>
        <v>16</v>
      </c>
      <c r="J26" s="134" t="s">
        <v>2895</v>
      </c>
    </row>
    <row r="27">
      <c r="A27" s="3">
        <v>79.0</v>
      </c>
      <c r="B27" s="4">
        <v>0.027604166666666666</v>
      </c>
      <c r="C27" s="5" t="s">
        <v>13</v>
      </c>
      <c r="D27" s="5" t="s">
        <v>32</v>
      </c>
      <c r="E27" s="62" t="s">
        <v>30</v>
      </c>
      <c r="F27" s="31" t="s">
        <v>30</v>
      </c>
      <c r="J27" s="134" t="s">
        <v>17</v>
      </c>
    </row>
    <row r="28">
      <c r="A28" s="3">
        <v>79.0</v>
      </c>
      <c r="B28" s="4">
        <v>0.027604166666666666</v>
      </c>
      <c r="C28" s="5" t="s">
        <v>13</v>
      </c>
      <c r="D28" s="5" t="s">
        <v>32</v>
      </c>
      <c r="E28" s="62">
        <v>21.0</v>
      </c>
      <c r="F28" s="47">
        <f>E28-14+5</f>
        <v>12</v>
      </c>
      <c r="J28" s="134" t="s">
        <v>2895</v>
      </c>
    </row>
    <row r="29">
      <c r="A29" s="3">
        <v>79.0</v>
      </c>
      <c r="B29" s="4">
        <v>0.02795138888888889</v>
      </c>
      <c r="C29" s="5" t="s">
        <v>13</v>
      </c>
      <c r="D29" s="5" t="s">
        <v>7</v>
      </c>
      <c r="E29" s="62">
        <v>36.0</v>
      </c>
      <c r="F29" s="49"/>
      <c r="H29" s="5" t="s">
        <v>3062</v>
      </c>
      <c r="J29" s="19"/>
    </row>
    <row r="30">
      <c r="A30" s="3">
        <v>79.0</v>
      </c>
      <c r="B30" s="4">
        <v>0.029548611111111112</v>
      </c>
      <c r="C30" s="5" t="s">
        <v>10</v>
      </c>
      <c r="D30" s="5" t="s">
        <v>32</v>
      </c>
      <c r="E30" s="62">
        <v>30.0</v>
      </c>
      <c r="F30" s="31">
        <f>E30-15</f>
        <v>15</v>
      </c>
      <c r="J30" s="134" t="s">
        <v>2726</v>
      </c>
    </row>
    <row r="31">
      <c r="A31" s="3">
        <v>79.0</v>
      </c>
      <c r="B31" s="4">
        <v>0.029594907407407407</v>
      </c>
      <c r="C31" s="5" t="s">
        <v>18</v>
      </c>
      <c r="D31" s="5" t="s">
        <v>75</v>
      </c>
      <c r="E31" s="62">
        <v>10.0</v>
      </c>
      <c r="F31" s="47">
        <f>E31-7</f>
        <v>3</v>
      </c>
      <c r="J31" s="134" t="s">
        <v>3063</v>
      </c>
    </row>
    <row r="32" ht="23.25" customHeight="1">
      <c r="A32" s="3">
        <v>79.0</v>
      </c>
      <c r="B32" s="4">
        <v>0.030289351851851852</v>
      </c>
      <c r="C32" s="5" t="s">
        <v>10</v>
      </c>
      <c r="D32" s="5" t="s">
        <v>7</v>
      </c>
      <c r="E32" s="62">
        <v>48.0</v>
      </c>
      <c r="F32" s="53"/>
      <c r="H32" s="5" t="s">
        <v>3064</v>
      </c>
      <c r="J32" s="135"/>
    </row>
    <row r="33">
      <c r="A33" s="3">
        <v>79.0</v>
      </c>
      <c r="B33" s="4">
        <v>0.031087962962962963</v>
      </c>
      <c r="C33" s="5" t="s">
        <v>10</v>
      </c>
      <c r="D33" s="5" t="s">
        <v>32</v>
      </c>
      <c r="E33" s="62">
        <v>27.0</v>
      </c>
      <c r="F33" s="47">
        <f>E33-15</f>
        <v>12</v>
      </c>
      <c r="J33" s="134" t="s">
        <v>3065</v>
      </c>
    </row>
    <row r="34">
      <c r="A34" s="3">
        <v>79.0</v>
      </c>
      <c r="B34" s="4">
        <v>0.031828703703703706</v>
      </c>
      <c r="C34" s="5" t="s">
        <v>10</v>
      </c>
      <c r="D34" s="5" t="s">
        <v>7</v>
      </c>
      <c r="E34" s="62">
        <v>24.0</v>
      </c>
      <c r="F34" s="53"/>
      <c r="H34" s="5" t="s">
        <v>3066</v>
      </c>
      <c r="J34" s="135"/>
    </row>
    <row r="35">
      <c r="A35" s="3">
        <v>79.0</v>
      </c>
      <c r="B35" s="4">
        <v>0.03820601851851852</v>
      </c>
      <c r="C35" s="5" t="s">
        <v>22</v>
      </c>
      <c r="D35" s="5" t="s">
        <v>628</v>
      </c>
      <c r="E35" s="62">
        <v>18.0</v>
      </c>
      <c r="F35" s="31">
        <f>E35-11</f>
        <v>7</v>
      </c>
      <c r="J35" s="134" t="s">
        <v>513</v>
      </c>
    </row>
    <row r="36">
      <c r="A36" s="3">
        <v>79.0</v>
      </c>
      <c r="B36" s="4">
        <v>0.04054398148148148</v>
      </c>
      <c r="C36" s="5" t="s">
        <v>18</v>
      </c>
      <c r="D36" s="5" t="s">
        <v>32</v>
      </c>
      <c r="E36" s="62" t="s">
        <v>30</v>
      </c>
      <c r="F36" s="31" t="s">
        <v>30</v>
      </c>
      <c r="J36" s="134" t="s">
        <v>17</v>
      </c>
    </row>
    <row r="37">
      <c r="A37" s="3">
        <v>79.0</v>
      </c>
      <c r="B37" s="4">
        <v>0.04054398148148148</v>
      </c>
      <c r="C37" s="5" t="s">
        <v>18</v>
      </c>
      <c r="D37" s="5" t="s">
        <v>32</v>
      </c>
      <c r="E37" s="62" t="s">
        <v>37</v>
      </c>
      <c r="F37" s="47">
        <v>20.0</v>
      </c>
      <c r="J37" s="134" t="s">
        <v>3051</v>
      </c>
    </row>
    <row r="38">
      <c r="A38" s="3">
        <v>79.0</v>
      </c>
      <c r="B38" s="4">
        <v>0.040983796296296296</v>
      </c>
      <c r="C38" s="5" t="s">
        <v>18</v>
      </c>
      <c r="D38" s="5" t="s">
        <v>7</v>
      </c>
      <c r="E38" s="62">
        <v>24.0</v>
      </c>
      <c r="F38" s="53"/>
      <c r="H38" s="5" t="s">
        <v>3067</v>
      </c>
      <c r="J38" s="135"/>
    </row>
    <row r="39">
      <c r="A39" s="3">
        <v>79.0</v>
      </c>
      <c r="B39" s="4">
        <v>0.04128472222222222</v>
      </c>
      <c r="C39" s="5" t="s">
        <v>18</v>
      </c>
      <c r="D39" s="5" t="s">
        <v>32</v>
      </c>
      <c r="E39" s="62">
        <v>26.0</v>
      </c>
      <c r="F39" s="47" t="s">
        <v>30</v>
      </c>
      <c r="J39" s="134" t="s">
        <v>3068</v>
      </c>
    </row>
    <row r="40">
      <c r="A40" s="3">
        <v>79.0</v>
      </c>
      <c r="B40" s="4">
        <v>0.04146990740740741</v>
      </c>
      <c r="C40" s="5" t="s">
        <v>18</v>
      </c>
      <c r="D40" s="5" t="s">
        <v>7</v>
      </c>
      <c r="E40" s="62">
        <v>30.0</v>
      </c>
      <c r="F40" s="49"/>
      <c r="H40" s="5" t="s">
        <v>3069</v>
      </c>
      <c r="J40" s="19"/>
    </row>
    <row r="41">
      <c r="A41" s="3">
        <v>79.0</v>
      </c>
      <c r="B41" s="4">
        <v>0.044409722222222225</v>
      </c>
      <c r="C41" s="5" t="s">
        <v>15</v>
      </c>
      <c r="D41" s="5" t="s">
        <v>628</v>
      </c>
      <c r="E41" s="62">
        <v>28.0</v>
      </c>
      <c r="F41" s="31">
        <f>E41-12</f>
        <v>16</v>
      </c>
      <c r="J41" s="134" t="s">
        <v>3070</v>
      </c>
    </row>
    <row r="42">
      <c r="A42" s="3">
        <v>79.0</v>
      </c>
      <c r="B42" s="4">
        <v>0.046481481481481485</v>
      </c>
      <c r="C42" s="5" t="s">
        <v>15</v>
      </c>
      <c r="D42" s="5" t="s">
        <v>25</v>
      </c>
      <c r="E42" s="62">
        <v>12.0</v>
      </c>
      <c r="F42" s="31">
        <f>E42-3</f>
        <v>9</v>
      </c>
      <c r="H42" s="5" t="s">
        <v>3071</v>
      </c>
      <c r="J42" s="19"/>
    </row>
    <row r="43">
      <c r="A43" s="3">
        <v>79.0</v>
      </c>
      <c r="B43" s="4">
        <v>0.046481481481481485</v>
      </c>
      <c r="C43" s="5" t="s">
        <v>13</v>
      </c>
      <c r="D43" s="5" t="s">
        <v>25</v>
      </c>
      <c r="E43" s="62" t="s">
        <v>30</v>
      </c>
      <c r="F43" s="31" t="s">
        <v>30</v>
      </c>
      <c r="J43" s="134" t="s">
        <v>17</v>
      </c>
    </row>
    <row r="44">
      <c r="A44" s="3">
        <v>79.0</v>
      </c>
      <c r="B44" s="4">
        <v>0.046481481481481485</v>
      </c>
      <c r="C44" s="5" t="s">
        <v>13</v>
      </c>
      <c r="D44" s="5" t="s">
        <v>25</v>
      </c>
      <c r="E44" s="62" t="s">
        <v>37</v>
      </c>
      <c r="F44" s="47">
        <v>20.0</v>
      </c>
      <c r="J44" s="134" t="s">
        <v>40</v>
      </c>
    </row>
    <row r="45">
      <c r="A45" s="3">
        <v>79.0</v>
      </c>
      <c r="B45" s="4">
        <v>0.04724537037037037</v>
      </c>
      <c r="C45" s="5" t="s">
        <v>13</v>
      </c>
      <c r="D45" s="5" t="s">
        <v>32</v>
      </c>
      <c r="E45" s="62" t="s">
        <v>30</v>
      </c>
      <c r="F45" s="31" t="s">
        <v>30</v>
      </c>
      <c r="J45" s="134" t="s">
        <v>17</v>
      </c>
    </row>
    <row r="46">
      <c r="A46" s="3">
        <v>79.0</v>
      </c>
      <c r="B46" s="4">
        <v>0.04724537037037037</v>
      </c>
      <c r="C46" s="5" t="s">
        <v>13</v>
      </c>
      <c r="D46" s="5" t="s">
        <v>32</v>
      </c>
      <c r="E46" s="62" t="s">
        <v>37</v>
      </c>
      <c r="F46" s="31">
        <v>20.0</v>
      </c>
      <c r="J46" s="134" t="s">
        <v>3072</v>
      </c>
    </row>
    <row r="47">
      <c r="A47" s="3">
        <v>79.0</v>
      </c>
      <c r="B47" s="4">
        <v>0.047685185185185185</v>
      </c>
      <c r="C47" s="5" t="s">
        <v>13</v>
      </c>
      <c r="D47" s="5" t="s">
        <v>7</v>
      </c>
      <c r="E47" s="62">
        <v>26.0</v>
      </c>
      <c r="F47" s="53"/>
      <c r="H47" s="5" t="s">
        <v>3073</v>
      </c>
      <c r="J47" s="135"/>
    </row>
    <row r="48">
      <c r="A48" s="3">
        <v>79.0</v>
      </c>
      <c r="B48" s="4">
        <v>0.04971064814814815</v>
      </c>
      <c r="C48" s="5" t="s">
        <v>21</v>
      </c>
      <c r="D48" s="5" t="s">
        <v>25</v>
      </c>
      <c r="E48" s="62" t="s">
        <v>30</v>
      </c>
      <c r="F48" s="31" t="s">
        <v>30</v>
      </c>
      <c r="J48" s="135"/>
    </row>
    <row r="49">
      <c r="A49" s="3">
        <v>79.0</v>
      </c>
      <c r="B49" s="4">
        <v>0.04971064814814815</v>
      </c>
      <c r="C49" s="5" t="s">
        <v>21</v>
      </c>
      <c r="D49" s="5" t="s">
        <v>25</v>
      </c>
      <c r="E49" s="62">
        <v>23.0</v>
      </c>
      <c r="F49" s="47">
        <f>E49-10</f>
        <v>13</v>
      </c>
      <c r="J49" s="135"/>
    </row>
    <row r="50">
      <c r="A50" s="3">
        <v>79.0</v>
      </c>
      <c r="B50" s="4">
        <v>0.049756944444444444</v>
      </c>
      <c r="C50" s="5" t="s">
        <v>10</v>
      </c>
      <c r="D50" s="5" t="s">
        <v>25</v>
      </c>
      <c r="E50" s="62" t="s">
        <v>30</v>
      </c>
      <c r="F50" s="31" t="s">
        <v>30</v>
      </c>
      <c r="J50" s="135"/>
    </row>
    <row r="51">
      <c r="A51" s="3">
        <v>79.0</v>
      </c>
      <c r="B51" s="4">
        <v>0.049756944444444444</v>
      </c>
      <c r="C51" s="5" t="s">
        <v>10</v>
      </c>
      <c r="D51" s="5" t="s">
        <v>25</v>
      </c>
      <c r="E51" s="62">
        <v>27.0</v>
      </c>
      <c r="F51" s="31">
        <f>E51-10</f>
        <v>17</v>
      </c>
      <c r="H51" s="5"/>
      <c r="J51" s="135"/>
    </row>
    <row r="52">
      <c r="A52" s="3">
        <v>79.0</v>
      </c>
      <c r="B52" s="4">
        <v>0.052523148148148145</v>
      </c>
      <c r="C52" s="5" t="s">
        <v>13</v>
      </c>
      <c r="D52" s="5" t="s">
        <v>32</v>
      </c>
      <c r="E52" s="62" t="s">
        <v>30</v>
      </c>
      <c r="F52" s="31" t="s">
        <v>30</v>
      </c>
      <c r="J52" s="134" t="s">
        <v>17</v>
      </c>
    </row>
    <row r="53">
      <c r="A53" s="3">
        <v>79.0</v>
      </c>
      <c r="B53" s="4">
        <v>0.052523148148148145</v>
      </c>
      <c r="C53" s="5" t="s">
        <v>13</v>
      </c>
      <c r="D53" s="5" t="s">
        <v>32</v>
      </c>
      <c r="E53" s="62">
        <v>19.0</v>
      </c>
      <c r="F53" s="31">
        <f>E53-14+5</f>
        <v>10</v>
      </c>
      <c r="H53" s="5"/>
      <c r="J53" s="134" t="s">
        <v>2895</v>
      </c>
    </row>
    <row r="54">
      <c r="A54" s="3">
        <v>79.0</v>
      </c>
      <c r="B54" s="4">
        <v>0.05273148148148148</v>
      </c>
      <c r="C54" s="5" t="s">
        <v>13</v>
      </c>
      <c r="D54" s="5" t="s">
        <v>32</v>
      </c>
      <c r="E54" s="62" t="s">
        <v>30</v>
      </c>
      <c r="F54" s="31" t="s">
        <v>30</v>
      </c>
      <c r="H54" s="5"/>
      <c r="J54" s="134" t="s">
        <v>17</v>
      </c>
    </row>
    <row r="55">
      <c r="A55" s="3">
        <v>79.0</v>
      </c>
      <c r="B55" s="4">
        <v>0.05273148148148148</v>
      </c>
      <c r="C55" s="5" t="s">
        <v>13</v>
      </c>
      <c r="D55" s="5" t="s">
        <v>32</v>
      </c>
      <c r="E55" s="62">
        <v>26.0</v>
      </c>
      <c r="F55" s="47">
        <f>E55-14+5</f>
        <v>17</v>
      </c>
      <c r="J55" s="134" t="s">
        <v>2895</v>
      </c>
    </row>
    <row r="56">
      <c r="A56" s="3">
        <v>79.0</v>
      </c>
      <c r="B56" s="4">
        <v>0.0528125</v>
      </c>
      <c r="C56" s="5" t="s">
        <v>13</v>
      </c>
      <c r="D56" s="5" t="s">
        <v>32</v>
      </c>
      <c r="E56" s="62" t="s">
        <v>30</v>
      </c>
      <c r="F56" s="31" t="s">
        <v>30</v>
      </c>
      <c r="J56" s="134" t="s">
        <v>17</v>
      </c>
    </row>
    <row r="57">
      <c r="A57" s="3">
        <v>79.0</v>
      </c>
      <c r="B57" s="4">
        <v>0.0528125</v>
      </c>
      <c r="C57" s="5" t="s">
        <v>13</v>
      </c>
      <c r="D57" s="5" t="s">
        <v>32</v>
      </c>
      <c r="E57" s="62">
        <v>22.0</v>
      </c>
      <c r="F57" s="31">
        <f>E57-14+5</f>
        <v>13</v>
      </c>
      <c r="J57" s="134" t="s">
        <v>2895</v>
      </c>
    </row>
    <row r="58">
      <c r="A58" s="3">
        <v>79.0</v>
      </c>
      <c r="B58" s="4">
        <v>0.053043981481481484</v>
      </c>
      <c r="C58" s="5" t="s">
        <v>13</v>
      </c>
      <c r="D58" s="5" t="s">
        <v>7</v>
      </c>
      <c r="E58" s="62">
        <v>36.0</v>
      </c>
      <c r="F58" s="49"/>
      <c r="H58" s="5" t="s">
        <v>3074</v>
      </c>
      <c r="J58" s="135"/>
    </row>
    <row r="59">
      <c r="A59" s="3">
        <v>79.0</v>
      </c>
      <c r="B59" s="4">
        <v>0.055219907407407405</v>
      </c>
      <c r="C59" s="5" t="s">
        <v>22</v>
      </c>
      <c r="D59" s="5" t="s">
        <v>95</v>
      </c>
      <c r="E59" s="62">
        <v>3.0</v>
      </c>
      <c r="F59" s="49"/>
      <c r="J59" s="135"/>
    </row>
    <row r="60">
      <c r="A60" s="3">
        <v>79.0</v>
      </c>
      <c r="B60" s="4">
        <v>0.057604166666666665</v>
      </c>
      <c r="C60" s="5" t="s">
        <v>22</v>
      </c>
      <c r="D60" s="5" t="s">
        <v>24</v>
      </c>
      <c r="E60" s="62">
        <v>21.0</v>
      </c>
      <c r="F60" s="31">
        <f>E60-2</f>
        <v>19</v>
      </c>
      <c r="J60" s="135"/>
    </row>
    <row r="61">
      <c r="A61" s="3">
        <v>79.0</v>
      </c>
      <c r="B61" s="4">
        <v>0.05761574074074074</v>
      </c>
      <c r="C61" s="5" t="s">
        <v>15</v>
      </c>
      <c r="D61" s="5" t="s">
        <v>24</v>
      </c>
      <c r="E61" s="62">
        <v>24.0</v>
      </c>
      <c r="F61" s="47">
        <f>E61-11</f>
        <v>13</v>
      </c>
      <c r="G61" s="5"/>
      <c r="J61" s="135"/>
    </row>
    <row r="62">
      <c r="A62" s="3">
        <v>79.0</v>
      </c>
      <c r="B62" s="4">
        <v>0.05763888888888889</v>
      </c>
      <c r="C62" s="5" t="s">
        <v>18</v>
      </c>
      <c r="D62" s="5" t="s">
        <v>24</v>
      </c>
      <c r="E62" s="62">
        <v>12.0</v>
      </c>
      <c r="F62" s="31">
        <f>E62-8</f>
        <v>4</v>
      </c>
      <c r="H62" s="5"/>
      <c r="J62" s="19"/>
    </row>
    <row r="63">
      <c r="A63" s="3">
        <v>79.0</v>
      </c>
      <c r="B63" s="4">
        <v>0.05767361111111111</v>
      </c>
      <c r="C63" s="5" t="s">
        <v>21</v>
      </c>
      <c r="D63" s="5" t="s">
        <v>24</v>
      </c>
      <c r="E63" s="62">
        <v>25.0</v>
      </c>
      <c r="F63" s="31">
        <f>E63-12</f>
        <v>13</v>
      </c>
      <c r="H63" s="5"/>
      <c r="J63" s="19"/>
    </row>
    <row r="64">
      <c r="A64" s="3">
        <v>79.0</v>
      </c>
      <c r="B64" s="4">
        <v>0.05768518518518519</v>
      </c>
      <c r="C64" s="5" t="s">
        <v>13</v>
      </c>
      <c r="D64" s="5" t="s">
        <v>24</v>
      </c>
      <c r="E64" s="62">
        <v>6.0</v>
      </c>
      <c r="F64" s="47">
        <f>E64-0</f>
        <v>6</v>
      </c>
      <c r="J64" s="135"/>
    </row>
    <row r="65">
      <c r="A65" s="3">
        <v>79.0</v>
      </c>
      <c r="B65" s="4">
        <v>0.05771990740740741</v>
      </c>
      <c r="C65" s="5" t="s">
        <v>10</v>
      </c>
      <c r="D65" s="5" t="s">
        <v>24</v>
      </c>
      <c r="E65" s="62">
        <v>16.0</v>
      </c>
      <c r="F65" s="31">
        <f>E65-13</f>
        <v>3</v>
      </c>
      <c r="J65" s="135"/>
    </row>
    <row r="66">
      <c r="A66" s="3">
        <v>79.0</v>
      </c>
      <c r="B66" s="4">
        <v>0.058645833333333335</v>
      </c>
      <c r="C66" s="5" t="s">
        <v>10</v>
      </c>
      <c r="D66" s="5" t="s">
        <v>32</v>
      </c>
      <c r="E66" s="62">
        <v>18.0</v>
      </c>
      <c r="F66" s="47">
        <f>E66-15</f>
        <v>3</v>
      </c>
      <c r="J66" s="134" t="s">
        <v>2634</v>
      </c>
    </row>
    <row r="67">
      <c r="A67" s="3">
        <v>79.0</v>
      </c>
      <c r="B67" s="4">
        <v>0.05887731481481481</v>
      </c>
      <c r="C67" s="5" t="s">
        <v>10</v>
      </c>
      <c r="D67" s="5" t="s">
        <v>32</v>
      </c>
      <c r="E67" s="62" t="s">
        <v>30</v>
      </c>
      <c r="F67" s="47" t="s">
        <v>30</v>
      </c>
      <c r="J67" s="134" t="s">
        <v>3065</v>
      </c>
    </row>
    <row r="68">
      <c r="A68" s="3">
        <v>79.0</v>
      </c>
      <c r="B68" s="4">
        <v>0.059027777777777776</v>
      </c>
      <c r="C68" s="5" t="s">
        <v>10</v>
      </c>
      <c r="D68" s="5" t="s">
        <v>32</v>
      </c>
      <c r="E68" s="62">
        <v>25.0</v>
      </c>
      <c r="F68" s="31">
        <f>E68-15</f>
        <v>10</v>
      </c>
      <c r="H68" s="5"/>
      <c r="J68" s="134" t="s">
        <v>2634</v>
      </c>
    </row>
    <row r="69">
      <c r="A69" s="3">
        <v>79.0</v>
      </c>
      <c r="B69" s="4">
        <v>0.05921296296296296</v>
      </c>
      <c r="C69" s="5" t="s">
        <v>10</v>
      </c>
      <c r="D69" s="5" t="s">
        <v>7</v>
      </c>
      <c r="E69" s="62">
        <v>30.0</v>
      </c>
      <c r="F69" s="49"/>
      <c r="H69" s="5" t="s">
        <v>3075</v>
      </c>
      <c r="J69" s="19"/>
    </row>
    <row r="70">
      <c r="A70" s="3">
        <v>79.0</v>
      </c>
      <c r="B70" s="4">
        <v>0.06118055555555556</v>
      </c>
      <c r="C70" s="5" t="s">
        <v>21</v>
      </c>
      <c r="D70" s="5" t="s">
        <v>32</v>
      </c>
      <c r="E70" s="62" t="s">
        <v>30</v>
      </c>
      <c r="F70" s="31" t="s">
        <v>30</v>
      </c>
      <c r="H70" s="5"/>
      <c r="J70" s="134" t="s">
        <v>3076</v>
      </c>
    </row>
    <row r="71">
      <c r="A71" s="3">
        <v>79.0</v>
      </c>
      <c r="B71" s="4">
        <v>0.06118055555555556</v>
      </c>
      <c r="C71" s="5" t="s">
        <v>21</v>
      </c>
      <c r="D71" s="5" t="s">
        <v>32</v>
      </c>
      <c r="E71" s="62">
        <v>26.0</v>
      </c>
      <c r="F71" s="31">
        <f>E71-11</f>
        <v>15</v>
      </c>
      <c r="H71" s="5"/>
      <c r="J71" s="134" t="s">
        <v>3076</v>
      </c>
    </row>
    <row r="72">
      <c r="A72" s="3">
        <v>79.0</v>
      </c>
      <c r="B72" s="4">
        <v>0.061875</v>
      </c>
      <c r="C72" s="5" t="s">
        <v>21</v>
      </c>
      <c r="D72" s="5" t="s">
        <v>7</v>
      </c>
      <c r="E72" s="62">
        <v>50.0</v>
      </c>
      <c r="F72" s="49"/>
      <c r="H72" s="5" t="s">
        <v>3077</v>
      </c>
      <c r="J72" s="19"/>
    </row>
    <row r="73">
      <c r="A73" s="3">
        <v>79.0</v>
      </c>
      <c r="B73" s="4">
        <v>0.06643518518518518</v>
      </c>
      <c r="C73" s="5" t="s">
        <v>22</v>
      </c>
      <c r="D73" s="5" t="s">
        <v>628</v>
      </c>
      <c r="E73" s="62">
        <v>24.0</v>
      </c>
      <c r="F73" s="31">
        <f>E73-11</f>
        <v>13</v>
      </c>
      <c r="J73" s="134" t="s">
        <v>621</v>
      </c>
    </row>
    <row r="74">
      <c r="A74" s="3">
        <v>79.0</v>
      </c>
      <c r="B74" s="4">
        <v>0.06690972222222222</v>
      </c>
      <c r="C74" s="5" t="s">
        <v>22</v>
      </c>
      <c r="D74" s="5" t="s">
        <v>7</v>
      </c>
      <c r="E74" s="62">
        <v>41.0</v>
      </c>
      <c r="F74" s="49"/>
      <c r="H74" s="5" t="s">
        <v>3078</v>
      </c>
      <c r="J74" s="19"/>
    </row>
    <row r="75">
      <c r="A75" s="3">
        <v>79.0</v>
      </c>
      <c r="B75" s="4">
        <v>0.06819444444444445</v>
      </c>
      <c r="C75" s="5" t="s">
        <v>22</v>
      </c>
      <c r="D75" s="5" t="s">
        <v>7</v>
      </c>
      <c r="E75" s="62">
        <v>15.0</v>
      </c>
      <c r="F75" s="49"/>
      <c r="H75" s="5" t="s">
        <v>3079</v>
      </c>
      <c r="J75" s="19"/>
    </row>
    <row r="76">
      <c r="A76" s="3">
        <v>79.0</v>
      </c>
      <c r="B76" s="4">
        <v>0.06908564814814815</v>
      </c>
      <c r="C76" s="5" t="s">
        <v>18</v>
      </c>
      <c r="D76" s="5" t="s">
        <v>32</v>
      </c>
      <c r="E76" s="62">
        <v>25.0</v>
      </c>
      <c r="F76" s="31">
        <f t="shared" ref="F76:F78" si="2">E76-13</f>
        <v>12</v>
      </c>
      <c r="J76" s="134" t="s">
        <v>3080</v>
      </c>
    </row>
    <row r="77">
      <c r="A77" s="3">
        <v>79.0</v>
      </c>
      <c r="B77" s="4">
        <v>0.06996527777777778</v>
      </c>
      <c r="C77" s="5" t="s">
        <v>18</v>
      </c>
      <c r="D77" s="5" t="s">
        <v>32</v>
      </c>
      <c r="E77" s="62">
        <v>20.0</v>
      </c>
      <c r="F77" s="31">
        <f t="shared" si="2"/>
        <v>7</v>
      </c>
      <c r="J77" s="134" t="s">
        <v>3080</v>
      </c>
    </row>
    <row r="78">
      <c r="A78" s="3">
        <v>79.0</v>
      </c>
      <c r="B78" s="4">
        <v>0.07008101851851851</v>
      </c>
      <c r="C78" s="5" t="s">
        <v>18</v>
      </c>
      <c r="D78" s="5" t="s">
        <v>32</v>
      </c>
      <c r="E78" s="62">
        <v>15.0</v>
      </c>
      <c r="F78" s="31">
        <f t="shared" si="2"/>
        <v>2</v>
      </c>
      <c r="J78" s="134" t="s">
        <v>3081</v>
      </c>
    </row>
    <row r="79">
      <c r="A79" s="3">
        <v>79.0</v>
      </c>
      <c r="B79" s="4">
        <v>0.07040509259259259</v>
      </c>
      <c r="C79" s="5" t="s">
        <v>18</v>
      </c>
      <c r="D79" s="5" t="s">
        <v>7</v>
      </c>
      <c r="E79" s="62">
        <v>13.0</v>
      </c>
      <c r="F79" s="49"/>
      <c r="H79" s="5" t="s">
        <v>3082</v>
      </c>
      <c r="J79" s="19"/>
    </row>
    <row r="80">
      <c r="A80" s="3">
        <v>79.0</v>
      </c>
      <c r="B80" s="4">
        <v>0.07087962962962963</v>
      </c>
      <c r="C80" s="5" t="s">
        <v>18</v>
      </c>
      <c r="D80" s="5" t="s">
        <v>32</v>
      </c>
      <c r="E80" s="62">
        <v>32.0</v>
      </c>
      <c r="F80" s="31">
        <f>E80-13</f>
        <v>19</v>
      </c>
      <c r="J80" s="134" t="s">
        <v>3083</v>
      </c>
    </row>
    <row r="81">
      <c r="A81" s="3">
        <v>79.0</v>
      </c>
      <c r="B81" s="4">
        <v>0.07105324074074074</v>
      </c>
      <c r="C81" s="5" t="s">
        <v>18</v>
      </c>
      <c r="D81" s="5" t="s">
        <v>7</v>
      </c>
      <c r="E81" s="62">
        <v>20.0</v>
      </c>
      <c r="F81" s="49"/>
      <c r="H81" s="5" t="s">
        <v>3084</v>
      </c>
      <c r="J81" s="19"/>
    </row>
    <row r="82">
      <c r="A82" s="3">
        <v>79.0</v>
      </c>
      <c r="B82" s="4">
        <v>0.0713425925925926</v>
      </c>
      <c r="C82" s="5" t="s">
        <v>18</v>
      </c>
      <c r="D82" s="5" t="s">
        <v>97</v>
      </c>
      <c r="E82" s="62">
        <v>22.0</v>
      </c>
      <c r="F82" s="49"/>
      <c r="H82" s="5"/>
      <c r="J82" s="134" t="s">
        <v>3085</v>
      </c>
    </row>
    <row r="83">
      <c r="A83" s="3">
        <v>79.0</v>
      </c>
      <c r="B83" s="4">
        <v>0.07475694444444445</v>
      </c>
      <c r="C83" s="5" t="s">
        <v>13</v>
      </c>
      <c r="D83" s="5" t="s">
        <v>25</v>
      </c>
      <c r="E83" s="62" t="s">
        <v>30</v>
      </c>
      <c r="F83" s="31" t="s">
        <v>30</v>
      </c>
      <c r="J83" s="134" t="s">
        <v>17</v>
      </c>
    </row>
    <row r="84">
      <c r="A84" s="3">
        <v>79.0</v>
      </c>
      <c r="B84" s="4">
        <v>0.07475694444444445</v>
      </c>
      <c r="C84" s="5" t="s">
        <v>13</v>
      </c>
      <c r="D84" s="5" t="s">
        <v>25</v>
      </c>
      <c r="E84" s="62">
        <v>17.0</v>
      </c>
      <c r="F84" s="31">
        <f>E84-2</f>
        <v>15</v>
      </c>
      <c r="J84" s="134" t="s">
        <v>40</v>
      </c>
    </row>
    <row r="85">
      <c r="A85" s="3">
        <v>79.0</v>
      </c>
      <c r="B85" s="4">
        <v>0.07548611111111111</v>
      </c>
      <c r="C85" s="5" t="s">
        <v>15</v>
      </c>
      <c r="D85" s="5" t="s">
        <v>75</v>
      </c>
      <c r="E85" s="62">
        <v>19.0</v>
      </c>
      <c r="F85" s="31">
        <f>E85-3</f>
        <v>16</v>
      </c>
      <c r="J85" s="19"/>
    </row>
    <row r="86">
      <c r="A86" s="3">
        <v>79.0</v>
      </c>
      <c r="B86" s="4">
        <v>0.07854166666666666</v>
      </c>
      <c r="C86" s="5" t="s">
        <v>15</v>
      </c>
      <c r="D86" s="5" t="s">
        <v>7</v>
      </c>
      <c r="E86" s="62">
        <v>10.0</v>
      </c>
      <c r="F86" s="49"/>
      <c r="H86" s="5" t="s">
        <v>3086</v>
      </c>
      <c r="I86" s="5">
        <v>1.0</v>
      </c>
      <c r="J86" s="134" t="s">
        <v>82</v>
      </c>
    </row>
    <row r="87">
      <c r="A87" s="3">
        <v>79.0</v>
      </c>
      <c r="B87" s="4">
        <v>0.08255787037037036</v>
      </c>
      <c r="C87" s="5" t="s">
        <v>21</v>
      </c>
      <c r="D87" s="5" t="s">
        <v>32</v>
      </c>
      <c r="E87" s="62" t="s">
        <v>30</v>
      </c>
      <c r="F87" s="31" t="s">
        <v>30</v>
      </c>
      <c r="J87" s="134" t="s">
        <v>17</v>
      </c>
    </row>
    <row r="88">
      <c r="A88" s="3">
        <v>79.0</v>
      </c>
      <c r="B88" s="4">
        <v>0.08255787037037036</v>
      </c>
      <c r="C88" s="5" t="s">
        <v>21</v>
      </c>
      <c r="D88" s="5" t="s">
        <v>32</v>
      </c>
      <c r="E88" s="62">
        <v>27.0</v>
      </c>
      <c r="F88" s="31">
        <f>E88-11</f>
        <v>16</v>
      </c>
      <c r="J88" s="134" t="s">
        <v>3087</v>
      </c>
    </row>
    <row r="89">
      <c r="A89" s="3">
        <v>79.0</v>
      </c>
      <c r="B89" s="4">
        <v>0.08425925925925926</v>
      </c>
      <c r="C89" s="5" t="s">
        <v>13</v>
      </c>
      <c r="D89" s="5" t="s">
        <v>25</v>
      </c>
      <c r="E89" s="62" t="s">
        <v>30</v>
      </c>
      <c r="F89" s="31" t="s">
        <v>30</v>
      </c>
      <c r="J89" s="19"/>
    </row>
    <row r="90">
      <c r="A90" s="3">
        <v>79.0</v>
      </c>
      <c r="B90" s="4">
        <v>0.08425925925925926</v>
      </c>
      <c r="C90" s="5" t="s">
        <v>13</v>
      </c>
      <c r="D90" s="5" t="s">
        <v>25</v>
      </c>
      <c r="E90" s="62">
        <v>21.0</v>
      </c>
      <c r="F90" s="31">
        <f>E90-2</f>
        <v>19</v>
      </c>
      <c r="H90" s="5" t="s">
        <v>3088</v>
      </c>
      <c r="J90" s="19"/>
    </row>
    <row r="91">
      <c r="A91" s="3">
        <v>79.0</v>
      </c>
      <c r="B91" s="4">
        <v>0.08430555555555555</v>
      </c>
      <c r="C91" s="5" t="s">
        <v>134</v>
      </c>
      <c r="D91" s="5" t="s">
        <v>25</v>
      </c>
      <c r="E91" s="62">
        <v>10.0</v>
      </c>
      <c r="F91" s="31">
        <f t="shared" ref="F91:F92" si="3">E91-0</f>
        <v>10</v>
      </c>
      <c r="H91" s="5" t="s">
        <v>3089</v>
      </c>
      <c r="J91" s="19"/>
    </row>
    <row r="92">
      <c r="A92" s="3">
        <v>79.0</v>
      </c>
      <c r="B92" s="4">
        <v>0.08443287037037037</v>
      </c>
      <c r="C92" s="5" t="s">
        <v>22</v>
      </c>
      <c r="D92" s="5" t="s">
        <v>25</v>
      </c>
      <c r="E92" s="62">
        <v>9.0</v>
      </c>
      <c r="F92" s="31">
        <f t="shared" si="3"/>
        <v>9</v>
      </c>
      <c r="J92" s="134" t="s">
        <v>3090</v>
      </c>
    </row>
    <row r="93">
      <c r="A93" s="3">
        <v>79.0</v>
      </c>
      <c r="B93" s="4">
        <v>0.0847337962962963</v>
      </c>
      <c r="C93" s="5" t="s">
        <v>134</v>
      </c>
      <c r="D93" s="5" t="s">
        <v>75</v>
      </c>
      <c r="E93" s="62">
        <v>20.0</v>
      </c>
      <c r="F93" s="47">
        <v>19.0</v>
      </c>
      <c r="J93" s="134" t="s">
        <v>3091</v>
      </c>
    </row>
    <row r="94">
      <c r="A94" s="3">
        <v>79.0</v>
      </c>
      <c r="B94" s="4">
        <v>0.08637731481481481</v>
      </c>
      <c r="C94" s="5" t="s">
        <v>13</v>
      </c>
      <c r="D94" s="5" t="s">
        <v>32</v>
      </c>
      <c r="E94" s="62" t="s">
        <v>30</v>
      </c>
      <c r="F94" s="31" t="s">
        <v>30</v>
      </c>
      <c r="J94" s="134" t="s">
        <v>17</v>
      </c>
    </row>
    <row r="95">
      <c r="A95" s="3">
        <v>79.0</v>
      </c>
      <c r="B95" s="4">
        <v>0.08637731481481481</v>
      </c>
      <c r="C95" s="5" t="s">
        <v>13</v>
      </c>
      <c r="D95" s="5" t="s">
        <v>32</v>
      </c>
      <c r="E95" s="62">
        <v>29.0</v>
      </c>
      <c r="F95" s="31">
        <f>E95-14</f>
        <v>15</v>
      </c>
      <c r="J95" s="134" t="s">
        <v>3092</v>
      </c>
    </row>
    <row r="96">
      <c r="A96" s="3">
        <v>79.0</v>
      </c>
      <c r="B96" s="4">
        <v>0.08663194444444444</v>
      </c>
      <c r="C96" s="5" t="s">
        <v>13</v>
      </c>
      <c r="D96" s="5" t="s">
        <v>7</v>
      </c>
      <c r="E96" s="62">
        <v>30.0</v>
      </c>
      <c r="F96" s="49"/>
      <c r="H96" s="5" t="s">
        <v>3093</v>
      </c>
      <c r="J96" s="19"/>
    </row>
    <row r="97">
      <c r="A97" s="3">
        <v>79.0</v>
      </c>
      <c r="B97" s="4">
        <v>0.08702546296296296</v>
      </c>
      <c r="C97" s="5" t="s">
        <v>13</v>
      </c>
      <c r="D97" s="5" t="s">
        <v>74</v>
      </c>
      <c r="E97" s="62">
        <v>12.0</v>
      </c>
      <c r="F97" s="34">
        <f t="shared" ref="F97:F98" si="4">E97-12</f>
        <v>0</v>
      </c>
      <c r="J97" s="134" t="s">
        <v>17</v>
      </c>
    </row>
    <row r="98">
      <c r="A98" s="3">
        <v>79.0</v>
      </c>
      <c r="B98" s="4">
        <v>0.08702546296296296</v>
      </c>
      <c r="C98" s="5" t="s">
        <v>13</v>
      </c>
      <c r="D98" s="5" t="s">
        <v>74</v>
      </c>
      <c r="E98" s="62">
        <v>19.0</v>
      </c>
      <c r="F98" s="31">
        <f t="shared" si="4"/>
        <v>7</v>
      </c>
      <c r="J98" s="134" t="s">
        <v>40</v>
      </c>
    </row>
    <row r="99">
      <c r="A99" s="3">
        <v>79.0</v>
      </c>
      <c r="B99" s="4">
        <v>0.08752314814814814</v>
      </c>
      <c r="C99" s="5" t="s">
        <v>13</v>
      </c>
      <c r="D99" s="5" t="s">
        <v>97</v>
      </c>
      <c r="E99" s="62">
        <v>10.0</v>
      </c>
      <c r="F99" s="49"/>
      <c r="H99" s="5"/>
      <c r="J99" s="134" t="s">
        <v>3094</v>
      </c>
    </row>
    <row r="100">
      <c r="A100" s="3">
        <v>79.0</v>
      </c>
      <c r="B100" s="4">
        <v>0.08793981481481482</v>
      </c>
      <c r="C100" s="5" t="s">
        <v>10</v>
      </c>
      <c r="D100" s="5" t="s">
        <v>32</v>
      </c>
      <c r="E100" s="62" t="s">
        <v>30</v>
      </c>
      <c r="F100" s="31" t="s">
        <v>30</v>
      </c>
      <c r="J100" s="134" t="s">
        <v>3095</v>
      </c>
    </row>
    <row r="101">
      <c r="A101" s="3">
        <v>79.0</v>
      </c>
      <c r="B101" s="4">
        <v>0.08811342592592593</v>
      </c>
      <c r="C101" s="5" t="s">
        <v>10</v>
      </c>
      <c r="D101" s="5" t="s">
        <v>32</v>
      </c>
      <c r="E101" s="62">
        <v>27.0</v>
      </c>
      <c r="F101" s="31">
        <f>E101-15</f>
        <v>12</v>
      </c>
      <c r="J101" s="134" t="s">
        <v>3095</v>
      </c>
    </row>
    <row r="102">
      <c r="A102" s="3">
        <v>79.0</v>
      </c>
      <c r="B102" s="4">
        <v>0.08847222222222222</v>
      </c>
      <c r="C102" s="5" t="s">
        <v>10</v>
      </c>
      <c r="D102" s="5" t="s">
        <v>7</v>
      </c>
      <c r="E102" s="62">
        <v>23.0</v>
      </c>
      <c r="F102" s="49"/>
      <c r="H102" s="5" t="s">
        <v>3096</v>
      </c>
      <c r="J102" s="19"/>
    </row>
    <row r="103">
      <c r="A103" s="3">
        <v>79.0</v>
      </c>
      <c r="B103" s="4">
        <v>0.08914351851851852</v>
      </c>
      <c r="C103" s="5" t="s">
        <v>10</v>
      </c>
      <c r="D103" s="5" t="s">
        <v>32</v>
      </c>
      <c r="E103" s="62">
        <v>21.0</v>
      </c>
      <c r="F103" s="31">
        <f>E103-15</f>
        <v>6</v>
      </c>
      <c r="J103" s="134" t="s">
        <v>3097</v>
      </c>
    </row>
    <row r="104">
      <c r="A104" s="3">
        <v>79.0</v>
      </c>
      <c r="B104" s="4">
        <v>0.08986111111111111</v>
      </c>
      <c r="C104" s="5" t="s">
        <v>10</v>
      </c>
      <c r="D104" s="5" t="s">
        <v>20</v>
      </c>
      <c r="E104" s="62">
        <v>14.0</v>
      </c>
      <c r="F104" s="31">
        <f>E104-10</f>
        <v>4</v>
      </c>
      <c r="J104" s="19"/>
    </row>
    <row r="105">
      <c r="A105" s="3">
        <v>79.0</v>
      </c>
      <c r="B105" s="4">
        <v>0.09177083333333333</v>
      </c>
      <c r="C105" s="5" t="s">
        <v>21</v>
      </c>
      <c r="D105" s="5" t="s">
        <v>32</v>
      </c>
      <c r="E105" s="62" t="s">
        <v>37</v>
      </c>
      <c r="F105" s="47">
        <v>20.0</v>
      </c>
      <c r="J105" s="134" t="s">
        <v>3098</v>
      </c>
    </row>
    <row r="106">
      <c r="A106" s="3">
        <v>79.0</v>
      </c>
      <c r="B106" s="4">
        <v>0.09256944444444444</v>
      </c>
      <c r="C106" s="5" t="s">
        <v>21</v>
      </c>
      <c r="D106" s="5" t="s">
        <v>7</v>
      </c>
      <c r="E106" s="62">
        <v>102.0</v>
      </c>
      <c r="F106" s="49"/>
      <c r="H106" s="5" t="s">
        <v>3099</v>
      </c>
      <c r="J106" s="19"/>
    </row>
    <row r="107">
      <c r="A107" s="3">
        <v>79.0</v>
      </c>
      <c r="B107" s="4">
        <v>0.09268518518518519</v>
      </c>
      <c r="C107" s="5" t="s">
        <v>21</v>
      </c>
      <c r="D107" s="5" t="s">
        <v>32</v>
      </c>
      <c r="E107" s="62">
        <v>25.0</v>
      </c>
      <c r="F107" s="31">
        <f>E107-13</f>
        <v>12</v>
      </c>
      <c r="J107" s="134" t="s">
        <v>2767</v>
      </c>
    </row>
    <row r="108">
      <c r="A108" s="3">
        <v>79.0</v>
      </c>
      <c r="B108" s="4">
        <v>0.09291666666666666</v>
      </c>
      <c r="C108" s="5" t="s">
        <v>21</v>
      </c>
      <c r="D108" s="5" t="s">
        <v>7</v>
      </c>
      <c r="E108" s="62">
        <v>16.0</v>
      </c>
      <c r="F108" s="49"/>
      <c r="H108" s="5" t="s">
        <v>3100</v>
      </c>
      <c r="J108" s="19"/>
    </row>
    <row r="109">
      <c r="A109" s="3">
        <v>79.0</v>
      </c>
      <c r="B109" s="4">
        <v>0.09472222222222222</v>
      </c>
      <c r="C109" s="5" t="s">
        <v>134</v>
      </c>
      <c r="D109" s="5" t="s">
        <v>97</v>
      </c>
      <c r="E109" s="62">
        <v>10.0</v>
      </c>
      <c r="F109" s="49"/>
      <c r="J109" s="134" t="s">
        <v>3101</v>
      </c>
    </row>
    <row r="110">
      <c r="A110" s="3">
        <v>79.0</v>
      </c>
      <c r="B110" s="4">
        <v>0.09564814814814815</v>
      </c>
      <c r="C110" s="5" t="s">
        <v>22</v>
      </c>
      <c r="D110" s="5" t="s">
        <v>7</v>
      </c>
      <c r="E110" s="62">
        <v>23.0</v>
      </c>
      <c r="F110" s="49"/>
      <c r="H110" s="5" t="s">
        <v>3102</v>
      </c>
      <c r="J110" s="19"/>
    </row>
    <row r="111">
      <c r="A111" s="3">
        <v>79.0</v>
      </c>
      <c r="B111" s="4">
        <v>0.09702546296296297</v>
      </c>
      <c r="C111" s="5" t="s">
        <v>22</v>
      </c>
      <c r="D111" s="5" t="s">
        <v>628</v>
      </c>
      <c r="E111" s="62">
        <v>23.0</v>
      </c>
      <c r="F111" s="31">
        <f>E111-11-10</f>
        <v>2</v>
      </c>
      <c r="J111" s="134" t="s">
        <v>3103</v>
      </c>
    </row>
    <row r="112">
      <c r="A112" s="3">
        <v>79.0</v>
      </c>
      <c r="B112" s="4">
        <v>0.10453703703703704</v>
      </c>
      <c r="C112" s="5" t="s">
        <v>22</v>
      </c>
      <c r="D112" s="5" t="s">
        <v>7</v>
      </c>
      <c r="E112" s="62">
        <v>36.0</v>
      </c>
      <c r="F112" s="49"/>
      <c r="H112" s="5" t="s">
        <v>3104</v>
      </c>
      <c r="J112" s="19"/>
    </row>
    <row r="113">
      <c r="A113" s="3">
        <v>79.0</v>
      </c>
      <c r="B113" s="4">
        <v>0.09905092592592593</v>
      </c>
      <c r="C113" s="5" t="s">
        <v>18</v>
      </c>
      <c r="D113" s="5" t="s">
        <v>32</v>
      </c>
      <c r="E113" s="62" t="s">
        <v>30</v>
      </c>
      <c r="F113" s="31" t="s">
        <v>30</v>
      </c>
      <c r="J113" s="134" t="s">
        <v>3105</v>
      </c>
    </row>
    <row r="114">
      <c r="A114" s="3">
        <v>79.0</v>
      </c>
      <c r="B114" s="4">
        <v>0.09905092592592593</v>
      </c>
      <c r="C114" s="5" t="s">
        <v>18</v>
      </c>
      <c r="D114" s="5" t="s">
        <v>32</v>
      </c>
      <c r="E114" s="62">
        <v>27.0</v>
      </c>
      <c r="F114" s="31">
        <f>E114-13</f>
        <v>14</v>
      </c>
      <c r="J114" s="134" t="s">
        <v>3105</v>
      </c>
    </row>
    <row r="115">
      <c r="A115" s="3">
        <v>79.0</v>
      </c>
      <c r="B115" s="4">
        <v>0.09934027777777778</v>
      </c>
      <c r="C115" s="5" t="s">
        <v>18</v>
      </c>
      <c r="D115" s="5" t="s">
        <v>7</v>
      </c>
      <c r="E115" s="62">
        <v>24.0</v>
      </c>
      <c r="F115" s="49"/>
      <c r="H115" s="5" t="s">
        <v>3106</v>
      </c>
      <c r="J115" s="19"/>
    </row>
    <row r="116">
      <c r="A116" s="3">
        <v>79.0</v>
      </c>
      <c r="B116" s="4">
        <v>0.09960648148148148</v>
      </c>
      <c r="C116" s="5" t="s">
        <v>18</v>
      </c>
      <c r="D116" s="5" t="s">
        <v>32</v>
      </c>
      <c r="E116" s="62">
        <v>22.0</v>
      </c>
      <c r="F116" s="31">
        <f>E116-13</f>
        <v>9</v>
      </c>
      <c r="J116" s="134" t="s">
        <v>3107</v>
      </c>
    </row>
    <row r="117">
      <c r="A117" s="3">
        <v>79.0</v>
      </c>
      <c r="B117" s="4">
        <v>0.10082175925925926</v>
      </c>
      <c r="C117" s="5" t="s">
        <v>21</v>
      </c>
      <c r="D117" s="5" t="s">
        <v>25</v>
      </c>
      <c r="E117" s="62" t="s">
        <v>30</v>
      </c>
      <c r="F117" s="31" t="s">
        <v>30</v>
      </c>
      <c r="J117" s="19"/>
    </row>
    <row r="118">
      <c r="A118" s="3">
        <v>79.0</v>
      </c>
      <c r="B118" s="4">
        <v>0.10082175925925926</v>
      </c>
      <c r="C118" s="5" t="s">
        <v>21</v>
      </c>
      <c r="D118" s="5" t="s">
        <v>25</v>
      </c>
      <c r="E118" s="62">
        <v>18.0</v>
      </c>
      <c r="F118" s="31">
        <f>E118-10</f>
        <v>8</v>
      </c>
      <c r="J118" s="19"/>
    </row>
    <row r="119">
      <c r="A119" s="3">
        <v>79.0</v>
      </c>
      <c r="B119" s="4">
        <v>0.1022337962962963</v>
      </c>
      <c r="C119" s="5" t="s">
        <v>15</v>
      </c>
      <c r="D119" s="5" t="s">
        <v>24</v>
      </c>
      <c r="E119" s="62">
        <v>25.0</v>
      </c>
      <c r="F119" s="31">
        <f>E119-11</f>
        <v>14</v>
      </c>
      <c r="J119" s="19"/>
    </row>
    <row r="120">
      <c r="A120" s="3">
        <v>79.0</v>
      </c>
      <c r="B120" s="4">
        <v>0.10390046296296296</v>
      </c>
      <c r="C120" s="5" t="s">
        <v>18</v>
      </c>
      <c r="D120" s="5" t="s">
        <v>25</v>
      </c>
      <c r="E120" s="62">
        <v>11.0</v>
      </c>
      <c r="F120" s="31">
        <f>E120-6</f>
        <v>5</v>
      </c>
      <c r="J120" s="19"/>
    </row>
    <row r="121">
      <c r="A121" s="3">
        <v>79.0</v>
      </c>
      <c r="B121" s="4">
        <v>0.10430555555555555</v>
      </c>
      <c r="C121" s="5" t="s">
        <v>15</v>
      </c>
      <c r="D121" s="5" t="s">
        <v>7</v>
      </c>
      <c r="E121" s="62">
        <v>21.0</v>
      </c>
      <c r="F121" s="49"/>
      <c r="H121" s="5" t="s">
        <v>1420</v>
      </c>
      <c r="J121" s="19"/>
    </row>
    <row r="122">
      <c r="A122" s="3">
        <v>79.0</v>
      </c>
      <c r="B122" s="4">
        <v>0.1072800925925926</v>
      </c>
      <c r="C122" s="5" t="s">
        <v>13</v>
      </c>
      <c r="D122" s="5" t="s">
        <v>32</v>
      </c>
      <c r="E122" s="62" t="s">
        <v>30</v>
      </c>
      <c r="F122" s="31" t="s">
        <v>30</v>
      </c>
      <c r="J122" s="134" t="s">
        <v>3108</v>
      </c>
    </row>
    <row r="123">
      <c r="A123" s="3">
        <v>79.0</v>
      </c>
      <c r="B123" s="4">
        <v>0.1072800925925926</v>
      </c>
      <c r="C123" s="5" t="s">
        <v>13</v>
      </c>
      <c r="D123" s="5" t="s">
        <v>32</v>
      </c>
      <c r="E123" s="62">
        <v>31.0</v>
      </c>
      <c r="F123" s="31">
        <f>E123-14</f>
        <v>17</v>
      </c>
      <c r="J123" s="134" t="s">
        <v>3108</v>
      </c>
    </row>
    <row r="124">
      <c r="A124" s="3">
        <v>79.0</v>
      </c>
      <c r="B124" s="4">
        <v>0.10746527777777778</v>
      </c>
      <c r="C124" s="5" t="s">
        <v>13</v>
      </c>
      <c r="D124" s="5" t="s">
        <v>7</v>
      </c>
      <c r="E124" s="62">
        <v>28.0</v>
      </c>
      <c r="F124" s="49"/>
      <c r="H124" s="5" t="s">
        <v>3109</v>
      </c>
      <c r="J124" s="19"/>
    </row>
    <row r="125">
      <c r="A125" s="3">
        <v>79.0</v>
      </c>
      <c r="B125" s="4">
        <v>0.10758101851851852</v>
      </c>
      <c r="C125" s="5" t="s">
        <v>13</v>
      </c>
      <c r="D125" s="5" t="s">
        <v>74</v>
      </c>
      <c r="E125" s="62" t="s">
        <v>30</v>
      </c>
      <c r="F125" s="31" t="s">
        <v>30</v>
      </c>
      <c r="J125" s="19"/>
    </row>
    <row r="126">
      <c r="A126" s="3">
        <v>79.0</v>
      </c>
      <c r="B126" s="4">
        <v>0.10758101851851852</v>
      </c>
      <c r="C126" s="5" t="s">
        <v>13</v>
      </c>
      <c r="D126" s="5" t="s">
        <v>74</v>
      </c>
      <c r="E126" s="62">
        <v>14.0</v>
      </c>
      <c r="F126" s="31">
        <f>E126-12</f>
        <v>2</v>
      </c>
      <c r="J126" s="19"/>
    </row>
    <row r="127">
      <c r="A127" s="3">
        <v>79.0</v>
      </c>
      <c r="B127" s="4">
        <v>0.10892361111111111</v>
      </c>
      <c r="C127" s="5" t="s">
        <v>22</v>
      </c>
      <c r="D127" s="5" t="s">
        <v>95</v>
      </c>
      <c r="E127" s="62">
        <v>1.0</v>
      </c>
      <c r="F127" s="49"/>
      <c r="J127" s="19"/>
    </row>
    <row r="128">
      <c r="A128" s="3">
        <v>79.0</v>
      </c>
      <c r="B128" s="4">
        <v>0.1090625</v>
      </c>
      <c r="C128" s="5" t="s">
        <v>22</v>
      </c>
      <c r="D128" s="5" t="s">
        <v>25</v>
      </c>
      <c r="E128" s="62">
        <v>15.0</v>
      </c>
      <c r="F128" s="31">
        <f>E128-2</f>
        <v>13</v>
      </c>
      <c r="H128" s="5" t="s">
        <v>3110</v>
      </c>
      <c r="J128" s="19"/>
    </row>
    <row r="129">
      <c r="A129" s="3">
        <v>79.0</v>
      </c>
      <c r="B129" s="4">
        <v>0.10912037037037037</v>
      </c>
      <c r="C129" s="5" t="s">
        <v>134</v>
      </c>
      <c r="D129" s="5" t="s">
        <v>25</v>
      </c>
      <c r="E129" s="62">
        <v>8.0</v>
      </c>
      <c r="F129" s="31">
        <f>E129-0</f>
        <v>8</v>
      </c>
      <c r="H129" s="5" t="s">
        <v>3111</v>
      </c>
      <c r="J129" s="19"/>
    </row>
    <row r="130">
      <c r="A130" s="3">
        <v>79.0</v>
      </c>
      <c r="B130" s="4">
        <v>0.10997685185185185</v>
      </c>
      <c r="C130" s="5" t="s">
        <v>13</v>
      </c>
      <c r="D130" s="5" t="s">
        <v>32</v>
      </c>
      <c r="E130" s="62" t="s">
        <v>30</v>
      </c>
      <c r="F130" s="31" t="s">
        <v>30</v>
      </c>
      <c r="J130" s="134" t="s">
        <v>3072</v>
      </c>
    </row>
    <row r="131">
      <c r="A131" s="3">
        <v>79.0</v>
      </c>
      <c r="B131" s="4">
        <v>0.10997685185185185</v>
      </c>
      <c r="C131" s="5" t="s">
        <v>13</v>
      </c>
      <c r="D131" s="5" t="s">
        <v>32</v>
      </c>
      <c r="E131" s="62">
        <v>29.0</v>
      </c>
      <c r="F131" s="31">
        <f>E131-14</f>
        <v>15</v>
      </c>
      <c r="J131" s="134" t="s">
        <v>3072</v>
      </c>
    </row>
    <row r="132">
      <c r="A132" s="3">
        <v>79.0</v>
      </c>
      <c r="B132" s="4">
        <v>0.11013888888888888</v>
      </c>
      <c r="C132" s="5" t="s">
        <v>13</v>
      </c>
      <c r="D132" s="5" t="s">
        <v>7</v>
      </c>
      <c r="E132" s="62">
        <v>29.0</v>
      </c>
      <c r="F132" s="49"/>
      <c r="H132" s="5" t="s">
        <v>3112</v>
      </c>
      <c r="J132" s="19"/>
    </row>
    <row r="133">
      <c r="A133" s="3">
        <v>79.0</v>
      </c>
      <c r="B133" s="4">
        <v>0.11045138888888889</v>
      </c>
      <c r="C133" s="5" t="s">
        <v>22</v>
      </c>
      <c r="D133" s="5" t="s">
        <v>75</v>
      </c>
      <c r="E133" s="62">
        <v>18.0</v>
      </c>
      <c r="F133" s="31">
        <f>E133-2</f>
        <v>16</v>
      </c>
      <c r="J133" s="134" t="s">
        <v>3113</v>
      </c>
    </row>
    <row r="134">
      <c r="A134" s="3">
        <v>79.0</v>
      </c>
      <c r="B134" s="4">
        <v>0.11369212962962963</v>
      </c>
      <c r="C134" s="5" t="s">
        <v>10</v>
      </c>
      <c r="D134" s="5" t="s">
        <v>32</v>
      </c>
      <c r="E134" s="62" t="s">
        <v>30</v>
      </c>
      <c r="F134" s="31" t="s">
        <v>30</v>
      </c>
      <c r="J134" s="134" t="s">
        <v>2634</v>
      </c>
    </row>
    <row r="135">
      <c r="A135" s="3">
        <v>79.0</v>
      </c>
      <c r="B135" s="4">
        <v>0.11378472222222222</v>
      </c>
      <c r="C135" s="5" t="s">
        <v>10</v>
      </c>
      <c r="D135" s="5" t="s">
        <v>32</v>
      </c>
      <c r="E135" s="62">
        <v>29.0</v>
      </c>
      <c r="F135" s="31">
        <f>E135-15</f>
        <v>14</v>
      </c>
      <c r="J135" s="134" t="s">
        <v>2634</v>
      </c>
    </row>
    <row r="136">
      <c r="A136" s="3">
        <v>79.0</v>
      </c>
      <c r="B136" s="4">
        <v>0.11394675925925926</v>
      </c>
      <c r="C136" s="5" t="s">
        <v>10</v>
      </c>
      <c r="D136" s="5" t="s">
        <v>7</v>
      </c>
      <c r="E136" s="62">
        <v>33.0</v>
      </c>
      <c r="F136" s="49"/>
      <c r="H136" s="5" t="s">
        <v>3114</v>
      </c>
      <c r="J136" s="19"/>
    </row>
    <row r="137">
      <c r="A137" s="3">
        <v>79.0</v>
      </c>
      <c r="B137" s="4">
        <v>0.11450231481481482</v>
      </c>
      <c r="C137" s="5" t="s">
        <v>10</v>
      </c>
      <c r="D137" s="5" t="s">
        <v>32</v>
      </c>
      <c r="E137" s="62" t="s">
        <v>30</v>
      </c>
      <c r="F137" s="31" t="s">
        <v>30</v>
      </c>
      <c r="J137" s="134" t="s">
        <v>3097</v>
      </c>
    </row>
    <row r="138">
      <c r="A138" s="3">
        <v>79.0</v>
      </c>
      <c r="B138" s="4">
        <v>0.1146412037037037</v>
      </c>
      <c r="C138" s="5" t="s">
        <v>10</v>
      </c>
      <c r="D138" s="5" t="s">
        <v>7</v>
      </c>
      <c r="E138" s="62">
        <v>37.0</v>
      </c>
      <c r="F138" s="49"/>
      <c r="H138" s="5" t="s">
        <v>3115</v>
      </c>
      <c r="J138" s="19"/>
    </row>
    <row r="139">
      <c r="A139" s="3">
        <v>79.0</v>
      </c>
      <c r="B139" s="4">
        <v>0.11543981481481481</v>
      </c>
      <c r="C139" s="5" t="s">
        <v>10</v>
      </c>
      <c r="D139" s="5" t="s">
        <v>7</v>
      </c>
      <c r="E139" s="62">
        <v>32.0</v>
      </c>
      <c r="F139" s="49"/>
      <c r="H139" s="5" t="s">
        <v>3116</v>
      </c>
      <c r="J139" s="19"/>
    </row>
    <row r="140">
      <c r="A140" s="3">
        <v>79.0</v>
      </c>
      <c r="B140" s="4">
        <v>0.11716435185185185</v>
      </c>
      <c r="C140" s="5" t="s">
        <v>134</v>
      </c>
      <c r="D140" s="5" t="s">
        <v>25</v>
      </c>
      <c r="E140" s="62">
        <v>17.0</v>
      </c>
      <c r="F140" s="31">
        <f>E140-0</f>
        <v>17</v>
      </c>
      <c r="H140" s="5" t="s">
        <v>3117</v>
      </c>
      <c r="J140" s="19"/>
    </row>
    <row r="141">
      <c r="A141" s="3">
        <v>79.0</v>
      </c>
      <c r="B141" s="4">
        <v>0.11778935185185185</v>
      </c>
      <c r="C141" s="5" t="s">
        <v>13</v>
      </c>
      <c r="D141" s="5" t="s">
        <v>32</v>
      </c>
      <c r="E141" s="62" t="s">
        <v>37</v>
      </c>
      <c r="F141" s="47">
        <v>20.0</v>
      </c>
      <c r="J141" s="134" t="s">
        <v>3118</v>
      </c>
    </row>
    <row r="142">
      <c r="A142" s="3">
        <v>79.0</v>
      </c>
      <c r="B142" s="4">
        <v>0.11788194444444444</v>
      </c>
      <c r="C142" s="5" t="s">
        <v>134</v>
      </c>
      <c r="D142" s="5" t="s">
        <v>32</v>
      </c>
      <c r="E142" s="62">
        <v>32.0</v>
      </c>
      <c r="F142" s="34">
        <f>E142-9</f>
        <v>23</v>
      </c>
      <c r="J142" s="134" t="s">
        <v>3119</v>
      </c>
    </row>
    <row r="143">
      <c r="A143" s="3">
        <v>79.0</v>
      </c>
      <c r="B143" s="4">
        <v>0.11847222222222223</v>
      </c>
      <c r="C143" s="5" t="s">
        <v>13</v>
      </c>
      <c r="D143" s="5" t="s">
        <v>7</v>
      </c>
      <c r="E143" s="62">
        <v>47.0</v>
      </c>
      <c r="F143" s="49"/>
      <c r="H143" s="5" t="s">
        <v>3120</v>
      </c>
      <c r="J143" s="19"/>
    </row>
    <row r="144">
      <c r="A144" s="3">
        <v>79.0</v>
      </c>
      <c r="B144" s="4">
        <v>0.11864583333333334</v>
      </c>
      <c r="C144" s="5" t="s">
        <v>134</v>
      </c>
      <c r="D144" s="5" t="s">
        <v>7</v>
      </c>
      <c r="E144" s="62">
        <v>19.0</v>
      </c>
      <c r="F144" s="49"/>
      <c r="H144" s="5" t="s">
        <v>3121</v>
      </c>
      <c r="J144" s="19"/>
    </row>
    <row r="145">
      <c r="A145" s="3">
        <v>79.0</v>
      </c>
      <c r="B145" s="4">
        <v>0.11931712962962963</v>
      </c>
      <c r="C145" s="5" t="s">
        <v>21</v>
      </c>
      <c r="D145" s="5" t="s">
        <v>32</v>
      </c>
      <c r="E145" s="62">
        <v>17.0</v>
      </c>
      <c r="F145" s="31">
        <f>E145-11</f>
        <v>6</v>
      </c>
      <c r="J145" s="134" t="s">
        <v>3122</v>
      </c>
    </row>
    <row r="146">
      <c r="A146" s="3">
        <v>79.0</v>
      </c>
      <c r="B146" s="4">
        <v>0.119375</v>
      </c>
      <c r="C146" s="5" t="s">
        <v>21</v>
      </c>
      <c r="D146" s="5" t="s">
        <v>32</v>
      </c>
      <c r="E146" s="62">
        <v>24.0</v>
      </c>
      <c r="F146" s="31">
        <f>E146-13</f>
        <v>11</v>
      </c>
      <c r="J146" s="134" t="s">
        <v>2767</v>
      </c>
    </row>
    <row r="147">
      <c r="A147" s="3">
        <v>79.0</v>
      </c>
      <c r="B147" s="4">
        <v>0.1194212962962963</v>
      </c>
      <c r="C147" s="5" t="s">
        <v>21</v>
      </c>
      <c r="D147" s="5" t="s">
        <v>32</v>
      </c>
      <c r="E147" s="62">
        <v>22.0</v>
      </c>
      <c r="F147" s="31">
        <f>E147-11</f>
        <v>11</v>
      </c>
      <c r="J147" s="134" t="s">
        <v>3122</v>
      </c>
    </row>
    <row r="148">
      <c r="A148" s="3">
        <v>79.0</v>
      </c>
      <c r="B148" s="4">
        <v>0.11993055555555555</v>
      </c>
      <c r="C148" s="5" t="s">
        <v>21</v>
      </c>
      <c r="D148" s="5" t="s">
        <v>7</v>
      </c>
      <c r="E148" s="62">
        <v>45.0</v>
      </c>
      <c r="F148" s="49"/>
      <c r="H148" s="5" t="s">
        <v>3123</v>
      </c>
      <c r="J148" s="19"/>
    </row>
    <row r="149">
      <c r="A149" s="3">
        <v>79.0</v>
      </c>
      <c r="B149" s="4">
        <v>0.12020833333333333</v>
      </c>
      <c r="C149" s="5" t="s">
        <v>21</v>
      </c>
      <c r="D149" s="5" t="s">
        <v>7</v>
      </c>
      <c r="E149" s="62">
        <v>21.0</v>
      </c>
      <c r="F149" s="49"/>
      <c r="H149" s="5" t="s">
        <v>3124</v>
      </c>
      <c r="J149" s="19"/>
    </row>
    <row r="150">
      <c r="A150" s="3">
        <v>79.0</v>
      </c>
      <c r="B150" s="4">
        <v>0.12094907407407407</v>
      </c>
      <c r="C150" s="5" t="s">
        <v>21</v>
      </c>
      <c r="D150" s="5" t="s">
        <v>7</v>
      </c>
      <c r="E150" s="62">
        <v>4.0</v>
      </c>
      <c r="F150" s="49"/>
      <c r="H150" s="5" t="s">
        <v>3125</v>
      </c>
      <c r="J150" s="19"/>
    </row>
    <row r="151">
      <c r="A151" s="3">
        <v>79.0</v>
      </c>
      <c r="B151" s="4">
        <v>0.12163194444444445</v>
      </c>
      <c r="C151" s="5" t="s">
        <v>134</v>
      </c>
      <c r="D151" s="5" t="s">
        <v>628</v>
      </c>
      <c r="E151" s="62">
        <v>24.0</v>
      </c>
      <c r="F151" s="31">
        <f>E151-10</f>
        <v>14</v>
      </c>
      <c r="J151" s="134" t="s">
        <v>157</v>
      </c>
    </row>
    <row r="152">
      <c r="A152" s="3">
        <v>79.0</v>
      </c>
      <c r="B152" s="4">
        <v>0.12192129629629629</v>
      </c>
      <c r="C152" s="5" t="s">
        <v>134</v>
      </c>
      <c r="D152" s="5" t="s">
        <v>7</v>
      </c>
      <c r="E152" s="62">
        <v>26.0</v>
      </c>
      <c r="F152" s="49"/>
      <c r="H152" s="5" t="s">
        <v>3126</v>
      </c>
      <c r="J152" s="19"/>
    </row>
    <row r="153">
      <c r="A153" s="3">
        <v>79.0</v>
      </c>
      <c r="B153" s="4">
        <v>0.1226388888888889</v>
      </c>
      <c r="C153" s="5" t="s">
        <v>134</v>
      </c>
      <c r="D153" s="5" t="s">
        <v>97</v>
      </c>
      <c r="E153" s="62">
        <v>8.0</v>
      </c>
      <c r="F153" s="49"/>
      <c r="J153" s="134" t="s">
        <v>3127</v>
      </c>
    </row>
    <row r="154">
      <c r="A154" s="3">
        <v>79.0</v>
      </c>
      <c r="B154" s="4">
        <v>0.12391203703703704</v>
      </c>
      <c r="C154" s="5" t="s">
        <v>22</v>
      </c>
      <c r="D154" s="5" t="s">
        <v>97</v>
      </c>
      <c r="E154" s="62">
        <v>24.0</v>
      </c>
      <c r="F154" s="49"/>
      <c r="H154" s="5"/>
      <c r="J154" s="134" t="s">
        <v>3128</v>
      </c>
    </row>
    <row r="155">
      <c r="A155" s="3">
        <v>79.0</v>
      </c>
      <c r="B155" s="4">
        <v>0.12456018518518519</v>
      </c>
      <c r="C155" s="5" t="s">
        <v>22</v>
      </c>
      <c r="D155" s="5" t="s">
        <v>628</v>
      </c>
      <c r="E155" s="62">
        <v>23.0</v>
      </c>
      <c r="F155" s="31">
        <f>E155-11</f>
        <v>12</v>
      </c>
      <c r="J155" s="134" t="s">
        <v>3103</v>
      </c>
    </row>
    <row r="156">
      <c r="A156" s="3">
        <v>79.0</v>
      </c>
      <c r="B156" s="4">
        <v>0.12513888888888888</v>
      </c>
      <c r="C156" s="5" t="s">
        <v>22</v>
      </c>
      <c r="D156" s="5" t="s">
        <v>7</v>
      </c>
      <c r="E156" s="62">
        <v>27.0</v>
      </c>
      <c r="F156" s="49"/>
      <c r="H156" s="5" t="s">
        <v>3129</v>
      </c>
      <c r="J156" s="19"/>
    </row>
    <row r="157">
      <c r="A157" s="3">
        <v>79.0</v>
      </c>
      <c r="B157" s="4">
        <v>0.12563657407407408</v>
      </c>
      <c r="C157" s="5" t="s">
        <v>18</v>
      </c>
      <c r="D157" s="5" t="s">
        <v>97</v>
      </c>
      <c r="E157" s="62">
        <v>9.0</v>
      </c>
      <c r="F157" s="49"/>
      <c r="H157" s="5"/>
      <c r="J157" s="134" t="s">
        <v>3130</v>
      </c>
    </row>
    <row r="158">
      <c r="A158" s="3">
        <v>79.0</v>
      </c>
      <c r="B158" s="4">
        <v>0.1259259259259259</v>
      </c>
      <c r="C158" s="5" t="s">
        <v>18</v>
      </c>
      <c r="D158" s="5" t="s">
        <v>32</v>
      </c>
      <c r="E158" s="62">
        <v>23.0</v>
      </c>
      <c r="F158" s="31">
        <f>E158-13</f>
        <v>10</v>
      </c>
      <c r="J158" s="134" t="s">
        <v>3131</v>
      </c>
    </row>
    <row r="159">
      <c r="A159" s="3">
        <v>79.0</v>
      </c>
      <c r="B159" s="4">
        <v>0.12659722222222222</v>
      </c>
      <c r="C159" s="5" t="s">
        <v>18</v>
      </c>
      <c r="D159" s="5" t="s">
        <v>7</v>
      </c>
      <c r="E159" s="62">
        <v>21.0</v>
      </c>
      <c r="F159" s="49"/>
      <c r="H159" s="5" t="s">
        <v>3124</v>
      </c>
      <c r="J159" s="19"/>
    </row>
    <row r="160">
      <c r="A160" s="3">
        <v>79.0</v>
      </c>
      <c r="B160" s="4">
        <v>0.1267824074074074</v>
      </c>
      <c r="C160" s="5" t="s">
        <v>18</v>
      </c>
      <c r="D160" s="5" t="s">
        <v>32</v>
      </c>
      <c r="E160" s="62" t="s">
        <v>30</v>
      </c>
      <c r="F160" s="31" t="s">
        <v>30</v>
      </c>
      <c r="J160" s="134" t="s">
        <v>3107</v>
      </c>
    </row>
    <row r="161">
      <c r="A161" s="3">
        <v>79.0</v>
      </c>
      <c r="B161" s="4">
        <v>0.12813657407407408</v>
      </c>
      <c r="C161" s="5" t="s">
        <v>22</v>
      </c>
      <c r="D161" s="5" t="s">
        <v>25</v>
      </c>
      <c r="E161" s="62" t="s">
        <v>37</v>
      </c>
      <c r="F161" s="47">
        <v>20.0</v>
      </c>
      <c r="J161" s="19"/>
    </row>
    <row r="162">
      <c r="A162" s="3">
        <v>79.0</v>
      </c>
      <c r="B162" s="4">
        <v>0.12827546296296297</v>
      </c>
      <c r="C162" s="5" t="s">
        <v>18</v>
      </c>
      <c r="D162" s="5" t="s">
        <v>25</v>
      </c>
      <c r="E162" s="62" t="s">
        <v>30</v>
      </c>
      <c r="F162" s="31" t="s">
        <v>30</v>
      </c>
      <c r="J162" s="134" t="s">
        <v>3132</v>
      </c>
    </row>
    <row r="163">
      <c r="A163" s="3">
        <v>79.0</v>
      </c>
      <c r="B163" s="4">
        <v>0.12827546296296297</v>
      </c>
      <c r="C163" s="5" t="s">
        <v>18</v>
      </c>
      <c r="D163" s="5" t="s">
        <v>25</v>
      </c>
      <c r="E163" s="62">
        <v>9.0</v>
      </c>
      <c r="F163" s="31">
        <f>E163-6</f>
        <v>3</v>
      </c>
      <c r="J163" s="19"/>
    </row>
    <row r="164">
      <c r="A164" s="3">
        <v>79.0</v>
      </c>
      <c r="B164" s="4">
        <v>0.12833333333333333</v>
      </c>
      <c r="C164" s="5" t="s">
        <v>15</v>
      </c>
      <c r="D164" s="5" t="s">
        <v>25</v>
      </c>
      <c r="E164" s="62">
        <v>5.0</v>
      </c>
      <c r="F164" s="31">
        <f>E164-2</f>
        <v>3</v>
      </c>
      <c r="J164" s="19"/>
    </row>
    <row r="165">
      <c r="A165" s="3">
        <v>79.0</v>
      </c>
      <c r="B165" s="4">
        <v>0.1283449074074074</v>
      </c>
      <c r="C165" s="5" t="s">
        <v>10</v>
      </c>
      <c r="D165" s="5" t="s">
        <v>25</v>
      </c>
      <c r="E165" s="62">
        <v>30.0</v>
      </c>
      <c r="F165" s="31">
        <f>E165-12</f>
        <v>18</v>
      </c>
      <c r="J165" s="19"/>
    </row>
    <row r="166">
      <c r="A166" s="3">
        <v>79.0</v>
      </c>
      <c r="B166" s="4">
        <v>0.12840277777777778</v>
      </c>
      <c r="C166" s="5" t="s">
        <v>134</v>
      </c>
      <c r="D166" s="5" t="s">
        <v>25</v>
      </c>
      <c r="E166" s="62">
        <v>8.0</v>
      </c>
      <c r="F166" s="31">
        <f>E166-0</f>
        <v>8</v>
      </c>
      <c r="J166" s="19"/>
    </row>
    <row r="167">
      <c r="A167" s="3">
        <v>79.0</v>
      </c>
      <c r="B167" s="4">
        <v>0.12842592592592592</v>
      </c>
      <c r="C167" s="5" t="s">
        <v>13</v>
      </c>
      <c r="D167" s="5" t="s">
        <v>25</v>
      </c>
      <c r="E167" s="62">
        <v>11.0</v>
      </c>
      <c r="F167" s="31">
        <f>E167-2</f>
        <v>9</v>
      </c>
      <c r="J167" s="19"/>
    </row>
    <row r="168">
      <c r="A168" s="3">
        <v>79.0</v>
      </c>
      <c r="B168" s="4">
        <v>0.1295486111111111</v>
      </c>
      <c r="C168" s="5" t="s">
        <v>21</v>
      </c>
      <c r="D168" s="5" t="s">
        <v>25</v>
      </c>
      <c r="E168" s="62" t="s">
        <v>30</v>
      </c>
      <c r="F168" s="31" t="s">
        <v>30</v>
      </c>
      <c r="J168" s="134" t="s">
        <v>3133</v>
      </c>
    </row>
    <row r="169">
      <c r="A169" s="3">
        <v>79.0</v>
      </c>
      <c r="B169" s="4">
        <v>0.1295486111111111</v>
      </c>
      <c r="C169" s="5" t="s">
        <v>21</v>
      </c>
      <c r="D169" s="5" t="s">
        <v>25</v>
      </c>
      <c r="E169" s="62" t="s">
        <v>30</v>
      </c>
      <c r="F169" s="31" t="s">
        <v>30</v>
      </c>
      <c r="J169" s="134" t="s">
        <v>3133</v>
      </c>
    </row>
    <row r="170">
      <c r="A170" s="3">
        <v>79.0</v>
      </c>
      <c r="B170" s="4">
        <v>0.1295486111111111</v>
      </c>
      <c r="C170" s="5" t="s">
        <v>21</v>
      </c>
      <c r="D170" s="5" t="s">
        <v>25</v>
      </c>
      <c r="E170" s="62">
        <v>26.0</v>
      </c>
      <c r="F170" s="31">
        <f>E170-10</f>
        <v>16</v>
      </c>
      <c r="J170" s="134" t="s">
        <v>3133</v>
      </c>
    </row>
    <row r="171">
      <c r="A171" s="3">
        <v>79.0</v>
      </c>
      <c r="B171" s="4">
        <v>0.13203703703703704</v>
      </c>
      <c r="C171" s="5" t="s">
        <v>15</v>
      </c>
      <c r="D171" s="5" t="s">
        <v>7</v>
      </c>
      <c r="E171" s="62">
        <v>48.0</v>
      </c>
      <c r="F171" s="49"/>
      <c r="H171" s="5" t="s">
        <v>3134</v>
      </c>
      <c r="J171" s="134" t="s">
        <v>3135</v>
      </c>
    </row>
    <row r="172">
      <c r="A172" s="3">
        <v>79.0</v>
      </c>
      <c r="B172" s="4">
        <v>0.13451388888888888</v>
      </c>
      <c r="C172" s="5" t="s">
        <v>13</v>
      </c>
      <c r="D172" s="5" t="s">
        <v>32</v>
      </c>
      <c r="E172" s="62" t="s">
        <v>37</v>
      </c>
      <c r="F172" s="47">
        <v>20.0</v>
      </c>
      <c r="J172" s="134" t="s">
        <v>3092</v>
      </c>
    </row>
    <row r="173">
      <c r="A173" s="3">
        <v>79.0</v>
      </c>
      <c r="B173" s="4">
        <v>0.13451388888888888</v>
      </c>
      <c r="C173" s="5" t="s">
        <v>13</v>
      </c>
      <c r="D173" s="5" t="s">
        <v>32</v>
      </c>
      <c r="E173" s="62">
        <v>24.0</v>
      </c>
      <c r="F173" s="47">
        <f>E173-14</f>
        <v>10</v>
      </c>
      <c r="J173" s="134" t="s">
        <v>3092</v>
      </c>
    </row>
    <row r="174">
      <c r="A174" s="3">
        <v>79.0</v>
      </c>
      <c r="B174" s="4">
        <v>0.13484953703703703</v>
      </c>
      <c r="C174" s="5" t="s">
        <v>13</v>
      </c>
      <c r="D174" s="5" t="s">
        <v>7</v>
      </c>
      <c r="E174" s="62">
        <v>37.0</v>
      </c>
      <c r="F174" s="49"/>
      <c r="H174" s="5" t="s">
        <v>3136</v>
      </c>
      <c r="J174" s="19"/>
    </row>
    <row r="175">
      <c r="A175" s="3">
        <v>79.0</v>
      </c>
      <c r="B175" s="4">
        <v>0.13597222222222222</v>
      </c>
      <c r="C175" s="5" t="s">
        <v>21</v>
      </c>
      <c r="D175" s="5" t="s">
        <v>492</v>
      </c>
      <c r="E175" s="62" t="s">
        <v>30</v>
      </c>
      <c r="F175" s="31" t="s">
        <v>30</v>
      </c>
      <c r="J175" s="134" t="s">
        <v>350</v>
      </c>
    </row>
    <row r="176">
      <c r="A176" s="3">
        <v>79.0</v>
      </c>
      <c r="B176" s="4">
        <v>0.13597222222222222</v>
      </c>
      <c r="C176" s="5" t="s">
        <v>21</v>
      </c>
      <c r="D176" s="5" t="s">
        <v>492</v>
      </c>
      <c r="E176" s="62">
        <v>15.0</v>
      </c>
      <c r="F176" s="31">
        <f>E176-2</f>
        <v>13</v>
      </c>
      <c r="J176" s="134" t="s">
        <v>418</v>
      </c>
    </row>
    <row r="177">
      <c r="A177" s="3">
        <v>79.0</v>
      </c>
      <c r="B177" s="4">
        <v>0.13621527777777778</v>
      </c>
      <c r="C177" s="5" t="s">
        <v>21</v>
      </c>
      <c r="D177" s="5" t="s">
        <v>35</v>
      </c>
      <c r="E177" s="62">
        <v>25.0</v>
      </c>
      <c r="F177" s="34">
        <f>E177-15</f>
        <v>10</v>
      </c>
      <c r="J177" s="111" t="s">
        <v>1058</v>
      </c>
    </row>
    <row r="178">
      <c r="A178" s="3">
        <v>79.0</v>
      </c>
      <c r="B178" s="4">
        <v>0.1376851851851852</v>
      </c>
      <c r="C178" s="5" t="s">
        <v>21</v>
      </c>
      <c r="D178" s="5" t="s">
        <v>32</v>
      </c>
      <c r="E178" s="62">
        <v>24.0</v>
      </c>
      <c r="F178" s="31">
        <f>E178-12</f>
        <v>12</v>
      </c>
      <c r="J178" s="134" t="s">
        <v>3122</v>
      </c>
    </row>
    <row r="179">
      <c r="A179" s="3">
        <v>79.0</v>
      </c>
      <c r="B179" s="4">
        <v>0.13802083333333334</v>
      </c>
      <c r="C179" s="5" t="s">
        <v>21</v>
      </c>
      <c r="D179" s="5" t="s">
        <v>32</v>
      </c>
      <c r="E179" s="62" t="s">
        <v>37</v>
      </c>
      <c r="F179" s="31">
        <v>20.0</v>
      </c>
      <c r="J179" s="134" t="s">
        <v>2767</v>
      </c>
    </row>
    <row r="180">
      <c r="A180" s="3">
        <v>79.0</v>
      </c>
      <c r="B180" s="4">
        <v>0.1383449074074074</v>
      </c>
      <c r="C180" s="5" t="s">
        <v>21</v>
      </c>
      <c r="D180" s="5" t="s">
        <v>7</v>
      </c>
      <c r="E180" s="62">
        <v>21.0</v>
      </c>
      <c r="F180" s="49"/>
      <c r="H180" s="5" t="s">
        <v>3124</v>
      </c>
      <c r="J180" s="19"/>
    </row>
    <row r="181">
      <c r="A181" s="3">
        <v>79.0</v>
      </c>
      <c r="B181" s="4">
        <v>0.13877314814814815</v>
      </c>
      <c r="C181" s="5" t="s">
        <v>21</v>
      </c>
      <c r="D181" s="5" t="s">
        <v>7</v>
      </c>
      <c r="E181" s="62">
        <v>31.0</v>
      </c>
      <c r="F181" s="49"/>
      <c r="G181" s="5">
        <v>1.0</v>
      </c>
      <c r="H181" s="5" t="s">
        <v>3137</v>
      </c>
      <c r="I181" s="5">
        <v>1.0</v>
      </c>
      <c r="J181" s="134" t="s">
        <v>3138</v>
      </c>
    </row>
    <row r="182">
      <c r="A182" s="3">
        <v>79.0</v>
      </c>
      <c r="B182" s="4">
        <v>0.1401851851851852</v>
      </c>
      <c r="C182" s="5" t="s">
        <v>21</v>
      </c>
      <c r="D182" s="5" t="s">
        <v>35</v>
      </c>
      <c r="E182" s="62" t="s">
        <v>30</v>
      </c>
      <c r="F182" s="31" t="s">
        <v>30</v>
      </c>
      <c r="J182" s="134" t="s">
        <v>42</v>
      </c>
    </row>
    <row r="183">
      <c r="A183" s="3">
        <v>79.0</v>
      </c>
      <c r="B183" s="4">
        <v>0.1401851851851852</v>
      </c>
      <c r="C183" s="5" t="s">
        <v>21</v>
      </c>
      <c r="D183" s="5" t="s">
        <v>35</v>
      </c>
      <c r="E183" s="62">
        <v>25.0</v>
      </c>
      <c r="F183" s="34">
        <f>E183-15</f>
        <v>10</v>
      </c>
      <c r="J183" s="134" t="s">
        <v>2081</v>
      </c>
    </row>
    <row r="184">
      <c r="A184" s="3">
        <v>79.0</v>
      </c>
      <c r="B184" s="4">
        <v>0.15453703703703703</v>
      </c>
      <c r="C184" s="5" t="s">
        <v>13</v>
      </c>
      <c r="D184" s="5" t="s">
        <v>32</v>
      </c>
      <c r="E184" s="62" t="s">
        <v>30</v>
      </c>
      <c r="F184" s="31" t="s">
        <v>30</v>
      </c>
      <c r="J184" s="134" t="s">
        <v>17</v>
      </c>
    </row>
    <row r="185">
      <c r="A185" s="3">
        <v>79.0</v>
      </c>
      <c r="B185" s="4">
        <v>0.15453703703703703</v>
      </c>
      <c r="C185" s="5" t="s">
        <v>13</v>
      </c>
      <c r="D185" s="5" t="s">
        <v>32</v>
      </c>
      <c r="E185" s="62">
        <v>21.0</v>
      </c>
      <c r="F185" s="31">
        <f>E185-14+5</f>
        <v>12</v>
      </c>
      <c r="J185" s="134" t="s">
        <v>3139</v>
      </c>
    </row>
    <row r="186">
      <c r="A186" s="3">
        <v>79.0</v>
      </c>
      <c r="B186" s="4">
        <v>0.1546875</v>
      </c>
      <c r="C186" s="5" t="s">
        <v>13</v>
      </c>
      <c r="D186" s="5" t="s">
        <v>7</v>
      </c>
      <c r="E186" s="62">
        <v>32.0</v>
      </c>
      <c r="F186" s="49"/>
      <c r="H186" s="5" t="s">
        <v>3140</v>
      </c>
      <c r="J186" s="19"/>
    </row>
    <row r="187">
      <c r="A187" s="3">
        <v>79.0</v>
      </c>
      <c r="B187" s="4">
        <v>0.15533564814814815</v>
      </c>
      <c r="C187" s="5" t="s">
        <v>134</v>
      </c>
      <c r="D187" s="5" t="s">
        <v>628</v>
      </c>
      <c r="E187" s="62">
        <v>17.0</v>
      </c>
      <c r="F187" s="31">
        <f>E187-10</f>
        <v>7</v>
      </c>
      <c r="J187" s="134" t="s">
        <v>157</v>
      </c>
    </row>
    <row r="188">
      <c r="A188" s="3">
        <v>79.0</v>
      </c>
      <c r="B188" s="4">
        <v>0.1559837962962963</v>
      </c>
      <c r="C188" s="5" t="s">
        <v>134</v>
      </c>
      <c r="D188" s="5" t="s">
        <v>97</v>
      </c>
      <c r="E188" s="62">
        <v>6.0</v>
      </c>
      <c r="F188" s="49"/>
      <c r="J188" s="134" t="s">
        <v>3141</v>
      </c>
    </row>
    <row r="189">
      <c r="A189" s="3">
        <v>79.0</v>
      </c>
      <c r="B189" s="4">
        <v>0.15638888888888888</v>
      </c>
      <c r="C189" s="5" t="s">
        <v>22</v>
      </c>
      <c r="D189" s="5" t="s">
        <v>628</v>
      </c>
      <c r="E189" s="62">
        <v>24.0</v>
      </c>
      <c r="F189" s="31">
        <f>E189-11</f>
        <v>13</v>
      </c>
      <c r="J189" s="134" t="s">
        <v>621</v>
      </c>
    </row>
    <row r="190">
      <c r="A190" s="3">
        <v>79.0</v>
      </c>
      <c r="B190" s="4">
        <v>0.15688657407407408</v>
      </c>
      <c r="C190" s="5" t="s">
        <v>22</v>
      </c>
      <c r="D190" s="5" t="s">
        <v>7</v>
      </c>
      <c r="E190" s="62">
        <v>34.0</v>
      </c>
      <c r="F190" s="49"/>
      <c r="H190" s="5" t="s">
        <v>3142</v>
      </c>
      <c r="J190" s="19"/>
    </row>
    <row r="191">
      <c r="A191" s="3">
        <v>79.0</v>
      </c>
      <c r="B191" s="4">
        <v>0.15746527777777777</v>
      </c>
      <c r="C191" s="5" t="s">
        <v>22</v>
      </c>
      <c r="D191" s="5" t="s">
        <v>97</v>
      </c>
      <c r="E191" s="62">
        <v>14.0</v>
      </c>
      <c r="F191" s="49"/>
      <c r="J191" s="134" t="s">
        <v>3143</v>
      </c>
    </row>
    <row r="192">
      <c r="A192" s="3">
        <v>79.0</v>
      </c>
      <c r="B192" s="4">
        <v>0.1583101851851852</v>
      </c>
      <c r="C192" s="5" t="s">
        <v>18</v>
      </c>
      <c r="D192" s="5" t="s">
        <v>32</v>
      </c>
      <c r="E192" s="62">
        <v>26.0</v>
      </c>
      <c r="F192" s="31">
        <f>E192-14+5</f>
        <v>17</v>
      </c>
      <c r="J192" s="134" t="s">
        <v>3144</v>
      </c>
    </row>
    <row r="193">
      <c r="A193" s="3">
        <v>79.0</v>
      </c>
      <c r="B193" s="4">
        <v>0.1584837962962963</v>
      </c>
      <c r="C193" s="5" t="s">
        <v>18</v>
      </c>
      <c r="D193" s="5" t="s">
        <v>7</v>
      </c>
      <c r="E193" s="62">
        <v>25.0</v>
      </c>
      <c r="F193" s="49"/>
      <c r="H193" s="5" t="s">
        <v>3145</v>
      </c>
      <c r="J193" s="19"/>
    </row>
    <row r="194">
      <c r="A194" s="3">
        <v>79.0</v>
      </c>
      <c r="B194" s="4">
        <v>0.15863425925925925</v>
      </c>
      <c r="C194" s="5" t="s">
        <v>18</v>
      </c>
      <c r="D194" s="5" t="s">
        <v>32</v>
      </c>
      <c r="E194" s="62">
        <v>21.0</v>
      </c>
      <c r="F194" s="31">
        <f>E194-14+5</f>
        <v>12</v>
      </c>
      <c r="J194" s="134" t="s">
        <v>3144</v>
      </c>
    </row>
    <row r="195">
      <c r="A195" s="3">
        <v>79.0</v>
      </c>
      <c r="B195" s="4">
        <v>0.15877314814814814</v>
      </c>
      <c r="C195" s="5" t="s">
        <v>18</v>
      </c>
      <c r="D195" s="5" t="s">
        <v>7</v>
      </c>
      <c r="E195" s="62">
        <v>28.0</v>
      </c>
      <c r="F195" s="49"/>
      <c r="H195" s="5" t="s">
        <v>3146</v>
      </c>
      <c r="I195" s="5">
        <v>1.0</v>
      </c>
      <c r="J195" s="19"/>
    </row>
    <row r="196">
      <c r="A196" s="3">
        <v>79.0</v>
      </c>
      <c r="B196" s="4">
        <v>0.16368055555555555</v>
      </c>
      <c r="C196" s="5" t="s">
        <v>13</v>
      </c>
      <c r="D196" s="5" t="s">
        <v>32</v>
      </c>
      <c r="E196" s="62" t="s">
        <v>30</v>
      </c>
      <c r="F196" s="31" t="s">
        <v>30</v>
      </c>
      <c r="J196" s="134" t="s">
        <v>17</v>
      </c>
    </row>
    <row r="197">
      <c r="A197" s="3">
        <v>79.0</v>
      </c>
      <c r="B197" s="4">
        <v>0.16368055555555555</v>
      </c>
      <c r="C197" s="5" t="s">
        <v>13</v>
      </c>
      <c r="D197" s="5" t="s">
        <v>32</v>
      </c>
      <c r="E197" s="62">
        <v>19.0</v>
      </c>
      <c r="F197" s="31">
        <f>E197-14+5</f>
        <v>10</v>
      </c>
      <c r="J197" s="134" t="s">
        <v>2895</v>
      </c>
    </row>
    <row r="198">
      <c r="A198" s="3">
        <v>79.0</v>
      </c>
      <c r="B198" s="4">
        <v>0.16380787037037037</v>
      </c>
      <c r="C198" s="5" t="s">
        <v>13</v>
      </c>
      <c r="D198" s="5" t="s">
        <v>7</v>
      </c>
      <c r="E198" s="62">
        <v>36.0</v>
      </c>
      <c r="F198" s="49"/>
      <c r="H198" s="5" t="s">
        <v>3147</v>
      </c>
      <c r="I198" s="5">
        <v>1.0</v>
      </c>
      <c r="J198" s="19"/>
    </row>
    <row r="199">
      <c r="A199" s="3">
        <v>79.0</v>
      </c>
      <c r="B199" s="4">
        <v>0.1672685185185185</v>
      </c>
      <c r="C199" s="5" t="s">
        <v>21</v>
      </c>
      <c r="D199" s="5" t="s">
        <v>41</v>
      </c>
      <c r="E199" s="62" t="s">
        <v>30</v>
      </c>
      <c r="F199" s="31" t="s">
        <v>30</v>
      </c>
      <c r="J199" s="19"/>
    </row>
    <row r="200">
      <c r="A200" s="3">
        <v>79.0</v>
      </c>
      <c r="B200" s="4">
        <v>0.1672685185185185</v>
      </c>
      <c r="C200" s="5" t="s">
        <v>21</v>
      </c>
      <c r="D200" s="5" t="s">
        <v>41</v>
      </c>
      <c r="E200" s="62">
        <v>28.0</v>
      </c>
      <c r="F200" s="31">
        <f>E200-10</f>
        <v>18</v>
      </c>
      <c r="J200" s="19"/>
    </row>
    <row r="201">
      <c r="A201" s="3">
        <v>79.0</v>
      </c>
      <c r="B201" s="4">
        <v>0.16770833333333332</v>
      </c>
      <c r="C201" s="5" t="s">
        <v>21</v>
      </c>
      <c r="D201" s="5" t="s">
        <v>32</v>
      </c>
      <c r="E201" s="62" t="s">
        <v>30</v>
      </c>
      <c r="F201" s="31" t="s">
        <v>30</v>
      </c>
      <c r="J201" s="134" t="s">
        <v>17</v>
      </c>
    </row>
    <row r="202">
      <c r="A202" s="3">
        <v>79.0</v>
      </c>
      <c r="B202" s="4">
        <v>0.16770833333333332</v>
      </c>
      <c r="C202" s="5" t="s">
        <v>21</v>
      </c>
      <c r="D202" s="5" t="s">
        <v>32</v>
      </c>
      <c r="E202" s="62">
        <v>23.0</v>
      </c>
      <c r="F202" s="31">
        <f>E202-14</f>
        <v>9</v>
      </c>
      <c r="J202" s="134" t="s">
        <v>2767</v>
      </c>
    </row>
    <row r="203">
      <c r="A203" s="3">
        <v>79.0</v>
      </c>
      <c r="B203" s="4">
        <v>0.16777777777777778</v>
      </c>
      <c r="C203" s="5" t="s">
        <v>21</v>
      </c>
      <c r="D203" s="5" t="s">
        <v>32</v>
      </c>
      <c r="E203" s="62" t="s">
        <v>30</v>
      </c>
      <c r="F203" s="31" t="s">
        <v>30</v>
      </c>
      <c r="J203" s="134" t="s">
        <v>17</v>
      </c>
    </row>
    <row r="204">
      <c r="A204" s="3">
        <v>79.0</v>
      </c>
      <c r="B204" s="4">
        <v>0.16777777777777778</v>
      </c>
      <c r="C204" s="5" t="s">
        <v>21</v>
      </c>
      <c r="D204" s="5" t="s">
        <v>32</v>
      </c>
      <c r="E204" s="62">
        <v>19.0</v>
      </c>
      <c r="F204" s="31">
        <f>E204-11</f>
        <v>8</v>
      </c>
      <c r="J204" s="134" t="s">
        <v>46</v>
      </c>
    </row>
    <row r="205">
      <c r="A205" s="3">
        <v>79.0</v>
      </c>
      <c r="B205" s="4">
        <v>0.16782407407407407</v>
      </c>
      <c r="C205" s="5" t="s">
        <v>21</v>
      </c>
      <c r="D205" s="5" t="s">
        <v>32</v>
      </c>
      <c r="E205" s="62" t="s">
        <v>30</v>
      </c>
      <c r="F205" s="31" t="s">
        <v>30</v>
      </c>
      <c r="J205" s="134" t="s">
        <v>17</v>
      </c>
    </row>
    <row r="206">
      <c r="A206" s="3">
        <v>79.0</v>
      </c>
      <c r="B206" s="4">
        <v>0.16782407407407407</v>
      </c>
      <c r="C206" s="5" t="s">
        <v>21</v>
      </c>
      <c r="D206" s="5" t="s">
        <v>32</v>
      </c>
      <c r="E206" s="62">
        <v>29.0</v>
      </c>
      <c r="F206" s="31">
        <f>E206-14</f>
        <v>15</v>
      </c>
      <c r="J206" s="134" t="s">
        <v>2767</v>
      </c>
    </row>
    <row r="207">
      <c r="A207" s="3">
        <v>79.0</v>
      </c>
      <c r="B207" s="4">
        <v>0.16819444444444445</v>
      </c>
      <c r="C207" s="5" t="s">
        <v>21</v>
      </c>
      <c r="D207" s="5" t="s">
        <v>7</v>
      </c>
      <c r="E207" s="62">
        <v>15.0</v>
      </c>
      <c r="F207" s="49"/>
      <c r="H207" s="5" t="s">
        <v>3148</v>
      </c>
      <c r="J207" s="19"/>
    </row>
    <row r="208">
      <c r="A208" s="3">
        <v>79.0</v>
      </c>
      <c r="B208" s="4">
        <v>0.1684375</v>
      </c>
      <c r="C208" s="5" t="s">
        <v>21</v>
      </c>
      <c r="D208" s="5" t="s">
        <v>7</v>
      </c>
      <c r="E208" s="62">
        <v>9.0</v>
      </c>
      <c r="F208" s="49"/>
      <c r="H208" s="5" t="s">
        <v>3149</v>
      </c>
      <c r="J208" s="19"/>
    </row>
    <row r="209">
      <c r="A209" s="3">
        <v>79.0</v>
      </c>
      <c r="B209" s="4">
        <v>0.17158564814814814</v>
      </c>
      <c r="C209" s="5" t="s">
        <v>10</v>
      </c>
      <c r="D209" s="5" t="s">
        <v>32</v>
      </c>
      <c r="E209" s="62">
        <v>18.0</v>
      </c>
      <c r="F209" s="31">
        <f t="shared" ref="F209:F210" si="5">E209-15</f>
        <v>3</v>
      </c>
      <c r="J209" s="134" t="s">
        <v>2634</v>
      </c>
    </row>
    <row r="210">
      <c r="A210" s="3">
        <v>79.0</v>
      </c>
      <c r="B210" s="4">
        <v>0.1716550925925926</v>
      </c>
      <c r="C210" s="5" t="s">
        <v>10</v>
      </c>
      <c r="D210" s="5" t="s">
        <v>32</v>
      </c>
      <c r="E210" s="62">
        <v>27.0</v>
      </c>
      <c r="F210" s="31">
        <f t="shared" si="5"/>
        <v>12</v>
      </c>
      <c r="J210" s="134" t="s">
        <v>2634</v>
      </c>
    </row>
    <row r="211">
      <c r="A211" s="3">
        <v>79.0</v>
      </c>
      <c r="B211" s="4">
        <v>0.17171296296296296</v>
      </c>
      <c r="C211" s="5" t="s">
        <v>10</v>
      </c>
      <c r="D211" s="5" t="s">
        <v>32</v>
      </c>
      <c r="E211" s="62" t="s">
        <v>28</v>
      </c>
      <c r="F211" s="47">
        <v>1.0</v>
      </c>
      <c r="J211" s="134" t="s">
        <v>2634</v>
      </c>
    </row>
    <row r="212">
      <c r="A212" s="3">
        <v>79.0</v>
      </c>
      <c r="B212" s="4">
        <v>0.1719675925925926</v>
      </c>
      <c r="C212" s="5" t="s">
        <v>10</v>
      </c>
      <c r="D212" s="5" t="s">
        <v>7</v>
      </c>
      <c r="E212" s="62">
        <v>15.0</v>
      </c>
      <c r="F212" s="49"/>
      <c r="H212" s="5" t="s">
        <v>3148</v>
      </c>
      <c r="J212" s="19"/>
    </row>
    <row r="213">
      <c r="A213" s="3">
        <v>79.0</v>
      </c>
      <c r="B213" s="4">
        <v>0.17298611111111112</v>
      </c>
      <c r="C213" s="5" t="s">
        <v>13</v>
      </c>
      <c r="D213" s="5" t="s">
        <v>146</v>
      </c>
      <c r="E213" s="62">
        <v>18.0</v>
      </c>
      <c r="F213" s="31">
        <f t="shared" ref="F213:F214" si="6">E213-7</f>
        <v>11</v>
      </c>
      <c r="J213" s="134" t="s">
        <v>17</v>
      </c>
    </row>
    <row r="214">
      <c r="A214" s="3">
        <v>79.0</v>
      </c>
      <c r="B214" s="4">
        <v>0.17298611111111112</v>
      </c>
      <c r="C214" s="5" t="s">
        <v>13</v>
      </c>
      <c r="D214" s="5" t="s">
        <v>146</v>
      </c>
      <c r="E214" s="62">
        <v>25.0</v>
      </c>
      <c r="F214" s="31">
        <f t="shared" si="6"/>
        <v>18</v>
      </c>
      <c r="I214" s="5">
        <v>1.0</v>
      </c>
      <c r="J214" s="134" t="s">
        <v>3150</v>
      </c>
    </row>
    <row r="215">
      <c r="A215" s="3">
        <v>79.0</v>
      </c>
      <c r="B215" s="4">
        <v>0.17471064814814816</v>
      </c>
      <c r="C215" s="5" t="s">
        <v>21</v>
      </c>
      <c r="D215" s="5" t="s">
        <v>24</v>
      </c>
      <c r="E215" s="62">
        <v>31.0</v>
      </c>
      <c r="F215" s="31">
        <f>E215-12</f>
        <v>19</v>
      </c>
      <c r="J215" s="19"/>
    </row>
    <row r="216">
      <c r="A216" s="3">
        <v>79.0</v>
      </c>
      <c r="B216" s="4">
        <v>0.1749189814814815</v>
      </c>
      <c r="C216" s="5" t="s">
        <v>10</v>
      </c>
      <c r="D216" s="5" t="s">
        <v>24</v>
      </c>
      <c r="E216" s="62">
        <v>27.0</v>
      </c>
      <c r="F216" s="31">
        <f>E216-13</f>
        <v>14</v>
      </c>
      <c r="J216" s="19"/>
    </row>
    <row r="217">
      <c r="A217" s="3">
        <v>79.0</v>
      </c>
      <c r="B217" s="4">
        <v>0.17494212962962963</v>
      </c>
      <c r="C217" s="5" t="s">
        <v>15</v>
      </c>
      <c r="D217" s="5" t="s">
        <v>24</v>
      </c>
      <c r="E217" s="62">
        <v>25.0</v>
      </c>
      <c r="F217" s="31">
        <f>E217-11</f>
        <v>14</v>
      </c>
      <c r="J217" s="19"/>
    </row>
    <row r="218">
      <c r="A218" s="3">
        <v>79.0</v>
      </c>
      <c r="B218" s="4">
        <v>0.17684027777777778</v>
      </c>
      <c r="C218" s="5" t="s">
        <v>21</v>
      </c>
      <c r="D218" s="5" t="s">
        <v>25</v>
      </c>
      <c r="E218" s="62">
        <v>25.0</v>
      </c>
      <c r="F218" s="31">
        <f>E218-10</f>
        <v>15</v>
      </c>
      <c r="J218" s="19"/>
    </row>
    <row r="219">
      <c r="A219" s="3">
        <v>79.0</v>
      </c>
      <c r="B219" s="4">
        <v>0.17688657407407407</v>
      </c>
      <c r="C219" s="5" t="s">
        <v>15</v>
      </c>
      <c r="D219" s="5" t="s">
        <v>25</v>
      </c>
      <c r="E219" s="62">
        <v>22.0</v>
      </c>
      <c r="F219" s="31">
        <f>E219-3</f>
        <v>19</v>
      </c>
      <c r="H219" s="5" t="s">
        <v>3151</v>
      </c>
      <c r="J219" s="134" t="s">
        <v>3152</v>
      </c>
    </row>
    <row r="220">
      <c r="A220" s="3">
        <v>79.0</v>
      </c>
      <c r="B220" s="4">
        <v>0.17693287037037037</v>
      </c>
      <c r="C220" s="5" t="s">
        <v>10</v>
      </c>
      <c r="D220" s="5" t="s">
        <v>25</v>
      </c>
      <c r="E220" s="62">
        <v>29.0</v>
      </c>
      <c r="F220" s="31">
        <f>E220-10</f>
        <v>19</v>
      </c>
      <c r="H220" s="5" t="s">
        <v>3153</v>
      </c>
      <c r="J220" s="134" t="s">
        <v>3152</v>
      </c>
    </row>
  </sheetData>
  <drawing r:id="rId2"/>
  <legacy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4" max="4" width="13.75"/>
    <col customWidth="1" min="5" max="5" width="9.38"/>
    <col customWidth="1" min="6" max="6" width="11.13"/>
    <col customWidth="1" min="7" max="7" width="4.63"/>
    <col customWidth="1" min="8" max="8" width="46.5"/>
    <col customWidth="1" min="9" max="9" width="4.88"/>
    <col customWidth="1" min="10" max="10" width="45.0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2" t="s">
        <v>6</v>
      </c>
      <c r="H1" s="2" t="s">
        <v>7</v>
      </c>
      <c r="I1" s="2" t="s">
        <v>4796</v>
      </c>
      <c r="J1" s="132" t="s">
        <v>9</v>
      </c>
    </row>
    <row r="2">
      <c r="A2" s="3">
        <v>80.0</v>
      </c>
      <c r="B2" s="4">
        <v>0.011111111111111112</v>
      </c>
      <c r="C2" s="5" t="s">
        <v>15</v>
      </c>
      <c r="D2" s="5" t="s">
        <v>25</v>
      </c>
      <c r="E2" s="62">
        <v>20.0</v>
      </c>
      <c r="F2" s="47">
        <f>E2-5</f>
        <v>15</v>
      </c>
      <c r="H2" s="5" t="s">
        <v>3154</v>
      </c>
      <c r="J2" s="135"/>
    </row>
    <row r="3">
      <c r="A3" s="3">
        <v>80.0</v>
      </c>
      <c r="B3" s="4">
        <v>0.011203703703703704</v>
      </c>
      <c r="C3" s="5" t="s">
        <v>10</v>
      </c>
      <c r="D3" s="5" t="s">
        <v>25</v>
      </c>
      <c r="E3" s="62">
        <v>17.0</v>
      </c>
      <c r="F3" s="47">
        <f>E3-12</f>
        <v>5</v>
      </c>
      <c r="H3" s="5" t="s">
        <v>3155</v>
      </c>
      <c r="J3" s="68" t="s">
        <v>40</v>
      </c>
    </row>
    <row r="4">
      <c r="A4" s="3">
        <v>80.0</v>
      </c>
      <c r="B4" s="4">
        <v>0.011203703703703704</v>
      </c>
      <c r="C4" s="5" t="s">
        <v>10</v>
      </c>
      <c r="D4" s="5" t="s">
        <v>25</v>
      </c>
      <c r="E4" s="62" t="s">
        <v>30</v>
      </c>
      <c r="F4" s="47" t="s">
        <v>30</v>
      </c>
      <c r="H4" s="5" t="s">
        <v>3155</v>
      </c>
      <c r="J4" s="68" t="s">
        <v>17</v>
      </c>
    </row>
    <row r="5">
      <c r="A5" s="3">
        <v>80.0</v>
      </c>
      <c r="B5" s="4">
        <v>0.011215277777777777</v>
      </c>
      <c r="C5" s="5" t="s">
        <v>21</v>
      </c>
      <c r="D5" s="5" t="s">
        <v>25</v>
      </c>
      <c r="E5" s="62" t="s">
        <v>30</v>
      </c>
      <c r="F5" s="31" t="s">
        <v>30</v>
      </c>
      <c r="J5" s="68" t="s">
        <v>17</v>
      </c>
    </row>
    <row r="6">
      <c r="A6" s="3">
        <v>80.0</v>
      </c>
      <c r="B6" s="4">
        <v>0.011215277777777777</v>
      </c>
      <c r="C6" s="5" t="s">
        <v>21</v>
      </c>
      <c r="D6" s="5" t="s">
        <v>25</v>
      </c>
      <c r="E6" s="62">
        <v>27.0</v>
      </c>
      <c r="F6" s="31">
        <f>E6-10</f>
        <v>17</v>
      </c>
      <c r="J6" s="68" t="s">
        <v>40</v>
      </c>
    </row>
    <row r="7">
      <c r="A7" s="3">
        <v>80.0</v>
      </c>
      <c r="B7" s="4">
        <v>0.01394675925925926</v>
      </c>
      <c r="C7" s="5" t="s">
        <v>15</v>
      </c>
      <c r="D7" s="5" t="s">
        <v>24</v>
      </c>
      <c r="E7" s="62">
        <v>26.0</v>
      </c>
      <c r="F7" s="31">
        <f>E7-11</f>
        <v>15</v>
      </c>
      <c r="J7" s="135"/>
    </row>
    <row r="8">
      <c r="A8" s="3">
        <v>80.0</v>
      </c>
      <c r="B8" s="4">
        <v>0.015625</v>
      </c>
      <c r="C8" s="5" t="s">
        <v>10</v>
      </c>
      <c r="D8" s="5" t="s">
        <v>97</v>
      </c>
      <c r="E8" s="62">
        <v>10.0</v>
      </c>
      <c r="F8" s="49"/>
      <c r="H8" s="5"/>
      <c r="J8" s="68" t="s">
        <v>3156</v>
      </c>
    </row>
    <row r="9">
      <c r="A9" s="3">
        <v>80.0</v>
      </c>
      <c r="B9" s="4">
        <v>0.016481481481481482</v>
      </c>
      <c r="C9" s="5" t="s">
        <v>10</v>
      </c>
      <c r="D9" s="5" t="s">
        <v>24</v>
      </c>
      <c r="E9" s="62">
        <v>26.0</v>
      </c>
      <c r="F9" s="31">
        <f t="shared" ref="F9:F10" si="1">E9-13</f>
        <v>13</v>
      </c>
      <c r="J9" s="134"/>
    </row>
    <row r="10">
      <c r="A10" s="3">
        <v>80.0</v>
      </c>
      <c r="B10" s="4">
        <v>0.016481481481481482</v>
      </c>
      <c r="C10" s="5" t="s">
        <v>10</v>
      </c>
      <c r="D10" s="5" t="s">
        <v>24</v>
      </c>
      <c r="E10" s="62">
        <v>26.0</v>
      </c>
      <c r="F10" s="31">
        <f t="shared" si="1"/>
        <v>13</v>
      </c>
      <c r="J10" s="134"/>
    </row>
    <row r="11">
      <c r="A11" s="3">
        <v>80.0</v>
      </c>
      <c r="B11" s="4">
        <v>0.01773148148148148</v>
      </c>
      <c r="C11" s="5" t="s">
        <v>10</v>
      </c>
      <c r="D11" s="5" t="s">
        <v>97</v>
      </c>
      <c r="E11" s="62">
        <v>13.0</v>
      </c>
      <c r="F11" s="49"/>
      <c r="H11" s="5"/>
      <c r="J11" s="68" t="s">
        <v>3157</v>
      </c>
    </row>
    <row r="12">
      <c r="A12" s="3">
        <v>80.0</v>
      </c>
      <c r="B12" s="4">
        <v>0.01866898148148148</v>
      </c>
      <c r="C12" s="5" t="s">
        <v>21</v>
      </c>
      <c r="D12" s="5" t="s">
        <v>32</v>
      </c>
      <c r="E12" s="62">
        <v>29.0</v>
      </c>
      <c r="F12" s="31">
        <f>E12-11</f>
        <v>18</v>
      </c>
      <c r="J12" s="112" t="s">
        <v>1943</v>
      </c>
    </row>
    <row r="13">
      <c r="A13" s="3">
        <v>80.0</v>
      </c>
      <c r="B13" s="4">
        <v>0.10224537037037038</v>
      </c>
      <c r="C13" s="5" t="s">
        <v>21</v>
      </c>
      <c r="D13" s="5" t="s">
        <v>7</v>
      </c>
      <c r="E13" s="62">
        <v>26.0</v>
      </c>
      <c r="F13" s="49"/>
      <c r="H13" s="5" t="s">
        <v>3158</v>
      </c>
      <c r="J13" s="135"/>
    </row>
    <row r="14">
      <c r="A14" s="3">
        <v>80.0</v>
      </c>
      <c r="B14" s="4">
        <v>0.01925925925925926</v>
      </c>
      <c r="C14" s="5" t="s">
        <v>21</v>
      </c>
      <c r="D14" s="5" t="s">
        <v>32</v>
      </c>
      <c r="E14" s="62">
        <v>28.0</v>
      </c>
      <c r="F14" s="47">
        <f>E14-13</f>
        <v>15</v>
      </c>
      <c r="J14" s="112" t="s">
        <v>2767</v>
      </c>
    </row>
    <row r="15">
      <c r="A15" s="3">
        <v>80.0</v>
      </c>
      <c r="B15" s="4">
        <v>0.019398148148148147</v>
      </c>
      <c r="C15" s="5" t="s">
        <v>21</v>
      </c>
      <c r="D15" s="5" t="s">
        <v>7</v>
      </c>
      <c r="E15" s="62">
        <v>15.0</v>
      </c>
      <c r="F15" s="53"/>
      <c r="G15" s="5"/>
      <c r="H15" s="5" t="s">
        <v>3159</v>
      </c>
      <c r="J15" s="134"/>
    </row>
    <row r="16">
      <c r="A16" s="3">
        <v>80.0</v>
      </c>
      <c r="B16" s="4">
        <v>0.02378472222222222</v>
      </c>
      <c r="C16" s="5" t="s">
        <v>134</v>
      </c>
      <c r="D16" s="5" t="s">
        <v>97</v>
      </c>
      <c r="E16" s="62">
        <v>21.0</v>
      </c>
      <c r="F16" s="53"/>
      <c r="H16" s="5"/>
      <c r="J16" s="68" t="s">
        <v>3160</v>
      </c>
    </row>
    <row r="17">
      <c r="A17" s="3">
        <v>80.0</v>
      </c>
      <c r="B17" s="4">
        <v>0.024247685185185185</v>
      </c>
      <c r="C17" s="5" t="s">
        <v>22</v>
      </c>
      <c r="D17" s="5" t="s">
        <v>97</v>
      </c>
      <c r="E17" s="62">
        <v>5.0</v>
      </c>
      <c r="F17" s="53"/>
      <c r="H17" s="5"/>
      <c r="J17" s="68" t="s">
        <v>3161</v>
      </c>
    </row>
    <row r="18">
      <c r="A18" s="3">
        <v>80.0</v>
      </c>
      <c r="B18" s="4">
        <v>0.027372685185185184</v>
      </c>
      <c r="C18" s="5" t="s">
        <v>10</v>
      </c>
      <c r="D18" s="5" t="s">
        <v>75</v>
      </c>
      <c r="E18" s="62">
        <v>11.0</v>
      </c>
      <c r="F18" s="47">
        <f>E18-2</f>
        <v>9</v>
      </c>
      <c r="H18" s="5"/>
      <c r="J18" s="135"/>
    </row>
    <row r="19">
      <c r="A19" s="3">
        <v>80.0</v>
      </c>
      <c r="B19" s="4">
        <v>0.029791666666666668</v>
      </c>
      <c r="C19" s="5" t="s">
        <v>15</v>
      </c>
      <c r="D19" s="5" t="s">
        <v>32</v>
      </c>
      <c r="E19" s="62">
        <v>15.0</v>
      </c>
      <c r="F19" s="47">
        <f t="shared" ref="F19:F20" si="2">E19-6</f>
        <v>9</v>
      </c>
      <c r="H19" s="5"/>
      <c r="J19" s="68" t="s">
        <v>3162</v>
      </c>
    </row>
    <row r="20">
      <c r="A20" s="3">
        <v>80.0</v>
      </c>
      <c r="B20" s="4">
        <v>0.029791666666666668</v>
      </c>
      <c r="C20" s="5" t="s">
        <v>15</v>
      </c>
      <c r="D20" s="5" t="s">
        <v>32</v>
      </c>
      <c r="E20" s="62">
        <v>15.0</v>
      </c>
      <c r="F20" s="31">
        <f t="shared" si="2"/>
        <v>9</v>
      </c>
      <c r="H20" s="5"/>
      <c r="J20" s="68" t="s">
        <v>3162</v>
      </c>
    </row>
    <row r="21">
      <c r="A21" s="3">
        <v>80.0</v>
      </c>
      <c r="B21" s="4">
        <v>0.030104166666666668</v>
      </c>
      <c r="C21" s="5" t="s">
        <v>15</v>
      </c>
      <c r="D21" s="5" t="s">
        <v>7</v>
      </c>
      <c r="E21" s="62">
        <v>18.0</v>
      </c>
      <c r="F21" s="49"/>
      <c r="H21" s="5" t="s">
        <v>3163</v>
      </c>
      <c r="I21" s="5">
        <v>1.0</v>
      </c>
      <c r="J21" s="134"/>
    </row>
    <row r="22">
      <c r="A22" s="3">
        <v>80.0</v>
      </c>
      <c r="B22" s="4">
        <v>0.03792824074074074</v>
      </c>
      <c r="C22" s="5" t="s">
        <v>22</v>
      </c>
      <c r="D22" s="5" t="s">
        <v>97</v>
      </c>
      <c r="E22" s="62">
        <v>12.0</v>
      </c>
      <c r="F22" s="49"/>
      <c r="H22" s="5"/>
      <c r="J22" s="68" t="s">
        <v>3164</v>
      </c>
    </row>
    <row r="23">
      <c r="A23" s="3">
        <v>80.0</v>
      </c>
      <c r="B23" s="4">
        <v>0.039016203703703706</v>
      </c>
      <c r="C23" s="5" t="s">
        <v>18</v>
      </c>
      <c r="D23" s="5" t="s">
        <v>32</v>
      </c>
      <c r="E23" s="62">
        <v>26.0</v>
      </c>
      <c r="F23" s="47">
        <f t="shared" ref="F23:F25" si="3">E23-14+5</f>
        <v>17</v>
      </c>
      <c r="J23" s="112" t="s">
        <v>2882</v>
      </c>
    </row>
    <row r="24">
      <c r="A24" s="3">
        <v>80.0</v>
      </c>
      <c r="B24" s="4">
        <v>0.039108796296296294</v>
      </c>
      <c r="C24" s="5" t="s">
        <v>18</v>
      </c>
      <c r="D24" s="5" t="s">
        <v>32</v>
      </c>
      <c r="E24" s="62">
        <v>14.0</v>
      </c>
      <c r="F24" s="31">
        <f t="shared" si="3"/>
        <v>5</v>
      </c>
      <c r="J24" s="112" t="s">
        <v>2882</v>
      </c>
    </row>
    <row r="25">
      <c r="A25" s="3">
        <v>80.0</v>
      </c>
      <c r="B25" s="4">
        <v>0.03920138888888889</v>
      </c>
      <c r="C25" s="5" t="s">
        <v>18</v>
      </c>
      <c r="D25" s="5" t="s">
        <v>32</v>
      </c>
      <c r="E25" s="62">
        <v>16.0</v>
      </c>
      <c r="F25" s="31">
        <f t="shared" si="3"/>
        <v>7</v>
      </c>
      <c r="J25" s="112" t="s">
        <v>2882</v>
      </c>
    </row>
    <row r="26">
      <c r="A26" s="3">
        <v>80.0</v>
      </c>
      <c r="B26" s="4">
        <v>0.03944444444444444</v>
      </c>
      <c r="C26" s="5" t="s">
        <v>18</v>
      </c>
      <c r="D26" s="5" t="s">
        <v>7</v>
      </c>
      <c r="E26" s="62">
        <v>27.0</v>
      </c>
      <c r="F26" s="49"/>
      <c r="H26" s="5" t="s">
        <v>3165</v>
      </c>
      <c r="J26" s="134"/>
    </row>
    <row r="27">
      <c r="A27" s="3">
        <v>80.0</v>
      </c>
      <c r="B27" s="4">
        <v>0.04041666666666666</v>
      </c>
      <c r="C27" s="5" t="s">
        <v>13</v>
      </c>
      <c r="D27" s="5" t="s">
        <v>25</v>
      </c>
      <c r="E27" s="62">
        <v>10.0</v>
      </c>
      <c r="F27" s="31">
        <f>E27-2</f>
        <v>8</v>
      </c>
      <c r="J27" s="134"/>
    </row>
    <row r="28">
      <c r="A28" s="3">
        <v>80.0</v>
      </c>
      <c r="B28" s="4">
        <v>0.040428240740740744</v>
      </c>
      <c r="C28" s="5" t="s">
        <v>22</v>
      </c>
      <c r="D28" s="5" t="s">
        <v>25</v>
      </c>
      <c r="E28" s="62">
        <v>17.0</v>
      </c>
      <c r="F28" s="47">
        <f>E28-5</f>
        <v>12</v>
      </c>
      <c r="J28" s="134"/>
    </row>
    <row r="29">
      <c r="A29" s="3">
        <v>80.0</v>
      </c>
      <c r="B29" s="4">
        <v>0.04045138888888889</v>
      </c>
      <c r="C29" s="5" t="s">
        <v>18</v>
      </c>
      <c r="D29" s="5" t="s">
        <v>25</v>
      </c>
      <c r="E29" s="62">
        <v>15.0</v>
      </c>
      <c r="F29" s="31">
        <f>E29-6</f>
        <v>9</v>
      </c>
      <c r="H29" s="5"/>
      <c r="J29" s="19"/>
    </row>
    <row r="30">
      <c r="A30" s="3">
        <v>80.0</v>
      </c>
      <c r="B30" s="4">
        <v>0.04047453703703704</v>
      </c>
      <c r="C30" s="5" t="s">
        <v>134</v>
      </c>
      <c r="D30" s="5" t="s">
        <v>25</v>
      </c>
      <c r="E30" s="62" t="s">
        <v>30</v>
      </c>
      <c r="F30" s="31" t="s">
        <v>30</v>
      </c>
      <c r="J30" s="112" t="s">
        <v>42</v>
      </c>
    </row>
    <row r="31">
      <c r="A31" s="3">
        <v>80.0</v>
      </c>
      <c r="B31" s="4">
        <v>0.04047453703703704</v>
      </c>
      <c r="C31" s="5" t="s">
        <v>134</v>
      </c>
      <c r="D31" s="5" t="s">
        <v>25</v>
      </c>
      <c r="E31" s="62">
        <v>5.0</v>
      </c>
      <c r="F31" s="47">
        <f>E31-0</f>
        <v>5</v>
      </c>
      <c r="J31" s="112" t="s">
        <v>43</v>
      </c>
    </row>
    <row r="32" ht="23.25" customHeight="1">
      <c r="A32" s="3">
        <v>80.0</v>
      </c>
      <c r="B32" s="4">
        <v>0.04195601851851852</v>
      </c>
      <c r="C32" s="5" t="s">
        <v>10</v>
      </c>
      <c r="D32" s="5" t="s">
        <v>75</v>
      </c>
      <c r="E32" s="62">
        <v>21.0</v>
      </c>
      <c r="F32" s="47">
        <v>19.0</v>
      </c>
      <c r="H32" s="5" t="s">
        <v>3166</v>
      </c>
      <c r="J32" s="68" t="s">
        <v>3167</v>
      </c>
    </row>
    <row r="33">
      <c r="A33" s="3">
        <v>80.0</v>
      </c>
      <c r="B33" s="4">
        <v>0.04199074074074074</v>
      </c>
      <c r="C33" s="5" t="s">
        <v>13</v>
      </c>
      <c r="D33" s="5" t="s">
        <v>75</v>
      </c>
      <c r="E33" s="62" t="s">
        <v>30</v>
      </c>
      <c r="F33" s="47" t="s">
        <v>30</v>
      </c>
      <c r="J33" s="112" t="s">
        <v>17</v>
      </c>
    </row>
    <row r="34">
      <c r="A34" s="3">
        <v>80.0</v>
      </c>
      <c r="B34" s="4">
        <v>0.04199074074074074</v>
      </c>
      <c r="C34" s="5" t="s">
        <v>13</v>
      </c>
      <c r="D34" s="5" t="s">
        <v>75</v>
      </c>
      <c r="E34" s="62">
        <v>27.0</v>
      </c>
      <c r="F34" s="47">
        <f>E34-10</f>
        <v>17</v>
      </c>
      <c r="H34" s="5" t="s">
        <v>3168</v>
      </c>
      <c r="J34" s="68" t="s">
        <v>40</v>
      </c>
    </row>
    <row r="35">
      <c r="A35" s="3">
        <v>80.0</v>
      </c>
      <c r="B35" s="4">
        <v>0.04209490740740741</v>
      </c>
      <c r="C35" s="5" t="s">
        <v>134</v>
      </c>
      <c r="D35" s="5" t="s">
        <v>75</v>
      </c>
      <c r="E35" s="62" t="s">
        <v>28</v>
      </c>
      <c r="F35" s="47">
        <v>1.0</v>
      </c>
      <c r="H35" s="5" t="s">
        <v>3169</v>
      </c>
      <c r="J35" s="134"/>
    </row>
    <row r="36">
      <c r="A36" s="3">
        <v>80.0</v>
      </c>
      <c r="B36" s="4">
        <v>0.04515046296296296</v>
      </c>
      <c r="C36" s="5" t="s">
        <v>15</v>
      </c>
      <c r="D36" s="5" t="s">
        <v>7</v>
      </c>
      <c r="E36" s="62">
        <v>26.0</v>
      </c>
      <c r="F36" s="49"/>
      <c r="H36" s="5" t="s">
        <v>3170</v>
      </c>
      <c r="J36" s="134"/>
    </row>
    <row r="37">
      <c r="A37" s="3">
        <v>80.0</v>
      </c>
      <c r="B37" s="4">
        <v>0.045856481481481484</v>
      </c>
      <c r="C37" s="5" t="s">
        <v>15</v>
      </c>
      <c r="D37" s="5" t="s">
        <v>24</v>
      </c>
      <c r="E37" s="62">
        <v>23.0</v>
      </c>
      <c r="F37" s="47">
        <f>E37-11</f>
        <v>12</v>
      </c>
      <c r="J37" s="134"/>
    </row>
    <row r="38">
      <c r="A38" s="3">
        <v>80.0</v>
      </c>
      <c r="B38" s="4">
        <v>0.04835648148148148</v>
      </c>
      <c r="C38" s="5" t="s">
        <v>13</v>
      </c>
      <c r="D38" s="5" t="s">
        <v>97</v>
      </c>
      <c r="E38" s="62">
        <v>32.0</v>
      </c>
      <c r="F38" s="53"/>
      <c r="H38" s="5"/>
      <c r="J38" s="68" t="s">
        <v>3171</v>
      </c>
    </row>
    <row r="39">
      <c r="A39" s="3">
        <v>80.0</v>
      </c>
      <c r="B39" s="4">
        <v>0.04951388888888889</v>
      </c>
      <c r="C39" s="5" t="s">
        <v>10</v>
      </c>
      <c r="D39" s="5" t="s">
        <v>32</v>
      </c>
      <c r="E39" s="62">
        <v>19.0</v>
      </c>
      <c r="F39" s="47">
        <f t="shared" ref="F39:F40" si="4">E39-15</f>
        <v>4</v>
      </c>
      <c r="J39" s="112" t="s">
        <v>2634</v>
      </c>
    </row>
    <row r="40">
      <c r="A40" s="3">
        <v>80.0</v>
      </c>
      <c r="B40" s="4">
        <v>0.04967592592592593</v>
      </c>
      <c r="C40" s="5" t="s">
        <v>10</v>
      </c>
      <c r="D40" s="5" t="s">
        <v>32</v>
      </c>
      <c r="E40" s="62">
        <v>28.0</v>
      </c>
      <c r="F40" s="31">
        <f t="shared" si="4"/>
        <v>13</v>
      </c>
      <c r="H40" s="5"/>
      <c r="J40" s="68" t="s">
        <v>2634</v>
      </c>
    </row>
    <row r="41">
      <c r="A41" s="3">
        <v>80.0</v>
      </c>
      <c r="B41" s="4">
        <v>0.04988425925925926</v>
      </c>
      <c r="C41" s="5" t="s">
        <v>10</v>
      </c>
      <c r="D41" s="5" t="s">
        <v>7</v>
      </c>
      <c r="E41" s="62">
        <v>20.0</v>
      </c>
      <c r="F41" s="49"/>
      <c r="H41" s="5" t="s">
        <v>3172</v>
      </c>
      <c r="J41" s="134"/>
    </row>
    <row r="42">
      <c r="A42" s="3">
        <v>80.0</v>
      </c>
      <c r="B42" s="4">
        <v>0.05123842592592592</v>
      </c>
      <c r="C42" s="5" t="s">
        <v>21</v>
      </c>
      <c r="D42" s="5" t="s">
        <v>32</v>
      </c>
      <c r="E42" s="62" t="s">
        <v>30</v>
      </c>
      <c r="F42" s="31" t="s">
        <v>30</v>
      </c>
      <c r="H42" s="5"/>
      <c r="J42" s="68" t="s">
        <v>1943</v>
      </c>
    </row>
    <row r="43">
      <c r="A43" s="3">
        <v>80.0</v>
      </c>
      <c r="B43" s="4">
        <v>0.05130787037037037</v>
      </c>
      <c r="C43" s="5" t="s">
        <v>21</v>
      </c>
      <c r="D43" s="5" t="s">
        <v>32</v>
      </c>
      <c r="E43" s="62">
        <v>26.0</v>
      </c>
      <c r="F43" s="31">
        <f>E43-14</f>
        <v>12</v>
      </c>
      <c r="J43" s="112" t="s">
        <v>2767</v>
      </c>
    </row>
    <row r="44">
      <c r="A44" s="3">
        <v>80.0</v>
      </c>
      <c r="B44" s="4">
        <v>0.05148148148148148</v>
      </c>
      <c r="C44" s="5" t="s">
        <v>21</v>
      </c>
      <c r="D44" s="5" t="s">
        <v>7</v>
      </c>
      <c r="E44" s="62">
        <v>14.0</v>
      </c>
      <c r="F44" s="53"/>
      <c r="H44" s="5" t="s">
        <v>3173</v>
      </c>
      <c r="J44" s="134"/>
    </row>
    <row r="45">
      <c r="A45" s="3">
        <v>80.0</v>
      </c>
      <c r="B45" s="4">
        <v>0.05452546296296296</v>
      </c>
      <c r="C45" s="5" t="s">
        <v>134</v>
      </c>
      <c r="D45" s="5" t="s">
        <v>7</v>
      </c>
      <c r="E45" s="62">
        <v>31.0</v>
      </c>
      <c r="F45" s="49"/>
      <c r="H45" s="5" t="s">
        <v>3174</v>
      </c>
      <c r="J45" s="112" t="s">
        <v>1636</v>
      </c>
    </row>
    <row r="46">
      <c r="A46" s="3">
        <v>80.0</v>
      </c>
      <c r="B46" s="4">
        <v>0.05524305555555555</v>
      </c>
      <c r="C46" s="5" t="s">
        <v>134</v>
      </c>
      <c r="D46" s="5" t="s">
        <v>97</v>
      </c>
      <c r="E46" s="62">
        <v>7.0</v>
      </c>
      <c r="F46" s="49"/>
      <c r="H46" s="5"/>
      <c r="J46" s="112" t="s">
        <v>2384</v>
      </c>
    </row>
    <row r="47">
      <c r="A47" s="3">
        <v>80.0</v>
      </c>
      <c r="B47" s="4">
        <v>0.05701388888888889</v>
      </c>
      <c r="C47" s="5" t="s">
        <v>22</v>
      </c>
      <c r="D47" s="5" t="s">
        <v>36</v>
      </c>
      <c r="E47" s="62">
        <v>30.0</v>
      </c>
      <c r="F47" s="47">
        <f>E47-16</f>
        <v>14</v>
      </c>
      <c r="H47" s="5"/>
      <c r="J47" s="135"/>
    </row>
    <row r="48">
      <c r="A48" s="3">
        <v>80.0</v>
      </c>
      <c r="B48" s="4">
        <v>0.058368055555555555</v>
      </c>
      <c r="C48" s="5" t="s">
        <v>22</v>
      </c>
      <c r="D48" s="5" t="s">
        <v>97</v>
      </c>
      <c r="E48" s="62">
        <v>8.0</v>
      </c>
      <c r="F48" s="49"/>
      <c r="H48" s="5"/>
      <c r="J48" s="68" t="s">
        <v>3175</v>
      </c>
    </row>
    <row r="49">
      <c r="A49" s="3">
        <v>80.0</v>
      </c>
      <c r="B49" s="4">
        <v>0.0587962962962963</v>
      </c>
      <c r="C49" s="5" t="s">
        <v>18</v>
      </c>
      <c r="D49" s="5" t="s">
        <v>32</v>
      </c>
      <c r="E49" s="62">
        <v>24.0</v>
      </c>
      <c r="F49" s="47">
        <f>E49-14</f>
        <v>10</v>
      </c>
      <c r="J49" s="68" t="s">
        <v>2880</v>
      </c>
    </row>
    <row r="50">
      <c r="A50" s="3">
        <v>80.0</v>
      </c>
      <c r="B50" s="4">
        <v>0.058912037037037034</v>
      </c>
      <c r="C50" s="5" t="s">
        <v>18</v>
      </c>
      <c r="D50" s="5" t="s">
        <v>7</v>
      </c>
      <c r="E50" s="62">
        <v>18.0</v>
      </c>
      <c r="F50" s="49"/>
      <c r="H50" s="5" t="s">
        <v>3176</v>
      </c>
      <c r="J50" s="135"/>
    </row>
    <row r="51">
      <c r="A51" s="3">
        <v>80.0</v>
      </c>
      <c r="B51" s="4">
        <v>0.05907407407407408</v>
      </c>
      <c r="C51" s="5" t="s">
        <v>18</v>
      </c>
      <c r="D51" s="5" t="s">
        <v>32</v>
      </c>
      <c r="E51" s="62" t="s">
        <v>30</v>
      </c>
      <c r="F51" s="31" t="s">
        <v>30</v>
      </c>
      <c r="H51" s="5"/>
      <c r="J51" s="68" t="s">
        <v>1071</v>
      </c>
    </row>
    <row r="52">
      <c r="A52" s="3">
        <v>80.0</v>
      </c>
      <c r="B52" s="4">
        <v>0.059097222222222225</v>
      </c>
      <c r="C52" s="5" t="s">
        <v>18</v>
      </c>
      <c r="D52" s="5" t="s">
        <v>7</v>
      </c>
      <c r="E52" s="62">
        <v>2.0</v>
      </c>
      <c r="F52" s="49"/>
      <c r="H52" s="5" t="s">
        <v>3177</v>
      </c>
      <c r="J52" s="112" t="s">
        <v>3178</v>
      </c>
    </row>
    <row r="53">
      <c r="A53" s="3">
        <v>80.0</v>
      </c>
      <c r="B53" s="4">
        <v>0.05966435185185185</v>
      </c>
      <c r="C53" s="5" t="s">
        <v>18</v>
      </c>
      <c r="D53" s="5" t="s">
        <v>32</v>
      </c>
      <c r="E53" s="62" t="s">
        <v>37</v>
      </c>
      <c r="F53" s="47">
        <v>20.0</v>
      </c>
      <c r="H53" s="5"/>
      <c r="J53" s="112" t="s">
        <v>3179</v>
      </c>
    </row>
    <row r="54">
      <c r="A54" s="3">
        <v>80.0</v>
      </c>
      <c r="B54" s="4">
        <v>0.06011574074074074</v>
      </c>
      <c r="C54" s="5" t="s">
        <v>18</v>
      </c>
      <c r="D54" s="5" t="s">
        <v>7</v>
      </c>
      <c r="E54" s="62">
        <v>31.0</v>
      </c>
      <c r="F54" s="49"/>
      <c r="H54" s="5" t="s">
        <v>3180</v>
      </c>
      <c r="J54" s="134"/>
    </row>
    <row r="55">
      <c r="A55" s="3">
        <v>80.0</v>
      </c>
      <c r="B55" s="4">
        <v>0.060752314814814815</v>
      </c>
      <c r="C55" s="5" t="s">
        <v>22</v>
      </c>
      <c r="D55" s="5" t="s">
        <v>25</v>
      </c>
      <c r="E55" s="62" t="s">
        <v>37</v>
      </c>
      <c r="F55" s="47">
        <v>20.0</v>
      </c>
      <c r="H55" s="5" t="s">
        <v>3181</v>
      </c>
      <c r="J55" s="134"/>
    </row>
    <row r="56">
      <c r="A56" s="3">
        <v>80.0</v>
      </c>
      <c r="B56" s="5" t="s">
        <v>3182</v>
      </c>
      <c r="C56" s="5" t="s">
        <v>13</v>
      </c>
      <c r="D56" s="5" t="s">
        <v>25</v>
      </c>
      <c r="E56" s="62">
        <v>21.0</v>
      </c>
      <c r="F56" s="31">
        <f>E56-2</f>
        <v>19</v>
      </c>
      <c r="H56" s="5" t="s">
        <v>3183</v>
      </c>
      <c r="J56" s="134"/>
    </row>
    <row r="57">
      <c r="A57" s="3">
        <v>80.0</v>
      </c>
      <c r="B57" s="4">
        <v>0.060960648148148146</v>
      </c>
      <c r="C57" s="5" t="s">
        <v>10</v>
      </c>
      <c r="D57" s="5" t="s">
        <v>25</v>
      </c>
      <c r="E57" s="62">
        <v>20.0</v>
      </c>
      <c r="F57" s="31">
        <f>E57-12</f>
        <v>8</v>
      </c>
      <c r="H57" s="5" t="s">
        <v>3184</v>
      </c>
      <c r="J57" s="134"/>
    </row>
    <row r="58">
      <c r="A58" s="3">
        <v>80.0</v>
      </c>
      <c r="B58" s="4">
        <v>0.06099537037037037</v>
      </c>
      <c r="C58" s="5" t="s">
        <v>134</v>
      </c>
      <c r="D58" s="5" t="s">
        <v>25</v>
      </c>
      <c r="E58" s="62">
        <v>12.0</v>
      </c>
      <c r="F58" s="31">
        <f>E58-0</f>
        <v>12</v>
      </c>
      <c r="H58" s="5" t="s">
        <v>3185</v>
      </c>
      <c r="J58" s="135"/>
    </row>
    <row r="59">
      <c r="A59" s="3">
        <v>80.0</v>
      </c>
      <c r="B59" s="4">
        <v>0.06321759259259259</v>
      </c>
      <c r="C59" s="5" t="s">
        <v>21</v>
      </c>
      <c r="D59" s="5" t="s">
        <v>3186</v>
      </c>
      <c r="E59" s="62">
        <v>17.0</v>
      </c>
      <c r="F59" s="31">
        <f>E59</f>
        <v>17</v>
      </c>
      <c r="J59" s="68" t="s">
        <v>3187</v>
      </c>
    </row>
    <row r="60">
      <c r="A60" s="3">
        <v>80.0</v>
      </c>
      <c r="B60" s="4">
        <v>0.065</v>
      </c>
      <c r="C60" s="5" t="s">
        <v>15</v>
      </c>
      <c r="D60" s="5" t="s">
        <v>7</v>
      </c>
      <c r="E60" s="62">
        <v>21.0</v>
      </c>
      <c r="F60" s="49"/>
      <c r="H60" s="5" t="s">
        <v>3188</v>
      </c>
      <c r="J60" s="135"/>
    </row>
    <row r="61">
      <c r="A61" s="3">
        <v>80.0</v>
      </c>
      <c r="B61" s="4">
        <v>0.06621527777777778</v>
      </c>
      <c r="C61" s="5" t="s">
        <v>21</v>
      </c>
      <c r="D61" s="5" t="s">
        <v>402</v>
      </c>
      <c r="E61" s="62" t="s">
        <v>30</v>
      </c>
      <c r="F61" s="47" t="s">
        <v>30</v>
      </c>
      <c r="G61" s="5"/>
      <c r="J61" s="68" t="s">
        <v>17</v>
      </c>
    </row>
    <row r="62">
      <c r="A62" s="3">
        <v>80.0</v>
      </c>
      <c r="B62" s="4">
        <v>0.06621527777777778</v>
      </c>
      <c r="C62" s="5" t="s">
        <v>21</v>
      </c>
      <c r="D62" s="5" t="s">
        <v>402</v>
      </c>
      <c r="E62" s="62">
        <v>12.0</v>
      </c>
      <c r="F62" s="31">
        <f>E62</f>
        <v>12</v>
      </c>
      <c r="H62" s="5"/>
      <c r="J62" s="68" t="s">
        <v>3189</v>
      </c>
    </row>
    <row r="63">
      <c r="A63" s="3">
        <v>80.0</v>
      </c>
      <c r="B63" s="4">
        <v>0.06748842592592592</v>
      </c>
      <c r="C63" s="5" t="s">
        <v>22</v>
      </c>
      <c r="D63" s="5" t="s">
        <v>421</v>
      </c>
      <c r="E63" s="62">
        <v>18.0</v>
      </c>
      <c r="F63" s="31">
        <f>E63-6</f>
        <v>12</v>
      </c>
      <c r="H63" s="5"/>
      <c r="J63" s="68" t="s">
        <v>3190</v>
      </c>
    </row>
    <row r="64">
      <c r="A64" s="3">
        <v>80.0</v>
      </c>
      <c r="B64" s="4">
        <v>0.07069444444444445</v>
      </c>
      <c r="C64" s="5" t="s">
        <v>13</v>
      </c>
      <c r="D64" s="5" t="s">
        <v>32</v>
      </c>
      <c r="E64" s="62" t="s">
        <v>37</v>
      </c>
      <c r="F64" s="47">
        <v>20.0</v>
      </c>
      <c r="J64" s="68" t="s">
        <v>3191</v>
      </c>
    </row>
    <row r="65">
      <c r="A65" s="3">
        <v>80.0</v>
      </c>
      <c r="B65" s="4">
        <v>0.07123842592592593</v>
      </c>
      <c r="C65" s="5" t="s">
        <v>13</v>
      </c>
      <c r="D65" s="5" t="s">
        <v>7</v>
      </c>
      <c r="E65" s="62">
        <v>48.0</v>
      </c>
      <c r="F65" s="49"/>
      <c r="H65" s="5" t="s">
        <v>3192</v>
      </c>
      <c r="J65" s="135"/>
    </row>
    <row r="66">
      <c r="A66" s="3">
        <v>80.0</v>
      </c>
      <c r="B66" s="4">
        <v>0.07181712962962963</v>
      </c>
      <c r="C66" s="5" t="s">
        <v>13</v>
      </c>
      <c r="D66" s="5" t="s">
        <v>74</v>
      </c>
      <c r="E66" s="62" t="s">
        <v>30</v>
      </c>
      <c r="F66" s="47" t="s">
        <v>30</v>
      </c>
      <c r="J66" s="112" t="s">
        <v>17</v>
      </c>
    </row>
    <row r="67">
      <c r="A67" s="3">
        <v>80.0</v>
      </c>
      <c r="B67" s="4">
        <v>0.07181712962962963</v>
      </c>
      <c r="C67" s="5" t="s">
        <v>13</v>
      </c>
      <c r="D67" s="5" t="s">
        <v>74</v>
      </c>
      <c r="E67" s="62">
        <v>22.0</v>
      </c>
      <c r="F67" s="47">
        <f>E67-10</f>
        <v>12</v>
      </c>
      <c r="J67" s="112" t="s">
        <v>3193</v>
      </c>
    </row>
    <row r="68">
      <c r="A68" s="3">
        <v>80.0</v>
      </c>
      <c r="B68" s="4">
        <v>0.07407407407407407</v>
      </c>
      <c r="C68" s="5" t="s">
        <v>10</v>
      </c>
      <c r="D68" s="5" t="s">
        <v>97</v>
      </c>
      <c r="E68" s="62">
        <v>27.0</v>
      </c>
      <c r="F68" s="49"/>
      <c r="H68" s="5"/>
      <c r="J68" s="112" t="s">
        <v>3194</v>
      </c>
    </row>
    <row r="69">
      <c r="A69" s="3">
        <v>80.0</v>
      </c>
      <c r="B69" s="4">
        <v>0.07502314814814814</v>
      </c>
      <c r="C69" s="5" t="s">
        <v>10</v>
      </c>
      <c r="D69" s="5" t="s">
        <v>97</v>
      </c>
      <c r="E69" s="62">
        <v>29.0</v>
      </c>
      <c r="F69" s="49"/>
      <c r="H69" s="5"/>
      <c r="J69" s="68" t="s">
        <v>3195</v>
      </c>
    </row>
    <row r="70">
      <c r="A70" s="3">
        <v>80.0</v>
      </c>
      <c r="B70" s="4">
        <v>0.07539351851851851</v>
      </c>
      <c r="C70" s="5" t="s">
        <v>21</v>
      </c>
      <c r="D70" s="5" t="s">
        <v>32</v>
      </c>
      <c r="E70" s="62">
        <v>17.0</v>
      </c>
      <c r="F70" s="31">
        <f>E70-13</f>
        <v>4</v>
      </c>
      <c r="H70" s="5"/>
      <c r="J70" s="112" t="s">
        <v>3196</v>
      </c>
    </row>
    <row r="71">
      <c r="A71" s="3">
        <v>80.0</v>
      </c>
      <c r="B71" s="4">
        <v>0.07542824074074074</v>
      </c>
      <c r="C71" s="5" t="s">
        <v>21</v>
      </c>
      <c r="D71" s="5" t="s">
        <v>32</v>
      </c>
      <c r="E71" s="62">
        <v>22.0</v>
      </c>
      <c r="F71" s="31">
        <f>E71-11</f>
        <v>11</v>
      </c>
      <c r="H71" s="5"/>
      <c r="J71" s="112" t="s">
        <v>3197</v>
      </c>
    </row>
    <row r="72">
      <c r="A72" s="3">
        <v>80.0</v>
      </c>
      <c r="B72" s="4">
        <v>0.07550925925925926</v>
      </c>
      <c r="C72" s="5" t="s">
        <v>21</v>
      </c>
      <c r="D72" s="5" t="s">
        <v>7</v>
      </c>
      <c r="E72" s="62">
        <v>10.0</v>
      </c>
      <c r="F72" s="49"/>
      <c r="H72" s="5" t="s">
        <v>3198</v>
      </c>
      <c r="J72" s="19"/>
    </row>
    <row r="73">
      <c r="A73" s="3">
        <v>80.0</v>
      </c>
      <c r="B73" s="4">
        <v>0.0796875</v>
      </c>
      <c r="C73" s="5" t="s">
        <v>134</v>
      </c>
      <c r="D73" s="5" t="s">
        <v>97</v>
      </c>
      <c r="E73" s="62">
        <v>9.0</v>
      </c>
      <c r="F73" s="49"/>
      <c r="H73" s="5"/>
      <c r="J73" s="112" t="s">
        <v>3199</v>
      </c>
    </row>
    <row r="74">
      <c r="A74" s="3">
        <v>80.0</v>
      </c>
      <c r="B74" s="4">
        <v>0.08135416666666667</v>
      </c>
      <c r="C74" s="5" t="s">
        <v>22</v>
      </c>
      <c r="D74" s="5" t="s">
        <v>7</v>
      </c>
      <c r="E74" s="62">
        <v>35.0</v>
      </c>
      <c r="F74" s="49"/>
      <c r="H74" s="5" t="s">
        <v>3200</v>
      </c>
      <c r="J74" s="68" t="s">
        <v>109</v>
      </c>
    </row>
    <row r="75">
      <c r="A75" s="3">
        <v>80.0</v>
      </c>
      <c r="B75" s="4">
        <v>0.08237268518518519</v>
      </c>
      <c r="C75" s="5" t="s">
        <v>22</v>
      </c>
      <c r="D75" s="5" t="s">
        <v>97</v>
      </c>
      <c r="E75" s="62">
        <v>9.0</v>
      </c>
      <c r="F75" s="49"/>
      <c r="H75" s="5"/>
      <c r="J75" s="68" t="s">
        <v>3201</v>
      </c>
    </row>
    <row r="76">
      <c r="A76" s="3">
        <v>80.0</v>
      </c>
      <c r="B76" s="4">
        <v>0.0829513888888889</v>
      </c>
      <c r="C76" s="5" t="s">
        <v>18</v>
      </c>
      <c r="D76" s="5" t="s">
        <v>32</v>
      </c>
      <c r="E76" s="62" t="s">
        <v>30</v>
      </c>
      <c r="F76" s="31" t="s">
        <v>30</v>
      </c>
      <c r="J76" s="112" t="s">
        <v>17</v>
      </c>
    </row>
    <row r="77">
      <c r="A77" s="3">
        <v>80.0</v>
      </c>
      <c r="B77" s="4">
        <v>0.0829513888888889</v>
      </c>
      <c r="C77" s="5" t="s">
        <v>18</v>
      </c>
      <c r="D77" s="5" t="s">
        <v>32</v>
      </c>
      <c r="E77" s="62">
        <v>30.0</v>
      </c>
      <c r="F77" s="31">
        <f>E77-13</f>
        <v>17</v>
      </c>
      <c r="J77" s="112" t="s">
        <v>442</v>
      </c>
    </row>
    <row r="78">
      <c r="A78" s="3">
        <v>80.0</v>
      </c>
      <c r="B78" s="4">
        <v>0.08336805555555556</v>
      </c>
      <c r="C78" s="5" t="s">
        <v>18</v>
      </c>
      <c r="D78" s="5" t="s">
        <v>7</v>
      </c>
      <c r="E78" s="62">
        <v>16.0</v>
      </c>
      <c r="F78" s="49"/>
      <c r="H78" s="5" t="s">
        <v>3202</v>
      </c>
      <c r="J78" s="112" t="s">
        <v>3203</v>
      </c>
    </row>
    <row r="79">
      <c r="A79" s="3">
        <v>80.0</v>
      </c>
      <c r="B79" s="4">
        <v>0.08376157407407407</v>
      </c>
      <c r="C79" s="5" t="s">
        <v>18</v>
      </c>
      <c r="D79" s="5" t="s">
        <v>32</v>
      </c>
      <c r="E79" s="62">
        <v>18.0</v>
      </c>
      <c r="F79" s="31">
        <f>E79-13</f>
        <v>5</v>
      </c>
      <c r="H79" s="5"/>
      <c r="J79" s="68" t="s">
        <v>131</v>
      </c>
    </row>
    <row r="80">
      <c r="A80" s="3">
        <v>80.0</v>
      </c>
      <c r="B80" s="4">
        <v>0.08474537037037037</v>
      </c>
      <c r="C80" s="5" t="s">
        <v>22</v>
      </c>
      <c r="D80" s="5" t="s">
        <v>75</v>
      </c>
      <c r="E80" s="62">
        <v>4.0</v>
      </c>
      <c r="F80" s="31">
        <f t="shared" ref="F80:F81" si="5">E80-2</f>
        <v>2</v>
      </c>
      <c r="H80" s="5"/>
      <c r="J80" s="68" t="s">
        <v>3204</v>
      </c>
    </row>
    <row r="81">
      <c r="A81" s="3">
        <v>80.0</v>
      </c>
      <c r="B81" s="4">
        <v>0.08475694444444444</v>
      </c>
      <c r="C81" s="5" t="s">
        <v>10</v>
      </c>
      <c r="D81" s="5" t="s">
        <v>75</v>
      </c>
      <c r="E81" s="62">
        <v>14.0</v>
      </c>
      <c r="F81" s="31">
        <f t="shared" si="5"/>
        <v>12</v>
      </c>
      <c r="J81" s="112" t="s">
        <v>3204</v>
      </c>
    </row>
    <row r="82">
      <c r="A82" s="3">
        <v>80.0</v>
      </c>
      <c r="B82" s="4">
        <v>0.08479166666666667</v>
      </c>
      <c r="C82" s="5" t="s">
        <v>21</v>
      </c>
      <c r="D82" s="5" t="s">
        <v>75</v>
      </c>
      <c r="E82" s="62">
        <v>18.0</v>
      </c>
      <c r="F82" s="31">
        <f>E82-0</f>
        <v>18</v>
      </c>
      <c r="J82" s="112" t="s">
        <v>3204</v>
      </c>
    </row>
    <row r="83">
      <c r="A83" s="3">
        <v>80.0</v>
      </c>
      <c r="B83" s="4">
        <v>0.08476851851851852</v>
      </c>
      <c r="C83" s="5" t="s">
        <v>134</v>
      </c>
      <c r="D83" s="5" t="s">
        <v>75</v>
      </c>
      <c r="E83" s="62">
        <v>14.0</v>
      </c>
      <c r="F83" s="47">
        <f>E83-1</f>
        <v>13</v>
      </c>
      <c r="J83" s="112" t="s">
        <v>3204</v>
      </c>
    </row>
    <row r="84">
      <c r="A84" s="3">
        <v>80.0</v>
      </c>
      <c r="B84" s="4">
        <v>0.08681712962962963</v>
      </c>
      <c r="C84" s="5" t="s">
        <v>22</v>
      </c>
      <c r="D84" s="5" t="s">
        <v>75</v>
      </c>
      <c r="E84" s="62">
        <v>9.0</v>
      </c>
      <c r="F84" s="31">
        <f>E84-2</f>
        <v>7</v>
      </c>
      <c r="H84" s="5" t="s">
        <v>3205</v>
      </c>
      <c r="J84" s="68" t="s">
        <v>1672</v>
      </c>
    </row>
    <row r="85">
      <c r="A85" s="3">
        <v>80.0</v>
      </c>
      <c r="B85" s="4">
        <v>0.08693287037037037</v>
      </c>
      <c r="C85" s="5" t="s">
        <v>21</v>
      </c>
      <c r="D85" s="5" t="s">
        <v>75</v>
      </c>
      <c r="E85" s="62">
        <v>16.0</v>
      </c>
      <c r="F85" s="31">
        <f>E85-0</f>
        <v>16</v>
      </c>
      <c r="H85" s="5" t="s">
        <v>3206</v>
      </c>
      <c r="J85" s="112" t="s">
        <v>3207</v>
      </c>
    </row>
    <row r="86">
      <c r="A86" s="3">
        <v>80.0</v>
      </c>
      <c r="B86" s="4">
        <v>0.08694444444444445</v>
      </c>
      <c r="C86" s="5" t="s">
        <v>10</v>
      </c>
      <c r="D86" s="5" t="s">
        <v>75</v>
      </c>
      <c r="E86" s="62">
        <v>14.0</v>
      </c>
      <c r="F86" s="31">
        <f>E86-2</f>
        <v>12</v>
      </c>
      <c r="H86" s="5" t="s">
        <v>3208</v>
      </c>
      <c r="I86" s="5"/>
      <c r="J86" s="112" t="s">
        <v>2601</v>
      </c>
    </row>
    <row r="87">
      <c r="A87" s="3">
        <v>80.0</v>
      </c>
      <c r="B87" s="4">
        <v>0.09129629629629629</v>
      </c>
      <c r="C87" s="5" t="s">
        <v>15</v>
      </c>
      <c r="D87" s="5" t="s">
        <v>7</v>
      </c>
      <c r="E87" s="62">
        <v>38.0</v>
      </c>
      <c r="F87" s="49"/>
      <c r="H87" s="5" t="s">
        <v>3209</v>
      </c>
      <c r="J87" s="68" t="s">
        <v>3210</v>
      </c>
    </row>
    <row r="88">
      <c r="A88" s="3">
        <v>80.0</v>
      </c>
      <c r="B88" s="4">
        <v>0.0934837962962963</v>
      </c>
      <c r="C88" s="5" t="s">
        <v>21</v>
      </c>
      <c r="D88" s="5" t="s">
        <v>75</v>
      </c>
      <c r="E88" s="62" t="s">
        <v>30</v>
      </c>
      <c r="F88" s="31" t="s">
        <v>30</v>
      </c>
      <c r="H88" s="5" t="s">
        <v>3211</v>
      </c>
      <c r="J88" s="68" t="s">
        <v>3212</v>
      </c>
    </row>
    <row r="89">
      <c r="A89" s="3">
        <v>80.0</v>
      </c>
      <c r="B89" s="4">
        <v>0.09376157407407408</v>
      </c>
      <c r="C89" s="5" t="s">
        <v>22</v>
      </c>
      <c r="D89" s="5" t="s">
        <v>75</v>
      </c>
      <c r="E89" s="62">
        <v>11.0</v>
      </c>
      <c r="F89" s="31">
        <f>E89-2</f>
        <v>9</v>
      </c>
      <c r="H89" s="5" t="s">
        <v>3213</v>
      </c>
      <c r="J89" s="68" t="s">
        <v>3214</v>
      </c>
    </row>
    <row r="90">
      <c r="A90" s="3">
        <v>80.0</v>
      </c>
      <c r="B90" s="4">
        <v>0.09409722222222222</v>
      </c>
      <c r="C90" s="5" t="s">
        <v>134</v>
      </c>
      <c r="D90" s="5" t="s">
        <v>75</v>
      </c>
      <c r="E90" s="62">
        <v>5.0</v>
      </c>
      <c r="F90" s="31">
        <f>E90-1</f>
        <v>4</v>
      </c>
      <c r="H90" s="5" t="s">
        <v>3215</v>
      </c>
      <c r="J90" s="68" t="s">
        <v>3216</v>
      </c>
    </row>
    <row r="91">
      <c r="A91" s="3">
        <v>80.0</v>
      </c>
      <c r="B91" s="4">
        <v>0.09807870370370371</v>
      </c>
      <c r="C91" s="5" t="s">
        <v>13</v>
      </c>
      <c r="D91" s="5" t="s">
        <v>97</v>
      </c>
      <c r="E91" s="62">
        <v>15.0</v>
      </c>
      <c r="F91" s="49"/>
      <c r="H91" s="5"/>
      <c r="J91" s="112" t="s">
        <v>3217</v>
      </c>
    </row>
    <row r="92">
      <c r="A92" s="3">
        <v>80.0</v>
      </c>
      <c r="B92" s="4">
        <v>0.09859953703703704</v>
      </c>
      <c r="C92" s="5" t="s">
        <v>10</v>
      </c>
      <c r="D92" s="5" t="s">
        <v>402</v>
      </c>
      <c r="E92" s="62">
        <v>5.0</v>
      </c>
      <c r="F92" s="31">
        <f>E92</f>
        <v>5</v>
      </c>
      <c r="H92" s="5"/>
      <c r="J92" s="112" t="s">
        <v>1904</v>
      </c>
    </row>
    <row r="93">
      <c r="A93" s="3">
        <v>80.0</v>
      </c>
      <c r="B93" s="4">
        <v>0.09896990740740741</v>
      </c>
      <c r="C93" s="5" t="s">
        <v>21</v>
      </c>
      <c r="D93" s="5" t="s">
        <v>402</v>
      </c>
      <c r="E93" s="62" t="s">
        <v>30</v>
      </c>
      <c r="F93" s="31" t="s">
        <v>30</v>
      </c>
      <c r="H93" s="5"/>
      <c r="J93" s="68" t="s">
        <v>17</v>
      </c>
    </row>
    <row r="94">
      <c r="A94" s="3">
        <v>80.0</v>
      </c>
      <c r="B94" s="4">
        <v>0.09896990740740741</v>
      </c>
      <c r="C94" s="5" t="s">
        <v>21</v>
      </c>
      <c r="D94" s="5" t="s">
        <v>402</v>
      </c>
      <c r="E94" s="62" t="s">
        <v>30</v>
      </c>
      <c r="F94" s="31" t="s">
        <v>30</v>
      </c>
      <c r="H94" s="5"/>
      <c r="J94" s="68" t="s">
        <v>3218</v>
      </c>
    </row>
    <row r="95">
      <c r="A95" s="3">
        <v>80.0</v>
      </c>
      <c r="B95" s="4">
        <v>0.10373842592592593</v>
      </c>
      <c r="C95" s="5" t="s">
        <v>134</v>
      </c>
      <c r="D95" s="5" t="s">
        <v>3219</v>
      </c>
      <c r="E95" s="62">
        <v>10.0</v>
      </c>
      <c r="F95" s="47">
        <f>E95</f>
        <v>10</v>
      </c>
      <c r="H95" s="5"/>
      <c r="J95" s="68" t="s">
        <v>3220</v>
      </c>
    </row>
    <row r="96">
      <c r="A96" s="3">
        <v>80.0</v>
      </c>
      <c r="B96" s="4">
        <v>0.10530092592592592</v>
      </c>
      <c r="C96" s="5" t="s">
        <v>134</v>
      </c>
      <c r="D96" s="5" t="s">
        <v>97</v>
      </c>
      <c r="E96" s="62">
        <v>19.0</v>
      </c>
      <c r="F96" s="49"/>
      <c r="H96" s="5"/>
      <c r="J96" s="68" t="s">
        <v>3221</v>
      </c>
    </row>
    <row r="97">
      <c r="A97" s="3">
        <v>80.0</v>
      </c>
      <c r="B97" s="4">
        <v>0.10596064814814815</v>
      </c>
      <c r="C97" s="5" t="s">
        <v>22</v>
      </c>
      <c r="D97" s="5" t="s">
        <v>402</v>
      </c>
      <c r="E97" s="62" t="s">
        <v>30</v>
      </c>
      <c r="F97" s="31" t="s">
        <v>30</v>
      </c>
      <c r="H97" s="5"/>
      <c r="J97" s="68" t="s">
        <v>3222</v>
      </c>
    </row>
    <row r="98">
      <c r="A98" s="3">
        <v>80.0</v>
      </c>
      <c r="B98" s="4">
        <v>0.10629629629629629</v>
      </c>
      <c r="C98" s="5" t="s">
        <v>18</v>
      </c>
      <c r="D98" s="5" t="s">
        <v>32</v>
      </c>
      <c r="E98" s="62" t="s">
        <v>30</v>
      </c>
      <c r="F98" s="31" t="s">
        <v>30</v>
      </c>
      <c r="H98" s="5"/>
      <c r="J98" s="68" t="s">
        <v>128</v>
      </c>
    </row>
    <row r="99">
      <c r="A99" s="3">
        <v>80.0</v>
      </c>
      <c r="B99" s="4">
        <v>0.10671296296296297</v>
      </c>
      <c r="C99" s="5" t="s">
        <v>18</v>
      </c>
      <c r="D99" s="5" t="s">
        <v>32</v>
      </c>
      <c r="E99" s="62">
        <v>23.0</v>
      </c>
      <c r="F99" s="31">
        <f>E99-11</f>
        <v>12</v>
      </c>
      <c r="H99" s="5"/>
      <c r="J99" s="68" t="s">
        <v>2418</v>
      </c>
    </row>
    <row r="100">
      <c r="A100" s="3">
        <v>80.0</v>
      </c>
      <c r="B100" s="4">
        <v>0.10704861111111111</v>
      </c>
      <c r="C100" s="5" t="s">
        <v>18</v>
      </c>
      <c r="D100" s="5" t="s">
        <v>7</v>
      </c>
      <c r="E100" s="62">
        <v>14.0</v>
      </c>
      <c r="F100" s="49"/>
      <c r="H100" s="5" t="s">
        <v>3223</v>
      </c>
      <c r="J100" s="135"/>
    </row>
    <row r="101">
      <c r="A101" s="3">
        <v>80.0</v>
      </c>
      <c r="B101" s="4">
        <v>0.10719907407407407</v>
      </c>
      <c r="C101" s="5" t="s">
        <v>18</v>
      </c>
      <c r="D101" s="5" t="s">
        <v>32</v>
      </c>
      <c r="E101" s="62">
        <v>24.0</v>
      </c>
      <c r="F101" s="31">
        <f>E101-12</f>
        <v>12</v>
      </c>
      <c r="H101" s="5"/>
      <c r="J101" s="68" t="s">
        <v>2418</v>
      </c>
    </row>
    <row r="102">
      <c r="A102" s="3">
        <v>80.0</v>
      </c>
      <c r="B102" s="4">
        <v>0.10725694444444445</v>
      </c>
      <c r="C102" s="5" t="s">
        <v>18</v>
      </c>
      <c r="D102" s="5" t="s">
        <v>7</v>
      </c>
      <c r="E102" s="62">
        <v>16.0</v>
      </c>
      <c r="F102" s="49"/>
      <c r="H102" s="5" t="s">
        <v>3224</v>
      </c>
      <c r="J102" s="135"/>
    </row>
    <row r="103">
      <c r="A103" s="3">
        <v>80.0</v>
      </c>
      <c r="B103" s="4">
        <v>0.10833333333333334</v>
      </c>
      <c r="C103" s="5" t="s">
        <v>134</v>
      </c>
      <c r="D103" s="5" t="s">
        <v>25</v>
      </c>
      <c r="E103" s="62" t="s">
        <v>30</v>
      </c>
      <c r="F103" s="31" t="s">
        <v>30</v>
      </c>
      <c r="H103" s="5"/>
      <c r="J103" s="68" t="s">
        <v>42</v>
      </c>
    </row>
    <row r="104">
      <c r="A104" s="3">
        <v>80.0</v>
      </c>
      <c r="B104" s="4">
        <v>0.10833333333333334</v>
      </c>
      <c r="C104" s="5" t="s">
        <v>134</v>
      </c>
      <c r="D104" s="5" t="s">
        <v>25</v>
      </c>
      <c r="E104" s="62">
        <v>8.0</v>
      </c>
      <c r="F104" s="31">
        <f>E104-0</f>
        <v>8</v>
      </c>
      <c r="H104" s="5" t="s">
        <v>3225</v>
      </c>
      <c r="J104" s="68" t="s">
        <v>3226</v>
      </c>
    </row>
    <row r="105">
      <c r="A105" s="3">
        <v>80.0</v>
      </c>
      <c r="B105" s="4">
        <v>0.10836805555555555</v>
      </c>
      <c r="C105" s="5" t="s">
        <v>10</v>
      </c>
      <c r="D105" s="5" t="s">
        <v>25</v>
      </c>
      <c r="E105" s="62" t="s">
        <v>28</v>
      </c>
      <c r="F105" s="47">
        <v>1.0</v>
      </c>
      <c r="H105" s="5" t="s">
        <v>3227</v>
      </c>
      <c r="J105" s="68" t="s">
        <v>3228</v>
      </c>
    </row>
    <row r="106">
      <c r="A106" s="3">
        <v>80.0</v>
      </c>
      <c r="B106" s="4">
        <v>0.10857638888888889</v>
      </c>
      <c r="C106" s="5" t="s">
        <v>13</v>
      </c>
      <c r="D106" s="5" t="s">
        <v>25</v>
      </c>
      <c r="E106" s="62" t="s">
        <v>30</v>
      </c>
      <c r="F106" s="31" t="s">
        <v>30</v>
      </c>
      <c r="H106" s="5"/>
      <c r="J106" s="68" t="s">
        <v>17</v>
      </c>
    </row>
    <row r="107">
      <c r="A107" s="3">
        <v>80.0</v>
      </c>
      <c r="B107" s="4">
        <v>0.10857638888888889</v>
      </c>
      <c r="C107" s="5" t="s">
        <v>13</v>
      </c>
      <c r="D107" s="5" t="s">
        <v>25</v>
      </c>
      <c r="E107" s="62">
        <v>19.0</v>
      </c>
      <c r="F107" s="31">
        <f>E107-2</f>
        <v>17</v>
      </c>
      <c r="H107" s="5" t="s">
        <v>3229</v>
      </c>
      <c r="J107" s="68" t="s">
        <v>3230</v>
      </c>
    </row>
    <row r="108">
      <c r="A108" s="3">
        <v>80.0</v>
      </c>
      <c r="B108" s="4">
        <v>0.1100462962962963</v>
      </c>
      <c r="C108" s="5" t="s">
        <v>13</v>
      </c>
      <c r="D108" s="5" t="s">
        <v>75</v>
      </c>
      <c r="E108" s="62" t="s">
        <v>30</v>
      </c>
      <c r="F108" s="31" t="s">
        <v>30</v>
      </c>
      <c r="H108" s="5"/>
      <c r="J108" s="68" t="s">
        <v>17</v>
      </c>
    </row>
    <row r="109">
      <c r="A109" s="3">
        <v>80.0</v>
      </c>
      <c r="B109" s="4">
        <v>0.1100462962962963</v>
      </c>
      <c r="C109" s="5" t="s">
        <v>13</v>
      </c>
      <c r="D109" s="5" t="s">
        <v>75</v>
      </c>
      <c r="E109" s="62">
        <v>24.0</v>
      </c>
      <c r="F109" s="31">
        <f>E109-10</f>
        <v>14</v>
      </c>
      <c r="H109" s="5" t="s">
        <v>3231</v>
      </c>
      <c r="J109" s="68" t="s">
        <v>3232</v>
      </c>
    </row>
    <row r="110">
      <c r="A110" s="3">
        <v>80.0</v>
      </c>
      <c r="B110" s="4">
        <v>0.11018518518518519</v>
      </c>
      <c r="C110" s="5" t="s">
        <v>134</v>
      </c>
      <c r="D110" s="5" t="s">
        <v>75</v>
      </c>
      <c r="E110" s="62">
        <v>11.0</v>
      </c>
      <c r="F110" s="31">
        <f>E110-1</f>
        <v>10</v>
      </c>
      <c r="H110" s="5" t="s">
        <v>3233</v>
      </c>
      <c r="J110" s="68" t="s">
        <v>3216</v>
      </c>
    </row>
    <row r="111">
      <c r="A111" s="3">
        <v>80.0</v>
      </c>
      <c r="B111" s="4">
        <v>0.11446759259259259</v>
      </c>
      <c r="C111" s="5" t="s">
        <v>15</v>
      </c>
      <c r="D111" s="5" t="s">
        <v>74</v>
      </c>
      <c r="E111" s="62" t="s">
        <v>28</v>
      </c>
      <c r="F111" s="47">
        <v>1.0</v>
      </c>
      <c r="H111" s="5" t="s">
        <v>3234</v>
      </c>
      <c r="J111" s="135"/>
    </row>
    <row r="112">
      <c r="A112" s="3">
        <v>80.0</v>
      </c>
      <c r="B112" s="4">
        <v>0.11637731481481481</v>
      </c>
      <c r="C112" s="5" t="s">
        <v>15</v>
      </c>
      <c r="D112" s="5" t="s">
        <v>97</v>
      </c>
      <c r="E112" s="62">
        <v>10.0</v>
      </c>
      <c r="F112" s="49"/>
      <c r="H112" s="5"/>
      <c r="J112" s="68" t="s">
        <v>3235</v>
      </c>
    </row>
    <row r="113">
      <c r="A113" s="3">
        <v>80.0</v>
      </c>
      <c r="B113" s="4">
        <v>0.11789351851851852</v>
      </c>
      <c r="C113" s="5" t="s">
        <v>13</v>
      </c>
      <c r="D113" s="5" t="s">
        <v>97</v>
      </c>
      <c r="E113" s="62">
        <v>12.0</v>
      </c>
      <c r="F113" s="49"/>
      <c r="H113" s="5"/>
      <c r="J113" s="68" t="s">
        <v>3236</v>
      </c>
    </row>
    <row r="114">
      <c r="A114" s="3">
        <v>80.0</v>
      </c>
      <c r="B114" s="4">
        <v>0.11856481481481482</v>
      </c>
      <c r="C114" s="5" t="s">
        <v>10</v>
      </c>
      <c r="D114" s="5" t="s">
        <v>402</v>
      </c>
      <c r="E114" s="62" t="s">
        <v>30</v>
      </c>
      <c r="F114" s="47" t="s">
        <v>30</v>
      </c>
      <c r="H114" s="5"/>
      <c r="J114" s="68" t="s">
        <v>3237</v>
      </c>
    </row>
    <row r="115">
      <c r="A115" s="3">
        <v>80.0</v>
      </c>
      <c r="B115" s="4">
        <v>0.12328703703703704</v>
      </c>
      <c r="C115" s="5" t="s">
        <v>134</v>
      </c>
      <c r="D115" s="5" t="s">
        <v>3238</v>
      </c>
      <c r="E115" s="62">
        <v>13.0</v>
      </c>
      <c r="F115" s="47">
        <f>E115</f>
        <v>13</v>
      </c>
      <c r="H115" s="5"/>
      <c r="J115" s="68" t="s">
        <v>3239</v>
      </c>
    </row>
    <row r="116">
      <c r="A116" s="3">
        <v>80.0</v>
      </c>
      <c r="B116" s="4">
        <v>0.12622685185185184</v>
      </c>
      <c r="C116" s="5" t="s">
        <v>15</v>
      </c>
      <c r="D116" s="5" t="s">
        <v>88</v>
      </c>
      <c r="E116" s="62">
        <v>8.0</v>
      </c>
      <c r="F116" s="31">
        <f>E116-2</f>
        <v>6</v>
      </c>
      <c r="H116" s="5"/>
      <c r="J116" s="135"/>
    </row>
    <row r="117">
      <c r="A117" s="3">
        <v>80.0</v>
      </c>
      <c r="B117" s="4">
        <v>0.12633101851851852</v>
      </c>
      <c r="C117" s="5" t="s">
        <v>22</v>
      </c>
      <c r="D117" s="5" t="s">
        <v>97</v>
      </c>
      <c r="E117" s="62" t="s">
        <v>30</v>
      </c>
      <c r="F117" s="49"/>
      <c r="H117" s="5"/>
      <c r="J117" s="68" t="s">
        <v>3240</v>
      </c>
    </row>
    <row r="118">
      <c r="A118" s="3">
        <v>80.0</v>
      </c>
      <c r="B118" s="4">
        <v>0.12770833333333334</v>
      </c>
      <c r="C118" s="5" t="s">
        <v>15</v>
      </c>
      <c r="D118" s="5" t="s">
        <v>97</v>
      </c>
      <c r="E118" s="62">
        <v>14.0</v>
      </c>
      <c r="F118" s="49"/>
      <c r="H118" s="5"/>
      <c r="J118" s="68" t="s">
        <v>3241</v>
      </c>
    </row>
    <row r="119">
      <c r="A119" s="3">
        <v>80.0</v>
      </c>
      <c r="B119" s="4">
        <v>0.12899305555555557</v>
      </c>
      <c r="C119" s="5" t="s">
        <v>13</v>
      </c>
      <c r="D119" s="5" t="s">
        <v>32</v>
      </c>
      <c r="E119" s="62" t="s">
        <v>30</v>
      </c>
      <c r="F119" s="47" t="s">
        <v>30</v>
      </c>
      <c r="H119" s="5"/>
      <c r="J119" s="68" t="s">
        <v>17</v>
      </c>
    </row>
    <row r="120">
      <c r="A120" s="3">
        <v>80.0</v>
      </c>
      <c r="B120" s="4">
        <v>0.12899305555555557</v>
      </c>
      <c r="C120" s="5" t="s">
        <v>13</v>
      </c>
      <c r="D120" s="5" t="s">
        <v>32</v>
      </c>
      <c r="E120" s="62">
        <v>28.0</v>
      </c>
      <c r="F120" s="31">
        <f>E120-14+5</f>
        <v>19</v>
      </c>
      <c r="H120" s="5"/>
      <c r="J120" s="68" t="s">
        <v>3139</v>
      </c>
    </row>
    <row r="121">
      <c r="A121" s="3">
        <v>80.0</v>
      </c>
      <c r="B121" s="4">
        <v>0.12920138888888888</v>
      </c>
      <c r="C121" s="5" t="s">
        <v>13</v>
      </c>
      <c r="D121" s="5" t="s">
        <v>7</v>
      </c>
      <c r="E121" s="62">
        <v>39.0</v>
      </c>
      <c r="F121" s="49"/>
      <c r="H121" s="5" t="s">
        <v>3242</v>
      </c>
      <c r="I121" s="5">
        <v>1.0</v>
      </c>
      <c r="J121" s="135"/>
    </row>
    <row r="122">
      <c r="A122" s="3">
        <v>80.0</v>
      </c>
      <c r="B122" s="4">
        <v>0.13106481481481483</v>
      </c>
      <c r="C122" s="5" t="s">
        <v>10</v>
      </c>
      <c r="D122" s="5" t="s">
        <v>97</v>
      </c>
      <c r="E122" s="62">
        <v>20.0</v>
      </c>
      <c r="F122" s="49"/>
      <c r="H122" s="5"/>
      <c r="J122" s="68" t="s">
        <v>3243</v>
      </c>
    </row>
  </sheetData>
  <drawing r:id="rId2"/>
  <legacy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5" max="5" width="9.38"/>
    <col customWidth="1" min="6" max="6" width="11.13"/>
    <col customWidth="1" min="7" max="7" width="4.63"/>
    <col customWidth="1" min="8" max="8" width="13.63"/>
    <col customWidth="1" min="9" max="9" width="4.88"/>
    <col customWidth="1" min="10" max="10" width="32.75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2" t="s">
        <v>6</v>
      </c>
      <c r="H1" s="2" t="s">
        <v>7</v>
      </c>
      <c r="I1" s="2" t="s">
        <v>4796</v>
      </c>
      <c r="J1" s="132" t="s">
        <v>9</v>
      </c>
    </row>
    <row r="2">
      <c r="A2" s="3">
        <v>81.0</v>
      </c>
      <c r="B2" s="4">
        <v>0.010092592592592592</v>
      </c>
      <c r="C2" s="5" t="s">
        <v>10</v>
      </c>
      <c r="D2" s="5" t="s">
        <v>24</v>
      </c>
      <c r="E2" s="62">
        <v>27.0</v>
      </c>
      <c r="F2" s="31">
        <f>E2-13</f>
        <v>14</v>
      </c>
    </row>
    <row r="3">
      <c r="A3" s="3">
        <v>81.0</v>
      </c>
      <c r="B3" s="4">
        <v>0.010115740740740741</v>
      </c>
      <c r="C3" s="5" t="s">
        <v>21</v>
      </c>
      <c r="D3" s="5" t="s">
        <v>24</v>
      </c>
      <c r="E3" s="62">
        <v>29.0</v>
      </c>
      <c r="F3" s="31">
        <f>E3-12</f>
        <v>17</v>
      </c>
    </row>
    <row r="4">
      <c r="A4" s="3">
        <v>81.0</v>
      </c>
      <c r="B4" s="4">
        <v>0.01175925925925926</v>
      </c>
      <c r="C4" s="5" t="s">
        <v>21</v>
      </c>
      <c r="D4" s="5" t="s">
        <v>20</v>
      </c>
      <c r="E4" s="62">
        <v>28.0</v>
      </c>
      <c r="F4" s="31">
        <f>E4-15</f>
        <v>13</v>
      </c>
    </row>
    <row r="5">
      <c r="A5" s="3">
        <v>81.0</v>
      </c>
      <c r="B5" s="4">
        <v>0.011805555555555555</v>
      </c>
      <c r="C5" s="5" t="s">
        <v>10</v>
      </c>
      <c r="D5" s="5" t="s">
        <v>20</v>
      </c>
      <c r="E5" s="62">
        <v>12.0</v>
      </c>
      <c r="F5" s="31">
        <f>E5-10</f>
        <v>2</v>
      </c>
    </row>
    <row r="6">
      <c r="A6" s="3">
        <v>81.0</v>
      </c>
      <c r="B6" s="4">
        <v>0.018310185185185186</v>
      </c>
      <c r="C6" s="5" t="s">
        <v>807</v>
      </c>
      <c r="D6" s="5" t="s">
        <v>32</v>
      </c>
      <c r="E6" s="62" t="s">
        <v>30</v>
      </c>
      <c r="F6" s="47" t="s">
        <v>30</v>
      </c>
      <c r="J6" s="5" t="s">
        <v>3244</v>
      </c>
    </row>
    <row r="7">
      <c r="A7" s="3">
        <v>81.0</v>
      </c>
      <c r="B7" s="4">
        <v>0.02335648148148148</v>
      </c>
      <c r="C7" s="5" t="s">
        <v>22</v>
      </c>
      <c r="D7" s="5" t="s">
        <v>11</v>
      </c>
      <c r="E7" s="62">
        <v>6.0</v>
      </c>
      <c r="F7" s="31">
        <f t="shared" ref="F7:F8" si="1">E7-2</f>
        <v>4</v>
      </c>
    </row>
    <row r="8">
      <c r="A8" s="3">
        <v>81.0</v>
      </c>
      <c r="B8" s="4">
        <v>0.02462962962962963</v>
      </c>
      <c r="C8" s="5" t="s">
        <v>22</v>
      </c>
      <c r="D8" s="5" t="s">
        <v>75</v>
      </c>
      <c r="E8" s="62">
        <v>8.0</v>
      </c>
      <c r="F8" s="31">
        <f t="shared" si="1"/>
        <v>6</v>
      </c>
    </row>
    <row r="9">
      <c r="A9" s="3">
        <v>81.0</v>
      </c>
      <c r="B9" s="4">
        <v>0.024722222222222222</v>
      </c>
      <c r="C9" s="5" t="s">
        <v>22</v>
      </c>
      <c r="D9" s="5" t="s">
        <v>709</v>
      </c>
      <c r="E9" s="62">
        <v>3.0</v>
      </c>
      <c r="F9" s="19"/>
      <c r="J9" s="5" t="s">
        <v>3245</v>
      </c>
    </row>
    <row r="10">
      <c r="A10" s="3">
        <v>81.0</v>
      </c>
      <c r="B10" s="4">
        <v>0.02638888888888889</v>
      </c>
      <c r="C10" s="5" t="s">
        <v>10</v>
      </c>
      <c r="D10" s="5" t="s">
        <v>122</v>
      </c>
      <c r="E10" s="62">
        <v>8.0</v>
      </c>
      <c r="F10" s="31">
        <f>E10-3</f>
        <v>5</v>
      </c>
    </row>
    <row r="11">
      <c r="A11" s="3">
        <v>81.0</v>
      </c>
      <c r="B11" s="4">
        <v>0.02670138888888889</v>
      </c>
      <c r="C11" s="5" t="s">
        <v>2364</v>
      </c>
      <c r="D11" s="5" t="s">
        <v>122</v>
      </c>
      <c r="E11" s="62">
        <v>6.0</v>
      </c>
      <c r="F11" s="31">
        <f>E11-0</f>
        <v>6</v>
      </c>
    </row>
    <row r="12">
      <c r="A12" s="3">
        <v>81.0</v>
      </c>
      <c r="B12" s="4">
        <v>0.027002314814814816</v>
      </c>
      <c r="C12" s="5" t="s">
        <v>15</v>
      </c>
      <c r="D12" s="5" t="s">
        <v>184</v>
      </c>
      <c r="E12" s="62">
        <v>30.0</v>
      </c>
      <c r="F12" s="31">
        <f>E12-11</f>
        <v>19</v>
      </c>
    </row>
    <row r="13">
      <c r="A13" s="3">
        <v>81.0</v>
      </c>
      <c r="B13" s="4">
        <v>0.02767361111111111</v>
      </c>
      <c r="C13" s="5" t="s">
        <v>10</v>
      </c>
      <c r="D13" s="5" t="s">
        <v>97</v>
      </c>
      <c r="E13" s="62">
        <v>13.0</v>
      </c>
      <c r="F13" s="19"/>
      <c r="J13" s="5" t="s">
        <v>3246</v>
      </c>
    </row>
    <row r="14">
      <c r="A14" s="3">
        <v>81.0</v>
      </c>
      <c r="B14" s="4">
        <v>0.028217592592592593</v>
      </c>
      <c r="C14" s="5" t="s">
        <v>15</v>
      </c>
      <c r="D14" s="5" t="s">
        <v>88</v>
      </c>
      <c r="E14" s="62">
        <v>15.0</v>
      </c>
      <c r="F14" s="31">
        <f t="shared" ref="F14:F15" si="2">E14-2</f>
        <v>13</v>
      </c>
    </row>
    <row r="15">
      <c r="A15" s="3">
        <v>81.0</v>
      </c>
      <c r="B15" s="4">
        <v>0.028599537037037038</v>
      </c>
      <c r="C15" s="5" t="s">
        <v>15</v>
      </c>
      <c r="D15" s="5" t="s">
        <v>88</v>
      </c>
      <c r="E15" s="62">
        <v>11.0</v>
      </c>
      <c r="F15" s="31">
        <f t="shared" si="2"/>
        <v>9</v>
      </c>
    </row>
    <row r="16">
      <c r="A16" s="3">
        <v>81.0</v>
      </c>
      <c r="B16" s="4">
        <v>0.028958333333333332</v>
      </c>
      <c r="C16" s="5" t="s">
        <v>10</v>
      </c>
      <c r="D16" s="5" t="s">
        <v>88</v>
      </c>
      <c r="E16" s="62">
        <v>10.0</v>
      </c>
      <c r="F16" s="31">
        <f>E16-7</f>
        <v>3</v>
      </c>
    </row>
    <row r="17">
      <c r="A17" s="3">
        <v>81.0</v>
      </c>
      <c r="B17" s="4">
        <v>0.0303125</v>
      </c>
      <c r="C17" s="5" t="s">
        <v>22</v>
      </c>
      <c r="D17" s="5" t="s">
        <v>588</v>
      </c>
      <c r="E17" s="62">
        <v>32.0</v>
      </c>
      <c r="F17" s="31">
        <f>E17-16</f>
        <v>16</v>
      </c>
    </row>
    <row r="18">
      <c r="A18" s="3">
        <v>81.0</v>
      </c>
      <c r="B18" s="4">
        <v>0.03037037037037037</v>
      </c>
      <c r="C18" s="5" t="s">
        <v>15</v>
      </c>
      <c r="D18" s="5" t="s">
        <v>19</v>
      </c>
      <c r="E18" s="62">
        <v>22.0</v>
      </c>
      <c r="F18" s="31">
        <f>E18-11</f>
        <v>11</v>
      </c>
    </row>
    <row r="19">
      <c r="A19" s="3">
        <v>81.0</v>
      </c>
      <c r="B19" s="4">
        <v>0.042222222222222223</v>
      </c>
      <c r="C19" s="5" t="s">
        <v>807</v>
      </c>
      <c r="D19" s="5" t="s">
        <v>97</v>
      </c>
      <c r="E19" s="62">
        <v>14.0</v>
      </c>
      <c r="F19" s="47"/>
      <c r="J19" s="5" t="s">
        <v>3247</v>
      </c>
    </row>
    <row r="20">
      <c r="A20" s="3">
        <v>81.0</v>
      </c>
      <c r="B20" s="4">
        <v>0.04282407407407408</v>
      </c>
      <c r="C20" s="5" t="s">
        <v>10</v>
      </c>
      <c r="D20" s="5" t="s">
        <v>97</v>
      </c>
      <c r="E20" s="62">
        <v>12.0</v>
      </c>
      <c r="F20" s="47"/>
      <c r="J20" s="5" t="s">
        <v>3248</v>
      </c>
    </row>
    <row r="21">
      <c r="A21" s="3">
        <v>81.0</v>
      </c>
      <c r="B21" s="4">
        <v>0.0428587962962963</v>
      </c>
      <c r="C21" s="5" t="s">
        <v>22</v>
      </c>
      <c r="D21" s="5" t="s">
        <v>97</v>
      </c>
      <c r="E21" s="62" t="s">
        <v>30</v>
      </c>
      <c r="F21" s="48" t="s">
        <v>30</v>
      </c>
      <c r="J21" s="5" t="s">
        <v>3249</v>
      </c>
    </row>
    <row r="22">
      <c r="A22" s="3">
        <v>81.0</v>
      </c>
      <c r="B22" s="4">
        <v>0.04297453703703704</v>
      </c>
      <c r="C22" s="5" t="s">
        <v>18</v>
      </c>
      <c r="D22" s="5" t="s">
        <v>93</v>
      </c>
      <c r="E22" s="62" t="s">
        <v>30</v>
      </c>
      <c r="F22" s="47" t="s">
        <v>30</v>
      </c>
      <c r="J22" s="5" t="s">
        <v>2965</v>
      </c>
    </row>
    <row r="23">
      <c r="A23" s="3">
        <v>81.0</v>
      </c>
      <c r="B23" s="4">
        <v>0.04300925925925926</v>
      </c>
      <c r="C23" s="5" t="s">
        <v>18</v>
      </c>
      <c r="D23" s="5" t="s">
        <v>93</v>
      </c>
      <c r="E23" s="62" t="s">
        <v>30</v>
      </c>
      <c r="F23" s="47" t="s">
        <v>30</v>
      </c>
      <c r="J23" s="5" t="s">
        <v>3250</v>
      </c>
    </row>
    <row r="24">
      <c r="A24" s="3">
        <v>81.0</v>
      </c>
      <c r="B24" s="4">
        <v>0.043819444444444446</v>
      </c>
      <c r="C24" s="5" t="s">
        <v>13</v>
      </c>
      <c r="D24" s="5" t="s">
        <v>88</v>
      </c>
      <c r="E24" s="62">
        <v>15.0</v>
      </c>
      <c r="F24" s="31">
        <f t="shared" ref="F24:F25" si="3">E24+2</f>
        <v>17</v>
      </c>
    </row>
    <row r="25">
      <c r="A25" s="3">
        <v>81.0</v>
      </c>
      <c r="B25" s="4">
        <v>0.04635416666666667</v>
      </c>
      <c r="C25" s="5" t="s">
        <v>13</v>
      </c>
      <c r="D25" s="5" t="s">
        <v>11</v>
      </c>
      <c r="E25" s="62">
        <v>0.0</v>
      </c>
      <c r="F25" s="47">
        <f t="shared" si="3"/>
        <v>2</v>
      </c>
    </row>
    <row r="26">
      <c r="A26" s="3">
        <v>81.0</v>
      </c>
      <c r="B26" s="4">
        <v>0.04666666666666667</v>
      </c>
      <c r="C26" s="5" t="s">
        <v>13</v>
      </c>
      <c r="D26" s="5" t="s">
        <v>146</v>
      </c>
      <c r="E26" s="62">
        <v>11.0</v>
      </c>
      <c r="F26" s="31">
        <f t="shared" ref="F26:F27" si="4">E26-7</f>
        <v>4</v>
      </c>
    </row>
    <row r="27">
      <c r="A27" s="3">
        <v>81.0</v>
      </c>
      <c r="B27" s="4">
        <v>0.04811342592592593</v>
      </c>
      <c r="C27" s="5" t="s">
        <v>10</v>
      </c>
      <c r="D27" s="5" t="s">
        <v>88</v>
      </c>
      <c r="E27" s="62">
        <v>24.0</v>
      </c>
      <c r="F27" s="31">
        <f t="shared" si="4"/>
        <v>17</v>
      </c>
    </row>
    <row r="28">
      <c r="A28" s="3">
        <v>81.0</v>
      </c>
      <c r="B28" s="4">
        <v>0.054282407407407404</v>
      </c>
      <c r="C28" s="5" t="s">
        <v>13</v>
      </c>
      <c r="D28" s="5" t="s">
        <v>32</v>
      </c>
      <c r="E28" s="62" t="s">
        <v>30</v>
      </c>
      <c r="F28" s="47" t="s">
        <v>30</v>
      </c>
      <c r="J28" s="5" t="s">
        <v>17</v>
      </c>
    </row>
    <row r="29">
      <c r="A29" s="3">
        <v>81.0</v>
      </c>
      <c r="B29" s="4">
        <v>0.054282407407407404</v>
      </c>
      <c r="C29" s="5" t="s">
        <v>13</v>
      </c>
      <c r="D29" s="5" t="s">
        <v>32</v>
      </c>
      <c r="E29" s="62">
        <v>27.0</v>
      </c>
      <c r="F29" s="31">
        <f>E29-14+5</f>
        <v>18</v>
      </c>
      <c r="J29" s="5" t="s">
        <v>3251</v>
      </c>
    </row>
    <row r="30">
      <c r="A30" s="3">
        <v>81.0</v>
      </c>
      <c r="B30" s="4">
        <v>0.055324074074074074</v>
      </c>
      <c r="C30" s="5" t="s">
        <v>13</v>
      </c>
      <c r="D30" s="5" t="s">
        <v>7</v>
      </c>
      <c r="E30" s="62">
        <v>16.0</v>
      </c>
      <c r="F30" s="19"/>
      <c r="H30" s="5" t="s">
        <v>3252</v>
      </c>
      <c r="J30" s="5" t="s">
        <v>3253</v>
      </c>
    </row>
    <row r="31">
      <c r="A31" s="3">
        <v>81.0</v>
      </c>
      <c r="B31" s="4">
        <v>0.05543981481481482</v>
      </c>
      <c r="C31" s="5" t="s">
        <v>13</v>
      </c>
      <c r="D31" s="5" t="s">
        <v>20</v>
      </c>
      <c r="E31" s="62" t="s">
        <v>28</v>
      </c>
      <c r="F31" s="47">
        <v>1.0</v>
      </c>
    </row>
    <row r="32">
      <c r="A32" s="3">
        <v>81.0</v>
      </c>
      <c r="B32" s="4">
        <v>0.05585648148148148</v>
      </c>
      <c r="C32" s="5" t="s">
        <v>22</v>
      </c>
      <c r="D32" s="5" t="s">
        <v>92</v>
      </c>
      <c r="E32" s="62">
        <v>12.0</v>
      </c>
      <c r="F32" s="31">
        <f>E32-4</f>
        <v>8</v>
      </c>
    </row>
    <row r="33">
      <c r="A33" s="3">
        <v>81.0</v>
      </c>
      <c r="B33" s="4">
        <v>0.055914351851851854</v>
      </c>
      <c r="C33" s="5" t="s">
        <v>18</v>
      </c>
      <c r="D33" s="5" t="s">
        <v>123</v>
      </c>
      <c r="E33" s="62">
        <v>23.0</v>
      </c>
      <c r="F33" s="31">
        <f>E33-8</f>
        <v>15</v>
      </c>
    </row>
    <row r="34">
      <c r="A34" s="3">
        <v>81.0</v>
      </c>
      <c r="B34" s="4">
        <v>0.060474537037037035</v>
      </c>
      <c r="C34" s="5" t="s">
        <v>15</v>
      </c>
      <c r="D34" s="5" t="s">
        <v>92</v>
      </c>
      <c r="E34" s="62">
        <v>5.0</v>
      </c>
      <c r="F34" s="31">
        <f>E34-2</f>
        <v>3</v>
      </c>
    </row>
    <row r="35">
      <c r="A35" s="3">
        <v>81.0</v>
      </c>
      <c r="B35" s="4">
        <v>0.06190972222222222</v>
      </c>
      <c r="C35" s="5" t="s">
        <v>18</v>
      </c>
      <c r="D35" s="5" t="s">
        <v>88</v>
      </c>
      <c r="E35" s="62">
        <v>6.0</v>
      </c>
      <c r="F35" s="31">
        <f>E35-4</f>
        <v>2</v>
      </c>
    </row>
    <row r="36">
      <c r="A36" s="3">
        <v>81.0</v>
      </c>
      <c r="B36" s="4">
        <v>0.07136574074074074</v>
      </c>
      <c r="C36" s="5" t="s">
        <v>15</v>
      </c>
      <c r="D36" s="5" t="s">
        <v>88</v>
      </c>
      <c r="E36" s="62">
        <v>10.0</v>
      </c>
      <c r="F36" s="31">
        <f t="shared" ref="F36:F37" si="5">E36-2</f>
        <v>8</v>
      </c>
    </row>
    <row r="37">
      <c r="A37" s="3">
        <v>81.0</v>
      </c>
      <c r="B37" s="4">
        <v>0.0926388888888889</v>
      </c>
      <c r="C37" s="5" t="s">
        <v>15</v>
      </c>
      <c r="D37" s="5" t="s">
        <v>11</v>
      </c>
      <c r="E37" s="62">
        <v>5.0</v>
      </c>
      <c r="F37" s="31">
        <f t="shared" si="5"/>
        <v>3</v>
      </c>
    </row>
    <row r="38">
      <c r="A38" s="3">
        <v>81.0</v>
      </c>
      <c r="B38" s="4">
        <v>0.09387731481481482</v>
      </c>
      <c r="C38" s="5" t="s">
        <v>2364</v>
      </c>
      <c r="D38" s="5" t="s">
        <v>11</v>
      </c>
      <c r="E38" s="62">
        <v>18.0</v>
      </c>
      <c r="F38" s="47">
        <f>E38-0</f>
        <v>18</v>
      </c>
    </row>
    <row r="39">
      <c r="A39" s="3">
        <v>81.0</v>
      </c>
      <c r="B39" s="4">
        <v>0.09681712962962963</v>
      </c>
      <c r="C39" s="5" t="s">
        <v>18</v>
      </c>
      <c r="D39" s="5" t="s">
        <v>123</v>
      </c>
      <c r="E39" s="62" t="s">
        <v>37</v>
      </c>
      <c r="F39" s="47">
        <v>20.0</v>
      </c>
    </row>
    <row r="40">
      <c r="A40" s="3">
        <v>81.0</v>
      </c>
      <c r="B40" s="4">
        <v>0.10299768518518519</v>
      </c>
      <c r="C40" s="5" t="s">
        <v>10</v>
      </c>
      <c r="D40" s="5" t="s">
        <v>123</v>
      </c>
      <c r="E40" s="62" t="s">
        <v>28</v>
      </c>
      <c r="F40" s="47">
        <v>1.0</v>
      </c>
    </row>
    <row r="41">
      <c r="A41" s="3">
        <v>81.0</v>
      </c>
      <c r="B41" s="4">
        <v>0.12010416666666666</v>
      </c>
      <c r="C41" s="5" t="s">
        <v>10</v>
      </c>
      <c r="D41" s="5" t="s">
        <v>19</v>
      </c>
      <c r="E41" s="62">
        <v>25.0</v>
      </c>
      <c r="F41" s="31">
        <f>E41-8</f>
        <v>17</v>
      </c>
    </row>
    <row r="42">
      <c r="A42" s="3">
        <v>81.0</v>
      </c>
      <c r="B42" s="4">
        <v>0.12013888888888889</v>
      </c>
      <c r="C42" s="5" t="s">
        <v>13</v>
      </c>
      <c r="D42" s="5" t="s">
        <v>19</v>
      </c>
      <c r="E42" s="62">
        <v>4.0</v>
      </c>
      <c r="F42" s="31">
        <f>E42-0</f>
        <v>4</v>
      </c>
    </row>
    <row r="43">
      <c r="A43" s="3">
        <v>81.0</v>
      </c>
      <c r="B43" s="4">
        <v>0.1307523148148148</v>
      </c>
      <c r="C43" s="5" t="s">
        <v>22</v>
      </c>
      <c r="D43" s="5" t="s">
        <v>92</v>
      </c>
      <c r="E43" s="62">
        <v>23.0</v>
      </c>
      <c r="F43" s="31">
        <f>E43-7</f>
        <v>16</v>
      </c>
    </row>
    <row r="44">
      <c r="A44" s="3">
        <v>81.0</v>
      </c>
      <c r="B44" s="4">
        <v>0.13545138888888889</v>
      </c>
      <c r="C44" s="5" t="s">
        <v>2364</v>
      </c>
      <c r="D44" s="5" t="s">
        <v>125</v>
      </c>
      <c r="E44" s="62">
        <v>17.0</v>
      </c>
      <c r="F44" s="31">
        <f>E44-3</f>
        <v>14</v>
      </c>
    </row>
    <row r="45">
      <c r="A45" s="3">
        <v>81.0</v>
      </c>
      <c r="B45" s="4">
        <v>0.14195601851851852</v>
      </c>
      <c r="C45" s="5" t="s">
        <v>21</v>
      </c>
      <c r="D45" s="5" t="s">
        <v>85</v>
      </c>
      <c r="E45" s="62">
        <v>26.0</v>
      </c>
      <c r="F45" s="31">
        <f>E45-10</f>
        <v>16</v>
      </c>
    </row>
    <row r="46">
      <c r="A46" s="3">
        <v>81.0</v>
      </c>
      <c r="B46" s="4">
        <v>0.14207175925925927</v>
      </c>
      <c r="C46" s="5" t="s">
        <v>2364</v>
      </c>
      <c r="D46" s="5" t="s">
        <v>24</v>
      </c>
      <c r="E46" s="62" t="s">
        <v>30</v>
      </c>
      <c r="F46" s="47" t="s">
        <v>30</v>
      </c>
    </row>
    <row r="47">
      <c r="A47" s="3">
        <v>81.0</v>
      </c>
      <c r="B47" s="4">
        <v>0.14311342592592594</v>
      </c>
      <c r="C47" s="5" t="s">
        <v>2364</v>
      </c>
      <c r="D47" s="5" t="s">
        <v>75</v>
      </c>
      <c r="E47" s="62" t="s">
        <v>28</v>
      </c>
      <c r="F47" s="47">
        <v>1.0</v>
      </c>
    </row>
  </sheetData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5" max="5" width="9.38"/>
    <col customWidth="1" min="6" max="6" width="11.13"/>
    <col customWidth="1" min="7" max="7" width="4.63"/>
    <col customWidth="1" min="8" max="8" width="27.38"/>
    <col customWidth="1" min="9" max="9" width="4.88"/>
    <col customWidth="1" min="10" max="10" width="33.88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2" t="s">
        <v>6</v>
      </c>
      <c r="H1" s="2" t="s">
        <v>7</v>
      </c>
      <c r="I1" s="2" t="s">
        <v>4796</v>
      </c>
      <c r="J1" s="132" t="s">
        <v>9</v>
      </c>
    </row>
    <row r="2">
      <c r="A2" s="3">
        <v>82.0</v>
      </c>
      <c r="B2" s="4">
        <v>0.020335648148148148</v>
      </c>
      <c r="C2" s="5" t="s">
        <v>134</v>
      </c>
      <c r="D2" s="5" t="s">
        <v>709</v>
      </c>
      <c r="E2" s="62">
        <v>15.0</v>
      </c>
      <c r="F2" s="89"/>
      <c r="J2" s="5" t="s">
        <v>2237</v>
      </c>
    </row>
    <row r="3">
      <c r="A3" s="3">
        <v>82.0</v>
      </c>
      <c r="B3" s="4">
        <v>0.022743055555555555</v>
      </c>
      <c r="C3" s="5" t="s">
        <v>13</v>
      </c>
      <c r="D3" s="5" t="s">
        <v>24</v>
      </c>
      <c r="E3" s="62">
        <v>13.0</v>
      </c>
      <c r="F3" s="31">
        <f>E3-0</f>
        <v>13</v>
      </c>
    </row>
    <row r="4">
      <c r="A4" s="3">
        <v>82.0</v>
      </c>
      <c r="B4" s="4">
        <v>0.028391203703703703</v>
      </c>
      <c r="C4" s="5" t="s">
        <v>15</v>
      </c>
      <c r="D4" s="5" t="s">
        <v>20</v>
      </c>
      <c r="E4" s="62">
        <v>14.0</v>
      </c>
      <c r="F4" s="31">
        <f>E4-7</f>
        <v>7</v>
      </c>
    </row>
    <row r="5">
      <c r="A5" s="3">
        <v>82.0</v>
      </c>
      <c r="B5" s="4">
        <v>0.03</v>
      </c>
      <c r="C5" s="5" t="s">
        <v>13</v>
      </c>
      <c r="D5" s="5" t="s">
        <v>88</v>
      </c>
      <c r="E5" s="62">
        <v>9.0</v>
      </c>
      <c r="F5" s="47">
        <f>E5+2</f>
        <v>11</v>
      </c>
    </row>
    <row r="6">
      <c r="A6" s="3">
        <v>82.0</v>
      </c>
      <c r="B6" s="4">
        <v>0.030787037037037036</v>
      </c>
      <c r="C6" s="5" t="s">
        <v>15</v>
      </c>
      <c r="D6" s="5" t="s">
        <v>184</v>
      </c>
      <c r="E6" s="62">
        <v>21.0</v>
      </c>
      <c r="F6" s="31">
        <f>E6-11</f>
        <v>10</v>
      </c>
    </row>
    <row r="7">
      <c r="A7" s="3">
        <v>82.0</v>
      </c>
      <c r="B7" s="4">
        <v>0.0309375</v>
      </c>
      <c r="C7" s="5" t="s">
        <v>15</v>
      </c>
      <c r="D7" s="5" t="s">
        <v>20</v>
      </c>
      <c r="E7" s="62" t="s">
        <v>37</v>
      </c>
      <c r="F7" s="47">
        <v>20.0</v>
      </c>
      <c r="J7" s="5" t="s">
        <v>137</v>
      </c>
    </row>
    <row r="8">
      <c r="A8" s="3">
        <v>82.0</v>
      </c>
      <c r="B8" s="4">
        <v>0.03119212962962963</v>
      </c>
      <c r="C8" s="5" t="s">
        <v>134</v>
      </c>
      <c r="D8" s="5" t="s">
        <v>20</v>
      </c>
      <c r="E8" s="62" t="s">
        <v>30</v>
      </c>
      <c r="F8" s="47" t="s">
        <v>30</v>
      </c>
      <c r="J8" s="5" t="s">
        <v>42</v>
      </c>
    </row>
    <row r="9">
      <c r="A9" s="3">
        <v>82.0</v>
      </c>
      <c r="B9" s="4">
        <v>0.03119212962962963</v>
      </c>
      <c r="C9" s="5" t="s">
        <v>134</v>
      </c>
      <c r="D9" s="5" t="s">
        <v>20</v>
      </c>
      <c r="E9" s="62">
        <v>24.0</v>
      </c>
      <c r="F9" s="31">
        <f>E9-10</f>
        <v>14</v>
      </c>
      <c r="J9" s="5" t="s">
        <v>1719</v>
      </c>
    </row>
    <row r="10">
      <c r="A10" s="3">
        <v>82.0</v>
      </c>
      <c r="B10" s="4">
        <v>0.03127314814814815</v>
      </c>
      <c r="C10" s="5" t="s">
        <v>18</v>
      </c>
      <c r="D10" s="5" t="s">
        <v>20</v>
      </c>
      <c r="E10" s="62">
        <v>33.0</v>
      </c>
      <c r="F10" s="31">
        <f>E10-6-10</f>
        <v>17</v>
      </c>
      <c r="J10" s="5" t="s">
        <v>137</v>
      </c>
    </row>
    <row r="11">
      <c r="A11" s="3">
        <v>82.0</v>
      </c>
      <c r="B11" s="4">
        <v>0.031296296296296294</v>
      </c>
      <c r="C11" s="5" t="s">
        <v>22</v>
      </c>
      <c r="D11" s="5" t="s">
        <v>20</v>
      </c>
      <c r="E11" s="62">
        <v>31.0</v>
      </c>
      <c r="F11" s="31">
        <f t="shared" ref="F11:F12" si="1">E11-2-10</f>
        <v>19</v>
      </c>
      <c r="J11" s="5" t="s">
        <v>137</v>
      </c>
    </row>
    <row r="12">
      <c r="A12" s="3">
        <v>82.0</v>
      </c>
      <c r="B12" s="4">
        <v>0.03133101851851852</v>
      </c>
      <c r="C12" s="5" t="s">
        <v>13</v>
      </c>
      <c r="D12" s="5" t="s">
        <v>20</v>
      </c>
      <c r="E12" s="62">
        <v>13.0</v>
      </c>
      <c r="F12" s="34">
        <f t="shared" si="1"/>
        <v>1</v>
      </c>
      <c r="J12" s="5" t="s">
        <v>137</v>
      </c>
    </row>
    <row r="13">
      <c r="A13" s="3">
        <v>82.0</v>
      </c>
      <c r="B13" s="4">
        <v>0.03144675925925926</v>
      </c>
      <c r="C13" s="5" t="s">
        <v>2364</v>
      </c>
      <c r="D13" s="5" t="s">
        <v>20</v>
      </c>
      <c r="E13" s="62">
        <v>24.0</v>
      </c>
      <c r="F13" s="31">
        <f>E13-10</f>
        <v>14</v>
      </c>
      <c r="J13" s="5" t="s">
        <v>137</v>
      </c>
    </row>
    <row r="14">
      <c r="A14" s="3">
        <v>82.0</v>
      </c>
      <c r="B14" s="4">
        <v>0.03163194444444444</v>
      </c>
      <c r="C14" s="5" t="s">
        <v>10</v>
      </c>
      <c r="D14" s="5" t="s">
        <v>20</v>
      </c>
      <c r="E14" s="62">
        <v>38.0</v>
      </c>
      <c r="F14" s="31">
        <f>E14-10-10</f>
        <v>18</v>
      </c>
      <c r="J14" s="5" t="s">
        <v>137</v>
      </c>
    </row>
    <row r="15">
      <c r="A15" s="3">
        <v>82.0</v>
      </c>
      <c r="B15" s="4">
        <v>0.031643518518518515</v>
      </c>
      <c r="C15" s="5" t="s">
        <v>21</v>
      </c>
      <c r="D15" s="5" t="s">
        <v>20</v>
      </c>
      <c r="E15" s="62" t="s">
        <v>30</v>
      </c>
      <c r="F15" s="47" t="s">
        <v>30</v>
      </c>
      <c r="J15" s="5" t="s">
        <v>137</v>
      </c>
    </row>
    <row r="16">
      <c r="A16" s="3">
        <v>82.0</v>
      </c>
      <c r="B16" s="4">
        <v>0.03333333333333333</v>
      </c>
      <c r="C16" s="5" t="s">
        <v>10</v>
      </c>
      <c r="D16" s="5" t="s">
        <v>88</v>
      </c>
      <c r="E16" s="62" t="s">
        <v>30</v>
      </c>
      <c r="F16" s="47" t="s">
        <v>30</v>
      </c>
      <c r="J16" s="5" t="s">
        <v>17</v>
      </c>
    </row>
    <row r="17">
      <c r="A17" s="3">
        <v>82.0</v>
      </c>
      <c r="B17" s="4">
        <v>0.03333333333333333</v>
      </c>
      <c r="C17" s="5" t="s">
        <v>10</v>
      </c>
      <c r="D17" s="5" t="s">
        <v>88</v>
      </c>
      <c r="E17" s="62" t="s">
        <v>37</v>
      </c>
      <c r="F17" s="47">
        <v>20.0</v>
      </c>
      <c r="J17" s="5" t="s">
        <v>40</v>
      </c>
    </row>
    <row r="18">
      <c r="A18" s="3">
        <v>82.0</v>
      </c>
      <c r="B18" s="4">
        <v>0.03375</v>
      </c>
      <c r="C18" s="5" t="s">
        <v>10</v>
      </c>
      <c r="D18" s="5" t="s">
        <v>88</v>
      </c>
      <c r="E18" s="62">
        <v>11.0</v>
      </c>
      <c r="F18" s="31">
        <f t="shared" ref="F18:F19" si="2">E18-7</f>
        <v>4</v>
      </c>
    </row>
    <row r="19">
      <c r="A19" s="3">
        <v>82.0</v>
      </c>
      <c r="B19" s="4">
        <v>0.036377314814814814</v>
      </c>
      <c r="C19" s="5" t="s">
        <v>10</v>
      </c>
      <c r="D19" s="5" t="s">
        <v>88</v>
      </c>
      <c r="E19" s="62">
        <v>26.0</v>
      </c>
      <c r="F19" s="31">
        <f t="shared" si="2"/>
        <v>19</v>
      </c>
    </row>
    <row r="20">
      <c r="A20" s="3">
        <v>82.0</v>
      </c>
      <c r="B20" s="4">
        <v>0.03638888888888889</v>
      </c>
      <c r="C20" s="5" t="s">
        <v>21</v>
      </c>
      <c r="D20" s="5" t="s">
        <v>88</v>
      </c>
      <c r="E20" s="62">
        <v>18.0</v>
      </c>
      <c r="F20" s="31">
        <f>E20-8</f>
        <v>10</v>
      </c>
    </row>
    <row r="21">
      <c r="A21" s="3">
        <v>82.0</v>
      </c>
      <c r="B21" s="4">
        <v>0.03863425925925926</v>
      </c>
      <c r="C21" s="5" t="s">
        <v>15</v>
      </c>
      <c r="D21" s="5" t="s">
        <v>184</v>
      </c>
      <c r="E21" s="62">
        <v>22.0</v>
      </c>
      <c r="F21" s="31">
        <f>E21-11</f>
        <v>11</v>
      </c>
    </row>
    <row r="22">
      <c r="A22" s="3">
        <v>82.0</v>
      </c>
      <c r="B22" s="4">
        <v>0.04030092592592593</v>
      </c>
      <c r="C22" s="5" t="s">
        <v>21</v>
      </c>
      <c r="D22" s="5" t="s">
        <v>24</v>
      </c>
      <c r="E22" s="62" t="s">
        <v>37</v>
      </c>
      <c r="F22" s="47">
        <v>20.0</v>
      </c>
    </row>
    <row r="23">
      <c r="A23" s="3">
        <v>82.0</v>
      </c>
      <c r="B23" s="4">
        <v>0.04033564814814815</v>
      </c>
      <c r="C23" s="5" t="s">
        <v>10</v>
      </c>
      <c r="D23" s="5" t="s">
        <v>24</v>
      </c>
      <c r="E23" s="62">
        <v>30.0</v>
      </c>
      <c r="F23" s="31">
        <f>E23-13</f>
        <v>17</v>
      </c>
    </row>
    <row r="24">
      <c r="A24" s="3">
        <v>82.0</v>
      </c>
      <c r="B24" s="4">
        <v>0.0415162037037037</v>
      </c>
      <c r="C24" s="5" t="s">
        <v>21</v>
      </c>
      <c r="D24" s="5" t="s">
        <v>88</v>
      </c>
      <c r="E24" s="62">
        <v>25.0</v>
      </c>
      <c r="F24" s="31">
        <f>E24-8</f>
        <v>17</v>
      </c>
    </row>
    <row r="25">
      <c r="A25" s="3">
        <v>82.0</v>
      </c>
      <c r="B25" s="4">
        <v>0.04164351851851852</v>
      </c>
      <c r="C25" s="5" t="s">
        <v>10</v>
      </c>
      <c r="D25" s="5" t="s">
        <v>88</v>
      </c>
      <c r="E25" s="62">
        <v>24.0</v>
      </c>
      <c r="F25" s="31">
        <f>E25-7</f>
        <v>17</v>
      </c>
    </row>
    <row r="26">
      <c r="A26" s="3">
        <v>82.0</v>
      </c>
      <c r="B26" s="4">
        <v>0.04828703703703704</v>
      </c>
      <c r="C26" s="5" t="s">
        <v>10</v>
      </c>
      <c r="D26" s="5" t="s">
        <v>85</v>
      </c>
      <c r="E26" s="62" t="s">
        <v>30</v>
      </c>
      <c r="F26" s="47" t="s">
        <v>30</v>
      </c>
      <c r="J26" s="5" t="s">
        <v>42</v>
      </c>
    </row>
    <row r="27">
      <c r="A27" s="3">
        <v>82.0</v>
      </c>
      <c r="B27" s="4">
        <v>0.04828703703703704</v>
      </c>
      <c r="C27" s="5" t="s">
        <v>10</v>
      </c>
      <c r="D27" s="5" t="s">
        <v>85</v>
      </c>
      <c r="E27" s="62">
        <v>9.0</v>
      </c>
      <c r="F27" s="47">
        <f>E27-5</f>
        <v>4</v>
      </c>
      <c r="J27" s="5" t="s">
        <v>43</v>
      </c>
    </row>
    <row r="28">
      <c r="A28" s="3">
        <v>82.0</v>
      </c>
      <c r="B28" s="4">
        <v>0.04842592592592593</v>
      </c>
      <c r="C28" s="5" t="s">
        <v>13</v>
      </c>
      <c r="D28" s="5" t="s">
        <v>24</v>
      </c>
      <c r="E28" s="62">
        <v>6.0</v>
      </c>
      <c r="F28" s="31">
        <f>E28-0</f>
        <v>6</v>
      </c>
    </row>
    <row r="29">
      <c r="A29" s="3">
        <v>82.0</v>
      </c>
      <c r="B29" s="4">
        <v>0.05060185185185185</v>
      </c>
      <c r="C29" s="5" t="s">
        <v>15</v>
      </c>
      <c r="D29" s="5" t="s">
        <v>24</v>
      </c>
      <c r="E29" s="62" t="s">
        <v>28</v>
      </c>
      <c r="F29" s="47">
        <v>1.0</v>
      </c>
    </row>
    <row r="30">
      <c r="A30" s="3">
        <v>82.0</v>
      </c>
      <c r="B30" s="4">
        <v>0.05101851851851852</v>
      </c>
      <c r="C30" s="5" t="s">
        <v>10</v>
      </c>
      <c r="D30" s="5" t="s">
        <v>32</v>
      </c>
      <c r="E30" s="62" t="s">
        <v>37</v>
      </c>
      <c r="F30" s="47">
        <v>20.0</v>
      </c>
      <c r="G30" s="5" t="s">
        <v>48</v>
      </c>
      <c r="J30" s="5" t="s">
        <v>3254</v>
      </c>
    </row>
    <row r="31">
      <c r="A31" s="3">
        <v>82.0</v>
      </c>
      <c r="B31" s="4">
        <v>0.055046296296296295</v>
      </c>
      <c r="C31" s="5" t="s">
        <v>13</v>
      </c>
      <c r="D31" s="5" t="s">
        <v>88</v>
      </c>
      <c r="E31" s="62">
        <v>17.0</v>
      </c>
      <c r="F31" s="47">
        <f>E31+2</f>
        <v>19</v>
      </c>
    </row>
    <row r="32">
      <c r="A32" s="3">
        <v>82.0</v>
      </c>
      <c r="B32" s="4">
        <v>0.057233796296296297</v>
      </c>
      <c r="C32" s="5" t="s">
        <v>13</v>
      </c>
      <c r="D32" s="5" t="s">
        <v>146</v>
      </c>
      <c r="E32" s="62" t="s">
        <v>30</v>
      </c>
      <c r="F32" s="47" t="s">
        <v>30</v>
      </c>
      <c r="J32" s="5" t="s">
        <v>17</v>
      </c>
    </row>
    <row r="33">
      <c r="A33" s="3">
        <v>82.0</v>
      </c>
      <c r="B33" s="4">
        <v>0.057233796296296297</v>
      </c>
      <c r="C33" s="5" t="s">
        <v>13</v>
      </c>
      <c r="D33" s="5" t="s">
        <v>146</v>
      </c>
      <c r="E33" s="62">
        <v>23.0</v>
      </c>
      <c r="F33" s="31">
        <f>E33-7</f>
        <v>16</v>
      </c>
      <c r="J33" s="5" t="s">
        <v>40</v>
      </c>
    </row>
    <row r="34">
      <c r="A34" s="3">
        <v>82.0</v>
      </c>
      <c r="B34" s="4">
        <v>0.05783564814814815</v>
      </c>
      <c r="C34" s="5" t="s">
        <v>10</v>
      </c>
      <c r="D34" s="5" t="s">
        <v>146</v>
      </c>
      <c r="E34" s="62">
        <v>12.0</v>
      </c>
      <c r="F34" s="31">
        <f>E34+2</f>
        <v>14</v>
      </c>
    </row>
    <row r="35">
      <c r="A35" s="3">
        <v>82.0</v>
      </c>
      <c r="B35" s="4">
        <v>0.05790509259259259</v>
      </c>
      <c r="C35" s="5" t="s">
        <v>18</v>
      </c>
      <c r="D35" s="5" t="s">
        <v>146</v>
      </c>
      <c r="E35" s="62">
        <v>17.0</v>
      </c>
      <c r="F35" s="31">
        <f>E35-1</f>
        <v>16</v>
      </c>
    </row>
    <row r="36">
      <c r="A36" s="3">
        <v>82.0</v>
      </c>
      <c r="B36" s="4">
        <v>0.057916666666666665</v>
      </c>
      <c r="C36" s="5" t="s">
        <v>15</v>
      </c>
      <c r="D36" s="5" t="s">
        <v>146</v>
      </c>
      <c r="E36" s="62">
        <v>13.0</v>
      </c>
      <c r="F36" s="31">
        <f t="shared" ref="F36:F37" si="3">E36-2</f>
        <v>11</v>
      </c>
    </row>
    <row r="37">
      <c r="A37" s="3">
        <v>82.0</v>
      </c>
      <c r="B37" s="4">
        <v>0.05792824074074074</v>
      </c>
      <c r="C37" s="5" t="s">
        <v>21</v>
      </c>
      <c r="D37" s="5" t="s">
        <v>146</v>
      </c>
      <c r="E37" s="62">
        <v>16.0</v>
      </c>
      <c r="F37" s="31">
        <f t="shared" si="3"/>
        <v>14</v>
      </c>
    </row>
    <row r="38">
      <c r="A38" s="3">
        <v>82.0</v>
      </c>
      <c r="B38" s="4">
        <v>0.05798611111111111</v>
      </c>
      <c r="C38" s="5" t="s">
        <v>22</v>
      </c>
      <c r="D38" s="5" t="s">
        <v>146</v>
      </c>
      <c r="E38" s="62">
        <v>4.0</v>
      </c>
      <c r="F38" s="31">
        <f>E38-1</f>
        <v>3</v>
      </c>
    </row>
    <row r="39">
      <c r="A39" s="3">
        <v>82.0</v>
      </c>
      <c r="B39" s="4">
        <v>0.05811342592592592</v>
      </c>
      <c r="C39" s="5" t="s">
        <v>273</v>
      </c>
      <c r="D39" s="5" t="s">
        <v>146</v>
      </c>
      <c r="E39" s="62">
        <v>19.0</v>
      </c>
      <c r="F39" s="31">
        <f>E39-4</f>
        <v>15</v>
      </c>
    </row>
    <row r="40">
      <c r="A40" s="3">
        <v>82.0</v>
      </c>
      <c r="B40" s="4">
        <v>0.059814814814814814</v>
      </c>
      <c r="C40" s="5" t="s">
        <v>21</v>
      </c>
      <c r="D40" s="5" t="s">
        <v>88</v>
      </c>
      <c r="E40" s="62">
        <v>24.0</v>
      </c>
      <c r="F40" s="31">
        <f>E40-8</f>
        <v>16</v>
      </c>
    </row>
    <row r="41">
      <c r="A41" s="3">
        <v>82.0</v>
      </c>
      <c r="B41" s="4">
        <v>0.05994212962962963</v>
      </c>
      <c r="C41" s="5" t="s">
        <v>10</v>
      </c>
      <c r="D41" s="5" t="s">
        <v>88</v>
      </c>
      <c r="E41" s="62">
        <v>11.0</v>
      </c>
      <c r="F41" s="31">
        <f>E41-7</f>
        <v>4</v>
      </c>
    </row>
    <row r="42">
      <c r="A42" s="3">
        <v>82.0</v>
      </c>
      <c r="B42" s="4">
        <v>0.06150462962962963</v>
      </c>
      <c r="C42" s="5" t="s">
        <v>10</v>
      </c>
      <c r="D42" s="5" t="s">
        <v>20</v>
      </c>
      <c r="E42" s="62">
        <v>30.0</v>
      </c>
      <c r="F42" s="31">
        <f>E42-10-10</f>
        <v>10</v>
      </c>
      <c r="J42" s="5" t="s">
        <v>137</v>
      </c>
    </row>
    <row r="43">
      <c r="A43" s="3">
        <v>82.0</v>
      </c>
      <c r="B43" s="4">
        <v>0.06157407407407407</v>
      </c>
      <c r="C43" s="5" t="s">
        <v>18</v>
      </c>
      <c r="D43" s="5" t="s">
        <v>20</v>
      </c>
      <c r="E43" s="62">
        <v>34.0</v>
      </c>
      <c r="F43" s="31">
        <f>E43-6-10</f>
        <v>18</v>
      </c>
      <c r="J43" s="5" t="s">
        <v>137</v>
      </c>
    </row>
    <row r="44">
      <c r="A44" s="3">
        <v>82.0</v>
      </c>
      <c r="B44" s="4">
        <v>0.06153935185185185</v>
      </c>
      <c r="C44" s="5" t="s">
        <v>21</v>
      </c>
      <c r="D44" s="5" t="s">
        <v>20</v>
      </c>
      <c r="E44" s="62">
        <v>35.0</v>
      </c>
      <c r="F44" s="34">
        <f>E44-15-10</f>
        <v>10</v>
      </c>
      <c r="J44" s="5" t="s">
        <v>3255</v>
      </c>
    </row>
    <row r="45">
      <c r="A45" s="3">
        <v>82.0</v>
      </c>
      <c r="B45" s="4">
        <v>0.06159722222222222</v>
      </c>
      <c r="C45" s="5" t="s">
        <v>15</v>
      </c>
      <c r="D45" s="5" t="s">
        <v>20</v>
      </c>
      <c r="E45" s="62">
        <v>30.0</v>
      </c>
      <c r="F45" s="31">
        <f>E45-7-10</f>
        <v>13</v>
      </c>
      <c r="J45" s="5" t="s">
        <v>137</v>
      </c>
    </row>
    <row r="46">
      <c r="A46" s="3">
        <v>82.0</v>
      </c>
      <c r="B46" s="4">
        <v>0.06163194444444445</v>
      </c>
      <c r="C46" s="5" t="s">
        <v>134</v>
      </c>
      <c r="D46" s="5" t="s">
        <v>20</v>
      </c>
      <c r="E46" s="62" t="s">
        <v>30</v>
      </c>
      <c r="F46" s="47" t="s">
        <v>30</v>
      </c>
      <c r="J46" s="5" t="s">
        <v>42</v>
      </c>
    </row>
    <row r="47">
      <c r="A47" s="3">
        <v>82.0</v>
      </c>
      <c r="B47" s="4">
        <v>0.06163194444444445</v>
      </c>
      <c r="C47" s="5" t="s">
        <v>134</v>
      </c>
      <c r="D47" s="5" t="s">
        <v>20</v>
      </c>
      <c r="E47" s="62">
        <v>25.0</v>
      </c>
      <c r="F47" s="31">
        <f>E47-10</f>
        <v>15</v>
      </c>
      <c r="J47" s="5" t="s">
        <v>1719</v>
      </c>
    </row>
    <row r="48">
      <c r="A48" s="3">
        <v>82.0</v>
      </c>
      <c r="B48" s="4">
        <v>0.06167824074074074</v>
      </c>
      <c r="C48" s="5" t="s">
        <v>22</v>
      </c>
      <c r="D48" s="5" t="s">
        <v>20</v>
      </c>
      <c r="E48" s="62">
        <v>18.0</v>
      </c>
      <c r="F48" s="31">
        <f t="shared" ref="F48:F49" si="4">E48-2-10</f>
        <v>6</v>
      </c>
      <c r="J48" s="5" t="s">
        <v>137</v>
      </c>
    </row>
    <row r="49">
      <c r="A49" s="3">
        <v>82.0</v>
      </c>
      <c r="B49" s="4">
        <v>0.06171296296296296</v>
      </c>
      <c r="C49" s="5" t="s">
        <v>13</v>
      </c>
      <c r="D49" s="5" t="s">
        <v>20</v>
      </c>
      <c r="E49" s="62">
        <v>30.0</v>
      </c>
      <c r="F49" s="31">
        <f t="shared" si="4"/>
        <v>18</v>
      </c>
      <c r="J49" s="5" t="s">
        <v>137</v>
      </c>
    </row>
    <row r="50">
      <c r="A50" s="3">
        <v>82.0</v>
      </c>
      <c r="B50" s="4">
        <v>0.061724537037037036</v>
      </c>
      <c r="C50" s="5" t="s">
        <v>2364</v>
      </c>
      <c r="D50" s="5" t="s">
        <v>20</v>
      </c>
      <c r="E50" s="62">
        <v>29.0</v>
      </c>
      <c r="F50" s="31">
        <f>E50-0-10</f>
        <v>19</v>
      </c>
      <c r="J50" s="5" t="s">
        <v>137</v>
      </c>
    </row>
    <row r="51">
      <c r="A51" s="3">
        <v>82.0</v>
      </c>
      <c r="B51" s="4">
        <v>0.06216435185185185</v>
      </c>
      <c r="C51" s="5" t="s">
        <v>15</v>
      </c>
      <c r="D51" s="5" t="s">
        <v>184</v>
      </c>
      <c r="E51" s="62">
        <v>28.0</v>
      </c>
      <c r="F51" s="31">
        <f>E51-11</f>
        <v>17</v>
      </c>
    </row>
    <row r="52">
      <c r="A52" s="3">
        <v>82.0</v>
      </c>
      <c r="B52" s="4">
        <v>0.06783564814814814</v>
      </c>
      <c r="C52" s="5" t="s">
        <v>21</v>
      </c>
      <c r="D52" s="5" t="s">
        <v>24</v>
      </c>
      <c r="E52" s="62">
        <v>29.0</v>
      </c>
      <c r="F52" s="31">
        <f>E52-12</f>
        <v>17</v>
      </c>
    </row>
    <row r="53">
      <c r="A53" s="3">
        <v>82.0</v>
      </c>
      <c r="B53" s="4">
        <v>0.06902777777777777</v>
      </c>
      <c r="C53" s="5" t="s">
        <v>21</v>
      </c>
      <c r="D53" s="5" t="s">
        <v>88</v>
      </c>
      <c r="E53" s="62">
        <v>18.0</v>
      </c>
      <c r="F53" s="31">
        <f>E53-8</f>
        <v>10</v>
      </c>
    </row>
    <row r="54">
      <c r="A54" s="3">
        <v>82.0</v>
      </c>
      <c r="B54" s="4">
        <v>0.06923611111111111</v>
      </c>
      <c r="C54" s="5" t="s">
        <v>21</v>
      </c>
      <c r="D54" s="5" t="s">
        <v>24</v>
      </c>
      <c r="E54" s="62">
        <v>22.0</v>
      </c>
      <c r="F54" s="34">
        <f>E54-12</f>
        <v>10</v>
      </c>
      <c r="J54" s="5" t="s">
        <v>2037</v>
      </c>
    </row>
    <row r="55">
      <c r="A55" s="3">
        <v>82.0</v>
      </c>
      <c r="B55" s="4">
        <v>0.06965277777777777</v>
      </c>
      <c r="C55" s="5" t="s">
        <v>21</v>
      </c>
      <c r="D55" s="5" t="s">
        <v>88</v>
      </c>
      <c r="E55" s="62">
        <v>22.0</v>
      </c>
      <c r="F55" s="31">
        <f t="shared" ref="F55:F56" si="5">E55-8</f>
        <v>14</v>
      </c>
    </row>
    <row r="56">
      <c r="A56" s="3">
        <v>82.0</v>
      </c>
      <c r="B56" s="4">
        <v>0.07193287037037037</v>
      </c>
      <c r="C56" s="5" t="s">
        <v>21</v>
      </c>
      <c r="D56" s="5" t="s">
        <v>88</v>
      </c>
      <c r="E56" s="62">
        <v>25.0</v>
      </c>
      <c r="F56" s="31">
        <f t="shared" si="5"/>
        <v>17</v>
      </c>
    </row>
    <row r="57">
      <c r="A57" s="3">
        <v>82.0</v>
      </c>
      <c r="B57" s="4">
        <v>0.07465277777777778</v>
      </c>
      <c r="C57" s="5" t="s">
        <v>2364</v>
      </c>
      <c r="D57" s="5" t="s">
        <v>125</v>
      </c>
      <c r="E57" s="62">
        <v>12.0</v>
      </c>
      <c r="F57" s="31">
        <f>E57-3</f>
        <v>9</v>
      </c>
    </row>
    <row r="58">
      <c r="A58" s="3">
        <v>82.0</v>
      </c>
      <c r="B58" s="4">
        <v>0.07767361111111111</v>
      </c>
      <c r="C58" s="5" t="s">
        <v>21</v>
      </c>
      <c r="D58" s="5" t="s">
        <v>24</v>
      </c>
      <c r="E58" s="62">
        <v>22.0</v>
      </c>
      <c r="F58" s="34">
        <f>E58-12</f>
        <v>10</v>
      </c>
      <c r="J58" s="5" t="s">
        <v>2037</v>
      </c>
    </row>
    <row r="59">
      <c r="A59" s="3">
        <v>82.0</v>
      </c>
      <c r="B59" s="4">
        <v>0.07774305555555555</v>
      </c>
      <c r="C59" s="5" t="s">
        <v>10</v>
      </c>
      <c r="D59" s="5" t="s">
        <v>24</v>
      </c>
      <c r="E59" s="62">
        <v>15.0</v>
      </c>
      <c r="F59" s="31">
        <f>E59-13</f>
        <v>2</v>
      </c>
    </row>
    <row r="60">
      <c r="A60" s="3">
        <v>82.0</v>
      </c>
      <c r="B60" s="4">
        <v>0.07934027777777777</v>
      </c>
      <c r="C60" s="5" t="s">
        <v>15</v>
      </c>
      <c r="D60" s="5" t="s">
        <v>24</v>
      </c>
      <c r="E60" s="62">
        <v>26.0</v>
      </c>
      <c r="F60" s="31">
        <f>E60-11</f>
        <v>15</v>
      </c>
    </row>
    <row r="61">
      <c r="A61" s="3">
        <v>82.0</v>
      </c>
      <c r="B61" s="4">
        <v>0.07935185185185185</v>
      </c>
      <c r="C61" s="5" t="s">
        <v>13</v>
      </c>
      <c r="D61" s="5" t="s">
        <v>24</v>
      </c>
      <c r="E61" s="62">
        <v>16.0</v>
      </c>
      <c r="F61" s="31">
        <f>E61-0</f>
        <v>16</v>
      </c>
    </row>
    <row r="62">
      <c r="A62" s="3">
        <v>82.0</v>
      </c>
      <c r="B62" s="4">
        <v>0.07935185185185185</v>
      </c>
      <c r="C62" s="5" t="s">
        <v>21</v>
      </c>
      <c r="D62" s="5" t="s">
        <v>24</v>
      </c>
      <c r="E62" s="62">
        <v>22.0</v>
      </c>
      <c r="F62" s="34">
        <f>E62-12</f>
        <v>10</v>
      </c>
      <c r="J62" s="5" t="s">
        <v>2037</v>
      </c>
    </row>
    <row r="63">
      <c r="A63" s="3">
        <v>82.0</v>
      </c>
      <c r="B63" s="4">
        <v>0.08121527777777778</v>
      </c>
      <c r="C63" s="5" t="s">
        <v>18</v>
      </c>
      <c r="D63" s="5" t="s">
        <v>11</v>
      </c>
      <c r="E63" s="62">
        <v>19.0</v>
      </c>
      <c r="F63" s="31">
        <f>E63-5</f>
        <v>14</v>
      </c>
      <c r="J63" s="5" t="s">
        <v>1030</v>
      </c>
    </row>
    <row r="64">
      <c r="A64" s="3">
        <v>82.0</v>
      </c>
      <c r="B64" s="4">
        <v>0.08189814814814815</v>
      </c>
      <c r="C64" s="5" t="s">
        <v>10</v>
      </c>
      <c r="D64" s="5" t="s">
        <v>88</v>
      </c>
      <c r="E64" s="62">
        <v>26.0</v>
      </c>
      <c r="F64" s="31">
        <f>E64-7</f>
        <v>19</v>
      </c>
    </row>
    <row r="65">
      <c r="A65" s="3">
        <v>82.0</v>
      </c>
      <c r="B65" s="4">
        <v>0.08491898148148148</v>
      </c>
      <c r="C65" s="5" t="s">
        <v>21</v>
      </c>
      <c r="D65" s="5" t="s">
        <v>88</v>
      </c>
      <c r="E65" s="62">
        <v>24.0</v>
      </c>
      <c r="F65" s="31">
        <f>E65-8</f>
        <v>16</v>
      </c>
    </row>
    <row r="66">
      <c r="A66" s="3">
        <v>82.0</v>
      </c>
      <c r="B66" s="4">
        <v>0.08987268518518518</v>
      </c>
      <c r="C66" s="5" t="s">
        <v>10</v>
      </c>
      <c r="D66" s="5" t="s">
        <v>25</v>
      </c>
      <c r="E66" s="62">
        <v>22.0</v>
      </c>
      <c r="F66" s="31">
        <f>E66-12</f>
        <v>10</v>
      </c>
      <c r="H66" s="5" t="s">
        <v>3256</v>
      </c>
      <c r="J66" s="5" t="s">
        <v>3257</v>
      </c>
    </row>
    <row r="67">
      <c r="A67" s="3">
        <v>82.0</v>
      </c>
      <c r="B67" s="4">
        <v>0.08989583333333333</v>
      </c>
      <c r="C67" s="5" t="s">
        <v>18</v>
      </c>
      <c r="D67" s="5" t="s">
        <v>25</v>
      </c>
      <c r="E67" s="62">
        <v>24.0</v>
      </c>
      <c r="F67" s="31">
        <f>E67-6</f>
        <v>18</v>
      </c>
      <c r="H67" s="5" t="s">
        <v>3258</v>
      </c>
      <c r="J67" s="5" t="s">
        <v>3257</v>
      </c>
    </row>
    <row r="68">
      <c r="A68" s="3">
        <v>82.0</v>
      </c>
      <c r="B68" s="4">
        <v>0.08990740740740741</v>
      </c>
      <c r="C68" s="5" t="s">
        <v>21</v>
      </c>
      <c r="D68" s="5" t="s">
        <v>25</v>
      </c>
      <c r="E68" s="62" t="s">
        <v>28</v>
      </c>
      <c r="F68" s="47">
        <v>1.0</v>
      </c>
      <c r="J68" s="5" t="s">
        <v>350</v>
      </c>
    </row>
    <row r="69">
      <c r="A69" s="3">
        <v>82.0</v>
      </c>
      <c r="B69" s="4">
        <v>0.08990740740740741</v>
      </c>
      <c r="C69" s="5" t="s">
        <v>21</v>
      </c>
      <c r="D69" s="5" t="s">
        <v>25</v>
      </c>
      <c r="E69" s="62">
        <v>16.0</v>
      </c>
      <c r="F69" s="31">
        <f>E69-10</f>
        <v>6</v>
      </c>
      <c r="J69" s="5" t="s">
        <v>3257</v>
      </c>
    </row>
    <row r="70">
      <c r="A70" s="3">
        <v>82.0</v>
      </c>
      <c r="B70" s="4">
        <v>0.08998842592592593</v>
      </c>
      <c r="C70" s="5" t="s">
        <v>2364</v>
      </c>
      <c r="D70" s="5" t="s">
        <v>25</v>
      </c>
      <c r="E70" s="62">
        <v>3.0</v>
      </c>
      <c r="F70" s="31">
        <f>E70-0</f>
        <v>3</v>
      </c>
      <c r="H70" s="5" t="s">
        <v>3259</v>
      </c>
    </row>
    <row r="71">
      <c r="A71" s="3">
        <v>82.0</v>
      </c>
      <c r="B71" s="4">
        <v>0.10673611111111111</v>
      </c>
      <c r="C71" s="5" t="s">
        <v>10</v>
      </c>
      <c r="D71" s="5" t="s">
        <v>47</v>
      </c>
      <c r="E71" s="62">
        <v>16.0</v>
      </c>
      <c r="F71" s="31">
        <f>E71-5</f>
        <v>11</v>
      </c>
    </row>
    <row r="72">
      <c r="A72" s="3">
        <v>82.0</v>
      </c>
      <c r="B72" s="4">
        <v>0.10674768518518518</v>
      </c>
      <c r="C72" s="5" t="s">
        <v>18</v>
      </c>
      <c r="D72" s="5" t="s">
        <v>47</v>
      </c>
      <c r="E72" s="62">
        <v>17.0</v>
      </c>
      <c r="F72" s="31">
        <f>E72-11</f>
        <v>6</v>
      </c>
    </row>
    <row r="73">
      <c r="A73" s="3">
        <v>82.0</v>
      </c>
      <c r="B73" s="4">
        <v>0.1064699074074074</v>
      </c>
      <c r="C73" s="5" t="s">
        <v>21</v>
      </c>
      <c r="D73" s="5" t="s">
        <v>47</v>
      </c>
      <c r="E73" s="62">
        <v>21.0</v>
      </c>
      <c r="F73" s="31">
        <f>E73-10</f>
        <v>11</v>
      </c>
    </row>
    <row r="74">
      <c r="A74" s="3">
        <v>82.0</v>
      </c>
      <c r="B74" s="4">
        <v>0.1068287037037037</v>
      </c>
      <c r="C74" s="5" t="s">
        <v>13</v>
      </c>
      <c r="D74" s="5" t="s">
        <v>47</v>
      </c>
      <c r="E74" s="62">
        <v>14.0</v>
      </c>
      <c r="F74" s="31">
        <f>E74-2</f>
        <v>12</v>
      </c>
    </row>
    <row r="75">
      <c r="A75" s="3">
        <v>82.0</v>
      </c>
      <c r="B75" s="4">
        <v>0.10645833333333334</v>
      </c>
      <c r="C75" s="5" t="s">
        <v>15</v>
      </c>
      <c r="D75" s="5" t="s">
        <v>47</v>
      </c>
      <c r="E75" s="62" t="s">
        <v>2623</v>
      </c>
      <c r="F75" s="47">
        <v>20.0</v>
      </c>
    </row>
    <row r="76">
      <c r="A76" s="3">
        <v>82.0</v>
      </c>
      <c r="B76" s="4">
        <v>0.10722222222222222</v>
      </c>
      <c r="C76" s="5" t="s">
        <v>134</v>
      </c>
      <c r="D76" s="5" t="s">
        <v>47</v>
      </c>
      <c r="E76" s="62">
        <v>9.0</v>
      </c>
      <c r="F76" s="31">
        <f>E76-0</f>
        <v>9</v>
      </c>
    </row>
    <row r="77">
      <c r="A77" s="3">
        <v>82.0</v>
      </c>
      <c r="B77" s="4">
        <v>0.10649305555555555</v>
      </c>
      <c r="C77" s="5" t="s">
        <v>22</v>
      </c>
      <c r="D77" s="5" t="s">
        <v>47</v>
      </c>
      <c r="E77" s="62" t="s">
        <v>2623</v>
      </c>
      <c r="F77" s="47">
        <v>20.0</v>
      </c>
    </row>
    <row r="78">
      <c r="A78" s="3">
        <v>82.0</v>
      </c>
      <c r="B78" s="4">
        <v>0.1072800925925926</v>
      </c>
      <c r="C78" s="5" t="s">
        <v>2364</v>
      </c>
      <c r="D78" s="5" t="s">
        <v>47</v>
      </c>
      <c r="E78" s="62" t="s">
        <v>28</v>
      </c>
      <c r="F78" s="47">
        <v>1.0</v>
      </c>
    </row>
    <row r="79">
      <c r="A79" s="3">
        <v>82.0</v>
      </c>
      <c r="B79" s="4">
        <v>0.10861111111111112</v>
      </c>
      <c r="C79" s="5" t="s">
        <v>21</v>
      </c>
      <c r="D79" s="5" t="s">
        <v>32</v>
      </c>
      <c r="E79" s="62">
        <v>15.0</v>
      </c>
      <c r="F79" s="31">
        <f>E79-13</f>
        <v>2</v>
      </c>
      <c r="J79" s="5" t="s">
        <v>2767</v>
      </c>
    </row>
    <row r="80">
      <c r="A80" s="3">
        <v>82.0</v>
      </c>
      <c r="B80" s="4">
        <v>0.10862268518518518</v>
      </c>
      <c r="C80" s="5" t="s">
        <v>21</v>
      </c>
      <c r="D80" s="5" t="s">
        <v>32</v>
      </c>
      <c r="E80" s="62">
        <v>23.0</v>
      </c>
      <c r="F80" s="31">
        <f>E80-12</f>
        <v>11</v>
      </c>
      <c r="J80" s="5" t="s">
        <v>62</v>
      </c>
    </row>
    <row r="81">
      <c r="A81" s="3">
        <v>82.0</v>
      </c>
      <c r="B81" s="4">
        <v>0.10877314814814815</v>
      </c>
      <c r="C81" s="5" t="s">
        <v>21</v>
      </c>
      <c r="D81" s="5" t="s">
        <v>7</v>
      </c>
      <c r="E81" s="62">
        <v>19.0</v>
      </c>
      <c r="F81" s="89"/>
      <c r="H81" s="5" t="s">
        <v>3260</v>
      </c>
    </row>
    <row r="82">
      <c r="A82" s="3">
        <v>82.0</v>
      </c>
      <c r="B82" s="4">
        <v>0.10887731481481482</v>
      </c>
      <c r="C82" s="5" t="s">
        <v>21</v>
      </c>
      <c r="D82" s="5" t="s">
        <v>7</v>
      </c>
      <c r="E82" s="62">
        <v>10.0</v>
      </c>
      <c r="F82" s="89"/>
      <c r="H82" s="5" t="s">
        <v>3261</v>
      </c>
    </row>
    <row r="83">
      <c r="A83" s="3">
        <v>82.0</v>
      </c>
      <c r="B83" s="4">
        <v>0.11087962962962963</v>
      </c>
      <c r="C83" s="5" t="s">
        <v>15</v>
      </c>
      <c r="D83" s="5" t="s">
        <v>7</v>
      </c>
      <c r="E83" s="62">
        <v>13.0</v>
      </c>
      <c r="F83" s="89"/>
      <c r="H83" s="5" t="s">
        <v>3262</v>
      </c>
      <c r="J83" s="5" t="s">
        <v>3263</v>
      </c>
    </row>
    <row r="84">
      <c r="A84" s="3">
        <v>82.0</v>
      </c>
      <c r="B84" s="4">
        <v>0.11304398148148148</v>
      </c>
      <c r="C84" s="5" t="s">
        <v>15</v>
      </c>
      <c r="D84" s="5" t="s">
        <v>25</v>
      </c>
      <c r="E84" s="62" t="s">
        <v>30</v>
      </c>
      <c r="F84" s="47" t="s">
        <v>30</v>
      </c>
      <c r="J84" s="5" t="s">
        <v>17</v>
      </c>
    </row>
    <row r="85">
      <c r="A85" s="3">
        <v>82.0</v>
      </c>
      <c r="B85" s="4">
        <v>0.11304398148148148</v>
      </c>
      <c r="C85" s="5" t="s">
        <v>15</v>
      </c>
      <c r="D85" s="5" t="s">
        <v>25</v>
      </c>
      <c r="E85" s="62">
        <v>17.0</v>
      </c>
      <c r="F85" s="31">
        <f>E85-7</f>
        <v>10</v>
      </c>
      <c r="J85" s="5" t="s">
        <v>2658</v>
      </c>
    </row>
    <row r="86">
      <c r="A86" s="3">
        <v>82.0</v>
      </c>
      <c r="B86" s="4">
        <v>0.11304398148148148</v>
      </c>
      <c r="C86" s="5" t="s">
        <v>15</v>
      </c>
      <c r="D86" s="5" t="s">
        <v>25</v>
      </c>
      <c r="E86" s="62" t="s">
        <v>30</v>
      </c>
      <c r="F86" s="47" t="s">
        <v>30</v>
      </c>
      <c r="J86" s="5" t="s">
        <v>17</v>
      </c>
    </row>
    <row r="87">
      <c r="A87" s="3">
        <v>82.0</v>
      </c>
      <c r="B87" s="4">
        <v>0.11304398148148148</v>
      </c>
      <c r="C87" s="5" t="s">
        <v>15</v>
      </c>
      <c r="D87" s="5" t="s">
        <v>25</v>
      </c>
      <c r="E87" s="62" t="s">
        <v>37</v>
      </c>
      <c r="F87" s="47">
        <v>20.0</v>
      </c>
      <c r="J87" s="5" t="s">
        <v>2658</v>
      </c>
    </row>
    <row r="88">
      <c r="A88" s="3">
        <v>82.0</v>
      </c>
      <c r="B88" s="4">
        <v>0.11304398148148148</v>
      </c>
      <c r="C88" s="5" t="s">
        <v>15</v>
      </c>
      <c r="D88" s="5" t="s">
        <v>25</v>
      </c>
      <c r="E88" s="62" t="s">
        <v>30</v>
      </c>
      <c r="F88" s="47" t="s">
        <v>30</v>
      </c>
      <c r="J88" s="5" t="s">
        <v>17</v>
      </c>
    </row>
    <row r="89">
      <c r="A89" s="3">
        <v>82.0</v>
      </c>
      <c r="B89" s="4">
        <v>0.11304398148148148</v>
      </c>
      <c r="C89" s="5" t="s">
        <v>15</v>
      </c>
      <c r="D89" s="5" t="s">
        <v>25</v>
      </c>
      <c r="E89" s="62">
        <v>14.0</v>
      </c>
      <c r="F89" s="31">
        <f>E89-7</f>
        <v>7</v>
      </c>
      <c r="J89" s="5" t="s">
        <v>2658</v>
      </c>
    </row>
    <row r="90">
      <c r="A90" s="3">
        <v>82.0</v>
      </c>
      <c r="B90" s="4">
        <v>0.11304398148148148</v>
      </c>
      <c r="C90" s="5" t="s">
        <v>15</v>
      </c>
      <c r="D90" s="5" t="s">
        <v>25</v>
      </c>
      <c r="E90" s="62" t="s">
        <v>30</v>
      </c>
      <c r="F90" s="47" t="s">
        <v>30</v>
      </c>
      <c r="J90" s="5" t="s">
        <v>17</v>
      </c>
    </row>
    <row r="91">
      <c r="A91" s="3">
        <v>82.0</v>
      </c>
      <c r="B91" s="4">
        <v>0.11304398148148148</v>
      </c>
      <c r="C91" s="5" t="s">
        <v>15</v>
      </c>
      <c r="D91" s="5" t="s">
        <v>25</v>
      </c>
      <c r="E91" s="62">
        <v>18.0</v>
      </c>
      <c r="F91" s="31">
        <f>E91-7</f>
        <v>11</v>
      </c>
      <c r="H91" s="5" t="s">
        <v>3264</v>
      </c>
      <c r="J91" s="5" t="s">
        <v>2658</v>
      </c>
    </row>
    <row r="92">
      <c r="A92" s="3">
        <v>82.0</v>
      </c>
      <c r="B92" s="4">
        <v>0.11344907407407408</v>
      </c>
      <c r="C92" s="5" t="s">
        <v>10</v>
      </c>
      <c r="D92" s="5" t="s">
        <v>25</v>
      </c>
      <c r="E92" s="62" t="s">
        <v>30</v>
      </c>
      <c r="F92" s="47" t="s">
        <v>30</v>
      </c>
      <c r="J92" s="5" t="s">
        <v>17</v>
      </c>
    </row>
    <row r="93">
      <c r="A93" s="3">
        <v>82.0</v>
      </c>
      <c r="B93" s="4">
        <v>0.11344907407407408</v>
      </c>
      <c r="C93" s="5" t="s">
        <v>10</v>
      </c>
      <c r="D93" s="5" t="s">
        <v>25</v>
      </c>
      <c r="E93" s="62" t="s">
        <v>1360</v>
      </c>
      <c r="F93" s="31" t="s">
        <v>30</v>
      </c>
      <c r="J93" s="5" t="s">
        <v>2658</v>
      </c>
    </row>
    <row r="94">
      <c r="A94" s="3">
        <v>82.0</v>
      </c>
      <c r="B94" s="4">
        <v>0.11344907407407408</v>
      </c>
      <c r="C94" s="5" t="s">
        <v>10</v>
      </c>
      <c r="D94" s="5" t="s">
        <v>25</v>
      </c>
      <c r="E94" s="62" t="s">
        <v>30</v>
      </c>
      <c r="F94" s="47" t="s">
        <v>30</v>
      </c>
      <c r="J94" s="5" t="s">
        <v>17</v>
      </c>
    </row>
    <row r="95">
      <c r="A95" s="3">
        <v>82.0</v>
      </c>
      <c r="B95" s="4">
        <v>0.11344907407407408</v>
      </c>
      <c r="C95" s="5" t="s">
        <v>10</v>
      </c>
      <c r="D95" s="5" t="s">
        <v>25</v>
      </c>
      <c r="E95" s="62" t="s">
        <v>1360</v>
      </c>
      <c r="F95" s="31" t="s">
        <v>30</v>
      </c>
      <c r="J95" s="5" t="s">
        <v>2658</v>
      </c>
    </row>
    <row r="96">
      <c r="A96" s="3">
        <v>82.0</v>
      </c>
      <c r="B96" s="4">
        <v>0.11344907407407408</v>
      </c>
      <c r="C96" s="5" t="s">
        <v>10</v>
      </c>
      <c r="D96" s="5" t="s">
        <v>25</v>
      </c>
      <c r="E96" s="62" t="s">
        <v>30</v>
      </c>
      <c r="F96" s="47" t="s">
        <v>30</v>
      </c>
      <c r="J96" s="5" t="s">
        <v>17</v>
      </c>
    </row>
    <row r="97">
      <c r="A97" s="3">
        <v>82.0</v>
      </c>
      <c r="B97" s="4">
        <v>0.11344907407407408</v>
      </c>
      <c r="C97" s="5" t="s">
        <v>10</v>
      </c>
      <c r="D97" s="5" t="s">
        <v>25</v>
      </c>
      <c r="E97" s="62" t="s">
        <v>1360</v>
      </c>
      <c r="F97" s="31" t="s">
        <v>30</v>
      </c>
      <c r="J97" s="5" t="s">
        <v>2658</v>
      </c>
    </row>
    <row r="98">
      <c r="A98" s="3">
        <v>82.0</v>
      </c>
      <c r="B98" s="4">
        <v>0.11344907407407408</v>
      </c>
      <c r="C98" s="5" t="s">
        <v>10</v>
      </c>
      <c r="D98" s="5" t="s">
        <v>25</v>
      </c>
      <c r="E98" s="62" t="s">
        <v>30</v>
      </c>
      <c r="F98" s="47" t="s">
        <v>30</v>
      </c>
      <c r="J98" s="5" t="s">
        <v>17</v>
      </c>
    </row>
    <row r="99">
      <c r="A99" s="3">
        <v>82.0</v>
      </c>
      <c r="B99" s="4">
        <v>0.11344907407407408</v>
      </c>
      <c r="C99" s="5" t="s">
        <v>10</v>
      </c>
      <c r="D99" s="5" t="s">
        <v>25</v>
      </c>
      <c r="E99" s="62" t="s">
        <v>1360</v>
      </c>
      <c r="F99" s="31" t="s">
        <v>30</v>
      </c>
      <c r="H99" s="5" t="s">
        <v>3265</v>
      </c>
      <c r="J99" s="5" t="s">
        <v>2658</v>
      </c>
    </row>
    <row r="100">
      <c r="A100" s="3">
        <v>82.0</v>
      </c>
      <c r="B100" s="4">
        <v>0.11283564814814814</v>
      </c>
      <c r="C100" s="5" t="s">
        <v>21</v>
      </c>
      <c r="D100" s="5" t="s">
        <v>25</v>
      </c>
      <c r="E100" s="62" t="s">
        <v>30</v>
      </c>
      <c r="F100" s="47" t="s">
        <v>30</v>
      </c>
      <c r="J100" s="5" t="s">
        <v>17</v>
      </c>
    </row>
    <row r="101">
      <c r="A101" s="3">
        <v>82.0</v>
      </c>
      <c r="B101" s="4">
        <v>0.11283564814814814</v>
      </c>
      <c r="C101" s="5" t="s">
        <v>21</v>
      </c>
      <c r="D101" s="5" t="s">
        <v>25</v>
      </c>
      <c r="E101" s="62" t="s">
        <v>1360</v>
      </c>
      <c r="F101" s="31" t="s">
        <v>30</v>
      </c>
      <c r="J101" s="5" t="s">
        <v>2658</v>
      </c>
    </row>
    <row r="102">
      <c r="A102" s="3">
        <v>82.0</v>
      </c>
      <c r="B102" s="4">
        <v>0.11283564814814814</v>
      </c>
      <c r="C102" s="5" t="s">
        <v>21</v>
      </c>
      <c r="D102" s="5" t="s">
        <v>25</v>
      </c>
      <c r="E102" s="62" t="s">
        <v>30</v>
      </c>
      <c r="F102" s="47" t="s">
        <v>30</v>
      </c>
      <c r="J102" s="5" t="s">
        <v>17</v>
      </c>
    </row>
    <row r="103">
      <c r="A103" s="3">
        <v>82.0</v>
      </c>
      <c r="B103" s="4">
        <v>0.11283564814814814</v>
      </c>
      <c r="C103" s="5" t="s">
        <v>21</v>
      </c>
      <c r="D103" s="5" t="s">
        <v>25</v>
      </c>
      <c r="E103" s="62" t="s">
        <v>1360</v>
      </c>
      <c r="F103" s="31" t="s">
        <v>30</v>
      </c>
      <c r="J103" s="5" t="s">
        <v>2658</v>
      </c>
    </row>
    <row r="104">
      <c r="A104" s="3">
        <v>82.0</v>
      </c>
      <c r="B104" s="4">
        <v>0.11283564814814814</v>
      </c>
      <c r="C104" s="5" t="s">
        <v>21</v>
      </c>
      <c r="D104" s="5" t="s">
        <v>25</v>
      </c>
      <c r="E104" s="62" t="s">
        <v>30</v>
      </c>
      <c r="F104" s="47" t="s">
        <v>30</v>
      </c>
      <c r="J104" s="5" t="s">
        <v>17</v>
      </c>
    </row>
    <row r="105">
      <c r="A105" s="3">
        <v>82.0</v>
      </c>
      <c r="B105" s="4">
        <v>0.11283564814814814</v>
      </c>
      <c r="C105" s="5" t="s">
        <v>21</v>
      </c>
      <c r="D105" s="5" t="s">
        <v>25</v>
      </c>
      <c r="E105" s="62" t="s">
        <v>1360</v>
      </c>
      <c r="F105" s="31" t="s">
        <v>30</v>
      </c>
      <c r="J105" s="5" t="s">
        <v>2658</v>
      </c>
    </row>
    <row r="106">
      <c r="A106" s="3">
        <v>82.0</v>
      </c>
      <c r="B106" s="4">
        <v>0.11283564814814814</v>
      </c>
      <c r="C106" s="5" t="s">
        <v>21</v>
      </c>
      <c r="D106" s="5" t="s">
        <v>25</v>
      </c>
      <c r="E106" s="62" t="s">
        <v>30</v>
      </c>
      <c r="F106" s="47" t="s">
        <v>30</v>
      </c>
      <c r="J106" s="5" t="s">
        <v>17</v>
      </c>
    </row>
    <row r="107">
      <c r="A107" s="3">
        <v>82.0</v>
      </c>
      <c r="B107" s="4">
        <v>0.11283564814814814</v>
      </c>
      <c r="C107" s="5" t="s">
        <v>21</v>
      </c>
      <c r="D107" s="5" t="s">
        <v>25</v>
      </c>
      <c r="E107" s="62" t="s">
        <v>1360</v>
      </c>
      <c r="F107" s="31" t="s">
        <v>30</v>
      </c>
      <c r="H107" s="5"/>
      <c r="J107" s="5" t="s">
        <v>2658</v>
      </c>
    </row>
    <row r="108">
      <c r="A108" s="3">
        <v>82.0</v>
      </c>
      <c r="B108" s="4">
        <v>0.11342592592592593</v>
      </c>
      <c r="C108" s="5" t="s">
        <v>134</v>
      </c>
      <c r="D108" s="5" t="s">
        <v>25</v>
      </c>
      <c r="E108" s="62" t="s">
        <v>30</v>
      </c>
      <c r="F108" s="47" t="s">
        <v>30</v>
      </c>
      <c r="J108" s="5" t="s">
        <v>17</v>
      </c>
    </row>
    <row r="109">
      <c r="A109" s="3">
        <v>82.0</v>
      </c>
      <c r="B109" s="4">
        <v>0.11342592592592593</v>
      </c>
      <c r="C109" s="5" t="s">
        <v>134</v>
      </c>
      <c r="D109" s="5" t="s">
        <v>25</v>
      </c>
      <c r="E109" s="62" t="s">
        <v>1360</v>
      </c>
      <c r="F109" s="31" t="s">
        <v>30</v>
      </c>
      <c r="J109" s="5" t="s">
        <v>2658</v>
      </c>
    </row>
    <row r="110">
      <c r="A110" s="3">
        <v>82.0</v>
      </c>
      <c r="B110" s="4">
        <v>0.11342592592592593</v>
      </c>
      <c r="C110" s="5" t="s">
        <v>134</v>
      </c>
      <c r="D110" s="5" t="s">
        <v>25</v>
      </c>
      <c r="E110" s="62" t="s">
        <v>30</v>
      </c>
      <c r="F110" s="47" t="s">
        <v>30</v>
      </c>
      <c r="J110" s="5" t="s">
        <v>17</v>
      </c>
    </row>
    <row r="111">
      <c r="A111" s="3">
        <v>82.0</v>
      </c>
      <c r="B111" s="4">
        <v>0.11342592592592593</v>
      </c>
      <c r="C111" s="5" t="s">
        <v>134</v>
      </c>
      <c r="D111" s="5" t="s">
        <v>25</v>
      </c>
      <c r="E111" s="62" t="s">
        <v>244</v>
      </c>
      <c r="F111" s="31" t="s">
        <v>30</v>
      </c>
      <c r="J111" s="5" t="s">
        <v>2658</v>
      </c>
    </row>
    <row r="112">
      <c r="A112" s="3">
        <v>82.0</v>
      </c>
      <c r="B112" s="4">
        <v>0.11342592592592593</v>
      </c>
      <c r="C112" s="5" t="s">
        <v>134</v>
      </c>
      <c r="D112" s="5" t="s">
        <v>25</v>
      </c>
      <c r="E112" s="62" t="s">
        <v>30</v>
      </c>
      <c r="F112" s="47" t="s">
        <v>30</v>
      </c>
      <c r="J112" s="5" t="s">
        <v>17</v>
      </c>
    </row>
    <row r="113">
      <c r="A113" s="3">
        <v>82.0</v>
      </c>
      <c r="B113" s="4">
        <v>0.11342592592592593</v>
      </c>
      <c r="C113" s="5" t="s">
        <v>134</v>
      </c>
      <c r="D113" s="5" t="s">
        <v>25</v>
      </c>
      <c r="E113" s="62" t="s">
        <v>1360</v>
      </c>
      <c r="F113" s="31" t="s">
        <v>30</v>
      </c>
      <c r="J113" s="5" t="s">
        <v>2658</v>
      </c>
    </row>
    <row r="114">
      <c r="A114" s="3">
        <v>82.0</v>
      </c>
      <c r="B114" s="4">
        <v>0.11342592592592593</v>
      </c>
      <c r="C114" s="5" t="s">
        <v>134</v>
      </c>
      <c r="D114" s="5" t="s">
        <v>25</v>
      </c>
      <c r="E114" s="62" t="s">
        <v>30</v>
      </c>
      <c r="F114" s="47" t="s">
        <v>30</v>
      </c>
      <c r="J114" s="5" t="s">
        <v>17</v>
      </c>
    </row>
    <row r="115">
      <c r="A115" s="3">
        <v>82.0</v>
      </c>
      <c r="B115" s="4">
        <v>0.11342592592592593</v>
      </c>
      <c r="C115" s="5" t="s">
        <v>134</v>
      </c>
      <c r="D115" s="5" t="s">
        <v>25</v>
      </c>
      <c r="E115" s="62" t="s">
        <v>1360</v>
      </c>
      <c r="F115" s="31" t="s">
        <v>30</v>
      </c>
      <c r="H115" s="5" t="s">
        <v>3266</v>
      </c>
      <c r="J115" s="5" t="s">
        <v>2658</v>
      </c>
    </row>
    <row r="116">
      <c r="A116" s="3">
        <v>82.0</v>
      </c>
      <c r="B116" s="4">
        <v>0.11364583333333333</v>
      </c>
      <c r="C116" s="5" t="s">
        <v>273</v>
      </c>
      <c r="D116" s="5" t="s">
        <v>25</v>
      </c>
      <c r="E116" s="62" t="s">
        <v>30</v>
      </c>
      <c r="F116" s="47" t="s">
        <v>30</v>
      </c>
      <c r="J116" s="5" t="s">
        <v>17</v>
      </c>
    </row>
    <row r="117">
      <c r="A117" s="3">
        <v>82.0</v>
      </c>
      <c r="B117" s="4">
        <v>0.11364583333333333</v>
      </c>
      <c r="C117" s="5" t="s">
        <v>273</v>
      </c>
      <c r="D117" s="5" t="s">
        <v>25</v>
      </c>
      <c r="E117" s="62" t="s">
        <v>244</v>
      </c>
      <c r="F117" s="31" t="s">
        <v>30</v>
      </c>
      <c r="J117" s="5" t="s">
        <v>2658</v>
      </c>
    </row>
    <row r="118">
      <c r="A118" s="3">
        <v>82.0</v>
      </c>
      <c r="B118" s="4">
        <v>0.11364583333333333</v>
      </c>
      <c r="C118" s="5" t="s">
        <v>273</v>
      </c>
      <c r="D118" s="5" t="s">
        <v>25</v>
      </c>
      <c r="E118" s="62" t="s">
        <v>30</v>
      </c>
      <c r="F118" s="47" t="s">
        <v>30</v>
      </c>
      <c r="J118" s="5" t="s">
        <v>17</v>
      </c>
    </row>
    <row r="119">
      <c r="A119" s="3">
        <v>82.0</v>
      </c>
      <c r="B119" s="4">
        <v>0.11364583333333333</v>
      </c>
      <c r="C119" s="5" t="s">
        <v>273</v>
      </c>
      <c r="D119" s="5" t="s">
        <v>25</v>
      </c>
      <c r="E119" s="62" t="s">
        <v>244</v>
      </c>
      <c r="F119" s="31" t="s">
        <v>30</v>
      </c>
      <c r="J119" s="5" t="s">
        <v>2658</v>
      </c>
    </row>
    <row r="120">
      <c r="A120" s="3">
        <v>82.0</v>
      </c>
      <c r="B120" s="4">
        <v>0.11364583333333333</v>
      </c>
      <c r="C120" s="5" t="s">
        <v>273</v>
      </c>
      <c r="D120" s="5" t="s">
        <v>25</v>
      </c>
      <c r="E120" s="62" t="s">
        <v>30</v>
      </c>
      <c r="F120" s="47" t="s">
        <v>30</v>
      </c>
      <c r="J120" s="5" t="s">
        <v>17</v>
      </c>
    </row>
    <row r="121">
      <c r="A121" s="3">
        <v>82.0</v>
      </c>
      <c r="B121" s="4">
        <v>0.11364583333333333</v>
      </c>
      <c r="C121" s="5" t="s">
        <v>273</v>
      </c>
      <c r="D121" s="5" t="s">
        <v>25</v>
      </c>
      <c r="E121" s="62" t="s">
        <v>1360</v>
      </c>
      <c r="F121" s="31" t="s">
        <v>30</v>
      </c>
      <c r="J121" s="5" t="s">
        <v>2658</v>
      </c>
    </row>
    <row r="122">
      <c r="A122" s="3">
        <v>82.0</v>
      </c>
      <c r="B122" s="4">
        <v>0.11364583333333333</v>
      </c>
      <c r="C122" s="5" t="s">
        <v>273</v>
      </c>
      <c r="D122" s="5" t="s">
        <v>25</v>
      </c>
      <c r="E122" s="62" t="s">
        <v>30</v>
      </c>
      <c r="F122" s="47" t="s">
        <v>30</v>
      </c>
      <c r="J122" s="5" t="s">
        <v>17</v>
      </c>
    </row>
    <row r="123">
      <c r="A123" s="3">
        <v>82.0</v>
      </c>
      <c r="B123" s="4">
        <v>0.11364583333333333</v>
      </c>
      <c r="C123" s="5" t="s">
        <v>273</v>
      </c>
      <c r="D123" s="5" t="s">
        <v>25</v>
      </c>
      <c r="E123" s="62" t="s">
        <v>244</v>
      </c>
      <c r="F123" s="31" t="s">
        <v>30</v>
      </c>
      <c r="H123" s="5" t="s">
        <v>3267</v>
      </c>
      <c r="J123" s="5" t="s">
        <v>3268</v>
      </c>
    </row>
    <row r="124">
      <c r="A124" s="3">
        <v>82.0</v>
      </c>
      <c r="B124" s="4">
        <v>0.11380787037037036</v>
      </c>
      <c r="C124" s="5" t="s">
        <v>13</v>
      </c>
      <c r="D124" s="5" t="s">
        <v>25</v>
      </c>
      <c r="E124" s="62" t="s">
        <v>30</v>
      </c>
      <c r="F124" s="47" t="s">
        <v>30</v>
      </c>
      <c r="J124" s="5" t="s">
        <v>17</v>
      </c>
    </row>
    <row r="125">
      <c r="A125" s="3">
        <v>82.0</v>
      </c>
      <c r="B125" s="4">
        <v>0.11380787037037036</v>
      </c>
      <c r="C125" s="5" t="s">
        <v>13</v>
      </c>
      <c r="D125" s="5" t="s">
        <v>25</v>
      </c>
      <c r="E125" s="62">
        <v>13.0</v>
      </c>
      <c r="F125" s="31">
        <f>E125-2-3</f>
        <v>8</v>
      </c>
      <c r="J125" s="5" t="s">
        <v>3269</v>
      </c>
    </row>
    <row r="126">
      <c r="A126" s="3">
        <v>82.0</v>
      </c>
      <c r="B126" s="4">
        <v>0.11380787037037036</v>
      </c>
      <c r="C126" s="5" t="s">
        <v>13</v>
      </c>
      <c r="D126" s="5" t="s">
        <v>25</v>
      </c>
      <c r="E126" s="62" t="s">
        <v>30</v>
      </c>
      <c r="F126" s="47" t="s">
        <v>30</v>
      </c>
      <c r="J126" s="5" t="s">
        <v>17</v>
      </c>
    </row>
    <row r="127">
      <c r="A127" s="3">
        <v>82.0</v>
      </c>
      <c r="B127" s="4">
        <v>0.11380787037037036</v>
      </c>
      <c r="C127" s="5" t="s">
        <v>13</v>
      </c>
      <c r="D127" s="5" t="s">
        <v>25</v>
      </c>
      <c r="E127" s="62">
        <v>13.0</v>
      </c>
      <c r="F127" s="31">
        <f>E127-2-3</f>
        <v>8</v>
      </c>
      <c r="J127" s="5" t="s">
        <v>3269</v>
      </c>
    </row>
    <row r="128">
      <c r="A128" s="3">
        <v>82.0</v>
      </c>
      <c r="B128" s="4">
        <v>0.11380787037037036</v>
      </c>
      <c r="C128" s="5" t="s">
        <v>13</v>
      </c>
      <c r="D128" s="5" t="s">
        <v>25</v>
      </c>
      <c r="E128" s="62" t="s">
        <v>30</v>
      </c>
      <c r="F128" s="47" t="s">
        <v>30</v>
      </c>
      <c r="J128" s="5" t="s">
        <v>17</v>
      </c>
    </row>
    <row r="129">
      <c r="A129" s="3">
        <v>82.0</v>
      </c>
      <c r="B129" s="4">
        <v>0.11380787037037036</v>
      </c>
      <c r="C129" s="5" t="s">
        <v>13</v>
      </c>
      <c r="D129" s="5" t="s">
        <v>25</v>
      </c>
      <c r="E129" s="62" t="s">
        <v>1360</v>
      </c>
      <c r="F129" s="31" t="s">
        <v>30</v>
      </c>
      <c r="J129" s="5" t="s">
        <v>2658</v>
      </c>
    </row>
    <row r="130">
      <c r="A130" s="3">
        <v>82.0</v>
      </c>
      <c r="B130" s="4">
        <v>0.11380787037037036</v>
      </c>
      <c r="C130" s="5" t="s">
        <v>13</v>
      </c>
      <c r="D130" s="5" t="s">
        <v>25</v>
      </c>
      <c r="E130" s="62" t="s">
        <v>30</v>
      </c>
      <c r="F130" s="47" t="s">
        <v>30</v>
      </c>
      <c r="J130" s="5" t="s">
        <v>17</v>
      </c>
    </row>
    <row r="131">
      <c r="A131" s="3">
        <v>82.0</v>
      </c>
      <c r="B131" s="4">
        <v>0.11380787037037036</v>
      </c>
      <c r="C131" s="5" t="s">
        <v>13</v>
      </c>
      <c r="D131" s="5" t="s">
        <v>25</v>
      </c>
      <c r="E131" s="62" t="s">
        <v>1360</v>
      </c>
      <c r="F131" s="31" t="s">
        <v>30</v>
      </c>
      <c r="H131" s="5" t="s">
        <v>3270</v>
      </c>
      <c r="J131" s="5" t="s">
        <v>2658</v>
      </c>
    </row>
    <row r="132">
      <c r="A132" s="3">
        <v>82.0</v>
      </c>
      <c r="B132" s="4">
        <v>0.11444444444444445</v>
      </c>
      <c r="C132" s="5" t="s">
        <v>18</v>
      </c>
      <c r="D132" s="5" t="s">
        <v>25</v>
      </c>
      <c r="E132" s="62" t="s">
        <v>30</v>
      </c>
      <c r="F132" s="47" t="s">
        <v>30</v>
      </c>
      <c r="J132" s="5" t="s">
        <v>17</v>
      </c>
    </row>
    <row r="133">
      <c r="A133" s="3">
        <v>82.0</v>
      </c>
      <c r="B133" s="4">
        <v>0.11444444444444445</v>
      </c>
      <c r="C133" s="5" t="s">
        <v>18</v>
      </c>
      <c r="D133" s="5" t="s">
        <v>25</v>
      </c>
      <c r="E133" s="62" t="s">
        <v>1360</v>
      </c>
      <c r="F133" s="31" t="s">
        <v>30</v>
      </c>
      <c r="J133" s="5" t="s">
        <v>2658</v>
      </c>
    </row>
    <row r="134">
      <c r="A134" s="3">
        <v>82.0</v>
      </c>
      <c r="B134" s="4">
        <v>0.11444444444444445</v>
      </c>
      <c r="C134" s="5" t="s">
        <v>18</v>
      </c>
      <c r="D134" s="5" t="s">
        <v>25</v>
      </c>
      <c r="E134" s="62" t="s">
        <v>30</v>
      </c>
      <c r="F134" s="47" t="s">
        <v>30</v>
      </c>
      <c r="J134" s="5" t="s">
        <v>17</v>
      </c>
    </row>
    <row r="135">
      <c r="A135" s="3">
        <v>82.0</v>
      </c>
      <c r="B135" s="4">
        <v>0.11444444444444445</v>
      </c>
      <c r="C135" s="5" t="s">
        <v>18</v>
      </c>
      <c r="D135" s="5" t="s">
        <v>25</v>
      </c>
      <c r="E135" s="62" t="s">
        <v>1360</v>
      </c>
      <c r="F135" s="31" t="s">
        <v>30</v>
      </c>
      <c r="J135" s="5" t="s">
        <v>2658</v>
      </c>
    </row>
    <row r="136">
      <c r="A136" s="3">
        <v>82.0</v>
      </c>
      <c r="B136" s="4">
        <v>0.11444444444444445</v>
      </c>
      <c r="C136" s="5" t="s">
        <v>18</v>
      </c>
      <c r="D136" s="5" t="s">
        <v>25</v>
      </c>
      <c r="E136" s="62" t="s">
        <v>30</v>
      </c>
      <c r="F136" s="47" t="s">
        <v>30</v>
      </c>
      <c r="J136" s="5" t="s">
        <v>17</v>
      </c>
    </row>
    <row r="137">
      <c r="A137" s="3">
        <v>82.0</v>
      </c>
      <c r="B137" s="4">
        <v>0.11444444444444445</v>
      </c>
      <c r="C137" s="5" t="s">
        <v>18</v>
      </c>
      <c r="D137" s="5" t="s">
        <v>25</v>
      </c>
      <c r="E137" s="62" t="s">
        <v>1360</v>
      </c>
      <c r="F137" s="31" t="s">
        <v>30</v>
      </c>
      <c r="J137" s="5" t="s">
        <v>3269</v>
      </c>
    </row>
    <row r="138">
      <c r="A138" s="3">
        <v>82.0</v>
      </c>
      <c r="B138" s="4">
        <v>0.11444444444444445</v>
      </c>
      <c r="C138" s="5" t="s">
        <v>18</v>
      </c>
      <c r="D138" s="5" t="s">
        <v>25</v>
      </c>
      <c r="E138" s="62" t="s">
        <v>30</v>
      </c>
      <c r="F138" s="47" t="s">
        <v>30</v>
      </c>
      <c r="J138" s="5" t="s">
        <v>17</v>
      </c>
    </row>
    <row r="139">
      <c r="A139" s="3">
        <v>82.0</v>
      </c>
      <c r="B139" s="4">
        <v>0.11444444444444445</v>
      </c>
      <c r="C139" s="5" t="s">
        <v>18</v>
      </c>
      <c r="D139" s="5" t="s">
        <v>25</v>
      </c>
      <c r="E139" s="62" t="s">
        <v>1360</v>
      </c>
      <c r="F139" s="31" t="s">
        <v>30</v>
      </c>
      <c r="H139" s="5" t="s">
        <v>3271</v>
      </c>
      <c r="J139" s="5" t="s">
        <v>2658</v>
      </c>
    </row>
    <row r="140">
      <c r="A140" s="3">
        <v>82.0</v>
      </c>
      <c r="B140" s="4">
        <v>0.11540509259259259</v>
      </c>
      <c r="C140" s="5" t="s">
        <v>2364</v>
      </c>
      <c r="D140" s="5" t="s">
        <v>25</v>
      </c>
      <c r="E140" s="62" t="s">
        <v>30</v>
      </c>
      <c r="F140" s="47" t="s">
        <v>30</v>
      </c>
    </row>
    <row r="141">
      <c r="A141" s="3">
        <v>82.0</v>
      </c>
      <c r="B141" s="4">
        <v>0.11540509259259259</v>
      </c>
      <c r="C141" s="5" t="s">
        <v>2364</v>
      </c>
      <c r="D141" s="5" t="s">
        <v>25</v>
      </c>
      <c r="E141" s="62" t="s">
        <v>1360</v>
      </c>
      <c r="F141" s="31" t="s">
        <v>30</v>
      </c>
    </row>
    <row r="142">
      <c r="A142" s="3">
        <v>82.0</v>
      </c>
      <c r="B142" s="4">
        <v>0.11540509259259259</v>
      </c>
      <c r="C142" s="5" t="s">
        <v>2364</v>
      </c>
      <c r="D142" s="5" t="s">
        <v>25</v>
      </c>
      <c r="E142" s="62" t="s">
        <v>30</v>
      </c>
      <c r="F142" s="47" t="s">
        <v>30</v>
      </c>
    </row>
    <row r="143">
      <c r="A143" s="3">
        <v>82.0</v>
      </c>
      <c r="B143" s="4">
        <v>0.11540509259259259</v>
      </c>
      <c r="C143" s="5" t="s">
        <v>2364</v>
      </c>
      <c r="D143" s="5" t="s">
        <v>25</v>
      </c>
      <c r="E143" s="62" t="s">
        <v>1360</v>
      </c>
      <c r="F143" s="31" t="s">
        <v>30</v>
      </c>
    </row>
    <row r="144">
      <c r="A144" s="3">
        <v>82.0</v>
      </c>
      <c r="B144" s="4">
        <v>0.11540509259259259</v>
      </c>
      <c r="C144" s="5" t="s">
        <v>2364</v>
      </c>
      <c r="D144" s="5" t="s">
        <v>25</v>
      </c>
      <c r="E144" s="62" t="s">
        <v>30</v>
      </c>
      <c r="F144" s="47" t="s">
        <v>30</v>
      </c>
    </row>
    <row r="145">
      <c r="A145" s="3">
        <v>82.0</v>
      </c>
      <c r="B145" s="4">
        <v>0.11540509259259259</v>
      </c>
      <c r="C145" s="5" t="s">
        <v>2364</v>
      </c>
      <c r="D145" s="5" t="s">
        <v>25</v>
      </c>
      <c r="E145" s="62" t="s">
        <v>1360</v>
      </c>
      <c r="F145" s="31" t="s">
        <v>30</v>
      </c>
    </row>
    <row r="146">
      <c r="A146" s="3">
        <v>82.0</v>
      </c>
      <c r="B146" s="4">
        <v>0.11540509259259259</v>
      </c>
      <c r="C146" s="5" t="s">
        <v>2364</v>
      </c>
      <c r="D146" s="5" t="s">
        <v>25</v>
      </c>
      <c r="E146" s="62" t="s">
        <v>30</v>
      </c>
      <c r="F146" s="47" t="s">
        <v>30</v>
      </c>
    </row>
    <row r="147">
      <c r="A147" s="3">
        <v>82.0</v>
      </c>
      <c r="B147" s="4">
        <v>0.11540509259259259</v>
      </c>
      <c r="C147" s="5" t="s">
        <v>2364</v>
      </c>
      <c r="D147" s="5" t="s">
        <v>25</v>
      </c>
      <c r="E147" s="62" t="s">
        <v>1360</v>
      </c>
      <c r="F147" s="31" t="s">
        <v>30</v>
      </c>
      <c r="H147" s="5" t="s">
        <v>3272</v>
      </c>
    </row>
    <row r="148">
      <c r="A148" s="3">
        <v>82.0</v>
      </c>
      <c r="B148" s="4">
        <v>0.11686342592592593</v>
      </c>
      <c r="C148" s="5" t="s">
        <v>18</v>
      </c>
      <c r="D148" s="5" t="s">
        <v>32</v>
      </c>
      <c r="E148" s="62" t="s">
        <v>30</v>
      </c>
      <c r="F148" s="47" t="s">
        <v>30</v>
      </c>
      <c r="J148" s="5" t="s">
        <v>17</v>
      </c>
    </row>
    <row r="149">
      <c r="A149" s="3">
        <v>82.0</v>
      </c>
      <c r="B149" s="4">
        <v>0.11686342592592593</v>
      </c>
      <c r="C149" s="5" t="s">
        <v>18</v>
      </c>
      <c r="D149" s="5" t="s">
        <v>32</v>
      </c>
      <c r="E149" s="62">
        <v>26.0</v>
      </c>
      <c r="F149" s="49">
        <f>E149-14</f>
        <v>12</v>
      </c>
      <c r="J149" s="5" t="s">
        <v>3273</v>
      </c>
    </row>
    <row r="150">
      <c r="A150" s="3">
        <v>82.0</v>
      </c>
      <c r="B150" s="4">
        <v>0.11728009259259259</v>
      </c>
      <c r="C150" s="5" t="s">
        <v>18</v>
      </c>
      <c r="D150" s="5" t="s">
        <v>7</v>
      </c>
      <c r="E150" s="62">
        <v>29.0</v>
      </c>
      <c r="F150" s="89"/>
      <c r="H150" s="5" t="s">
        <v>3274</v>
      </c>
      <c r="I150" s="5">
        <v>1.0</v>
      </c>
    </row>
    <row r="151">
      <c r="A151" s="3">
        <v>82.0</v>
      </c>
      <c r="B151" s="4">
        <v>0.11787037037037038</v>
      </c>
      <c r="C151" s="5" t="s">
        <v>18</v>
      </c>
      <c r="D151" s="5" t="s">
        <v>32</v>
      </c>
      <c r="E151" s="62" t="s">
        <v>30</v>
      </c>
      <c r="F151" s="62" t="s">
        <v>30</v>
      </c>
      <c r="J151" s="5" t="s">
        <v>17</v>
      </c>
    </row>
    <row r="152">
      <c r="A152" s="3">
        <v>82.0</v>
      </c>
      <c r="B152" s="4">
        <v>0.11787037037037038</v>
      </c>
      <c r="C152" s="5" t="s">
        <v>18</v>
      </c>
      <c r="D152" s="5" t="s">
        <v>32</v>
      </c>
      <c r="E152" s="62">
        <v>26.0</v>
      </c>
      <c r="F152" s="49">
        <f>E152-14</f>
        <v>12</v>
      </c>
      <c r="J152" s="5" t="s">
        <v>3273</v>
      </c>
    </row>
    <row r="153">
      <c r="A153" s="3">
        <v>82.0</v>
      </c>
      <c r="B153" s="4">
        <v>0.11800925925925926</v>
      </c>
      <c r="C153" s="5" t="s">
        <v>18</v>
      </c>
      <c r="D153" s="5" t="s">
        <v>7</v>
      </c>
      <c r="E153" s="62">
        <v>28.0</v>
      </c>
      <c r="F153" s="89"/>
      <c r="H153" s="5" t="s">
        <v>3275</v>
      </c>
      <c r="I153" s="5"/>
    </row>
    <row r="154">
      <c r="A154" s="3">
        <v>82.0</v>
      </c>
      <c r="B154" s="4">
        <v>0.11834490740740741</v>
      </c>
      <c r="C154" s="5" t="s">
        <v>18</v>
      </c>
      <c r="D154" s="5" t="s">
        <v>32</v>
      </c>
      <c r="E154" s="62">
        <v>16.0</v>
      </c>
      <c r="F154" s="49">
        <f>E154-14</f>
        <v>2</v>
      </c>
      <c r="J154" s="5" t="s">
        <v>2882</v>
      </c>
    </row>
    <row r="155">
      <c r="A155" s="3">
        <v>82.0</v>
      </c>
      <c r="B155" s="4">
        <v>0.1184375</v>
      </c>
      <c r="C155" s="5" t="s">
        <v>18</v>
      </c>
      <c r="D155" s="5" t="s">
        <v>7</v>
      </c>
      <c r="E155" s="62">
        <v>19.0</v>
      </c>
      <c r="F155" s="89"/>
      <c r="H155" s="5" t="s">
        <v>3276</v>
      </c>
      <c r="I155" s="5">
        <v>1.0</v>
      </c>
    </row>
    <row r="156">
      <c r="A156" s="3">
        <v>82.0</v>
      </c>
      <c r="B156" s="4">
        <v>0.12052083333333333</v>
      </c>
      <c r="C156" s="5" t="s">
        <v>10</v>
      </c>
      <c r="D156" s="5" t="s">
        <v>32</v>
      </c>
      <c r="E156" s="62" t="s">
        <v>30</v>
      </c>
      <c r="F156" s="62" t="s">
        <v>30</v>
      </c>
      <c r="J156" s="5" t="s">
        <v>2634</v>
      </c>
    </row>
    <row r="157">
      <c r="A157" s="3">
        <v>82.0</v>
      </c>
      <c r="B157" s="4">
        <v>0.12065972222222222</v>
      </c>
      <c r="C157" s="5" t="s">
        <v>10</v>
      </c>
      <c r="D157" s="5" t="s">
        <v>7</v>
      </c>
      <c r="E157" s="62">
        <v>19.0</v>
      </c>
      <c r="F157" s="89"/>
      <c r="H157" s="5" t="s">
        <v>3277</v>
      </c>
    </row>
    <row r="158">
      <c r="A158" s="3">
        <v>82.0</v>
      </c>
      <c r="B158" s="4">
        <v>0.1209375</v>
      </c>
      <c r="C158" s="5" t="s">
        <v>10</v>
      </c>
      <c r="D158" s="5" t="s">
        <v>32</v>
      </c>
      <c r="E158" s="62" t="s">
        <v>37</v>
      </c>
      <c r="F158" s="62">
        <v>20.0</v>
      </c>
      <c r="G158" s="5" t="s">
        <v>48</v>
      </c>
      <c r="J158" s="5" t="s">
        <v>2634</v>
      </c>
    </row>
    <row r="159">
      <c r="A159" s="3">
        <v>82.0</v>
      </c>
      <c r="B159" s="4">
        <v>0.12112268518518518</v>
      </c>
      <c r="C159" s="5" t="s">
        <v>10</v>
      </c>
      <c r="D159" s="5" t="s">
        <v>7</v>
      </c>
      <c r="E159" s="62">
        <v>36.0</v>
      </c>
      <c r="F159" s="89"/>
      <c r="H159" s="5" t="s">
        <v>3278</v>
      </c>
      <c r="I159" s="5">
        <v>1.0</v>
      </c>
    </row>
    <row r="160">
      <c r="A160" s="3">
        <v>82.0</v>
      </c>
      <c r="B160" s="4">
        <v>0.1221875</v>
      </c>
      <c r="C160" s="5" t="s">
        <v>13</v>
      </c>
      <c r="D160" s="5" t="s">
        <v>32</v>
      </c>
      <c r="E160" s="62" t="s">
        <v>30</v>
      </c>
      <c r="F160" s="62" t="s">
        <v>30</v>
      </c>
      <c r="G160" s="5"/>
      <c r="J160" s="5" t="s">
        <v>17</v>
      </c>
    </row>
    <row r="161">
      <c r="A161" s="3">
        <v>82.0</v>
      </c>
      <c r="B161" s="4">
        <v>0.1221875</v>
      </c>
      <c r="C161" s="5" t="s">
        <v>13</v>
      </c>
      <c r="D161" s="5" t="s">
        <v>32</v>
      </c>
      <c r="E161" s="62">
        <v>28.0</v>
      </c>
      <c r="F161" s="49">
        <f>E161-10</f>
        <v>18</v>
      </c>
      <c r="J161" s="5" t="s">
        <v>3279</v>
      </c>
    </row>
    <row r="162">
      <c r="A162" s="3">
        <v>82.0</v>
      </c>
      <c r="B162" s="4">
        <v>0.12241898148148148</v>
      </c>
      <c r="C162" s="5" t="s">
        <v>13</v>
      </c>
      <c r="D162" s="5" t="s">
        <v>32</v>
      </c>
      <c r="E162" s="62" t="s">
        <v>30</v>
      </c>
      <c r="F162" s="62" t="s">
        <v>30</v>
      </c>
      <c r="J162" s="5" t="s">
        <v>17</v>
      </c>
    </row>
    <row r="163">
      <c r="A163" s="3">
        <v>82.0</v>
      </c>
      <c r="B163" s="4">
        <v>0.12241898148148148</v>
      </c>
      <c r="C163" s="5" t="s">
        <v>13</v>
      </c>
      <c r="D163" s="5" t="s">
        <v>32</v>
      </c>
      <c r="E163" s="62">
        <v>26.0</v>
      </c>
      <c r="F163" s="49">
        <f>E163-10</f>
        <v>16</v>
      </c>
      <c r="J163" s="5" t="s">
        <v>3279</v>
      </c>
    </row>
    <row r="164">
      <c r="A164" s="3">
        <v>82.0</v>
      </c>
      <c r="B164" s="4">
        <v>0.1226388888888889</v>
      </c>
      <c r="C164" s="5" t="s">
        <v>13</v>
      </c>
      <c r="D164" s="5" t="s">
        <v>7</v>
      </c>
      <c r="E164" s="62">
        <v>30.0</v>
      </c>
      <c r="F164" s="89"/>
      <c r="H164" s="5" t="s">
        <v>3280</v>
      </c>
    </row>
    <row r="165">
      <c r="A165" s="3">
        <v>82.0</v>
      </c>
      <c r="B165" s="4">
        <v>0.12280092592592592</v>
      </c>
      <c r="C165" s="5" t="s">
        <v>13</v>
      </c>
      <c r="D165" s="5" t="s">
        <v>7</v>
      </c>
      <c r="E165" s="62">
        <v>29.0</v>
      </c>
      <c r="F165" s="89"/>
      <c r="H165" s="5" t="s">
        <v>3281</v>
      </c>
    </row>
    <row r="166">
      <c r="A166" s="3">
        <v>82.0</v>
      </c>
      <c r="B166" s="4">
        <v>0.12356481481481481</v>
      </c>
      <c r="C166" s="5" t="s">
        <v>13</v>
      </c>
      <c r="D166" s="5" t="s">
        <v>74</v>
      </c>
      <c r="E166" s="62" t="s">
        <v>30</v>
      </c>
      <c r="F166" s="62" t="s">
        <v>30</v>
      </c>
      <c r="J166" s="5" t="s">
        <v>17</v>
      </c>
    </row>
    <row r="167">
      <c r="A167" s="3">
        <v>82.0</v>
      </c>
      <c r="B167" s="4">
        <v>0.12356481481481481</v>
      </c>
      <c r="C167" s="5" t="s">
        <v>13</v>
      </c>
      <c r="D167" s="5" t="s">
        <v>74</v>
      </c>
      <c r="E167" s="62">
        <v>26.0</v>
      </c>
      <c r="F167" s="49">
        <f>E167-21</f>
        <v>5</v>
      </c>
      <c r="J167" s="5" t="s">
        <v>40</v>
      </c>
    </row>
    <row r="168">
      <c r="A168" s="3">
        <v>82.0</v>
      </c>
      <c r="B168" s="4">
        <v>0.12590277777777778</v>
      </c>
      <c r="C168" s="5" t="s">
        <v>21</v>
      </c>
      <c r="D168" s="5" t="s">
        <v>88</v>
      </c>
      <c r="E168" s="62">
        <v>19.0</v>
      </c>
      <c r="F168" s="49">
        <f>E168-8</f>
        <v>11</v>
      </c>
    </row>
    <row r="169">
      <c r="A169" s="3">
        <v>82.0</v>
      </c>
      <c r="B169" s="4">
        <v>0.12638888888888888</v>
      </c>
      <c r="C169" s="5" t="s">
        <v>134</v>
      </c>
      <c r="D169" s="5" t="s">
        <v>75</v>
      </c>
      <c r="E169" s="62" t="s">
        <v>30</v>
      </c>
      <c r="F169" s="62" t="s">
        <v>30</v>
      </c>
      <c r="J169" s="5" t="s">
        <v>17</v>
      </c>
    </row>
    <row r="170">
      <c r="A170" s="3">
        <v>82.0</v>
      </c>
      <c r="B170" s="4">
        <v>0.12638888888888888</v>
      </c>
      <c r="C170" s="5" t="s">
        <v>134</v>
      </c>
      <c r="D170" s="5" t="s">
        <v>75</v>
      </c>
      <c r="E170" s="62" t="s">
        <v>37</v>
      </c>
      <c r="F170" s="62">
        <v>20.0</v>
      </c>
      <c r="J170" s="5" t="s">
        <v>40</v>
      </c>
    </row>
    <row r="171">
      <c r="A171" s="3">
        <v>82.0</v>
      </c>
      <c r="B171" s="4">
        <v>0.12638888888888888</v>
      </c>
      <c r="C171" s="5" t="s">
        <v>134</v>
      </c>
      <c r="D171" s="5" t="s">
        <v>75</v>
      </c>
      <c r="E171" s="62" t="s">
        <v>30</v>
      </c>
      <c r="F171" s="62" t="s">
        <v>30</v>
      </c>
      <c r="J171" s="5" t="s">
        <v>17</v>
      </c>
    </row>
    <row r="172">
      <c r="A172" s="3">
        <v>82.0</v>
      </c>
      <c r="B172" s="4">
        <v>0.12638888888888888</v>
      </c>
      <c r="C172" s="5" t="s">
        <v>134</v>
      </c>
      <c r="D172" s="5" t="s">
        <v>75</v>
      </c>
      <c r="E172" s="62">
        <v>18.0</v>
      </c>
      <c r="F172" s="49">
        <f>E172-1</f>
        <v>17</v>
      </c>
      <c r="J172" s="5" t="s">
        <v>40</v>
      </c>
    </row>
    <row r="173">
      <c r="A173" s="3">
        <v>82.0</v>
      </c>
      <c r="B173" s="4">
        <v>0.12638888888888888</v>
      </c>
      <c r="C173" s="5" t="s">
        <v>134</v>
      </c>
      <c r="D173" s="5" t="s">
        <v>75</v>
      </c>
      <c r="E173" s="62" t="s">
        <v>30</v>
      </c>
      <c r="F173" s="62" t="s">
        <v>30</v>
      </c>
      <c r="J173" s="5" t="s">
        <v>17</v>
      </c>
    </row>
    <row r="174">
      <c r="A174" s="3">
        <v>82.0</v>
      </c>
      <c r="B174" s="4">
        <v>0.12638888888888888</v>
      </c>
      <c r="C174" s="5" t="s">
        <v>134</v>
      </c>
      <c r="D174" s="5" t="s">
        <v>75</v>
      </c>
      <c r="E174" s="62">
        <v>19.0</v>
      </c>
      <c r="F174" s="31">
        <f t="shared" ref="F174:F176" si="6">E174-1</f>
        <v>18</v>
      </c>
      <c r="J174" s="5" t="s">
        <v>40</v>
      </c>
    </row>
    <row r="175">
      <c r="A175" s="3">
        <v>82.0</v>
      </c>
      <c r="B175" s="4">
        <v>0.12638888888888888</v>
      </c>
      <c r="C175" s="5" t="s">
        <v>134</v>
      </c>
      <c r="D175" s="5" t="s">
        <v>75</v>
      </c>
      <c r="E175" s="62">
        <v>14.0</v>
      </c>
      <c r="F175" s="47">
        <f t="shared" si="6"/>
        <v>13</v>
      </c>
      <c r="J175" s="5" t="s">
        <v>17</v>
      </c>
    </row>
    <row r="176">
      <c r="A176" s="3">
        <v>82.0</v>
      </c>
      <c r="B176" s="4">
        <v>0.12638888888888888</v>
      </c>
      <c r="C176" s="5" t="s">
        <v>134</v>
      </c>
      <c r="D176" s="5" t="s">
        <v>75</v>
      </c>
      <c r="E176" s="62">
        <v>14.0</v>
      </c>
      <c r="F176" s="31">
        <f t="shared" si="6"/>
        <v>13</v>
      </c>
      <c r="J176" s="5" t="s">
        <v>40</v>
      </c>
    </row>
    <row r="177">
      <c r="A177" s="3">
        <v>82.0</v>
      </c>
      <c r="B177" s="4">
        <v>0.1280324074074074</v>
      </c>
      <c r="C177" s="5" t="s">
        <v>22</v>
      </c>
      <c r="D177" s="5" t="s">
        <v>97</v>
      </c>
      <c r="E177" s="62">
        <v>9.0</v>
      </c>
      <c r="F177" s="89"/>
      <c r="J177" s="5" t="s">
        <v>3282</v>
      </c>
    </row>
    <row r="178">
      <c r="A178" s="3">
        <v>82.0</v>
      </c>
      <c r="B178" s="4">
        <v>0.1310300925925926</v>
      </c>
      <c r="C178" s="5" t="s">
        <v>22</v>
      </c>
      <c r="D178" s="5" t="s">
        <v>75</v>
      </c>
      <c r="E178" s="62">
        <v>19.0</v>
      </c>
      <c r="F178" s="49">
        <f>E178-2</f>
        <v>17</v>
      </c>
      <c r="J178" s="5" t="s">
        <v>3283</v>
      </c>
    </row>
    <row r="179">
      <c r="A179" s="3">
        <v>82.0</v>
      </c>
      <c r="B179" s="4">
        <v>0.13390046296296296</v>
      </c>
      <c r="C179" s="5" t="s">
        <v>15</v>
      </c>
      <c r="D179" s="5" t="s">
        <v>97</v>
      </c>
      <c r="E179" s="62">
        <v>21.0</v>
      </c>
      <c r="F179" s="89"/>
      <c r="J179" s="5" t="s">
        <v>3284</v>
      </c>
    </row>
    <row r="180">
      <c r="A180" s="3">
        <v>82.0</v>
      </c>
      <c r="B180" s="4">
        <v>0.13416666666666666</v>
      </c>
      <c r="C180" s="5" t="s">
        <v>21</v>
      </c>
      <c r="D180" s="5" t="s">
        <v>20</v>
      </c>
      <c r="E180" s="62">
        <v>25.0</v>
      </c>
      <c r="F180" s="59">
        <f>E180-15</f>
        <v>10</v>
      </c>
      <c r="J180" s="5" t="s">
        <v>2037</v>
      </c>
    </row>
    <row r="181">
      <c r="A181" s="3">
        <v>82.0</v>
      </c>
      <c r="B181" s="4">
        <v>0.13418981481481482</v>
      </c>
      <c r="C181" s="5" t="s">
        <v>21</v>
      </c>
      <c r="D181" s="5" t="s">
        <v>88</v>
      </c>
      <c r="E181" s="62" t="s">
        <v>37</v>
      </c>
      <c r="F181" s="62">
        <v>20.0</v>
      </c>
    </row>
    <row r="182">
      <c r="A182" s="3">
        <v>82.0</v>
      </c>
      <c r="B182" s="4">
        <v>0.1361226851851852</v>
      </c>
      <c r="C182" s="5" t="s">
        <v>21</v>
      </c>
      <c r="D182" s="5" t="s">
        <v>88</v>
      </c>
      <c r="E182" s="62">
        <v>18.0</v>
      </c>
      <c r="F182" s="34">
        <f>E182-8</f>
        <v>10</v>
      </c>
      <c r="J182" s="5" t="s">
        <v>2037</v>
      </c>
    </row>
    <row r="183">
      <c r="A183" s="3">
        <v>82.0</v>
      </c>
      <c r="B183" s="4">
        <v>0.13809027777777777</v>
      </c>
      <c r="C183" s="5" t="s">
        <v>21</v>
      </c>
      <c r="D183" s="5" t="s">
        <v>88</v>
      </c>
      <c r="E183" s="62">
        <v>22.0</v>
      </c>
      <c r="F183" s="31">
        <f>E183-14</f>
        <v>8</v>
      </c>
    </row>
    <row r="184">
      <c r="A184" s="3">
        <v>82.0</v>
      </c>
      <c r="B184" s="4">
        <v>0.13949074074074075</v>
      </c>
      <c r="C184" s="5" t="s">
        <v>22</v>
      </c>
      <c r="D184" s="5" t="s">
        <v>47</v>
      </c>
      <c r="E184" s="62">
        <v>19.0</v>
      </c>
      <c r="F184" s="31">
        <f>E184-2</f>
        <v>17</v>
      </c>
    </row>
    <row r="185">
      <c r="A185" s="3">
        <v>82.0</v>
      </c>
      <c r="B185" s="4">
        <v>0.13952546296296298</v>
      </c>
      <c r="C185" s="5" t="s">
        <v>22</v>
      </c>
      <c r="D185" s="5" t="s">
        <v>3285</v>
      </c>
      <c r="E185" s="62">
        <v>21.0</v>
      </c>
      <c r="F185" s="31">
        <f>E185-6</f>
        <v>15</v>
      </c>
      <c r="J185" s="5" t="s">
        <v>2227</v>
      </c>
    </row>
    <row r="186">
      <c r="A186" s="3">
        <v>82.0</v>
      </c>
      <c r="B186" s="4">
        <v>0.1417013888888889</v>
      </c>
      <c r="C186" s="5" t="s">
        <v>21</v>
      </c>
      <c r="D186" s="5" t="s">
        <v>146</v>
      </c>
      <c r="E186" s="62">
        <v>21.0</v>
      </c>
      <c r="F186" s="31">
        <f>E186-2</f>
        <v>19</v>
      </c>
    </row>
    <row r="187">
      <c r="A187" s="3">
        <v>82.0</v>
      </c>
      <c r="B187" s="4">
        <v>0.143125</v>
      </c>
      <c r="C187" s="5" t="s">
        <v>21</v>
      </c>
      <c r="D187" s="5" t="s">
        <v>20</v>
      </c>
      <c r="E187" s="62">
        <v>28.0</v>
      </c>
      <c r="F187" s="31">
        <f>E187-15</f>
        <v>13</v>
      </c>
    </row>
    <row r="188">
      <c r="A188" s="3">
        <v>82.0</v>
      </c>
      <c r="B188" s="4">
        <v>0.14320601851851852</v>
      </c>
      <c r="C188" s="5" t="s">
        <v>21</v>
      </c>
      <c r="D188" s="5" t="s">
        <v>88</v>
      </c>
      <c r="E188" s="62" t="s">
        <v>28</v>
      </c>
      <c r="F188" s="47">
        <v>1.0</v>
      </c>
    </row>
    <row r="189">
      <c r="A189" s="3">
        <v>82.0</v>
      </c>
      <c r="B189" s="4">
        <v>0.14579861111111111</v>
      </c>
      <c r="C189" s="5" t="s">
        <v>21</v>
      </c>
      <c r="D189" s="5" t="s">
        <v>32</v>
      </c>
      <c r="E189" s="62">
        <v>20.0</v>
      </c>
      <c r="F189" s="31">
        <f>E189-13</f>
        <v>7</v>
      </c>
      <c r="J189" s="5" t="s">
        <v>2767</v>
      </c>
    </row>
    <row r="190">
      <c r="A190" s="3">
        <v>82.0</v>
      </c>
      <c r="B190" s="4">
        <v>0.14592592592592593</v>
      </c>
      <c r="C190" s="5" t="s">
        <v>21</v>
      </c>
      <c r="D190" s="5" t="s">
        <v>25</v>
      </c>
      <c r="E190" s="62">
        <v>22.0</v>
      </c>
      <c r="F190" s="31">
        <f>E190-10</f>
        <v>12</v>
      </c>
    </row>
    <row r="191">
      <c r="A191" s="3">
        <v>82.0</v>
      </c>
      <c r="B191" s="4">
        <v>0.14820601851851853</v>
      </c>
      <c r="C191" s="5" t="s">
        <v>18</v>
      </c>
      <c r="D191" s="5" t="s">
        <v>25</v>
      </c>
      <c r="E191" s="62">
        <v>22.0</v>
      </c>
      <c r="F191" s="31">
        <f>E191-6</f>
        <v>16</v>
      </c>
    </row>
    <row r="192">
      <c r="A192" s="3">
        <v>82.0</v>
      </c>
      <c r="B192" s="4">
        <v>0.15037037037037038</v>
      </c>
      <c r="C192" s="5" t="s">
        <v>21</v>
      </c>
      <c r="D192" s="5" t="s">
        <v>24</v>
      </c>
      <c r="E192" s="62">
        <v>26.0</v>
      </c>
      <c r="F192" s="31">
        <f>E192-12</f>
        <v>14</v>
      </c>
    </row>
    <row r="193">
      <c r="A193" s="3">
        <v>82.0</v>
      </c>
      <c r="B193" s="4">
        <v>0.1504050925925926</v>
      </c>
      <c r="C193" s="5" t="s">
        <v>15</v>
      </c>
      <c r="D193" s="5" t="s">
        <v>24</v>
      </c>
      <c r="E193" s="62">
        <v>14.0</v>
      </c>
      <c r="F193" s="31">
        <f>E193-11</f>
        <v>3</v>
      </c>
    </row>
    <row r="194">
      <c r="A194" s="3">
        <v>82.0</v>
      </c>
      <c r="B194" s="4">
        <v>0.1504976851851852</v>
      </c>
      <c r="C194" s="5" t="s">
        <v>10</v>
      </c>
      <c r="D194" s="5" t="s">
        <v>24</v>
      </c>
      <c r="E194" s="62">
        <v>21.0</v>
      </c>
      <c r="F194" s="31">
        <f>E194-13</f>
        <v>8</v>
      </c>
    </row>
    <row r="195">
      <c r="A195" s="3">
        <v>82.0</v>
      </c>
      <c r="B195" s="4">
        <v>0.1525</v>
      </c>
      <c r="C195" s="5" t="s">
        <v>10</v>
      </c>
      <c r="D195" s="5" t="s">
        <v>35</v>
      </c>
      <c r="E195" s="62" t="s">
        <v>28</v>
      </c>
      <c r="F195" s="47">
        <v>1.0</v>
      </c>
    </row>
    <row r="196">
      <c r="A196" s="3">
        <v>82.0</v>
      </c>
      <c r="B196" s="4">
        <v>0.15354166666666666</v>
      </c>
      <c r="C196" s="5" t="s">
        <v>10</v>
      </c>
      <c r="D196" s="5" t="s">
        <v>492</v>
      </c>
      <c r="E196" s="62">
        <v>9.0</v>
      </c>
      <c r="F196" s="31">
        <f>E196-0</f>
        <v>9</v>
      </c>
    </row>
    <row r="197">
      <c r="A197" s="3">
        <v>82.0</v>
      </c>
      <c r="B197" s="4">
        <v>0.1535763888888889</v>
      </c>
      <c r="C197" s="5" t="s">
        <v>134</v>
      </c>
      <c r="D197" s="5" t="s">
        <v>492</v>
      </c>
      <c r="E197" s="62">
        <v>13.0</v>
      </c>
      <c r="F197" s="31">
        <f>E197-4</f>
        <v>9</v>
      </c>
    </row>
    <row r="198">
      <c r="A198" s="3">
        <v>82.0</v>
      </c>
      <c r="B198" s="4">
        <v>0.15481481481481482</v>
      </c>
      <c r="C198" s="5" t="s">
        <v>18</v>
      </c>
      <c r="D198" s="5" t="s">
        <v>32</v>
      </c>
      <c r="E198" s="62" t="s">
        <v>30</v>
      </c>
      <c r="F198" s="47" t="s">
        <v>30</v>
      </c>
      <c r="J198" s="5" t="s">
        <v>42</v>
      </c>
    </row>
    <row r="199">
      <c r="A199" s="3">
        <v>82.0</v>
      </c>
      <c r="B199" s="4">
        <v>0.15481481481481482</v>
      </c>
      <c r="C199" s="5" t="s">
        <v>18</v>
      </c>
      <c r="D199" s="5" t="s">
        <v>32</v>
      </c>
      <c r="E199" s="62" t="s">
        <v>30</v>
      </c>
      <c r="F199" s="47" t="s">
        <v>30</v>
      </c>
      <c r="J199" s="5" t="s">
        <v>3286</v>
      </c>
    </row>
    <row r="200">
      <c r="A200" s="3">
        <v>82.0</v>
      </c>
      <c r="B200" s="4">
        <v>0.15626157407407407</v>
      </c>
      <c r="C200" s="5" t="s">
        <v>15</v>
      </c>
      <c r="D200" s="5" t="s">
        <v>41</v>
      </c>
      <c r="E200" s="62">
        <v>21.0</v>
      </c>
      <c r="F200" s="47">
        <f>E200-2</f>
        <v>19</v>
      </c>
    </row>
    <row r="201">
      <c r="A201" s="3">
        <v>82.0</v>
      </c>
      <c r="B201" s="4">
        <v>0.1575</v>
      </c>
      <c r="C201" s="5" t="s">
        <v>10</v>
      </c>
      <c r="D201" s="5" t="s">
        <v>35</v>
      </c>
      <c r="E201" s="62">
        <v>25.0</v>
      </c>
      <c r="F201" s="31">
        <f>E201-15</f>
        <v>10</v>
      </c>
    </row>
    <row r="202">
      <c r="A202" s="3">
        <v>82.0</v>
      </c>
      <c r="B202" s="4">
        <v>0.1586574074074074</v>
      </c>
      <c r="C202" s="5" t="s">
        <v>10</v>
      </c>
      <c r="D202" s="5" t="s">
        <v>32</v>
      </c>
      <c r="E202" s="62">
        <v>20.0</v>
      </c>
      <c r="F202" s="49">
        <f>E202-10</f>
        <v>10</v>
      </c>
      <c r="J202" s="5" t="s">
        <v>46</v>
      </c>
    </row>
    <row r="203">
      <c r="A203" s="3">
        <v>82.0</v>
      </c>
      <c r="B203" s="4">
        <v>0.15886574074074075</v>
      </c>
      <c r="C203" s="5" t="s">
        <v>10</v>
      </c>
      <c r="D203" s="5" t="s">
        <v>7</v>
      </c>
      <c r="E203" s="62">
        <v>8.0</v>
      </c>
      <c r="F203" s="89"/>
      <c r="H203" s="5" t="s">
        <v>3287</v>
      </c>
    </row>
    <row r="204">
      <c r="A204" s="3">
        <v>82.0</v>
      </c>
      <c r="B204" s="4">
        <v>0.16444444444444445</v>
      </c>
      <c r="C204" s="5" t="s">
        <v>2364</v>
      </c>
      <c r="D204" s="5" t="s">
        <v>11</v>
      </c>
      <c r="E204" s="5">
        <v>8.0</v>
      </c>
      <c r="F204" s="49">
        <f>E204-0</f>
        <v>8</v>
      </c>
    </row>
    <row r="205">
      <c r="A205" s="3">
        <v>82.0</v>
      </c>
      <c r="B205" s="4">
        <v>0.1660763888888889</v>
      </c>
      <c r="C205" s="5" t="s">
        <v>15</v>
      </c>
      <c r="D205" s="5" t="s">
        <v>492</v>
      </c>
      <c r="E205" s="62">
        <v>14.0</v>
      </c>
      <c r="F205" s="31">
        <f>E205-7</f>
        <v>7</v>
      </c>
      <c r="J205" s="5" t="s">
        <v>3288</v>
      </c>
    </row>
    <row r="206">
      <c r="A206" s="3">
        <v>82.0</v>
      </c>
      <c r="B206" s="4">
        <v>0.16640046296296296</v>
      </c>
      <c r="C206" s="5" t="s">
        <v>2364</v>
      </c>
      <c r="D206" s="5" t="s">
        <v>492</v>
      </c>
      <c r="E206" s="62">
        <v>23.0</v>
      </c>
      <c r="F206" s="31">
        <f>E206-5</f>
        <v>18</v>
      </c>
    </row>
    <row r="207">
      <c r="A207" s="3">
        <v>82.0</v>
      </c>
      <c r="B207" s="4">
        <v>0.16640046296296296</v>
      </c>
      <c r="C207" s="5" t="s">
        <v>15</v>
      </c>
      <c r="D207" s="5" t="s">
        <v>75</v>
      </c>
      <c r="E207" s="62" t="s">
        <v>30</v>
      </c>
      <c r="F207" s="47" t="s">
        <v>30</v>
      </c>
    </row>
    <row r="208">
      <c r="A208" s="3">
        <v>82.0</v>
      </c>
      <c r="B208" s="4">
        <v>0.16640046296296296</v>
      </c>
      <c r="C208" s="5" t="s">
        <v>15</v>
      </c>
      <c r="D208" s="5" t="s">
        <v>75</v>
      </c>
      <c r="E208" s="62">
        <v>26.0</v>
      </c>
      <c r="F208" s="31">
        <f>E208-7</f>
        <v>19</v>
      </c>
    </row>
    <row r="209">
      <c r="A209" s="3">
        <v>82.0</v>
      </c>
      <c r="B209" s="4">
        <v>0.16752314814814814</v>
      </c>
      <c r="C209" s="5" t="s">
        <v>21</v>
      </c>
      <c r="D209" s="5" t="s">
        <v>146</v>
      </c>
      <c r="E209" s="62">
        <v>21.0</v>
      </c>
      <c r="F209" s="31">
        <f>E209-2</f>
        <v>19</v>
      </c>
    </row>
    <row r="210">
      <c r="A210" s="3">
        <v>82.0</v>
      </c>
      <c r="B210" s="4">
        <v>0.17401620370370371</v>
      </c>
      <c r="C210" s="5" t="s">
        <v>10</v>
      </c>
      <c r="D210" s="5" t="s">
        <v>25</v>
      </c>
      <c r="E210" s="62" t="s">
        <v>37</v>
      </c>
      <c r="F210" s="47">
        <v>20.0</v>
      </c>
    </row>
    <row r="211">
      <c r="A211" s="3">
        <v>82.0</v>
      </c>
      <c r="B211" s="4">
        <v>0.1741087962962963</v>
      </c>
      <c r="C211" s="5" t="s">
        <v>10</v>
      </c>
      <c r="D211" s="5" t="s">
        <v>25</v>
      </c>
      <c r="E211" s="62">
        <v>29.0</v>
      </c>
      <c r="F211" s="31">
        <f t="shared" ref="F211:F213" si="7">E211-12</f>
        <v>17</v>
      </c>
    </row>
    <row r="212">
      <c r="A212" s="3">
        <v>82.0</v>
      </c>
      <c r="B212" s="4">
        <v>0.17577546296296295</v>
      </c>
      <c r="C212" s="5" t="s">
        <v>10</v>
      </c>
      <c r="D212" s="5" t="s">
        <v>25</v>
      </c>
      <c r="E212" s="62">
        <v>26.0</v>
      </c>
      <c r="F212" s="31">
        <f t="shared" si="7"/>
        <v>14</v>
      </c>
    </row>
    <row r="213">
      <c r="A213" s="3">
        <v>82.0</v>
      </c>
      <c r="B213" s="4">
        <v>0.17600694444444445</v>
      </c>
      <c r="C213" s="5" t="s">
        <v>10</v>
      </c>
      <c r="D213" s="5" t="s">
        <v>25</v>
      </c>
      <c r="E213" s="62">
        <v>27.0</v>
      </c>
      <c r="F213" s="31">
        <f t="shared" si="7"/>
        <v>15</v>
      </c>
    </row>
    <row r="214">
      <c r="A214" s="3">
        <v>82.0</v>
      </c>
      <c r="B214" s="4">
        <v>0.17704861111111111</v>
      </c>
      <c r="C214" s="5" t="s">
        <v>10</v>
      </c>
      <c r="D214" s="5" t="s">
        <v>88</v>
      </c>
      <c r="E214" s="62" t="s">
        <v>28</v>
      </c>
      <c r="F214" s="47">
        <v>1.0</v>
      </c>
    </row>
    <row r="215">
      <c r="A215" s="3">
        <v>82.0</v>
      </c>
      <c r="B215" s="4">
        <v>0.17703703703703705</v>
      </c>
      <c r="C215" s="5" t="s">
        <v>21</v>
      </c>
      <c r="D215" s="5" t="s">
        <v>88</v>
      </c>
      <c r="E215" s="62">
        <v>18.0</v>
      </c>
      <c r="F215" s="34">
        <f>E215-8</f>
        <v>10</v>
      </c>
      <c r="J215" s="5" t="s">
        <v>2037</v>
      </c>
    </row>
    <row r="216">
      <c r="A216" s="3">
        <v>82.0</v>
      </c>
      <c r="B216" s="4">
        <v>0.1787615740740741</v>
      </c>
      <c r="C216" s="5" t="s">
        <v>13</v>
      </c>
      <c r="D216" s="5" t="s">
        <v>24</v>
      </c>
      <c r="E216" s="62">
        <v>16.0</v>
      </c>
      <c r="F216" s="31">
        <f>E216-0</f>
        <v>16</v>
      </c>
    </row>
    <row r="217">
      <c r="A217" s="3">
        <v>82.0</v>
      </c>
      <c r="B217" s="4">
        <v>0.17947916666666666</v>
      </c>
      <c r="C217" s="5" t="s">
        <v>21</v>
      </c>
      <c r="D217" s="5" t="s">
        <v>88</v>
      </c>
      <c r="E217" s="62">
        <v>19.0</v>
      </c>
      <c r="F217" s="31">
        <f>E217-8</f>
        <v>11</v>
      </c>
    </row>
    <row r="218">
      <c r="A218" s="3">
        <v>82.0</v>
      </c>
      <c r="B218" s="4">
        <v>0.17984953703703704</v>
      </c>
      <c r="C218" s="5" t="s">
        <v>18</v>
      </c>
      <c r="D218" s="5" t="s">
        <v>88</v>
      </c>
      <c r="E218" s="62" t="s">
        <v>37</v>
      </c>
      <c r="F218" s="47">
        <v>20.0</v>
      </c>
    </row>
    <row r="219">
      <c r="A219" s="3">
        <v>82.0</v>
      </c>
      <c r="B219" s="4">
        <v>0.1811111111111111</v>
      </c>
      <c r="C219" s="5" t="s">
        <v>15</v>
      </c>
      <c r="D219" s="5" t="s">
        <v>88</v>
      </c>
      <c r="E219" s="62">
        <v>20.0</v>
      </c>
      <c r="F219" s="31">
        <f>E219-2</f>
        <v>18</v>
      </c>
    </row>
    <row r="220">
      <c r="A220" s="3">
        <v>82.0</v>
      </c>
      <c r="B220" s="4">
        <v>0.18409722222222222</v>
      </c>
      <c r="C220" s="5" t="s">
        <v>21</v>
      </c>
      <c r="D220" s="5" t="s">
        <v>20</v>
      </c>
      <c r="E220" s="62">
        <v>30.0</v>
      </c>
      <c r="F220" s="31">
        <f>E220-15</f>
        <v>15</v>
      </c>
    </row>
    <row r="221">
      <c r="A221" s="3">
        <v>82.0</v>
      </c>
      <c r="B221" s="4">
        <v>0.18410879629629628</v>
      </c>
      <c r="C221" s="5" t="s">
        <v>10</v>
      </c>
      <c r="D221" s="5" t="s">
        <v>20</v>
      </c>
      <c r="E221" s="62">
        <v>17.0</v>
      </c>
      <c r="F221" s="31">
        <f>E221-10</f>
        <v>7</v>
      </c>
    </row>
    <row r="222">
      <c r="A222" s="3">
        <v>82.0</v>
      </c>
      <c r="B222" s="4">
        <v>0.1861574074074074</v>
      </c>
      <c r="C222" s="5" t="s">
        <v>21</v>
      </c>
      <c r="D222" s="5" t="s">
        <v>24</v>
      </c>
      <c r="E222" s="62" t="s">
        <v>28</v>
      </c>
      <c r="F222" s="47">
        <v>1.0</v>
      </c>
    </row>
    <row r="223">
      <c r="A223" s="3">
        <v>82.0</v>
      </c>
      <c r="B223" s="4">
        <v>0.18616898148148148</v>
      </c>
      <c r="C223" s="5" t="s">
        <v>10</v>
      </c>
      <c r="D223" s="5" t="s">
        <v>24</v>
      </c>
      <c r="E223" s="62">
        <v>24.0</v>
      </c>
      <c r="F223" s="31">
        <f>E223-13</f>
        <v>11</v>
      </c>
    </row>
    <row r="224">
      <c r="A224" s="3">
        <v>82.0</v>
      </c>
      <c r="B224" s="4">
        <v>0.1909375</v>
      </c>
      <c r="C224" s="5" t="s">
        <v>21</v>
      </c>
      <c r="D224" s="5" t="s">
        <v>88</v>
      </c>
      <c r="E224" s="62">
        <v>18.0</v>
      </c>
      <c r="F224" s="34">
        <f>E224-8</f>
        <v>10</v>
      </c>
      <c r="J224" s="5" t="s">
        <v>2037</v>
      </c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5" max="5" width="9.38"/>
    <col customWidth="1" min="6" max="6" width="11.13"/>
    <col customWidth="1" min="7" max="7" width="4.63"/>
    <col customWidth="1" min="8" max="8" width="41.88"/>
    <col customWidth="1" min="9" max="9" width="4.88"/>
    <col customWidth="1" min="10" max="10" width="49.38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83.0</v>
      </c>
      <c r="B2" s="136">
        <v>0.009085648148148148</v>
      </c>
      <c r="C2" s="134" t="s">
        <v>134</v>
      </c>
      <c r="D2" s="134" t="s">
        <v>20</v>
      </c>
      <c r="E2" s="47" t="s">
        <v>37</v>
      </c>
      <c r="F2" s="47">
        <v>20.0</v>
      </c>
      <c r="G2" s="19"/>
      <c r="H2" s="19"/>
      <c r="I2" s="19"/>
      <c r="J2" s="134" t="s">
        <v>42</v>
      </c>
    </row>
    <row r="3">
      <c r="A3" s="3">
        <v>83.0</v>
      </c>
      <c r="B3" s="136">
        <v>0.009085648148148148</v>
      </c>
      <c r="C3" s="134" t="s">
        <v>134</v>
      </c>
      <c r="D3" s="134" t="s">
        <v>20</v>
      </c>
      <c r="E3" s="47">
        <v>4.0</v>
      </c>
      <c r="F3" s="31">
        <f>E3-0</f>
        <v>4</v>
      </c>
      <c r="G3" s="19"/>
      <c r="H3" s="19"/>
      <c r="I3" s="19"/>
      <c r="J3" s="134" t="s">
        <v>43</v>
      </c>
    </row>
    <row r="4">
      <c r="A4" s="3">
        <v>83.0</v>
      </c>
      <c r="B4" s="136">
        <v>0.009409722222222222</v>
      </c>
      <c r="C4" s="134" t="s">
        <v>22</v>
      </c>
      <c r="D4" s="134" t="s">
        <v>20</v>
      </c>
      <c r="E4" s="47">
        <v>4.0</v>
      </c>
      <c r="F4" s="31">
        <f t="shared" ref="F4:F5" si="1">E4-2</f>
        <v>2</v>
      </c>
      <c r="G4" s="19"/>
      <c r="H4" s="19"/>
      <c r="I4" s="19"/>
      <c r="J4" s="19"/>
    </row>
    <row r="5">
      <c r="A5" s="3">
        <v>83.0</v>
      </c>
      <c r="B5" s="136">
        <v>0.009444444444444445</v>
      </c>
      <c r="C5" s="134" t="s">
        <v>13</v>
      </c>
      <c r="D5" s="134" t="s">
        <v>20</v>
      </c>
      <c r="E5" s="47">
        <v>13.0</v>
      </c>
      <c r="F5" s="47">
        <f t="shared" si="1"/>
        <v>11</v>
      </c>
      <c r="G5" s="19"/>
      <c r="H5" s="19"/>
      <c r="I5" s="19"/>
      <c r="J5" s="19"/>
    </row>
    <row r="6">
      <c r="A6" s="3">
        <v>83.0</v>
      </c>
      <c r="B6" s="136">
        <v>0.009479166666666667</v>
      </c>
      <c r="C6" s="134" t="s">
        <v>18</v>
      </c>
      <c r="D6" s="134" t="s">
        <v>20</v>
      </c>
      <c r="E6" s="47" t="s">
        <v>28</v>
      </c>
      <c r="F6" s="31">
        <v>1.0</v>
      </c>
      <c r="G6" s="19"/>
      <c r="H6" s="19"/>
      <c r="I6" s="19"/>
      <c r="J6" s="19"/>
    </row>
    <row r="7">
      <c r="A7" s="3">
        <v>83.0</v>
      </c>
      <c r="B7" s="136">
        <v>0.009537037037037037</v>
      </c>
      <c r="C7" s="134" t="s">
        <v>15</v>
      </c>
      <c r="D7" s="134" t="s">
        <v>20</v>
      </c>
      <c r="E7" s="47">
        <v>10.0</v>
      </c>
      <c r="F7" s="47">
        <f>E7-7</f>
        <v>3</v>
      </c>
      <c r="G7" s="19"/>
      <c r="H7" s="19"/>
      <c r="I7" s="19"/>
      <c r="J7" s="135"/>
    </row>
    <row r="8">
      <c r="A8" s="3">
        <v>83.0</v>
      </c>
      <c r="B8" s="136">
        <v>0.009664351851851851</v>
      </c>
      <c r="C8" s="134" t="s">
        <v>2364</v>
      </c>
      <c r="D8" s="134" t="s">
        <v>3289</v>
      </c>
      <c r="E8" s="47" t="s">
        <v>37</v>
      </c>
      <c r="F8" s="47">
        <v>20.0</v>
      </c>
      <c r="G8" s="19"/>
      <c r="H8" s="19"/>
      <c r="I8" s="19"/>
      <c r="J8" s="135"/>
    </row>
    <row r="9">
      <c r="A9" s="3">
        <v>83.0</v>
      </c>
      <c r="B9" s="136">
        <v>0.011724537037037037</v>
      </c>
      <c r="C9" s="134" t="s">
        <v>21</v>
      </c>
      <c r="D9" s="134" t="s">
        <v>24</v>
      </c>
      <c r="E9" s="47">
        <v>22.0</v>
      </c>
      <c r="F9" s="34">
        <f>E9-12</f>
        <v>10</v>
      </c>
      <c r="G9" s="19"/>
      <c r="H9" s="19"/>
      <c r="I9" s="19"/>
      <c r="J9" s="134" t="s">
        <v>1058</v>
      </c>
    </row>
    <row r="10">
      <c r="A10" s="3">
        <v>83.0</v>
      </c>
      <c r="B10" s="136">
        <v>0.015856481481481482</v>
      </c>
      <c r="C10" s="134" t="s">
        <v>273</v>
      </c>
      <c r="D10" s="134" t="s">
        <v>20</v>
      </c>
      <c r="E10" s="47">
        <v>19.0</v>
      </c>
      <c r="F10" s="31">
        <f>E10-0</f>
        <v>19</v>
      </c>
      <c r="G10" s="19"/>
      <c r="H10" s="19"/>
      <c r="I10" s="19"/>
      <c r="J10" s="135"/>
    </row>
    <row r="11">
      <c r="A11" s="3">
        <v>83.0</v>
      </c>
      <c r="B11" s="136">
        <v>0.025590277777777778</v>
      </c>
      <c r="C11" s="134" t="s">
        <v>21</v>
      </c>
      <c r="D11" s="134" t="s">
        <v>47</v>
      </c>
      <c r="E11" s="47">
        <v>25.0</v>
      </c>
      <c r="F11" s="31">
        <f t="shared" ref="F11:F12" si="2">E11-5</f>
        <v>20</v>
      </c>
      <c r="G11" s="19"/>
      <c r="H11" s="19"/>
      <c r="I11" s="19"/>
      <c r="J11" s="135"/>
    </row>
    <row r="12">
      <c r="A12" s="3">
        <v>83.0</v>
      </c>
      <c r="B12" s="136">
        <v>0.02560185185185185</v>
      </c>
      <c r="C12" s="134" t="s">
        <v>10</v>
      </c>
      <c r="D12" s="134" t="s">
        <v>47</v>
      </c>
      <c r="E12" s="47">
        <v>24.0</v>
      </c>
      <c r="F12" s="31">
        <f t="shared" si="2"/>
        <v>19</v>
      </c>
      <c r="G12" s="19"/>
      <c r="H12" s="19"/>
      <c r="I12" s="19"/>
      <c r="J12" s="135"/>
    </row>
    <row r="13">
      <c r="A13" s="3">
        <v>83.0</v>
      </c>
      <c r="B13" s="136">
        <v>0.025613425925925925</v>
      </c>
      <c r="C13" s="134" t="s">
        <v>18</v>
      </c>
      <c r="D13" s="134" t="s">
        <v>47</v>
      </c>
      <c r="E13" s="47">
        <v>22.0</v>
      </c>
      <c r="F13" s="31">
        <f>E13-11</f>
        <v>11</v>
      </c>
      <c r="G13" s="19"/>
      <c r="H13" s="19"/>
      <c r="I13" s="19"/>
      <c r="J13" s="135"/>
    </row>
    <row r="14">
      <c r="A14" s="3">
        <v>83.0</v>
      </c>
      <c r="B14" s="136">
        <v>0.025625</v>
      </c>
      <c r="C14" s="134" t="s">
        <v>22</v>
      </c>
      <c r="D14" s="134" t="s">
        <v>47</v>
      </c>
      <c r="E14" s="47">
        <v>21.0</v>
      </c>
      <c r="F14" s="31">
        <f>E14-2</f>
        <v>19</v>
      </c>
      <c r="G14" s="19"/>
      <c r="H14" s="19"/>
      <c r="I14" s="19"/>
      <c r="J14" s="135"/>
    </row>
    <row r="15">
      <c r="A15" s="3">
        <v>83.0</v>
      </c>
      <c r="B15" s="136">
        <v>0.026099537037037036</v>
      </c>
      <c r="C15" s="134" t="s">
        <v>13</v>
      </c>
      <c r="D15" s="134" t="s">
        <v>47</v>
      </c>
      <c r="E15" s="47" t="s">
        <v>30</v>
      </c>
      <c r="F15" s="47" t="s">
        <v>30</v>
      </c>
      <c r="G15" s="19"/>
      <c r="H15" s="19"/>
      <c r="I15" s="19"/>
      <c r="J15" s="134" t="s">
        <v>17</v>
      </c>
    </row>
    <row r="16">
      <c r="A16" s="3">
        <v>83.0</v>
      </c>
      <c r="B16" s="136">
        <v>0.026099537037037036</v>
      </c>
      <c r="C16" s="134" t="s">
        <v>13</v>
      </c>
      <c r="D16" s="134" t="s">
        <v>47</v>
      </c>
      <c r="E16" s="47">
        <v>16.0</v>
      </c>
      <c r="F16" s="47">
        <f>E16-2</f>
        <v>14</v>
      </c>
      <c r="G16" s="19"/>
      <c r="H16" s="19"/>
      <c r="I16" s="19"/>
      <c r="J16" s="134" t="s">
        <v>40</v>
      </c>
    </row>
    <row r="17">
      <c r="A17" s="3">
        <v>83.0</v>
      </c>
      <c r="B17" s="136">
        <v>0.02605324074074074</v>
      </c>
      <c r="C17" s="134" t="s">
        <v>134</v>
      </c>
      <c r="D17" s="134" t="s">
        <v>47</v>
      </c>
      <c r="E17" s="47">
        <v>8.0</v>
      </c>
      <c r="F17" s="47">
        <f>E17-0</f>
        <v>8</v>
      </c>
      <c r="G17" s="19"/>
      <c r="H17" s="19"/>
      <c r="I17" s="19"/>
      <c r="J17" s="135"/>
    </row>
    <row r="18">
      <c r="A18" s="3">
        <v>83.0</v>
      </c>
      <c r="B18" s="136">
        <v>0.026099537037037036</v>
      </c>
      <c r="C18" s="134" t="s">
        <v>15</v>
      </c>
      <c r="D18" s="134" t="s">
        <v>47</v>
      </c>
      <c r="E18" s="47">
        <v>4.0</v>
      </c>
      <c r="F18" s="31">
        <f>E18-2</f>
        <v>2</v>
      </c>
      <c r="G18" s="19"/>
      <c r="H18" s="19"/>
      <c r="I18" s="19"/>
      <c r="J18" s="19"/>
    </row>
    <row r="19">
      <c r="A19" s="3">
        <v>83.0</v>
      </c>
      <c r="B19" s="136">
        <v>0.027395833333333335</v>
      </c>
      <c r="C19" s="134" t="s">
        <v>21</v>
      </c>
      <c r="D19" s="134" t="s">
        <v>32</v>
      </c>
      <c r="E19" s="47" t="s">
        <v>30</v>
      </c>
      <c r="F19" s="31" t="s">
        <v>30</v>
      </c>
      <c r="G19" s="19"/>
      <c r="H19" s="19"/>
      <c r="I19" s="19"/>
      <c r="J19" s="134" t="s">
        <v>17</v>
      </c>
    </row>
    <row r="20">
      <c r="A20" s="3">
        <v>83.0</v>
      </c>
      <c r="B20" s="136">
        <v>0.027395833333333335</v>
      </c>
      <c r="C20" s="134" t="s">
        <v>21</v>
      </c>
      <c r="D20" s="134" t="s">
        <v>32</v>
      </c>
      <c r="E20" s="47">
        <v>21.0</v>
      </c>
      <c r="F20" s="31">
        <f>E20-13+5</f>
        <v>13</v>
      </c>
      <c r="G20" s="19"/>
      <c r="H20" s="19"/>
      <c r="I20" s="19"/>
      <c r="J20" s="134" t="s">
        <v>3290</v>
      </c>
    </row>
    <row r="21">
      <c r="A21" s="3">
        <v>83.0</v>
      </c>
      <c r="B21" s="136">
        <v>0.02753472222222222</v>
      </c>
      <c r="C21" s="134" t="s">
        <v>21</v>
      </c>
      <c r="D21" s="134" t="s">
        <v>32</v>
      </c>
      <c r="E21" s="47" t="s">
        <v>30</v>
      </c>
      <c r="F21" s="31" t="s">
        <v>30</v>
      </c>
      <c r="G21" s="19"/>
      <c r="H21" s="19"/>
      <c r="I21" s="19"/>
      <c r="J21" s="134" t="s">
        <v>17</v>
      </c>
    </row>
    <row r="22">
      <c r="A22" s="3">
        <v>83.0</v>
      </c>
      <c r="B22" s="136">
        <v>0.02753472222222222</v>
      </c>
      <c r="C22" s="134" t="s">
        <v>21</v>
      </c>
      <c r="D22" s="134" t="s">
        <v>32</v>
      </c>
      <c r="E22" s="47">
        <v>18.0</v>
      </c>
      <c r="F22" s="47">
        <f>E22-11+5</f>
        <v>12</v>
      </c>
      <c r="G22" s="19"/>
      <c r="H22" s="19"/>
      <c r="I22" s="19"/>
      <c r="J22" s="134" t="s">
        <v>3291</v>
      </c>
    </row>
    <row r="23">
      <c r="A23" s="3">
        <v>83.0</v>
      </c>
      <c r="B23" s="136">
        <v>0.02761574074074074</v>
      </c>
      <c r="C23" s="134" t="s">
        <v>21</v>
      </c>
      <c r="D23" s="134" t="s">
        <v>32</v>
      </c>
      <c r="E23" s="47" t="s">
        <v>30</v>
      </c>
      <c r="F23" s="31" t="s">
        <v>30</v>
      </c>
      <c r="G23" s="19"/>
      <c r="H23" s="19"/>
      <c r="I23" s="19"/>
      <c r="J23" s="134" t="s">
        <v>17</v>
      </c>
    </row>
    <row r="24">
      <c r="A24" s="3">
        <v>83.0</v>
      </c>
      <c r="B24" s="136">
        <v>0.02761574074074074</v>
      </c>
      <c r="C24" s="134" t="s">
        <v>21</v>
      </c>
      <c r="D24" s="134" t="s">
        <v>32</v>
      </c>
      <c r="E24" s="47">
        <v>14.0</v>
      </c>
      <c r="F24" s="31">
        <f>E24-13+5</f>
        <v>6</v>
      </c>
      <c r="G24" s="19"/>
      <c r="H24" s="19"/>
      <c r="I24" s="19"/>
      <c r="J24" s="134" t="s">
        <v>3290</v>
      </c>
    </row>
    <row r="25">
      <c r="A25" s="3">
        <v>83.0</v>
      </c>
      <c r="B25" s="136">
        <v>0.028101851851851854</v>
      </c>
      <c r="C25" s="134" t="s">
        <v>21</v>
      </c>
      <c r="D25" s="134" t="s">
        <v>7</v>
      </c>
      <c r="E25" s="47">
        <v>32.0</v>
      </c>
      <c r="F25" s="49"/>
      <c r="G25" s="19"/>
      <c r="H25" s="134" t="s">
        <v>3292</v>
      </c>
      <c r="I25" s="19"/>
      <c r="J25" s="19"/>
    </row>
    <row r="26">
      <c r="A26" s="3">
        <v>83.0</v>
      </c>
      <c r="B26" s="136">
        <v>0.028622685185185185</v>
      </c>
      <c r="C26" s="134" t="s">
        <v>21</v>
      </c>
      <c r="D26" s="134" t="s">
        <v>7</v>
      </c>
      <c r="E26" s="47">
        <v>17.0</v>
      </c>
      <c r="F26" s="53"/>
      <c r="G26" s="19"/>
      <c r="H26" s="134" t="s">
        <v>3293</v>
      </c>
      <c r="I26" s="47">
        <v>1.0</v>
      </c>
      <c r="J26" s="135"/>
    </row>
    <row r="27">
      <c r="A27" s="3">
        <v>83.0</v>
      </c>
      <c r="B27" s="136">
        <v>0.02931712962962963</v>
      </c>
      <c r="C27" s="134" t="s">
        <v>10</v>
      </c>
      <c r="D27" s="134" t="s">
        <v>24</v>
      </c>
      <c r="E27" s="47">
        <v>30.0</v>
      </c>
      <c r="F27" s="47">
        <f>E27-13</f>
        <v>17</v>
      </c>
      <c r="G27" s="19"/>
      <c r="H27" s="19"/>
      <c r="I27" s="19"/>
      <c r="J27" s="135"/>
    </row>
    <row r="28">
      <c r="A28" s="3">
        <v>83.0</v>
      </c>
      <c r="B28" s="136">
        <v>0.030891203703703702</v>
      </c>
      <c r="C28" s="134" t="s">
        <v>18</v>
      </c>
      <c r="D28" s="134" t="s">
        <v>32</v>
      </c>
      <c r="E28" s="47">
        <v>22.0</v>
      </c>
      <c r="F28" s="31">
        <f>E28-14+5</f>
        <v>13</v>
      </c>
      <c r="G28" s="19"/>
      <c r="H28" s="19"/>
      <c r="I28" s="19"/>
      <c r="J28" s="134" t="s">
        <v>3053</v>
      </c>
    </row>
    <row r="29">
      <c r="A29" s="3">
        <v>83.0</v>
      </c>
      <c r="B29" s="136">
        <v>0.031018518518518518</v>
      </c>
      <c r="C29" s="134" t="s">
        <v>18</v>
      </c>
      <c r="D29" s="134" t="s">
        <v>7</v>
      </c>
      <c r="E29" s="47">
        <v>25.0</v>
      </c>
      <c r="F29" s="53"/>
      <c r="G29" s="19"/>
      <c r="H29" s="134" t="s">
        <v>3294</v>
      </c>
      <c r="I29" s="19"/>
      <c r="J29" s="19"/>
    </row>
    <row r="30">
      <c r="A30" s="3">
        <v>83.0</v>
      </c>
      <c r="B30" s="136">
        <v>0.03163194444444444</v>
      </c>
      <c r="C30" s="134" t="s">
        <v>18</v>
      </c>
      <c r="D30" s="134" t="s">
        <v>32</v>
      </c>
      <c r="E30" s="47">
        <v>16.0</v>
      </c>
      <c r="F30" s="47">
        <f>E30-14+5</f>
        <v>7</v>
      </c>
      <c r="G30" s="135"/>
      <c r="H30" s="19"/>
      <c r="I30" s="19"/>
      <c r="J30" s="134" t="s">
        <v>3053</v>
      </c>
    </row>
    <row r="31">
      <c r="A31" s="3">
        <v>83.0</v>
      </c>
      <c r="B31" s="136">
        <v>0.032337962962962964</v>
      </c>
      <c r="C31" s="134" t="s">
        <v>18</v>
      </c>
      <c r="D31" s="134" t="s">
        <v>32</v>
      </c>
      <c r="E31" s="47" t="s">
        <v>30</v>
      </c>
      <c r="F31" s="47" t="s">
        <v>30</v>
      </c>
      <c r="G31" s="19"/>
      <c r="H31" s="19"/>
      <c r="I31" s="19"/>
      <c r="J31" s="134" t="s">
        <v>3053</v>
      </c>
    </row>
    <row r="32">
      <c r="A32" s="3">
        <v>83.0</v>
      </c>
      <c r="B32" s="136">
        <v>0.032337962962962964</v>
      </c>
      <c r="C32" s="134" t="s">
        <v>18</v>
      </c>
      <c r="D32" s="134" t="s">
        <v>32</v>
      </c>
      <c r="E32" s="47">
        <v>32.0</v>
      </c>
      <c r="F32" s="47">
        <f>E32-14</f>
        <v>18</v>
      </c>
      <c r="G32" s="19"/>
      <c r="H32" s="19"/>
      <c r="I32" s="19"/>
      <c r="J32" s="134" t="s">
        <v>3107</v>
      </c>
    </row>
    <row r="33">
      <c r="A33" s="3">
        <v>83.0</v>
      </c>
      <c r="B33" s="136">
        <v>0.032581018518518516</v>
      </c>
      <c r="C33" s="134" t="s">
        <v>18</v>
      </c>
      <c r="D33" s="134" t="s">
        <v>7</v>
      </c>
      <c r="E33" s="47">
        <v>22.0</v>
      </c>
      <c r="F33" s="49"/>
      <c r="G33" s="19"/>
      <c r="H33" s="134" t="s">
        <v>3295</v>
      </c>
      <c r="I33" s="47">
        <v>1.0</v>
      </c>
      <c r="J33" s="135"/>
    </row>
    <row r="34">
      <c r="A34" s="3">
        <v>83.0</v>
      </c>
      <c r="B34" s="136">
        <v>0.03335648148148148</v>
      </c>
      <c r="C34" s="134" t="s">
        <v>18</v>
      </c>
      <c r="D34" s="134" t="s">
        <v>88</v>
      </c>
      <c r="E34" s="47">
        <v>23.0</v>
      </c>
      <c r="F34" s="31">
        <f>E34-5</f>
        <v>18</v>
      </c>
      <c r="G34" s="19"/>
      <c r="H34" s="19"/>
      <c r="I34" s="19"/>
      <c r="J34" s="19"/>
    </row>
    <row r="35">
      <c r="A35" s="3">
        <v>83.0</v>
      </c>
      <c r="B35" s="136">
        <v>0.036828703703703704</v>
      </c>
      <c r="C35" s="134" t="s">
        <v>13</v>
      </c>
      <c r="D35" s="134" t="s">
        <v>32</v>
      </c>
      <c r="E35" s="47" t="s">
        <v>30</v>
      </c>
      <c r="F35" s="31" t="s">
        <v>30</v>
      </c>
      <c r="G35" s="19"/>
      <c r="H35" s="19"/>
      <c r="I35" s="19"/>
      <c r="J35" s="134" t="s">
        <v>17</v>
      </c>
    </row>
    <row r="36">
      <c r="A36" s="3">
        <v>83.0</v>
      </c>
      <c r="B36" s="136">
        <v>0.036828703703703704</v>
      </c>
      <c r="C36" s="134" t="s">
        <v>13</v>
      </c>
      <c r="D36" s="134" t="s">
        <v>32</v>
      </c>
      <c r="E36" s="47" t="s">
        <v>37</v>
      </c>
      <c r="F36" s="31">
        <v>20.0</v>
      </c>
      <c r="G36" s="19"/>
      <c r="H36" s="19"/>
      <c r="I36" s="19"/>
      <c r="J36" s="134" t="s">
        <v>3296</v>
      </c>
    </row>
    <row r="37">
      <c r="A37" s="3">
        <v>83.0</v>
      </c>
      <c r="B37" s="136">
        <v>0.038356481481481484</v>
      </c>
      <c r="C37" s="134" t="s">
        <v>13</v>
      </c>
      <c r="D37" s="134" t="s">
        <v>74</v>
      </c>
      <c r="E37" s="47">
        <v>18.0</v>
      </c>
      <c r="F37" s="31">
        <f>E37-14</f>
        <v>4</v>
      </c>
      <c r="G37" s="19"/>
      <c r="H37" s="19"/>
      <c r="I37" s="19"/>
      <c r="J37" s="19"/>
    </row>
    <row r="38">
      <c r="A38" s="3">
        <v>83.0</v>
      </c>
      <c r="B38" s="136">
        <v>0.03871527777777778</v>
      </c>
      <c r="C38" s="134" t="s">
        <v>13</v>
      </c>
      <c r="D38" s="134" t="s">
        <v>32</v>
      </c>
      <c r="E38" s="47" t="s">
        <v>30</v>
      </c>
      <c r="F38" s="31" t="s">
        <v>30</v>
      </c>
      <c r="G38" s="19"/>
      <c r="H38" s="19"/>
      <c r="I38" s="19"/>
      <c r="J38" s="134" t="s">
        <v>17</v>
      </c>
    </row>
    <row r="39">
      <c r="A39" s="3">
        <v>83.0</v>
      </c>
      <c r="B39" s="136">
        <v>0.03871527777777778</v>
      </c>
      <c r="C39" s="134" t="s">
        <v>13</v>
      </c>
      <c r="D39" s="134" t="s">
        <v>32</v>
      </c>
      <c r="E39" s="47">
        <v>21.0</v>
      </c>
      <c r="F39" s="31">
        <f>E39-15</f>
        <v>6</v>
      </c>
      <c r="G39" s="19"/>
      <c r="H39" s="19"/>
      <c r="I39" s="19"/>
      <c r="J39" s="112" t="s">
        <v>3297</v>
      </c>
    </row>
    <row r="40">
      <c r="A40" s="3">
        <v>83.0</v>
      </c>
      <c r="B40" s="136">
        <v>0.039050925925925926</v>
      </c>
      <c r="C40" s="134" t="s">
        <v>13</v>
      </c>
      <c r="D40" s="134" t="s">
        <v>7</v>
      </c>
      <c r="E40" s="47">
        <v>26.0</v>
      </c>
      <c r="F40" s="49"/>
      <c r="G40" s="19"/>
      <c r="H40" s="134" t="s">
        <v>3298</v>
      </c>
      <c r="I40" s="19"/>
      <c r="J40" s="19"/>
    </row>
    <row r="41">
      <c r="A41" s="3">
        <v>83.0</v>
      </c>
      <c r="B41" s="136">
        <v>0.04010416666666667</v>
      </c>
      <c r="C41" s="134" t="s">
        <v>13</v>
      </c>
      <c r="D41" s="134" t="s">
        <v>24</v>
      </c>
      <c r="E41" s="47">
        <v>5.0</v>
      </c>
      <c r="F41" s="31">
        <f>E41-0</f>
        <v>5</v>
      </c>
      <c r="G41" s="19"/>
      <c r="H41" s="19"/>
      <c r="I41" s="19"/>
      <c r="J41" s="19"/>
    </row>
    <row r="42">
      <c r="A42" s="3">
        <v>83.0</v>
      </c>
      <c r="B42" s="136">
        <v>0.04158564814814815</v>
      </c>
      <c r="C42" s="134" t="s">
        <v>13</v>
      </c>
      <c r="D42" s="134" t="s">
        <v>75</v>
      </c>
      <c r="E42" s="47" t="s">
        <v>1339</v>
      </c>
      <c r="F42" s="31">
        <v>3.0</v>
      </c>
      <c r="G42" s="19"/>
      <c r="H42" s="19"/>
      <c r="I42" s="19"/>
      <c r="J42" s="134" t="s">
        <v>3299</v>
      </c>
    </row>
    <row r="43">
      <c r="A43" s="3">
        <v>83.0</v>
      </c>
      <c r="B43" s="136">
        <v>0.041666666666666664</v>
      </c>
      <c r="C43" s="134" t="s">
        <v>13</v>
      </c>
      <c r="D43" s="134" t="s">
        <v>75</v>
      </c>
      <c r="E43" s="47" t="s">
        <v>1893</v>
      </c>
      <c r="F43" s="31">
        <v>13.0</v>
      </c>
      <c r="G43" s="19"/>
      <c r="H43" s="19"/>
      <c r="I43" s="19"/>
      <c r="J43" s="134" t="s">
        <v>3299</v>
      </c>
    </row>
    <row r="44">
      <c r="A44" s="3">
        <v>83.0</v>
      </c>
      <c r="B44" s="136">
        <v>0.04287037037037037</v>
      </c>
      <c r="C44" s="134" t="s">
        <v>2364</v>
      </c>
      <c r="D44" s="134" t="s">
        <v>32</v>
      </c>
      <c r="E44" s="47">
        <v>25.0</v>
      </c>
      <c r="F44" s="31">
        <f>E44-5-3-1</f>
        <v>16</v>
      </c>
      <c r="G44" s="19"/>
      <c r="H44" s="19"/>
      <c r="I44" s="19"/>
      <c r="J44" s="134" t="s">
        <v>3300</v>
      </c>
    </row>
    <row r="45">
      <c r="A45" s="3">
        <v>83.0</v>
      </c>
      <c r="B45" s="136">
        <v>0.043819444444444446</v>
      </c>
      <c r="C45" s="134" t="s">
        <v>2364</v>
      </c>
      <c r="D45" s="134" t="s">
        <v>7</v>
      </c>
      <c r="E45" s="47">
        <v>31.0</v>
      </c>
      <c r="F45" s="49"/>
      <c r="G45" s="19"/>
      <c r="H45" s="134" t="s">
        <v>3301</v>
      </c>
      <c r="I45" s="19"/>
      <c r="J45" s="135"/>
    </row>
    <row r="46">
      <c r="A46" s="3">
        <v>83.0</v>
      </c>
      <c r="B46" s="136">
        <v>0.0446875</v>
      </c>
      <c r="C46" s="134" t="s">
        <v>2364</v>
      </c>
      <c r="D46" s="134" t="s">
        <v>32</v>
      </c>
      <c r="E46" s="47">
        <v>17.0</v>
      </c>
      <c r="F46" s="47">
        <f>E46-5-3-1</f>
        <v>8</v>
      </c>
      <c r="G46" s="19"/>
      <c r="H46" s="19"/>
      <c r="I46" s="19"/>
      <c r="J46" s="134" t="s">
        <v>3300</v>
      </c>
    </row>
    <row r="47">
      <c r="A47" s="3">
        <v>83.0</v>
      </c>
      <c r="B47" s="136">
        <v>0.04508101851851852</v>
      </c>
      <c r="C47" s="134" t="s">
        <v>2364</v>
      </c>
      <c r="D47" s="134" t="s">
        <v>7</v>
      </c>
      <c r="E47" s="47">
        <v>35.0</v>
      </c>
      <c r="F47" s="49"/>
      <c r="G47" s="19"/>
      <c r="H47" s="134" t="s">
        <v>3302</v>
      </c>
      <c r="I47" s="19"/>
      <c r="J47" s="135"/>
    </row>
    <row r="48">
      <c r="A48" s="3">
        <v>83.0</v>
      </c>
      <c r="B48" s="136">
        <v>0.048587962962962965</v>
      </c>
      <c r="C48" s="134" t="s">
        <v>2364</v>
      </c>
      <c r="D48" s="134" t="s">
        <v>24</v>
      </c>
      <c r="E48" s="47">
        <v>11.0</v>
      </c>
      <c r="F48" s="34">
        <f>E48-3</f>
        <v>8</v>
      </c>
      <c r="G48" s="19"/>
      <c r="H48" s="19"/>
      <c r="I48" s="19"/>
      <c r="J48" s="135"/>
    </row>
    <row r="49">
      <c r="A49" s="3">
        <v>83.0</v>
      </c>
      <c r="B49" s="136">
        <v>0.05082175925925926</v>
      </c>
      <c r="C49" s="134" t="s">
        <v>15</v>
      </c>
      <c r="D49" s="134" t="s">
        <v>24</v>
      </c>
      <c r="E49" s="47">
        <v>21.0</v>
      </c>
      <c r="F49" s="31">
        <f>E49-11</f>
        <v>10</v>
      </c>
      <c r="G49" s="19"/>
      <c r="H49" s="19"/>
      <c r="I49" s="19"/>
      <c r="J49" s="135"/>
    </row>
    <row r="50">
      <c r="A50" s="3">
        <v>83.0</v>
      </c>
      <c r="B50" s="136">
        <v>0.05255787037037037</v>
      </c>
      <c r="C50" s="134" t="s">
        <v>21</v>
      </c>
      <c r="D50" s="134" t="s">
        <v>32</v>
      </c>
      <c r="E50" s="47">
        <v>31.0</v>
      </c>
      <c r="F50" s="31">
        <f>E50-13</f>
        <v>18</v>
      </c>
      <c r="G50" s="19"/>
      <c r="H50" s="19"/>
      <c r="I50" s="19"/>
      <c r="J50" s="134" t="s">
        <v>3303</v>
      </c>
    </row>
    <row r="51">
      <c r="A51" s="3">
        <v>83.0</v>
      </c>
      <c r="B51" s="136">
        <v>0.05274305555555556</v>
      </c>
      <c r="C51" s="134" t="s">
        <v>21</v>
      </c>
      <c r="D51" s="134" t="s">
        <v>32</v>
      </c>
      <c r="E51" s="47">
        <v>18.0</v>
      </c>
      <c r="F51" s="31">
        <f>E51-11</f>
        <v>7</v>
      </c>
      <c r="G51" s="19"/>
      <c r="H51" s="19"/>
      <c r="I51" s="19"/>
      <c r="J51" s="134" t="s">
        <v>62</v>
      </c>
    </row>
    <row r="52">
      <c r="A52" s="3">
        <v>83.0</v>
      </c>
      <c r="B52" s="136">
        <v>0.05315972222222222</v>
      </c>
      <c r="C52" s="134" t="s">
        <v>21</v>
      </c>
      <c r="D52" s="134" t="s">
        <v>7</v>
      </c>
      <c r="E52" s="47">
        <v>41.0</v>
      </c>
      <c r="F52" s="49"/>
      <c r="G52" s="19"/>
      <c r="H52" s="134" t="s">
        <v>3304</v>
      </c>
      <c r="I52" s="47">
        <v>1.0</v>
      </c>
      <c r="J52" s="19"/>
    </row>
    <row r="53">
      <c r="A53" s="3">
        <v>83.0</v>
      </c>
      <c r="B53" s="136">
        <v>0.053391203703703705</v>
      </c>
      <c r="C53" s="134" t="s">
        <v>21</v>
      </c>
      <c r="D53" s="134" t="s">
        <v>32</v>
      </c>
      <c r="E53" s="47">
        <v>17.0</v>
      </c>
      <c r="F53" s="31">
        <f>E53-13</f>
        <v>4</v>
      </c>
      <c r="G53" s="19"/>
      <c r="H53" s="19"/>
      <c r="I53" s="19"/>
      <c r="J53" s="134" t="s">
        <v>2767</v>
      </c>
    </row>
    <row r="54">
      <c r="A54" s="3">
        <v>83.0</v>
      </c>
      <c r="B54" s="136">
        <v>0.053599537037037036</v>
      </c>
      <c r="C54" s="134" t="s">
        <v>21</v>
      </c>
      <c r="D54" s="134" t="s">
        <v>7</v>
      </c>
      <c r="E54" s="47">
        <v>18.0</v>
      </c>
      <c r="F54" s="49"/>
      <c r="G54" s="19"/>
      <c r="H54" s="134" t="s">
        <v>3305</v>
      </c>
      <c r="I54" s="19"/>
      <c r="J54" s="19"/>
    </row>
    <row r="55">
      <c r="A55" s="3">
        <v>83.0</v>
      </c>
      <c r="B55" s="136">
        <v>0.05381944444444445</v>
      </c>
      <c r="C55" s="134" t="s">
        <v>21</v>
      </c>
      <c r="D55" s="134" t="s">
        <v>7</v>
      </c>
      <c r="E55" s="47">
        <v>2.0</v>
      </c>
      <c r="F55" s="49"/>
      <c r="G55" s="19"/>
      <c r="H55" s="134" t="s">
        <v>3306</v>
      </c>
      <c r="I55" s="19"/>
      <c r="J55" s="19"/>
    </row>
    <row r="56">
      <c r="A56" s="3">
        <v>83.0</v>
      </c>
      <c r="B56" s="136">
        <v>0.05453703703703704</v>
      </c>
      <c r="C56" s="134" t="s">
        <v>10</v>
      </c>
      <c r="D56" s="134" t="s">
        <v>24</v>
      </c>
      <c r="E56" s="47">
        <v>31.0</v>
      </c>
      <c r="F56" s="31">
        <f>E56-13</f>
        <v>18</v>
      </c>
      <c r="G56" s="19"/>
      <c r="H56" s="19"/>
      <c r="I56" s="19"/>
      <c r="J56" s="19"/>
    </row>
    <row r="57">
      <c r="A57" s="3">
        <v>83.0</v>
      </c>
      <c r="B57" s="136">
        <v>0.05534722222222222</v>
      </c>
      <c r="C57" s="134" t="s">
        <v>10</v>
      </c>
      <c r="D57" s="134" t="s">
        <v>32</v>
      </c>
      <c r="E57" s="47">
        <v>32.0</v>
      </c>
      <c r="F57" s="31">
        <f t="shared" ref="F57:F58" si="3">E57-15</f>
        <v>17</v>
      </c>
      <c r="G57" s="19"/>
      <c r="H57" s="19"/>
      <c r="I57" s="19"/>
      <c r="J57" s="134" t="s">
        <v>42</v>
      </c>
    </row>
    <row r="58">
      <c r="A58" s="3">
        <v>83.0</v>
      </c>
      <c r="B58" s="136">
        <v>0.05534722222222222</v>
      </c>
      <c r="C58" s="134" t="s">
        <v>10</v>
      </c>
      <c r="D58" s="134" t="s">
        <v>32</v>
      </c>
      <c r="E58" s="47">
        <v>26.0</v>
      </c>
      <c r="F58" s="31">
        <f t="shared" si="3"/>
        <v>11</v>
      </c>
      <c r="G58" s="19"/>
      <c r="H58" s="19"/>
      <c r="I58" s="19"/>
      <c r="J58" s="134" t="s">
        <v>3307</v>
      </c>
    </row>
    <row r="59">
      <c r="A59" s="3">
        <v>83.0</v>
      </c>
      <c r="B59" s="136">
        <v>0.055879629629629626</v>
      </c>
      <c r="C59" s="134" t="s">
        <v>10</v>
      </c>
      <c r="D59" s="134" t="s">
        <v>7</v>
      </c>
      <c r="E59" s="47">
        <v>43.0</v>
      </c>
      <c r="F59" s="49"/>
      <c r="G59" s="19"/>
      <c r="H59" s="134" t="s">
        <v>3308</v>
      </c>
      <c r="I59" s="19"/>
      <c r="J59" s="19"/>
    </row>
    <row r="60">
      <c r="A60" s="3">
        <v>83.0</v>
      </c>
      <c r="B60" s="136">
        <v>0.05670138888888889</v>
      </c>
      <c r="C60" s="134" t="s">
        <v>10</v>
      </c>
      <c r="D60" s="134" t="s">
        <v>32</v>
      </c>
      <c r="E60" s="47">
        <v>26.0</v>
      </c>
      <c r="F60" s="31">
        <f>E60-15</f>
        <v>11</v>
      </c>
      <c r="G60" s="19"/>
      <c r="H60" s="19"/>
      <c r="I60" s="19"/>
      <c r="J60" s="134" t="s">
        <v>3309</v>
      </c>
    </row>
    <row r="61">
      <c r="A61" s="3">
        <v>83.0</v>
      </c>
      <c r="B61" s="136">
        <v>0.05681712962962963</v>
      </c>
      <c r="C61" s="134" t="s">
        <v>10</v>
      </c>
      <c r="D61" s="134" t="s">
        <v>7</v>
      </c>
      <c r="E61" s="47">
        <v>18.0</v>
      </c>
      <c r="F61" s="49"/>
      <c r="G61" s="19"/>
      <c r="H61" s="134" t="s">
        <v>3310</v>
      </c>
      <c r="I61" s="19"/>
      <c r="J61" s="19"/>
    </row>
    <row r="62">
      <c r="A62" s="3">
        <v>83.0</v>
      </c>
      <c r="B62" s="136">
        <v>0.05740740740740741</v>
      </c>
      <c r="C62" s="134" t="s">
        <v>10</v>
      </c>
      <c r="D62" s="134" t="s">
        <v>462</v>
      </c>
      <c r="E62" s="47">
        <v>18.0</v>
      </c>
      <c r="F62" s="49"/>
      <c r="G62" s="19"/>
      <c r="H62" s="19"/>
      <c r="I62" s="19"/>
      <c r="J62" s="19"/>
    </row>
    <row r="63">
      <c r="A63" s="3">
        <v>83.0</v>
      </c>
      <c r="B63" s="136">
        <v>0.05818287037037037</v>
      </c>
      <c r="C63" s="134" t="s">
        <v>18</v>
      </c>
      <c r="D63" s="134" t="s">
        <v>24</v>
      </c>
      <c r="E63" s="47">
        <v>25.0</v>
      </c>
      <c r="F63" s="31">
        <f>E63-8</f>
        <v>17</v>
      </c>
      <c r="G63" s="19"/>
      <c r="H63" s="19"/>
      <c r="I63" s="19"/>
      <c r="J63" s="135"/>
    </row>
    <row r="64">
      <c r="A64" s="3">
        <v>83.0</v>
      </c>
      <c r="B64" s="136">
        <v>0.0587962962962963</v>
      </c>
      <c r="C64" s="134" t="s">
        <v>18</v>
      </c>
      <c r="D64" s="134" t="s">
        <v>32</v>
      </c>
      <c r="E64" s="47">
        <v>21.0</v>
      </c>
      <c r="F64" s="31">
        <f t="shared" ref="F64:F65" si="4">E64-14</f>
        <v>7</v>
      </c>
      <c r="G64" s="19"/>
      <c r="H64" s="19"/>
      <c r="I64" s="19"/>
      <c r="J64" s="134" t="s">
        <v>131</v>
      </c>
    </row>
    <row r="65">
      <c r="A65" s="3">
        <v>83.0</v>
      </c>
      <c r="B65" s="136">
        <v>0.058993055555555556</v>
      </c>
      <c r="C65" s="134" t="s">
        <v>18</v>
      </c>
      <c r="D65" s="134" t="s">
        <v>32</v>
      </c>
      <c r="E65" s="47">
        <v>29.0</v>
      </c>
      <c r="F65" s="31">
        <f t="shared" si="4"/>
        <v>15</v>
      </c>
      <c r="G65" s="19"/>
      <c r="H65" s="19"/>
      <c r="I65" s="19"/>
      <c r="J65" s="134" t="s">
        <v>3311</v>
      </c>
    </row>
    <row r="66">
      <c r="A66" s="3">
        <v>83.0</v>
      </c>
      <c r="B66" s="136">
        <v>0.06024305555555556</v>
      </c>
      <c r="C66" s="134" t="s">
        <v>18</v>
      </c>
      <c r="D66" s="134" t="s">
        <v>7</v>
      </c>
      <c r="E66" s="47">
        <v>54.0</v>
      </c>
      <c r="F66" s="49"/>
      <c r="G66" s="19"/>
      <c r="H66" s="134" t="s">
        <v>3312</v>
      </c>
      <c r="I66" s="19"/>
      <c r="J66" s="135"/>
    </row>
    <row r="67">
      <c r="A67" s="3">
        <v>83.0</v>
      </c>
      <c r="B67" s="136">
        <v>0.0625462962962963</v>
      </c>
      <c r="C67" s="134" t="s">
        <v>21</v>
      </c>
      <c r="D67" s="134" t="s">
        <v>25</v>
      </c>
      <c r="E67" s="47" t="s">
        <v>37</v>
      </c>
      <c r="F67" s="31">
        <v>20.0</v>
      </c>
      <c r="G67" s="19"/>
      <c r="H67" s="135"/>
      <c r="I67" s="19"/>
      <c r="J67" s="134" t="s">
        <v>3313</v>
      </c>
    </row>
    <row r="68">
      <c r="A68" s="3">
        <v>83.0</v>
      </c>
      <c r="B68" s="136">
        <v>0.06311342592592592</v>
      </c>
      <c r="C68" s="134" t="s">
        <v>22</v>
      </c>
      <c r="D68" s="134" t="s">
        <v>25</v>
      </c>
      <c r="E68" s="47">
        <v>8.0</v>
      </c>
      <c r="F68" s="47">
        <f>E68-0</f>
        <v>8</v>
      </c>
      <c r="G68" s="19"/>
      <c r="H68" s="134" t="s">
        <v>3314</v>
      </c>
      <c r="I68" s="19"/>
      <c r="J68" s="135"/>
    </row>
    <row r="69">
      <c r="A69" s="3">
        <v>83.0</v>
      </c>
      <c r="B69" s="136">
        <v>0.06363425925925927</v>
      </c>
      <c r="C69" s="134" t="s">
        <v>18</v>
      </c>
      <c r="D69" s="134" t="s">
        <v>25</v>
      </c>
      <c r="E69" s="47" t="s">
        <v>30</v>
      </c>
      <c r="F69" s="31" t="s">
        <v>30</v>
      </c>
      <c r="G69" s="19"/>
      <c r="H69" s="19"/>
      <c r="I69" s="19"/>
      <c r="J69" s="134" t="s">
        <v>2683</v>
      </c>
    </row>
    <row r="70">
      <c r="A70" s="3">
        <v>83.0</v>
      </c>
      <c r="B70" s="136">
        <v>0.06363425925925927</v>
      </c>
      <c r="C70" s="134" t="s">
        <v>18</v>
      </c>
      <c r="D70" s="134" t="s">
        <v>25</v>
      </c>
      <c r="E70" s="47">
        <v>19.0</v>
      </c>
      <c r="F70" s="31">
        <f>E70-6</f>
        <v>13</v>
      </c>
      <c r="G70" s="19"/>
      <c r="H70" s="134" t="s">
        <v>3315</v>
      </c>
      <c r="I70" s="19"/>
      <c r="J70" s="134" t="s">
        <v>3316</v>
      </c>
    </row>
    <row r="71">
      <c r="A71" s="3">
        <v>83.0</v>
      </c>
      <c r="B71" s="136">
        <v>0.06400462962962963</v>
      </c>
      <c r="C71" s="134" t="s">
        <v>15</v>
      </c>
      <c r="D71" s="134" t="s">
        <v>25</v>
      </c>
      <c r="E71" s="47">
        <v>24.0</v>
      </c>
      <c r="F71" s="31">
        <f>E71-7</f>
        <v>17</v>
      </c>
      <c r="G71" s="19"/>
      <c r="H71" s="134" t="s">
        <v>3317</v>
      </c>
      <c r="I71" s="19"/>
      <c r="J71" s="19"/>
    </row>
    <row r="72">
      <c r="A72" s="3">
        <v>83.0</v>
      </c>
      <c r="B72" s="136">
        <v>0.0647800925925926</v>
      </c>
      <c r="C72" s="134" t="s">
        <v>2364</v>
      </c>
      <c r="D72" s="134" t="s">
        <v>25</v>
      </c>
      <c r="E72" s="47">
        <v>6.0</v>
      </c>
      <c r="F72" s="31">
        <f>E72-3</f>
        <v>3</v>
      </c>
      <c r="G72" s="19"/>
      <c r="H72" s="134" t="s">
        <v>3318</v>
      </c>
      <c r="I72" s="19"/>
      <c r="J72" s="134" t="s">
        <v>3319</v>
      </c>
    </row>
    <row r="73">
      <c r="A73" s="3">
        <v>83.0</v>
      </c>
      <c r="B73" s="136">
        <v>0.06509259259259259</v>
      </c>
      <c r="C73" s="134" t="s">
        <v>10</v>
      </c>
      <c r="D73" s="134" t="s">
        <v>25</v>
      </c>
      <c r="E73" s="47">
        <v>22.0</v>
      </c>
      <c r="F73" s="31">
        <f>E73-10</f>
        <v>12</v>
      </c>
      <c r="G73" s="19"/>
      <c r="H73" s="134" t="s">
        <v>3320</v>
      </c>
      <c r="I73" s="19"/>
      <c r="J73" s="19"/>
    </row>
    <row r="74">
      <c r="A74" s="3">
        <v>83.0</v>
      </c>
      <c r="B74" s="136">
        <v>0.06519675925925926</v>
      </c>
      <c r="C74" s="134" t="s">
        <v>273</v>
      </c>
      <c r="D74" s="134" t="s">
        <v>25</v>
      </c>
      <c r="E74" s="47">
        <v>3.0</v>
      </c>
      <c r="F74" s="31">
        <f>E74-0</f>
        <v>3</v>
      </c>
      <c r="G74" s="19"/>
      <c r="H74" s="134" t="s">
        <v>3321</v>
      </c>
      <c r="I74" s="19"/>
      <c r="J74" s="19"/>
    </row>
    <row r="75">
      <c r="A75" s="3">
        <v>83.0</v>
      </c>
      <c r="B75" s="136">
        <v>0.06578703703703703</v>
      </c>
      <c r="C75" s="134" t="s">
        <v>13</v>
      </c>
      <c r="D75" s="134" t="s">
        <v>25</v>
      </c>
      <c r="E75" s="47">
        <v>11.0</v>
      </c>
      <c r="F75" s="47">
        <f>E75-2</f>
        <v>9</v>
      </c>
      <c r="G75" s="19"/>
      <c r="H75" s="134" t="s">
        <v>3322</v>
      </c>
      <c r="I75" s="19"/>
      <c r="J75" s="19"/>
    </row>
    <row r="76">
      <c r="A76" s="3">
        <v>83.0</v>
      </c>
      <c r="B76" s="136">
        <v>0.06599537037037037</v>
      </c>
      <c r="C76" s="134" t="s">
        <v>134</v>
      </c>
      <c r="D76" s="134" t="s">
        <v>25</v>
      </c>
      <c r="E76" s="47">
        <v>9.0</v>
      </c>
      <c r="F76" s="31">
        <f>E76-0</f>
        <v>9</v>
      </c>
      <c r="G76" s="19"/>
      <c r="H76" s="134" t="s">
        <v>3323</v>
      </c>
      <c r="I76" s="19"/>
      <c r="J76" s="19"/>
    </row>
    <row r="77">
      <c r="A77" s="3">
        <v>83.0</v>
      </c>
      <c r="B77" s="136">
        <v>0.06800925925925926</v>
      </c>
      <c r="C77" s="134" t="s">
        <v>18</v>
      </c>
      <c r="D77" s="112" t="s">
        <v>75</v>
      </c>
      <c r="E77" s="47">
        <v>16.0</v>
      </c>
      <c r="F77" s="47">
        <f>E77-7</f>
        <v>9</v>
      </c>
      <c r="G77" s="19"/>
      <c r="H77" s="19"/>
      <c r="I77" s="19"/>
      <c r="J77" s="134" t="s">
        <v>3324</v>
      </c>
    </row>
    <row r="78">
      <c r="A78" s="3">
        <v>83.0</v>
      </c>
      <c r="B78" s="136">
        <v>0.06842592592592593</v>
      </c>
      <c r="C78" s="134" t="s">
        <v>134</v>
      </c>
      <c r="D78" s="112" t="s">
        <v>75</v>
      </c>
      <c r="E78" s="47">
        <v>5.0</v>
      </c>
      <c r="F78" s="47">
        <f>E78-1</f>
        <v>4</v>
      </c>
      <c r="G78" s="19"/>
      <c r="H78" s="19"/>
      <c r="I78" s="19"/>
      <c r="J78" s="134" t="s">
        <v>3091</v>
      </c>
    </row>
    <row r="79">
      <c r="A79" s="3">
        <v>83.0</v>
      </c>
      <c r="B79" s="136">
        <v>0.06840277777777778</v>
      </c>
      <c r="C79" s="134" t="s">
        <v>10</v>
      </c>
      <c r="D79" s="112" t="s">
        <v>75</v>
      </c>
      <c r="E79" s="47" t="s">
        <v>28</v>
      </c>
      <c r="F79" s="31">
        <v>1.0</v>
      </c>
      <c r="G79" s="19"/>
      <c r="H79" s="19"/>
      <c r="I79" s="19"/>
      <c r="J79" s="134" t="s">
        <v>3325</v>
      </c>
    </row>
    <row r="80">
      <c r="A80" s="3">
        <v>83.0</v>
      </c>
      <c r="B80" s="136">
        <v>0.07111111111111111</v>
      </c>
      <c r="C80" s="134" t="s">
        <v>22</v>
      </c>
      <c r="D80" s="134" t="s">
        <v>95</v>
      </c>
      <c r="E80" s="47">
        <v>2.0</v>
      </c>
      <c r="F80" s="49"/>
      <c r="G80" s="19"/>
      <c r="H80" s="19"/>
      <c r="I80" s="19"/>
      <c r="J80" s="135"/>
    </row>
    <row r="81">
      <c r="A81" s="3">
        <v>83.0</v>
      </c>
      <c r="B81" s="136">
        <v>0.07417824074074074</v>
      </c>
      <c r="C81" s="134" t="s">
        <v>134</v>
      </c>
      <c r="D81" s="134" t="s">
        <v>25</v>
      </c>
      <c r="E81" s="47">
        <v>14.0</v>
      </c>
      <c r="F81" s="31">
        <f>E81-0</f>
        <v>14</v>
      </c>
      <c r="G81" s="19"/>
      <c r="H81" s="134" t="s">
        <v>3326</v>
      </c>
      <c r="I81" s="19"/>
      <c r="J81" s="134" t="s">
        <v>3327</v>
      </c>
    </row>
    <row r="82">
      <c r="A82" s="3">
        <v>83.0</v>
      </c>
      <c r="B82" s="136">
        <v>0.0760300925925926</v>
      </c>
      <c r="C82" s="134" t="s">
        <v>13</v>
      </c>
      <c r="D82" s="134" t="s">
        <v>74</v>
      </c>
      <c r="E82" s="47">
        <v>22.0</v>
      </c>
      <c r="F82" s="31">
        <f>E82-14</f>
        <v>8</v>
      </c>
      <c r="G82" s="19"/>
      <c r="H82" s="135"/>
      <c r="I82" s="19"/>
      <c r="J82" s="19"/>
    </row>
    <row r="83">
      <c r="A83" s="3">
        <v>83.0</v>
      </c>
      <c r="B83" s="136">
        <v>0.07641203703703704</v>
      </c>
      <c r="C83" s="134" t="s">
        <v>13</v>
      </c>
      <c r="D83" s="134" t="s">
        <v>24</v>
      </c>
      <c r="E83" s="47">
        <v>16.0</v>
      </c>
      <c r="F83" s="31">
        <f>E83-0</f>
        <v>16</v>
      </c>
      <c r="G83" s="19"/>
      <c r="H83" s="135"/>
      <c r="I83" s="19"/>
      <c r="J83" s="135"/>
    </row>
    <row r="84">
      <c r="A84" s="3">
        <v>83.0</v>
      </c>
      <c r="B84" s="136">
        <v>0.0766550925925926</v>
      </c>
      <c r="C84" s="134" t="s">
        <v>13</v>
      </c>
      <c r="D84" s="134" t="s">
        <v>32</v>
      </c>
      <c r="E84" s="47">
        <v>21.0</v>
      </c>
      <c r="F84" s="47">
        <f t="shared" ref="F84:F85" si="5">E84-15</f>
        <v>6</v>
      </c>
      <c r="G84" s="19"/>
      <c r="H84" s="19"/>
      <c r="I84" s="19"/>
      <c r="J84" s="112" t="s">
        <v>3297</v>
      </c>
    </row>
    <row r="85">
      <c r="A85" s="3">
        <v>83.0</v>
      </c>
      <c r="B85" s="136">
        <v>0.07674768518518518</v>
      </c>
      <c r="C85" s="134" t="s">
        <v>13</v>
      </c>
      <c r="D85" s="134" t="s">
        <v>32</v>
      </c>
      <c r="E85" s="47">
        <v>31.0</v>
      </c>
      <c r="F85" s="31">
        <f t="shared" si="5"/>
        <v>16</v>
      </c>
      <c r="G85" s="19"/>
      <c r="H85" s="19"/>
      <c r="I85" s="19"/>
      <c r="J85" s="112" t="s">
        <v>3297</v>
      </c>
    </row>
    <row r="86">
      <c r="A86" s="3">
        <v>83.0</v>
      </c>
      <c r="B86" s="136">
        <v>0.07686342592592593</v>
      </c>
      <c r="C86" s="134" t="s">
        <v>13</v>
      </c>
      <c r="D86" s="134" t="s">
        <v>7</v>
      </c>
      <c r="E86" s="47">
        <v>20.0</v>
      </c>
      <c r="F86" s="53"/>
      <c r="G86" s="19"/>
      <c r="H86" s="134" t="s">
        <v>3328</v>
      </c>
      <c r="I86" s="19"/>
      <c r="J86" s="135"/>
    </row>
    <row r="87">
      <c r="A87" s="3">
        <v>83.0</v>
      </c>
      <c r="B87" s="136">
        <v>0.07725694444444445</v>
      </c>
      <c r="C87" s="134" t="s">
        <v>13</v>
      </c>
      <c r="D87" s="134" t="s">
        <v>32</v>
      </c>
      <c r="E87" s="47">
        <v>28.0</v>
      </c>
      <c r="F87" s="47">
        <f>E87-15</f>
        <v>13</v>
      </c>
      <c r="G87" s="19"/>
      <c r="H87" s="19"/>
      <c r="I87" s="19"/>
      <c r="J87" s="112" t="s">
        <v>3297</v>
      </c>
    </row>
    <row r="88">
      <c r="A88" s="3">
        <v>83.0</v>
      </c>
      <c r="B88" s="136">
        <v>0.07739583333333333</v>
      </c>
      <c r="C88" s="134" t="s">
        <v>13</v>
      </c>
      <c r="D88" s="134" t="s">
        <v>7</v>
      </c>
      <c r="E88" s="47">
        <v>22.0</v>
      </c>
      <c r="F88" s="53"/>
      <c r="G88" s="19"/>
      <c r="H88" s="134" t="s">
        <v>3329</v>
      </c>
      <c r="I88" s="19"/>
      <c r="J88" s="135"/>
    </row>
    <row r="89">
      <c r="A89" s="3">
        <v>83.0</v>
      </c>
      <c r="B89" s="136">
        <v>0.0783449074074074</v>
      </c>
      <c r="C89" s="134" t="s">
        <v>15</v>
      </c>
      <c r="D89" s="134" t="s">
        <v>75</v>
      </c>
      <c r="E89" s="47">
        <v>13.0</v>
      </c>
      <c r="F89" s="31">
        <f>E89-7</f>
        <v>6</v>
      </c>
      <c r="G89" s="19"/>
      <c r="H89" s="134" t="s">
        <v>3330</v>
      </c>
      <c r="I89" s="19"/>
      <c r="J89" s="135"/>
    </row>
    <row r="90">
      <c r="A90" s="3">
        <v>83.0</v>
      </c>
      <c r="B90" s="136">
        <v>0.0784837962962963</v>
      </c>
      <c r="C90" s="134" t="s">
        <v>21</v>
      </c>
      <c r="D90" s="134" t="s">
        <v>75</v>
      </c>
      <c r="E90" s="47">
        <v>16.0</v>
      </c>
      <c r="F90" s="47">
        <f>E90-0</f>
        <v>16</v>
      </c>
      <c r="G90" s="19"/>
      <c r="H90" s="134" t="s">
        <v>3331</v>
      </c>
      <c r="I90" s="19"/>
      <c r="J90" s="135"/>
    </row>
    <row r="91">
      <c r="A91" s="3">
        <v>83.0</v>
      </c>
      <c r="B91" s="136">
        <v>0.0785300925925926</v>
      </c>
      <c r="C91" s="134" t="s">
        <v>10</v>
      </c>
      <c r="D91" s="134" t="s">
        <v>75</v>
      </c>
      <c r="E91" s="47">
        <v>12.0</v>
      </c>
      <c r="F91" s="31">
        <f>E91-2</f>
        <v>10</v>
      </c>
      <c r="G91" s="19"/>
      <c r="H91" s="134" t="s">
        <v>3332</v>
      </c>
      <c r="I91" s="19"/>
      <c r="J91" s="135"/>
    </row>
    <row r="92">
      <c r="A92" s="3">
        <v>83.0</v>
      </c>
      <c r="B92" s="136">
        <v>0.07859953703703704</v>
      </c>
      <c r="C92" s="134" t="s">
        <v>13</v>
      </c>
      <c r="D92" s="134" t="s">
        <v>75</v>
      </c>
      <c r="E92" s="47">
        <v>7.0</v>
      </c>
      <c r="F92" s="63">
        <f>E92-10+2</f>
        <v>-1</v>
      </c>
      <c r="G92" s="19"/>
      <c r="H92" s="134" t="s">
        <v>3333</v>
      </c>
      <c r="I92" s="19"/>
      <c r="J92" s="135"/>
    </row>
    <row r="93">
      <c r="A93" s="3">
        <v>83.0</v>
      </c>
      <c r="B93" s="136">
        <v>0.07863425925925926</v>
      </c>
      <c r="C93" s="134" t="s">
        <v>22</v>
      </c>
      <c r="D93" s="134" t="s">
        <v>75</v>
      </c>
      <c r="E93" s="47">
        <v>15.0</v>
      </c>
      <c r="F93" s="31">
        <f>E93-2</f>
        <v>13</v>
      </c>
      <c r="G93" s="19"/>
      <c r="H93" s="134" t="s">
        <v>3334</v>
      </c>
      <c r="I93" s="19"/>
      <c r="J93" s="135"/>
    </row>
    <row r="94">
      <c r="A94" s="3">
        <v>83.0</v>
      </c>
      <c r="B94" s="136">
        <v>0.07871527777777777</v>
      </c>
      <c r="C94" s="134" t="s">
        <v>134</v>
      </c>
      <c r="D94" s="134" t="s">
        <v>75</v>
      </c>
      <c r="E94" s="47">
        <v>20.0</v>
      </c>
      <c r="F94" s="47">
        <f>E94-1</f>
        <v>19</v>
      </c>
      <c r="G94" s="19"/>
      <c r="H94" s="134" t="s">
        <v>3335</v>
      </c>
      <c r="I94" s="19"/>
      <c r="J94" s="135"/>
    </row>
    <row r="95">
      <c r="A95" s="3">
        <v>83.0</v>
      </c>
      <c r="B95" s="136">
        <v>0.07945601851851852</v>
      </c>
      <c r="C95" s="134" t="s">
        <v>2364</v>
      </c>
      <c r="D95" s="134" t="s">
        <v>402</v>
      </c>
      <c r="E95" s="47">
        <v>7.0</v>
      </c>
      <c r="F95" s="31">
        <f t="shared" ref="F95:F96" si="6">E95</f>
        <v>7</v>
      </c>
      <c r="G95" s="19"/>
      <c r="H95" s="19"/>
      <c r="I95" s="19"/>
      <c r="J95" s="134" t="s">
        <v>3336</v>
      </c>
    </row>
    <row r="96">
      <c r="A96" s="3">
        <v>83.0</v>
      </c>
      <c r="B96" s="136">
        <v>0.08057870370370371</v>
      </c>
      <c r="C96" s="134" t="s">
        <v>134</v>
      </c>
      <c r="D96" s="134" t="s">
        <v>402</v>
      </c>
      <c r="E96" s="47">
        <v>5.0</v>
      </c>
      <c r="F96" s="47">
        <f t="shared" si="6"/>
        <v>5</v>
      </c>
      <c r="G96" s="19"/>
      <c r="H96" s="19"/>
      <c r="I96" s="19"/>
      <c r="J96" s="134" t="s">
        <v>3336</v>
      </c>
    </row>
    <row r="97">
      <c r="A97" s="3">
        <v>83.0</v>
      </c>
      <c r="B97" s="136">
        <v>0.0828125</v>
      </c>
      <c r="C97" s="134" t="s">
        <v>15</v>
      </c>
      <c r="D97" s="134" t="s">
        <v>7</v>
      </c>
      <c r="E97" s="47">
        <v>34.0</v>
      </c>
      <c r="F97" s="49"/>
      <c r="G97" s="19"/>
      <c r="H97" s="134" t="s">
        <v>3337</v>
      </c>
      <c r="I97" s="19"/>
      <c r="J97" s="135"/>
    </row>
    <row r="98">
      <c r="A98" s="3">
        <v>83.0</v>
      </c>
      <c r="B98" s="136">
        <v>0.0838425925925926</v>
      </c>
      <c r="C98" s="134" t="s">
        <v>15</v>
      </c>
      <c r="D98" s="134" t="s">
        <v>97</v>
      </c>
      <c r="E98" s="47">
        <v>9.0</v>
      </c>
      <c r="F98" s="53"/>
      <c r="G98" s="19"/>
      <c r="H98" s="135"/>
      <c r="I98" s="19"/>
      <c r="J98" s="134" t="s">
        <v>3338</v>
      </c>
    </row>
    <row r="99">
      <c r="A99" s="3">
        <v>83.0</v>
      </c>
      <c r="B99" s="136">
        <v>0.08581018518518518</v>
      </c>
      <c r="C99" s="134" t="s">
        <v>10</v>
      </c>
      <c r="D99" s="134" t="s">
        <v>97</v>
      </c>
      <c r="E99" s="47">
        <v>15.0</v>
      </c>
      <c r="F99" s="49"/>
      <c r="G99" s="19"/>
      <c r="H99" s="135"/>
      <c r="I99" s="19"/>
      <c r="J99" s="134" t="s">
        <v>3339</v>
      </c>
    </row>
    <row r="100">
      <c r="A100" s="3">
        <v>83.0</v>
      </c>
      <c r="B100" s="136">
        <v>0.08641203703703704</v>
      </c>
      <c r="C100" s="134" t="s">
        <v>10</v>
      </c>
      <c r="D100" s="134" t="s">
        <v>97</v>
      </c>
      <c r="E100" s="47">
        <v>8.0</v>
      </c>
      <c r="F100" s="53"/>
      <c r="G100" s="19"/>
      <c r="H100" s="135"/>
      <c r="I100" s="19"/>
      <c r="J100" s="134" t="s">
        <v>3340</v>
      </c>
    </row>
    <row r="101">
      <c r="A101" s="3">
        <v>83.0</v>
      </c>
      <c r="B101" s="136">
        <v>0.08689814814814815</v>
      </c>
      <c r="C101" s="134" t="s">
        <v>10</v>
      </c>
      <c r="D101" s="134" t="s">
        <v>20</v>
      </c>
      <c r="E101" s="47">
        <v>16.0</v>
      </c>
      <c r="F101" s="31">
        <f>E101-10</f>
        <v>6</v>
      </c>
      <c r="G101" s="19"/>
      <c r="H101" s="19"/>
      <c r="I101" s="19"/>
      <c r="J101" s="135"/>
    </row>
    <row r="102">
      <c r="A102" s="3">
        <v>83.0</v>
      </c>
      <c r="B102" s="136">
        <v>0.08699074074074074</v>
      </c>
      <c r="C102" s="134" t="s">
        <v>18</v>
      </c>
      <c r="D102" s="134" t="s">
        <v>32</v>
      </c>
      <c r="E102" s="47" t="s">
        <v>37</v>
      </c>
      <c r="F102" s="47">
        <v>20.0</v>
      </c>
      <c r="G102" s="19"/>
      <c r="H102" s="19"/>
      <c r="I102" s="19"/>
      <c r="J102" s="134" t="s">
        <v>3341</v>
      </c>
    </row>
    <row r="103">
      <c r="A103" s="3">
        <v>83.0</v>
      </c>
      <c r="B103" s="136">
        <v>0.08768518518518519</v>
      </c>
      <c r="C103" s="134" t="s">
        <v>18</v>
      </c>
      <c r="D103" s="134" t="s">
        <v>7</v>
      </c>
      <c r="E103" s="47">
        <v>38.0</v>
      </c>
      <c r="F103" s="49"/>
      <c r="G103" s="19"/>
      <c r="H103" s="134" t="s">
        <v>3342</v>
      </c>
      <c r="I103" s="19"/>
      <c r="J103" s="135"/>
    </row>
    <row r="104">
      <c r="A104" s="3">
        <v>83.0</v>
      </c>
      <c r="B104" s="136">
        <v>0.08851851851851852</v>
      </c>
      <c r="C104" s="134" t="s">
        <v>18</v>
      </c>
      <c r="D104" s="134" t="s">
        <v>32</v>
      </c>
      <c r="E104" s="47">
        <v>27.0</v>
      </c>
      <c r="F104" s="47">
        <f>E104-14</f>
        <v>13</v>
      </c>
      <c r="G104" s="19"/>
      <c r="H104" s="19"/>
      <c r="I104" s="19"/>
      <c r="J104" s="134" t="s">
        <v>3341</v>
      </c>
    </row>
    <row r="105">
      <c r="A105" s="3">
        <v>83.0</v>
      </c>
      <c r="B105" s="136">
        <v>0.08864583333333333</v>
      </c>
      <c r="C105" s="134" t="s">
        <v>18</v>
      </c>
      <c r="D105" s="134" t="s">
        <v>7</v>
      </c>
      <c r="E105" s="47">
        <v>29.0</v>
      </c>
      <c r="F105" s="49"/>
      <c r="G105" s="19"/>
      <c r="H105" s="134" t="s">
        <v>3343</v>
      </c>
      <c r="I105" s="19"/>
      <c r="J105" s="135"/>
    </row>
    <row r="106">
      <c r="A106" s="3">
        <v>83.0</v>
      </c>
      <c r="B106" s="136">
        <v>0.08896990740740741</v>
      </c>
      <c r="C106" s="134" t="s">
        <v>18</v>
      </c>
      <c r="D106" s="134" t="s">
        <v>32</v>
      </c>
      <c r="E106" s="47">
        <v>19.0</v>
      </c>
      <c r="F106" s="47">
        <f>E106-14</f>
        <v>5</v>
      </c>
      <c r="G106" s="19"/>
      <c r="H106" s="19"/>
      <c r="I106" s="19"/>
      <c r="J106" s="134" t="s">
        <v>3344</v>
      </c>
    </row>
    <row r="107">
      <c r="A107" s="3">
        <v>83.0</v>
      </c>
      <c r="B107" s="136">
        <v>0.08917824074074074</v>
      </c>
      <c r="C107" s="134" t="s">
        <v>18</v>
      </c>
      <c r="D107" s="134" t="s">
        <v>97</v>
      </c>
      <c r="E107" s="47">
        <v>16.0</v>
      </c>
      <c r="F107" s="49"/>
      <c r="G107" s="19"/>
      <c r="H107" s="135"/>
      <c r="I107" s="19"/>
      <c r="J107" s="134" t="s">
        <v>2990</v>
      </c>
    </row>
    <row r="108">
      <c r="A108" s="3">
        <v>83.0</v>
      </c>
      <c r="B108" s="136">
        <v>0.09126157407407408</v>
      </c>
      <c r="C108" s="134" t="s">
        <v>22</v>
      </c>
      <c r="D108" s="134" t="s">
        <v>95</v>
      </c>
      <c r="E108" s="47">
        <v>6.0</v>
      </c>
      <c r="F108" s="53"/>
      <c r="G108" s="19"/>
      <c r="H108" s="19"/>
      <c r="I108" s="19"/>
      <c r="J108" s="135"/>
    </row>
    <row r="109">
      <c r="A109" s="3">
        <v>83.0</v>
      </c>
      <c r="B109" s="136">
        <v>0.0924537037037037</v>
      </c>
      <c r="C109" s="134" t="s">
        <v>22</v>
      </c>
      <c r="D109" s="134" t="s">
        <v>402</v>
      </c>
      <c r="E109" s="47">
        <v>3.0</v>
      </c>
      <c r="F109" s="31">
        <f>E109</f>
        <v>3</v>
      </c>
      <c r="G109" s="19"/>
      <c r="H109" s="19"/>
      <c r="I109" s="19"/>
      <c r="J109" s="134" t="s">
        <v>3345</v>
      </c>
    </row>
    <row r="110">
      <c r="A110" s="3">
        <v>83.0</v>
      </c>
      <c r="B110" s="136">
        <v>0.09300925925925926</v>
      </c>
      <c r="C110" s="134" t="s">
        <v>13</v>
      </c>
      <c r="D110" s="134" t="s">
        <v>24</v>
      </c>
      <c r="E110" s="47">
        <v>3.0</v>
      </c>
      <c r="F110" s="47">
        <f>E110-0</f>
        <v>3</v>
      </c>
      <c r="G110" s="19"/>
      <c r="H110" s="19"/>
      <c r="I110" s="19"/>
      <c r="J110" s="135"/>
    </row>
    <row r="111">
      <c r="A111" s="3">
        <v>83.0</v>
      </c>
      <c r="B111" s="136">
        <v>0.09342592592592593</v>
      </c>
      <c r="C111" s="134" t="s">
        <v>13</v>
      </c>
      <c r="D111" s="134" t="s">
        <v>32</v>
      </c>
      <c r="E111" s="47">
        <v>27.0</v>
      </c>
      <c r="F111" s="31">
        <f>E111-15</f>
        <v>12</v>
      </c>
      <c r="G111" s="19"/>
      <c r="H111" s="19"/>
      <c r="I111" s="19"/>
      <c r="J111" s="112" t="s">
        <v>3297</v>
      </c>
    </row>
    <row r="112">
      <c r="A112" s="3">
        <v>83.0</v>
      </c>
      <c r="B112" s="136">
        <v>0.09378472222222223</v>
      </c>
      <c r="C112" s="134" t="s">
        <v>13</v>
      </c>
      <c r="D112" s="134" t="s">
        <v>7</v>
      </c>
      <c r="E112" s="47">
        <v>23.0</v>
      </c>
      <c r="F112" s="53"/>
      <c r="G112" s="19"/>
      <c r="H112" s="134" t="s">
        <v>3346</v>
      </c>
      <c r="I112" s="19"/>
      <c r="J112" s="135"/>
    </row>
    <row r="113">
      <c r="A113" s="3">
        <v>83.0</v>
      </c>
      <c r="B113" s="136">
        <v>0.09425925925925926</v>
      </c>
      <c r="C113" s="134" t="s">
        <v>13</v>
      </c>
      <c r="D113" s="134" t="s">
        <v>32</v>
      </c>
      <c r="E113" s="47" t="s">
        <v>28</v>
      </c>
      <c r="F113" s="31">
        <v>1.0</v>
      </c>
      <c r="G113" s="19"/>
      <c r="H113" s="19"/>
      <c r="I113" s="19"/>
      <c r="J113" s="112" t="s">
        <v>3297</v>
      </c>
    </row>
    <row r="114">
      <c r="A114" s="3">
        <v>83.0</v>
      </c>
      <c r="B114" s="136">
        <v>0.09445601851851852</v>
      </c>
      <c r="C114" s="134" t="s">
        <v>13</v>
      </c>
      <c r="D114" s="134" t="s">
        <v>32</v>
      </c>
      <c r="E114" s="47">
        <v>31.0</v>
      </c>
      <c r="F114" s="47">
        <f>E114-15</f>
        <v>16</v>
      </c>
      <c r="G114" s="19"/>
      <c r="H114" s="19"/>
      <c r="I114" s="19"/>
      <c r="J114" s="112" t="s">
        <v>3297</v>
      </c>
    </row>
    <row r="115">
      <c r="A115" s="3">
        <v>83.0</v>
      </c>
      <c r="B115" s="136">
        <v>0.09460648148148149</v>
      </c>
      <c r="C115" s="134" t="s">
        <v>13</v>
      </c>
      <c r="D115" s="134" t="s">
        <v>7</v>
      </c>
      <c r="E115" s="47">
        <v>25.0</v>
      </c>
      <c r="F115" s="49"/>
      <c r="G115" s="19"/>
      <c r="H115" s="134" t="s">
        <v>3347</v>
      </c>
      <c r="I115" s="19"/>
      <c r="J115" s="135"/>
    </row>
    <row r="116">
      <c r="A116" s="3">
        <v>83.0</v>
      </c>
      <c r="B116" s="136">
        <v>0.09668981481481481</v>
      </c>
      <c r="C116" s="134" t="s">
        <v>21</v>
      </c>
      <c r="D116" s="134" t="s">
        <v>25</v>
      </c>
      <c r="E116" s="47">
        <v>27.0</v>
      </c>
      <c r="F116" s="47">
        <f>E116-10</f>
        <v>17</v>
      </c>
      <c r="G116" s="19"/>
      <c r="H116" s="19"/>
      <c r="I116" s="19"/>
      <c r="J116" s="134" t="s">
        <v>3313</v>
      </c>
    </row>
    <row r="117">
      <c r="A117" s="3">
        <v>83.0</v>
      </c>
      <c r="B117" s="136">
        <v>0.09675925925925925</v>
      </c>
      <c r="C117" s="134" t="s">
        <v>10</v>
      </c>
      <c r="D117" s="134" t="s">
        <v>25</v>
      </c>
      <c r="E117" s="47" t="s">
        <v>28</v>
      </c>
      <c r="F117" s="31">
        <v>1.0</v>
      </c>
      <c r="G117" s="19"/>
      <c r="H117" s="134" t="s">
        <v>3348</v>
      </c>
      <c r="I117" s="19"/>
      <c r="J117" s="134" t="s">
        <v>3349</v>
      </c>
    </row>
    <row r="118">
      <c r="A118" s="3">
        <v>83.0</v>
      </c>
      <c r="B118" s="136">
        <v>0.09675925925925925</v>
      </c>
      <c r="C118" s="134" t="s">
        <v>13</v>
      </c>
      <c r="D118" s="134" t="s">
        <v>25</v>
      </c>
      <c r="E118" s="47" t="s">
        <v>30</v>
      </c>
      <c r="F118" s="47" t="s">
        <v>30</v>
      </c>
      <c r="G118" s="19"/>
      <c r="H118" s="19"/>
      <c r="I118" s="19"/>
      <c r="J118" s="134" t="s">
        <v>17</v>
      </c>
    </row>
    <row r="119">
      <c r="A119" s="3">
        <v>83.0</v>
      </c>
      <c r="B119" s="136">
        <v>0.09675925925925925</v>
      </c>
      <c r="C119" s="134" t="s">
        <v>13</v>
      </c>
      <c r="D119" s="134" t="s">
        <v>25</v>
      </c>
      <c r="E119" s="47">
        <v>17.0</v>
      </c>
      <c r="F119" s="31">
        <f>E119-2</f>
        <v>15</v>
      </c>
      <c r="G119" s="19"/>
      <c r="H119" s="134" t="s">
        <v>3350</v>
      </c>
      <c r="I119" s="19"/>
      <c r="J119" s="135"/>
    </row>
    <row r="120">
      <c r="A120" s="3">
        <v>83.0</v>
      </c>
      <c r="B120" s="136">
        <v>0.09755787037037036</v>
      </c>
      <c r="C120" s="134" t="s">
        <v>21</v>
      </c>
      <c r="D120" s="134" t="s">
        <v>32</v>
      </c>
      <c r="E120" s="47" t="s">
        <v>3351</v>
      </c>
      <c r="F120" s="47">
        <v>6.0</v>
      </c>
      <c r="G120" s="19"/>
      <c r="H120" s="19"/>
      <c r="I120" s="19"/>
      <c r="J120" s="134" t="s">
        <v>350</v>
      </c>
    </row>
    <row r="121">
      <c r="A121" s="3">
        <v>83.0</v>
      </c>
      <c r="B121" s="136">
        <v>0.09755787037037036</v>
      </c>
      <c r="C121" s="134" t="s">
        <v>21</v>
      </c>
      <c r="D121" s="134" t="s">
        <v>32</v>
      </c>
      <c r="E121" s="47">
        <v>31.0</v>
      </c>
      <c r="F121" s="31">
        <f>E121-13</f>
        <v>18</v>
      </c>
      <c r="G121" s="19"/>
      <c r="H121" s="19"/>
      <c r="I121" s="19"/>
      <c r="J121" s="134" t="s">
        <v>3352</v>
      </c>
    </row>
    <row r="122">
      <c r="A122" s="3">
        <v>83.0</v>
      </c>
      <c r="B122" s="136">
        <v>0.09783564814814814</v>
      </c>
      <c r="C122" s="134" t="s">
        <v>21</v>
      </c>
      <c r="D122" s="134" t="s">
        <v>7</v>
      </c>
      <c r="E122" s="47">
        <v>25.0</v>
      </c>
      <c r="F122" s="53"/>
      <c r="G122" s="19"/>
      <c r="H122" s="134" t="s">
        <v>3353</v>
      </c>
      <c r="I122" s="19"/>
      <c r="J122" s="135"/>
    </row>
    <row r="123">
      <c r="A123" s="3">
        <v>83.0</v>
      </c>
      <c r="B123" s="136">
        <v>0.10125</v>
      </c>
      <c r="C123" s="134" t="s">
        <v>134</v>
      </c>
      <c r="D123" s="134" t="s">
        <v>126</v>
      </c>
      <c r="E123" s="47">
        <v>9.0</v>
      </c>
      <c r="F123" s="31">
        <f>E123-5</f>
        <v>4</v>
      </c>
      <c r="G123" s="19"/>
      <c r="H123" s="135"/>
      <c r="I123" s="19"/>
      <c r="J123" s="134" t="s">
        <v>3354</v>
      </c>
    </row>
    <row r="124">
      <c r="A124" s="3">
        <v>83.0</v>
      </c>
      <c r="B124" s="136">
        <v>0.10247685185185185</v>
      </c>
      <c r="C124" s="134" t="s">
        <v>134</v>
      </c>
      <c r="D124" s="134" t="s">
        <v>97</v>
      </c>
      <c r="E124" s="47">
        <v>11.0</v>
      </c>
      <c r="F124" s="53"/>
      <c r="G124" s="19"/>
      <c r="H124" s="135"/>
      <c r="I124" s="19"/>
      <c r="J124" s="134" t="s">
        <v>3355</v>
      </c>
    </row>
    <row r="125">
      <c r="A125" s="3">
        <v>83.0</v>
      </c>
      <c r="B125" s="136">
        <v>0.10516203703703704</v>
      </c>
      <c r="C125" s="134" t="s">
        <v>15</v>
      </c>
      <c r="D125" s="134" t="s">
        <v>97</v>
      </c>
      <c r="E125" s="47" t="s">
        <v>30</v>
      </c>
      <c r="F125" s="53"/>
      <c r="G125" s="19"/>
      <c r="H125" s="19"/>
      <c r="I125" s="19"/>
      <c r="J125" s="134" t="s">
        <v>3356</v>
      </c>
    </row>
    <row r="126">
      <c r="A126" s="3">
        <v>83.0</v>
      </c>
      <c r="B126" s="136">
        <v>0.10583333333333333</v>
      </c>
      <c r="C126" s="134" t="s">
        <v>21</v>
      </c>
      <c r="D126" s="134" t="s">
        <v>32</v>
      </c>
      <c r="E126" s="47" t="s">
        <v>30</v>
      </c>
      <c r="F126" s="31" t="s">
        <v>30</v>
      </c>
      <c r="G126" s="19"/>
      <c r="H126" s="19"/>
      <c r="I126" s="19"/>
      <c r="J126" s="134" t="s">
        <v>17</v>
      </c>
    </row>
    <row r="127">
      <c r="A127" s="3">
        <v>83.0</v>
      </c>
      <c r="B127" s="136">
        <v>0.10583333333333333</v>
      </c>
      <c r="C127" s="134" t="s">
        <v>21</v>
      </c>
      <c r="D127" s="134" t="s">
        <v>32</v>
      </c>
      <c r="E127" s="47">
        <v>32.0</v>
      </c>
      <c r="F127" s="47">
        <f>E127-13</f>
        <v>19</v>
      </c>
      <c r="G127" s="19"/>
      <c r="H127" s="19"/>
      <c r="I127" s="19"/>
      <c r="J127" s="134" t="s">
        <v>3357</v>
      </c>
    </row>
    <row r="128">
      <c r="A128" s="3">
        <v>83.0</v>
      </c>
      <c r="B128" s="136">
        <v>0.10616898148148148</v>
      </c>
      <c r="C128" s="134" t="s">
        <v>21</v>
      </c>
      <c r="D128" s="134" t="s">
        <v>32</v>
      </c>
      <c r="E128" s="47" t="s">
        <v>30</v>
      </c>
      <c r="F128" s="31" t="s">
        <v>30</v>
      </c>
      <c r="G128" s="19"/>
      <c r="H128" s="19"/>
      <c r="I128" s="19"/>
      <c r="J128" s="134" t="s">
        <v>17</v>
      </c>
    </row>
    <row r="129">
      <c r="A129" s="3">
        <v>83.0</v>
      </c>
      <c r="B129" s="136">
        <v>0.10616898148148148</v>
      </c>
      <c r="C129" s="134" t="s">
        <v>21</v>
      </c>
      <c r="D129" s="134" t="s">
        <v>32</v>
      </c>
      <c r="E129" s="47">
        <v>27.0</v>
      </c>
      <c r="F129" s="47">
        <f>E129-11</f>
        <v>16</v>
      </c>
      <c r="G129" s="19"/>
      <c r="H129" s="19"/>
      <c r="I129" s="19"/>
      <c r="J129" s="134" t="s">
        <v>2610</v>
      </c>
    </row>
    <row r="130">
      <c r="A130" s="3">
        <v>83.0</v>
      </c>
      <c r="B130" s="136">
        <v>0.1066087962962963</v>
      </c>
      <c r="C130" s="134" t="s">
        <v>21</v>
      </c>
      <c r="D130" s="134" t="s">
        <v>7</v>
      </c>
      <c r="E130" s="47">
        <v>53.0</v>
      </c>
      <c r="F130" s="49"/>
      <c r="G130" s="19"/>
      <c r="H130" s="134" t="s">
        <v>3358</v>
      </c>
      <c r="I130" s="19"/>
      <c r="J130" s="135"/>
    </row>
    <row r="131">
      <c r="A131" s="3">
        <v>83.0</v>
      </c>
      <c r="B131" s="136">
        <v>0.10677083333333333</v>
      </c>
      <c r="C131" s="134" t="s">
        <v>21</v>
      </c>
      <c r="D131" s="134" t="s">
        <v>7</v>
      </c>
      <c r="E131" s="47">
        <v>8.0</v>
      </c>
      <c r="F131" s="53"/>
      <c r="G131" s="19"/>
      <c r="H131" s="134" t="s">
        <v>3359</v>
      </c>
      <c r="I131" s="19"/>
      <c r="J131" s="135"/>
    </row>
    <row r="132">
      <c r="A132" s="3">
        <v>83.0</v>
      </c>
      <c r="B132" s="136">
        <v>0.10703703703703704</v>
      </c>
      <c r="C132" s="134" t="s">
        <v>21</v>
      </c>
      <c r="D132" s="134" t="s">
        <v>35</v>
      </c>
      <c r="E132" s="47">
        <v>25.0</v>
      </c>
      <c r="F132" s="34">
        <f>E132-15</f>
        <v>10</v>
      </c>
      <c r="G132" s="19"/>
      <c r="H132" s="19"/>
      <c r="I132" s="19"/>
      <c r="J132" s="134" t="s">
        <v>1058</v>
      </c>
    </row>
    <row r="133">
      <c r="A133" s="3">
        <v>83.0</v>
      </c>
      <c r="B133" s="136">
        <v>0.10751157407407408</v>
      </c>
      <c r="C133" s="134" t="s">
        <v>15</v>
      </c>
      <c r="D133" s="134" t="s">
        <v>7</v>
      </c>
      <c r="E133" s="47">
        <v>13.0</v>
      </c>
      <c r="F133" s="53"/>
      <c r="G133" s="19"/>
      <c r="H133" s="134" t="s">
        <v>3360</v>
      </c>
      <c r="I133" s="19"/>
      <c r="J133" s="134" t="s">
        <v>3361</v>
      </c>
    </row>
    <row r="134">
      <c r="A134" s="3">
        <v>83.0</v>
      </c>
      <c r="B134" s="136">
        <v>0.10887731481481482</v>
      </c>
      <c r="C134" s="134" t="s">
        <v>10</v>
      </c>
      <c r="D134" s="134" t="s">
        <v>32</v>
      </c>
      <c r="E134" s="47">
        <v>17.0</v>
      </c>
      <c r="F134" s="31">
        <f t="shared" ref="F134:F135" si="7">E134-14</f>
        <v>3</v>
      </c>
      <c r="G134" s="19"/>
      <c r="H134" s="19"/>
      <c r="I134" s="19"/>
      <c r="J134" s="134" t="s">
        <v>2634</v>
      </c>
    </row>
    <row r="135">
      <c r="A135" s="3">
        <v>83.0</v>
      </c>
      <c r="B135" s="136">
        <v>0.10207175925925926</v>
      </c>
      <c r="C135" s="134" t="s">
        <v>10</v>
      </c>
      <c r="D135" s="134" t="s">
        <v>32</v>
      </c>
      <c r="E135" s="47">
        <v>18.0</v>
      </c>
      <c r="F135" s="47">
        <f t="shared" si="7"/>
        <v>4</v>
      </c>
      <c r="G135" s="19"/>
      <c r="H135" s="19"/>
      <c r="I135" s="19"/>
      <c r="J135" s="134" t="s">
        <v>2634</v>
      </c>
    </row>
    <row r="136">
      <c r="A136" s="3">
        <v>83.0</v>
      </c>
      <c r="B136" s="136">
        <v>0.11049768518518518</v>
      </c>
      <c r="C136" s="134" t="s">
        <v>18</v>
      </c>
      <c r="D136" s="134" t="s">
        <v>32</v>
      </c>
      <c r="E136" s="47">
        <v>19.0</v>
      </c>
      <c r="F136" s="31">
        <f t="shared" ref="F136:F138" si="8">E136-12</f>
        <v>7</v>
      </c>
      <c r="G136" s="19"/>
      <c r="H136" s="19"/>
      <c r="I136" s="19"/>
      <c r="J136" s="134" t="s">
        <v>1943</v>
      </c>
    </row>
    <row r="137">
      <c r="A137" s="3">
        <v>83.0</v>
      </c>
      <c r="B137" s="136">
        <v>0.110625</v>
      </c>
      <c r="C137" s="134" t="s">
        <v>18</v>
      </c>
      <c r="D137" s="134" t="s">
        <v>32</v>
      </c>
      <c r="E137" s="47">
        <v>22.0</v>
      </c>
      <c r="F137" s="47">
        <f t="shared" si="8"/>
        <v>10</v>
      </c>
      <c r="G137" s="19"/>
      <c r="H137" s="19"/>
      <c r="I137" s="19"/>
      <c r="J137" s="134" t="s">
        <v>3362</v>
      </c>
    </row>
    <row r="138">
      <c r="A138" s="3">
        <v>83.0</v>
      </c>
      <c r="B138" s="136">
        <v>0.11069444444444444</v>
      </c>
      <c r="C138" s="134" t="s">
        <v>18</v>
      </c>
      <c r="D138" s="134" t="s">
        <v>32</v>
      </c>
      <c r="E138" s="47">
        <v>28.0</v>
      </c>
      <c r="F138" s="31">
        <f t="shared" si="8"/>
        <v>16</v>
      </c>
      <c r="G138" s="19"/>
      <c r="H138" s="135"/>
      <c r="I138" s="19"/>
      <c r="J138" s="134" t="s">
        <v>1943</v>
      </c>
    </row>
    <row r="139">
      <c r="A139" s="3">
        <v>83.0</v>
      </c>
      <c r="B139" s="136">
        <v>0.11091435185185185</v>
      </c>
      <c r="C139" s="134" t="s">
        <v>18</v>
      </c>
      <c r="D139" s="134" t="s">
        <v>7</v>
      </c>
      <c r="E139" s="47">
        <v>32.0</v>
      </c>
      <c r="F139" s="53"/>
      <c r="G139" s="19"/>
      <c r="H139" s="134" t="s">
        <v>3363</v>
      </c>
      <c r="I139" s="19"/>
      <c r="J139" s="19"/>
    </row>
    <row r="140">
      <c r="A140" s="3">
        <v>83.0</v>
      </c>
      <c r="B140" s="136">
        <v>0.11116898148148148</v>
      </c>
      <c r="C140" s="134" t="s">
        <v>18</v>
      </c>
      <c r="D140" s="134" t="s">
        <v>7</v>
      </c>
      <c r="E140" s="47">
        <v>21.0</v>
      </c>
      <c r="F140" s="49"/>
      <c r="G140" s="19"/>
      <c r="H140" s="134" t="s">
        <v>3364</v>
      </c>
      <c r="I140" s="19"/>
      <c r="J140" s="19"/>
    </row>
    <row r="141">
      <c r="A141" s="3">
        <v>83.0</v>
      </c>
      <c r="B141" s="136">
        <v>0.11304398148148148</v>
      </c>
      <c r="C141" s="134" t="s">
        <v>2364</v>
      </c>
      <c r="D141" s="134" t="s">
        <v>32</v>
      </c>
      <c r="E141" s="47">
        <v>20.0</v>
      </c>
      <c r="F141" s="47">
        <f>E141-5-2-1</f>
        <v>12</v>
      </c>
      <c r="G141" s="19"/>
      <c r="H141" s="19"/>
      <c r="I141" s="19"/>
      <c r="J141" s="134" t="s">
        <v>3365</v>
      </c>
    </row>
    <row r="142">
      <c r="A142" s="3">
        <v>83.0</v>
      </c>
      <c r="B142" s="136">
        <v>0.11313657407407407</v>
      </c>
      <c r="C142" s="134" t="s">
        <v>2364</v>
      </c>
      <c r="D142" s="134" t="s">
        <v>32</v>
      </c>
      <c r="E142" s="47" t="s">
        <v>30</v>
      </c>
      <c r="F142" s="31" t="s">
        <v>30</v>
      </c>
      <c r="G142" s="19"/>
      <c r="H142" s="19"/>
      <c r="I142" s="19"/>
      <c r="J142" s="134" t="s">
        <v>3365</v>
      </c>
    </row>
    <row r="143">
      <c r="A143" s="3">
        <v>83.0</v>
      </c>
      <c r="B143" s="136">
        <v>0.11502314814814815</v>
      </c>
      <c r="C143" s="134" t="s">
        <v>13</v>
      </c>
      <c r="D143" s="134" t="s">
        <v>74</v>
      </c>
      <c r="E143" s="47" t="s">
        <v>37</v>
      </c>
      <c r="F143" s="47">
        <v>20.0</v>
      </c>
      <c r="G143" s="19"/>
      <c r="H143" s="19"/>
      <c r="I143" s="19"/>
      <c r="J143" s="19"/>
    </row>
    <row r="144">
      <c r="A144" s="3">
        <v>83.0</v>
      </c>
      <c r="B144" s="136">
        <v>0.11543981481481481</v>
      </c>
      <c r="C144" s="134" t="s">
        <v>13</v>
      </c>
      <c r="D144" s="134" t="s">
        <v>32</v>
      </c>
      <c r="E144" s="47" t="s">
        <v>30</v>
      </c>
      <c r="F144" s="31" t="s">
        <v>30</v>
      </c>
      <c r="G144" s="19"/>
      <c r="H144" s="19"/>
      <c r="I144" s="19"/>
      <c r="J144" s="134" t="s">
        <v>17</v>
      </c>
    </row>
    <row r="145">
      <c r="A145" s="3">
        <v>83.0</v>
      </c>
      <c r="B145" s="136">
        <v>0.11543981481481481</v>
      </c>
      <c r="C145" s="134" t="s">
        <v>13</v>
      </c>
      <c r="D145" s="134" t="s">
        <v>32</v>
      </c>
      <c r="E145" s="47">
        <v>30.0</v>
      </c>
      <c r="F145" s="47">
        <f>E145-15</f>
        <v>15</v>
      </c>
      <c r="G145" s="19"/>
      <c r="H145" s="19"/>
      <c r="I145" s="19"/>
      <c r="J145" s="134" t="s">
        <v>3297</v>
      </c>
    </row>
    <row r="146">
      <c r="A146" s="3">
        <v>83.0</v>
      </c>
      <c r="B146" s="136">
        <v>0.11555555555555555</v>
      </c>
      <c r="C146" s="134" t="s">
        <v>13</v>
      </c>
      <c r="D146" s="134" t="s">
        <v>7</v>
      </c>
      <c r="E146" s="47">
        <v>23.0</v>
      </c>
      <c r="F146" s="49"/>
      <c r="G146" s="19"/>
      <c r="H146" s="134" t="s">
        <v>3366</v>
      </c>
      <c r="I146" s="19"/>
      <c r="J146" s="19"/>
    </row>
    <row r="147">
      <c r="A147" s="3">
        <v>83.0</v>
      </c>
      <c r="B147" s="136">
        <v>0.11583333333333333</v>
      </c>
      <c r="C147" s="134" t="s">
        <v>13</v>
      </c>
      <c r="D147" s="134" t="s">
        <v>32</v>
      </c>
      <c r="E147" s="47" t="s">
        <v>30</v>
      </c>
      <c r="F147" s="47" t="s">
        <v>30</v>
      </c>
      <c r="G147" s="19"/>
      <c r="H147" s="19"/>
      <c r="I147" s="19"/>
      <c r="J147" s="134" t="s">
        <v>17</v>
      </c>
    </row>
    <row r="148">
      <c r="A148" s="3">
        <v>83.0</v>
      </c>
      <c r="B148" s="136">
        <v>0.11583333333333333</v>
      </c>
      <c r="C148" s="134" t="s">
        <v>13</v>
      </c>
      <c r="D148" s="134" t="s">
        <v>32</v>
      </c>
      <c r="E148" s="47">
        <v>24.0</v>
      </c>
      <c r="F148" s="31">
        <f>E148-15</f>
        <v>9</v>
      </c>
      <c r="G148" s="19"/>
      <c r="H148" s="19"/>
      <c r="I148" s="19"/>
      <c r="J148" s="134" t="s">
        <v>3297</v>
      </c>
    </row>
    <row r="149">
      <c r="A149" s="3">
        <v>83.0</v>
      </c>
      <c r="B149" s="136">
        <v>0.1159837962962963</v>
      </c>
      <c r="C149" s="134" t="s">
        <v>13</v>
      </c>
      <c r="D149" s="134" t="s">
        <v>7</v>
      </c>
      <c r="E149" s="47">
        <v>23.0</v>
      </c>
      <c r="F149" s="49"/>
      <c r="G149" s="19"/>
      <c r="H149" s="134" t="s">
        <v>3366</v>
      </c>
      <c r="I149" s="135"/>
      <c r="J149" s="19"/>
    </row>
    <row r="150">
      <c r="A150" s="3">
        <v>83.0</v>
      </c>
      <c r="B150" s="136">
        <v>0.1162037037037037</v>
      </c>
      <c r="C150" s="134" t="s">
        <v>13</v>
      </c>
      <c r="D150" s="134" t="s">
        <v>32</v>
      </c>
      <c r="E150" s="47" t="s">
        <v>30</v>
      </c>
      <c r="F150" s="47" t="s">
        <v>30</v>
      </c>
      <c r="G150" s="19"/>
      <c r="H150" s="19"/>
      <c r="I150" s="19"/>
      <c r="J150" s="134" t="s">
        <v>17</v>
      </c>
    </row>
    <row r="151">
      <c r="A151" s="3">
        <v>83.0</v>
      </c>
      <c r="B151" s="136">
        <v>0.1162037037037037</v>
      </c>
      <c r="C151" s="134" t="s">
        <v>13</v>
      </c>
      <c r="D151" s="134" t="s">
        <v>32</v>
      </c>
      <c r="E151" s="47">
        <v>27.0</v>
      </c>
      <c r="F151" s="31">
        <f>E151-15</f>
        <v>12</v>
      </c>
      <c r="G151" s="19"/>
      <c r="H151" s="19"/>
      <c r="I151" s="19"/>
      <c r="J151" s="134" t="s">
        <v>3297</v>
      </c>
    </row>
    <row r="152">
      <c r="A152" s="3">
        <v>83.0</v>
      </c>
      <c r="B152" s="136">
        <v>0.11636574074074074</v>
      </c>
      <c r="C152" s="134" t="s">
        <v>13</v>
      </c>
      <c r="D152" s="134" t="s">
        <v>7</v>
      </c>
      <c r="E152" s="47">
        <v>26.0</v>
      </c>
      <c r="F152" s="49"/>
      <c r="G152" s="19"/>
      <c r="H152" s="134" t="s">
        <v>3367</v>
      </c>
      <c r="I152" s="135"/>
      <c r="J152" s="19"/>
    </row>
    <row r="153">
      <c r="A153" s="3">
        <v>83.0</v>
      </c>
      <c r="B153" s="136">
        <v>0.1171875</v>
      </c>
      <c r="C153" s="134" t="s">
        <v>2364</v>
      </c>
      <c r="D153" s="134" t="s">
        <v>32</v>
      </c>
      <c r="E153" s="47">
        <v>26.0</v>
      </c>
      <c r="F153" s="31">
        <f t="shared" ref="F153:F154" si="9">E153-5-2-1</f>
        <v>18</v>
      </c>
      <c r="G153" s="19"/>
      <c r="H153" s="19"/>
      <c r="I153" s="19"/>
      <c r="J153" s="134" t="s">
        <v>3368</v>
      </c>
    </row>
    <row r="154">
      <c r="A154" s="3">
        <v>83.0</v>
      </c>
      <c r="B154" s="136">
        <v>0.11726851851851852</v>
      </c>
      <c r="C154" s="134" t="s">
        <v>2364</v>
      </c>
      <c r="D154" s="134" t="s">
        <v>32</v>
      </c>
      <c r="E154" s="47">
        <v>20.0</v>
      </c>
      <c r="F154" s="31">
        <f t="shared" si="9"/>
        <v>12</v>
      </c>
      <c r="G154" s="19"/>
      <c r="H154" s="135"/>
      <c r="I154" s="135"/>
      <c r="J154" s="134" t="s">
        <v>3365</v>
      </c>
    </row>
    <row r="155">
      <c r="A155" s="3">
        <v>83.0</v>
      </c>
      <c r="B155" s="136">
        <v>0.11795138888888888</v>
      </c>
      <c r="C155" s="134" t="s">
        <v>2364</v>
      </c>
      <c r="D155" s="134" t="s">
        <v>7</v>
      </c>
      <c r="E155" s="47">
        <v>28.0</v>
      </c>
      <c r="F155" s="53"/>
      <c r="G155" s="19"/>
      <c r="H155" s="134" t="s">
        <v>3369</v>
      </c>
      <c r="I155" s="47">
        <v>1.0</v>
      </c>
      <c r="J155" s="134" t="s">
        <v>112</v>
      </c>
    </row>
    <row r="156">
      <c r="A156" s="3">
        <v>83.0</v>
      </c>
      <c r="B156" s="136">
        <v>0.13167824074074075</v>
      </c>
      <c r="C156" s="134" t="s">
        <v>134</v>
      </c>
      <c r="D156" s="134" t="s">
        <v>126</v>
      </c>
      <c r="E156" s="47">
        <v>11.0</v>
      </c>
      <c r="F156" s="31">
        <f>E156-5</f>
        <v>6</v>
      </c>
      <c r="G156" s="19"/>
      <c r="H156" s="135"/>
      <c r="I156" s="19"/>
      <c r="J156" s="134" t="s">
        <v>3370</v>
      </c>
    </row>
    <row r="157">
      <c r="A157" s="3">
        <v>83.0</v>
      </c>
      <c r="B157" s="136">
        <v>0.13644675925925925</v>
      </c>
      <c r="C157" s="134" t="s">
        <v>15</v>
      </c>
      <c r="D157" s="134" t="s">
        <v>88</v>
      </c>
      <c r="E157" s="47">
        <v>7.0</v>
      </c>
      <c r="F157" s="47">
        <f>E157-2</f>
        <v>5</v>
      </c>
      <c r="G157" s="135"/>
      <c r="H157" s="19"/>
      <c r="I157" s="19"/>
      <c r="J157" s="135"/>
    </row>
    <row r="158">
      <c r="A158" s="3">
        <v>83.0</v>
      </c>
      <c r="B158" s="136">
        <v>0.13707175925925927</v>
      </c>
      <c r="C158" s="134" t="s">
        <v>10</v>
      </c>
      <c r="D158" s="134" t="s">
        <v>97</v>
      </c>
      <c r="E158" s="47">
        <v>24.0</v>
      </c>
      <c r="F158" s="49"/>
      <c r="G158" s="19"/>
      <c r="H158" s="135"/>
      <c r="I158" s="135"/>
      <c r="J158" s="134" t="s">
        <v>3371</v>
      </c>
    </row>
    <row r="159">
      <c r="A159" s="3">
        <v>83.0</v>
      </c>
      <c r="B159" s="136">
        <v>0.13681712962962964</v>
      </c>
      <c r="C159" s="134" t="s">
        <v>21</v>
      </c>
      <c r="D159" s="134" t="s">
        <v>88</v>
      </c>
      <c r="E159" s="47" t="s">
        <v>28</v>
      </c>
      <c r="F159" s="47">
        <v>1.0</v>
      </c>
      <c r="G159" s="135"/>
      <c r="H159" s="19"/>
      <c r="I159" s="19"/>
      <c r="J159" s="134" t="s">
        <v>350</v>
      </c>
    </row>
    <row r="160">
      <c r="A160" s="3">
        <v>83.0</v>
      </c>
      <c r="B160" s="136">
        <v>0.13706018518518517</v>
      </c>
      <c r="C160" s="134" t="s">
        <v>21</v>
      </c>
      <c r="D160" s="134" t="s">
        <v>88</v>
      </c>
      <c r="E160" s="47" t="s">
        <v>28</v>
      </c>
      <c r="F160" s="47">
        <v>1.0</v>
      </c>
      <c r="G160" s="19"/>
      <c r="H160" s="19"/>
      <c r="I160" s="19"/>
      <c r="J160" s="134" t="s">
        <v>418</v>
      </c>
    </row>
    <row r="161">
      <c r="A161" s="3">
        <v>83.0</v>
      </c>
      <c r="B161" s="136">
        <v>0.13706018518518517</v>
      </c>
      <c r="C161" s="134" t="s">
        <v>13</v>
      </c>
      <c r="D161" s="134" t="s">
        <v>146</v>
      </c>
      <c r="E161" s="47" t="s">
        <v>30</v>
      </c>
      <c r="F161" s="47" t="s">
        <v>30</v>
      </c>
      <c r="G161" s="19"/>
      <c r="H161" s="19"/>
      <c r="I161" s="19"/>
      <c r="J161" s="134" t="s">
        <v>17</v>
      </c>
    </row>
    <row r="162">
      <c r="A162" s="3">
        <v>83.0</v>
      </c>
      <c r="B162" s="136">
        <v>0.13706018518518517</v>
      </c>
      <c r="C162" s="134" t="s">
        <v>13</v>
      </c>
      <c r="D162" s="134" t="s">
        <v>146</v>
      </c>
      <c r="E162" s="47">
        <v>26.0</v>
      </c>
      <c r="F162" s="31">
        <f>E162-7</f>
        <v>19</v>
      </c>
      <c r="G162" s="19"/>
      <c r="H162" s="19"/>
      <c r="I162" s="19"/>
      <c r="J162" s="134" t="s">
        <v>40</v>
      </c>
    </row>
    <row r="163">
      <c r="A163" s="3">
        <v>83.0</v>
      </c>
      <c r="B163" s="136">
        <v>0.14028935185185185</v>
      </c>
      <c r="C163" s="134" t="s">
        <v>2364</v>
      </c>
      <c r="D163" s="134" t="s">
        <v>75</v>
      </c>
      <c r="E163" s="47">
        <v>18.0</v>
      </c>
      <c r="F163" s="31">
        <f>E163-4</f>
        <v>14</v>
      </c>
      <c r="G163" s="19"/>
      <c r="H163" s="135"/>
      <c r="I163" s="19"/>
      <c r="J163" s="134" t="s">
        <v>3372</v>
      </c>
    </row>
    <row r="164">
      <c r="A164" s="3">
        <v>83.0</v>
      </c>
      <c r="B164" s="136">
        <v>0.14493055555555556</v>
      </c>
      <c r="C164" s="134" t="s">
        <v>15</v>
      </c>
      <c r="D164" s="134" t="s">
        <v>7</v>
      </c>
      <c r="E164" s="47">
        <v>27.0</v>
      </c>
      <c r="F164" s="49"/>
      <c r="G164" s="19"/>
      <c r="H164" s="134" t="s">
        <v>3373</v>
      </c>
      <c r="I164" s="19"/>
      <c r="J164" s="134" t="s">
        <v>1226</v>
      </c>
    </row>
    <row r="165">
      <c r="A165" s="3">
        <v>83.0</v>
      </c>
      <c r="B165" s="136">
        <v>0.14583333333333334</v>
      </c>
      <c r="C165" s="134" t="s">
        <v>18</v>
      </c>
      <c r="D165" s="134" t="s">
        <v>32</v>
      </c>
      <c r="E165" s="47">
        <v>16.0</v>
      </c>
      <c r="F165" s="47">
        <f>E165-14</f>
        <v>2</v>
      </c>
      <c r="G165" s="19"/>
      <c r="H165" s="19"/>
      <c r="I165" s="19"/>
      <c r="J165" s="134" t="s">
        <v>3374</v>
      </c>
    </row>
    <row r="166">
      <c r="A166" s="3">
        <v>83.0</v>
      </c>
      <c r="B166" s="136">
        <v>0.14583333333333334</v>
      </c>
      <c r="C166" s="134" t="s">
        <v>18</v>
      </c>
      <c r="D166" s="134" t="s">
        <v>32</v>
      </c>
      <c r="E166" s="47" t="s">
        <v>30</v>
      </c>
      <c r="F166" s="31" t="s">
        <v>30</v>
      </c>
      <c r="G166" s="19"/>
      <c r="H166" s="19"/>
      <c r="I166" s="19"/>
      <c r="J166" s="134" t="s">
        <v>3374</v>
      </c>
    </row>
    <row r="167">
      <c r="A167" s="3">
        <v>83.0</v>
      </c>
      <c r="B167" s="136">
        <v>0.14583333333333334</v>
      </c>
      <c r="C167" s="134" t="s">
        <v>18</v>
      </c>
      <c r="D167" s="134" t="s">
        <v>32</v>
      </c>
      <c r="E167" s="47" t="s">
        <v>30</v>
      </c>
      <c r="F167" s="31" t="s">
        <v>30</v>
      </c>
      <c r="G167" s="19"/>
      <c r="H167" s="19"/>
      <c r="I167" s="19"/>
      <c r="J167" s="134" t="s">
        <v>3374</v>
      </c>
    </row>
    <row r="168">
      <c r="A168" s="3">
        <v>83.0</v>
      </c>
      <c r="B168" s="136">
        <v>0.14622685185185186</v>
      </c>
      <c r="C168" s="134" t="s">
        <v>18</v>
      </c>
      <c r="D168" s="134" t="s">
        <v>7</v>
      </c>
      <c r="E168" s="47">
        <v>32.0</v>
      </c>
      <c r="F168" s="53"/>
      <c r="G168" s="19"/>
      <c r="H168" s="134" t="s">
        <v>3375</v>
      </c>
      <c r="I168" s="19"/>
      <c r="J168" s="135"/>
    </row>
    <row r="169">
      <c r="A169" s="3">
        <v>83.0</v>
      </c>
      <c r="B169" s="136">
        <v>0.1464351851851852</v>
      </c>
      <c r="C169" s="134" t="s">
        <v>18</v>
      </c>
      <c r="D169" s="134" t="s">
        <v>7</v>
      </c>
      <c r="E169" s="47">
        <v>32.0</v>
      </c>
      <c r="F169" s="53"/>
      <c r="G169" s="19"/>
      <c r="H169" s="134" t="s">
        <v>3376</v>
      </c>
      <c r="I169" s="47">
        <v>2.0</v>
      </c>
      <c r="J169" s="135"/>
    </row>
    <row r="170">
      <c r="A170" s="3">
        <v>83.0</v>
      </c>
      <c r="B170" s="136">
        <v>0.14680555555555555</v>
      </c>
      <c r="C170" s="134" t="s">
        <v>18</v>
      </c>
      <c r="D170" s="134" t="s">
        <v>7</v>
      </c>
      <c r="E170" s="47">
        <v>21.0</v>
      </c>
      <c r="F170" s="53"/>
      <c r="G170" s="19"/>
      <c r="H170" s="134" t="s">
        <v>3377</v>
      </c>
      <c r="I170" s="19"/>
      <c r="J170" s="135"/>
    </row>
    <row r="171">
      <c r="A171" s="3">
        <v>83.0</v>
      </c>
      <c r="B171" s="136">
        <v>0.14708333333333334</v>
      </c>
      <c r="C171" s="134" t="s">
        <v>134</v>
      </c>
      <c r="D171" s="134" t="s">
        <v>7</v>
      </c>
      <c r="E171" s="47">
        <v>22.0</v>
      </c>
      <c r="F171" s="49"/>
      <c r="G171" s="19"/>
      <c r="H171" s="134" t="s">
        <v>3378</v>
      </c>
      <c r="I171" s="19"/>
      <c r="J171" s="134" t="s">
        <v>3379</v>
      </c>
    </row>
    <row r="172">
      <c r="A172" s="3">
        <v>83.0</v>
      </c>
      <c r="B172" s="136">
        <v>0.1475462962962963</v>
      </c>
      <c r="C172" s="134" t="s">
        <v>10</v>
      </c>
      <c r="D172" s="134" t="s">
        <v>32</v>
      </c>
      <c r="E172" s="47" t="s">
        <v>30</v>
      </c>
      <c r="F172" s="47" t="s">
        <v>30</v>
      </c>
      <c r="G172" s="19"/>
      <c r="H172" s="19"/>
      <c r="I172" s="19"/>
      <c r="J172" s="134" t="s">
        <v>2634</v>
      </c>
    </row>
    <row r="173">
      <c r="A173" s="3">
        <v>83.0</v>
      </c>
      <c r="B173" s="136">
        <v>0.14761574074074074</v>
      </c>
      <c r="C173" s="134" t="s">
        <v>10</v>
      </c>
      <c r="D173" s="134" t="s">
        <v>32</v>
      </c>
      <c r="E173" s="47" t="s">
        <v>30</v>
      </c>
      <c r="F173" s="31" t="s">
        <v>30</v>
      </c>
      <c r="G173" s="19"/>
      <c r="H173" s="19"/>
      <c r="I173" s="19"/>
      <c r="J173" s="134" t="s">
        <v>2634</v>
      </c>
    </row>
    <row r="174">
      <c r="A174" s="3">
        <v>83.0</v>
      </c>
      <c r="B174" s="136">
        <v>0.1478935185185185</v>
      </c>
      <c r="C174" s="134" t="s">
        <v>10</v>
      </c>
      <c r="D174" s="134" t="s">
        <v>7</v>
      </c>
      <c r="E174" s="47">
        <v>17.0</v>
      </c>
      <c r="F174" s="53"/>
      <c r="G174" s="19"/>
      <c r="H174" s="134" t="s">
        <v>3380</v>
      </c>
      <c r="I174" s="19"/>
      <c r="J174" s="135"/>
    </row>
    <row r="175">
      <c r="A175" s="3">
        <v>83.0</v>
      </c>
      <c r="B175" s="136">
        <v>0.14905092592592592</v>
      </c>
      <c r="C175" s="134" t="s">
        <v>2364</v>
      </c>
      <c r="D175" s="134" t="s">
        <v>32</v>
      </c>
      <c r="E175" s="47">
        <v>19.0</v>
      </c>
      <c r="F175" s="31">
        <f t="shared" ref="F175:F176" si="10">E175-8</f>
        <v>11</v>
      </c>
      <c r="G175" s="19"/>
      <c r="H175" s="19"/>
      <c r="I175" s="19"/>
      <c r="J175" s="134" t="s">
        <v>3381</v>
      </c>
    </row>
    <row r="176">
      <c r="A176" s="3">
        <v>83.0</v>
      </c>
      <c r="B176" s="136">
        <v>0.14917824074074074</v>
      </c>
      <c r="C176" s="134" t="s">
        <v>2364</v>
      </c>
      <c r="D176" s="134" t="s">
        <v>32</v>
      </c>
      <c r="E176" s="47">
        <v>18.0</v>
      </c>
      <c r="F176" s="31">
        <f t="shared" si="10"/>
        <v>10</v>
      </c>
      <c r="G176" s="19"/>
      <c r="H176" s="19"/>
      <c r="I176" s="19"/>
      <c r="J176" s="134" t="s">
        <v>3381</v>
      </c>
    </row>
    <row r="177">
      <c r="A177" s="3">
        <v>83.0</v>
      </c>
      <c r="B177" s="136">
        <v>0.14953703703703702</v>
      </c>
      <c r="C177" s="134" t="s">
        <v>2364</v>
      </c>
      <c r="D177" s="134" t="s">
        <v>7</v>
      </c>
      <c r="E177" s="47">
        <v>25.0</v>
      </c>
      <c r="F177" s="49"/>
      <c r="G177" s="19"/>
      <c r="H177" s="134" t="s">
        <v>3382</v>
      </c>
      <c r="I177" s="19"/>
      <c r="J177" s="135"/>
    </row>
    <row r="178">
      <c r="A178" s="3">
        <v>83.0</v>
      </c>
      <c r="B178" s="136">
        <v>0.1498611111111111</v>
      </c>
      <c r="C178" s="134" t="s">
        <v>2364</v>
      </c>
      <c r="D178" s="134" t="s">
        <v>7</v>
      </c>
      <c r="E178" s="47">
        <v>31.0</v>
      </c>
      <c r="F178" s="49"/>
      <c r="G178" s="19"/>
      <c r="H178" s="134" t="s">
        <v>3383</v>
      </c>
      <c r="I178" s="47">
        <v>1.0</v>
      </c>
      <c r="J178" s="135"/>
    </row>
    <row r="179">
      <c r="A179" s="3">
        <v>83.0</v>
      </c>
      <c r="B179" s="136">
        <v>0.15225694444444443</v>
      </c>
      <c r="C179" s="134" t="s">
        <v>15</v>
      </c>
      <c r="D179" s="134" t="s">
        <v>92</v>
      </c>
      <c r="E179" s="47" t="s">
        <v>30</v>
      </c>
      <c r="F179" s="31" t="s">
        <v>30</v>
      </c>
      <c r="G179" s="19"/>
      <c r="H179" s="19"/>
      <c r="I179" s="19"/>
      <c r="J179" s="19"/>
    </row>
    <row r="180">
      <c r="A180" s="3">
        <v>83.0</v>
      </c>
      <c r="B180" s="136">
        <v>0.1523263888888889</v>
      </c>
      <c r="C180" s="134" t="s">
        <v>18</v>
      </c>
      <c r="D180" s="134" t="s">
        <v>92</v>
      </c>
      <c r="E180" s="47">
        <v>22.0</v>
      </c>
      <c r="F180" s="47">
        <f>E180-5</f>
        <v>17</v>
      </c>
      <c r="G180" s="19"/>
      <c r="H180" s="19"/>
      <c r="I180" s="19"/>
      <c r="J180" s="19"/>
    </row>
    <row r="181">
      <c r="A181" s="3">
        <v>83.0</v>
      </c>
      <c r="B181" s="136">
        <v>0.154375</v>
      </c>
      <c r="C181" s="134" t="s">
        <v>15</v>
      </c>
      <c r="D181" s="134" t="s">
        <v>75</v>
      </c>
      <c r="E181" s="47">
        <v>22.0</v>
      </c>
      <c r="F181" s="47">
        <f>E181-7</f>
        <v>15</v>
      </c>
      <c r="G181" s="19"/>
      <c r="H181" s="19"/>
      <c r="I181" s="19"/>
      <c r="J181" s="134" t="s">
        <v>191</v>
      </c>
    </row>
    <row r="182">
      <c r="A182" s="3">
        <v>83.0</v>
      </c>
      <c r="B182" s="137">
        <v>0.15703703703703703</v>
      </c>
      <c r="C182" s="134" t="s">
        <v>15</v>
      </c>
      <c r="D182" s="134" t="s">
        <v>24</v>
      </c>
      <c r="E182" s="47" t="s">
        <v>37</v>
      </c>
      <c r="F182" s="31">
        <v>20.0</v>
      </c>
      <c r="G182" s="19"/>
      <c r="H182" s="19"/>
      <c r="I182" s="19"/>
      <c r="J182" s="19"/>
    </row>
    <row r="183">
      <c r="A183" s="3">
        <v>83.0</v>
      </c>
      <c r="B183" s="136">
        <v>0.15888888888888889</v>
      </c>
      <c r="C183" s="134" t="s">
        <v>10</v>
      </c>
      <c r="D183" s="134" t="s">
        <v>74</v>
      </c>
      <c r="E183" s="47">
        <v>13.0</v>
      </c>
      <c r="F183" s="31">
        <f>E183-3</f>
        <v>10</v>
      </c>
      <c r="G183" s="19"/>
      <c r="H183" s="19"/>
      <c r="I183" s="19"/>
      <c r="J183" s="19"/>
    </row>
    <row r="184">
      <c r="A184" s="3">
        <v>83.0</v>
      </c>
      <c r="B184" s="136">
        <v>0.1622337962962963</v>
      </c>
      <c r="C184" s="134" t="s">
        <v>15</v>
      </c>
      <c r="D184" s="134" t="s">
        <v>75</v>
      </c>
      <c r="E184" s="47">
        <v>16.0</v>
      </c>
      <c r="F184" s="31">
        <f>E184-7</f>
        <v>9</v>
      </c>
      <c r="G184" s="19"/>
      <c r="H184" s="19"/>
      <c r="I184" s="19"/>
      <c r="J184" s="134" t="s">
        <v>1642</v>
      </c>
    </row>
    <row r="185">
      <c r="A185" s="3">
        <v>83.0</v>
      </c>
      <c r="B185" s="136">
        <v>0.1622337962962963</v>
      </c>
      <c r="C185" s="134" t="s">
        <v>15</v>
      </c>
      <c r="D185" s="134" t="s">
        <v>75</v>
      </c>
      <c r="E185" s="47" t="s">
        <v>30</v>
      </c>
      <c r="F185" s="31" t="s">
        <v>30</v>
      </c>
      <c r="G185" s="19"/>
      <c r="H185" s="19"/>
      <c r="I185" s="19"/>
      <c r="J185" s="134" t="s">
        <v>17</v>
      </c>
    </row>
    <row r="186">
      <c r="A186" s="3">
        <v>83.0</v>
      </c>
      <c r="B186" s="136">
        <v>0.17341435185185186</v>
      </c>
      <c r="C186" s="134" t="s">
        <v>10</v>
      </c>
      <c r="D186" s="134" t="s">
        <v>88</v>
      </c>
      <c r="E186" s="47">
        <v>23.0</v>
      </c>
      <c r="F186" s="47">
        <f>E186-7</f>
        <v>16</v>
      </c>
      <c r="G186" s="19"/>
      <c r="H186" s="19"/>
      <c r="I186" s="19"/>
      <c r="J186" s="19"/>
    </row>
    <row r="187">
      <c r="A187" s="3">
        <v>83.0</v>
      </c>
      <c r="B187" s="136">
        <v>0.17627314814814815</v>
      </c>
      <c r="C187" s="134" t="s">
        <v>10</v>
      </c>
      <c r="D187" s="134" t="s">
        <v>14</v>
      </c>
      <c r="E187" s="47">
        <v>25.0</v>
      </c>
      <c r="F187" s="47">
        <f>E187-8</f>
        <v>17</v>
      </c>
      <c r="G187" s="19"/>
      <c r="H187" s="19"/>
      <c r="I187" s="19"/>
      <c r="J187" s="19"/>
    </row>
  </sheetData>
  <drawing r:id="rId2"/>
  <legacy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25"/>
    <col customWidth="1" min="3" max="3" width="8.25"/>
    <col customWidth="1" min="5" max="5" width="9.38"/>
    <col customWidth="1" min="6" max="6" width="11.13"/>
    <col customWidth="1" min="7" max="7" width="4.63"/>
    <col customWidth="1" min="8" max="8" width="7.13"/>
    <col customWidth="1" min="9" max="9" width="4.88"/>
    <col customWidth="1" min="10" max="10" width="24.63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84.0</v>
      </c>
      <c r="B2" s="4">
        <v>0.024120370370370372</v>
      </c>
      <c r="C2" s="5" t="s">
        <v>13</v>
      </c>
      <c r="D2" s="5" t="s">
        <v>14</v>
      </c>
      <c r="E2" s="62" t="s">
        <v>30</v>
      </c>
      <c r="F2" s="47" t="s">
        <v>30</v>
      </c>
      <c r="J2" s="5" t="s">
        <v>17</v>
      </c>
    </row>
    <row r="3">
      <c r="A3" s="3">
        <v>84.0</v>
      </c>
      <c r="B3" s="4">
        <v>0.024120370370370372</v>
      </c>
      <c r="C3" s="5" t="s">
        <v>13</v>
      </c>
      <c r="D3" s="5" t="s">
        <v>14</v>
      </c>
      <c r="E3" s="62">
        <v>14.0</v>
      </c>
      <c r="F3" s="31">
        <f>E3-1</f>
        <v>13</v>
      </c>
      <c r="J3" s="5" t="s">
        <v>40</v>
      </c>
    </row>
    <row r="4">
      <c r="A4" s="3">
        <v>84.0</v>
      </c>
      <c r="B4" s="4">
        <v>0.026504629629629628</v>
      </c>
      <c r="C4" s="5" t="s">
        <v>134</v>
      </c>
      <c r="D4" s="5" t="s">
        <v>36</v>
      </c>
      <c r="E4" s="62" t="s">
        <v>30</v>
      </c>
      <c r="F4" s="47" t="s">
        <v>30</v>
      </c>
      <c r="J4" s="5" t="s">
        <v>17</v>
      </c>
    </row>
    <row r="5">
      <c r="A5" s="3">
        <v>84.0</v>
      </c>
      <c r="B5" s="4">
        <v>0.026504629629629628</v>
      </c>
      <c r="C5" s="5" t="s">
        <v>134</v>
      </c>
      <c r="D5" s="5" t="s">
        <v>36</v>
      </c>
      <c r="E5" s="62" t="s">
        <v>37</v>
      </c>
      <c r="F5" s="47">
        <v>20.0</v>
      </c>
      <c r="J5" s="5" t="s">
        <v>40</v>
      </c>
    </row>
    <row r="6">
      <c r="A6" s="3">
        <v>84.0</v>
      </c>
      <c r="B6" s="4">
        <v>0.031469907407407405</v>
      </c>
      <c r="C6" s="5" t="s">
        <v>15</v>
      </c>
      <c r="D6" s="5" t="s">
        <v>122</v>
      </c>
      <c r="E6" s="62">
        <v>18.0</v>
      </c>
      <c r="F6" s="31">
        <f>E6-6</f>
        <v>12</v>
      </c>
    </row>
    <row r="7">
      <c r="A7" s="3">
        <v>84.0</v>
      </c>
      <c r="B7" s="4">
        <v>0.03359953703703704</v>
      </c>
      <c r="C7" s="5" t="s">
        <v>15</v>
      </c>
      <c r="D7" s="5" t="s">
        <v>19</v>
      </c>
      <c r="E7" s="62">
        <v>26.0</v>
      </c>
      <c r="F7" s="31">
        <f>E7-11</f>
        <v>15</v>
      </c>
    </row>
    <row r="8">
      <c r="A8" s="3">
        <v>84.0</v>
      </c>
      <c r="B8" s="4">
        <v>0.03751157407407407</v>
      </c>
      <c r="C8" s="5" t="s">
        <v>10</v>
      </c>
      <c r="D8" s="5" t="s">
        <v>24</v>
      </c>
      <c r="E8" s="62">
        <v>22.0</v>
      </c>
      <c r="F8" s="31">
        <f>E8-13</f>
        <v>9</v>
      </c>
    </row>
    <row r="9">
      <c r="A9" s="3">
        <v>84.0</v>
      </c>
      <c r="B9" s="4">
        <v>0.0440625</v>
      </c>
      <c r="C9" s="5" t="s">
        <v>13</v>
      </c>
      <c r="D9" s="5" t="s">
        <v>11</v>
      </c>
      <c r="E9" s="62">
        <v>1.0</v>
      </c>
      <c r="F9" s="47">
        <v>3.0</v>
      </c>
    </row>
    <row r="10">
      <c r="A10" s="3">
        <v>84.0</v>
      </c>
      <c r="B10" s="4">
        <v>0.04766203703703704</v>
      </c>
      <c r="C10" s="5" t="s">
        <v>18</v>
      </c>
      <c r="D10" s="5" t="s">
        <v>24</v>
      </c>
      <c r="E10" s="62">
        <v>14.0</v>
      </c>
      <c r="F10" s="31">
        <f>E10-8</f>
        <v>6</v>
      </c>
    </row>
    <row r="11">
      <c r="A11" s="3">
        <v>84.0</v>
      </c>
      <c r="B11" s="4">
        <v>0.04767361111111111</v>
      </c>
      <c r="C11" s="5" t="s">
        <v>134</v>
      </c>
      <c r="D11" s="5" t="s">
        <v>24</v>
      </c>
      <c r="E11" s="62">
        <v>19.0</v>
      </c>
      <c r="F11" s="31">
        <f>E11-10</f>
        <v>9</v>
      </c>
    </row>
    <row r="12">
      <c r="A12" s="3">
        <v>84.0</v>
      </c>
      <c r="B12" s="4">
        <v>0.049212962962962965</v>
      </c>
      <c r="C12" s="5" t="s">
        <v>134</v>
      </c>
      <c r="D12" s="5" t="s">
        <v>19</v>
      </c>
      <c r="E12" s="62" t="s">
        <v>30</v>
      </c>
      <c r="F12" s="47" t="s">
        <v>30</v>
      </c>
      <c r="J12" s="5" t="s">
        <v>42</v>
      </c>
    </row>
    <row r="13">
      <c r="A13" s="3">
        <v>84.0</v>
      </c>
      <c r="B13" s="4">
        <v>0.049212962962962965</v>
      </c>
      <c r="C13" s="5" t="s">
        <v>134</v>
      </c>
      <c r="D13" s="5" t="s">
        <v>19</v>
      </c>
      <c r="E13" s="62">
        <v>18.0</v>
      </c>
      <c r="F13" s="31">
        <f>E13-5</f>
        <v>13</v>
      </c>
      <c r="J13" s="5" t="s">
        <v>43</v>
      </c>
    </row>
    <row r="14">
      <c r="A14" s="3">
        <v>84.0</v>
      </c>
      <c r="B14" s="4">
        <v>0.05443287037037037</v>
      </c>
      <c r="C14" s="5" t="s">
        <v>18</v>
      </c>
      <c r="D14" s="5" t="s">
        <v>709</v>
      </c>
      <c r="E14" s="62" t="s">
        <v>30</v>
      </c>
      <c r="F14" s="47" t="s">
        <v>30</v>
      </c>
      <c r="J14" s="5" t="s">
        <v>3384</v>
      </c>
    </row>
    <row r="15">
      <c r="A15" s="3">
        <v>84.0</v>
      </c>
      <c r="B15" s="4">
        <v>0.09304398148148148</v>
      </c>
      <c r="C15" s="5" t="s">
        <v>10</v>
      </c>
      <c r="D15" s="5" t="s">
        <v>88</v>
      </c>
      <c r="E15" s="62">
        <v>19.0</v>
      </c>
      <c r="F15" s="31">
        <f>E15-7</f>
        <v>12</v>
      </c>
    </row>
    <row r="16">
      <c r="A16" s="3">
        <v>84.0</v>
      </c>
      <c r="B16" s="4">
        <v>0.1003587962962963</v>
      </c>
      <c r="C16" s="5" t="s">
        <v>15</v>
      </c>
      <c r="D16" s="5" t="s">
        <v>24</v>
      </c>
      <c r="E16" s="62">
        <v>26.0</v>
      </c>
      <c r="F16" s="31">
        <f>E16-11</f>
        <v>15</v>
      </c>
    </row>
    <row r="17">
      <c r="A17" s="3">
        <v>84.0</v>
      </c>
      <c r="B17" s="4">
        <v>0.10401620370370371</v>
      </c>
      <c r="C17" s="5" t="s">
        <v>13</v>
      </c>
      <c r="D17" s="5" t="s">
        <v>88</v>
      </c>
      <c r="E17" s="62">
        <v>14.0</v>
      </c>
      <c r="F17" s="31">
        <f>E17+2</f>
        <v>16</v>
      </c>
    </row>
    <row r="18">
      <c r="A18" s="3">
        <v>84.0</v>
      </c>
      <c r="B18" s="4">
        <v>0.10451388888888889</v>
      </c>
      <c r="C18" s="5" t="s">
        <v>21</v>
      </c>
      <c r="D18" s="5" t="s">
        <v>24</v>
      </c>
      <c r="E18" s="62">
        <v>30.0</v>
      </c>
      <c r="F18" s="31">
        <f>E18-12</f>
        <v>18</v>
      </c>
    </row>
    <row r="19">
      <c r="A19" s="3">
        <v>84.0</v>
      </c>
      <c r="B19" s="4">
        <v>0.10925925925925926</v>
      </c>
      <c r="C19" s="5" t="s">
        <v>134</v>
      </c>
      <c r="D19" s="5" t="s">
        <v>88</v>
      </c>
      <c r="E19" s="62">
        <v>8.0</v>
      </c>
      <c r="F19" s="31">
        <f>E19-1</f>
        <v>7</v>
      </c>
    </row>
    <row r="20">
      <c r="A20" s="3">
        <v>84.0</v>
      </c>
      <c r="B20" s="4">
        <v>0.11076388888888888</v>
      </c>
      <c r="C20" s="5" t="s">
        <v>21</v>
      </c>
      <c r="D20" s="5" t="s">
        <v>88</v>
      </c>
      <c r="E20" s="62">
        <v>22.0</v>
      </c>
      <c r="F20" s="31">
        <f t="shared" ref="F20:F21" si="1">E20-8</f>
        <v>14</v>
      </c>
    </row>
    <row r="21">
      <c r="A21" s="3">
        <v>84.0</v>
      </c>
      <c r="B21" s="4">
        <v>0.11092592592592593</v>
      </c>
      <c r="C21" s="5" t="s">
        <v>21</v>
      </c>
      <c r="D21" s="5" t="s">
        <v>88</v>
      </c>
      <c r="E21" s="62">
        <v>30.0</v>
      </c>
      <c r="F21" s="34">
        <f t="shared" si="1"/>
        <v>22</v>
      </c>
    </row>
    <row r="22">
      <c r="A22" s="3">
        <v>84.0</v>
      </c>
      <c r="B22" s="4">
        <v>0.11135416666666667</v>
      </c>
      <c r="C22" s="5" t="s">
        <v>21</v>
      </c>
      <c r="D22" s="5" t="s">
        <v>24</v>
      </c>
      <c r="E22" s="62">
        <v>30.0</v>
      </c>
      <c r="F22" s="31">
        <f>E22-12</f>
        <v>18</v>
      </c>
    </row>
    <row r="23">
      <c r="A23" s="3">
        <v>84.0</v>
      </c>
      <c r="B23" s="4">
        <v>0.11513888888888889</v>
      </c>
      <c r="C23" s="5" t="s">
        <v>134</v>
      </c>
      <c r="D23" s="5" t="s">
        <v>123</v>
      </c>
      <c r="E23" s="62">
        <v>15.0</v>
      </c>
      <c r="F23" s="31">
        <f>E23-1</f>
        <v>14</v>
      </c>
    </row>
    <row r="24">
      <c r="A24" s="3">
        <v>84.0</v>
      </c>
      <c r="B24" s="4">
        <v>0.11513888888888889</v>
      </c>
      <c r="C24" s="5" t="s">
        <v>18</v>
      </c>
      <c r="D24" s="5" t="s">
        <v>123</v>
      </c>
      <c r="E24" s="62">
        <v>26.0</v>
      </c>
      <c r="F24" s="31">
        <f>E24-10</f>
        <v>16</v>
      </c>
    </row>
    <row r="25">
      <c r="A25" s="3">
        <v>84.0</v>
      </c>
      <c r="B25" s="4">
        <v>0.11731481481481482</v>
      </c>
      <c r="C25" s="5" t="s">
        <v>15</v>
      </c>
      <c r="D25" s="5" t="s">
        <v>184</v>
      </c>
      <c r="E25" s="62">
        <v>22.0</v>
      </c>
      <c r="F25" s="31">
        <f>E25-11</f>
        <v>11</v>
      </c>
    </row>
    <row r="26">
      <c r="A26" s="3">
        <v>84.0</v>
      </c>
      <c r="B26" s="4">
        <v>0.11991898148148149</v>
      </c>
      <c r="C26" s="5" t="s">
        <v>134</v>
      </c>
      <c r="D26" s="5" t="s">
        <v>19</v>
      </c>
      <c r="E26" s="62">
        <v>24.0</v>
      </c>
      <c r="F26" s="31">
        <f>E26-5</f>
        <v>19</v>
      </c>
    </row>
    <row r="27">
      <c r="A27" s="3">
        <v>84.0</v>
      </c>
      <c r="B27" s="4">
        <v>0.12172453703703703</v>
      </c>
      <c r="C27" s="5" t="s">
        <v>13</v>
      </c>
      <c r="D27" s="5" t="s">
        <v>24</v>
      </c>
      <c r="E27" s="62">
        <v>10.0</v>
      </c>
      <c r="F27" s="31">
        <f>E27-0</f>
        <v>10</v>
      </c>
    </row>
    <row r="28">
      <c r="A28" s="3">
        <v>84.0</v>
      </c>
      <c r="B28" s="4">
        <v>0.12258101851851852</v>
      </c>
      <c r="C28" s="5" t="s">
        <v>10</v>
      </c>
      <c r="D28" s="5" t="s">
        <v>24</v>
      </c>
      <c r="E28" s="62" t="s">
        <v>30</v>
      </c>
      <c r="F28" s="47" t="s">
        <v>30</v>
      </c>
      <c r="J28" s="5" t="s">
        <v>17</v>
      </c>
    </row>
    <row r="29">
      <c r="A29" s="3">
        <v>84.0</v>
      </c>
      <c r="B29" s="4">
        <v>0.12258101851851852</v>
      </c>
      <c r="C29" s="5" t="s">
        <v>10</v>
      </c>
      <c r="D29" s="5" t="s">
        <v>24</v>
      </c>
      <c r="E29" s="62">
        <v>29.0</v>
      </c>
      <c r="F29" s="31">
        <f>E29-13</f>
        <v>16</v>
      </c>
      <c r="J29" s="5" t="s">
        <v>40</v>
      </c>
    </row>
    <row r="30">
      <c r="A30" s="3">
        <v>84.0</v>
      </c>
      <c r="B30" s="4">
        <v>0.12304398148148148</v>
      </c>
      <c r="C30" s="5" t="s">
        <v>10</v>
      </c>
      <c r="D30" s="5" t="s">
        <v>88</v>
      </c>
      <c r="E30" s="62" t="s">
        <v>30</v>
      </c>
      <c r="F30" s="47" t="s">
        <v>30</v>
      </c>
      <c r="J30" s="5" t="s">
        <v>17</v>
      </c>
    </row>
    <row r="31">
      <c r="A31" s="3">
        <v>84.0</v>
      </c>
      <c r="B31" s="4">
        <v>0.12304398148148148</v>
      </c>
      <c r="C31" s="5" t="s">
        <v>10</v>
      </c>
      <c r="D31" s="5" t="s">
        <v>88</v>
      </c>
      <c r="E31" s="62">
        <v>15.0</v>
      </c>
      <c r="F31" s="31">
        <f>E31-7</f>
        <v>8</v>
      </c>
      <c r="J31" s="5" t="s">
        <v>40</v>
      </c>
    </row>
    <row r="32">
      <c r="A32" s="3">
        <v>84.0</v>
      </c>
      <c r="B32" s="4">
        <v>0.1243287037037037</v>
      </c>
      <c r="C32" s="5" t="s">
        <v>21</v>
      </c>
      <c r="D32" s="5" t="s">
        <v>126</v>
      </c>
      <c r="E32" s="62" t="s">
        <v>30</v>
      </c>
      <c r="F32" s="111" t="s">
        <v>30</v>
      </c>
      <c r="J32" s="5" t="s">
        <v>350</v>
      </c>
    </row>
    <row r="33">
      <c r="A33" s="3">
        <v>84.0</v>
      </c>
      <c r="B33" s="4">
        <v>0.1243287037037037</v>
      </c>
      <c r="C33" s="5" t="s">
        <v>21</v>
      </c>
      <c r="D33" s="5" t="s">
        <v>126</v>
      </c>
      <c r="E33" s="62">
        <v>8.0</v>
      </c>
      <c r="F33" s="31">
        <f>E33-2</f>
        <v>6</v>
      </c>
      <c r="J33" s="5" t="s">
        <v>40</v>
      </c>
    </row>
    <row r="34">
      <c r="A34" s="3">
        <v>84.0</v>
      </c>
      <c r="B34" s="4">
        <v>0.1320486111111111</v>
      </c>
      <c r="C34" s="5" t="s">
        <v>134</v>
      </c>
      <c r="D34" s="5" t="s">
        <v>125</v>
      </c>
      <c r="E34" s="62" t="s">
        <v>28</v>
      </c>
      <c r="F34" s="47">
        <v>1.0</v>
      </c>
    </row>
    <row r="35">
      <c r="A35" s="3">
        <v>84.0</v>
      </c>
      <c r="B35" s="4">
        <v>0.14180555555555555</v>
      </c>
      <c r="C35" s="5" t="s">
        <v>18</v>
      </c>
      <c r="D35" s="5" t="s">
        <v>88</v>
      </c>
      <c r="E35" s="62">
        <v>9.0</v>
      </c>
      <c r="F35" s="31">
        <f>E35-5</f>
        <v>4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38"/>
    <col customWidth="1" min="3" max="3" width="8.25"/>
    <col customWidth="1" min="4" max="4" width="13.75"/>
    <col customWidth="1" min="5" max="5" width="9.38"/>
    <col customWidth="1" min="6" max="6" width="11.13"/>
    <col customWidth="1" min="7" max="7" width="4.63"/>
    <col customWidth="1" min="8" max="8" width="15.0"/>
    <col customWidth="1" min="9" max="9" width="4.88"/>
    <col customWidth="1" min="10" max="10" width="37.38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85.0</v>
      </c>
      <c r="B2" s="4">
        <v>0.008877314814814815</v>
      </c>
      <c r="C2" s="5" t="s">
        <v>13</v>
      </c>
      <c r="D2" s="5" t="s">
        <v>47</v>
      </c>
      <c r="E2" s="62">
        <v>5.0</v>
      </c>
      <c r="F2" s="31">
        <f t="shared" ref="F2:F3" si="1">E2-2</f>
        <v>3</v>
      </c>
      <c r="J2" s="5" t="s">
        <v>40</v>
      </c>
    </row>
    <row r="3">
      <c r="A3" s="3">
        <v>85.0</v>
      </c>
      <c r="B3" s="4">
        <v>0.008877314814814815</v>
      </c>
      <c r="C3" s="5" t="s">
        <v>13</v>
      </c>
      <c r="D3" s="5" t="s">
        <v>47</v>
      </c>
      <c r="E3" s="62">
        <v>4.0</v>
      </c>
      <c r="F3" s="31">
        <f t="shared" si="1"/>
        <v>2</v>
      </c>
      <c r="J3" s="5" t="s">
        <v>17</v>
      </c>
    </row>
    <row r="4">
      <c r="A4" s="3">
        <v>85.0</v>
      </c>
      <c r="B4" s="4">
        <v>0.011377314814814814</v>
      </c>
      <c r="C4" s="5" t="s">
        <v>13</v>
      </c>
      <c r="D4" s="5" t="s">
        <v>129</v>
      </c>
      <c r="E4" s="62">
        <v>6.0</v>
      </c>
      <c r="F4" s="31">
        <f t="shared" ref="F4:F8" si="2">E4-0+2</f>
        <v>8</v>
      </c>
    </row>
    <row r="5">
      <c r="A5" s="3">
        <v>85.0</v>
      </c>
      <c r="B5" s="4">
        <v>0.011828703703703704</v>
      </c>
      <c r="C5" s="5" t="s">
        <v>13</v>
      </c>
      <c r="D5" s="5" t="s">
        <v>129</v>
      </c>
      <c r="E5" s="62">
        <v>16.0</v>
      </c>
      <c r="F5" s="31">
        <f t="shared" si="2"/>
        <v>18</v>
      </c>
    </row>
    <row r="6">
      <c r="A6" s="3">
        <v>85.0</v>
      </c>
      <c r="B6" s="4">
        <v>0.012847222222222222</v>
      </c>
      <c r="C6" s="5" t="s">
        <v>13</v>
      </c>
      <c r="D6" s="5" t="s">
        <v>129</v>
      </c>
      <c r="E6" s="62">
        <v>6.0</v>
      </c>
      <c r="F6" s="31">
        <f t="shared" si="2"/>
        <v>8</v>
      </c>
    </row>
    <row r="7">
      <c r="A7" s="3">
        <v>85.0</v>
      </c>
      <c r="B7" s="4">
        <v>0.01324074074074074</v>
      </c>
      <c r="C7" s="5" t="s">
        <v>13</v>
      </c>
      <c r="D7" s="5" t="s">
        <v>129</v>
      </c>
      <c r="E7" s="62">
        <v>9.0</v>
      </c>
      <c r="F7" s="31">
        <f t="shared" si="2"/>
        <v>11</v>
      </c>
    </row>
    <row r="8">
      <c r="A8" s="3">
        <v>85.0</v>
      </c>
      <c r="B8" s="4">
        <v>0.014004629629629629</v>
      </c>
      <c r="C8" s="5" t="s">
        <v>13</v>
      </c>
      <c r="D8" s="5" t="s">
        <v>129</v>
      </c>
      <c r="E8" s="62">
        <v>0.0</v>
      </c>
      <c r="F8" s="47">
        <f t="shared" si="2"/>
        <v>2</v>
      </c>
    </row>
    <row r="9">
      <c r="A9" s="3">
        <v>85.0</v>
      </c>
      <c r="B9" s="4">
        <v>0.016712962962962964</v>
      </c>
      <c r="C9" s="5" t="s">
        <v>13</v>
      </c>
      <c r="D9" s="5" t="s">
        <v>32</v>
      </c>
      <c r="E9" s="62">
        <v>23.0</v>
      </c>
      <c r="F9" s="31">
        <f>E9-14</f>
        <v>9</v>
      </c>
      <c r="J9" s="5" t="s">
        <v>3385</v>
      </c>
    </row>
    <row r="10">
      <c r="A10" s="3">
        <v>85.0</v>
      </c>
      <c r="B10" s="4">
        <v>0.016712962962962964</v>
      </c>
      <c r="C10" s="5" t="s">
        <v>13</v>
      </c>
      <c r="D10" s="5" t="s">
        <v>32</v>
      </c>
      <c r="E10" s="62" t="s">
        <v>30</v>
      </c>
      <c r="F10" s="47" t="s">
        <v>30</v>
      </c>
      <c r="J10" s="5" t="s">
        <v>42</v>
      </c>
    </row>
    <row r="11">
      <c r="A11" s="3">
        <v>85.0</v>
      </c>
      <c r="B11" s="4">
        <v>0.01699074074074074</v>
      </c>
      <c r="C11" s="5" t="s">
        <v>13</v>
      </c>
      <c r="D11" s="5" t="s">
        <v>7</v>
      </c>
      <c r="E11" s="62">
        <v>18.0</v>
      </c>
      <c r="F11" s="19"/>
      <c r="H11" s="5" t="s">
        <v>3386</v>
      </c>
    </row>
    <row r="12">
      <c r="A12" s="3">
        <v>85.0</v>
      </c>
      <c r="B12" s="4">
        <v>0.01738425925925926</v>
      </c>
      <c r="C12" s="5" t="s">
        <v>13</v>
      </c>
      <c r="D12" s="5" t="s">
        <v>32</v>
      </c>
      <c r="E12" s="62" t="s">
        <v>30</v>
      </c>
      <c r="F12" s="47" t="s">
        <v>30</v>
      </c>
      <c r="J12" s="5" t="s">
        <v>42</v>
      </c>
    </row>
    <row r="13">
      <c r="A13" s="3">
        <v>85.0</v>
      </c>
      <c r="B13" s="4">
        <v>0.01738425925925926</v>
      </c>
      <c r="C13" s="5" t="s">
        <v>13</v>
      </c>
      <c r="D13" s="5" t="s">
        <v>32</v>
      </c>
      <c r="E13" s="62">
        <v>29.0</v>
      </c>
      <c r="F13" s="31">
        <f>E13-14</f>
        <v>15</v>
      </c>
      <c r="J13" s="5" t="s">
        <v>3385</v>
      </c>
    </row>
    <row r="14">
      <c r="A14" s="3">
        <v>85.0</v>
      </c>
      <c r="B14" s="4">
        <v>0.017465277777777777</v>
      </c>
      <c r="C14" s="5" t="s">
        <v>13</v>
      </c>
      <c r="D14" s="5" t="s">
        <v>7</v>
      </c>
      <c r="E14" s="62">
        <v>18.0</v>
      </c>
      <c r="F14" s="19"/>
      <c r="H14" s="5" t="s">
        <v>3386</v>
      </c>
    </row>
    <row r="15">
      <c r="A15" s="3">
        <v>85.0</v>
      </c>
      <c r="B15" s="4">
        <v>0.01915509259259259</v>
      </c>
      <c r="C15" s="5" t="s">
        <v>13</v>
      </c>
      <c r="D15" s="5" t="s">
        <v>32</v>
      </c>
      <c r="E15" s="62">
        <v>32.0</v>
      </c>
      <c r="F15" s="31">
        <f>E15-14</f>
        <v>18</v>
      </c>
      <c r="J15" s="5" t="s">
        <v>3387</v>
      </c>
    </row>
    <row r="16">
      <c r="A16" s="3">
        <v>85.0</v>
      </c>
      <c r="B16" s="4">
        <v>0.01855324074074074</v>
      </c>
      <c r="C16" s="5" t="s">
        <v>13</v>
      </c>
      <c r="D16" s="5" t="s">
        <v>7</v>
      </c>
      <c r="E16" s="62">
        <v>25.0</v>
      </c>
      <c r="F16" s="19"/>
      <c r="H16" s="5" t="s">
        <v>3388</v>
      </c>
    </row>
    <row r="17">
      <c r="A17" s="3">
        <v>85.0</v>
      </c>
      <c r="B17" s="4">
        <v>0.020497685185185185</v>
      </c>
      <c r="C17" s="5" t="s">
        <v>13</v>
      </c>
      <c r="D17" s="5" t="s">
        <v>74</v>
      </c>
      <c r="E17" s="62" t="s">
        <v>30</v>
      </c>
      <c r="F17" s="111" t="s">
        <v>30</v>
      </c>
      <c r="J17" s="5" t="s">
        <v>17</v>
      </c>
    </row>
    <row r="18">
      <c r="A18" s="3">
        <v>85.0</v>
      </c>
      <c r="B18" s="4">
        <v>0.020497685185185185</v>
      </c>
      <c r="C18" s="5" t="s">
        <v>13</v>
      </c>
      <c r="D18" s="5" t="s">
        <v>74</v>
      </c>
      <c r="E18" s="62">
        <v>24.0</v>
      </c>
      <c r="F18" s="47">
        <v>16.0</v>
      </c>
      <c r="J18" s="5" t="s">
        <v>40</v>
      </c>
    </row>
    <row r="19">
      <c r="A19" s="3">
        <v>85.0</v>
      </c>
      <c r="B19" s="4">
        <v>0.020856481481481483</v>
      </c>
      <c r="C19" s="5" t="s">
        <v>13</v>
      </c>
      <c r="D19" s="5" t="s">
        <v>32</v>
      </c>
      <c r="E19" s="62">
        <v>19.0</v>
      </c>
      <c r="F19" s="31">
        <f>E19-14+5</f>
        <v>10</v>
      </c>
      <c r="J19" s="5" t="s">
        <v>3389</v>
      </c>
    </row>
    <row r="20">
      <c r="A20" s="3">
        <v>85.0</v>
      </c>
      <c r="B20" s="4">
        <v>0.022222222222222223</v>
      </c>
      <c r="C20" s="5" t="s">
        <v>13</v>
      </c>
      <c r="D20" s="5" t="s">
        <v>75</v>
      </c>
      <c r="E20" s="62">
        <v>21.0</v>
      </c>
      <c r="F20" s="31">
        <f>E20-10+2</f>
        <v>13</v>
      </c>
      <c r="J20" s="5" t="s">
        <v>3390</v>
      </c>
    </row>
    <row r="21">
      <c r="A21" s="3">
        <v>85.0</v>
      </c>
      <c r="B21" s="4">
        <v>0.02300925925925926</v>
      </c>
      <c r="C21" s="5" t="s">
        <v>13</v>
      </c>
      <c r="D21" s="5" t="s">
        <v>32</v>
      </c>
      <c r="E21" s="62">
        <v>27.0</v>
      </c>
      <c r="F21" s="31">
        <f>E21-14+5</f>
        <v>18</v>
      </c>
      <c r="J21" s="5" t="s">
        <v>3389</v>
      </c>
    </row>
    <row r="22">
      <c r="A22" s="3">
        <v>85.0</v>
      </c>
      <c r="B22" s="4">
        <v>0.02318287037037037</v>
      </c>
      <c r="C22" s="5" t="s">
        <v>13</v>
      </c>
      <c r="D22" s="5" t="s">
        <v>7</v>
      </c>
      <c r="E22" s="62">
        <v>35.0</v>
      </c>
      <c r="F22" s="19"/>
      <c r="H22" s="5" t="s">
        <v>3391</v>
      </c>
    </row>
    <row r="23">
      <c r="A23" s="3">
        <v>85.0</v>
      </c>
      <c r="B23" s="4">
        <v>0.023622685185185184</v>
      </c>
      <c r="C23" s="5" t="s">
        <v>13</v>
      </c>
      <c r="D23" s="5" t="s">
        <v>32</v>
      </c>
      <c r="E23" s="62">
        <v>26.0</v>
      </c>
      <c r="F23" s="31">
        <f>E23-14+5</f>
        <v>17</v>
      </c>
      <c r="J23" s="5" t="s">
        <v>3389</v>
      </c>
    </row>
    <row r="24">
      <c r="A24" s="3">
        <v>85.0</v>
      </c>
      <c r="B24" s="4">
        <v>0.023703703703703703</v>
      </c>
      <c r="C24" s="5" t="s">
        <v>13</v>
      </c>
      <c r="D24" s="5" t="s">
        <v>7</v>
      </c>
      <c r="E24" s="62">
        <v>32.0</v>
      </c>
      <c r="F24" s="19"/>
      <c r="H24" s="5" t="s">
        <v>1807</v>
      </c>
    </row>
    <row r="25">
      <c r="A25" s="3">
        <v>85.0</v>
      </c>
      <c r="B25" s="4">
        <v>0.023958333333333335</v>
      </c>
      <c r="C25" s="5" t="s">
        <v>13</v>
      </c>
      <c r="D25" s="5" t="s">
        <v>32</v>
      </c>
      <c r="E25" s="62" t="s">
        <v>30</v>
      </c>
      <c r="F25" s="47" t="s">
        <v>30</v>
      </c>
      <c r="J25" s="5" t="s">
        <v>17</v>
      </c>
    </row>
    <row r="26">
      <c r="A26" s="3">
        <v>85.0</v>
      </c>
      <c r="B26" s="4">
        <v>0.023958333333333335</v>
      </c>
      <c r="C26" s="5" t="s">
        <v>13</v>
      </c>
      <c r="D26" s="5" t="s">
        <v>32</v>
      </c>
      <c r="E26" s="62">
        <v>29.0</v>
      </c>
      <c r="F26" s="31">
        <f>E26-14+5</f>
        <v>20</v>
      </c>
      <c r="J26" s="5" t="s">
        <v>3392</v>
      </c>
    </row>
    <row r="27">
      <c r="A27" s="3">
        <v>85.0</v>
      </c>
      <c r="B27" s="4">
        <v>0.024074074074074074</v>
      </c>
      <c r="C27" s="5" t="s">
        <v>13</v>
      </c>
      <c r="D27" s="5" t="s">
        <v>7</v>
      </c>
      <c r="E27" s="62">
        <v>33.0</v>
      </c>
      <c r="F27" s="19"/>
      <c r="H27" s="5" t="s">
        <v>3393</v>
      </c>
    </row>
    <row r="28">
      <c r="A28" s="3">
        <v>85.0</v>
      </c>
      <c r="B28" s="4">
        <v>0.025868055555555554</v>
      </c>
      <c r="C28" s="5" t="s">
        <v>13</v>
      </c>
      <c r="D28" s="5" t="s">
        <v>709</v>
      </c>
      <c r="E28" s="62">
        <v>17.0</v>
      </c>
      <c r="F28" s="19"/>
      <c r="J28" s="5" t="s">
        <v>951</v>
      </c>
    </row>
    <row r="29">
      <c r="A29" s="3">
        <v>85.0</v>
      </c>
      <c r="B29" s="4">
        <v>0.026180555555555554</v>
      </c>
      <c r="C29" s="5" t="s">
        <v>13</v>
      </c>
      <c r="D29" s="5" t="s">
        <v>75</v>
      </c>
      <c r="E29" s="62">
        <v>18.0</v>
      </c>
      <c r="F29" s="31">
        <f t="shared" ref="F29:F30" si="3">E29-10+2</f>
        <v>10</v>
      </c>
      <c r="J29" s="5" t="s">
        <v>3394</v>
      </c>
    </row>
    <row r="30">
      <c r="A30" s="3">
        <v>85.0</v>
      </c>
      <c r="B30" s="4">
        <v>0.02744212962962963</v>
      </c>
      <c r="C30" s="5" t="s">
        <v>13</v>
      </c>
      <c r="D30" s="5" t="s">
        <v>75</v>
      </c>
      <c r="E30" s="62">
        <v>21.0</v>
      </c>
      <c r="F30" s="31">
        <f t="shared" si="3"/>
        <v>13</v>
      </c>
      <c r="H30" s="5" t="s">
        <v>3395</v>
      </c>
      <c r="J30" s="5" t="s">
        <v>3396</v>
      </c>
    </row>
    <row r="31">
      <c r="A31" s="3">
        <v>85.0</v>
      </c>
      <c r="B31" s="4">
        <v>0.02982638888888889</v>
      </c>
      <c r="C31" s="5" t="s">
        <v>13</v>
      </c>
      <c r="D31" s="5" t="s">
        <v>32</v>
      </c>
      <c r="E31" s="62" t="s">
        <v>37</v>
      </c>
      <c r="F31" s="47">
        <v>20.0</v>
      </c>
      <c r="G31" s="5" t="s">
        <v>48</v>
      </c>
      <c r="J31" s="5" t="s">
        <v>42</v>
      </c>
    </row>
    <row r="32">
      <c r="A32" s="3">
        <v>85.0</v>
      </c>
      <c r="B32" s="4">
        <v>0.02982638888888889</v>
      </c>
      <c r="C32" s="5" t="s">
        <v>13</v>
      </c>
      <c r="D32" s="5" t="s">
        <v>32</v>
      </c>
      <c r="E32" s="62">
        <v>18.0</v>
      </c>
      <c r="F32" s="31">
        <f>E32-14+5</f>
        <v>9</v>
      </c>
      <c r="J32" s="5" t="s">
        <v>3397</v>
      </c>
    </row>
    <row r="33">
      <c r="A33" s="3">
        <v>85.0</v>
      </c>
      <c r="B33" s="4">
        <v>0.030127314814814815</v>
      </c>
      <c r="C33" s="5" t="s">
        <v>13</v>
      </c>
      <c r="D33" s="5" t="s">
        <v>32</v>
      </c>
      <c r="E33" s="62" t="s">
        <v>30</v>
      </c>
      <c r="F33" s="47" t="s">
        <v>30</v>
      </c>
      <c r="J33" s="5" t="s">
        <v>42</v>
      </c>
    </row>
    <row r="34">
      <c r="A34" s="3">
        <v>85.0</v>
      </c>
      <c r="B34" s="4">
        <v>0.030127314814814815</v>
      </c>
      <c r="C34" s="5" t="s">
        <v>13</v>
      </c>
      <c r="D34" s="5" t="s">
        <v>32</v>
      </c>
      <c r="E34" s="62">
        <v>26.0</v>
      </c>
      <c r="F34" s="31">
        <f>E34-14+5</f>
        <v>17</v>
      </c>
      <c r="J34" s="5" t="s">
        <v>3397</v>
      </c>
    </row>
    <row r="35">
      <c r="A35" s="3">
        <v>85.0</v>
      </c>
      <c r="B35" s="4">
        <v>0.03037037037037037</v>
      </c>
      <c r="C35" s="5" t="s">
        <v>13</v>
      </c>
      <c r="D35" s="5" t="s">
        <v>7</v>
      </c>
      <c r="E35" s="62">
        <v>30.0</v>
      </c>
      <c r="F35" s="19"/>
      <c r="H35" s="5" t="s">
        <v>3398</v>
      </c>
    </row>
    <row r="36">
      <c r="A36" s="3">
        <v>85.0</v>
      </c>
      <c r="B36" s="4">
        <v>0.030729166666666665</v>
      </c>
      <c r="C36" s="5" t="s">
        <v>13</v>
      </c>
      <c r="D36" s="5" t="s">
        <v>32</v>
      </c>
      <c r="E36" s="62" t="s">
        <v>30</v>
      </c>
      <c r="F36" s="47" t="s">
        <v>30</v>
      </c>
      <c r="J36" s="5" t="s">
        <v>42</v>
      </c>
    </row>
    <row r="37">
      <c r="A37" s="3">
        <v>85.0</v>
      </c>
      <c r="B37" s="4">
        <v>0.030729166666666665</v>
      </c>
      <c r="C37" s="5" t="s">
        <v>13</v>
      </c>
      <c r="D37" s="5" t="s">
        <v>32</v>
      </c>
      <c r="E37" s="62" t="s">
        <v>28</v>
      </c>
      <c r="F37" s="47">
        <v>1.0</v>
      </c>
      <c r="J37" s="5" t="s">
        <v>3397</v>
      </c>
    </row>
    <row r="38">
      <c r="A38" s="3">
        <v>85.0</v>
      </c>
      <c r="B38" s="4">
        <v>0.03245370370370371</v>
      </c>
      <c r="C38" s="5" t="s">
        <v>13</v>
      </c>
      <c r="D38" s="5" t="s">
        <v>492</v>
      </c>
      <c r="E38" s="62" t="s">
        <v>30</v>
      </c>
      <c r="F38" s="47" t="s">
        <v>30</v>
      </c>
      <c r="J38" s="5" t="s">
        <v>17</v>
      </c>
    </row>
    <row r="39">
      <c r="A39" s="3">
        <v>85.0</v>
      </c>
      <c r="B39" s="4">
        <v>0.03245370370370371</v>
      </c>
      <c r="C39" s="5" t="s">
        <v>13</v>
      </c>
      <c r="D39" s="5" t="s">
        <v>492</v>
      </c>
      <c r="E39" s="62">
        <v>21.0</v>
      </c>
      <c r="F39" s="31">
        <f>E39-12+2</f>
        <v>11</v>
      </c>
      <c r="J39" s="5" t="s">
        <v>40</v>
      </c>
    </row>
    <row r="40">
      <c r="A40" s="3">
        <v>85.0</v>
      </c>
      <c r="B40" s="4">
        <v>0.030393518518518518</v>
      </c>
      <c r="C40" s="5" t="s">
        <v>13</v>
      </c>
      <c r="D40" s="5" t="s">
        <v>74</v>
      </c>
      <c r="E40" s="62">
        <v>24.0</v>
      </c>
      <c r="F40" s="31">
        <f t="shared" ref="F40:F41" si="4">E40-12</f>
        <v>12</v>
      </c>
    </row>
    <row r="41">
      <c r="A41" s="3">
        <v>85.0</v>
      </c>
      <c r="B41" s="4">
        <v>0.033541666666666664</v>
      </c>
      <c r="C41" s="5" t="s">
        <v>13</v>
      </c>
      <c r="D41" s="5" t="s">
        <v>74</v>
      </c>
      <c r="E41" s="62">
        <v>20.0</v>
      </c>
      <c r="F41" s="31">
        <f t="shared" si="4"/>
        <v>8</v>
      </c>
      <c r="J41" s="5" t="s">
        <v>40</v>
      </c>
    </row>
    <row r="42">
      <c r="A42" s="3">
        <v>85.0</v>
      </c>
      <c r="B42" s="4">
        <v>0.033541666666666664</v>
      </c>
      <c r="C42" s="5" t="s">
        <v>13</v>
      </c>
      <c r="D42" s="5" t="s">
        <v>74</v>
      </c>
      <c r="E42" s="62" t="s">
        <v>30</v>
      </c>
      <c r="F42" s="47" t="s">
        <v>30</v>
      </c>
      <c r="J42" s="5" t="s">
        <v>17</v>
      </c>
    </row>
    <row r="43">
      <c r="A43" s="3">
        <v>85.0</v>
      </c>
      <c r="B43" s="4">
        <v>0.0341087962962963</v>
      </c>
      <c r="C43" s="5" t="s">
        <v>13</v>
      </c>
      <c r="D43" s="5" t="s">
        <v>74</v>
      </c>
      <c r="E43" s="62" t="s">
        <v>30</v>
      </c>
      <c r="F43" s="47" t="s">
        <v>30</v>
      </c>
      <c r="J43" s="5" t="s">
        <v>17</v>
      </c>
    </row>
    <row r="44">
      <c r="A44" s="3">
        <v>85.0</v>
      </c>
      <c r="B44" s="4">
        <v>0.0341087962962963</v>
      </c>
      <c r="C44" s="5" t="s">
        <v>13</v>
      </c>
      <c r="D44" s="5" t="s">
        <v>74</v>
      </c>
      <c r="E44" s="62">
        <v>26.0</v>
      </c>
      <c r="F44" s="31">
        <f>E44-12</f>
        <v>14</v>
      </c>
      <c r="J44" s="5" t="s">
        <v>40</v>
      </c>
    </row>
    <row r="45">
      <c r="A45" s="3">
        <v>85.0</v>
      </c>
      <c r="B45" s="4">
        <v>0.034895833333333334</v>
      </c>
      <c r="C45" s="5" t="s">
        <v>13</v>
      </c>
      <c r="D45" s="5" t="s">
        <v>32</v>
      </c>
      <c r="E45" s="62" t="s">
        <v>30</v>
      </c>
      <c r="F45" s="47" t="s">
        <v>30</v>
      </c>
      <c r="J45" s="5" t="s">
        <v>42</v>
      </c>
    </row>
    <row r="46">
      <c r="A46" s="3">
        <v>85.0</v>
      </c>
      <c r="B46" s="4">
        <v>0.034895833333333334</v>
      </c>
      <c r="C46" s="5" t="s">
        <v>13</v>
      </c>
      <c r="D46" s="5" t="s">
        <v>32</v>
      </c>
      <c r="E46" s="62">
        <v>22.0</v>
      </c>
      <c r="F46" s="31">
        <f>E46-12</f>
        <v>10</v>
      </c>
      <c r="J46" s="5" t="s">
        <v>3399</v>
      </c>
    </row>
    <row r="47">
      <c r="A47" s="3">
        <v>85.0</v>
      </c>
      <c r="B47" s="4">
        <v>0.03621527777777778</v>
      </c>
      <c r="C47" s="5" t="s">
        <v>13</v>
      </c>
      <c r="D47" s="5" t="s">
        <v>74</v>
      </c>
      <c r="E47" s="62" t="s">
        <v>30</v>
      </c>
      <c r="F47" s="47" t="s">
        <v>30</v>
      </c>
      <c r="J47" s="5" t="s">
        <v>17</v>
      </c>
    </row>
    <row r="48">
      <c r="A48" s="3">
        <v>85.0</v>
      </c>
      <c r="B48" s="4">
        <v>0.03621527777777778</v>
      </c>
      <c r="C48" s="5" t="s">
        <v>13</v>
      </c>
      <c r="D48" s="5" t="s">
        <v>74</v>
      </c>
      <c r="E48" s="62">
        <v>24.0</v>
      </c>
      <c r="F48" s="31">
        <f>E48-12</f>
        <v>12</v>
      </c>
      <c r="J48" s="5" t="s">
        <v>40</v>
      </c>
    </row>
    <row r="49">
      <c r="A49" s="3">
        <v>85.0</v>
      </c>
      <c r="B49" s="4">
        <v>0.036875</v>
      </c>
      <c r="C49" s="5" t="s">
        <v>13</v>
      </c>
      <c r="D49" s="5" t="s">
        <v>32</v>
      </c>
      <c r="E49" s="62" t="s">
        <v>30</v>
      </c>
      <c r="F49" s="47" t="s">
        <v>30</v>
      </c>
      <c r="J49" s="5" t="s">
        <v>17</v>
      </c>
    </row>
    <row r="50">
      <c r="A50" s="3">
        <v>85.0</v>
      </c>
      <c r="B50" s="4">
        <v>0.036875</v>
      </c>
      <c r="C50" s="5" t="s">
        <v>13</v>
      </c>
      <c r="D50" s="5" t="s">
        <v>32</v>
      </c>
      <c r="E50" s="62">
        <v>24.0</v>
      </c>
      <c r="F50" s="31">
        <f>E50-14+5</f>
        <v>15</v>
      </c>
      <c r="J50" s="5" t="s">
        <v>3400</v>
      </c>
    </row>
    <row r="51">
      <c r="A51" s="3">
        <v>85.0</v>
      </c>
      <c r="B51" s="4">
        <v>0.03707175925925926</v>
      </c>
      <c r="C51" s="5" t="s">
        <v>13</v>
      </c>
      <c r="D51" s="5" t="s">
        <v>7</v>
      </c>
      <c r="E51" s="62">
        <v>35.0</v>
      </c>
      <c r="F51" s="19"/>
      <c r="H51" s="5" t="s">
        <v>3391</v>
      </c>
    </row>
    <row r="52">
      <c r="A52" s="3">
        <v>85.0</v>
      </c>
      <c r="B52" s="4">
        <v>0.0371875</v>
      </c>
      <c r="C52" s="5" t="s">
        <v>13</v>
      </c>
      <c r="D52" s="5" t="s">
        <v>32</v>
      </c>
      <c r="E52" s="62" t="s">
        <v>30</v>
      </c>
      <c r="F52" s="47" t="s">
        <v>30</v>
      </c>
      <c r="J52" s="5" t="s">
        <v>17</v>
      </c>
    </row>
    <row r="53">
      <c r="A53" s="3">
        <v>85.0</v>
      </c>
      <c r="B53" s="4">
        <v>0.0371875</v>
      </c>
      <c r="C53" s="5" t="s">
        <v>13</v>
      </c>
      <c r="D53" s="5" t="s">
        <v>32</v>
      </c>
      <c r="E53" s="62">
        <v>23.0</v>
      </c>
      <c r="F53" s="31">
        <f>E53-14+5</f>
        <v>14</v>
      </c>
      <c r="J53" s="5" t="s">
        <v>3401</v>
      </c>
    </row>
    <row r="54">
      <c r="A54" s="3">
        <v>85.0</v>
      </c>
      <c r="B54" s="4">
        <v>0.03732638888888889</v>
      </c>
      <c r="C54" s="5" t="s">
        <v>13</v>
      </c>
      <c r="D54" s="5" t="s">
        <v>7</v>
      </c>
      <c r="E54" s="62">
        <v>38.0</v>
      </c>
      <c r="F54" s="19"/>
      <c r="H54" s="5" t="s">
        <v>3402</v>
      </c>
    </row>
    <row r="55">
      <c r="A55" s="3">
        <v>85.0</v>
      </c>
      <c r="B55" s="4">
        <v>0.03799768518518518</v>
      </c>
      <c r="C55" s="5" t="s">
        <v>13</v>
      </c>
      <c r="D55" s="5" t="s">
        <v>75</v>
      </c>
      <c r="E55" s="62" t="s">
        <v>37</v>
      </c>
      <c r="F55" s="47">
        <v>20.0</v>
      </c>
      <c r="J55" s="5" t="s">
        <v>3390</v>
      </c>
    </row>
    <row r="56">
      <c r="A56" s="3">
        <v>85.0</v>
      </c>
      <c r="B56" s="4">
        <v>0.039108796296296294</v>
      </c>
      <c r="C56" s="5" t="s">
        <v>13</v>
      </c>
      <c r="D56" s="5" t="s">
        <v>75</v>
      </c>
      <c r="E56" s="62">
        <v>13.0</v>
      </c>
      <c r="F56" s="31">
        <f>E56-10+2</f>
        <v>5</v>
      </c>
      <c r="J56" s="5" t="s">
        <v>3394</v>
      </c>
    </row>
    <row r="57">
      <c r="A57" s="3">
        <v>85.0</v>
      </c>
      <c r="B57" s="4">
        <v>0.04273148148148148</v>
      </c>
      <c r="C57" s="5" t="s">
        <v>13</v>
      </c>
      <c r="D57" s="5" t="s">
        <v>32</v>
      </c>
      <c r="E57" s="62" t="s">
        <v>37</v>
      </c>
      <c r="F57" s="47">
        <v>20.0</v>
      </c>
      <c r="G57" s="5" t="s">
        <v>48</v>
      </c>
      <c r="J57" s="5" t="s">
        <v>3392</v>
      </c>
    </row>
    <row r="58">
      <c r="A58" s="3">
        <v>85.0</v>
      </c>
      <c r="B58" s="4">
        <v>0.04306712962962963</v>
      </c>
      <c r="C58" s="5" t="s">
        <v>13</v>
      </c>
      <c r="D58" s="5" t="s">
        <v>7</v>
      </c>
      <c r="E58" s="62">
        <v>42.0</v>
      </c>
      <c r="F58" s="19"/>
      <c r="H58" s="5" t="s">
        <v>3403</v>
      </c>
    </row>
    <row r="59">
      <c r="A59" s="3">
        <v>85.0</v>
      </c>
      <c r="B59" s="4">
        <v>0.04318287037037037</v>
      </c>
      <c r="C59" s="5" t="s">
        <v>13</v>
      </c>
      <c r="D59" s="5" t="s">
        <v>32</v>
      </c>
      <c r="E59" s="62">
        <v>26.0</v>
      </c>
      <c r="F59" s="31">
        <f>E59-14+5</f>
        <v>17</v>
      </c>
      <c r="J59" s="5" t="s">
        <v>3392</v>
      </c>
    </row>
    <row r="60">
      <c r="A60" s="3">
        <v>85.0</v>
      </c>
      <c r="B60" s="4">
        <v>0.043298611111111114</v>
      </c>
      <c r="C60" s="5" t="s">
        <v>13</v>
      </c>
      <c r="D60" s="5" t="s">
        <v>7</v>
      </c>
      <c r="E60" s="62">
        <v>35.0</v>
      </c>
      <c r="F60" s="19"/>
      <c r="H60" s="5" t="s">
        <v>3391</v>
      </c>
    </row>
    <row r="61">
      <c r="A61" s="3">
        <v>85.0</v>
      </c>
      <c r="B61" s="4">
        <v>0.0434837962962963</v>
      </c>
      <c r="C61" s="5" t="s">
        <v>13</v>
      </c>
      <c r="D61" s="5" t="s">
        <v>32</v>
      </c>
      <c r="E61" s="62">
        <v>22.0</v>
      </c>
      <c r="F61" s="31">
        <f>E61-14+5</f>
        <v>13</v>
      </c>
      <c r="J61" s="5" t="s">
        <v>3392</v>
      </c>
    </row>
    <row r="62">
      <c r="A62" s="3">
        <v>85.0</v>
      </c>
      <c r="B62" s="4">
        <v>0.044363425925925924</v>
      </c>
      <c r="C62" s="5" t="s">
        <v>13</v>
      </c>
      <c r="D62" s="5" t="s">
        <v>75</v>
      </c>
      <c r="E62" s="62">
        <v>21.0</v>
      </c>
      <c r="F62" s="31">
        <f t="shared" ref="F62:F65" si="5">E62-10+2</f>
        <v>13</v>
      </c>
      <c r="J62" s="5" t="s">
        <v>3390</v>
      </c>
    </row>
    <row r="63">
      <c r="A63" s="3">
        <v>85.0</v>
      </c>
      <c r="B63" s="4">
        <v>0.044675925925925924</v>
      </c>
      <c r="C63" s="5" t="s">
        <v>13</v>
      </c>
      <c r="D63" s="5" t="s">
        <v>75</v>
      </c>
      <c r="E63" s="62">
        <v>20.0</v>
      </c>
      <c r="F63" s="31">
        <f t="shared" si="5"/>
        <v>12</v>
      </c>
      <c r="J63" s="5" t="s">
        <v>3390</v>
      </c>
    </row>
    <row r="64">
      <c r="A64" s="3">
        <v>85.0</v>
      </c>
      <c r="B64" s="4">
        <v>0.0453125</v>
      </c>
      <c r="C64" s="5" t="s">
        <v>13</v>
      </c>
      <c r="D64" s="5" t="s">
        <v>75</v>
      </c>
      <c r="E64" s="62">
        <v>21.0</v>
      </c>
      <c r="F64" s="31">
        <f t="shared" si="5"/>
        <v>13</v>
      </c>
      <c r="J64" s="5" t="s">
        <v>3404</v>
      </c>
    </row>
    <row r="65">
      <c r="A65" s="3">
        <v>85.0</v>
      </c>
      <c r="B65" s="4">
        <v>0.04597222222222222</v>
      </c>
      <c r="C65" s="5" t="s">
        <v>13</v>
      </c>
      <c r="D65" s="5" t="s">
        <v>75</v>
      </c>
      <c r="E65" s="62">
        <v>27.0</v>
      </c>
      <c r="F65" s="31">
        <f t="shared" si="5"/>
        <v>19</v>
      </c>
      <c r="J65" s="5" t="s">
        <v>3404</v>
      </c>
    </row>
    <row r="66">
      <c r="A66" s="3">
        <v>85.0</v>
      </c>
      <c r="B66" s="4">
        <v>0.04633101851851852</v>
      </c>
      <c r="C66" s="5" t="s">
        <v>13</v>
      </c>
      <c r="D66" s="5" t="s">
        <v>32</v>
      </c>
      <c r="E66" s="62" t="s">
        <v>30</v>
      </c>
      <c r="F66" s="47" t="s">
        <v>30</v>
      </c>
      <c r="J66" s="5" t="s">
        <v>17</v>
      </c>
    </row>
    <row r="67">
      <c r="A67" s="3">
        <v>85.0</v>
      </c>
      <c r="B67" s="4">
        <v>0.04633101851851852</v>
      </c>
      <c r="C67" s="5" t="s">
        <v>13</v>
      </c>
      <c r="D67" s="5" t="s">
        <v>32</v>
      </c>
      <c r="E67" s="62">
        <v>24.0</v>
      </c>
      <c r="F67" s="31">
        <f>E67-14+5</f>
        <v>15</v>
      </c>
      <c r="J67" s="5" t="s">
        <v>3392</v>
      </c>
    </row>
    <row r="68">
      <c r="A68" s="3">
        <v>85.0</v>
      </c>
      <c r="B68" s="4">
        <v>0.046435185185185184</v>
      </c>
      <c r="C68" s="5" t="s">
        <v>13</v>
      </c>
      <c r="D68" s="5" t="s">
        <v>7</v>
      </c>
      <c r="E68" s="62">
        <v>34.0</v>
      </c>
      <c r="F68" s="19"/>
      <c r="H68" s="5" t="s">
        <v>3405</v>
      </c>
    </row>
    <row r="69">
      <c r="A69" s="3">
        <v>85.0</v>
      </c>
      <c r="B69" s="4">
        <v>0.04658564814814815</v>
      </c>
      <c r="C69" s="5" t="s">
        <v>13</v>
      </c>
      <c r="D69" s="5" t="s">
        <v>32</v>
      </c>
      <c r="E69" s="62" t="s">
        <v>30</v>
      </c>
      <c r="F69" s="47" t="s">
        <v>30</v>
      </c>
      <c r="J69" s="5" t="s">
        <v>17</v>
      </c>
    </row>
    <row r="70">
      <c r="A70" s="3">
        <v>85.0</v>
      </c>
      <c r="B70" s="4">
        <v>0.04658564814814815</v>
      </c>
      <c r="C70" s="5" t="s">
        <v>13</v>
      </c>
      <c r="D70" s="5" t="s">
        <v>32</v>
      </c>
      <c r="E70" s="62">
        <v>20.0</v>
      </c>
      <c r="F70" s="31">
        <f>E70-14+5</f>
        <v>11</v>
      </c>
      <c r="J70" s="5" t="s">
        <v>3392</v>
      </c>
    </row>
    <row r="71">
      <c r="A71" s="3">
        <v>85.0</v>
      </c>
      <c r="B71" s="4">
        <v>0.04693287037037037</v>
      </c>
      <c r="C71" s="5" t="s">
        <v>13</v>
      </c>
      <c r="D71" s="5" t="s">
        <v>32</v>
      </c>
      <c r="E71" s="62" t="s">
        <v>30</v>
      </c>
      <c r="F71" s="47" t="s">
        <v>30</v>
      </c>
      <c r="J71" s="5" t="s">
        <v>17</v>
      </c>
    </row>
    <row r="72">
      <c r="A72" s="3">
        <v>85.0</v>
      </c>
      <c r="B72" s="4">
        <v>0.04693287037037037</v>
      </c>
      <c r="C72" s="5" t="s">
        <v>13</v>
      </c>
      <c r="D72" s="5" t="s">
        <v>32</v>
      </c>
      <c r="E72" s="62">
        <v>25.0</v>
      </c>
      <c r="F72" s="31">
        <f>E72-14+5</f>
        <v>16</v>
      </c>
      <c r="J72" s="5" t="s">
        <v>3392</v>
      </c>
    </row>
    <row r="73">
      <c r="A73" s="3">
        <v>85.0</v>
      </c>
      <c r="B73" s="4">
        <v>0.04710648148148148</v>
      </c>
      <c r="C73" s="5" t="s">
        <v>13</v>
      </c>
      <c r="D73" s="5" t="s">
        <v>7</v>
      </c>
      <c r="E73" s="62">
        <v>37.0</v>
      </c>
      <c r="F73" s="19"/>
      <c r="H73" s="5" t="s">
        <v>3406</v>
      </c>
      <c r="I73" s="5">
        <v>1.0</v>
      </c>
      <c r="J73" s="5" t="s">
        <v>112</v>
      </c>
    </row>
    <row r="74">
      <c r="A74" s="3">
        <v>85.0</v>
      </c>
      <c r="B74" s="4">
        <v>0.05184027777777778</v>
      </c>
      <c r="C74" s="5" t="s">
        <v>134</v>
      </c>
      <c r="D74" s="5" t="s">
        <v>97</v>
      </c>
      <c r="E74" s="62">
        <v>8.0</v>
      </c>
      <c r="F74" s="19"/>
      <c r="J74" s="5" t="s">
        <v>3407</v>
      </c>
    </row>
    <row r="75">
      <c r="A75" s="3">
        <v>85.0</v>
      </c>
      <c r="B75" s="4">
        <v>0.0714236111111111</v>
      </c>
      <c r="C75" s="5" t="s">
        <v>10</v>
      </c>
      <c r="D75" s="5" t="s">
        <v>88</v>
      </c>
      <c r="E75" s="62">
        <v>14.0</v>
      </c>
      <c r="F75" s="31">
        <f>E75-7</f>
        <v>7</v>
      </c>
    </row>
    <row r="76">
      <c r="A76" s="3">
        <v>85.0</v>
      </c>
      <c r="B76" s="4">
        <v>0.07672453703703704</v>
      </c>
      <c r="C76" s="5" t="s">
        <v>10</v>
      </c>
      <c r="D76" s="5" t="s">
        <v>97</v>
      </c>
      <c r="E76" s="62">
        <v>22.0</v>
      </c>
      <c r="F76" s="19"/>
      <c r="J76" s="5" t="s">
        <v>3408</v>
      </c>
    </row>
    <row r="77">
      <c r="A77" s="3">
        <v>85.0</v>
      </c>
      <c r="B77" s="4">
        <v>0.08186342592592592</v>
      </c>
      <c r="C77" s="5" t="s">
        <v>18</v>
      </c>
      <c r="D77" s="5" t="s">
        <v>123</v>
      </c>
      <c r="E77" s="62" t="s">
        <v>37</v>
      </c>
      <c r="F77" s="47">
        <v>20.0</v>
      </c>
    </row>
    <row r="78">
      <c r="A78" s="3">
        <v>85.0</v>
      </c>
      <c r="B78" s="4">
        <v>0.11719907407407408</v>
      </c>
      <c r="C78" s="5" t="s">
        <v>22</v>
      </c>
      <c r="D78" s="5" t="s">
        <v>129</v>
      </c>
      <c r="E78" s="62">
        <v>2.0</v>
      </c>
      <c r="F78" s="31">
        <f>E78+2</f>
        <v>4</v>
      </c>
      <c r="J78" s="5" t="s">
        <v>17</v>
      </c>
    </row>
    <row r="79">
      <c r="A79" s="3">
        <v>85.0</v>
      </c>
      <c r="B79" s="4">
        <v>0.11719907407407408</v>
      </c>
      <c r="C79" s="5" t="s">
        <v>22</v>
      </c>
      <c r="D79" s="5" t="s">
        <v>129</v>
      </c>
      <c r="E79" s="62">
        <v>17.0</v>
      </c>
      <c r="F79" s="47">
        <v>19.0</v>
      </c>
      <c r="J79" s="5" t="s">
        <v>40</v>
      </c>
    </row>
    <row r="80">
      <c r="A80" s="3">
        <v>85.0</v>
      </c>
      <c r="B80" s="4">
        <v>0.12583333333333332</v>
      </c>
      <c r="C80" s="5" t="s">
        <v>13</v>
      </c>
      <c r="D80" s="5" t="s">
        <v>24</v>
      </c>
      <c r="E80" s="62">
        <v>18.0</v>
      </c>
      <c r="F80" s="31">
        <f t="shared" ref="F80:F81" si="6">E80-0</f>
        <v>18</v>
      </c>
    </row>
    <row r="81">
      <c r="A81" s="3">
        <v>85.0</v>
      </c>
      <c r="B81" s="4">
        <v>0.126875</v>
      </c>
      <c r="C81" s="5" t="s">
        <v>13</v>
      </c>
      <c r="D81" s="5" t="s">
        <v>19</v>
      </c>
      <c r="E81" s="62">
        <v>17.0</v>
      </c>
      <c r="F81" s="31">
        <f t="shared" si="6"/>
        <v>17</v>
      </c>
    </row>
    <row r="82">
      <c r="A82" s="3">
        <v>85.0</v>
      </c>
      <c r="B82" s="4">
        <v>0.1284375</v>
      </c>
      <c r="C82" s="5" t="s">
        <v>21</v>
      </c>
      <c r="D82" s="5" t="s">
        <v>20</v>
      </c>
      <c r="E82" s="62">
        <v>33.0</v>
      </c>
      <c r="F82" s="31">
        <f>E82-15</f>
        <v>18</v>
      </c>
    </row>
  </sheetData>
  <drawing r:id="rId2"/>
  <legacy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8.38"/>
    <col customWidth="1" min="4" max="4" width="11.75"/>
    <col customWidth="1" min="5" max="5" width="9.5"/>
    <col customWidth="1" min="6" max="6" width="11.25"/>
    <col customWidth="1" min="7" max="7" width="4.75"/>
    <col customWidth="1" min="8" max="8" width="20.88"/>
    <col customWidth="1" min="9" max="9" width="5.0"/>
    <col customWidth="1" min="10" max="10" width="30.25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86.0</v>
      </c>
      <c r="B2" s="4">
        <v>0.03571759259259259</v>
      </c>
      <c r="C2" s="5" t="s">
        <v>10</v>
      </c>
      <c r="D2" s="5" t="s">
        <v>24</v>
      </c>
      <c r="E2" s="62">
        <v>17.0</v>
      </c>
      <c r="F2" s="31">
        <f>E2-13</f>
        <v>4</v>
      </c>
      <c r="J2" s="19"/>
    </row>
    <row r="3">
      <c r="A3" s="3">
        <v>86.0</v>
      </c>
      <c r="B3" s="4">
        <v>0.038252314814814815</v>
      </c>
      <c r="C3" s="5" t="s">
        <v>10</v>
      </c>
      <c r="D3" s="5" t="s">
        <v>88</v>
      </c>
      <c r="E3" s="62">
        <v>15.0</v>
      </c>
      <c r="F3" s="31">
        <f>E3-7</f>
        <v>8</v>
      </c>
      <c r="J3" s="19"/>
    </row>
    <row r="4">
      <c r="A4" s="3">
        <v>86.0</v>
      </c>
      <c r="B4" s="4">
        <v>0.04357638888888889</v>
      </c>
      <c r="C4" s="5" t="s">
        <v>10</v>
      </c>
      <c r="D4" s="5" t="s">
        <v>24</v>
      </c>
      <c r="E4" s="62">
        <v>20.0</v>
      </c>
      <c r="F4" s="31">
        <f>E4-13</f>
        <v>7</v>
      </c>
      <c r="J4" s="19"/>
    </row>
    <row r="5">
      <c r="A5" s="3">
        <v>86.0</v>
      </c>
      <c r="B5" s="4">
        <v>0.04658564814814815</v>
      </c>
      <c r="C5" s="5" t="s">
        <v>21</v>
      </c>
      <c r="D5" s="5" t="s">
        <v>19</v>
      </c>
      <c r="E5" s="62" t="s">
        <v>30</v>
      </c>
      <c r="F5" s="47" t="s">
        <v>30</v>
      </c>
      <c r="J5" s="19"/>
    </row>
    <row r="6">
      <c r="A6" s="3">
        <v>86.0</v>
      </c>
      <c r="B6" s="4">
        <v>0.046921296296296294</v>
      </c>
      <c r="C6" s="5" t="s">
        <v>18</v>
      </c>
      <c r="D6" s="5" t="s">
        <v>88</v>
      </c>
      <c r="E6" s="62">
        <v>13.0</v>
      </c>
      <c r="F6" s="31">
        <f>E6-3</f>
        <v>10</v>
      </c>
      <c r="J6" s="19"/>
    </row>
    <row r="7">
      <c r="A7" s="3">
        <v>86.0</v>
      </c>
      <c r="B7" s="4">
        <v>0.053113425925925925</v>
      </c>
      <c r="C7" s="5" t="s">
        <v>13</v>
      </c>
      <c r="D7" s="5" t="s">
        <v>24</v>
      </c>
      <c r="E7" s="62">
        <v>12.0</v>
      </c>
      <c r="F7" s="31">
        <f>E7-0</f>
        <v>12</v>
      </c>
      <c r="J7" s="19"/>
    </row>
    <row r="8">
      <c r="A8" s="3">
        <v>86.0</v>
      </c>
      <c r="B8" s="4">
        <v>0.06076388888888889</v>
      </c>
      <c r="C8" s="5" t="s">
        <v>3409</v>
      </c>
      <c r="D8" s="5" t="s">
        <v>19</v>
      </c>
      <c r="E8" s="62">
        <v>18.0</v>
      </c>
      <c r="F8" s="31">
        <f>E8+1</f>
        <v>19</v>
      </c>
      <c r="J8" s="19"/>
    </row>
    <row r="9">
      <c r="A9" s="3">
        <v>86.0</v>
      </c>
      <c r="B9" s="4">
        <v>0.06094907407407407</v>
      </c>
      <c r="C9" s="5" t="s">
        <v>13</v>
      </c>
      <c r="D9" s="5" t="s">
        <v>588</v>
      </c>
      <c r="E9" s="62">
        <v>17.0</v>
      </c>
      <c r="F9" s="31">
        <f>E9-1</f>
        <v>16</v>
      </c>
      <c r="J9" s="134" t="s">
        <v>1734</v>
      </c>
    </row>
    <row r="10">
      <c r="A10" s="3">
        <v>86.0</v>
      </c>
      <c r="B10" s="4">
        <v>0.06108796296296296</v>
      </c>
      <c r="C10" s="5" t="s">
        <v>18</v>
      </c>
      <c r="D10" s="5" t="s">
        <v>588</v>
      </c>
      <c r="E10" s="62">
        <v>12.0</v>
      </c>
      <c r="F10" s="31">
        <f>E10-2</f>
        <v>10</v>
      </c>
      <c r="J10" s="19"/>
    </row>
    <row r="11">
      <c r="A11" s="3">
        <v>86.0</v>
      </c>
      <c r="B11" s="4">
        <v>0.0621875</v>
      </c>
      <c r="C11" s="5" t="s">
        <v>13</v>
      </c>
      <c r="D11" s="5" t="s">
        <v>32</v>
      </c>
      <c r="E11" s="62">
        <v>24.0</v>
      </c>
      <c r="F11" s="31">
        <f>E11-12</f>
        <v>12</v>
      </c>
      <c r="H11" s="5" t="s">
        <v>3410</v>
      </c>
      <c r="J11" s="134" t="s">
        <v>3040</v>
      </c>
    </row>
    <row r="12">
      <c r="A12" s="3">
        <v>86.0</v>
      </c>
      <c r="B12" s="4">
        <v>0.06219907407407407</v>
      </c>
      <c r="C12" s="5" t="s">
        <v>21</v>
      </c>
      <c r="D12" s="5" t="s">
        <v>32</v>
      </c>
      <c r="E12" s="62" t="s">
        <v>37</v>
      </c>
      <c r="F12" s="47">
        <v>20.0</v>
      </c>
      <c r="G12" s="5" t="s">
        <v>48</v>
      </c>
      <c r="J12" s="134" t="s">
        <v>3411</v>
      </c>
    </row>
    <row r="13">
      <c r="A13" s="3">
        <v>86.0</v>
      </c>
      <c r="B13" s="4">
        <v>0.0633449074074074</v>
      </c>
      <c r="C13" s="5" t="s">
        <v>21</v>
      </c>
      <c r="D13" s="5" t="s">
        <v>7</v>
      </c>
      <c r="E13" s="62">
        <v>86.0</v>
      </c>
      <c r="F13" s="19"/>
      <c r="H13" s="5" t="s">
        <v>3412</v>
      </c>
      <c r="J13" s="19"/>
    </row>
    <row r="14">
      <c r="A14" s="3">
        <v>86.0</v>
      </c>
      <c r="B14" s="4">
        <v>0.06377314814814815</v>
      </c>
      <c r="C14" s="5" t="s">
        <v>3413</v>
      </c>
      <c r="D14" s="5" t="s">
        <v>32</v>
      </c>
      <c r="E14" s="62">
        <v>23.0</v>
      </c>
      <c r="F14" s="19">
        <f>E14-7</f>
        <v>16</v>
      </c>
      <c r="J14" s="134" t="s">
        <v>2229</v>
      </c>
    </row>
    <row r="15">
      <c r="A15" s="3">
        <v>86.0</v>
      </c>
      <c r="B15" s="4">
        <v>0.06387731481481482</v>
      </c>
      <c r="C15" s="5" t="s">
        <v>3413</v>
      </c>
      <c r="D15" s="5" t="s">
        <v>7</v>
      </c>
      <c r="E15" s="62">
        <v>16.0</v>
      </c>
      <c r="F15" s="19"/>
      <c r="H15" s="5" t="s">
        <v>895</v>
      </c>
      <c r="J15" s="19"/>
    </row>
    <row r="16">
      <c r="A16" s="3">
        <v>86.0</v>
      </c>
      <c r="B16" s="4">
        <v>0.07761574074074074</v>
      </c>
      <c r="C16" s="5" t="s">
        <v>3409</v>
      </c>
      <c r="D16" s="5" t="s">
        <v>47</v>
      </c>
      <c r="E16" s="62">
        <v>8.0</v>
      </c>
      <c r="F16" s="31">
        <f>E16-0</f>
        <v>8</v>
      </c>
      <c r="J16" s="19"/>
    </row>
    <row r="17">
      <c r="A17" s="3">
        <v>86.0</v>
      </c>
      <c r="B17" s="4">
        <v>0.07766203703703704</v>
      </c>
      <c r="C17" s="5" t="s">
        <v>18</v>
      </c>
      <c r="D17" s="5" t="s">
        <v>47</v>
      </c>
      <c r="E17" s="62">
        <v>25.0</v>
      </c>
      <c r="F17" s="31">
        <f>E17-11</f>
        <v>14</v>
      </c>
      <c r="J17" s="19"/>
    </row>
    <row r="18">
      <c r="A18" s="3">
        <v>86.0</v>
      </c>
      <c r="B18" s="4">
        <v>0.07773148148148148</v>
      </c>
      <c r="C18" s="5" t="s">
        <v>15</v>
      </c>
      <c r="D18" s="5" t="s">
        <v>47</v>
      </c>
      <c r="E18" s="62">
        <v>16.0</v>
      </c>
      <c r="F18" s="31">
        <f>E18-2</f>
        <v>14</v>
      </c>
      <c r="J18" s="19"/>
    </row>
    <row r="19">
      <c r="A19" s="3">
        <v>86.0</v>
      </c>
      <c r="B19" s="4">
        <v>0.07778935185185185</v>
      </c>
      <c r="C19" s="5" t="s">
        <v>21</v>
      </c>
      <c r="D19" s="5" t="s">
        <v>47</v>
      </c>
      <c r="E19" s="62">
        <v>11.0</v>
      </c>
      <c r="F19" s="31">
        <f>E19-5</f>
        <v>6</v>
      </c>
      <c r="J19" s="19"/>
    </row>
    <row r="20">
      <c r="A20" s="3">
        <v>86.0</v>
      </c>
      <c r="B20" s="4">
        <v>0.07782407407407407</v>
      </c>
      <c r="C20" s="5" t="s">
        <v>13</v>
      </c>
      <c r="D20" s="5" t="s">
        <v>47</v>
      </c>
      <c r="E20" s="62">
        <v>18.0</v>
      </c>
      <c r="F20" s="31">
        <f>E20-2</f>
        <v>16</v>
      </c>
      <c r="J20" s="19"/>
    </row>
    <row r="21">
      <c r="A21" s="3">
        <v>86.0</v>
      </c>
      <c r="B21" s="4">
        <v>0.07929398148148148</v>
      </c>
      <c r="C21" s="5" t="s">
        <v>15</v>
      </c>
      <c r="D21" s="5" t="s">
        <v>97</v>
      </c>
      <c r="E21" s="62">
        <v>13.0</v>
      </c>
      <c r="F21" s="19"/>
      <c r="J21" s="134" t="s">
        <v>3414</v>
      </c>
    </row>
    <row r="22">
      <c r="A22" s="3">
        <v>86.0</v>
      </c>
      <c r="B22" s="4">
        <v>0.08099537037037037</v>
      </c>
      <c r="C22" s="5" t="s">
        <v>3409</v>
      </c>
      <c r="D22" s="5" t="s">
        <v>7</v>
      </c>
      <c r="E22" s="62">
        <v>41.0</v>
      </c>
      <c r="F22" s="19"/>
      <c r="J22" s="134" t="s">
        <v>3415</v>
      </c>
    </row>
    <row r="23">
      <c r="A23" s="3">
        <v>86.0</v>
      </c>
      <c r="B23" s="4">
        <v>0.08149305555555555</v>
      </c>
      <c r="C23" s="5" t="s">
        <v>13</v>
      </c>
      <c r="D23" s="5" t="s">
        <v>25</v>
      </c>
      <c r="E23" s="62">
        <v>13.0</v>
      </c>
      <c r="F23" s="31">
        <f>E23-2</f>
        <v>11</v>
      </c>
      <c r="H23" s="5" t="s">
        <v>3416</v>
      </c>
      <c r="J23" s="134" t="s">
        <v>3417</v>
      </c>
    </row>
    <row r="24">
      <c r="A24" s="3">
        <v>86.0</v>
      </c>
      <c r="B24" s="4">
        <v>0.0815162037037037</v>
      </c>
      <c r="C24" s="5" t="s">
        <v>15</v>
      </c>
      <c r="D24" s="5" t="s">
        <v>25</v>
      </c>
      <c r="E24" s="62">
        <v>23.0</v>
      </c>
      <c r="F24" s="31">
        <f>E24-5</f>
        <v>18</v>
      </c>
      <c r="H24" s="5" t="s">
        <v>3418</v>
      </c>
      <c r="J24" s="134" t="s">
        <v>3417</v>
      </c>
    </row>
    <row r="25">
      <c r="A25" s="3">
        <v>86.0</v>
      </c>
      <c r="B25" s="4">
        <v>0.0815625</v>
      </c>
      <c r="C25" s="5" t="s">
        <v>18</v>
      </c>
      <c r="D25" s="5" t="s">
        <v>25</v>
      </c>
      <c r="E25" s="62" t="s">
        <v>30</v>
      </c>
      <c r="F25" s="47" t="s">
        <v>30</v>
      </c>
      <c r="J25" s="134" t="s">
        <v>17</v>
      </c>
    </row>
    <row r="26">
      <c r="A26" s="3">
        <v>86.0</v>
      </c>
      <c r="B26" s="4">
        <v>0.0815625</v>
      </c>
      <c r="C26" s="5" t="s">
        <v>18</v>
      </c>
      <c r="D26" s="5" t="s">
        <v>25</v>
      </c>
      <c r="E26" s="62">
        <v>20.0</v>
      </c>
      <c r="F26" s="31">
        <f>E26-6</f>
        <v>14</v>
      </c>
      <c r="H26" s="5" t="s">
        <v>3419</v>
      </c>
      <c r="J26" s="134" t="s">
        <v>3417</v>
      </c>
    </row>
    <row r="27">
      <c r="A27" s="3">
        <v>86.0</v>
      </c>
      <c r="B27" s="4">
        <v>0.08337962962962962</v>
      </c>
      <c r="C27" s="5" t="s">
        <v>3413</v>
      </c>
      <c r="D27" s="5" t="s">
        <v>32</v>
      </c>
      <c r="E27" s="62">
        <v>17.0</v>
      </c>
      <c r="F27" s="19">
        <f>E27-7</f>
        <v>10</v>
      </c>
      <c r="J27" s="134" t="s">
        <v>2229</v>
      </c>
    </row>
    <row r="28">
      <c r="A28" s="3">
        <v>86.0</v>
      </c>
      <c r="B28" s="4">
        <v>0.08353009259259259</v>
      </c>
      <c r="C28" s="5" t="s">
        <v>3413</v>
      </c>
      <c r="D28" s="5" t="s">
        <v>7</v>
      </c>
      <c r="E28" s="62">
        <v>14.0</v>
      </c>
      <c r="F28" s="19"/>
      <c r="H28" s="5" t="s">
        <v>3420</v>
      </c>
      <c r="J28" s="19"/>
    </row>
    <row r="29">
      <c r="A29" s="3">
        <v>86.0</v>
      </c>
      <c r="B29" s="4">
        <v>0.08359953703703704</v>
      </c>
      <c r="C29" s="5" t="s">
        <v>3413</v>
      </c>
      <c r="D29" s="5" t="s">
        <v>32</v>
      </c>
      <c r="E29" s="62" t="s">
        <v>37</v>
      </c>
      <c r="F29" s="47">
        <v>20.0</v>
      </c>
      <c r="G29" s="5" t="s">
        <v>48</v>
      </c>
      <c r="J29" s="134" t="s">
        <v>3421</v>
      </c>
    </row>
    <row r="30">
      <c r="A30" s="3">
        <v>86.0</v>
      </c>
      <c r="B30" s="4">
        <v>0.08368055555555555</v>
      </c>
      <c r="C30" s="5" t="s">
        <v>3413</v>
      </c>
      <c r="D30" s="5" t="s">
        <v>7</v>
      </c>
      <c r="E30" s="62">
        <v>19.0</v>
      </c>
      <c r="F30" s="19"/>
      <c r="H30" s="5" t="s">
        <v>3422</v>
      </c>
      <c r="J30" s="19"/>
    </row>
    <row r="31">
      <c r="A31" s="3">
        <v>86.0</v>
      </c>
      <c r="B31" s="4">
        <v>0.08478009259259259</v>
      </c>
      <c r="C31" s="5" t="s">
        <v>3413</v>
      </c>
      <c r="D31" s="5" t="s">
        <v>32</v>
      </c>
      <c r="E31" s="62">
        <v>9.0</v>
      </c>
      <c r="F31" s="19">
        <f>E31-7</f>
        <v>2</v>
      </c>
      <c r="J31" s="134" t="s">
        <v>3423</v>
      </c>
    </row>
    <row r="32">
      <c r="A32" s="3">
        <v>86.0</v>
      </c>
      <c r="B32" s="4">
        <v>0.08569444444444445</v>
      </c>
      <c r="C32" s="5" t="s">
        <v>15</v>
      </c>
      <c r="D32" s="5" t="s">
        <v>129</v>
      </c>
      <c r="E32" s="62">
        <v>18.0</v>
      </c>
      <c r="F32" s="31">
        <f>E32-14</f>
        <v>4</v>
      </c>
      <c r="J32" s="134" t="s">
        <v>3424</v>
      </c>
    </row>
    <row r="33">
      <c r="A33" s="3">
        <v>86.0</v>
      </c>
      <c r="B33" s="4">
        <v>0.08599537037037037</v>
      </c>
      <c r="C33" s="5" t="s">
        <v>3409</v>
      </c>
      <c r="D33" s="5" t="s">
        <v>25</v>
      </c>
      <c r="E33" s="62">
        <v>11.0</v>
      </c>
      <c r="F33" s="31">
        <f>E33-0</f>
        <v>11</v>
      </c>
      <c r="J33" s="134" t="s">
        <v>2658</v>
      </c>
    </row>
    <row r="34">
      <c r="A34" s="3">
        <v>86.0</v>
      </c>
      <c r="B34" s="4">
        <v>0.08666666666666667</v>
      </c>
      <c r="C34" s="5" t="s">
        <v>15</v>
      </c>
      <c r="D34" s="5" t="s">
        <v>7</v>
      </c>
      <c r="E34" s="62">
        <v>34.0</v>
      </c>
      <c r="F34" s="19"/>
      <c r="H34" s="5" t="s">
        <v>3425</v>
      </c>
      <c r="J34" s="19"/>
    </row>
    <row r="35">
      <c r="A35" s="3">
        <v>86.0</v>
      </c>
      <c r="B35" s="4">
        <v>0.10232638888888888</v>
      </c>
      <c r="C35" s="5" t="s">
        <v>10</v>
      </c>
      <c r="D35" s="5" t="s">
        <v>19</v>
      </c>
      <c r="E35" s="62" t="s">
        <v>37</v>
      </c>
      <c r="F35" s="47">
        <v>20.0</v>
      </c>
      <c r="J35" s="19"/>
    </row>
    <row r="36">
      <c r="A36" s="3">
        <v>86.0</v>
      </c>
      <c r="B36" s="4">
        <v>0.11703703703703704</v>
      </c>
      <c r="C36" s="5" t="s">
        <v>3409</v>
      </c>
      <c r="D36" s="5" t="s">
        <v>123</v>
      </c>
      <c r="E36" s="62" t="s">
        <v>28</v>
      </c>
      <c r="F36" s="47">
        <v>1.0</v>
      </c>
      <c r="J36" s="19"/>
    </row>
    <row r="37">
      <c r="A37" s="3">
        <v>86.0</v>
      </c>
      <c r="B37" s="4">
        <v>0.11736111111111111</v>
      </c>
      <c r="C37" s="5" t="s">
        <v>18</v>
      </c>
      <c r="D37" s="5" t="s">
        <v>123</v>
      </c>
      <c r="E37" s="62">
        <v>19.0</v>
      </c>
      <c r="F37" s="31">
        <f>E37-10</f>
        <v>9</v>
      </c>
      <c r="J37" s="19"/>
    </row>
    <row r="38">
      <c r="A38" s="3">
        <v>86.0</v>
      </c>
      <c r="B38" s="4">
        <v>0.1196875</v>
      </c>
      <c r="C38" s="5" t="s">
        <v>13</v>
      </c>
      <c r="D38" s="5" t="s">
        <v>19</v>
      </c>
      <c r="E38" s="62">
        <v>6.0</v>
      </c>
      <c r="F38" s="31">
        <f>E38-0</f>
        <v>6</v>
      </c>
      <c r="J38" s="19"/>
    </row>
    <row r="39">
      <c r="A39" s="3">
        <v>86.0</v>
      </c>
      <c r="B39" s="4">
        <v>0.12268518518518519</v>
      </c>
      <c r="C39" s="5" t="s">
        <v>13</v>
      </c>
      <c r="D39" s="5" t="s">
        <v>88</v>
      </c>
      <c r="E39" s="62">
        <v>16.0</v>
      </c>
      <c r="F39" s="31">
        <f>E39+2</f>
        <v>18</v>
      </c>
      <c r="J39" s="19"/>
    </row>
    <row r="40">
      <c r="A40" s="3">
        <v>86.0</v>
      </c>
      <c r="B40" s="4">
        <v>0.12270833333333334</v>
      </c>
      <c r="C40" s="5" t="s">
        <v>10</v>
      </c>
      <c r="D40" s="5" t="s">
        <v>88</v>
      </c>
      <c r="E40" s="62">
        <v>16.0</v>
      </c>
      <c r="F40" s="31">
        <f t="shared" ref="F40:F41" si="1">E40-7</f>
        <v>9</v>
      </c>
      <c r="J40" s="19"/>
    </row>
    <row r="41">
      <c r="A41" s="3">
        <v>86.0</v>
      </c>
      <c r="B41" s="4">
        <v>0.14391203703703703</v>
      </c>
      <c r="C41" s="5" t="s">
        <v>10</v>
      </c>
      <c r="D41" s="5" t="s">
        <v>88</v>
      </c>
      <c r="E41" s="62">
        <v>19.0</v>
      </c>
      <c r="F41" s="31">
        <f t="shared" si="1"/>
        <v>12</v>
      </c>
      <c r="J41" s="19"/>
    </row>
    <row r="42">
      <c r="A42" s="3">
        <v>86.0</v>
      </c>
      <c r="B42" s="4">
        <v>0.1439351851851852</v>
      </c>
      <c r="C42" s="5" t="s">
        <v>21</v>
      </c>
      <c r="D42" s="5" t="s">
        <v>88</v>
      </c>
      <c r="E42" s="62">
        <v>18.0</v>
      </c>
      <c r="F42" s="34">
        <f>E42-8</f>
        <v>10</v>
      </c>
      <c r="J42" s="111" t="s">
        <v>2037</v>
      </c>
    </row>
  </sheetData>
  <drawing r:id="rId2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38"/>
    <col customWidth="1" min="3" max="3" width="8.75"/>
    <col customWidth="1" min="4" max="4" width="11.5"/>
    <col customWidth="1" min="5" max="5" width="9.88"/>
    <col customWidth="1" min="6" max="6" width="11.75"/>
    <col customWidth="1" min="7" max="7" width="4.75"/>
    <col customWidth="1" min="8" max="8" width="41.75"/>
    <col customWidth="1" min="9" max="9" width="5.0"/>
    <col customWidth="1" min="10" max="10" width="50.38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87.0</v>
      </c>
      <c r="B2" s="4">
        <v>0.011631944444444445</v>
      </c>
      <c r="C2" s="5" t="s">
        <v>10</v>
      </c>
      <c r="D2" s="5" t="s">
        <v>24</v>
      </c>
      <c r="E2" s="62">
        <v>21.0</v>
      </c>
      <c r="F2" s="31">
        <f>E2-13</f>
        <v>8</v>
      </c>
      <c r="J2" s="19"/>
    </row>
    <row r="3">
      <c r="A3" s="3">
        <v>87.0</v>
      </c>
      <c r="B3" s="4">
        <v>0.013009259259259259</v>
      </c>
      <c r="C3" s="5" t="s">
        <v>13</v>
      </c>
      <c r="D3" s="5" t="s">
        <v>24</v>
      </c>
      <c r="E3" s="62">
        <v>3.0</v>
      </c>
      <c r="F3" s="31">
        <f>E3</f>
        <v>3</v>
      </c>
      <c r="J3" s="19"/>
    </row>
    <row r="4">
      <c r="A4" s="3">
        <v>87.0</v>
      </c>
      <c r="B4" s="4">
        <v>0.01412037037037037</v>
      </c>
      <c r="C4" s="5" t="s">
        <v>18</v>
      </c>
      <c r="D4" s="5" t="s">
        <v>24</v>
      </c>
      <c r="E4" s="62">
        <v>20.0</v>
      </c>
      <c r="F4" s="31">
        <f>E4-8</f>
        <v>12</v>
      </c>
      <c r="J4" s="19"/>
    </row>
    <row r="5">
      <c r="A5" s="3">
        <v>87.0</v>
      </c>
      <c r="B5" s="4">
        <v>0.018738425925925926</v>
      </c>
      <c r="C5" s="5" t="s">
        <v>21</v>
      </c>
      <c r="D5" s="5" t="s">
        <v>74</v>
      </c>
      <c r="E5" s="62">
        <v>5.0</v>
      </c>
      <c r="F5" s="31">
        <f>E5-2</f>
        <v>3</v>
      </c>
      <c r="J5" s="19"/>
    </row>
    <row r="6">
      <c r="A6" s="3">
        <v>87.0</v>
      </c>
      <c r="B6" s="4">
        <v>0.02060185185185185</v>
      </c>
      <c r="C6" s="5" t="s">
        <v>18</v>
      </c>
      <c r="D6" s="5" t="s">
        <v>24</v>
      </c>
      <c r="E6" s="62">
        <v>11.0</v>
      </c>
      <c r="F6" s="31">
        <f>E6-8</f>
        <v>3</v>
      </c>
      <c r="J6" s="19"/>
    </row>
    <row r="7">
      <c r="A7" s="3">
        <v>87.0</v>
      </c>
      <c r="B7" s="4">
        <v>0.020671296296296295</v>
      </c>
      <c r="C7" s="5" t="s">
        <v>10</v>
      </c>
      <c r="D7" s="5" t="s">
        <v>24</v>
      </c>
      <c r="E7" s="62">
        <v>18.0</v>
      </c>
      <c r="F7" s="31">
        <f>E7-13</f>
        <v>5</v>
      </c>
      <c r="J7" s="19"/>
    </row>
    <row r="8">
      <c r="A8" s="3">
        <v>87.0</v>
      </c>
      <c r="B8" s="4">
        <v>0.021493055555555557</v>
      </c>
      <c r="C8" s="5" t="s">
        <v>15</v>
      </c>
      <c r="D8" s="5" t="s">
        <v>184</v>
      </c>
      <c r="E8" s="62">
        <v>14.0</v>
      </c>
      <c r="F8" s="31">
        <f>E8-11</f>
        <v>3</v>
      </c>
      <c r="J8" s="19"/>
    </row>
    <row r="9">
      <c r="A9" s="3">
        <v>87.0</v>
      </c>
      <c r="B9" s="4">
        <v>0.025405092592592594</v>
      </c>
      <c r="C9" s="5" t="s">
        <v>3409</v>
      </c>
      <c r="D9" s="5" t="s">
        <v>24</v>
      </c>
      <c r="E9" s="62">
        <v>16.0</v>
      </c>
      <c r="F9" s="31">
        <f>E9+1</f>
        <v>17</v>
      </c>
      <c r="J9" s="19"/>
    </row>
    <row r="10">
      <c r="A10" s="3">
        <v>87.0</v>
      </c>
      <c r="B10" s="73">
        <v>0.02547453703703704</v>
      </c>
      <c r="C10" s="5" t="s">
        <v>15</v>
      </c>
      <c r="D10" s="5" t="s">
        <v>24</v>
      </c>
      <c r="E10" s="62">
        <v>24.0</v>
      </c>
      <c r="F10" s="31">
        <f>E10-11</f>
        <v>13</v>
      </c>
      <c r="J10" s="19"/>
    </row>
    <row r="11">
      <c r="A11" s="3">
        <v>87.0</v>
      </c>
      <c r="B11" s="4">
        <v>0.02803240740740741</v>
      </c>
      <c r="C11" s="5" t="s">
        <v>13</v>
      </c>
      <c r="D11" s="5" t="s">
        <v>146</v>
      </c>
      <c r="E11" s="62">
        <v>15.0</v>
      </c>
      <c r="F11" s="31">
        <f>E11-7</f>
        <v>8</v>
      </c>
      <c r="J11" s="19"/>
    </row>
    <row r="12">
      <c r="A12" s="3">
        <v>87.0</v>
      </c>
      <c r="B12" s="4">
        <v>0.02943287037037037</v>
      </c>
      <c r="C12" s="5" t="s">
        <v>15</v>
      </c>
      <c r="D12" s="5" t="s">
        <v>74</v>
      </c>
      <c r="E12" s="62" t="s">
        <v>28</v>
      </c>
      <c r="F12" s="47">
        <v>1.0</v>
      </c>
      <c r="J12" s="19"/>
    </row>
    <row r="13">
      <c r="A13" s="3">
        <v>87.0</v>
      </c>
      <c r="B13" s="4">
        <v>0.029652777777777778</v>
      </c>
      <c r="C13" s="5" t="s">
        <v>3409</v>
      </c>
      <c r="D13" s="5" t="s">
        <v>74</v>
      </c>
      <c r="E13" s="62">
        <v>10.0</v>
      </c>
      <c r="F13" s="31">
        <f>E13-1</f>
        <v>9</v>
      </c>
      <c r="J13" s="19"/>
    </row>
    <row r="14">
      <c r="A14" s="3">
        <v>87.0</v>
      </c>
      <c r="B14" s="4">
        <v>0.030740740740740742</v>
      </c>
      <c r="C14" s="5" t="s">
        <v>15</v>
      </c>
      <c r="D14" s="5" t="s">
        <v>74</v>
      </c>
      <c r="E14" s="62">
        <v>15.0</v>
      </c>
      <c r="F14" s="31">
        <f>E14-7</f>
        <v>8</v>
      </c>
      <c r="J14" s="19"/>
    </row>
    <row r="15">
      <c r="A15" s="3">
        <v>87.0</v>
      </c>
      <c r="B15" s="4">
        <v>0.031712962962962964</v>
      </c>
      <c r="C15" s="5" t="s">
        <v>3409</v>
      </c>
      <c r="D15" s="5" t="s">
        <v>146</v>
      </c>
      <c r="E15" s="62" t="s">
        <v>30</v>
      </c>
      <c r="F15" s="47" t="s">
        <v>30</v>
      </c>
      <c r="J15" s="134" t="s">
        <v>350</v>
      </c>
    </row>
    <row r="16">
      <c r="A16" s="3">
        <v>87.0</v>
      </c>
      <c r="B16" s="4">
        <v>0.031712962962962964</v>
      </c>
      <c r="C16" s="5" t="s">
        <v>3409</v>
      </c>
      <c r="D16" s="5" t="s">
        <v>146</v>
      </c>
      <c r="E16" s="62">
        <v>19.0</v>
      </c>
      <c r="F16" s="31">
        <f>E16-1</f>
        <v>18</v>
      </c>
      <c r="J16" s="134" t="s">
        <v>418</v>
      </c>
    </row>
    <row r="17">
      <c r="A17" s="3">
        <v>87.0</v>
      </c>
      <c r="B17" s="4">
        <v>0.034270833333333334</v>
      </c>
      <c r="C17" s="5" t="s">
        <v>21</v>
      </c>
      <c r="D17" s="5" t="s">
        <v>20</v>
      </c>
      <c r="E17" s="62">
        <v>25.0</v>
      </c>
      <c r="F17" s="34">
        <f>E17-15</f>
        <v>10</v>
      </c>
      <c r="J17" s="111" t="s">
        <v>1058</v>
      </c>
    </row>
    <row r="18">
      <c r="A18" s="3">
        <v>87.0</v>
      </c>
      <c r="B18" s="4">
        <v>0.034652777777777775</v>
      </c>
      <c r="C18" s="5" t="s">
        <v>18</v>
      </c>
      <c r="D18" s="5" t="s">
        <v>47</v>
      </c>
      <c r="E18" s="62">
        <v>15.0</v>
      </c>
      <c r="F18" s="31">
        <f>E18-11</f>
        <v>4</v>
      </c>
      <c r="J18" s="19"/>
    </row>
    <row r="19">
      <c r="A19" s="3">
        <v>87.0</v>
      </c>
      <c r="B19" s="4">
        <v>0.03466435185185185</v>
      </c>
      <c r="C19" s="5" t="s">
        <v>10</v>
      </c>
      <c r="D19" s="5" t="s">
        <v>47</v>
      </c>
      <c r="E19" s="62">
        <v>18.0</v>
      </c>
      <c r="F19" s="31">
        <f t="shared" ref="F19:F20" si="1">E19-5</f>
        <v>13</v>
      </c>
      <c r="J19" s="19"/>
    </row>
    <row r="20">
      <c r="A20" s="3">
        <v>87.0</v>
      </c>
      <c r="B20" s="4">
        <v>0.03466435185185185</v>
      </c>
      <c r="C20" s="5" t="s">
        <v>21</v>
      </c>
      <c r="D20" s="5" t="s">
        <v>47</v>
      </c>
      <c r="E20" s="62">
        <v>18.0</v>
      </c>
      <c r="F20" s="31">
        <f t="shared" si="1"/>
        <v>13</v>
      </c>
      <c r="J20" s="19"/>
    </row>
    <row r="21">
      <c r="A21" s="3">
        <v>87.0</v>
      </c>
      <c r="B21" s="4">
        <v>0.03480324074074074</v>
      </c>
      <c r="C21" s="5" t="s">
        <v>13</v>
      </c>
      <c r="D21" s="5" t="s">
        <v>47</v>
      </c>
      <c r="E21" s="62">
        <v>14.0</v>
      </c>
      <c r="F21" s="31">
        <f t="shared" ref="F21:F22" si="2">E21-2</f>
        <v>12</v>
      </c>
      <c r="J21" s="19"/>
    </row>
    <row r="22">
      <c r="A22" s="3">
        <v>87.0</v>
      </c>
      <c r="B22" s="4">
        <v>0.034895833333333334</v>
      </c>
      <c r="C22" s="5" t="s">
        <v>15</v>
      </c>
      <c r="D22" s="5" t="s">
        <v>47</v>
      </c>
      <c r="E22" s="62">
        <v>11.0</v>
      </c>
      <c r="F22" s="31">
        <f t="shared" si="2"/>
        <v>9</v>
      </c>
      <c r="J22" s="19"/>
    </row>
    <row r="23">
      <c r="A23" s="3">
        <v>87.0</v>
      </c>
      <c r="B23" s="4">
        <v>0.0349537037037037</v>
      </c>
      <c r="C23" s="5" t="s">
        <v>3409</v>
      </c>
      <c r="D23" s="5" t="s">
        <v>47</v>
      </c>
      <c r="E23" s="62">
        <v>8.0</v>
      </c>
      <c r="F23" s="31">
        <f>E23-0</f>
        <v>8</v>
      </c>
      <c r="J23" s="19"/>
    </row>
    <row r="24">
      <c r="A24" s="3">
        <v>87.0</v>
      </c>
      <c r="B24" s="4">
        <v>0.03732638888888889</v>
      </c>
      <c r="C24" s="5" t="s">
        <v>10</v>
      </c>
      <c r="D24" s="5" t="s">
        <v>24</v>
      </c>
      <c r="E24" s="62">
        <v>31.0</v>
      </c>
      <c r="F24" s="31">
        <f>E24-13</f>
        <v>18</v>
      </c>
      <c r="J24" s="19"/>
    </row>
    <row r="25">
      <c r="A25" s="3">
        <v>87.0</v>
      </c>
      <c r="B25" s="4">
        <v>0.037974537037037036</v>
      </c>
      <c r="C25" s="5" t="s">
        <v>10</v>
      </c>
      <c r="D25" s="5" t="s">
        <v>32</v>
      </c>
      <c r="E25" s="62">
        <v>20.0</v>
      </c>
      <c r="F25" s="31">
        <f>E25-15</f>
        <v>5</v>
      </c>
      <c r="J25" s="134" t="s">
        <v>42</v>
      </c>
    </row>
    <row r="26">
      <c r="A26" s="3">
        <v>87.0</v>
      </c>
      <c r="B26" s="4">
        <v>0.03844907407407407</v>
      </c>
      <c r="C26" s="5" t="s">
        <v>10</v>
      </c>
      <c r="D26" s="5" t="s">
        <v>32</v>
      </c>
      <c r="E26" s="62" t="s">
        <v>28</v>
      </c>
      <c r="F26" s="47">
        <v>1.0</v>
      </c>
      <c r="J26" s="134" t="s">
        <v>3026</v>
      </c>
    </row>
    <row r="27">
      <c r="A27" s="3">
        <v>87.0</v>
      </c>
      <c r="B27" s="4">
        <v>0.038969907407407404</v>
      </c>
      <c r="C27" s="5" t="s">
        <v>10</v>
      </c>
      <c r="D27" s="5" t="s">
        <v>32</v>
      </c>
      <c r="E27" s="62" t="s">
        <v>30</v>
      </c>
      <c r="F27" s="47" t="s">
        <v>30</v>
      </c>
      <c r="J27" s="134" t="s">
        <v>42</v>
      </c>
    </row>
    <row r="28">
      <c r="A28" s="3">
        <v>87.0</v>
      </c>
      <c r="B28" s="4">
        <v>0.038969907407407404</v>
      </c>
      <c r="C28" s="5" t="s">
        <v>10</v>
      </c>
      <c r="D28" s="5" t="s">
        <v>32</v>
      </c>
      <c r="E28" s="62">
        <v>19.0</v>
      </c>
      <c r="F28" s="31">
        <f>E28-15</f>
        <v>4</v>
      </c>
      <c r="J28" s="134" t="s">
        <v>3426</v>
      </c>
    </row>
    <row r="29">
      <c r="A29" s="3">
        <v>87.0</v>
      </c>
      <c r="B29" s="4">
        <v>0.03914351851851852</v>
      </c>
      <c r="C29" s="5" t="s">
        <v>10</v>
      </c>
      <c r="D29" s="5" t="s">
        <v>7</v>
      </c>
      <c r="E29" s="62">
        <v>30.0</v>
      </c>
      <c r="F29" s="19"/>
      <c r="H29" s="5" t="s">
        <v>3427</v>
      </c>
      <c r="J29" s="19"/>
    </row>
    <row r="30">
      <c r="A30" s="3">
        <v>87.0</v>
      </c>
      <c r="B30" s="4">
        <v>0.03951388888888889</v>
      </c>
      <c r="C30" s="5" t="s">
        <v>10</v>
      </c>
      <c r="D30" s="5" t="s">
        <v>7</v>
      </c>
      <c r="E30" s="62">
        <v>16.0</v>
      </c>
      <c r="F30" s="19"/>
      <c r="H30" s="5" t="s">
        <v>3428</v>
      </c>
      <c r="J30" s="134" t="s">
        <v>3429</v>
      </c>
    </row>
    <row r="31">
      <c r="A31" s="3">
        <v>87.0</v>
      </c>
      <c r="B31" s="4">
        <v>0.04059027777777778</v>
      </c>
      <c r="C31" s="5" t="s">
        <v>21</v>
      </c>
      <c r="D31" s="5" t="s">
        <v>32</v>
      </c>
      <c r="E31" s="62">
        <v>32.0</v>
      </c>
      <c r="F31" s="47">
        <f>E31-13</f>
        <v>19</v>
      </c>
      <c r="J31" s="134" t="s">
        <v>3430</v>
      </c>
    </row>
    <row r="32">
      <c r="A32" s="3">
        <v>87.0</v>
      </c>
      <c r="B32" s="4">
        <v>0.04059027777777778</v>
      </c>
      <c r="C32" s="5" t="s">
        <v>21</v>
      </c>
      <c r="D32" s="5" t="s">
        <v>32</v>
      </c>
      <c r="E32" s="62" t="s">
        <v>30</v>
      </c>
      <c r="F32" s="47" t="s">
        <v>30</v>
      </c>
      <c r="J32" s="134" t="s">
        <v>1734</v>
      </c>
    </row>
    <row r="33">
      <c r="A33" s="3">
        <v>87.0</v>
      </c>
      <c r="B33" s="4">
        <v>0.04082175925925926</v>
      </c>
      <c r="C33" s="5" t="s">
        <v>10</v>
      </c>
      <c r="D33" s="5" t="s">
        <v>7</v>
      </c>
      <c r="E33" s="62">
        <v>6.0</v>
      </c>
      <c r="F33" s="19"/>
      <c r="H33" s="5" t="s">
        <v>3431</v>
      </c>
      <c r="J33" s="134" t="s">
        <v>3432</v>
      </c>
    </row>
    <row r="34">
      <c r="A34" s="3">
        <v>87.0</v>
      </c>
      <c r="B34" s="4">
        <v>0.04106481481481482</v>
      </c>
      <c r="C34" s="5" t="s">
        <v>21</v>
      </c>
      <c r="D34" s="5" t="s">
        <v>7</v>
      </c>
      <c r="E34" s="62">
        <v>80.0</v>
      </c>
      <c r="F34" s="19"/>
      <c r="H34" s="5" t="s">
        <v>3433</v>
      </c>
      <c r="I34" s="5">
        <v>1.0</v>
      </c>
      <c r="J34" s="19"/>
    </row>
    <row r="35">
      <c r="A35" s="3">
        <v>87.0</v>
      </c>
      <c r="B35" s="4">
        <v>0.04155092592592593</v>
      </c>
      <c r="C35" s="5" t="s">
        <v>21</v>
      </c>
      <c r="D35" s="5" t="s">
        <v>32</v>
      </c>
      <c r="E35" s="62">
        <v>13.0</v>
      </c>
      <c r="F35" s="31">
        <f>E35-11</f>
        <v>2</v>
      </c>
      <c r="J35" s="134" t="s">
        <v>3434</v>
      </c>
    </row>
    <row r="36">
      <c r="A36" s="3">
        <v>87.0</v>
      </c>
      <c r="B36" s="4">
        <v>0.04178240740740741</v>
      </c>
      <c r="C36" s="5" t="s">
        <v>21</v>
      </c>
      <c r="D36" s="5" t="s">
        <v>35</v>
      </c>
      <c r="E36" s="62">
        <v>25.0</v>
      </c>
      <c r="F36" s="34">
        <f>E36-15</f>
        <v>10</v>
      </c>
      <c r="J36" s="111" t="s">
        <v>1058</v>
      </c>
    </row>
    <row r="37">
      <c r="A37" s="3">
        <v>87.0</v>
      </c>
      <c r="B37" s="4">
        <v>0.04199074074074074</v>
      </c>
      <c r="C37" s="5" t="s">
        <v>18</v>
      </c>
      <c r="D37" s="5" t="s">
        <v>24</v>
      </c>
      <c r="E37" s="62">
        <v>19.0</v>
      </c>
      <c r="F37" s="31">
        <f>E37-8</f>
        <v>11</v>
      </c>
      <c r="J37" s="19"/>
    </row>
    <row r="38">
      <c r="A38" s="3">
        <v>87.0</v>
      </c>
      <c r="B38" s="4">
        <v>0.04327546296296296</v>
      </c>
      <c r="C38" s="5" t="s">
        <v>18</v>
      </c>
      <c r="D38" s="5" t="s">
        <v>32</v>
      </c>
      <c r="E38" s="62" t="s">
        <v>30</v>
      </c>
      <c r="F38" s="47" t="s">
        <v>30</v>
      </c>
      <c r="J38" s="134" t="s">
        <v>42</v>
      </c>
    </row>
    <row r="39">
      <c r="A39" s="3">
        <v>87.0</v>
      </c>
      <c r="B39" s="4">
        <v>0.04327546296296296</v>
      </c>
      <c r="C39" s="5" t="s">
        <v>18</v>
      </c>
      <c r="D39" s="5" t="s">
        <v>32</v>
      </c>
      <c r="E39" s="62">
        <v>28.0</v>
      </c>
      <c r="F39" s="31">
        <f>E39-13</f>
        <v>15</v>
      </c>
      <c r="J39" s="134" t="s">
        <v>3435</v>
      </c>
    </row>
    <row r="40">
      <c r="A40" s="3">
        <v>87.0</v>
      </c>
      <c r="B40" s="4">
        <v>0.04346064814814815</v>
      </c>
      <c r="C40" s="5" t="s">
        <v>18</v>
      </c>
      <c r="D40" s="5" t="s">
        <v>7</v>
      </c>
      <c r="E40" s="62">
        <v>22.0</v>
      </c>
      <c r="F40" s="19"/>
      <c r="H40" s="5" t="s">
        <v>3436</v>
      </c>
      <c r="J40" s="134" t="s">
        <v>3437</v>
      </c>
    </row>
    <row r="41">
      <c r="A41" s="3">
        <v>87.0</v>
      </c>
      <c r="B41" s="4">
        <v>0.04388888888888889</v>
      </c>
      <c r="C41" s="5" t="s">
        <v>18</v>
      </c>
      <c r="D41" s="5" t="s">
        <v>32</v>
      </c>
      <c r="E41" s="62" t="s">
        <v>30</v>
      </c>
      <c r="F41" s="47" t="s">
        <v>30</v>
      </c>
      <c r="J41" s="134" t="s">
        <v>42</v>
      </c>
    </row>
    <row r="42">
      <c r="A42" s="3">
        <v>87.0</v>
      </c>
      <c r="B42" s="4">
        <v>0.04388888888888889</v>
      </c>
      <c r="C42" s="5" t="s">
        <v>18</v>
      </c>
      <c r="D42" s="5" t="s">
        <v>32</v>
      </c>
      <c r="E42" s="62">
        <v>29.0</v>
      </c>
      <c r="F42" s="31">
        <f>E42-13</f>
        <v>16</v>
      </c>
      <c r="J42" s="134" t="s">
        <v>3435</v>
      </c>
    </row>
    <row r="43">
      <c r="A43" s="3">
        <v>87.0</v>
      </c>
      <c r="B43" s="4">
        <v>0.0440625</v>
      </c>
      <c r="C43" s="5" t="s">
        <v>18</v>
      </c>
      <c r="D43" s="5" t="s">
        <v>7</v>
      </c>
      <c r="E43" s="62">
        <v>16.0</v>
      </c>
      <c r="F43" s="19"/>
      <c r="H43" s="5" t="s">
        <v>3438</v>
      </c>
      <c r="J43" s="134" t="s">
        <v>3439</v>
      </c>
    </row>
    <row r="44">
      <c r="A44" s="3">
        <v>87.0</v>
      </c>
      <c r="B44" s="4">
        <v>0.04511574074074074</v>
      </c>
      <c r="C44" s="5" t="s">
        <v>18</v>
      </c>
      <c r="D44" s="5" t="s">
        <v>32</v>
      </c>
      <c r="E44" s="62">
        <v>18.0</v>
      </c>
      <c r="F44" s="31">
        <f>E44-13</f>
        <v>5</v>
      </c>
      <c r="J44" s="134" t="s">
        <v>2882</v>
      </c>
    </row>
    <row r="45">
      <c r="A45" s="3">
        <v>87.0</v>
      </c>
      <c r="B45" s="4">
        <v>0.04534722222222222</v>
      </c>
      <c r="C45" s="5" t="s">
        <v>18</v>
      </c>
      <c r="D45" s="5" t="s">
        <v>7</v>
      </c>
      <c r="E45" s="62">
        <v>27.0</v>
      </c>
      <c r="F45" s="19"/>
      <c r="H45" s="5" t="s">
        <v>3440</v>
      </c>
      <c r="J45" s="19"/>
    </row>
    <row r="46">
      <c r="A46" s="3">
        <v>87.0</v>
      </c>
      <c r="B46" s="4">
        <v>0.04628472222222222</v>
      </c>
      <c r="C46" s="5" t="s">
        <v>13</v>
      </c>
      <c r="D46" s="5" t="s">
        <v>32</v>
      </c>
      <c r="E46" s="62" t="s">
        <v>30</v>
      </c>
      <c r="F46" s="47" t="s">
        <v>30</v>
      </c>
      <c r="J46" s="134" t="s">
        <v>17</v>
      </c>
    </row>
    <row r="47">
      <c r="A47" s="3">
        <v>87.0</v>
      </c>
      <c r="B47" s="4">
        <v>0.04628472222222222</v>
      </c>
      <c r="C47" s="5" t="s">
        <v>13</v>
      </c>
      <c r="D47" s="5" t="s">
        <v>32</v>
      </c>
      <c r="E47" s="62">
        <v>23.0</v>
      </c>
      <c r="F47" s="31">
        <f>E47-15</f>
        <v>8</v>
      </c>
      <c r="J47" s="134" t="s">
        <v>3441</v>
      </c>
    </row>
    <row r="48">
      <c r="A48" s="3">
        <v>87.0</v>
      </c>
      <c r="B48" s="4">
        <v>0.046481481481481485</v>
      </c>
      <c r="C48" s="5" t="s">
        <v>13</v>
      </c>
      <c r="D48" s="5" t="s">
        <v>7</v>
      </c>
      <c r="E48" s="62">
        <v>17.0</v>
      </c>
      <c r="F48" s="19"/>
      <c r="H48" s="5" t="s">
        <v>3442</v>
      </c>
      <c r="J48" s="19"/>
    </row>
    <row r="49">
      <c r="A49" s="3">
        <v>87.0</v>
      </c>
      <c r="B49" s="4">
        <v>0.04659722222222222</v>
      </c>
      <c r="C49" s="5" t="s">
        <v>13</v>
      </c>
      <c r="D49" s="5" t="s">
        <v>32</v>
      </c>
      <c r="E49" s="62" t="s">
        <v>30</v>
      </c>
      <c r="F49" s="47" t="s">
        <v>30</v>
      </c>
      <c r="J49" s="134" t="s">
        <v>17</v>
      </c>
    </row>
    <row r="50">
      <c r="A50" s="3">
        <v>87.0</v>
      </c>
      <c r="B50" s="4">
        <v>0.04659722222222222</v>
      </c>
      <c r="C50" s="5" t="s">
        <v>13</v>
      </c>
      <c r="D50" s="5" t="s">
        <v>32</v>
      </c>
      <c r="E50" s="62">
        <v>22.0</v>
      </c>
      <c r="F50" s="31">
        <f>E50-15</f>
        <v>7</v>
      </c>
      <c r="J50" s="134" t="s">
        <v>3441</v>
      </c>
    </row>
    <row r="51">
      <c r="A51" s="3">
        <v>87.0</v>
      </c>
      <c r="B51" s="4">
        <v>0.04666666666666667</v>
      </c>
      <c r="C51" s="5" t="s">
        <v>13</v>
      </c>
      <c r="D51" s="5" t="s">
        <v>7</v>
      </c>
      <c r="E51" s="62">
        <v>24.0</v>
      </c>
      <c r="F51" s="19"/>
      <c r="H51" s="5" t="s">
        <v>3443</v>
      </c>
      <c r="J51" s="19"/>
    </row>
    <row r="52">
      <c r="A52" s="3">
        <v>87.0</v>
      </c>
      <c r="B52" s="4">
        <v>0.04881944444444444</v>
      </c>
      <c r="C52" s="5" t="s">
        <v>15</v>
      </c>
      <c r="D52" s="5" t="s">
        <v>74</v>
      </c>
      <c r="E52" s="62">
        <v>24.0</v>
      </c>
      <c r="F52" s="31">
        <f>E52-7</f>
        <v>17</v>
      </c>
      <c r="J52" s="19"/>
    </row>
    <row r="53">
      <c r="A53" s="3">
        <v>87.0</v>
      </c>
      <c r="B53" s="4">
        <v>0.05193287037037037</v>
      </c>
      <c r="C53" s="5" t="s">
        <v>3409</v>
      </c>
      <c r="D53" s="5" t="s">
        <v>492</v>
      </c>
      <c r="E53" s="62">
        <v>5.0</v>
      </c>
      <c r="F53" s="31">
        <f t="shared" ref="F53:F55" si="3">E53-1</f>
        <v>4</v>
      </c>
      <c r="J53" s="134" t="s">
        <v>350</v>
      </c>
    </row>
    <row r="54">
      <c r="A54" s="3">
        <v>87.0</v>
      </c>
      <c r="B54" s="4">
        <v>0.05193287037037037</v>
      </c>
      <c r="C54" s="5" t="s">
        <v>3409</v>
      </c>
      <c r="D54" s="5" t="s">
        <v>492</v>
      </c>
      <c r="E54" s="62">
        <v>10.0</v>
      </c>
      <c r="F54" s="31">
        <f t="shared" si="3"/>
        <v>9</v>
      </c>
      <c r="J54" s="134" t="s">
        <v>418</v>
      </c>
    </row>
    <row r="55">
      <c r="A55" s="3">
        <v>87.0</v>
      </c>
      <c r="B55" s="4">
        <v>0.05309027777777778</v>
      </c>
      <c r="C55" s="5" t="s">
        <v>3409</v>
      </c>
      <c r="D55" s="5" t="s">
        <v>74</v>
      </c>
      <c r="E55" s="62">
        <v>16.0</v>
      </c>
      <c r="F55" s="31">
        <f t="shared" si="3"/>
        <v>15</v>
      </c>
      <c r="J55" s="19"/>
    </row>
    <row r="56">
      <c r="A56" s="3">
        <v>87.0</v>
      </c>
      <c r="B56" s="4">
        <v>0.05434027777777778</v>
      </c>
      <c r="C56" s="5" t="s">
        <v>3409</v>
      </c>
      <c r="D56" s="5" t="s">
        <v>7</v>
      </c>
      <c r="E56" s="62">
        <v>26.0</v>
      </c>
      <c r="F56" s="19"/>
      <c r="H56" s="5" t="s">
        <v>3444</v>
      </c>
      <c r="J56" s="19"/>
    </row>
    <row r="57">
      <c r="A57" s="3">
        <v>87.0</v>
      </c>
      <c r="B57" s="4">
        <v>0.05482638888888889</v>
      </c>
      <c r="C57" s="5" t="s">
        <v>3413</v>
      </c>
      <c r="D57" s="5" t="s">
        <v>146</v>
      </c>
      <c r="E57" s="62">
        <v>4.0</v>
      </c>
      <c r="F57" s="19"/>
      <c r="J57" s="19"/>
    </row>
    <row r="58">
      <c r="A58" s="3">
        <v>87.0</v>
      </c>
      <c r="B58" s="4">
        <v>0.05641203703703704</v>
      </c>
      <c r="C58" s="5" t="s">
        <v>21</v>
      </c>
      <c r="D58" s="5" t="s">
        <v>25</v>
      </c>
      <c r="E58" s="62">
        <v>17.0</v>
      </c>
      <c r="F58" s="31">
        <f>E58-10</f>
        <v>7</v>
      </c>
      <c r="H58" s="5" t="s">
        <v>3445</v>
      </c>
      <c r="J58" s="134" t="s">
        <v>3446</v>
      </c>
    </row>
    <row r="59">
      <c r="A59" s="3">
        <v>87.0</v>
      </c>
      <c r="B59" s="4">
        <v>0.056469907407407406</v>
      </c>
      <c r="C59" s="5" t="s">
        <v>273</v>
      </c>
      <c r="D59" s="5" t="s">
        <v>25</v>
      </c>
      <c r="E59" s="62">
        <v>20.0</v>
      </c>
      <c r="F59" s="31">
        <f>E59-2</f>
        <v>18</v>
      </c>
      <c r="H59" s="5" t="s">
        <v>3447</v>
      </c>
      <c r="J59" s="134" t="s">
        <v>3448</v>
      </c>
    </row>
    <row r="60">
      <c r="A60" s="3">
        <v>87.0</v>
      </c>
      <c r="B60" s="4">
        <v>0.05775462962962963</v>
      </c>
      <c r="C60" s="5" t="s">
        <v>13</v>
      </c>
      <c r="D60" s="5" t="s">
        <v>492</v>
      </c>
      <c r="E60" s="62" t="s">
        <v>30</v>
      </c>
      <c r="F60" s="47" t="s">
        <v>30</v>
      </c>
      <c r="J60" s="134" t="s">
        <v>17</v>
      </c>
    </row>
    <row r="61">
      <c r="A61" s="3">
        <v>87.0</v>
      </c>
      <c r="B61" s="4">
        <v>0.05775462962962963</v>
      </c>
      <c r="C61" s="5" t="s">
        <v>13</v>
      </c>
      <c r="D61" s="5" t="s">
        <v>492</v>
      </c>
      <c r="E61" s="62">
        <v>26.0</v>
      </c>
      <c r="F61" s="31">
        <f>E61-12</f>
        <v>14</v>
      </c>
      <c r="J61" s="134" t="s">
        <v>3449</v>
      </c>
    </row>
    <row r="62">
      <c r="A62" s="3">
        <v>87.0</v>
      </c>
      <c r="B62" s="4">
        <v>0.057777777777777775</v>
      </c>
      <c r="C62" s="5" t="s">
        <v>273</v>
      </c>
      <c r="D62" s="5" t="s">
        <v>492</v>
      </c>
      <c r="E62" s="62">
        <v>18.0</v>
      </c>
      <c r="F62" s="31">
        <f>E62-3</f>
        <v>15</v>
      </c>
      <c r="J62" s="134" t="s">
        <v>3450</v>
      </c>
    </row>
    <row r="63">
      <c r="A63" s="3">
        <v>87.0</v>
      </c>
      <c r="B63" s="4">
        <v>0.05842592592592592</v>
      </c>
      <c r="C63" s="5" t="s">
        <v>21</v>
      </c>
      <c r="D63" s="5" t="s">
        <v>32</v>
      </c>
      <c r="E63" s="62">
        <v>26.0</v>
      </c>
      <c r="F63" s="31">
        <f>E63-13</f>
        <v>13</v>
      </c>
      <c r="J63" s="134" t="s">
        <v>2767</v>
      </c>
    </row>
    <row r="64">
      <c r="A64" s="3">
        <v>87.0</v>
      </c>
      <c r="B64" s="4">
        <v>0.05862268518518519</v>
      </c>
      <c r="C64" s="5" t="s">
        <v>21</v>
      </c>
      <c r="D64" s="5" t="s">
        <v>7</v>
      </c>
      <c r="E64" s="62">
        <v>15.0</v>
      </c>
      <c r="F64" s="19"/>
      <c r="H64" s="5" t="s">
        <v>3451</v>
      </c>
      <c r="J64" s="19"/>
    </row>
    <row r="65">
      <c r="A65" s="3">
        <v>87.0</v>
      </c>
      <c r="B65" s="4">
        <v>0.058819444444444445</v>
      </c>
      <c r="C65" s="5" t="s">
        <v>21</v>
      </c>
      <c r="D65" s="5" t="s">
        <v>32</v>
      </c>
      <c r="E65" s="62" t="s">
        <v>30</v>
      </c>
      <c r="F65" s="47" t="s">
        <v>30</v>
      </c>
      <c r="J65" s="134" t="s">
        <v>17</v>
      </c>
    </row>
    <row r="66">
      <c r="A66" s="3">
        <v>87.0</v>
      </c>
      <c r="B66" s="4">
        <v>0.058819444444444445</v>
      </c>
      <c r="C66" s="5" t="s">
        <v>21</v>
      </c>
      <c r="D66" s="5" t="s">
        <v>32</v>
      </c>
      <c r="E66" s="62">
        <v>20.0</v>
      </c>
      <c r="F66" s="31">
        <f>E66-11</f>
        <v>9</v>
      </c>
      <c r="J66" s="134" t="s">
        <v>2521</v>
      </c>
    </row>
    <row r="67">
      <c r="A67" s="3">
        <v>87.0</v>
      </c>
      <c r="B67" s="4">
        <v>0.05893518518518519</v>
      </c>
      <c r="C67" s="5" t="s">
        <v>21</v>
      </c>
      <c r="D67" s="5" t="s">
        <v>7</v>
      </c>
      <c r="E67" s="62">
        <v>9.0</v>
      </c>
      <c r="F67" s="19"/>
      <c r="H67" s="5" t="s">
        <v>3452</v>
      </c>
      <c r="J67" s="134" t="s">
        <v>3453</v>
      </c>
    </row>
    <row r="68">
      <c r="A68" s="3">
        <v>87.0</v>
      </c>
      <c r="B68" s="4">
        <v>0.05917824074074074</v>
      </c>
      <c r="C68" s="5" t="s">
        <v>21</v>
      </c>
      <c r="D68" s="5" t="s">
        <v>7</v>
      </c>
      <c r="E68" s="62">
        <v>13.0</v>
      </c>
      <c r="F68" s="19"/>
      <c r="H68" s="5" t="s">
        <v>3454</v>
      </c>
      <c r="J68" s="134" t="s">
        <v>3455</v>
      </c>
    </row>
    <row r="69">
      <c r="A69" s="3">
        <v>87.0</v>
      </c>
      <c r="B69" s="4">
        <v>0.059409722222222225</v>
      </c>
      <c r="C69" s="5" t="s">
        <v>21</v>
      </c>
      <c r="D69" s="5" t="s">
        <v>7</v>
      </c>
      <c r="E69" s="62">
        <v>20.0</v>
      </c>
      <c r="F69" s="19"/>
      <c r="H69" s="5" t="s">
        <v>3456</v>
      </c>
      <c r="J69" s="134" t="s">
        <v>2743</v>
      </c>
    </row>
    <row r="70">
      <c r="A70" s="3">
        <v>87.0</v>
      </c>
      <c r="B70" s="4">
        <v>0.06039351851851852</v>
      </c>
      <c r="C70" s="5" t="s">
        <v>10</v>
      </c>
      <c r="D70" s="5" t="s">
        <v>32</v>
      </c>
      <c r="E70" s="62" t="s">
        <v>30</v>
      </c>
      <c r="F70" s="47" t="s">
        <v>30</v>
      </c>
      <c r="J70" s="134" t="s">
        <v>42</v>
      </c>
    </row>
    <row r="71">
      <c r="A71" s="3">
        <v>87.0</v>
      </c>
      <c r="B71" s="4">
        <v>0.06039351851851852</v>
      </c>
      <c r="C71" s="5" t="s">
        <v>10</v>
      </c>
      <c r="D71" s="5" t="s">
        <v>32</v>
      </c>
      <c r="E71" s="62">
        <v>28.0</v>
      </c>
      <c r="F71" s="31">
        <f>E71-15</f>
        <v>13</v>
      </c>
      <c r="J71" s="134" t="s">
        <v>3457</v>
      </c>
    </row>
    <row r="72">
      <c r="A72" s="3">
        <v>87.0</v>
      </c>
      <c r="B72" s="4">
        <v>0.06054398148148148</v>
      </c>
      <c r="C72" s="5" t="s">
        <v>10</v>
      </c>
      <c r="D72" s="5" t="s">
        <v>32</v>
      </c>
      <c r="E72" s="62" t="s">
        <v>30</v>
      </c>
      <c r="F72" s="47" t="s">
        <v>30</v>
      </c>
      <c r="J72" s="134" t="s">
        <v>42</v>
      </c>
    </row>
    <row r="73">
      <c r="A73" s="3">
        <v>87.0</v>
      </c>
      <c r="B73" s="4">
        <v>0.06054398148148148</v>
      </c>
      <c r="C73" s="5" t="s">
        <v>10</v>
      </c>
      <c r="D73" s="5" t="s">
        <v>32</v>
      </c>
      <c r="E73" s="62">
        <v>18.0</v>
      </c>
      <c r="F73" s="31">
        <f>E73-15</f>
        <v>3</v>
      </c>
      <c r="J73" s="134" t="s">
        <v>3026</v>
      </c>
    </row>
    <row r="74">
      <c r="A74" s="3">
        <v>87.0</v>
      </c>
      <c r="B74" s="4">
        <v>0.06070601851851852</v>
      </c>
      <c r="C74" s="5" t="s">
        <v>10</v>
      </c>
      <c r="D74" s="5" t="s">
        <v>7</v>
      </c>
      <c r="E74" s="62">
        <v>37.0</v>
      </c>
      <c r="F74" s="19"/>
      <c r="H74" s="5" t="s">
        <v>3458</v>
      </c>
      <c r="J74" s="19"/>
    </row>
    <row r="75">
      <c r="A75" s="3">
        <v>87.0</v>
      </c>
      <c r="B75" s="4">
        <v>0.061030092592592594</v>
      </c>
      <c r="C75" s="5" t="s">
        <v>10</v>
      </c>
      <c r="D75" s="5" t="s">
        <v>7</v>
      </c>
      <c r="E75" s="62">
        <v>17.0</v>
      </c>
      <c r="F75" s="19"/>
      <c r="H75" s="5" t="s">
        <v>3459</v>
      </c>
      <c r="J75" s="19"/>
    </row>
    <row r="76">
      <c r="A76" s="3">
        <v>87.0</v>
      </c>
      <c r="B76" s="4">
        <v>0.06173611111111111</v>
      </c>
      <c r="C76" s="5" t="s">
        <v>273</v>
      </c>
      <c r="D76" s="5" t="s">
        <v>74</v>
      </c>
      <c r="E76" s="62">
        <v>5.0</v>
      </c>
      <c r="F76" s="31">
        <f>E76-3</f>
        <v>2</v>
      </c>
      <c r="J76" s="19"/>
    </row>
    <row r="77">
      <c r="A77" s="3">
        <v>87.0</v>
      </c>
      <c r="B77" s="4">
        <v>0.06262731481481482</v>
      </c>
      <c r="C77" s="5" t="s">
        <v>18</v>
      </c>
      <c r="D77" s="5" t="s">
        <v>35</v>
      </c>
      <c r="E77" s="62">
        <v>23.0</v>
      </c>
      <c r="F77" s="31">
        <f>E77-11</f>
        <v>12</v>
      </c>
      <c r="J77" s="19"/>
    </row>
    <row r="78">
      <c r="A78" s="3">
        <v>87.0</v>
      </c>
      <c r="B78" s="4">
        <v>0.0627199074074074</v>
      </c>
      <c r="C78" s="5" t="s">
        <v>18</v>
      </c>
      <c r="D78" s="5" t="s">
        <v>32</v>
      </c>
      <c r="E78" s="62" t="s">
        <v>30</v>
      </c>
      <c r="F78" s="47" t="s">
        <v>30</v>
      </c>
      <c r="J78" s="134" t="s">
        <v>42</v>
      </c>
    </row>
    <row r="79">
      <c r="A79" s="3">
        <v>87.0</v>
      </c>
      <c r="B79" s="4">
        <v>0.0627199074074074</v>
      </c>
      <c r="C79" s="5" t="s">
        <v>18</v>
      </c>
      <c r="D79" s="5" t="s">
        <v>32</v>
      </c>
      <c r="E79" s="62" t="s">
        <v>28</v>
      </c>
      <c r="F79" s="47">
        <v>1.0</v>
      </c>
      <c r="J79" s="134" t="s">
        <v>3460</v>
      </c>
    </row>
    <row r="80">
      <c r="A80" s="3">
        <v>87.0</v>
      </c>
      <c r="B80" s="4">
        <v>0.06292824074074074</v>
      </c>
      <c r="C80" s="5" t="s">
        <v>18</v>
      </c>
      <c r="D80" s="5" t="s">
        <v>7</v>
      </c>
      <c r="E80" s="62">
        <v>6.0</v>
      </c>
      <c r="F80" s="19"/>
      <c r="H80" s="5" t="s">
        <v>1536</v>
      </c>
      <c r="J80" s="19"/>
    </row>
    <row r="81">
      <c r="A81" s="3">
        <v>87.0</v>
      </c>
      <c r="B81" s="4">
        <v>0.06336805555555555</v>
      </c>
      <c r="C81" s="5" t="s">
        <v>18</v>
      </c>
      <c r="D81" s="5" t="s">
        <v>129</v>
      </c>
      <c r="E81" s="62">
        <v>8.0</v>
      </c>
      <c r="F81" s="31">
        <f>E81-3</f>
        <v>5</v>
      </c>
      <c r="H81" s="5" t="s">
        <v>3461</v>
      </c>
      <c r="J81" s="19"/>
    </row>
    <row r="82">
      <c r="A82" s="3">
        <v>87.0</v>
      </c>
      <c r="B82" s="4">
        <v>0.06465277777777778</v>
      </c>
      <c r="C82" s="5" t="s">
        <v>18</v>
      </c>
      <c r="D82" s="5" t="s">
        <v>32</v>
      </c>
      <c r="E82" s="62" t="s">
        <v>30</v>
      </c>
      <c r="F82" s="47" t="s">
        <v>30</v>
      </c>
      <c r="J82" s="134" t="s">
        <v>42</v>
      </c>
    </row>
    <row r="83">
      <c r="A83" s="3">
        <v>87.0</v>
      </c>
      <c r="B83" s="4">
        <v>0.06465277777777778</v>
      </c>
      <c r="C83" s="5" t="s">
        <v>18</v>
      </c>
      <c r="D83" s="5" t="s">
        <v>32</v>
      </c>
      <c r="E83" s="62">
        <v>28.0</v>
      </c>
      <c r="F83" s="31">
        <f>E83-10</f>
        <v>18</v>
      </c>
      <c r="J83" s="134" t="s">
        <v>2466</v>
      </c>
    </row>
    <row r="84">
      <c r="A84" s="3">
        <v>87.0</v>
      </c>
      <c r="B84" s="4">
        <v>0.0647337962962963</v>
      </c>
      <c r="C84" s="5" t="s">
        <v>18</v>
      </c>
      <c r="D84" s="5" t="s">
        <v>32</v>
      </c>
      <c r="E84" s="62" t="s">
        <v>30</v>
      </c>
      <c r="F84" s="47" t="s">
        <v>30</v>
      </c>
      <c r="J84" s="134" t="s">
        <v>42</v>
      </c>
    </row>
    <row r="85">
      <c r="A85" s="3">
        <v>87.0</v>
      </c>
      <c r="B85" s="4">
        <v>0.0647337962962963</v>
      </c>
      <c r="C85" s="5" t="s">
        <v>18</v>
      </c>
      <c r="D85" s="5" t="s">
        <v>32</v>
      </c>
      <c r="E85" s="62">
        <v>16.0</v>
      </c>
      <c r="F85" s="31">
        <f>E85-10</f>
        <v>6</v>
      </c>
      <c r="J85" s="134" t="s">
        <v>2466</v>
      </c>
    </row>
    <row r="86">
      <c r="A86" s="3">
        <v>87.0</v>
      </c>
      <c r="B86" s="4">
        <v>0.06487268518518519</v>
      </c>
      <c r="C86" s="5" t="s">
        <v>18</v>
      </c>
      <c r="D86" s="5" t="s">
        <v>7</v>
      </c>
      <c r="E86" s="62">
        <v>7.0</v>
      </c>
      <c r="F86" s="19"/>
      <c r="H86" s="5" t="s">
        <v>3462</v>
      </c>
      <c r="J86" s="19"/>
    </row>
    <row r="87">
      <c r="A87" s="3">
        <v>87.0</v>
      </c>
      <c r="B87" s="4">
        <v>0.06538194444444445</v>
      </c>
      <c r="C87" s="5" t="s">
        <v>13</v>
      </c>
      <c r="D87" s="5" t="s">
        <v>32</v>
      </c>
      <c r="E87" s="62" t="s">
        <v>30</v>
      </c>
      <c r="F87" s="47" t="s">
        <v>30</v>
      </c>
      <c r="J87" s="134" t="s">
        <v>17</v>
      </c>
    </row>
    <row r="88">
      <c r="A88" s="3">
        <v>87.0</v>
      </c>
      <c r="B88" s="4">
        <v>0.06538194444444445</v>
      </c>
      <c r="C88" s="5" t="s">
        <v>13</v>
      </c>
      <c r="D88" s="5" t="s">
        <v>32</v>
      </c>
      <c r="E88" s="62">
        <v>30.0</v>
      </c>
      <c r="F88" s="31">
        <f>E88-15</f>
        <v>15</v>
      </c>
      <c r="J88" s="134" t="s">
        <v>3463</v>
      </c>
    </row>
    <row r="89">
      <c r="A89" s="3">
        <v>87.0</v>
      </c>
      <c r="B89" s="4">
        <v>0.06549768518518519</v>
      </c>
      <c r="C89" s="5" t="s">
        <v>13</v>
      </c>
      <c r="D89" s="5" t="s">
        <v>7</v>
      </c>
      <c r="E89" s="62">
        <v>21.0</v>
      </c>
      <c r="F89" s="19"/>
      <c r="H89" s="5" t="s">
        <v>3464</v>
      </c>
      <c r="J89" s="19"/>
    </row>
    <row r="90">
      <c r="A90" s="3">
        <v>87.0</v>
      </c>
      <c r="B90" s="4">
        <v>0.06563657407407407</v>
      </c>
      <c r="C90" s="5" t="s">
        <v>13</v>
      </c>
      <c r="D90" s="5" t="s">
        <v>32</v>
      </c>
      <c r="E90" s="62" t="s">
        <v>30</v>
      </c>
      <c r="F90" s="47" t="s">
        <v>30</v>
      </c>
      <c r="J90" s="134" t="s">
        <v>17</v>
      </c>
    </row>
    <row r="91">
      <c r="A91" s="3">
        <v>87.0</v>
      </c>
      <c r="B91" s="4">
        <v>0.06563657407407407</v>
      </c>
      <c r="C91" s="5" t="s">
        <v>13</v>
      </c>
      <c r="D91" s="5" t="s">
        <v>32</v>
      </c>
      <c r="E91" s="62">
        <v>26.0</v>
      </c>
      <c r="F91" s="31">
        <f>E91-15</f>
        <v>11</v>
      </c>
      <c r="J91" s="134" t="s">
        <v>3463</v>
      </c>
    </row>
    <row r="92">
      <c r="A92" s="3">
        <v>87.0</v>
      </c>
      <c r="B92" s="4">
        <v>0.06570601851851852</v>
      </c>
      <c r="C92" s="5" t="s">
        <v>13</v>
      </c>
      <c r="D92" s="5" t="s">
        <v>7</v>
      </c>
      <c r="E92" s="62">
        <v>17.0</v>
      </c>
      <c r="F92" s="19"/>
      <c r="H92" s="5" t="s">
        <v>3442</v>
      </c>
      <c r="J92" s="19"/>
    </row>
    <row r="93">
      <c r="A93" s="3">
        <v>87.0</v>
      </c>
      <c r="B93" s="4">
        <v>0.07019675925925926</v>
      </c>
      <c r="C93" s="5" t="s">
        <v>3413</v>
      </c>
      <c r="D93" s="5" t="s">
        <v>146</v>
      </c>
      <c r="E93" s="62" t="s">
        <v>30</v>
      </c>
      <c r="F93" s="111" t="s">
        <v>30</v>
      </c>
      <c r="J93" s="134" t="s">
        <v>3465</v>
      </c>
    </row>
    <row r="94">
      <c r="A94" s="3">
        <v>87.0</v>
      </c>
      <c r="B94" s="4">
        <v>0.07152777777777777</v>
      </c>
      <c r="C94" s="5" t="s">
        <v>3409</v>
      </c>
      <c r="D94" s="5" t="s">
        <v>32</v>
      </c>
      <c r="E94" s="62">
        <v>19.0</v>
      </c>
      <c r="F94" s="31">
        <f>E94-7</f>
        <v>12</v>
      </c>
      <c r="J94" s="134" t="s">
        <v>17</v>
      </c>
    </row>
    <row r="95">
      <c r="A95" s="3">
        <v>87.0</v>
      </c>
      <c r="B95" s="4">
        <v>0.07152777777777777</v>
      </c>
      <c r="C95" s="5" t="s">
        <v>3409</v>
      </c>
      <c r="D95" s="5" t="s">
        <v>32</v>
      </c>
      <c r="E95" s="62" t="s">
        <v>37</v>
      </c>
      <c r="F95" s="47">
        <v>20.0</v>
      </c>
      <c r="G95" s="5" t="s">
        <v>48</v>
      </c>
      <c r="J95" s="134" t="s">
        <v>3466</v>
      </c>
    </row>
    <row r="96">
      <c r="A96" s="3">
        <v>87.0</v>
      </c>
      <c r="B96" s="4">
        <v>0.07195601851851852</v>
      </c>
      <c r="C96" s="5" t="s">
        <v>3409</v>
      </c>
      <c r="D96" s="5" t="s">
        <v>7</v>
      </c>
      <c r="E96" s="62">
        <v>35.0</v>
      </c>
      <c r="F96" s="19"/>
      <c r="H96" s="5" t="s">
        <v>3467</v>
      </c>
      <c r="I96" s="5">
        <v>1.0</v>
      </c>
      <c r="J96" s="19"/>
    </row>
    <row r="97">
      <c r="A97" s="3">
        <v>87.0</v>
      </c>
      <c r="B97" s="4">
        <v>0.07256944444444445</v>
      </c>
      <c r="C97" s="5" t="s">
        <v>3409</v>
      </c>
      <c r="D97" s="5" t="s">
        <v>41</v>
      </c>
      <c r="E97" s="62">
        <v>5.0</v>
      </c>
      <c r="F97" s="31">
        <f>E97-0</f>
        <v>5</v>
      </c>
      <c r="J97" s="134" t="s">
        <v>3468</v>
      </c>
    </row>
    <row r="98">
      <c r="A98" s="3">
        <v>87.0</v>
      </c>
      <c r="B98" s="4">
        <v>0.07538194444444445</v>
      </c>
      <c r="C98" s="5" t="s">
        <v>10</v>
      </c>
      <c r="D98" s="5" t="s">
        <v>32</v>
      </c>
      <c r="E98" s="62" t="s">
        <v>30</v>
      </c>
      <c r="F98" s="47" t="s">
        <v>30</v>
      </c>
      <c r="J98" s="134" t="s">
        <v>42</v>
      </c>
    </row>
    <row r="99">
      <c r="A99" s="3">
        <v>87.0</v>
      </c>
      <c r="B99" s="4">
        <v>0.07538194444444445</v>
      </c>
      <c r="C99" s="5" t="s">
        <v>10</v>
      </c>
      <c r="D99" s="5" t="s">
        <v>32</v>
      </c>
      <c r="E99" s="62">
        <v>20.0</v>
      </c>
      <c r="F99" s="31">
        <f>E99-15</f>
        <v>5</v>
      </c>
      <c r="J99" s="134" t="s">
        <v>3026</v>
      </c>
    </row>
    <row r="100">
      <c r="A100" s="3">
        <v>87.0</v>
      </c>
      <c r="B100" s="4">
        <v>0.07538194444444445</v>
      </c>
      <c r="C100" s="5" t="s">
        <v>10</v>
      </c>
      <c r="D100" s="5" t="s">
        <v>32</v>
      </c>
      <c r="E100" s="62" t="s">
        <v>30</v>
      </c>
      <c r="F100" s="47" t="s">
        <v>30</v>
      </c>
      <c r="J100" s="134" t="s">
        <v>42</v>
      </c>
    </row>
    <row r="101">
      <c r="A101" s="3">
        <v>87.0</v>
      </c>
      <c r="B101" s="4">
        <v>0.07538194444444445</v>
      </c>
      <c r="C101" s="5" t="s">
        <v>10</v>
      </c>
      <c r="D101" s="5" t="s">
        <v>32</v>
      </c>
      <c r="E101" s="62">
        <v>22.0</v>
      </c>
      <c r="F101" s="31">
        <f>E101-15</f>
        <v>7</v>
      </c>
      <c r="J101" s="134" t="s">
        <v>3026</v>
      </c>
    </row>
    <row r="102">
      <c r="A102" s="3">
        <v>87.0</v>
      </c>
      <c r="B102" s="4">
        <v>0.07571759259259259</v>
      </c>
      <c r="C102" s="5" t="s">
        <v>10</v>
      </c>
      <c r="D102" s="5" t="s">
        <v>7</v>
      </c>
      <c r="E102" s="62">
        <v>20.0</v>
      </c>
      <c r="F102" s="19"/>
      <c r="H102" s="5" t="s">
        <v>3469</v>
      </c>
      <c r="J102" s="19"/>
    </row>
    <row r="103">
      <c r="A103" s="3">
        <v>87.0</v>
      </c>
      <c r="B103" s="4">
        <v>0.07581018518518519</v>
      </c>
      <c r="C103" s="5" t="s">
        <v>10</v>
      </c>
      <c r="D103" s="5" t="s">
        <v>7</v>
      </c>
      <c r="E103" s="62">
        <v>18.0</v>
      </c>
      <c r="F103" s="19"/>
      <c r="H103" s="5" t="s">
        <v>3470</v>
      </c>
      <c r="J103" s="19"/>
    </row>
    <row r="104">
      <c r="A104" s="3">
        <v>87.0</v>
      </c>
      <c r="B104" s="4">
        <v>0.07594907407407407</v>
      </c>
      <c r="C104" s="5" t="s">
        <v>10</v>
      </c>
      <c r="D104" s="5" t="s">
        <v>7</v>
      </c>
      <c r="E104" s="62">
        <v>5.0</v>
      </c>
      <c r="F104" s="19"/>
      <c r="H104" s="5" t="s">
        <v>3471</v>
      </c>
      <c r="J104" s="134" t="s">
        <v>2743</v>
      </c>
    </row>
    <row r="105">
      <c r="A105" s="3">
        <v>87.0</v>
      </c>
      <c r="B105" s="4">
        <v>0.07616898148148148</v>
      </c>
      <c r="C105" s="5" t="s">
        <v>273</v>
      </c>
      <c r="D105" s="5" t="s">
        <v>32</v>
      </c>
      <c r="E105" s="62">
        <v>24.0</v>
      </c>
      <c r="F105" s="31">
        <f>E105-9</f>
        <v>15</v>
      </c>
      <c r="J105" s="134" t="s">
        <v>279</v>
      </c>
    </row>
    <row r="106">
      <c r="A106" s="3">
        <v>87.0</v>
      </c>
      <c r="B106" s="4">
        <v>0.07625</v>
      </c>
      <c r="C106" s="5" t="s">
        <v>273</v>
      </c>
      <c r="D106" s="5" t="s">
        <v>7</v>
      </c>
      <c r="E106" s="62">
        <v>11.0</v>
      </c>
      <c r="F106" s="19"/>
      <c r="H106" s="5" t="s">
        <v>3472</v>
      </c>
      <c r="I106" s="5">
        <v>1.0</v>
      </c>
      <c r="J106" s="19"/>
    </row>
    <row r="107">
      <c r="A107" s="3">
        <v>87.0</v>
      </c>
      <c r="B107" s="4">
        <v>0.07746527777777777</v>
      </c>
      <c r="C107" s="5" t="s">
        <v>18</v>
      </c>
      <c r="D107" s="5" t="s">
        <v>32</v>
      </c>
      <c r="E107" s="62">
        <v>20.0</v>
      </c>
      <c r="F107" s="31">
        <f>E107-13</f>
        <v>7</v>
      </c>
      <c r="J107" s="134" t="s">
        <v>3473</v>
      </c>
    </row>
    <row r="108">
      <c r="A108" s="3">
        <v>87.0</v>
      </c>
      <c r="B108" s="4">
        <v>0.07766203703703704</v>
      </c>
      <c r="C108" s="5" t="s">
        <v>18</v>
      </c>
      <c r="D108" s="5" t="s">
        <v>7</v>
      </c>
      <c r="E108" s="62">
        <v>15.0</v>
      </c>
      <c r="F108" s="19"/>
      <c r="H108" s="5" t="s">
        <v>3474</v>
      </c>
      <c r="J108" s="134" t="s">
        <v>3475</v>
      </c>
    </row>
    <row r="109">
      <c r="A109" s="3">
        <v>87.0</v>
      </c>
      <c r="B109" s="4">
        <v>0.07819444444444444</v>
      </c>
      <c r="C109" s="5" t="s">
        <v>18</v>
      </c>
      <c r="D109" s="5" t="s">
        <v>7</v>
      </c>
      <c r="E109" s="62">
        <v>23.0</v>
      </c>
      <c r="F109" s="19"/>
      <c r="H109" s="5" t="s">
        <v>3476</v>
      </c>
      <c r="J109" s="134" t="s">
        <v>3477</v>
      </c>
    </row>
    <row r="110">
      <c r="A110" s="3">
        <v>87.0</v>
      </c>
      <c r="B110" s="4">
        <v>0.07881944444444444</v>
      </c>
      <c r="C110" s="5" t="s">
        <v>18</v>
      </c>
      <c r="D110" s="5" t="s">
        <v>24</v>
      </c>
      <c r="E110" s="62">
        <v>25.0</v>
      </c>
      <c r="F110" s="31">
        <f>E110-8</f>
        <v>17</v>
      </c>
      <c r="J110" s="19"/>
    </row>
    <row r="111">
      <c r="A111" s="3">
        <v>87.0</v>
      </c>
      <c r="B111" s="4">
        <v>0.07922453703703704</v>
      </c>
      <c r="C111" s="5" t="s">
        <v>18</v>
      </c>
      <c r="D111" s="5" t="s">
        <v>146</v>
      </c>
      <c r="E111" s="62">
        <v>3.0</v>
      </c>
      <c r="F111" s="31">
        <f>E111-1</f>
        <v>2</v>
      </c>
      <c r="J111" s="19"/>
    </row>
    <row r="112">
      <c r="A112" s="3">
        <v>87.0</v>
      </c>
      <c r="B112" s="4">
        <v>0.07982638888888889</v>
      </c>
      <c r="C112" s="5" t="s">
        <v>13</v>
      </c>
      <c r="D112" s="5" t="s">
        <v>146</v>
      </c>
      <c r="E112" s="62" t="s">
        <v>30</v>
      </c>
      <c r="F112" s="47" t="s">
        <v>30</v>
      </c>
      <c r="J112" s="134" t="s">
        <v>17</v>
      </c>
    </row>
    <row r="113">
      <c r="A113" s="3">
        <v>87.0</v>
      </c>
      <c r="B113" s="4">
        <v>0.07982638888888889</v>
      </c>
      <c r="C113" s="5" t="s">
        <v>13</v>
      </c>
      <c r="D113" s="5" t="s">
        <v>146</v>
      </c>
      <c r="E113" s="62">
        <v>25.0</v>
      </c>
      <c r="F113" s="31">
        <f>E113-7</f>
        <v>18</v>
      </c>
      <c r="J113" s="134" t="s">
        <v>40</v>
      </c>
    </row>
    <row r="114">
      <c r="A114" s="3">
        <v>87.0</v>
      </c>
      <c r="B114" s="4">
        <v>0.08118055555555556</v>
      </c>
      <c r="C114" s="5" t="s">
        <v>18</v>
      </c>
      <c r="D114" s="5" t="s">
        <v>88</v>
      </c>
      <c r="E114" s="62" t="s">
        <v>30</v>
      </c>
      <c r="F114" s="47" t="s">
        <v>30</v>
      </c>
      <c r="J114" s="134" t="s">
        <v>42</v>
      </c>
    </row>
    <row r="115">
      <c r="A115" s="3">
        <v>87.0</v>
      </c>
      <c r="B115" s="4">
        <v>0.08118055555555556</v>
      </c>
      <c r="C115" s="5" t="s">
        <v>18</v>
      </c>
      <c r="D115" s="5" t="s">
        <v>88</v>
      </c>
      <c r="E115" s="62">
        <v>19.0</v>
      </c>
      <c r="F115" s="31">
        <f>E115-5</f>
        <v>14</v>
      </c>
      <c r="J115" s="134" t="s">
        <v>43</v>
      </c>
    </row>
    <row r="116">
      <c r="A116" s="3">
        <v>87.0</v>
      </c>
      <c r="B116" s="4">
        <v>0.08118055555555556</v>
      </c>
      <c r="C116" s="5" t="s">
        <v>13</v>
      </c>
      <c r="D116" s="5" t="s">
        <v>74</v>
      </c>
      <c r="E116" s="62" t="s">
        <v>30</v>
      </c>
      <c r="F116" s="47" t="s">
        <v>30</v>
      </c>
      <c r="J116" s="134" t="s">
        <v>17</v>
      </c>
    </row>
    <row r="117">
      <c r="A117" s="3">
        <v>87.0</v>
      </c>
      <c r="B117" s="4">
        <v>0.08118055555555556</v>
      </c>
      <c r="C117" s="5" t="s">
        <v>13</v>
      </c>
      <c r="D117" s="5" t="s">
        <v>74</v>
      </c>
      <c r="E117" s="62">
        <v>22.0</v>
      </c>
      <c r="F117" s="31">
        <f>E117-12</f>
        <v>10</v>
      </c>
      <c r="J117" s="134" t="s">
        <v>40</v>
      </c>
    </row>
    <row r="118">
      <c r="A118" s="3">
        <v>87.0</v>
      </c>
      <c r="B118" s="4">
        <v>0.0848263888888889</v>
      </c>
      <c r="C118" s="5" t="s">
        <v>13</v>
      </c>
      <c r="D118" s="5" t="s">
        <v>146</v>
      </c>
      <c r="E118" s="62" t="s">
        <v>30</v>
      </c>
      <c r="F118" s="47" t="s">
        <v>30</v>
      </c>
      <c r="J118" s="134" t="s">
        <v>17</v>
      </c>
    </row>
    <row r="119">
      <c r="A119" s="3">
        <v>87.0</v>
      </c>
      <c r="B119" s="4">
        <v>0.0848263888888889</v>
      </c>
      <c r="C119" s="5" t="s">
        <v>13</v>
      </c>
      <c r="D119" s="5" t="s">
        <v>146</v>
      </c>
      <c r="E119" s="62">
        <v>25.0</v>
      </c>
      <c r="F119" s="31">
        <f>E119-7</f>
        <v>18</v>
      </c>
      <c r="J119" s="134" t="s">
        <v>40</v>
      </c>
    </row>
    <row r="120">
      <c r="A120" s="3">
        <v>87.0</v>
      </c>
      <c r="B120" s="4">
        <v>0.0850925925925926</v>
      </c>
      <c r="C120" s="5" t="s">
        <v>13</v>
      </c>
      <c r="D120" s="5" t="s">
        <v>74</v>
      </c>
      <c r="E120" s="62" t="s">
        <v>30</v>
      </c>
      <c r="F120" s="47" t="s">
        <v>30</v>
      </c>
      <c r="J120" s="134" t="s">
        <v>17</v>
      </c>
    </row>
    <row r="121">
      <c r="A121" s="3">
        <v>87.0</v>
      </c>
      <c r="B121" s="4">
        <v>0.0850925925925926</v>
      </c>
      <c r="C121" s="5" t="s">
        <v>13</v>
      </c>
      <c r="D121" s="5" t="s">
        <v>74</v>
      </c>
      <c r="E121" s="62">
        <v>23.0</v>
      </c>
      <c r="F121" s="31">
        <f>E121-12</f>
        <v>11</v>
      </c>
      <c r="J121" s="134" t="s">
        <v>40</v>
      </c>
    </row>
    <row r="122">
      <c r="A122" s="3">
        <v>87.0</v>
      </c>
      <c r="B122" s="4">
        <v>0.08518518518518518</v>
      </c>
      <c r="C122" s="5" t="s">
        <v>18</v>
      </c>
      <c r="D122" s="5" t="s">
        <v>24</v>
      </c>
      <c r="E122" s="62">
        <v>17.0</v>
      </c>
      <c r="F122" s="31">
        <f>E122-8</f>
        <v>9</v>
      </c>
      <c r="J122" s="19"/>
    </row>
    <row r="123">
      <c r="A123" s="3">
        <v>87.0</v>
      </c>
      <c r="B123" s="4">
        <v>0.08554398148148148</v>
      </c>
      <c r="C123" s="5" t="s">
        <v>10</v>
      </c>
      <c r="D123" s="5" t="s">
        <v>24</v>
      </c>
      <c r="E123" s="62" t="s">
        <v>28</v>
      </c>
      <c r="F123" s="47">
        <v>1.0</v>
      </c>
      <c r="J123" s="19"/>
    </row>
    <row r="124">
      <c r="A124" s="3">
        <v>87.0</v>
      </c>
      <c r="B124" s="4">
        <v>0.08645833333333333</v>
      </c>
      <c r="C124" s="5" t="s">
        <v>21</v>
      </c>
      <c r="D124" s="5" t="s">
        <v>25</v>
      </c>
      <c r="E124" s="62" t="s">
        <v>30</v>
      </c>
      <c r="F124" s="47" t="s">
        <v>30</v>
      </c>
      <c r="J124" s="134" t="s">
        <v>17</v>
      </c>
    </row>
    <row r="125">
      <c r="A125" s="3">
        <v>87.0</v>
      </c>
      <c r="B125" s="4">
        <v>0.08645833333333333</v>
      </c>
      <c r="C125" s="5" t="s">
        <v>21</v>
      </c>
      <c r="D125" s="5" t="s">
        <v>25</v>
      </c>
      <c r="E125" s="62" t="s">
        <v>37</v>
      </c>
      <c r="F125" s="47">
        <v>20.0</v>
      </c>
      <c r="J125" s="134" t="s">
        <v>40</v>
      </c>
    </row>
    <row r="126">
      <c r="A126" s="3">
        <v>87.0</v>
      </c>
      <c r="B126" s="4">
        <v>0.08648148148148148</v>
      </c>
      <c r="C126" s="5" t="s">
        <v>15</v>
      </c>
      <c r="D126" s="5" t="s">
        <v>25</v>
      </c>
      <c r="E126" s="62">
        <v>16.0</v>
      </c>
      <c r="F126" s="31">
        <f>E126-5</f>
        <v>11</v>
      </c>
      <c r="J126" s="19"/>
    </row>
    <row r="127">
      <c r="A127" s="3">
        <v>87.0</v>
      </c>
      <c r="B127" s="4">
        <v>0.08675925925925926</v>
      </c>
      <c r="C127" s="5" t="s">
        <v>18</v>
      </c>
      <c r="D127" s="5" t="s">
        <v>88</v>
      </c>
      <c r="E127" s="62">
        <v>26.0</v>
      </c>
      <c r="F127" s="47">
        <v>19.0</v>
      </c>
      <c r="J127" s="19"/>
    </row>
    <row r="128">
      <c r="A128" s="3">
        <v>87.0</v>
      </c>
      <c r="B128" s="4">
        <v>0.08746527777777778</v>
      </c>
      <c r="C128" s="5" t="s">
        <v>18</v>
      </c>
      <c r="D128" s="5" t="s">
        <v>11</v>
      </c>
      <c r="E128" s="62" t="s">
        <v>28</v>
      </c>
      <c r="F128" s="47">
        <v>1.0</v>
      </c>
      <c r="J128" s="19"/>
    </row>
    <row r="129">
      <c r="A129" s="3">
        <v>87.0</v>
      </c>
      <c r="B129" s="4">
        <v>0.08836805555555556</v>
      </c>
      <c r="C129" s="5" t="s">
        <v>21</v>
      </c>
      <c r="D129" s="5" t="s">
        <v>88</v>
      </c>
      <c r="E129" s="62">
        <v>21.0</v>
      </c>
      <c r="F129" s="31">
        <f>E129-8</f>
        <v>13</v>
      </c>
      <c r="J129" s="19"/>
    </row>
    <row r="130">
      <c r="A130" s="3">
        <v>87.0</v>
      </c>
      <c r="B130" s="4">
        <v>0.08865740740740741</v>
      </c>
      <c r="C130" s="5" t="s">
        <v>21</v>
      </c>
      <c r="D130" s="5" t="s">
        <v>256</v>
      </c>
      <c r="E130" s="62">
        <v>32.0</v>
      </c>
      <c r="F130" s="31">
        <f>E130-15</f>
        <v>17</v>
      </c>
      <c r="J130" s="19"/>
    </row>
    <row r="131">
      <c r="A131" s="3">
        <v>87.0</v>
      </c>
      <c r="B131" s="4">
        <v>0.08903935185185186</v>
      </c>
      <c r="C131" s="5" t="s">
        <v>18</v>
      </c>
      <c r="D131" s="5" t="s">
        <v>41</v>
      </c>
      <c r="E131" s="62">
        <v>22.0</v>
      </c>
      <c r="F131" s="31">
        <f t="shared" ref="F131:F132" si="4">E131-6</f>
        <v>16</v>
      </c>
      <c r="J131" s="19"/>
    </row>
    <row r="132">
      <c r="A132" s="3">
        <v>87.0</v>
      </c>
      <c r="B132" s="4">
        <v>0.10362268518518518</v>
      </c>
      <c r="C132" s="5" t="s">
        <v>15</v>
      </c>
      <c r="D132" s="5" t="s">
        <v>126</v>
      </c>
      <c r="E132" s="62">
        <v>21.0</v>
      </c>
      <c r="F132" s="31">
        <f t="shared" si="4"/>
        <v>15</v>
      </c>
      <c r="J132" s="19"/>
    </row>
    <row r="133">
      <c r="A133" s="3">
        <v>87.0</v>
      </c>
      <c r="B133" s="4">
        <v>0.10527777777777778</v>
      </c>
      <c r="C133" s="5" t="s">
        <v>10</v>
      </c>
      <c r="D133" s="5" t="s">
        <v>19</v>
      </c>
      <c r="E133" s="62" t="s">
        <v>37</v>
      </c>
      <c r="F133" s="47">
        <v>20.0</v>
      </c>
      <c r="J133" s="19"/>
    </row>
    <row r="134">
      <c r="A134" s="3">
        <v>87.0</v>
      </c>
      <c r="B134" s="4">
        <v>0.10706018518518519</v>
      </c>
      <c r="C134" s="5" t="s">
        <v>21</v>
      </c>
      <c r="D134" s="5" t="s">
        <v>19</v>
      </c>
      <c r="E134" s="62">
        <v>18.0</v>
      </c>
      <c r="F134" s="31">
        <f>E134-2</f>
        <v>16</v>
      </c>
      <c r="J134" s="19"/>
    </row>
    <row r="135">
      <c r="A135" s="3">
        <v>87.0</v>
      </c>
      <c r="B135" s="4">
        <v>0.10706018518518519</v>
      </c>
      <c r="C135" s="5" t="s">
        <v>18</v>
      </c>
      <c r="D135" s="5" t="s">
        <v>19</v>
      </c>
      <c r="E135" s="62">
        <v>19.0</v>
      </c>
      <c r="F135" s="31">
        <f>E135-3</f>
        <v>16</v>
      </c>
      <c r="J135" s="19"/>
    </row>
    <row r="136">
      <c r="A136" s="3">
        <v>87.0</v>
      </c>
      <c r="B136" s="4">
        <v>0.10851851851851851</v>
      </c>
      <c r="C136" s="5" t="s">
        <v>18</v>
      </c>
      <c r="D136" s="5" t="s">
        <v>123</v>
      </c>
      <c r="E136" s="62">
        <v>18.0</v>
      </c>
      <c r="F136" s="31">
        <f>E136-10</f>
        <v>8</v>
      </c>
      <c r="J136" s="19"/>
    </row>
    <row r="137">
      <c r="A137" s="3">
        <v>87.0</v>
      </c>
      <c r="B137" s="4">
        <v>0.11831018518518518</v>
      </c>
      <c r="C137" s="5" t="s">
        <v>15</v>
      </c>
      <c r="D137" s="5" t="s">
        <v>184</v>
      </c>
      <c r="E137" s="62">
        <v>14.0</v>
      </c>
      <c r="F137" s="31">
        <f t="shared" ref="F137:F138" si="5">E137-11</f>
        <v>3</v>
      </c>
      <c r="J137" s="19"/>
    </row>
    <row r="138">
      <c r="A138" s="3">
        <v>87.0</v>
      </c>
      <c r="B138" s="4">
        <v>0.12060185185185185</v>
      </c>
      <c r="C138" s="5" t="s">
        <v>18</v>
      </c>
      <c r="D138" s="5" t="s">
        <v>93</v>
      </c>
      <c r="E138" s="62">
        <v>30.0</v>
      </c>
      <c r="F138" s="47">
        <f t="shared" si="5"/>
        <v>19</v>
      </c>
      <c r="J138" s="134" t="s">
        <v>3478</v>
      </c>
    </row>
    <row r="139">
      <c r="A139" s="3">
        <v>87.0</v>
      </c>
      <c r="B139" s="4">
        <v>0.12060185185185185</v>
      </c>
      <c r="C139" s="5" t="s">
        <v>3409</v>
      </c>
      <c r="D139" s="5" t="s">
        <v>93</v>
      </c>
      <c r="E139" s="62">
        <v>26.0</v>
      </c>
      <c r="F139" s="47">
        <f>E139-10</f>
        <v>16</v>
      </c>
      <c r="J139" s="134" t="s">
        <v>3478</v>
      </c>
    </row>
    <row r="140">
      <c r="A140" s="3">
        <v>87.0</v>
      </c>
      <c r="B140" s="4">
        <v>0.12133101851851852</v>
      </c>
      <c r="C140" s="5" t="s">
        <v>18</v>
      </c>
      <c r="D140" s="5" t="s">
        <v>93</v>
      </c>
      <c r="E140" s="62" t="s">
        <v>30</v>
      </c>
      <c r="F140" s="47" t="s">
        <v>30</v>
      </c>
      <c r="J140" s="134" t="s">
        <v>3479</v>
      </c>
    </row>
    <row r="141">
      <c r="A141" s="3">
        <v>87.0</v>
      </c>
      <c r="B141" s="4">
        <v>0.12143518518518519</v>
      </c>
      <c r="C141" s="5" t="s">
        <v>3409</v>
      </c>
      <c r="D141" s="5" t="s">
        <v>709</v>
      </c>
      <c r="E141" s="62" t="s">
        <v>30</v>
      </c>
      <c r="F141" s="47" t="s">
        <v>30</v>
      </c>
      <c r="J141" s="134" t="s">
        <v>3480</v>
      </c>
    </row>
    <row r="142">
      <c r="A142" s="3">
        <v>87.0</v>
      </c>
      <c r="B142" s="4">
        <v>0.1318287037037037</v>
      </c>
      <c r="C142" s="5" t="s">
        <v>15</v>
      </c>
      <c r="D142" s="5" t="s">
        <v>24</v>
      </c>
      <c r="E142" s="62">
        <v>28.0</v>
      </c>
      <c r="F142" s="31">
        <f>E142-11</f>
        <v>17</v>
      </c>
      <c r="J142" s="19"/>
    </row>
  </sheetData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8.38"/>
    <col customWidth="1" min="4" max="4" width="13.88"/>
    <col customWidth="1" min="5" max="5" width="9.5"/>
    <col customWidth="1" min="6" max="6" width="11.25"/>
    <col customWidth="1" min="7" max="7" width="4.75"/>
    <col customWidth="1" min="8" max="8" width="40.13"/>
    <col customWidth="1" min="9" max="9" width="5.0"/>
    <col customWidth="1" min="10" max="10" width="49.13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88.0</v>
      </c>
      <c r="B2" s="72">
        <v>0.031296296296296294</v>
      </c>
      <c r="C2" s="134" t="s">
        <v>13</v>
      </c>
      <c r="D2" s="134" t="s">
        <v>32</v>
      </c>
      <c r="E2" s="47">
        <v>25.0</v>
      </c>
      <c r="F2" s="31">
        <f>E2-16</f>
        <v>9</v>
      </c>
      <c r="G2" s="19"/>
      <c r="H2" s="134" t="s">
        <v>3481</v>
      </c>
      <c r="I2" s="19"/>
      <c r="J2" s="134" t="s">
        <v>1304</v>
      </c>
    </row>
    <row r="3">
      <c r="A3" s="3">
        <v>88.0</v>
      </c>
      <c r="B3" s="72">
        <v>0.034861111111111114</v>
      </c>
      <c r="C3" s="134" t="s">
        <v>15</v>
      </c>
      <c r="D3" s="134" t="s">
        <v>2236</v>
      </c>
      <c r="E3" s="47">
        <v>11.0</v>
      </c>
      <c r="F3" s="19"/>
      <c r="G3" s="19"/>
      <c r="H3" s="19"/>
      <c r="I3" s="19"/>
      <c r="J3" s="134" t="s">
        <v>3482</v>
      </c>
    </row>
    <row r="4">
      <c r="A4" s="3">
        <v>88.0</v>
      </c>
      <c r="B4" s="72">
        <v>0.06303240740740741</v>
      </c>
      <c r="C4" s="134" t="s">
        <v>18</v>
      </c>
      <c r="D4" s="134" t="s">
        <v>11</v>
      </c>
      <c r="E4" s="47" t="s">
        <v>37</v>
      </c>
      <c r="F4" s="47">
        <v>20.0</v>
      </c>
      <c r="G4" s="19"/>
      <c r="H4" s="19"/>
      <c r="I4" s="19"/>
      <c r="J4" s="19"/>
    </row>
    <row r="5">
      <c r="A5" s="3">
        <v>88.0</v>
      </c>
      <c r="B5" s="72">
        <v>0.08929398148148149</v>
      </c>
      <c r="C5" s="134" t="s">
        <v>13</v>
      </c>
      <c r="D5" s="134" t="s">
        <v>20</v>
      </c>
      <c r="E5" s="47">
        <v>25.0</v>
      </c>
      <c r="F5" s="31">
        <f>E5-2-10</f>
        <v>13</v>
      </c>
      <c r="G5" s="19"/>
      <c r="H5" s="19"/>
      <c r="I5" s="19"/>
      <c r="J5" s="134" t="s">
        <v>137</v>
      </c>
    </row>
    <row r="6">
      <c r="A6" s="3">
        <v>88.0</v>
      </c>
      <c r="B6" s="72">
        <v>0.08934027777777778</v>
      </c>
      <c r="C6" s="134" t="s">
        <v>3409</v>
      </c>
      <c r="D6" s="134" t="s">
        <v>20</v>
      </c>
      <c r="E6" s="47">
        <v>20.0</v>
      </c>
      <c r="F6" s="31">
        <f>E6-10</f>
        <v>10</v>
      </c>
      <c r="G6" s="19"/>
      <c r="H6" s="19"/>
      <c r="I6" s="19"/>
      <c r="J6" s="134" t="s">
        <v>137</v>
      </c>
    </row>
    <row r="7">
      <c r="A7" s="3">
        <v>88.0</v>
      </c>
      <c r="B7" s="72">
        <v>0.08939814814814814</v>
      </c>
      <c r="C7" s="134" t="s">
        <v>15</v>
      </c>
      <c r="D7" s="134" t="s">
        <v>20</v>
      </c>
      <c r="E7" s="47">
        <v>34.0</v>
      </c>
      <c r="F7" s="31">
        <f>E7-7-10</f>
        <v>17</v>
      </c>
      <c r="G7" s="19"/>
      <c r="H7" s="19"/>
      <c r="I7" s="19"/>
      <c r="J7" s="134" t="s">
        <v>137</v>
      </c>
    </row>
    <row r="8">
      <c r="A8" s="3">
        <v>88.0</v>
      </c>
      <c r="B8" s="72">
        <v>0.08940972222222222</v>
      </c>
      <c r="C8" s="134" t="s">
        <v>18</v>
      </c>
      <c r="D8" s="134" t="s">
        <v>20</v>
      </c>
      <c r="E8" s="47">
        <v>33.0</v>
      </c>
      <c r="F8" s="31">
        <f>E8-6-10</f>
        <v>17</v>
      </c>
      <c r="G8" s="19"/>
      <c r="H8" s="19"/>
      <c r="I8" s="19"/>
      <c r="J8" s="134" t="s">
        <v>137</v>
      </c>
    </row>
    <row r="9">
      <c r="A9" s="3">
        <v>88.0</v>
      </c>
      <c r="B9" s="72">
        <v>0.08942129629629629</v>
      </c>
      <c r="C9" s="134" t="s">
        <v>21</v>
      </c>
      <c r="D9" s="134" t="s">
        <v>20</v>
      </c>
      <c r="E9" s="47">
        <v>38.0</v>
      </c>
      <c r="F9" s="31">
        <f>E9-15-10</f>
        <v>13</v>
      </c>
      <c r="G9" s="19"/>
      <c r="H9" s="19"/>
      <c r="I9" s="19"/>
      <c r="J9" s="134" t="s">
        <v>137</v>
      </c>
    </row>
    <row r="10">
      <c r="A10" s="3">
        <v>88.0</v>
      </c>
      <c r="B10" s="72">
        <v>0.08956018518518519</v>
      </c>
      <c r="C10" s="134" t="s">
        <v>10</v>
      </c>
      <c r="D10" s="134" t="s">
        <v>20</v>
      </c>
      <c r="E10" s="47">
        <v>29.0</v>
      </c>
      <c r="F10" s="31">
        <f>E10-10-10</f>
        <v>9</v>
      </c>
      <c r="G10" s="19"/>
      <c r="H10" s="19"/>
      <c r="I10" s="19"/>
      <c r="J10" s="134" t="s">
        <v>137</v>
      </c>
    </row>
    <row r="11">
      <c r="A11" s="3">
        <v>88.0</v>
      </c>
      <c r="B11" s="72">
        <v>0.08958333333333333</v>
      </c>
      <c r="C11" s="134" t="s">
        <v>273</v>
      </c>
      <c r="D11" s="134" t="s">
        <v>20</v>
      </c>
      <c r="E11" s="47">
        <v>30.0</v>
      </c>
      <c r="F11" s="47">
        <v>18.0</v>
      </c>
      <c r="G11" s="19"/>
      <c r="H11" s="19"/>
      <c r="I11" s="19"/>
      <c r="J11" s="134" t="s">
        <v>137</v>
      </c>
    </row>
    <row r="12">
      <c r="A12" s="3">
        <v>88.0</v>
      </c>
      <c r="B12" s="72">
        <v>0.09061342592592593</v>
      </c>
      <c r="C12" s="134" t="s">
        <v>18</v>
      </c>
      <c r="D12" s="134" t="s">
        <v>11</v>
      </c>
      <c r="E12" s="47">
        <v>20.0</v>
      </c>
      <c r="F12" s="31">
        <f>E12-5</f>
        <v>15</v>
      </c>
      <c r="G12" s="19"/>
      <c r="H12" s="19"/>
      <c r="I12" s="19"/>
      <c r="J12" s="19"/>
    </row>
    <row r="13">
      <c r="A13" s="3">
        <v>88.0</v>
      </c>
      <c r="B13" s="72">
        <v>0.09217592592592593</v>
      </c>
      <c r="C13" s="134" t="s">
        <v>10</v>
      </c>
      <c r="D13" s="134" t="s">
        <v>24</v>
      </c>
      <c r="E13" s="47">
        <v>25.0</v>
      </c>
      <c r="F13" s="31">
        <f>E13-13</f>
        <v>12</v>
      </c>
      <c r="G13" s="19"/>
      <c r="H13" s="19"/>
      <c r="I13" s="19"/>
      <c r="J13" s="19"/>
    </row>
    <row r="14">
      <c r="A14" s="3">
        <v>88.0</v>
      </c>
      <c r="B14" s="72">
        <v>0.09246527777777777</v>
      </c>
      <c r="C14" s="134" t="s">
        <v>10</v>
      </c>
      <c r="D14" s="134" t="s">
        <v>88</v>
      </c>
      <c r="E14" s="47">
        <v>10.0</v>
      </c>
      <c r="F14" s="31">
        <f>E14-7</f>
        <v>3</v>
      </c>
      <c r="G14" s="19"/>
      <c r="H14" s="19"/>
      <c r="I14" s="19"/>
      <c r="J14" s="19"/>
    </row>
    <row r="15">
      <c r="A15" s="3">
        <v>88.0</v>
      </c>
      <c r="B15" s="72">
        <v>0.09274305555555555</v>
      </c>
      <c r="C15" s="134" t="s">
        <v>15</v>
      </c>
      <c r="D15" s="134" t="s">
        <v>24</v>
      </c>
      <c r="E15" s="47">
        <v>27.0</v>
      </c>
      <c r="F15" s="31">
        <f>E15-11</f>
        <v>16</v>
      </c>
      <c r="G15" s="19"/>
      <c r="H15" s="19"/>
      <c r="I15" s="19"/>
      <c r="J15" s="19"/>
    </row>
    <row r="16">
      <c r="A16" s="3">
        <v>88.0</v>
      </c>
      <c r="B16" s="72">
        <v>0.09407407407407407</v>
      </c>
      <c r="C16" s="134" t="s">
        <v>18</v>
      </c>
      <c r="D16" s="134" t="s">
        <v>88</v>
      </c>
      <c r="E16" s="47">
        <v>13.0</v>
      </c>
      <c r="F16" s="31">
        <f>E16-5</f>
        <v>8</v>
      </c>
      <c r="G16" s="19"/>
      <c r="H16" s="19"/>
      <c r="I16" s="19"/>
      <c r="J16" s="19"/>
    </row>
    <row r="17">
      <c r="A17" s="3">
        <v>88.0</v>
      </c>
      <c r="B17" s="72">
        <v>0.0941087962962963</v>
      </c>
      <c r="C17" s="134" t="s">
        <v>10</v>
      </c>
      <c r="D17" s="134" t="s">
        <v>88</v>
      </c>
      <c r="E17" s="47">
        <v>9.0</v>
      </c>
      <c r="F17" s="31">
        <f>E17-7</f>
        <v>2</v>
      </c>
      <c r="G17" s="19"/>
      <c r="H17" s="19"/>
      <c r="I17" s="19"/>
      <c r="J17" s="19"/>
    </row>
    <row r="18">
      <c r="A18" s="3">
        <v>88.0</v>
      </c>
      <c r="B18" s="72">
        <v>0.09571759259259259</v>
      </c>
      <c r="C18" s="134" t="s">
        <v>3409</v>
      </c>
      <c r="D18" s="134" t="s">
        <v>20</v>
      </c>
      <c r="E18" s="47">
        <v>24.0</v>
      </c>
      <c r="F18" s="31">
        <f>E18-10</f>
        <v>14</v>
      </c>
      <c r="G18" s="19"/>
      <c r="H18" s="19"/>
      <c r="I18" s="19"/>
      <c r="J18" s="134" t="s">
        <v>137</v>
      </c>
    </row>
    <row r="19">
      <c r="A19" s="3">
        <v>88.0</v>
      </c>
      <c r="B19" s="72">
        <v>0.09579861111111111</v>
      </c>
      <c r="C19" s="134" t="s">
        <v>18</v>
      </c>
      <c r="D19" s="134" t="s">
        <v>20</v>
      </c>
      <c r="E19" s="47">
        <v>33.0</v>
      </c>
      <c r="F19" s="31">
        <f>E19-6-10</f>
        <v>17</v>
      </c>
      <c r="G19" s="19"/>
      <c r="H19" s="19"/>
      <c r="I19" s="19"/>
      <c r="J19" s="134" t="s">
        <v>137</v>
      </c>
    </row>
    <row r="20">
      <c r="A20" s="3">
        <v>88.0</v>
      </c>
      <c r="B20" s="72">
        <v>0.09585648148148149</v>
      </c>
      <c r="C20" s="134" t="s">
        <v>13</v>
      </c>
      <c r="D20" s="134" t="s">
        <v>20</v>
      </c>
      <c r="E20" s="47">
        <v>27.0</v>
      </c>
      <c r="F20" s="31">
        <f>E20-2-10</f>
        <v>15</v>
      </c>
      <c r="G20" s="19"/>
      <c r="H20" s="19"/>
      <c r="I20" s="19"/>
      <c r="J20" s="134" t="s">
        <v>137</v>
      </c>
    </row>
    <row r="21">
      <c r="A21" s="3">
        <v>88.0</v>
      </c>
      <c r="B21" s="72">
        <v>0.09586805555555555</v>
      </c>
      <c r="C21" s="134" t="s">
        <v>10</v>
      </c>
      <c r="D21" s="134" t="s">
        <v>20</v>
      </c>
      <c r="E21" s="47">
        <v>39.0</v>
      </c>
      <c r="F21" s="31">
        <f>E21-10-10</f>
        <v>19</v>
      </c>
      <c r="G21" s="19"/>
      <c r="H21" s="19"/>
      <c r="I21" s="19"/>
      <c r="J21" s="134" t="s">
        <v>137</v>
      </c>
    </row>
    <row r="22">
      <c r="A22" s="3">
        <v>88.0</v>
      </c>
      <c r="B22" s="72">
        <v>0.09657407407407408</v>
      </c>
      <c r="C22" s="134" t="s">
        <v>13</v>
      </c>
      <c r="D22" s="134" t="s">
        <v>24</v>
      </c>
      <c r="E22" s="47">
        <v>16.0</v>
      </c>
      <c r="F22" s="31">
        <f>E22-0</f>
        <v>16</v>
      </c>
      <c r="G22" s="19"/>
      <c r="H22" s="19"/>
      <c r="I22" s="19"/>
      <c r="J22" s="135"/>
    </row>
    <row r="23">
      <c r="A23" s="3">
        <v>88.0</v>
      </c>
      <c r="B23" s="72">
        <v>0.09659722222222222</v>
      </c>
      <c r="C23" s="134" t="s">
        <v>10</v>
      </c>
      <c r="D23" s="134" t="s">
        <v>24</v>
      </c>
      <c r="E23" s="47">
        <v>21.0</v>
      </c>
      <c r="F23" s="31">
        <f>E23-13</f>
        <v>8</v>
      </c>
      <c r="G23" s="19"/>
      <c r="H23" s="19"/>
      <c r="I23" s="19"/>
      <c r="J23" s="135"/>
    </row>
    <row r="24">
      <c r="A24" s="3">
        <v>88.0</v>
      </c>
      <c r="B24" s="72">
        <v>0.09667824074074075</v>
      </c>
      <c r="C24" s="134" t="s">
        <v>18</v>
      </c>
      <c r="D24" s="134" t="s">
        <v>24</v>
      </c>
      <c r="E24" s="47" t="s">
        <v>28</v>
      </c>
      <c r="F24" s="47">
        <v>1.0</v>
      </c>
      <c r="G24" s="19"/>
      <c r="H24" s="19"/>
      <c r="I24" s="19"/>
      <c r="J24" s="135"/>
    </row>
    <row r="25">
      <c r="A25" s="3">
        <v>88.0</v>
      </c>
      <c r="B25" s="72">
        <v>0.09792824074074075</v>
      </c>
      <c r="C25" s="134" t="s">
        <v>10</v>
      </c>
      <c r="D25" s="134" t="s">
        <v>88</v>
      </c>
      <c r="E25" s="47">
        <v>18.0</v>
      </c>
      <c r="F25" s="31">
        <f>E25-7</f>
        <v>11</v>
      </c>
      <c r="G25" s="19"/>
      <c r="H25" s="19"/>
      <c r="I25" s="19"/>
      <c r="J25" s="19"/>
    </row>
    <row r="26">
      <c r="A26" s="3">
        <v>88.0</v>
      </c>
      <c r="B26" s="72">
        <v>0.0979513888888889</v>
      </c>
      <c r="C26" s="134" t="s">
        <v>18</v>
      </c>
      <c r="D26" s="134" t="s">
        <v>88</v>
      </c>
      <c r="E26" s="47">
        <v>13.0</v>
      </c>
      <c r="F26" s="31">
        <f>E26-5</f>
        <v>8</v>
      </c>
      <c r="G26" s="19"/>
      <c r="H26" s="19"/>
      <c r="I26" s="19"/>
      <c r="J26" s="19"/>
    </row>
    <row r="27">
      <c r="A27" s="3">
        <v>88.0</v>
      </c>
      <c r="B27" s="72">
        <v>0.0984375</v>
      </c>
      <c r="C27" s="134" t="s">
        <v>15</v>
      </c>
      <c r="D27" s="134" t="s">
        <v>20</v>
      </c>
      <c r="E27" s="47">
        <v>31.0</v>
      </c>
      <c r="F27" s="47">
        <f>E27-7-10</f>
        <v>14</v>
      </c>
      <c r="G27" s="19"/>
      <c r="H27" s="19"/>
      <c r="I27" s="19"/>
      <c r="J27" s="134" t="s">
        <v>137</v>
      </c>
    </row>
    <row r="28">
      <c r="A28" s="3">
        <v>88.0</v>
      </c>
      <c r="B28" s="72">
        <v>0.09853009259259259</v>
      </c>
      <c r="C28" s="134" t="s">
        <v>21</v>
      </c>
      <c r="D28" s="134" t="s">
        <v>20</v>
      </c>
      <c r="E28" s="47" t="s">
        <v>37</v>
      </c>
      <c r="F28" s="31">
        <v>20.0</v>
      </c>
      <c r="G28" s="19"/>
      <c r="H28" s="19"/>
      <c r="I28" s="19"/>
      <c r="J28" s="134" t="s">
        <v>3483</v>
      </c>
    </row>
    <row r="29">
      <c r="A29" s="3">
        <v>88.0</v>
      </c>
      <c r="B29" s="72">
        <v>0.09861111111111111</v>
      </c>
      <c r="C29" s="134" t="s">
        <v>273</v>
      </c>
      <c r="D29" s="134" t="s">
        <v>20</v>
      </c>
      <c r="E29" s="47">
        <v>26.0</v>
      </c>
      <c r="F29" s="31">
        <f>E29-2-10</f>
        <v>14</v>
      </c>
      <c r="G29" s="19"/>
      <c r="H29" s="19"/>
      <c r="I29" s="19"/>
      <c r="J29" s="134" t="s">
        <v>137</v>
      </c>
    </row>
    <row r="30">
      <c r="A30" s="3">
        <v>88.0</v>
      </c>
      <c r="B30" s="72">
        <v>0.099375</v>
      </c>
      <c r="C30" s="134" t="s">
        <v>3409</v>
      </c>
      <c r="D30" s="134" t="s">
        <v>88</v>
      </c>
      <c r="E30" s="47" t="s">
        <v>28</v>
      </c>
      <c r="F30" s="47">
        <v>1.0</v>
      </c>
      <c r="G30" s="19"/>
      <c r="H30" s="19"/>
      <c r="I30" s="19"/>
      <c r="J30" s="19"/>
    </row>
    <row r="31">
      <c r="A31" s="3">
        <v>88.0</v>
      </c>
      <c r="B31" s="72">
        <v>0.09945601851851851</v>
      </c>
      <c r="C31" s="134" t="s">
        <v>10</v>
      </c>
      <c r="D31" s="134" t="s">
        <v>88</v>
      </c>
      <c r="E31" s="47">
        <v>19.0</v>
      </c>
      <c r="F31" s="31">
        <f>E31-7</f>
        <v>12</v>
      </c>
      <c r="G31" s="19"/>
      <c r="H31" s="19"/>
      <c r="I31" s="19"/>
      <c r="J31" s="19"/>
    </row>
    <row r="32">
      <c r="A32" s="3">
        <v>88.0</v>
      </c>
      <c r="B32" s="72">
        <v>0.0994675925925926</v>
      </c>
      <c r="C32" s="134" t="s">
        <v>18</v>
      </c>
      <c r="D32" s="134" t="s">
        <v>88</v>
      </c>
      <c r="E32" s="47">
        <v>9.0</v>
      </c>
      <c r="F32" s="31">
        <f>E32-5</f>
        <v>4</v>
      </c>
      <c r="G32" s="19"/>
      <c r="H32" s="19"/>
      <c r="I32" s="19"/>
      <c r="J32" s="19"/>
    </row>
    <row r="33">
      <c r="A33" s="3">
        <v>88.0</v>
      </c>
      <c r="B33" s="72">
        <v>0.10011574074074074</v>
      </c>
      <c r="C33" s="134" t="s">
        <v>3409</v>
      </c>
      <c r="D33" s="134" t="s">
        <v>20</v>
      </c>
      <c r="E33" s="47" t="s">
        <v>28</v>
      </c>
      <c r="F33" s="47">
        <v>1.0</v>
      </c>
      <c r="G33" s="19"/>
      <c r="H33" s="19"/>
      <c r="I33" s="19"/>
      <c r="J33" s="134" t="s">
        <v>137</v>
      </c>
    </row>
    <row r="34">
      <c r="A34" s="3">
        <v>88.0</v>
      </c>
      <c r="B34" s="72">
        <v>0.10113425925925926</v>
      </c>
      <c r="C34" s="134" t="s">
        <v>15</v>
      </c>
      <c r="D34" s="134" t="s">
        <v>47</v>
      </c>
      <c r="E34" s="47" t="s">
        <v>37</v>
      </c>
      <c r="F34" s="47">
        <v>20.0</v>
      </c>
      <c r="G34" s="19"/>
      <c r="H34" s="19"/>
      <c r="I34" s="19"/>
      <c r="J34" s="111" t="s">
        <v>3484</v>
      </c>
    </row>
    <row r="35">
      <c r="A35" s="3">
        <v>88.0</v>
      </c>
      <c r="B35" s="72">
        <v>0.10143518518518518</v>
      </c>
      <c r="C35" s="134" t="s">
        <v>21</v>
      </c>
      <c r="D35" s="134" t="s">
        <v>47</v>
      </c>
      <c r="E35" s="47">
        <v>24.0</v>
      </c>
      <c r="F35" s="31">
        <f>E35-5</f>
        <v>19</v>
      </c>
      <c r="G35" s="19"/>
      <c r="H35" s="19"/>
      <c r="I35" s="19"/>
      <c r="J35" s="19"/>
    </row>
    <row r="36">
      <c r="A36" s="3">
        <v>88.0</v>
      </c>
      <c r="B36" s="72">
        <v>0.10150462962962963</v>
      </c>
      <c r="C36" s="134" t="s">
        <v>18</v>
      </c>
      <c r="D36" s="134" t="s">
        <v>47</v>
      </c>
      <c r="E36" s="47">
        <v>17.0</v>
      </c>
      <c r="F36" s="31">
        <f>E36-11</f>
        <v>6</v>
      </c>
      <c r="G36" s="19"/>
      <c r="H36" s="19"/>
      <c r="I36" s="19"/>
      <c r="J36" s="19"/>
    </row>
    <row r="37">
      <c r="A37" s="3">
        <v>88.0</v>
      </c>
      <c r="B37" s="72">
        <v>0.10152777777777777</v>
      </c>
      <c r="C37" s="134" t="s">
        <v>10</v>
      </c>
      <c r="D37" s="134" t="s">
        <v>47</v>
      </c>
      <c r="E37" s="47">
        <v>19.0</v>
      </c>
      <c r="F37" s="31">
        <f>E37-5</f>
        <v>14</v>
      </c>
      <c r="G37" s="19"/>
      <c r="H37" s="19"/>
      <c r="I37" s="19"/>
      <c r="J37" s="19"/>
    </row>
    <row r="38">
      <c r="A38" s="3">
        <v>88.0</v>
      </c>
      <c r="B38" s="72">
        <v>0.10162037037037037</v>
      </c>
      <c r="C38" s="134" t="s">
        <v>3409</v>
      </c>
      <c r="D38" s="134" t="s">
        <v>47</v>
      </c>
      <c r="E38" s="47">
        <v>13.0</v>
      </c>
      <c r="F38" s="31">
        <f>E38-0</f>
        <v>13</v>
      </c>
      <c r="G38" s="19"/>
      <c r="H38" s="19"/>
      <c r="I38" s="19"/>
      <c r="J38" s="19"/>
    </row>
    <row r="39">
      <c r="A39" s="3">
        <v>88.0</v>
      </c>
      <c r="B39" s="72">
        <v>0.10165509259259259</v>
      </c>
      <c r="C39" s="134" t="s">
        <v>13</v>
      </c>
      <c r="D39" s="134" t="s">
        <v>47</v>
      </c>
      <c r="E39" s="47" t="s">
        <v>30</v>
      </c>
      <c r="F39" s="47" t="s">
        <v>30</v>
      </c>
      <c r="G39" s="19"/>
      <c r="H39" s="19"/>
      <c r="I39" s="19"/>
      <c r="J39" s="134" t="s">
        <v>17</v>
      </c>
    </row>
    <row r="40">
      <c r="A40" s="3">
        <v>88.0</v>
      </c>
      <c r="B40" s="72">
        <v>0.10165509259259259</v>
      </c>
      <c r="C40" s="134" t="s">
        <v>13</v>
      </c>
      <c r="D40" s="134" t="s">
        <v>47</v>
      </c>
      <c r="E40" s="47">
        <v>14.0</v>
      </c>
      <c r="F40" s="31">
        <f>E40-2</f>
        <v>12</v>
      </c>
      <c r="G40" s="19"/>
      <c r="H40" s="19"/>
      <c r="I40" s="19"/>
      <c r="J40" s="134" t="s">
        <v>40</v>
      </c>
    </row>
    <row r="41">
      <c r="A41" s="3">
        <v>88.0</v>
      </c>
      <c r="B41" s="72">
        <v>0.10306712962962963</v>
      </c>
      <c r="C41" s="134" t="s">
        <v>21</v>
      </c>
      <c r="D41" s="134" t="s">
        <v>20</v>
      </c>
      <c r="E41" s="47">
        <v>35.0</v>
      </c>
      <c r="F41" s="34">
        <f>E41-15-10</f>
        <v>10</v>
      </c>
      <c r="G41" s="19"/>
      <c r="H41" s="19"/>
      <c r="I41" s="19"/>
      <c r="J41" s="111" t="s">
        <v>1058</v>
      </c>
    </row>
    <row r="42">
      <c r="A42" s="3">
        <v>88.0</v>
      </c>
      <c r="B42" s="72">
        <v>0.10501157407407408</v>
      </c>
      <c r="C42" s="134" t="s">
        <v>3409</v>
      </c>
      <c r="D42" s="134" t="s">
        <v>75</v>
      </c>
      <c r="E42" s="47" t="s">
        <v>30</v>
      </c>
      <c r="F42" s="47" t="s">
        <v>30</v>
      </c>
      <c r="G42" s="19"/>
      <c r="H42" s="19"/>
      <c r="I42" s="19"/>
      <c r="J42" s="134" t="s">
        <v>350</v>
      </c>
    </row>
    <row r="43">
      <c r="A43" s="3">
        <v>88.0</v>
      </c>
      <c r="B43" s="72">
        <v>0.10165509259259259</v>
      </c>
      <c r="C43" s="134" t="s">
        <v>3409</v>
      </c>
      <c r="D43" s="134" t="s">
        <v>75</v>
      </c>
      <c r="E43" s="47">
        <v>26.0</v>
      </c>
      <c r="F43" s="34">
        <f>E43-6</f>
        <v>20</v>
      </c>
      <c r="G43" s="19"/>
      <c r="H43" s="134" t="s">
        <v>3485</v>
      </c>
      <c r="I43" s="19"/>
      <c r="J43" s="134" t="s">
        <v>3486</v>
      </c>
    </row>
    <row r="44">
      <c r="A44" s="3">
        <v>88.0</v>
      </c>
      <c r="B44" s="72">
        <v>0.10511574074074075</v>
      </c>
      <c r="C44" s="134" t="s">
        <v>18</v>
      </c>
      <c r="D44" s="134" t="s">
        <v>75</v>
      </c>
      <c r="E44" s="47" t="s">
        <v>30</v>
      </c>
      <c r="F44" s="47" t="s">
        <v>30</v>
      </c>
      <c r="G44" s="19"/>
      <c r="H44" s="19"/>
      <c r="I44" s="19"/>
      <c r="J44" s="134" t="s">
        <v>2683</v>
      </c>
    </row>
    <row r="45">
      <c r="A45" s="3">
        <v>88.0</v>
      </c>
      <c r="B45" s="72">
        <v>0.10511574074074075</v>
      </c>
      <c r="C45" s="134" t="s">
        <v>18</v>
      </c>
      <c r="D45" s="134" t="s">
        <v>75</v>
      </c>
      <c r="E45" s="47">
        <v>23.0</v>
      </c>
      <c r="F45" s="31">
        <f>E45-7</f>
        <v>16</v>
      </c>
      <c r="G45" s="19"/>
      <c r="H45" s="134" t="s">
        <v>3487</v>
      </c>
      <c r="I45" s="19"/>
      <c r="J45" s="134" t="s">
        <v>3488</v>
      </c>
    </row>
    <row r="46">
      <c r="A46" s="3">
        <v>88.0</v>
      </c>
      <c r="B46" s="72">
        <v>0.10515046296296296</v>
      </c>
      <c r="C46" s="134" t="s">
        <v>15</v>
      </c>
      <c r="D46" s="134" t="s">
        <v>75</v>
      </c>
      <c r="E46" s="47">
        <v>19.0</v>
      </c>
      <c r="F46" s="31" t="s">
        <v>30</v>
      </c>
      <c r="G46" s="19"/>
      <c r="H46" s="134" t="s">
        <v>3489</v>
      </c>
      <c r="I46" s="19"/>
      <c r="J46" s="134" t="s">
        <v>3490</v>
      </c>
    </row>
    <row r="47">
      <c r="A47" s="3">
        <v>88.0</v>
      </c>
      <c r="B47" s="72">
        <v>0.10525462962962963</v>
      </c>
      <c r="C47" s="134" t="s">
        <v>21</v>
      </c>
      <c r="D47" s="134" t="s">
        <v>75</v>
      </c>
      <c r="E47" s="47" t="s">
        <v>30</v>
      </c>
      <c r="F47" s="47" t="s">
        <v>30</v>
      </c>
      <c r="G47" s="19"/>
      <c r="H47" s="19"/>
      <c r="I47" s="19"/>
      <c r="J47" s="134" t="s">
        <v>350</v>
      </c>
    </row>
    <row r="48">
      <c r="A48" s="3">
        <v>88.0</v>
      </c>
      <c r="B48" s="72">
        <v>0.10525462962962963</v>
      </c>
      <c r="C48" s="134" t="s">
        <v>21</v>
      </c>
      <c r="D48" s="134" t="s">
        <v>75</v>
      </c>
      <c r="E48" s="47">
        <v>22.0</v>
      </c>
      <c r="F48" s="31" t="s">
        <v>30</v>
      </c>
      <c r="G48" s="19"/>
      <c r="H48" s="134" t="s">
        <v>3491</v>
      </c>
      <c r="I48" s="19"/>
      <c r="J48" s="134" t="s">
        <v>3492</v>
      </c>
    </row>
    <row r="49">
      <c r="A49" s="3">
        <v>88.0</v>
      </c>
      <c r="B49" s="72">
        <v>0.10560185185185185</v>
      </c>
      <c r="C49" s="134" t="s">
        <v>10</v>
      </c>
      <c r="D49" s="134" t="s">
        <v>75</v>
      </c>
      <c r="E49" s="47">
        <v>14.0</v>
      </c>
      <c r="F49" s="31">
        <f>E49-2</f>
        <v>12</v>
      </c>
      <c r="G49" s="19"/>
      <c r="H49" s="134" t="s">
        <v>3493</v>
      </c>
      <c r="I49" s="19"/>
      <c r="J49" s="134" t="s">
        <v>3494</v>
      </c>
    </row>
    <row r="50">
      <c r="A50" s="3">
        <v>88.0</v>
      </c>
      <c r="B50" s="72">
        <v>0.10569444444444444</v>
      </c>
      <c r="C50" s="134" t="s">
        <v>273</v>
      </c>
      <c r="D50" s="134" t="s">
        <v>75</v>
      </c>
      <c r="E50" s="47" t="s">
        <v>30</v>
      </c>
      <c r="F50" s="47" t="s">
        <v>30</v>
      </c>
      <c r="G50" s="19"/>
      <c r="H50" s="134" t="s">
        <v>3495</v>
      </c>
      <c r="I50" s="19"/>
      <c r="J50" s="134" t="s">
        <v>3494</v>
      </c>
    </row>
    <row r="51">
      <c r="A51" s="3">
        <v>88.0</v>
      </c>
      <c r="B51" s="72">
        <v>0.10572916666666667</v>
      </c>
      <c r="C51" s="134" t="s">
        <v>13</v>
      </c>
      <c r="D51" s="134" t="s">
        <v>75</v>
      </c>
      <c r="E51" s="47">
        <v>27.0</v>
      </c>
      <c r="F51" s="31" t="s">
        <v>30</v>
      </c>
      <c r="G51" s="19"/>
      <c r="H51" s="134" t="s">
        <v>3496</v>
      </c>
      <c r="I51" s="19"/>
      <c r="J51" s="134" t="s">
        <v>3490</v>
      </c>
    </row>
    <row r="52">
      <c r="A52" s="3">
        <v>88.0</v>
      </c>
      <c r="B52" s="72">
        <v>0.10734953703703703</v>
      </c>
      <c r="C52" s="134" t="s">
        <v>10</v>
      </c>
      <c r="D52" s="134" t="s">
        <v>32</v>
      </c>
      <c r="E52" s="47" t="s">
        <v>30</v>
      </c>
      <c r="F52" s="47" t="s">
        <v>30</v>
      </c>
      <c r="G52" s="19"/>
      <c r="H52" s="19"/>
      <c r="I52" s="19"/>
      <c r="J52" s="134" t="s">
        <v>42</v>
      </c>
    </row>
    <row r="53">
      <c r="A53" s="3">
        <v>88.0</v>
      </c>
      <c r="B53" s="72">
        <v>0.10734953703703703</v>
      </c>
      <c r="C53" s="134" t="s">
        <v>10</v>
      </c>
      <c r="D53" s="134" t="s">
        <v>32</v>
      </c>
      <c r="E53" s="47">
        <v>26.0</v>
      </c>
      <c r="F53" s="31">
        <f>E53-15</f>
        <v>11</v>
      </c>
      <c r="G53" s="19"/>
      <c r="H53" s="19"/>
      <c r="I53" s="19"/>
      <c r="J53" s="134" t="s">
        <v>3026</v>
      </c>
    </row>
    <row r="54">
      <c r="A54" s="3">
        <v>88.0</v>
      </c>
      <c r="B54" s="72">
        <v>0.1075</v>
      </c>
      <c r="C54" s="134" t="s">
        <v>10</v>
      </c>
      <c r="D54" s="134" t="s">
        <v>7</v>
      </c>
      <c r="E54" s="47">
        <v>13.0</v>
      </c>
      <c r="F54" s="19"/>
      <c r="G54" s="19"/>
      <c r="H54" s="134" t="s">
        <v>3497</v>
      </c>
      <c r="I54" s="19"/>
      <c r="J54" s="134" t="s">
        <v>3498</v>
      </c>
    </row>
    <row r="55">
      <c r="A55" s="3">
        <v>88.0</v>
      </c>
      <c r="B55" s="72">
        <v>0.10854166666666666</v>
      </c>
      <c r="C55" s="134" t="s">
        <v>10</v>
      </c>
      <c r="D55" s="134" t="s">
        <v>32</v>
      </c>
      <c r="E55" s="47" t="s">
        <v>30</v>
      </c>
      <c r="F55" s="47" t="s">
        <v>30</v>
      </c>
      <c r="G55" s="19"/>
      <c r="H55" s="19"/>
      <c r="I55" s="19"/>
      <c r="J55" s="134" t="s">
        <v>42</v>
      </c>
    </row>
    <row r="56">
      <c r="A56" s="3">
        <v>88.0</v>
      </c>
      <c r="B56" s="72">
        <v>0.10854166666666666</v>
      </c>
      <c r="C56" s="134" t="s">
        <v>10</v>
      </c>
      <c r="D56" s="134" t="s">
        <v>32</v>
      </c>
      <c r="E56" s="47">
        <v>22.0</v>
      </c>
      <c r="F56" s="31">
        <f>E56-15</f>
        <v>7</v>
      </c>
      <c r="G56" s="19"/>
      <c r="H56" s="19"/>
      <c r="I56" s="19"/>
      <c r="J56" s="134" t="s">
        <v>3026</v>
      </c>
    </row>
    <row r="57">
      <c r="A57" s="3">
        <v>88.0</v>
      </c>
      <c r="B57" s="72">
        <v>0.10877314814814815</v>
      </c>
      <c r="C57" s="134" t="s">
        <v>10</v>
      </c>
      <c r="D57" s="134" t="s">
        <v>7</v>
      </c>
      <c r="E57" s="47">
        <v>13.0</v>
      </c>
      <c r="F57" s="19"/>
      <c r="G57" s="19"/>
      <c r="H57" s="134" t="s">
        <v>3497</v>
      </c>
      <c r="I57" s="19"/>
      <c r="J57" s="134" t="s">
        <v>3498</v>
      </c>
    </row>
    <row r="58">
      <c r="A58" s="3">
        <v>88.0</v>
      </c>
      <c r="B58" s="72">
        <v>0.11085648148148149</v>
      </c>
      <c r="C58" s="134" t="s">
        <v>10</v>
      </c>
      <c r="D58" s="134" t="s">
        <v>20</v>
      </c>
      <c r="E58" s="47">
        <v>35.0</v>
      </c>
      <c r="F58" s="31">
        <f>E58-10-10</f>
        <v>15</v>
      </c>
      <c r="G58" s="19"/>
      <c r="H58" s="19"/>
      <c r="I58" s="19"/>
      <c r="J58" s="111" t="s">
        <v>3499</v>
      </c>
    </row>
    <row r="59">
      <c r="A59" s="3">
        <v>88.0</v>
      </c>
      <c r="B59" s="72">
        <v>0.11101851851851852</v>
      </c>
      <c r="C59" s="134" t="s">
        <v>21</v>
      </c>
      <c r="D59" s="134" t="s">
        <v>75</v>
      </c>
      <c r="E59" s="47" t="s">
        <v>30</v>
      </c>
      <c r="F59" s="47" t="s">
        <v>30</v>
      </c>
      <c r="G59" s="19"/>
      <c r="H59" s="19"/>
      <c r="I59" s="19"/>
      <c r="J59" s="134" t="s">
        <v>350</v>
      </c>
    </row>
    <row r="60">
      <c r="A60" s="3">
        <v>88.0</v>
      </c>
      <c r="B60" s="72">
        <v>0.11101851851851852</v>
      </c>
      <c r="C60" s="134" t="s">
        <v>21</v>
      </c>
      <c r="D60" s="134" t="s">
        <v>75</v>
      </c>
      <c r="E60" s="47">
        <v>15.0</v>
      </c>
      <c r="F60" s="31">
        <f>E60-0</f>
        <v>15</v>
      </c>
      <c r="G60" s="19"/>
      <c r="H60" s="19"/>
      <c r="I60" s="19"/>
      <c r="J60" s="134" t="s">
        <v>3500</v>
      </c>
    </row>
    <row r="61">
      <c r="A61" s="3">
        <v>88.0</v>
      </c>
      <c r="B61" s="72">
        <v>0.11599537037037037</v>
      </c>
      <c r="C61" s="134" t="s">
        <v>21</v>
      </c>
      <c r="D61" s="134" t="s">
        <v>74</v>
      </c>
      <c r="E61" s="47">
        <v>11.0</v>
      </c>
      <c r="F61" s="31" t="s">
        <v>30</v>
      </c>
      <c r="G61" s="19"/>
      <c r="H61" s="19"/>
      <c r="I61" s="19"/>
      <c r="J61" s="134" t="s">
        <v>3501</v>
      </c>
    </row>
    <row r="62">
      <c r="A62" s="3">
        <v>88.0</v>
      </c>
      <c r="B62" s="72">
        <v>0.11799768518518519</v>
      </c>
      <c r="C62" s="134" t="s">
        <v>15</v>
      </c>
      <c r="D62" s="134" t="s">
        <v>126</v>
      </c>
      <c r="E62" s="47">
        <v>26.0</v>
      </c>
      <c r="F62" s="47">
        <v>15.0</v>
      </c>
      <c r="G62" s="19"/>
      <c r="H62" s="19"/>
      <c r="I62" s="19"/>
      <c r="J62" s="19"/>
    </row>
    <row r="63">
      <c r="A63" s="3">
        <v>88.0</v>
      </c>
      <c r="B63" s="72">
        <v>0.11861111111111111</v>
      </c>
      <c r="C63" s="134" t="s">
        <v>3409</v>
      </c>
      <c r="D63" s="134" t="s">
        <v>75</v>
      </c>
      <c r="E63" s="47">
        <v>15.0</v>
      </c>
      <c r="F63" s="31">
        <f>E63-6</f>
        <v>9</v>
      </c>
      <c r="G63" s="19"/>
      <c r="H63" s="134" t="s">
        <v>3502</v>
      </c>
      <c r="I63" s="19"/>
      <c r="J63" s="134" t="s">
        <v>3494</v>
      </c>
    </row>
    <row r="64">
      <c r="A64" s="3">
        <v>88.0</v>
      </c>
      <c r="B64" s="72">
        <v>0.11864583333333334</v>
      </c>
      <c r="C64" s="134" t="s">
        <v>18</v>
      </c>
      <c r="D64" s="134" t="s">
        <v>75</v>
      </c>
      <c r="E64" s="47">
        <v>21.0</v>
      </c>
      <c r="F64" s="31">
        <f>E64-7</f>
        <v>14</v>
      </c>
      <c r="G64" s="19"/>
      <c r="H64" s="134" t="s">
        <v>3503</v>
      </c>
      <c r="I64" s="19"/>
      <c r="J64" s="134" t="s">
        <v>3494</v>
      </c>
    </row>
    <row r="65">
      <c r="A65" s="3">
        <v>88.0</v>
      </c>
      <c r="B65" s="72">
        <v>0.11868055555555555</v>
      </c>
      <c r="C65" s="134" t="s">
        <v>15</v>
      </c>
      <c r="D65" s="134" t="s">
        <v>75</v>
      </c>
      <c r="E65" s="47">
        <v>7.0</v>
      </c>
      <c r="F65" s="31">
        <f>E65-5</f>
        <v>2</v>
      </c>
      <c r="G65" s="19"/>
      <c r="H65" s="134" t="s">
        <v>3504</v>
      </c>
      <c r="I65" s="19"/>
      <c r="J65" s="134" t="s">
        <v>3494</v>
      </c>
    </row>
    <row r="66">
      <c r="A66" s="3">
        <v>88.0</v>
      </c>
      <c r="B66" s="72">
        <v>0.1187037037037037</v>
      </c>
      <c r="C66" s="134" t="s">
        <v>21</v>
      </c>
      <c r="D66" s="134" t="s">
        <v>75</v>
      </c>
      <c r="E66" s="47">
        <v>6.0</v>
      </c>
      <c r="F66" s="31">
        <f>E66</f>
        <v>6</v>
      </c>
      <c r="G66" s="19"/>
      <c r="H66" s="134" t="s">
        <v>3505</v>
      </c>
      <c r="I66" s="19"/>
      <c r="J66" s="134" t="s">
        <v>3494</v>
      </c>
    </row>
    <row r="67">
      <c r="A67" s="3">
        <v>88.0</v>
      </c>
      <c r="B67" s="72">
        <v>0.11877314814814814</v>
      </c>
      <c r="C67" s="134" t="s">
        <v>10</v>
      </c>
      <c r="D67" s="134" t="s">
        <v>75</v>
      </c>
      <c r="E67" s="47" t="s">
        <v>30</v>
      </c>
      <c r="F67" s="47" t="s">
        <v>30</v>
      </c>
      <c r="G67" s="19"/>
      <c r="H67" s="134" t="s">
        <v>3506</v>
      </c>
      <c r="I67" s="19"/>
      <c r="J67" s="134" t="s">
        <v>3494</v>
      </c>
    </row>
    <row r="68">
      <c r="A68" s="3">
        <v>88.0</v>
      </c>
      <c r="B68" s="72">
        <v>0.1187962962962963</v>
      </c>
      <c r="C68" s="134" t="s">
        <v>13</v>
      </c>
      <c r="D68" s="134" t="s">
        <v>75</v>
      </c>
      <c r="E68" s="47">
        <v>32.0</v>
      </c>
      <c r="F68" s="31" t="s">
        <v>30</v>
      </c>
      <c r="G68" s="19"/>
      <c r="H68" s="134" t="s">
        <v>3507</v>
      </c>
      <c r="I68" s="19"/>
      <c r="J68" s="134" t="s">
        <v>3490</v>
      </c>
    </row>
    <row r="69">
      <c r="A69" s="3">
        <v>88.0</v>
      </c>
      <c r="B69" s="72">
        <v>0.11893518518518519</v>
      </c>
      <c r="C69" s="134" t="s">
        <v>273</v>
      </c>
      <c r="D69" s="134" t="s">
        <v>75</v>
      </c>
      <c r="E69" s="47" t="s">
        <v>30</v>
      </c>
      <c r="F69" s="47" t="s">
        <v>30</v>
      </c>
      <c r="G69" s="19"/>
      <c r="H69" s="134" t="s">
        <v>3508</v>
      </c>
      <c r="I69" s="19"/>
      <c r="J69" s="134" t="s">
        <v>3494</v>
      </c>
    </row>
    <row r="70">
      <c r="A70" s="3">
        <v>88.0</v>
      </c>
      <c r="B70" s="72">
        <v>0.11986111111111111</v>
      </c>
      <c r="C70" s="134" t="s">
        <v>18</v>
      </c>
      <c r="D70" s="134" t="s">
        <v>75</v>
      </c>
      <c r="E70" s="47">
        <v>19.0</v>
      </c>
      <c r="F70" s="31">
        <f>E70-7</f>
        <v>12</v>
      </c>
      <c r="G70" s="19"/>
      <c r="H70" s="19"/>
      <c r="I70" s="19"/>
      <c r="J70" s="134" t="s">
        <v>191</v>
      </c>
    </row>
    <row r="71">
      <c r="A71" s="3">
        <v>88.0</v>
      </c>
      <c r="B71" s="72">
        <v>0.12083333333333333</v>
      </c>
      <c r="C71" s="134" t="s">
        <v>10</v>
      </c>
      <c r="D71" s="134" t="s">
        <v>20</v>
      </c>
      <c r="E71" s="47">
        <v>24.0</v>
      </c>
      <c r="F71" s="31">
        <f>E71-10</f>
        <v>14</v>
      </c>
      <c r="G71" s="19"/>
      <c r="H71" s="19"/>
      <c r="I71" s="19"/>
      <c r="J71" s="19"/>
    </row>
    <row r="72">
      <c r="A72" s="3">
        <v>88.0</v>
      </c>
      <c r="B72" s="72">
        <v>0.12171296296296297</v>
      </c>
      <c r="C72" s="134" t="s">
        <v>13</v>
      </c>
      <c r="D72" s="134" t="s">
        <v>25</v>
      </c>
      <c r="E72" s="47">
        <v>11.0</v>
      </c>
      <c r="F72" s="31">
        <f>E72-2</f>
        <v>9</v>
      </c>
      <c r="G72" s="19"/>
      <c r="H72" s="134" t="s">
        <v>3509</v>
      </c>
      <c r="I72" s="19"/>
      <c r="J72" s="134" t="s">
        <v>3510</v>
      </c>
    </row>
    <row r="73">
      <c r="A73" s="3">
        <v>88.0</v>
      </c>
      <c r="B73" s="72">
        <v>0.12179398148148148</v>
      </c>
      <c r="C73" s="134" t="s">
        <v>21</v>
      </c>
      <c r="D73" s="134" t="s">
        <v>25</v>
      </c>
      <c r="E73" s="47">
        <v>27.0</v>
      </c>
      <c r="F73" s="31">
        <f>E73-10</f>
        <v>17</v>
      </c>
      <c r="G73" s="19"/>
      <c r="H73" s="19"/>
      <c r="I73" s="19"/>
      <c r="J73" s="134" t="s">
        <v>3510</v>
      </c>
    </row>
    <row r="74">
      <c r="A74" s="3">
        <v>88.0</v>
      </c>
      <c r="B74" s="72">
        <v>0.1218287037037037</v>
      </c>
      <c r="C74" s="134" t="s">
        <v>18</v>
      </c>
      <c r="D74" s="134" t="s">
        <v>25</v>
      </c>
      <c r="E74" s="47">
        <v>23.0</v>
      </c>
      <c r="F74" s="31">
        <f>E74-6</f>
        <v>17</v>
      </c>
      <c r="G74" s="19"/>
      <c r="H74" s="134" t="s">
        <v>3511</v>
      </c>
      <c r="I74" s="19"/>
      <c r="J74" s="134" t="s">
        <v>3510</v>
      </c>
    </row>
    <row r="75">
      <c r="A75" s="3">
        <v>88.0</v>
      </c>
      <c r="B75" s="72">
        <v>0.12234953703703703</v>
      </c>
      <c r="C75" s="134" t="s">
        <v>18</v>
      </c>
      <c r="D75" s="134" t="s">
        <v>35</v>
      </c>
      <c r="E75" s="47">
        <v>16.0</v>
      </c>
      <c r="F75" s="31">
        <f>E75-11</f>
        <v>5</v>
      </c>
      <c r="G75" s="19"/>
      <c r="H75" s="19"/>
      <c r="I75" s="19"/>
      <c r="J75" s="19"/>
    </row>
    <row r="76">
      <c r="A76" s="3">
        <v>88.0</v>
      </c>
      <c r="B76" s="72">
        <v>0.12435185185185185</v>
      </c>
      <c r="C76" s="134" t="s">
        <v>13</v>
      </c>
      <c r="D76" s="134" t="s">
        <v>32</v>
      </c>
      <c r="E76" s="47">
        <v>30.0</v>
      </c>
      <c r="F76" s="31">
        <f>E76-16</f>
        <v>14</v>
      </c>
      <c r="G76" s="19"/>
      <c r="H76" s="19"/>
      <c r="I76" s="19"/>
      <c r="J76" s="134" t="s">
        <v>3512</v>
      </c>
    </row>
    <row r="77">
      <c r="A77" s="3">
        <v>88.0</v>
      </c>
      <c r="B77" s="72">
        <v>0.12450231481481482</v>
      </c>
      <c r="C77" s="134" t="s">
        <v>13</v>
      </c>
      <c r="D77" s="134" t="s">
        <v>7</v>
      </c>
      <c r="E77" s="47">
        <v>23.0</v>
      </c>
      <c r="F77" s="19"/>
      <c r="G77" s="19"/>
      <c r="H77" s="134" t="s">
        <v>3513</v>
      </c>
      <c r="I77" s="19"/>
      <c r="J77" s="19"/>
    </row>
    <row r="78">
      <c r="A78" s="3">
        <v>88.0</v>
      </c>
      <c r="B78" s="72">
        <v>0.12467592592592593</v>
      </c>
      <c r="C78" s="134" t="s">
        <v>13</v>
      </c>
      <c r="D78" s="134" t="s">
        <v>32</v>
      </c>
      <c r="E78" s="47">
        <v>26.0</v>
      </c>
      <c r="F78" s="31">
        <f>E78-16</f>
        <v>10</v>
      </c>
      <c r="G78" s="19"/>
      <c r="H78" s="19"/>
      <c r="I78" s="19"/>
      <c r="J78" s="134" t="s">
        <v>3512</v>
      </c>
    </row>
    <row r="79">
      <c r="A79" s="3">
        <v>88.0</v>
      </c>
      <c r="B79" s="72">
        <v>0.12472222222222222</v>
      </c>
      <c r="C79" s="134" t="s">
        <v>13</v>
      </c>
      <c r="D79" s="134" t="s">
        <v>7</v>
      </c>
      <c r="E79" s="47">
        <v>22.0</v>
      </c>
      <c r="F79" s="19"/>
      <c r="G79" s="19"/>
      <c r="H79" s="134" t="s">
        <v>3514</v>
      </c>
      <c r="I79" s="19"/>
      <c r="J79" s="19"/>
    </row>
    <row r="80">
      <c r="A80" s="3">
        <v>88.0</v>
      </c>
      <c r="B80" s="72">
        <v>0.12652777777777777</v>
      </c>
      <c r="C80" s="134" t="s">
        <v>3409</v>
      </c>
      <c r="D80" s="134" t="s">
        <v>628</v>
      </c>
      <c r="E80" s="47" t="s">
        <v>30</v>
      </c>
      <c r="F80" s="31" t="s">
        <v>30</v>
      </c>
      <c r="G80" s="19"/>
      <c r="H80" s="19"/>
      <c r="I80" s="19"/>
      <c r="J80" s="134" t="s">
        <v>42</v>
      </c>
    </row>
    <row r="81">
      <c r="A81" s="3">
        <v>88.0</v>
      </c>
      <c r="B81" s="72">
        <v>0.12652777777777777</v>
      </c>
      <c r="C81" s="134" t="s">
        <v>3409</v>
      </c>
      <c r="D81" s="134" t="s">
        <v>628</v>
      </c>
      <c r="E81" s="47" t="s">
        <v>30</v>
      </c>
      <c r="F81" s="31" t="s">
        <v>30</v>
      </c>
      <c r="G81" s="19"/>
      <c r="H81" s="19"/>
      <c r="I81" s="19"/>
      <c r="J81" s="134" t="s">
        <v>350</v>
      </c>
    </row>
    <row r="82">
      <c r="A82" s="3">
        <v>88.0</v>
      </c>
      <c r="B82" s="72">
        <v>0.12652777777777777</v>
      </c>
      <c r="C82" s="134" t="s">
        <v>3409</v>
      </c>
      <c r="D82" s="134" t="s">
        <v>628</v>
      </c>
      <c r="E82" s="47">
        <v>20.0</v>
      </c>
      <c r="F82" s="31">
        <f>E82-9</f>
        <v>11</v>
      </c>
      <c r="G82" s="19"/>
      <c r="H82" s="19"/>
      <c r="I82" s="19"/>
      <c r="J82" s="134" t="s">
        <v>3515</v>
      </c>
    </row>
    <row r="83">
      <c r="A83" s="3">
        <v>88.0</v>
      </c>
      <c r="B83" s="72">
        <v>0.1267361111111111</v>
      </c>
      <c r="C83" s="134" t="s">
        <v>3409</v>
      </c>
      <c r="D83" s="134" t="s">
        <v>7</v>
      </c>
      <c r="E83" s="47">
        <v>14.0</v>
      </c>
      <c r="F83" s="19"/>
      <c r="G83" s="19"/>
      <c r="H83" s="134" t="s">
        <v>3516</v>
      </c>
      <c r="I83" s="19"/>
      <c r="J83" s="134" t="s">
        <v>3517</v>
      </c>
    </row>
    <row r="84">
      <c r="A84" s="3">
        <v>88.0</v>
      </c>
      <c r="B84" s="72">
        <v>0.12806712962962963</v>
      </c>
      <c r="C84" s="134" t="s">
        <v>21</v>
      </c>
      <c r="D84" s="134" t="s">
        <v>32</v>
      </c>
      <c r="E84" s="47" t="s">
        <v>28</v>
      </c>
      <c r="F84" s="47">
        <v>1.0</v>
      </c>
      <c r="G84" s="19"/>
      <c r="H84" s="19"/>
      <c r="I84" s="19"/>
      <c r="J84" s="134" t="s">
        <v>350</v>
      </c>
    </row>
    <row r="85">
      <c r="A85" s="3">
        <v>88.0</v>
      </c>
      <c r="B85" s="72">
        <v>0.12806712962962963</v>
      </c>
      <c r="C85" s="134" t="s">
        <v>21</v>
      </c>
      <c r="D85" s="134" t="s">
        <v>32</v>
      </c>
      <c r="E85" s="47" t="s">
        <v>30</v>
      </c>
      <c r="F85" s="47" t="s">
        <v>30</v>
      </c>
      <c r="G85" s="19"/>
      <c r="H85" s="19"/>
      <c r="I85" s="19"/>
      <c r="J85" s="134" t="s">
        <v>42</v>
      </c>
    </row>
    <row r="86">
      <c r="A86" s="3">
        <v>88.0</v>
      </c>
      <c r="B86" s="72">
        <v>0.12806712962962963</v>
      </c>
      <c r="C86" s="134" t="s">
        <v>21</v>
      </c>
      <c r="D86" s="134" t="s">
        <v>32</v>
      </c>
      <c r="E86" s="47">
        <v>31.0</v>
      </c>
      <c r="F86" s="31">
        <f>E86-13</f>
        <v>18</v>
      </c>
      <c r="G86" s="19"/>
      <c r="H86" s="19"/>
      <c r="I86" s="19"/>
      <c r="J86" s="134" t="s">
        <v>3518</v>
      </c>
    </row>
    <row r="87">
      <c r="A87" s="3">
        <v>88.0</v>
      </c>
      <c r="B87" s="72">
        <v>0.1283449074074074</v>
      </c>
      <c r="C87" s="134" t="s">
        <v>21</v>
      </c>
      <c r="D87" s="134" t="s">
        <v>7</v>
      </c>
      <c r="E87" s="47">
        <v>15.0</v>
      </c>
      <c r="F87" s="19"/>
      <c r="G87" s="19"/>
      <c r="H87" s="134" t="s">
        <v>3519</v>
      </c>
      <c r="I87" s="19"/>
      <c r="J87" s="19"/>
    </row>
    <row r="88">
      <c r="A88" s="3">
        <v>88.0</v>
      </c>
      <c r="B88" s="72">
        <v>0.1285763888888889</v>
      </c>
      <c r="C88" s="134" t="s">
        <v>21</v>
      </c>
      <c r="D88" s="134" t="s">
        <v>32</v>
      </c>
      <c r="E88" s="47">
        <v>24.0</v>
      </c>
      <c r="F88" s="31">
        <f>E88-11</f>
        <v>13</v>
      </c>
      <c r="G88" s="19"/>
      <c r="H88" s="19"/>
      <c r="I88" s="19"/>
      <c r="J88" s="134" t="s">
        <v>62</v>
      </c>
    </row>
    <row r="89">
      <c r="A89" s="3">
        <v>88.0</v>
      </c>
      <c r="B89" s="72">
        <v>0.12871527777777778</v>
      </c>
      <c r="C89" s="134" t="s">
        <v>21</v>
      </c>
      <c r="D89" s="134" t="s">
        <v>7</v>
      </c>
      <c r="E89" s="47">
        <v>10.0</v>
      </c>
      <c r="F89" s="19"/>
      <c r="G89" s="19"/>
      <c r="H89" s="134" t="s">
        <v>3520</v>
      </c>
      <c r="I89" s="19"/>
      <c r="J89" s="19"/>
    </row>
    <row r="90">
      <c r="A90" s="3">
        <v>88.0</v>
      </c>
      <c r="B90" s="72">
        <v>0.13015046296296295</v>
      </c>
      <c r="C90" s="134" t="s">
        <v>18</v>
      </c>
      <c r="D90" s="134" t="s">
        <v>75</v>
      </c>
      <c r="E90" s="47" t="s">
        <v>28</v>
      </c>
      <c r="F90" s="47">
        <v>1.0</v>
      </c>
      <c r="G90" s="19"/>
      <c r="H90" s="19"/>
      <c r="I90" s="19"/>
      <c r="J90" s="134" t="s">
        <v>191</v>
      </c>
    </row>
    <row r="91">
      <c r="A91" s="3">
        <v>88.0</v>
      </c>
      <c r="B91" s="72">
        <v>0.1313425925925926</v>
      </c>
      <c r="C91" s="134" t="s">
        <v>15</v>
      </c>
      <c r="D91" s="134" t="s">
        <v>126</v>
      </c>
      <c r="E91" s="47">
        <v>28.0</v>
      </c>
      <c r="F91" s="31">
        <f>E91-11</f>
        <v>17</v>
      </c>
      <c r="G91" s="19"/>
      <c r="H91" s="19"/>
      <c r="I91" s="19"/>
      <c r="J91" s="19"/>
    </row>
    <row r="92">
      <c r="A92" s="3">
        <v>88.0</v>
      </c>
      <c r="B92" s="72">
        <v>0.1335300925925926</v>
      </c>
      <c r="C92" s="134" t="s">
        <v>273</v>
      </c>
      <c r="D92" s="134" t="s">
        <v>32</v>
      </c>
      <c r="E92" s="47">
        <v>27.0</v>
      </c>
      <c r="F92" s="47">
        <v>18.0</v>
      </c>
      <c r="G92" s="19"/>
      <c r="H92" s="19"/>
      <c r="I92" s="19"/>
      <c r="J92" s="134" t="s">
        <v>42</v>
      </c>
    </row>
    <row r="93">
      <c r="A93" s="3">
        <v>88.0</v>
      </c>
      <c r="B93" s="72">
        <v>0.1335300925925926</v>
      </c>
      <c r="C93" s="134" t="s">
        <v>273</v>
      </c>
      <c r="D93" s="134" t="s">
        <v>32</v>
      </c>
      <c r="E93" s="47">
        <v>25.0</v>
      </c>
      <c r="F93" s="47">
        <v>16.0</v>
      </c>
      <c r="G93" s="19"/>
      <c r="H93" s="19"/>
      <c r="I93" s="19"/>
      <c r="J93" s="134" t="s">
        <v>3521</v>
      </c>
    </row>
    <row r="94">
      <c r="A94" s="3">
        <v>88.0</v>
      </c>
      <c r="B94" s="72">
        <v>0.1337962962962963</v>
      </c>
      <c r="C94" s="134" t="s">
        <v>273</v>
      </c>
      <c r="D94" s="134" t="s">
        <v>7</v>
      </c>
      <c r="E94" s="47">
        <v>13.0</v>
      </c>
      <c r="F94" s="19"/>
      <c r="G94" s="19"/>
      <c r="H94" s="134" t="s">
        <v>3522</v>
      </c>
      <c r="I94" s="19"/>
      <c r="J94" s="19"/>
    </row>
    <row r="95">
      <c r="A95" s="3">
        <v>88.0</v>
      </c>
      <c r="B95" s="72">
        <v>0.13707175925925927</v>
      </c>
      <c r="C95" s="134" t="s">
        <v>3523</v>
      </c>
      <c r="D95" s="134" t="s">
        <v>32</v>
      </c>
      <c r="E95" s="47" t="s">
        <v>30</v>
      </c>
      <c r="F95" s="47" t="s">
        <v>30</v>
      </c>
      <c r="G95" s="19"/>
      <c r="H95" s="19"/>
      <c r="I95" s="19"/>
      <c r="J95" s="134" t="s">
        <v>17</v>
      </c>
    </row>
    <row r="96">
      <c r="A96" s="3">
        <v>88.0</v>
      </c>
      <c r="B96" s="72">
        <v>0.13707175925925927</v>
      </c>
      <c r="C96" s="134" t="s">
        <v>3523</v>
      </c>
      <c r="D96" s="134" t="s">
        <v>32</v>
      </c>
      <c r="E96" s="47">
        <v>11.0</v>
      </c>
      <c r="F96" s="31">
        <f>E96-8</f>
        <v>3</v>
      </c>
      <c r="G96" s="19"/>
      <c r="H96" s="19"/>
      <c r="I96" s="19"/>
      <c r="J96" s="134" t="s">
        <v>3524</v>
      </c>
    </row>
    <row r="97">
      <c r="A97" s="3">
        <v>88.0</v>
      </c>
      <c r="B97" s="72">
        <v>0.13833333333333334</v>
      </c>
      <c r="C97" s="134" t="s">
        <v>18</v>
      </c>
      <c r="D97" s="134" t="s">
        <v>32</v>
      </c>
      <c r="E97" s="47" t="s">
        <v>30</v>
      </c>
      <c r="F97" s="47" t="s">
        <v>30</v>
      </c>
      <c r="G97" s="19"/>
      <c r="H97" s="19"/>
      <c r="I97" s="19"/>
      <c r="J97" s="134" t="s">
        <v>42</v>
      </c>
    </row>
    <row r="98">
      <c r="A98" s="3">
        <v>88.0</v>
      </c>
      <c r="B98" s="72">
        <v>0.13833333333333334</v>
      </c>
      <c r="C98" s="134" t="s">
        <v>18</v>
      </c>
      <c r="D98" s="134" t="s">
        <v>32</v>
      </c>
      <c r="E98" s="47">
        <v>23.0</v>
      </c>
      <c r="F98" s="31">
        <f>E98-13</f>
        <v>10</v>
      </c>
      <c r="G98" s="19"/>
      <c r="H98" s="19"/>
      <c r="I98" s="19"/>
      <c r="J98" s="134" t="s">
        <v>3525</v>
      </c>
    </row>
    <row r="99">
      <c r="A99" s="3">
        <v>88.0</v>
      </c>
      <c r="B99" s="72">
        <v>0.13846064814814815</v>
      </c>
      <c r="C99" s="134" t="s">
        <v>18</v>
      </c>
      <c r="D99" s="134" t="s">
        <v>7</v>
      </c>
      <c r="E99" s="47">
        <v>13.0</v>
      </c>
      <c r="F99" s="19"/>
      <c r="G99" s="19"/>
      <c r="H99" s="134" t="s">
        <v>3526</v>
      </c>
      <c r="I99" s="19"/>
      <c r="J99" s="19"/>
    </row>
    <row r="100">
      <c r="A100" s="3">
        <v>88.0</v>
      </c>
      <c r="B100" s="72">
        <v>0.13854166666666667</v>
      </c>
      <c r="C100" s="134" t="s">
        <v>18</v>
      </c>
      <c r="D100" s="134" t="s">
        <v>32</v>
      </c>
      <c r="E100" s="47" t="s">
        <v>30</v>
      </c>
      <c r="F100" s="47" t="s">
        <v>30</v>
      </c>
      <c r="G100" s="19"/>
      <c r="H100" s="19"/>
      <c r="I100" s="19"/>
      <c r="J100" s="134" t="s">
        <v>42</v>
      </c>
    </row>
    <row r="101">
      <c r="A101" s="3">
        <v>88.0</v>
      </c>
      <c r="B101" s="72">
        <v>0.13854166666666667</v>
      </c>
      <c r="C101" s="134" t="s">
        <v>18</v>
      </c>
      <c r="D101" s="134" t="s">
        <v>32</v>
      </c>
      <c r="E101" s="47">
        <v>23.0</v>
      </c>
      <c r="F101" s="31">
        <f>E101-13</f>
        <v>10</v>
      </c>
      <c r="G101" s="19"/>
      <c r="H101" s="19"/>
      <c r="I101" s="19"/>
      <c r="J101" s="134" t="s">
        <v>3525</v>
      </c>
    </row>
    <row r="102">
      <c r="A102" s="3">
        <v>88.0</v>
      </c>
      <c r="B102" s="72">
        <v>0.13859953703703703</v>
      </c>
      <c r="C102" s="134" t="s">
        <v>18</v>
      </c>
      <c r="D102" s="134" t="s">
        <v>7</v>
      </c>
      <c r="E102" s="47">
        <v>13.0</v>
      </c>
      <c r="F102" s="19"/>
      <c r="G102" s="19"/>
      <c r="H102" s="134" t="s">
        <v>3526</v>
      </c>
      <c r="I102" s="19"/>
      <c r="J102" s="19"/>
    </row>
    <row r="103">
      <c r="A103" s="3">
        <v>88.0</v>
      </c>
      <c r="B103" s="72">
        <v>0.13875</v>
      </c>
      <c r="C103" s="134" t="s">
        <v>18</v>
      </c>
      <c r="D103" s="134" t="s">
        <v>32</v>
      </c>
      <c r="E103" s="47">
        <v>29.0</v>
      </c>
      <c r="F103" s="31">
        <f t="shared" ref="F103:F104" si="1">E103-13</f>
        <v>16</v>
      </c>
      <c r="G103" s="19"/>
      <c r="H103" s="19"/>
      <c r="I103" s="19"/>
      <c r="J103" s="134" t="s">
        <v>42</v>
      </c>
    </row>
    <row r="104">
      <c r="A104" s="3">
        <v>88.0</v>
      </c>
      <c r="B104" s="72">
        <v>0.13875</v>
      </c>
      <c r="C104" s="134" t="s">
        <v>18</v>
      </c>
      <c r="D104" s="134" t="s">
        <v>32</v>
      </c>
      <c r="E104" s="47">
        <v>29.0</v>
      </c>
      <c r="F104" s="31">
        <f t="shared" si="1"/>
        <v>16</v>
      </c>
      <c r="G104" s="19"/>
      <c r="H104" s="19"/>
      <c r="I104" s="19"/>
      <c r="J104" s="134" t="s">
        <v>3525</v>
      </c>
    </row>
    <row r="105">
      <c r="A105" s="3">
        <v>88.0</v>
      </c>
      <c r="B105" s="72">
        <v>0.1388310185185185</v>
      </c>
      <c r="C105" s="134" t="s">
        <v>18</v>
      </c>
      <c r="D105" s="134" t="s">
        <v>7</v>
      </c>
      <c r="E105" s="47">
        <v>15.0</v>
      </c>
      <c r="F105" s="19"/>
      <c r="G105" s="19"/>
      <c r="H105" s="134" t="s">
        <v>3527</v>
      </c>
      <c r="I105" s="19"/>
      <c r="J105" s="134" t="s">
        <v>3528</v>
      </c>
    </row>
    <row r="106">
      <c r="A106" s="3">
        <v>88.0</v>
      </c>
      <c r="B106" s="72">
        <v>0.1398611111111111</v>
      </c>
      <c r="C106" s="134" t="s">
        <v>18</v>
      </c>
      <c r="D106" s="134" t="s">
        <v>97</v>
      </c>
      <c r="E106" s="47">
        <v>18.0</v>
      </c>
      <c r="F106" s="19"/>
      <c r="G106" s="19"/>
      <c r="H106" s="19"/>
      <c r="I106" s="19"/>
      <c r="J106" s="134" t="s">
        <v>3529</v>
      </c>
    </row>
    <row r="107">
      <c r="A107" s="3">
        <v>88.0</v>
      </c>
      <c r="B107" s="72">
        <v>0.1414351851851852</v>
      </c>
      <c r="C107" s="134" t="s">
        <v>3523</v>
      </c>
      <c r="D107" s="134" t="s">
        <v>32</v>
      </c>
      <c r="E107" s="47">
        <v>22.0</v>
      </c>
      <c r="F107" s="47">
        <v>16.0</v>
      </c>
      <c r="G107" s="19"/>
      <c r="H107" s="19"/>
      <c r="I107" s="19"/>
      <c r="J107" s="134" t="s">
        <v>3524</v>
      </c>
    </row>
    <row r="108">
      <c r="A108" s="3">
        <v>88.0</v>
      </c>
      <c r="B108" s="72">
        <v>0.1414351851851852</v>
      </c>
      <c r="C108" s="134" t="s">
        <v>3523</v>
      </c>
      <c r="D108" s="134" t="s">
        <v>32</v>
      </c>
      <c r="E108" s="47" t="s">
        <v>30</v>
      </c>
      <c r="F108" s="47" t="s">
        <v>30</v>
      </c>
      <c r="G108" s="19"/>
      <c r="H108" s="19"/>
      <c r="I108" s="19"/>
      <c r="J108" s="134" t="s">
        <v>17</v>
      </c>
    </row>
    <row r="109">
      <c r="A109" s="3">
        <v>88.0</v>
      </c>
      <c r="B109" s="72">
        <v>0.14186342592592593</v>
      </c>
      <c r="C109" s="134" t="s">
        <v>3523</v>
      </c>
      <c r="D109" s="134" t="s">
        <v>7</v>
      </c>
      <c r="E109" s="47">
        <v>13.0</v>
      </c>
      <c r="F109" s="19"/>
      <c r="G109" s="19"/>
      <c r="H109" s="134" t="s">
        <v>3522</v>
      </c>
      <c r="I109" s="19"/>
      <c r="J109" s="19"/>
    </row>
    <row r="110">
      <c r="A110" s="3">
        <v>88.0</v>
      </c>
      <c r="B110" s="72">
        <v>0.14475694444444445</v>
      </c>
      <c r="C110" s="134" t="s">
        <v>3409</v>
      </c>
      <c r="D110" s="134" t="s">
        <v>628</v>
      </c>
      <c r="E110" s="47" t="s">
        <v>30</v>
      </c>
      <c r="F110" s="47" t="s">
        <v>30</v>
      </c>
      <c r="G110" s="19"/>
      <c r="H110" s="19"/>
      <c r="I110" s="19"/>
      <c r="J110" s="134" t="s">
        <v>42</v>
      </c>
    </row>
    <row r="111">
      <c r="A111" s="3">
        <v>88.0</v>
      </c>
      <c r="B111" s="72">
        <v>0.14475694444444445</v>
      </c>
      <c r="C111" s="134" t="s">
        <v>3409</v>
      </c>
      <c r="D111" s="134" t="s">
        <v>628</v>
      </c>
      <c r="E111" s="47">
        <v>12.0</v>
      </c>
      <c r="F111" s="31">
        <f>E111-9</f>
        <v>3</v>
      </c>
      <c r="G111" s="19"/>
      <c r="H111" s="19"/>
      <c r="I111" s="19"/>
      <c r="J111" s="134" t="s">
        <v>3530</v>
      </c>
    </row>
    <row r="112">
      <c r="A112" s="3">
        <v>88.0</v>
      </c>
      <c r="B112" s="72">
        <v>0.14583333333333334</v>
      </c>
      <c r="C112" s="134" t="s">
        <v>21</v>
      </c>
      <c r="D112" s="134" t="s">
        <v>88</v>
      </c>
      <c r="E112" s="47">
        <v>18.0</v>
      </c>
      <c r="F112" s="34">
        <f>E112-8</f>
        <v>10</v>
      </c>
      <c r="G112" s="19"/>
      <c r="H112" s="19"/>
      <c r="I112" s="19"/>
      <c r="J112" s="111" t="s">
        <v>1058</v>
      </c>
    </row>
    <row r="113">
      <c r="A113" s="3">
        <v>88.0</v>
      </c>
      <c r="B113" s="72">
        <v>0.1479976851851852</v>
      </c>
      <c r="C113" s="134" t="s">
        <v>15</v>
      </c>
      <c r="D113" s="134" t="s">
        <v>75</v>
      </c>
      <c r="E113" s="47">
        <v>22.0</v>
      </c>
      <c r="F113" s="47">
        <v>16.0</v>
      </c>
      <c r="G113" s="19"/>
      <c r="H113" s="19"/>
      <c r="I113" s="19"/>
      <c r="J113" s="134" t="s">
        <v>1642</v>
      </c>
    </row>
    <row r="114">
      <c r="A114" s="3">
        <v>88.0</v>
      </c>
      <c r="B114" s="72">
        <v>0.1479976851851852</v>
      </c>
      <c r="C114" s="134" t="s">
        <v>15</v>
      </c>
      <c r="D114" s="134" t="s">
        <v>75</v>
      </c>
      <c r="E114" s="47" t="s">
        <v>30</v>
      </c>
      <c r="F114" s="47" t="s">
        <v>30</v>
      </c>
      <c r="G114" s="19"/>
      <c r="H114" s="19"/>
      <c r="I114" s="19"/>
      <c r="J114" s="134" t="s">
        <v>17</v>
      </c>
    </row>
    <row r="115">
      <c r="A115" s="3">
        <v>88.0</v>
      </c>
      <c r="B115" s="72">
        <v>0.1491435185185185</v>
      </c>
      <c r="C115" s="134" t="s">
        <v>15</v>
      </c>
      <c r="D115" s="134" t="s">
        <v>25</v>
      </c>
      <c r="E115" s="47" t="s">
        <v>30</v>
      </c>
      <c r="F115" s="47" t="s">
        <v>30</v>
      </c>
      <c r="G115" s="19"/>
      <c r="H115" s="19"/>
      <c r="I115" s="19"/>
      <c r="J115" s="134" t="s">
        <v>42</v>
      </c>
    </row>
    <row r="116">
      <c r="A116" s="3">
        <v>88.0</v>
      </c>
      <c r="B116" s="72">
        <v>0.1491435185185185</v>
      </c>
      <c r="C116" s="134" t="s">
        <v>15</v>
      </c>
      <c r="D116" s="134" t="s">
        <v>25</v>
      </c>
      <c r="E116" s="47">
        <v>18.0</v>
      </c>
      <c r="F116" s="31">
        <f>E116-5</f>
        <v>13</v>
      </c>
      <c r="G116" s="19"/>
      <c r="H116" s="19"/>
      <c r="I116" s="19"/>
      <c r="J116" s="134" t="s">
        <v>3531</v>
      </c>
    </row>
    <row r="117">
      <c r="A117" s="3">
        <v>88.0</v>
      </c>
      <c r="B117" s="72">
        <v>0.14938657407407407</v>
      </c>
      <c r="C117" s="134" t="s">
        <v>13</v>
      </c>
      <c r="D117" s="134" t="s">
        <v>25</v>
      </c>
      <c r="E117" s="47" t="s">
        <v>30</v>
      </c>
      <c r="F117" s="47" t="s">
        <v>30</v>
      </c>
      <c r="G117" s="19"/>
      <c r="H117" s="19"/>
      <c r="I117" s="19"/>
      <c r="J117" s="134" t="s">
        <v>42</v>
      </c>
    </row>
    <row r="118">
      <c r="A118" s="3">
        <v>88.0</v>
      </c>
      <c r="B118" s="72">
        <v>0.14938657407407407</v>
      </c>
      <c r="C118" s="134" t="s">
        <v>13</v>
      </c>
      <c r="D118" s="134" t="s">
        <v>25</v>
      </c>
      <c r="E118" s="47">
        <v>13.0</v>
      </c>
      <c r="F118" s="31">
        <f>E118-2</f>
        <v>11</v>
      </c>
      <c r="G118" s="19"/>
      <c r="H118" s="19"/>
      <c r="I118" s="19"/>
      <c r="J118" s="134" t="s">
        <v>3531</v>
      </c>
    </row>
    <row r="119">
      <c r="A119" s="3">
        <v>88.0</v>
      </c>
      <c r="B119" s="72">
        <v>0.15050925925925926</v>
      </c>
      <c r="C119" s="134" t="s">
        <v>15</v>
      </c>
      <c r="D119" s="134" t="s">
        <v>7</v>
      </c>
      <c r="E119" s="47">
        <v>29.0</v>
      </c>
      <c r="F119" s="19"/>
      <c r="G119" s="19"/>
      <c r="H119" s="134" t="s">
        <v>3532</v>
      </c>
      <c r="I119" s="19"/>
      <c r="J119" s="134" t="s">
        <v>52</v>
      </c>
    </row>
    <row r="120">
      <c r="A120" s="3">
        <v>88.0</v>
      </c>
      <c r="B120" s="72">
        <v>0.15074074074074073</v>
      </c>
      <c r="C120" s="134" t="s">
        <v>13</v>
      </c>
      <c r="D120" s="134" t="s">
        <v>709</v>
      </c>
      <c r="E120" s="47">
        <v>15.0</v>
      </c>
      <c r="F120" s="31">
        <f>E120</f>
        <v>15</v>
      </c>
      <c r="G120" s="19"/>
      <c r="H120" s="134" t="s">
        <v>3533</v>
      </c>
      <c r="I120" s="19"/>
      <c r="J120" s="134" t="s">
        <v>3534</v>
      </c>
    </row>
    <row r="121">
      <c r="A121" s="3">
        <v>88.0</v>
      </c>
      <c r="B121" s="72">
        <v>0.15208333333333332</v>
      </c>
      <c r="C121" s="134" t="s">
        <v>15</v>
      </c>
      <c r="D121" s="134" t="s">
        <v>97</v>
      </c>
      <c r="E121" s="47">
        <v>11.0</v>
      </c>
      <c r="F121" s="19"/>
      <c r="G121" s="19"/>
      <c r="H121" s="19"/>
      <c r="I121" s="19"/>
      <c r="J121" s="134" t="s">
        <v>3535</v>
      </c>
    </row>
    <row r="122">
      <c r="A122" s="3">
        <v>88.0</v>
      </c>
      <c r="B122" s="72">
        <v>0.15332175925925925</v>
      </c>
      <c r="C122" s="134" t="s">
        <v>15</v>
      </c>
      <c r="D122" s="134" t="s">
        <v>75</v>
      </c>
      <c r="E122" s="47">
        <v>16.0</v>
      </c>
      <c r="F122" s="31">
        <f>E122-5</f>
        <v>11</v>
      </c>
      <c r="G122" s="19"/>
      <c r="H122" s="19"/>
      <c r="I122" s="19"/>
      <c r="J122" s="134" t="s">
        <v>3536</v>
      </c>
    </row>
    <row r="123">
      <c r="A123" s="3">
        <v>88.0</v>
      </c>
      <c r="B123" s="72">
        <v>0.15375</v>
      </c>
      <c r="C123" s="134" t="s">
        <v>3409</v>
      </c>
      <c r="D123" s="134" t="s">
        <v>75</v>
      </c>
      <c r="E123" s="47">
        <v>25.0</v>
      </c>
      <c r="F123" s="31">
        <f>E123-6</f>
        <v>19</v>
      </c>
      <c r="G123" s="19"/>
      <c r="H123" s="134" t="s">
        <v>3537</v>
      </c>
      <c r="I123" s="19"/>
      <c r="J123" s="134" t="s">
        <v>3494</v>
      </c>
    </row>
    <row r="124">
      <c r="A124" s="3">
        <v>88.0</v>
      </c>
      <c r="B124" s="72">
        <v>0.15380787037037036</v>
      </c>
      <c r="C124" s="134" t="s">
        <v>18</v>
      </c>
      <c r="D124" s="134" t="s">
        <v>75</v>
      </c>
      <c r="E124" s="47">
        <v>18.0</v>
      </c>
      <c r="F124" s="31">
        <f>E124-7</f>
        <v>11</v>
      </c>
      <c r="G124" s="19"/>
      <c r="H124" s="134" t="s">
        <v>3538</v>
      </c>
      <c r="I124" s="19"/>
      <c r="J124" s="134" t="s">
        <v>3494</v>
      </c>
    </row>
    <row r="125">
      <c r="A125" s="3">
        <v>88.0</v>
      </c>
      <c r="B125" s="72">
        <v>0.15386574074074075</v>
      </c>
      <c r="C125" s="134" t="s">
        <v>15</v>
      </c>
      <c r="D125" s="134" t="s">
        <v>75</v>
      </c>
      <c r="E125" s="47">
        <v>7.0</v>
      </c>
      <c r="F125" s="31">
        <f>E125-5</f>
        <v>2</v>
      </c>
      <c r="G125" s="19"/>
      <c r="H125" s="134" t="s">
        <v>3539</v>
      </c>
      <c r="I125" s="19"/>
      <c r="J125" s="134" t="s">
        <v>3540</v>
      </c>
    </row>
    <row r="126">
      <c r="A126" s="3">
        <v>88.0</v>
      </c>
      <c r="B126" s="72">
        <v>0.15388888888888888</v>
      </c>
      <c r="C126" s="134" t="s">
        <v>21</v>
      </c>
      <c r="D126" s="134" t="s">
        <v>75</v>
      </c>
      <c r="E126" s="47">
        <v>19.0</v>
      </c>
      <c r="F126" s="31">
        <f>E126-0</f>
        <v>19</v>
      </c>
      <c r="G126" s="19"/>
      <c r="H126" s="134" t="s">
        <v>3541</v>
      </c>
      <c r="I126" s="19"/>
      <c r="J126" s="134" t="s">
        <v>3494</v>
      </c>
    </row>
    <row r="127">
      <c r="A127" s="3">
        <v>88.0</v>
      </c>
      <c r="B127" s="72">
        <v>0.15400462962962963</v>
      </c>
      <c r="C127" s="134" t="s">
        <v>10</v>
      </c>
      <c r="D127" s="134" t="s">
        <v>75</v>
      </c>
      <c r="E127" s="47">
        <v>16.0</v>
      </c>
      <c r="F127" s="31">
        <f t="shared" ref="F127:F128" si="2">E127-2</f>
        <v>14</v>
      </c>
      <c r="G127" s="19"/>
      <c r="H127" s="134" t="s">
        <v>3542</v>
      </c>
      <c r="I127" s="19"/>
      <c r="J127" s="134" t="s">
        <v>3494</v>
      </c>
    </row>
    <row r="128">
      <c r="A128" s="3">
        <v>88.0</v>
      </c>
      <c r="B128" s="72">
        <v>0.15405092592592592</v>
      </c>
      <c r="C128" s="134" t="s">
        <v>273</v>
      </c>
      <c r="D128" s="134" t="s">
        <v>75</v>
      </c>
      <c r="E128" s="47">
        <v>14.0</v>
      </c>
      <c r="F128" s="31">
        <f t="shared" si="2"/>
        <v>12</v>
      </c>
      <c r="G128" s="19"/>
      <c r="H128" s="134" t="s">
        <v>3543</v>
      </c>
      <c r="I128" s="19"/>
      <c r="J128" s="134" t="s">
        <v>3494</v>
      </c>
    </row>
    <row r="129">
      <c r="A129" s="3">
        <v>88.0</v>
      </c>
      <c r="B129" s="72">
        <v>0.15407407407407409</v>
      </c>
      <c r="C129" s="134" t="s">
        <v>13</v>
      </c>
      <c r="D129" s="134" t="s">
        <v>75</v>
      </c>
      <c r="E129" s="47">
        <v>15.0</v>
      </c>
      <c r="F129" s="31">
        <f>E129-10</f>
        <v>5</v>
      </c>
      <c r="G129" s="19"/>
      <c r="H129" s="134" t="s">
        <v>3544</v>
      </c>
      <c r="I129" s="19"/>
      <c r="J129" s="134" t="s">
        <v>3494</v>
      </c>
    </row>
    <row r="130">
      <c r="A130" s="3">
        <v>88.0</v>
      </c>
      <c r="B130" s="72">
        <v>0.15540509259259258</v>
      </c>
      <c r="C130" s="134" t="s">
        <v>3523</v>
      </c>
      <c r="D130" s="134" t="s">
        <v>32</v>
      </c>
      <c r="E130" s="47" t="s">
        <v>30</v>
      </c>
      <c r="F130" s="47" t="s">
        <v>30</v>
      </c>
      <c r="G130" s="19"/>
      <c r="H130" s="19"/>
      <c r="I130" s="19"/>
      <c r="J130" s="134" t="s">
        <v>17</v>
      </c>
    </row>
    <row r="131">
      <c r="A131" s="3">
        <v>88.0</v>
      </c>
      <c r="B131" s="72">
        <v>0.15540509259259258</v>
      </c>
      <c r="C131" s="134" t="s">
        <v>3523</v>
      </c>
      <c r="D131" s="134" t="s">
        <v>32</v>
      </c>
      <c r="E131" s="47">
        <v>15.0</v>
      </c>
      <c r="F131" s="31">
        <f>E131-8</f>
        <v>7</v>
      </c>
      <c r="G131" s="19"/>
      <c r="H131" s="19"/>
      <c r="I131" s="19"/>
      <c r="J131" s="134" t="s">
        <v>3524</v>
      </c>
    </row>
    <row r="132">
      <c r="A132" s="3">
        <v>88.0</v>
      </c>
      <c r="B132" s="72">
        <v>0.15652777777777777</v>
      </c>
      <c r="C132" s="134" t="s">
        <v>273</v>
      </c>
      <c r="D132" s="134" t="s">
        <v>32</v>
      </c>
      <c r="E132" s="31" t="s">
        <v>863</v>
      </c>
      <c r="F132" s="47">
        <v>19.0</v>
      </c>
      <c r="G132" s="134" t="s">
        <v>48</v>
      </c>
      <c r="H132" s="19"/>
      <c r="I132" s="19"/>
      <c r="J132" s="134" t="s">
        <v>42</v>
      </c>
    </row>
    <row r="133">
      <c r="A133" s="3">
        <v>88.0</v>
      </c>
      <c r="B133" s="72">
        <v>0.15652777777777777</v>
      </c>
      <c r="C133" s="134" t="s">
        <v>273</v>
      </c>
      <c r="D133" s="134" t="s">
        <v>32</v>
      </c>
      <c r="E133" s="31" t="s">
        <v>863</v>
      </c>
      <c r="F133" s="47">
        <v>19.0</v>
      </c>
      <c r="G133" s="134" t="s">
        <v>48</v>
      </c>
      <c r="H133" s="19"/>
      <c r="I133" s="19"/>
      <c r="J133" s="134" t="s">
        <v>3545</v>
      </c>
    </row>
    <row r="134">
      <c r="A134" s="3">
        <v>88.0</v>
      </c>
      <c r="B134" s="72">
        <v>0.15675925925925926</v>
      </c>
      <c r="C134" s="134" t="s">
        <v>273</v>
      </c>
      <c r="D134" s="134" t="s">
        <v>7</v>
      </c>
      <c r="E134" s="47">
        <v>10.0</v>
      </c>
      <c r="F134" s="19"/>
      <c r="G134" s="19"/>
      <c r="H134" s="134" t="s">
        <v>3546</v>
      </c>
      <c r="I134" s="19"/>
      <c r="J134" s="19"/>
    </row>
    <row r="135">
      <c r="A135" s="3">
        <v>88.0</v>
      </c>
      <c r="B135" s="72">
        <v>0.15765046296296295</v>
      </c>
      <c r="C135" s="134" t="s">
        <v>18</v>
      </c>
      <c r="D135" s="134" t="s">
        <v>32</v>
      </c>
      <c r="E135" s="47" t="s">
        <v>30</v>
      </c>
      <c r="F135" s="47" t="s">
        <v>30</v>
      </c>
      <c r="G135" s="19"/>
      <c r="H135" s="19"/>
      <c r="I135" s="19"/>
      <c r="J135" s="134" t="s">
        <v>42</v>
      </c>
    </row>
    <row r="136">
      <c r="A136" s="3">
        <v>88.0</v>
      </c>
      <c r="B136" s="72">
        <v>0.15765046296296295</v>
      </c>
      <c r="C136" s="134" t="s">
        <v>18</v>
      </c>
      <c r="D136" s="134" t="s">
        <v>32</v>
      </c>
      <c r="E136" s="47">
        <v>17.0</v>
      </c>
      <c r="F136" s="31">
        <f>E136-13</f>
        <v>4</v>
      </c>
      <c r="G136" s="19"/>
      <c r="H136" s="19"/>
      <c r="I136" s="19"/>
      <c r="J136" s="134" t="s">
        <v>3525</v>
      </c>
    </row>
    <row r="137">
      <c r="A137" s="3">
        <v>88.0</v>
      </c>
      <c r="B137" s="72">
        <v>0.15780092592592593</v>
      </c>
      <c r="C137" s="134" t="s">
        <v>18</v>
      </c>
      <c r="D137" s="134" t="s">
        <v>32</v>
      </c>
      <c r="E137" s="47" t="s">
        <v>30</v>
      </c>
      <c r="F137" s="47" t="s">
        <v>30</v>
      </c>
      <c r="G137" s="19"/>
      <c r="H137" s="19"/>
      <c r="I137" s="19"/>
      <c r="J137" s="134" t="s">
        <v>42</v>
      </c>
    </row>
    <row r="138">
      <c r="A138" s="3">
        <v>88.0</v>
      </c>
      <c r="B138" s="72">
        <v>0.15780092592592593</v>
      </c>
      <c r="C138" s="134" t="s">
        <v>18</v>
      </c>
      <c r="D138" s="134" t="s">
        <v>32</v>
      </c>
      <c r="E138" s="47">
        <v>19.0</v>
      </c>
      <c r="F138" s="31">
        <f>E138-13</f>
        <v>6</v>
      </c>
      <c r="G138" s="19"/>
      <c r="H138" s="19"/>
      <c r="I138" s="19"/>
      <c r="J138" s="134" t="s">
        <v>3525</v>
      </c>
    </row>
    <row r="139">
      <c r="A139" s="3">
        <v>88.0</v>
      </c>
      <c r="B139" s="72">
        <v>0.15791666666666668</v>
      </c>
      <c r="C139" s="134" t="s">
        <v>18</v>
      </c>
      <c r="D139" s="134" t="s">
        <v>7</v>
      </c>
      <c r="E139" s="47">
        <v>13.0</v>
      </c>
      <c r="F139" s="19"/>
      <c r="G139" s="19"/>
      <c r="H139" s="134" t="s">
        <v>3547</v>
      </c>
      <c r="I139" s="19"/>
      <c r="J139" s="19"/>
    </row>
    <row r="140">
      <c r="A140" s="3">
        <v>88.0</v>
      </c>
      <c r="B140" s="72">
        <v>0.1580439814814815</v>
      </c>
      <c r="C140" s="134" t="s">
        <v>18</v>
      </c>
      <c r="D140" s="134" t="s">
        <v>32</v>
      </c>
      <c r="E140" s="47" t="s">
        <v>30</v>
      </c>
      <c r="F140" s="47" t="s">
        <v>30</v>
      </c>
      <c r="G140" s="19"/>
      <c r="H140" s="19"/>
      <c r="I140" s="19"/>
      <c r="J140" s="134" t="s">
        <v>42</v>
      </c>
    </row>
    <row r="141">
      <c r="A141" s="3">
        <v>88.0</v>
      </c>
      <c r="B141" s="72">
        <v>0.1580439814814815</v>
      </c>
      <c r="C141" s="134" t="s">
        <v>18</v>
      </c>
      <c r="D141" s="134" t="s">
        <v>32</v>
      </c>
      <c r="E141" s="47">
        <v>16.0</v>
      </c>
      <c r="F141" s="31">
        <f>E141-13</f>
        <v>3</v>
      </c>
      <c r="G141" s="19"/>
      <c r="H141" s="19"/>
      <c r="I141" s="19"/>
      <c r="J141" s="134" t="s">
        <v>3525</v>
      </c>
    </row>
    <row r="142">
      <c r="A142" s="3">
        <v>88.0</v>
      </c>
      <c r="B142" s="72">
        <v>0.15991898148148148</v>
      </c>
      <c r="C142" s="134" t="s">
        <v>10</v>
      </c>
      <c r="D142" s="134" t="s">
        <v>25</v>
      </c>
      <c r="E142" s="47">
        <v>29.0</v>
      </c>
      <c r="F142" s="47">
        <f>E142-12</f>
        <v>17</v>
      </c>
      <c r="G142" s="19"/>
      <c r="H142" s="111" t="s">
        <v>3548</v>
      </c>
      <c r="I142" s="19"/>
      <c r="J142" s="134" t="s">
        <v>3510</v>
      </c>
    </row>
    <row r="143">
      <c r="A143" s="3">
        <v>88.0</v>
      </c>
      <c r="B143" s="72">
        <v>0.15991898148148148</v>
      </c>
      <c r="C143" s="134" t="s">
        <v>3409</v>
      </c>
      <c r="D143" s="134" t="s">
        <v>25</v>
      </c>
      <c r="E143" s="47" t="s">
        <v>30</v>
      </c>
      <c r="F143" s="31" t="s">
        <v>30</v>
      </c>
      <c r="G143" s="19"/>
      <c r="H143" s="135"/>
      <c r="I143" s="19"/>
      <c r="J143" s="134" t="s">
        <v>42</v>
      </c>
    </row>
    <row r="144">
      <c r="A144" s="3">
        <v>88.0</v>
      </c>
      <c r="B144" s="72">
        <v>0.1599537037037037</v>
      </c>
      <c r="C144" s="134" t="s">
        <v>3409</v>
      </c>
      <c r="D144" s="134" t="s">
        <v>25</v>
      </c>
      <c r="E144" s="47">
        <v>5.0</v>
      </c>
      <c r="F144" s="47">
        <f>E144-0</f>
        <v>5</v>
      </c>
      <c r="G144" s="19"/>
      <c r="H144" s="111" t="s">
        <v>3549</v>
      </c>
      <c r="I144" s="19"/>
      <c r="J144" s="134" t="s">
        <v>3550</v>
      </c>
    </row>
    <row r="145">
      <c r="A145" s="3">
        <v>88.0</v>
      </c>
      <c r="B145" s="72">
        <v>0.1599537037037037</v>
      </c>
      <c r="C145" s="134" t="s">
        <v>18</v>
      </c>
      <c r="D145" s="134" t="s">
        <v>25</v>
      </c>
      <c r="E145" s="47" t="s">
        <v>30</v>
      </c>
      <c r="F145" s="31" t="s">
        <v>30</v>
      </c>
      <c r="G145" s="19"/>
      <c r="H145" s="135"/>
      <c r="I145" s="19"/>
      <c r="J145" s="134" t="s">
        <v>42</v>
      </c>
    </row>
    <row r="146">
      <c r="A146" s="3">
        <v>88.0</v>
      </c>
      <c r="B146" s="72">
        <v>0.15996527777777778</v>
      </c>
      <c r="C146" s="134" t="s">
        <v>18</v>
      </c>
      <c r="D146" s="134" t="s">
        <v>25</v>
      </c>
      <c r="E146" s="47">
        <v>15.0</v>
      </c>
      <c r="F146" s="47">
        <f>E146-6</f>
        <v>9</v>
      </c>
      <c r="G146" s="19"/>
      <c r="H146" s="111" t="s">
        <v>3551</v>
      </c>
      <c r="I146" s="19"/>
      <c r="J146" s="134" t="s">
        <v>3550</v>
      </c>
    </row>
    <row r="147">
      <c r="A147" s="3">
        <v>88.0</v>
      </c>
      <c r="B147" s="72">
        <v>0.15996527777777778</v>
      </c>
      <c r="C147" s="134" t="s">
        <v>21</v>
      </c>
      <c r="D147" s="134" t="s">
        <v>25</v>
      </c>
      <c r="E147" s="47" t="s">
        <v>30</v>
      </c>
      <c r="F147" s="31" t="s">
        <v>30</v>
      </c>
      <c r="G147" s="19"/>
      <c r="H147" s="135"/>
      <c r="I147" s="19"/>
      <c r="J147" s="134" t="s">
        <v>42</v>
      </c>
    </row>
    <row r="148">
      <c r="A148" s="3">
        <v>88.0</v>
      </c>
      <c r="B148" s="72">
        <v>0.15998842592592594</v>
      </c>
      <c r="C148" s="134" t="s">
        <v>21</v>
      </c>
      <c r="D148" s="134" t="s">
        <v>25</v>
      </c>
      <c r="E148" s="47">
        <v>16.0</v>
      </c>
      <c r="F148" s="31">
        <f>E148-10</f>
        <v>6</v>
      </c>
      <c r="G148" s="19"/>
      <c r="H148" s="134" t="s">
        <v>3552</v>
      </c>
      <c r="I148" s="19"/>
      <c r="J148" s="134" t="s">
        <v>3550</v>
      </c>
    </row>
    <row r="149">
      <c r="A149" s="3">
        <v>88.0</v>
      </c>
      <c r="B149" s="72">
        <v>0.1609722222222222</v>
      </c>
      <c r="C149" s="134" t="s">
        <v>13</v>
      </c>
      <c r="D149" s="134" t="s">
        <v>97</v>
      </c>
      <c r="E149" s="47">
        <v>12.0</v>
      </c>
      <c r="F149" s="19"/>
      <c r="G149" s="19"/>
      <c r="H149" s="19"/>
      <c r="I149" s="19"/>
      <c r="J149" s="134" t="s">
        <v>3553</v>
      </c>
    </row>
    <row r="150">
      <c r="A150" s="3">
        <v>88.0</v>
      </c>
      <c r="B150" s="72">
        <v>0.16143518518518518</v>
      </c>
      <c r="C150" s="134" t="s">
        <v>13</v>
      </c>
      <c r="D150" s="134" t="s">
        <v>32</v>
      </c>
      <c r="E150" s="47">
        <v>28.0</v>
      </c>
      <c r="F150" s="31">
        <f>E150-16</f>
        <v>12</v>
      </c>
      <c r="G150" s="19"/>
      <c r="H150" s="19"/>
      <c r="I150" s="19"/>
      <c r="J150" s="134" t="s">
        <v>3512</v>
      </c>
    </row>
    <row r="151">
      <c r="A151" s="3">
        <v>88.0</v>
      </c>
      <c r="B151" s="72">
        <v>0.16152777777777777</v>
      </c>
      <c r="C151" s="134" t="s">
        <v>13</v>
      </c>
      <c r="D151" s="134" t="s">
        <v>7</v>
      </c>
      <c r="E151" s="47">
        <v>25.0</v>
      </c>
      <c r="F151" s="19"/>
      <c r="G151" s="19"/>
      <c r="H151" s="134" t="s">
        <v>3554</v>
      </c>
      <c r="I151" s="19"/>
      <c r="J151" s="19"/>
    </row>
    <row r="152">
      <c r="A152" s="3">
        <v>88.0</v>
      </c>
      <c r="B152" s="72">
        <v>0.1620023148148148</v>
      </c>
      <c r="C152" s="134" t="s">
        <v>3409</v>
      </c>
      <c r="D152" s="134" t="s">
        <v>628</v>
      </c>
      <c r="E152" s="47" t="s">
        <v>30</v>
      </c>
      <c r="F152" s="47" t="s">
        <v>30</v>
      </c>
      <c r="G152" s="19"/>
      <c r="H152" s="19"/>
      <c r="I152" s="19"/>
      <c r="J152" s="134" t="s">
        <v>42</v>
      </c>
    </row>
    <row r="153">
      <c r="A153" s="3">
        <v>88.0</v>
      </c>
      <c r="B153" s="72">
        <v>0.1620023148148148</v>
      </c>
      <c r="C153" s="134" t="s">
        <v>3409</v>
      </c>
      <c r="D153" s="134" t="s">
        <v>628</v>
      </c>
      <c r="E153" s="47" t="s">
        <v>30</v>
      </c>
      <c r="F153" s="47" t="s">
        <v>30</v>
      </c>
      <c r="G153" s="19"/>
      <c r="H153" s="19"/>
      <c r="I153" s="19"/>
      <c r="J153" s="134" t="s">
        <v>350</v>
      </c>
    </row>
    <row r="154">
      <c r="A154" s="3">
        <v>88.0</v>
      </c>
      <c r="B154" s="72">
        <v>0.1620023148148148</v>
      </c>
      <c r="C154" s="134" t="s">
        <v>3409</v>
      </c>
      <c r="D154" s="134" t="s">
        <v>628</v>
      </c>
      <c r="E154" s="47">
        <v>20.0</v>
      </c>
      <c r="F154" s="31">
        <f>E154-9</f>
        <v>11</v>
      </c>
      <c r="G154" s="19"/>
      <c r="H154" s="19"/>
      <c r="I154" s="19"/>
      <c r="J154" s="134" t="s">
        <v>3555</v>
      </c>
    </row>
    <row r="155">
      <c r="A155" s="3">
        <v>88.0</v>
      </c>
      <c r="B155" s="72">
        <v>0.16219907407407408</v>
      </c>
      <c r="C155" s="134" t="s">
        <v>3409</v>
      </c>
      <c r="D155" s="134" t="s">
        <v>7</v>
      </c>
      <c r="E155" s="47">
        <v>22.0</v>
      </c>
      <c r="F155" s="19"/>
      <c r="G155" s="19"/>
      <c r="H155" s="134" t="s">
        <v>3556</v>
      </c>
      <c r="I155" s="19"/>
      <c r="J155" s="19"/>
    </row>
    <row r="156">
      <c r="A156" s="3">
        <v>88.0</v>
      </c>
      <c r="B156" s="72">
        <v>0.1627199074074074</v>
      </c>
      <c r="C156" s="134" t="s">
        <v>21</v>
      </c>
      <c r="D156" s="134" t="s">
        <v>32</v>
      </c>
      <c r="E156" s="47" t="s">
        <v>30</v>
      </c>
      <c r="F156" s="47" t="s">
        <v>30</v>
      </c>
      <c r="G156" s="19"/>
      <c r="H156" s="19"/>
      <c r="I156" s="19"/>
      <c r="J156" s="134" t="s">
        <v>42</v>
      </c>
    </row>
    <row r="157">
      <c r="A157" s="3">
        <v>88.0</v>
      </c>
      <c r="B157" s="72">
        <v>0.1627199074074074</v>
      </c>
      <c r="C157" s="134" t="s">
        <v>21</v>
      </c>
      <c r="D157" s="134" t="s">
        <v>32</v>
      </c>
      <c r="E157" s="47">
        <v>23.0</v>
      </c>
      <c r="F157" s="31" t="s">
        <v>30</v>
      </c>
      <c r="G157" s="19"/>
      <c r="H157" s="19"/>
      <c r="I157" s="19"/>
      <c r="J157" s="134" t="s">
        <v>3557</v>
      </c>
    </row>
    <row r="158">
      <c r="A158" s="3">
        <v>88.0</v>
      </c>
      <c r="B158" s="72">
        <v>0.16269675925925925</v>
      </c>
      <c r="C158" s="134" t="s">
        <v>21</v>
      </c>
      <c r="D158" s="134" t="s">
        <v>32</v>
      </c>
      <c r="E158" s="47">
        <v>34.0</v>
      </c>
      <c r="F158" s="31" t="s">
        <v>30</v>
      </c>
      <c r="G158" s="19"/>
      <c r="H158" s="19"/>
      <c r="I158" s="19"/>
      <c r="J158" s="134" t="s">
        <v>3558</v>
      </c>
    </row>
    <row r="159">
      <c r="A159" s="3">
        <v>88.0</v>
      </c>
      <c r="B159" s="72">
        <v>0.16318287037037038</v>
      </c>
      <c r="C159" s="134" t="s">
        <v>21</v>
      </c>
      <c r="D159" s="134" t="s">
        <v>7</v>
      </c>
      <c r="E159" s="47">
        <v>34.0</v>
      </c>
      <c r="F159" s="19"/>
      <c r="G159" s="19"/>
      <c r="H159" s="134" t="s">
        <v>3559</v>
      </c>
      <c r="I159" s="19"/>
      <c r="J159" s="134" t="s">
        <v>3560</v>
      </c>
    </row>
    <row r="160">
      <c r="A160" s="3">
        <v>88.0</v>
      </c>
      <c r="B160" s="72">
        <v>0.16868055555555556</v>
      </c>
      <c r="C160" s="134" t="s">
        <v>3523</v>
      </c>
      <c r="D160" s="134" t="s">
        <v>32</v>
      </c>
      <c r="E160" s="47" t="s">
        <v>30</v>
      </c>
      <c r="F160" s="47" t="s">
        <v>30</v>
      </c>
      <c r="G160" s="19"/>
      <c r="H160" s="19"/>
      <c r="I160" s="19"/>
      <c r="J160" s="134" t="s">
        <v>17</v>
      </c>
    </row>
    <row r="161">
      <c r="A161" s="3">
        <v>88.0</v>
      </c>
      <c r="B161" s="72">
        <v>0.16868055555555556</v>
      </c>
      <c r="C161" s="134" t="s">
        <v>3523</v>
      </c>
      <c r="D161" s="134" t="s">
        <v>32</v>
      </c>
      <c r="E161" s="47">
        <v>21.0</v>
      </c>
      <c r="F161" s="31">
        <f>E161-8</f>
        <v>13</v>
      </c>
      <c r="G161" s="19"/>
      <c r="H161" s="19"/>
      <c r="I161" s="19"/>
      <c r="J161" s="134" t="s">
        <v>3524</v>
      </c>
    </row>
    <row r="162">
      <c r="A162" s="3">
        <v>88.0</v>
      </c>
      <c r="B162" s="72">
        <v>0.16885416666666667</v>
      </c>
      <c r="C162" s="134" t="s">
        <v>3523</v>
      </c>
      <c r="D162" s="134" t="s">
        <v>7</v>
      </c>
      <c r="E162" s="47">
        <v>12.0</v>
      </c>
      <c r="F162" s="19"/>
      <c r="G162" s="19"/>
      <c r="H162" s="134" t="s">
        <v>3561</v>
      </c>
      <c r="I162" s="19"/>
      <c r="J162" s="19"/>
    </row>
    <row r="163">
      <c r="A163" s="3">
        <v>88.0</v>
      </c>
      <c r="B163" s="72">
        <v>0.17256944444444444</v>
      </c>
      <c r="C163" s="134" t="s">
        <v>13</v>
      </c>
      <c r="D163" s="134" t="s">
        <v>32</v>
      </c>
      <c r="E163" s="47">
        <v>31.0</v>
      </c>
      <c r="F163" s="31">
        <f>E163-16</f>
        <v>15</v>
      </c>
      <c r="G163" s="19"/>
      <c r="H163" s="19"/>
      <c r="I163" s="19"/>
      <c r="J163" s="134" t="s">
        <v>3562</v>
      </c>
    </row>
    <row r="164">
      <c r="A164" s="3">
        <v>88.0</v>
      </c>
      <c r="B164" s="72">
        <v>0.1726388888888889</v>
      </c>
      <c r="C164" s="134" t="s">
        <v>13</v>
      </c>
      <c r="D164" s="134" t="s">
        <v>7</v>
      </c>
      <c r="E164" s="47">
        <v>22.0</v>
      </c>
      <c r="F164" s="19"/>
      <c r="G164" s="19"/>
      <c r="H164" s="134" t="s">
        <v>3563</v>
      </c>
      <c r="I164" s="19"/>
      <c r="J164" s="19"/>
    </row>
    <row r="165">
      <c r="A165" s="3">
        <v>88.0</v>
      </c>
      <c r="B165" s="72">
        <v>0.17299768518518518</v>
      </c>
      <c r="C165" s="134" t="s">
        <v>13</v>
      </c>
      <c r="D165" s="134" t="s">
        <v>32</v>
      </c>
      <c r="E165" s="47">
        <v>30.0</v>
      </c>
      <c r="F165" s="31">
        <f>E165-16</f>
        <v>14</v>
      </c>
      <c r="G165" s="19"/>
      <c r="H165" s="19"/>
      <c r="I165" s="19"/>
      <c r="J165" s="134" t="s">
        <v>3512</v>
      </c>
    </row>
    <row r="166">
      <c r="A166" s="3">
        <v>88.0</v>
      </c>
      <c r="B166" s="72">
        <v>0.17306712962962964</v>
      </c>
      <c r="C166" s="134" t="s">
        <v>13</v>
      </c>
      <c r="D166" s="134" t="s">
        <v>7</v>
      </c>
      <c r="E166" s="47">
        <v>16.0</v>
      </c>
      <c r="F166" s="19"/>
      <c r="G166" s="19"/>
      <c r="H166" s="134" t="s">
        <v>3564</v>
      </c>
      <c r="I166" s="19"/>
      <c r="J166" s="134" t="s">
        <v>3565</v>
      </c>
    </row>
    <row r="167">
      <c r="A167" s="3">
        <v>88.0</v>
      </c>
      <c r="B167" s="72">
        <v>0.1735648148148148</v>
      </c>
      <c r="C167" s="134" t="s">
        <v>15</v>
      </c>
      <c r="D167" s="134" t="s">
        <v>75</v>
      </c>
      <c r="E167" s="31" t="s">
        <v>3566</v>
      </c>
      <c r="F167" s="47">
        <v>15.0</v>
      </c>
      <c r="G167" s="19"/>
      <c r="H167" s="19"/>
      <c r="I167" s="19"/>
      <c r="J167" s="134" t="s">
        <v>191</v>
      </c>
    </row>
    <row r="168">
      <c r="A168" s="3">
        <v>88.0</v>
      </c>
      <c r="B168" s="72">
        <v>0.17357638888888888</v>
      </c>
      <c r="C168" s="134" t="s">
        <v>13</v>
      </c>
      <c r="D168" s="134" t="s">
        <v>32</v>
      </c>
      <c r="E168" s="47" t="s">
        <v>37</v>
      </c>
      <c r="F168" s="47">
        <v>20.0</v>
      </c>
      <c r="G168" s="134" t="s">
        <v>48</v>
      </c>
      <c r="H168" s="19"/>
      <c r="I168" s="19"/>
      <c r="J168" s="134" t="s">
        <v>3512</v>
      </c>
    </row>
    <row r="169">
      <c r="A169" s="3">
        <v>88.0</v>
      </c>
      <c r="B169" s="72">
        <v>0.17391203703703703</v>
      </c>
      <c r="C169" s="134" t="s">
        <v>13</v>
      </c>
      <c r="D169" s="134" t="s">
        <v>7</v>
      </c>
      <c r="E169" s="47">
        <v>30.0</v>
      </c>
      <c r="F169" s="19"/>
      <c r="G169" s="19"/>
      <c r="H169" s="134" t="s">
        <v>3567</v>
      </c>
      <c r="I169" s="19"/>
      <c r="J169" s="134" t="s">
        <v>3568</v>
      </c>
    </row>
    <row r="170">
      <c r="A170" s="3">
        <v>88.0</v>
      </c>
      <c r="B170" s="72">
        <v>0.17421296296296296</v>
      </c>
      <c r="C170" s="134" t="s">
        <v>13</v>
      </c>
      <c r="D170" s="134" t="s">
        <v>32</v>
      </c>
      <c r="E170" s="47">
        <v>32.0</v>
      </c>
      <c r="F170" s="31">
        <f>E170-16</f>
        <v>16</v>
      </c>
      <c r="G170" s="19"/>
      <c r="H170" s="19"/>
      <c r="I170" s="19"/>
      <c r="J170" s="134" t="s">
        <v>3512</v>
      </c>
    </row>
    <row r="171">
      <c r="A171" s="3">
        <v>88.0</v>
      </c>
      <c r="B171" s="72">
        <v>0.17425925925925925</v>
      </c>
      <c r="C171" s="134" t="s">
        <v>13</v>
      </c>
      <c r="D171" s="134" t="s">
        <v>7</v>
      </c>
      <c r="E171" s="47">
        <v>22.0</v>
      </c>
      <c r="F171" s="19"/>
      <c r="G171" s="19"/>
      <c r="H171" s="134" t="s">
        <v>3569</v>
      </c>
      <c r="I171" s="19"/>
      <c r="J171" s="19"/>
    </row>
    <row r="172">
      <c r="A172" s="3">
        <v>88.0</v>
      </c>
      <c r="B172" s="72">
        <v>0.17498842592592592</v>
      </c>
      <c r="C172" s="134" t="s">
        <v>21</v>
      </c>
      <c r="D172" s="134" t="s">
        <v>25</v>
      </c>
      <c r="E172" s="47">
        <v>21.0</v>
      </c>
      <c r="F172" s="31">
        <f>E172-10</f>
        <v>11</v>
      </c>
      <c r="G172" s="19"/>
      <c r="H172" s="19"/>
      <c r="I172" s="19"/>
      <c r="J172" s="134" t="s">
        <v>42</v>
      </c>
    </row>
    <row r="173">
      <c r="A173" s="3">
        <v>88.0</v>
      </c>
      <c r="B173" s="72">
        <v>0.17498842592592592</v>
      </c>
      <c r="C173" s="134" t="s">
        <v>21</v>
      </c>
      <c r="D173" s="134" t="s">
        <v>25</v>
      </c>
      <c r="E173" s="47" t="s">
        <v>30</v>
      </c>
      <c r="F173" s="47" t="s">
        <v>30</v>
      </c>
      <c r="G173" s="19"/>
      <c r="H173" s="134" t="s">
        <v>3570</v>
      </c>
      <c r="I173" s="19"/>
      <c r="J173" s="134" t="s">
        <v>3550</v>
      </c>
    </row>
    <row r="174">
      <c r="A174" s="3">
        <v>88.0</v>
      </c>
      <c r="B174" s="72">
        <v>0.1750925925925926</v>
      </c>
      <c r="C174" s="134" t="s">
        <v>13</v>
      </c>
      <c r="D174" s="134" t="s">
        <v>25</v>
      </c>
      <c r="E174" s="47">
        <v>19.0</v>
      </c>
      <c r="F174" s="31">
        <f>E174-2</f>
        <v>17</v>
      </c>
      <c r="G174" s="19"/>
      <c r="H174" s="134" t="s">
        <v>3571</v>
      </c>
      <c r="I174" s="19"/>
      <c r="J174" s="134" t="s">
        <v>3572</v>
      </c>
    </row>
    <row r="175">
      <c r="A175" s="3">
        <v>88.0</v>
      </c>
      <c r="B175" s="72">
        <v>0.1751388888888889</v>
      </c>
      <c r="C175" s="134" t="s">
        <v>15</v>
      </c>
      <c r="D175" s="134" t="s">
        <v>25</v>
      </c>
      <c r="E175" s="47">
        <v>21.0</v>
      </c>
      <c r="F175" s="31">
        <f>E175-5</f>
        <v>16</v>
      </c>
      <c r="G175" s="19"/>
      <c r="H175" s="134" t="s">
        <v>3573</v>
      </c>
      <c r="I175" s="19"/>
      <c r="J175" s="134" t="s">
        <v>3574</v>
      </c>
    </row>
    <row r="176">
      <c r="A176" s="3">
        <v>88.0</v>
      </c>
      <c r="B176" s="72">
        <v>0.1753472222222222</v>
      </c>
      <c r="C176" s="134" t="s">
        <v>3409</v>
      </c>
      <c r="D176" s="134" t="s">
        <v>25</v>
      </c>
      <c r="E176" s="47" t="s">
        <v>28</v>
      </c>
      <c r="F176" s="47">
        <v>1.0</v>
      </c>
      <c r="G176" s="19"/>
      <c r="H176" s="134" t="s">
        <v>3575</v>
      </c>
      <c r="I176" s="19"/>
      <c r="J176" s="134" t="s">
        <v>3550</v>
      </c>
    </row>
    <row r="177">
      <c r="A177" s="3">
        <v>88.0</v>
      </c>
      <c r="B177" s="72">
        <v>0.1753472222222222</v>
      </c>
      <c r="C177" s="134" t="s">
        <v>3409</v>
      </c>
      <c r="D177" s="134" t="s">
        <v>25</v>
      </c>
      <c r="E177" s="47" t="s">
        <v>30</v>
      </c>
      <c r="F177" s="47" t="s">
        <v>30</v>
      </c>
      <c r="G177" s="19"/>
      <c r="H177" s="19"/>
      <c r="I177" s="19"/>
      <c r="J177" s="134" t="s">
        <v>42</v>
      </c>
    </row>
    <row r="178">
      <c r="A178" s="3">
        <v>88.0</v>
      </c>
      <c r="B178" s="72">
        <v>0.1760648148148148</v>
      </c>
      <c r="C178" s="134" t="s">
        <v>3409</v>
      </c>
      <c r="D178" s="134" t="s">
        <v>97</v>
      </c>
      <c r="E178" s="47">
        <v>35.0</v>
      </c>
      <c r="F178" s="19"/>
      <c r="G178" s="19"/>
      <c r="H178" s="19"/>
      <c r="I178" s="19"/>
      <c r="J178" s="134" t="s">
        <v>3576</v>
      </c>
    </row>
    <row r="179">
      <c r="A179" s="3">
        <v>88.0</v>
      </c>
      <c r="B179" s="72">
        <v>0.17671296296296296</v>
      </c>
      <c r="C179" s="134" t="s">
        <v>21</v>
      </c>
      <c r="D179" s="134" t="s">
        <v>32</v>
      </c>
      <c r="E179" s="47" t="s">
        <v>30</v>
      </c>
      <c r="F179" s="47" t="s">
        <v>30</v>
      </c>
      <c r="G179" s="19"/>
      <c r="H179" s="19"/>
      <c r="I179" s="19"/>
      <c r="J179" s="134" t="s">
        <v>42</v>
      </c>
    </row>
    <row r="180">
      <c r="A180" s="3">
        <v>88.0</v>
      </c>
      <c r="B180" s="72">
        <v>0.17671296296296296</v>
      </c>
      <c r="C180" s="134" t="s">
        <v>21</v>
      </c>
      <c r="D180" s="134" t="s">
        <v>32</v>
      </c>
      <c r="E180" s="47" t="s">
        <v>30</v>
      </c>
      <c r="F180" s="47" t="s">
        <v>30</v>
      </c>
      <c r="G180" s="19"/>
      <c r="H180" s="19"/>
      <c r="I180" s="19"/>
      <c r="J180" s="134" t="s">
        <v>3577</v>
      </c>
    </row>
    <row r="181">
      <c r="A181" s="3">
        <v>88.0</v>
      </c>
      <c r="B181" s="72">
        <v>0.1803587962962963</v>
      </c>
      <c r="C181" s="134" t="s">
        <v>3409</v>
      </c>
      <c r="D181" s="134" t="s">
        <v>492</v>
      </c>
      <c r="E181" s="47">
        <v>11.0</v>
      </c>
      <c r="F181" s="31">
        <f>E181-1</f>
        <v>10</v>
      </c>
      <c r="G181" s="19"/>
      <c r="H181" s="19"/>
      <c r="I181" s="19"/>
      <c r="J181" s="134" t="s">
        <v>3578</v>
      </c>
    </row>
    <row r="182">
      <c r="A182" s="3">
        <v>88.0</v>
      </c>
      <c r="B182" s="72">
        <v>0.18042824074074074</v>
      </c>
      <c r="C182" s="134" t="s">
        <v>18</v>
      </c>
      <c r="D182" s="134" t="s">
        <v>492</v>
      </c>
      <c r="E182" s="47">
        <v>23.0</v>
      </c>
      <c r="F182" s="31">
        <f>E182-6</f>
        <v>17</v>
      </c>
      <c r="G182" s="19"/>
      <c r="H182" s="19"/>
      <c r="I182" s="19"/>
      <c r="J182" s="134" t="s">
        <v>3578</v>
      </c>
    </row>
    <row r="183">
      <c r="A183" s="3">
        <v>88.0</v>
      </c>
      <c r="B183" s="72">
        <v>0.18052083333333332</v>
      </c>
      <c r="C183" s="134" t="s">
        <v>15</v>
      </c>
      <c r="D183" s="134" t="s">
        <v>492</v>
      </c>
      <c r="E183" s="47">
        <v>21.0</v>
      </c>
      <c r="F183" s="31">
        <f>E183-5</f>
        <v>16</v>
      </c>
      <c r="G183" s="19"/>
      <c r="H183" s="19"/>
      <c r="I183" s="19"/>
      <c r="J183" s="134" t="s">
        <v>3578</v>
      </c>
    </row>
    <row r="184">
      <c r="A184" s="3">
        <v>88.0</v>
      </c>
      <c r="B184" s="72">
        <v>0.18053240740740742</v>
      </c>
      <c r="C184" s="134" t="s">
        <v>21</v>
      </c>
      <c r="D184" s="134" t="s">
        <v>492</v>
      </c>
      <c r="E184" s="47">
        <v>18.0</v>
      </c>
      <c r="F184" s="31">
        <f>E184-2</f>
        <v>16</v>
      </c>
      <c r="G184" s="19"/>
      <c r="H184" s="19"/>
      <c r="I184" s="19"/>
      <c r="J184" s="134" t="s">
        <v>3578</v>
      </c>
    </row>
    <row r="185">
      <c r="A185" s="3">
        <v>88.0</v>
      </c>
      <c r="B185" s="72">
        <v>0.18055555555555555</v>
      </c>
      <c r="C185" s="134" t="s">
        <v>10</v>
      </c>
      <c r="D185" s="134" t="s">
        <v>492</v>
      </c>
      <c r="E185" s="47">
        <v>23.0</v>
      </c>
      <c r="F185" s="31">
        <f>E185-5</f>
        <v>18</v>
      </c>
      <c r="G185" s="19"/>
      <c r="H185" s="19"/>
      <c r="I185" s="19"/>
      <c r="J185" s="134" t="s">
        <v>3578</v>
      </c>
    </row>
    <row r="186">
      <c r="A186" s="3">
        <v>88.0</v>
      </c>
      <c r="B186" s="72">
        <v>0.1805787037037037</v>
      </c>
      <c r="C186" s="134" t="s">
        <v>273</v>
      </c>
      <c r="D186" s="134" t="s">
        <v>492</v>
      </c>
      <c r="E186" s="47">
        <v>10.0</v>
      </c>
      <c r="F186" s="31">
        <f>E186-3</f>
        <v>7</v>
      </c>
      <c r="G186" s="19"/>
      <c r="H186" s="19"/>
      <c r="I186" s="19"/>
      <c r="J186" s="134" t="s">
        <v>3578</v>
      </c>
    </row>
    <row r="187">
      <c r="A187" s="3">
        <v>88.0</v>
      </c>
      <c r="B187" s="72">
        <v>0.1806134259259259</v>
      </c>
      <c r="C187" s="134" t="s">
        <v>13</v>
      </c>
      <c r="D187" s="134" t="s">
        <v>492</v>
      </c>
      <c r="E187" s="47" t="s">
        <v>30</v>
      </c>
      <c r="F187" s="47" t="s">
        <v>30</v>
      </c>
      <c r="G187" s="19"/>
      <c r="H187" s="19"/>
      <c r="I187" s="19"/>
      <c r="J187" s="134" t="s">
        <v>17</v>
      </c>
    </row>
    <row r="188">
      <c r="A188" s="3">
        <v>88.0</v>
      </c>
      <c r="B188" s="72">
        <v>0.1806134259259259</v>
      </c>
      <c r="C188" s="134" t="s">
        <v>13</v>
      </c>
      <c r="D188" s="134" t="s">
        <v>492</v>
      </c>
      <c r="E188" s="47">
        <v>22.0</v>
      </c>
      <c r="F188" s="31">
        <f>E188-13</f>
        <v>9</v>
      </c>
      <c r="G188" s="19"/>
      <c r="H188" s="19"/>
      <c r="I188" s="19"/>
      <c r="J188" s="134" t="s">
        <v>3579</v>
      </c>
    </row>
    <row r="189">
      <c r="A189" s="3">
        <v>88.0</v>
      </c>
      <c r="B189" s="72">
        <v>0.18094907407407407</v>
      </c>
      <c r="C189" s="134" t="s">
        <v>3523</v>
      </c>
      <c r="D189" s="134" t="s">
        <v>492</v>
      </c>
      <c r="E189" s="47">
        <v>18.0</v>
      </c>
      <c r="F189" s="31">
        <f>E189-4</f>
        <v>14</v>
      </c>
      <c r="G189" s="19"/>
      <c r="H189" s="19"/>
      <c r="I189" s="19"/>
      <c r="J189" s="134" t="s">
        <v>3578</v>
      </c>
    </row>
    <row r="190">
      <c r="A190" s="3">
        <v>88.0</v>
      </c>
      <c r="B190" s="72">
        <v>0.1817939814814815</v>
      </c>
      <c r="C190" s="134" t="s">
        <v>10</v>
      </c>
      <c r="D190" s="134" t="s">
        <v>32</v>
      </c>
      <c r="E190" s="47">
        <v>25.0</v>
      </c>
      <c r="F190" s="47">
        <f t="shared" ref="F190:F191" si="3">E190-13</f>
        <v>12</v>
      </c>
      <c r="G190" s="19"/>
      <c r="H190" s="19"/>
      <c r="I190" s="19"/>
      <c r="J190" s="134" t="s">
        <v>42</v>
      </c>
    </row>
    <row r="191">
      <c r="A191" s="3">
        <v>88.0</v>
      </c>
      <c r="B191" s="72">
        <v>0.1817939814814815</v>
      </c>
      <c r="C191" s="134" t="s">
        <v>10</v>
      </c>
      <c r="D191" s="134" t="s">
        <v>32</v>
      </c>
      <c r="E191" s="47">
        <v>25.0</v>
      </c>
      <c r="F191" s="31">
        <f t="shared" si="3"/>
        <v>12</v>
      </c>
      <c r="G191" s="19"/>
      <c r="H191" s="19"/>
      <c r="I191" s="19"/>
      <c r="J191" s="134" t="s">
        <v>3026</v>
      </c>
    </row>
    <row r="192">
      <c r="A192" s="3">
        <v>88.0</v>
      </c>
      <c r="B192" s="72">
        <v>0.181875</v>
      </c>
      <c r="C192" s="134" t="s">
        <v>10</v>
      </c>
      <c r="D192" s="134" t="s">
        <v>7</v>
      </c>
      <c r="E192" s="47">
        <v>21.0</v>
      </c>
      <c r="F192" s="19"/>
      <c r="G192" s="19"/>
      <c r="H192" s="134" t="s">
        <v>3580</v>
      </c>
      <c r="I192" s="19"/>
      <c r="J192" s="134" t="s">
        <v>3581</v>
      </c>
    </row>
    <row r="193">
      <c r="A193" s="3">
        <v>88.0</v>
      </c>
      <c r="B193" s="72">
        <v>0.18229166666666666</v>
      </c>
      <c r="C193" s="134" t="s">
        <v>10</v>
      </c>
      <c r="D193" s="134" t="s">
        <v>20</v>
      </c>
      <c r="E193" s="47">
        <v>22.0</v>
      </c>
      <c r="F193" s="31">
        <f>E193-10</f>
        <v>12</v>
      </c>
      <c r="G193" s="19"/>
      <c r="H193" s="19"/>
      <c r="I193" s="19"/>
      <c r="J193" s="19"/>
    </row>
    <row r="194">
      <c r="A194" s="3">
        <v>88.0</v>
      </c>
      <c r="B194" s="72">
        <v>0.18246527777777777</v>
      </c>
      <c r="C194" s="134" t="s">
        <v>3523</v>
      </c>
      <c r="D194" s="134" t="s">
        <v>32</v>
      </c>
      <c r="E194" s="47" t="s">
        <v>30</v>
      </c>
      <c r="F194" s="47" t="s">
        <v>30</v>
      </c>
      <c r="G194" s="19"/>
      <c r="H194" s="19"/>
      <c r="I194" s="19"/>
      <c r="J194" s="134" t="s">
        <v>17</v>
      </c>
    </row>
    <row r="195">
      <c r="A195" s="3">
        <v>88.0</v>
      </c>
      <c r="B195" s="72">
        <v>0.18246527777777777</v>
      </c>
      <c r="C195" s="134" t="s">
        <v>3523</v>
      </c>
      <c r="D195" s="134" t="s">
        <v>32</v>
      </c>
      <c r="E195" s="47">
        <v>26.0</v>
      </c>
      <c r="F195" s="31">
        <f>E195-8</f>
        <v>18</v>
      </c>
      <c r="G195" s="19"/>
      <c r="H195" s="19"/>
      <c r="I195" s="19"/>
      <c r="J195" s="134" t="s">
        <v>3524</v>
      </c>
    </row>
    <row r="196">
      <c r="A196" s="3">
        <v>88.0</v>
      </c>
      <c r="B196" s="72">
        <v>0.18260416666666668</v>
      </c>
      <c r="C196" s="134" t="s">
        <v>3523</v>
      </c>
      <c r="D196" s="134" t="s">
        <v>7</v>
      </c>
      <c r="E196" s="47">
        <v>14.0</v>
      </c>
      <c r="F196" s="19"/>
      <c r="G196" s="19"/>
      <c r="H196" s="134" t="s">
        <v>3582</v>
      </c>
      <c r="I196" s="19"/>
      <c r="J196" s="19"/>
    </row>
    <row r="197">
      <c r="A197" s="3">
        <v>88.0</v>
      </c>
      <c r="B197" s="72">
        <v>0.1853125</v>
      </c>
      <c r="C197" s="134" t="s">
        <v>13</v>
      </c>
      <c r="D197" s="134" t="s">
        <v>11</v>
      </c>
      <c r="E197" s="47">
        <v>9.0</v>
      </c>
      <c r="F197" s="31">
        <f>E197+2</f>
        <v>11</v>
      </c>
      <c r="G197" s="19"/>
      <c r="H197" s="19"/>
      <c r="I197" s="19"/>
      <c r="J197" s="19"/>
    </row>
    <row r="198">
      <c r="A198" s="3">
        <v>88.0</v>
      </c>
      <c r="B198" s="72">
        <v>0.1857638888888889</v>
      </c>
      <c r="C198" s="134" t="s">
        <v>13</v>
      </c>
      <c r="D198" s="134" t="s">
        <v>32</v>
      </c>
      <c r="E198" s="47" t="s">
        <v>37</v>
      </c>
      <c r="F198" s="47">
        <v>20.0</v>
      </c>
      <c r="G198" s="134" t="s">
        <v>48</v>
      </c>
      <c r="H198" s="19"/>
      <c r="I198" s="19"/>
      <c r="J198" s="134" t="s">
        <v>3512</v>
      </c>
    </row>
    <row r="199">
      <c r="A199" s="3">
        <v>88.0</v>
      </c>
      <c r="B199" s="72">
        <v>0.18594907407407407</v>
      </c>
      <c r="C199" s="134" t="s">
        <v>13</v>
      </c>
      <c r="D199" s="134" t="s">
        <v>7</v>
      </c>
      <c r="E199" s="47">
        <v>35.0</v>
      </c>
      <c r="F199" s="19"/>
      <c r="G199" s="19"/>
      <c r="H199" s="134" t="s">
        <v>3583</v>
      </c>
      <c r="I199" s="19"/>
      <c r="J199" s="134" t="s">
        <v>3584</v>
      </c>
    </row>
    <row r="200">
      <c r="A200" s="3">
        <v>88.0</v>
      </c>
      <c r="B200" s="72">
        <v>0.1867361111111111</v>
      </c>
      <c r="C200" s="134" t="s">
        <v>13</v>
      </c>
      <c r="D200" s="134" t="s">
        <v>32</v>
      </c>
      <c r="E200" s="47">
        <v>23.0</v>
      </c>
      <c r="F200" s="31">
        <f>E200-16</f>
        <v>7</v>
      </c>
      <c r="G200" s="19"/>
      <c r="H200" s="19"/>
      <c r="I200" s="19"/>
      <c r="J200" s="134" t="s">
        <v>3512</v>
      </c>
    </row>
    <row r="201">
      <c r="A201" s="3">
        <v>88.0</v>
      </c>
      <c r="B201" s="72">
        <v>0.1867939814814815</v>
      </c>
      <c r="C201" s="134" t="s">
        <v>13</v>
      </c>
      <c r="D201" s="134" t="s">
        <v>7</v>
      </c>
      <c r="E201" s="47">
        <v>17.0</v>
      </c>
      <c r="F201" s="19"/>
      <c r="G201" s="19"/>
      <c r="H201" s="134" t="s">
        <v>3585</v>
      </c>
      <c r="I201" s="19"/>
      <c r="J201" s="19"/>
    </row>
    <row r="202">
      <c r="A202" s="3">
        <v>88.0</v>
      </c>
      <c r="B202" s="72">
        <v>0.18693287037037037</v>
      </c>
      <c r="C202" s="134" t="s">
        <v>13</v>
      </c>
      <c r="D202" s="134" t="s">
        <v>32</v>
      </c>
      <c r="E202" s="47">
        <v>31.0</v>
      </c>
      <c r="F202" s="31">
        <f>E202-16</f>
        <v>15</v>
      </c>
      <c r="G202" s="19"/>
      <c r="H202" s="19"/>
      <c r="I202" s="19"/>
      <c r="J202" s="134" t="s">
        <v>3512</v>
      </c>
    </row>
    <row r="203">
      <c r="A203" s="3">
        <v>88.0</v>
      </c>
      <c r="B203" s="72">
        <v>0.1869675925925926</v>
      </c>
      <c r="C203" s="134" t="s">
        <v>13</v>
      </c>
      <c r="D203" s="134" t="s">
        <v>7</v>
      </c>
      <c r="E203" s="47">
        <v>25.0</v>
      </c>
      <c r="F203" s="19"/>
      <c r="G203" s="19"/>
      <c r="H203" s="134" t="s">
        <v>3586</v>
      </c>
      <c r="I203" s="19"/>
      <c r="J203" s="134" t="s">
        <v>3587</v>
      </c>
    </row>
    <row r="204">
      <c r="A204" s="3">
        <v>88.0</v>
      </c>
      <c r="B204" s="72">
        <v>0.18773148148148147</v>
      </c>
      <c r="C204" s="134" t="s">
        <v>3409</v>
      </c>
      <c r="D204" s="134" t="s">
        <v>32</v>
      </c>
      <c r="E204" s="47">
        <v>21.0</v>
      </c>
      <c r="F204" s="31">
        <f t="shared" ref="F204:F205" si="4">E204-7</f>
        <v>14</v>
      </c>
      <c r="G204" s="19"/>
      <c r="H204" s="19"/>
      <c r="I204" s="19"/>
      <c r="J204" s="134" t="s">
        <v>42</v>
      </c>
    </row>
    <row r="205">
      <c r="A205" s="3">
        <v>88.0</v>
      </c>
      <c r="B205" s="72">
        <v>0.18773148148148147</v>
      </c>
      <c r="C205" s="134" t="s">
        <v>3409</v>
      </c>
      <c r="D205" s="134" t="s">
        <v>32</v>
      </c>
      <c r="E205" s="47">
        <v>17.0</v>
      </c>
      <c r="F205" s="31">
        <f t="shared" si="4"/>
        <v>10</v>
      </c>
      <c r="G205" s="19"/>
      <c r="H205" s="19"/>
      <c r="I205" s="19"/>
      <c r="J205" s="134" t="s">
        <v>3588</v>
      </c>
    </row>
    <row r="206">
      <c r="A206" s="3">
        <v>88.0</v>
      </c>
      <c r="B206" s="72">
        <v>0.18849537037037037</v>
      </c>
      <c r="C206" s="134" t="s">
        <v>13</v>
      </c>
      <c r="D206" s="134" t="s">
        <v>32</v>
      </c>
      <c r="E206" s="47">
        <v>31.0</v>
      </c>
      <c r="F206" s="31">
        <f>E206-16</f>
        <v>15</v>
      </c>
      <c r="G206" s="19"/>
      <c r="H206" s="19"/>
      <c r="I206" s="19"/>
      <c r="J206" s="134" t="s">
        <v>3562</v>
      </c>
    </row>
    <row r="207">
      <c r="A207" s="3">
        <v>88.0</v>
      </c>
      <c r="B207" s="72">
        <v>0.18855324074074073</v>
      </c>
      <c r="C207" s="134" t="s">
        <v>13</v>
      </c>
      <c r="D207" s="134" t="s">
        <v>7</v>
      </c>
      <c r="E207" s="47">
        <v>21.0</v>
      </c>
      <c r="F207" s="19"/>
      <c r="G207" s="19"/>
      <c r="H207" s="134" t="s">
        <v>3589</v>
      </c>
      <c r="I207" s="19"/>
      <c r="J207" s="19"/>
    </row>
    <row r="208">
      <c r="A208" s="3">
        <v>88.0</v>
      </c>
      <c r="B208" s="72">
        <v>0.18864583333333335</v>
      </c>
      <c r="C208" s="134" t="s">
        <v>21</v>
      </c>
      <c r="D208" s="134" t="s">
        <v>402</v>
      </c>
      <c r="E208" s="47" t="s">
        <v>30</v>
      </c>
      <c r="F208" s="47" t="s">
        <v>30</v>
      </c>
      <c r="G208" s="19"/>
      <c r="H208" s="19"/>
      <c r="I208" s="19"/>
      <c r="J208" s="134" t="s">
        <v>17</v>
      </c>
    </row>
    <row r="209">
      <c r="A209" s="3">
        <v>88.0</v>
      </c>
      <c r="B209" s="72">
        <v>0.18864583333333335</v>
      </c>
      <c r="C209" s="134" t="s">
        <v>21</v>
      </c>
      <c r="D209" s="134" t="s">
        <v>402</v>
      </c>
      <c r="E209" s="47" t="s">
        <v>30</v>
      </c>
      <c r="F209" s="47" t="s">
        <v>30</v>
      </c>
      <c r="G209" s="19"/>
      <c r="H209" s="19"/>
      <c r="I209" s="19"/>
      <c r="J209" s="134" t="s">
        <v>3590</v>
      </c>
    </row>
    <row r="210">
      <c r="A210" s="3">
        <v>88.0</v>
      </c>
      <c r="B210" s="72">
        <v>0.19013888888888889</v>
      </c>
      <c r="C210" s="134" t="s">
        <v>15</v>
      </c>
      <c r="D210" s="134" t="s">
        <v>126</v>
      </c>
      <c r="E210" s="47">
        <v>23.0</v>
      </c>
      <c r="F210" s="47">
        <v>17.0</v>
      </c>
      <c r="G210" s="19"/>
      <c r="H210" s="19"/>
      <c r="I210" s="19"/>
      <c r="J210" s="134" t="s">
        <v>3591</v>
      </c>
    </row>
    <row r="211">
      <c r="A211" s="3">
        <v>88.0</v>
      </c>
      <c r="B211" s="72">
        <v>0.19164351851851852</v>
      </c>
      <c r="C211" s="134" t="s">
        <v>15</v>
      </c>
      <c r="D211" s="134" t="s">
        <v>97</v>
      </c>
      <c r="E211" s="47">
        <v>8.0</v>
      </c>
      <c r="F211" s="19"/>
      <c r="G211" s="19"/>
      <c r="H211" s="19"/>
      <c r="I211" s="19"/>
      <c r="J211" s="134" t="s">
        <v>3592</v>
      </c>
    </row>
    <row r="212">
      <c r="A212" s="3">
        <v>88.0</v>
      </c>
      <c r="B212" s="79">
        <v>0.19231481481481483</v>
      </c>
      <c r="C212" s="134" t="s">
        <v>3409</v>
      </c>
      <c r="D212" s="134" t="s">
        <v>75</v>
      </c>
      <c r="E212" s="47">
        <v>12.0</v>
      </c>
      <c r="F212" s="31">
        <f>E212-6</f>
        <v>6</v>
      </c>
      <c r="G212" s="19"/>
      <c r="H212" s="134" t="s">
        <v>3593</v>
      </c>
      <c r="I212" s="19"/>
      <c r="J212" s="134" t="s">
        <v>3494</v>
      </c>
    </row>
    <row r="213">
      <c r="A213" s="3">
        <v>88.0</v>
      </c>
      <c r="B213" s="79">
        <v>0.19246527777777778</v>
      </c>
      <c r="C213" s="134" t="s">
        <v>15</v>
      </c>
      <c r="D213" s="134" t="s">
        <v>75</v>
      </c>
      <c r="E213" s="47" t="s">
        <v>28</v>
      </c>
      <c r="F213" s="47">
        <v>1.0</v>
      </c>
      <c r="G213" s="19"/>
      <c r="H213" s="134" t="s">
        <v>3594</v>
      </c>
      <c r="I213" s="19"/>
      <c r="J213" s="134" t="s">
        <v>3540</v>
      </c>
    </row>
    <row r="214">
      <c r="A214" s="3">
        <v>88.0</v>
      </c>
      <c r="B214" s="79">
        <v>0.1929861111111111</v>
      </c>
      <c r="C214" s="134" t="s">
        <v>10</v>
      </c>
      <c r="D214" s="134" t="s">
        <v>75</v>
      </c>
      <c r="E214" s="47">
        <v>20.0</v>
      </c>
      <c r="F214" s="31">
        <f t="shared" ref="F214:F215" si="5">E214-2</f>
        <v>18</v>
      </c>
      <c r="G214" s="19"/>
      <c r="H214" s="134" t="s">
        <v>3595</v>
      </c>
      <c r="I214" s="19"/>
      <c r="J214" s="134" t="s">
        <v>3494</v>
      </c>
    </row>
    <row r="215">
      <c r="A215" s="3">
        <v>88.0</v>
      </c>
      <c r="B215" s="79">
        <v>0.19304398148148147</v>
      </c>
      <c r="C215" s="134" t="s">
        <v>273</v>
      </c>
      <c r="D215" s="134" t="s">
        <v>75</v>
      </c>
      <c r="E215" s="47">
        <v>4.0</v>
      </c>
      <c r="F215" s="31">
        <f t="shared" si="5"/>
        <v>2</v>
      </c>
      <c r="G215" s="19"/>
      <c r="H215" s="134" t="s">
        <v>3596</v>
      </c>
      <c r="I215" s="19"/>
      <c r="J215" s="134" t="s">
        <v>3494</v>
      </c>
    </row>
    <row r="216">
      <c r="A216" s="3">
        <v>88.0</v>
      </c>
      <c r="B216" s="79">
        <v>0.19306712962962963</v>
      </c>
      <c r="C216" s="134" t="s">
        <v>13</v>
      </c>
      <c r="D216" s="134" t="s">
        <v>75</v>
      </c>
      <c r="E216" s="47">
        <v>23.0</v>
      </c>
      <c r="F216" s="31">
        <f>E216-10</f>
        <v>13</v>
      </c>
      <c r="G216" s="19"/>
      <c r="H216" s="134" t="s">
        <v>3597</v>
      </c>
      <c r="I216" s="19"/>
      <c r="J216" s="134" t="s">
        <v>3494</v>
      </c>
    </row>
    <row r="217">
      <c r="A217" s="3">
        <v>88.0</v>
      </c>
      <c r="B217" s="72">
        <v>0.19466435185185185</v>
      </c>
      <c r="C217" s="134" t="s">
        <v>10</v>
      </c>
      <c r="D217" s="134" t="s">
        <v>32</v>
      </c>
      <c r="E217" s="47" t="s">
        <v>30</v>
      </c>
      <c r="F217" s="47" t="s">
        <v>30</v>
      </c>
      <c r="G217" s="19"/>
      <c r="H217" s="19"/>
      <c r="I217" s="19"/>
      <c r="J217" s="134" t="s">
        <v>42</v>
      </c>
    </row>
    <row r="218">
      <c r="A218" s="3">
        <v>88.0</v>
      </c>
      <c r="B218" s="72">
        <v>0.19466435185185185</v>
      </c>
      <c r="C218" s="134" t="s">
        <v>10</v>
      </c>
      <c r="D218" s="134" t="s">
        <v>32</v>
      </c>
      <c r="E218" s="47">
        <v>23.0</v>
      </c>
      <c r="F218" s="31">
        <f>E218-13</f>
        <v>10</v>
      </c>
      <c r="G218" s="19"/>
      <c r="H218" s="19"/>
      <c r="I218" s="19"/>
      <c r="J218" s="134" t="s">
        <v>3026</v>
      </c>
    </row>
    <row r="219">
      <c r="A219" s="3">
        <v>88.0</v>
      </c>
      <c r="B219" s="72">
        <v>0.19488425925925926</v>
      </c>
      <c r="C219" s="134" t="s">
        <v>10</v>
      </c>
      <c r="D219" s="134" t="s">
        <v>7</v>
      </c>
      <c r="E219" s="47">
        <v>14.0</v>
      </c>
      <c r="F219" s="19"/>
      <c r="G219" s="19"/>
      <c r="H219" s="134" t="s">
        <v>3598</v>
      </c>
      <c r="I219" s="19"/>
      <c r="J219" s="134" t="s">
        <v>3498</v>
      </c>
    </row>
    <row r="220">
      <c r="A220" s="3">
        <v>88.0</v>
      </c>
      <c r="B220" s="72">
        <v>0.19488425925925926</v>
      </c>
      <c r="C220" s="134" t="s">
        <v>10</v>
      </c>
      <c r="D220" s="134" t="s">
        <v>7</v>
      </c>
      <c r="E220" s="47">
        <v>18.0</v>
      </c>
      <c r="F220" s="19"/>
      <c r="G220" s="19"/>
      <c r="H220" s="134" t="s">
        <v>3599</v>
      </c>
      <c r="I220" s="19"/>
      <c r="J220" s="134" t="s">
        <v>379</v>
      </c>
    </row>
    <row r="221">
      <c r="A221" s="3">
        <v>88.0</v>
      </c>
      <c r="B221" s="72">
        <v>0.19537037037037036</v>
      </c>
      <c r="C221" s="134" t="s">
        <v>10</v>
      </c>
      <c r="D221" s="134" t="s">
        <v>32</v>
      </c>
      <c r="E221" s="47" t="s">
        <v>30</v>
      </c>
      <c r="F221" s="47" t="s">
        <v>30</v>
      </c>
      <c r="G221" s="19"/>
      <c r="H221" s="19"/>
      <c r="I221" s="19"/>
      <c r="J221" s="134" t="s">
        <v>42</v>
      </c>
    </row>
    <row r="222">
      <c r="A222" s="3">
        <v>88.0</v>
      </c>
      <c r="B222" s="72">
        <v>0.19537037037037036</v>
      </c>
      <c r="C222" s="134" t="s">
        <v>10</v>
      </c>
      <c r="D222" s="134" t="s">
        <v>32</v>
      </c>
      <c r="E222" s="47">
        <v>29.0</v>
      </c>
      <c r="F222" s="31">
        <f>E222-13</f>
        <v>16</v>
      </c>
      <c r="G222" s="19"/>
      <c r="H222" s="19"/>
      <c r="I222" s="19"/>
      <c r="J222" s="134" t="s">
        <v>3026</v>
      </c>
    </row>
    <row r="223">
      <c r="A223" s="3">
        <v>88.0</v>
      </c>
      <c r="B223" s="72">
        <v>0.1677662037037037</v>
      </c>
      <c r="C223" s="134" t="s">
        <v>10</v>
      </c>
      <c r="D223" s="134" t="s">
        <v>7</v>
      </c>
      <c r="E223" s="47">
        <v>20.0</v>
      </c>
      <c r="F223" s="19"/>
      <c r="G223" s="19"/>
      <c r="H223" s="134" t="s">
        <v>3600</v>
      </c>
      <c r="I223" s="19"/>
      <c r="J223" s="134" t="s">
        <v>3498</v>
      </c>
    </row>
    <row r="224">
      <c r="A224" s="3">
        <v>88.0</v>
      </c>
      <c r="B224" s="72">
        <v>0.19946759259259259</v>
      </c>
      <c r="C224" s="134" t="s">
        <v>13</v>
      </c>
      <c r="D224" s="134" t="s">
        <v>88</v>
      </c>
      <c r="E224" s="47" t="s">
        <v>28</v>
      </c>
      <c r="F224" s="47">
        <v>1.0</v>
      </c>
      <c r="G224" s="19"/>
      <c r="H224" s="19"/>
      <c r="I224" s="19"/>
      <c r="J224" s="19"/>
    </row>
    <row r="225">
      <c r="A225" s="3">
        <v>88.0</v>
      </c>
      <c r="B225" s="72">
        <v>0.19973379629629628</v>
      </c>
      <c r="C225" s="134" t="s">
        <v>13</v>
      </c>
      <c r="D225" s="134" t="s">
        <v>97</v>
      </c>
      <c r="E225" s="47">
        <v>16.0</v>
      </c>
      <c r="F225" s="19"/>
      <c r="G225" s="19"/>
      <c r="H225" s="19"/>
      <c r="I225" s="19"/>
      <c r="J225" s="134" t="s">
        <v>3601</v>
      </c>
    </row>
    <row r="226">
      <c r="A226" s="3">
        <v>88.0</v>
      </c>
      <c r="B226" s="72">
        <v>0.2001388888888889</v>
      </c>
      <c r="C226" s="134" t="s">
        <v>3523</v>
      </c>
      <c r="D226" s="134" t="s">
        <v>32</v>
      </c>
      <c r="E226" s="47" t="s">
        <v>30</v>
      </c>
      <c r="F226" s="47" t="s">
        <v>30</v>
      </c>
      <c r="G226" s="19"/>
      <c r="H226" s="19"/>
      <c r="I226" s="19"/>
      <c r="J226" s="134" t="s">
        <v>17</v>
      </c>
    </row>
    <row r="227">
      <c r="A227" s="3">
        <v>88.0</v>
      </c>
      <c r="B227" s="72">
        <v>0.2001388888888889</v>
      </c>
      <c r="C227" s="134" t="s">
        <v>3523</v>
      </c>
      <c r="D227" s="134" t="s">
        <v>32</v>
      </c>
      <c r="E227" s="47">
        <v>22.0</v>
      </c>
      <c r="F227" s="31">
        <f>E227-8</f>
        <v>14</v>
      </c>
      <c r="G227" s="19"/>
      <c r="H227" s="19"/>
      <c r="I227" s="19"/>
      <c r="J227" s="134" t="s">
        <v>3524</v>
      </c>
    </row>
    <row r="228">
      <c r="A228" s="3">
        <v>88.0</v>
      </c>
      <c r="B228" s="72">
        <v>0.20023148148148148</v>
      </c>
      <c r="C228" s="134" t="s">
        <v>3523</v>
      </c>
      <c r="D228" s="134" t="s">
        <v>7</v>
      </c>
      <c r="E228" s="47">
        <v>14.0</v>
      </c>
      <c r="F228" s="19"/>
      <c r="G228" s="19"/>
      <c r="H228" s="134" t="s">
        <v>3602</v>
      </c>
      <c r="I228" s="19"/>
      <c r="J228" s="134" t="s">
        <v>3603</v>
      </c>
    </row>
    <row r="229">
      <c r="A229" s="3">
        <v>88.0</v>
      </c>
      <c r="B229" s="72">
        <v>0.2025462962962963</v>
      </c>
      <c r="C229" s="134" t="s">
        <v>3409</v>
      </c>
      <c r="D229" s="134" t="s">
        <v>709</v>
      </c>
      <c r="E229" s="47">
        <v>5.0</v>
      </c>
      <c r="F229" s="19"/>
      <c r="G229" s="19"/>
      <c r="H229" s="19"/>
      <c r="I229" s="19"/>
      <c r="J229" s="134" t="s">
        <v>3604</v>
      </c>
    </row>
    <row r="230">
      <c r="A230" s="3">
        <v>88.0</v>
      </c>
      <c r="B230" s="72">
        <v>0.20267361111111112</v>
      </c>
      <c r="C230" s="134" t="s">
        <v>3409</v>
      </c>
      <c r="D230" s="134" t="s">
        <v>7</v>
      </c>
      <c r="E230" s="47">
        <v>35.0</v>
      </c>
      <c r="F230" s="19"/>
      <c r="G230" s="19"/>
      <c r="H230" s="134" t="s">
        <v>3605</v>
      </c>
      <c r="I230" s="19"/>
      <c r="J230" s="134" t="s">
        <v>3415</v>
      </c>
    </row>
    <row r="231">
      <c r="A231" s="3">
        <v>88.0</v>
      </c>
      <c r="B231" s="72">
        <v>0.20324074074074075</v>
      </c>
      <c r="C231" s="134" t="s">
        <v>21</v>
      </c>
      <c r="D231" s="134" t="s">
        <v>402</v>
      </c>
      <c r="E231" s="47" t="s">
        <v>30</v>
      </c>
      <c r="F231" s="47" t="s">
        <v>30</v>
      </c>
      <c r="G231" s="19"/>
      <c r="H231" s="19"/>
      <c r="I231" s="19"/>
      <c r="J231" s="134" t="s">
        <v>17</v>
      </c>
    </row>
    <row r="232">
      <c r="A232" s="3">
        <v>88.0</v>
      </c>
      <c r="B232" s="72">
        <v>0.20324074074074075</v>
      </c>
      <c r="C232" s="134" t="s">
        <v>21</v>
      </c>
      <c r="D232" s="134" t="s">
        <v>402</v>
      </c>
      <c r="E232" s="47" t="s">
        <v>30</v>
      </c>
      <c r="F232" s="47" t="s">
        <v>30</v>
      </c>
      <c r="G232" s="19"/>
      <c r="H232" s="19"/>
      <c r="I232" s="19"/>
      <c r="J232" s="134" t="s">
        <v>3590</v>
      </c>
    </row>
    <row r="233">
      <c r="A233" s="3">
        <v>88.0</v>
      </c>
      <c r="B233" s="72">
        <v>0.20358796296296297</v>
      </c>
      <c r="C233" s="134" t="s">
        <v>15</v>
      </c>
      <c r="D233" s="134" t="s">
        <v>402</v>
      </c>
      <c r="E233" s="47">
        <v>3.0</v>
      </c>
      <c r="F233" s="31">
        <f>E233</f>
        <v>3</v>
      </c>
      <c r="G233" s="19"/>
      <c r="H233" s="19"/>
      <c r="I233" s="19"/>
      <c r="J233" s="134" t="s">
        <v>1418</v>
      </c>
    </row>
    <row r="234">
      <c r="A234" s="3">
        <v>88.0</v>
      </c>
      <c r="B234" s="72">
        <v>0.20391203703703703</v>
      </c>
      <c r="C234" s="134" t="s">
        <v>3409</v>
      </c>
      <c r="D234" s="134" t="s">
        <v>25</v>
      </c>
      <c r="E234" s="47">
        <v>11.0</v>
      </c>
      <c r="F234" s="31">
        <f>E234-0</f>
        <v>11</v>
      </c>
      <c r="G234" s="19"/>
      <c r="H234" s="134" t="s">
        <v>3606</v>
      </c>
      <c r="I234" s="19"/>
      <c r="J234" s="134" t="s">
        <v>3510</v>
      </c>
    </row>
    <row r="235">
      <c r="A235" s="3">
        <v>88.0</v>
      </c>
      <c r="B235" s="72">
        <v>0.20391203703703703</v>
      </c>
      <c r="C235" s="134" t="s">
        <v>10</v>
      </c>
      <c r="D235" s="134" t="s">
        <v>25</v>
      </c>
      <c r="E235" s="47">
        <v>19.0</v>
      </c>
      <c r="F235" s="31">
        <f>E235-10</f>
        <v>9</v>
      </c>
      <c r="G235" s="19"/>
      <c r="H235" s="134" t="s">
        <v>3607</v>
      </c>
      <c r="I235" s="19"/>
      <c r="J235" s="134" t="s">
        <v>3510</v>
      </c>
    </row>
    <row r="236">
      <c r="A236" s="3">
        <v>88.0</v>
      </c>
      <c r="B236" s="72">
        <v>0.20391203703703703</v>
      </c>
      <c r="C236" s="134" t="s">
        <v>273</v>
      </c>
      <c r="D236" s="134" t="s">
        <v>25</v>
      </c>
      <c r="E236" s="47">
        <v>5.0</v>
      </c>
      <c r="F236" s="31">
        <f>E236-2</f>
        <v>3</v>
      </c>
      <c r="G236" s="19"/>
      <c r="H236" s="134" t="s">
        <v>3608</v>
      </c>
      <c r="I236" s="19"/>
      <c r="J236" s="134" t="s">
        <v>3609</v>
      </c>
    </row>
    <row r="237">
      <c r="A237" s="3">
        <v>88.0</v>
      </c>
      <c r="B237" s="72">
        <v>0.20439814814814813</v>
      </c>
      <c r="C237" s="134" t="s">
        <v>10</v>
      </c>
      <c r="D237" s="134" t="s">
        <v>97</v>
      </c>
      <c r="E237" s="47">
        <v>7.0</v>
      </c>
      <c r="F237" s="19"/>
      <c r="G237" s="19"/>
      <c r="H237" s="19"/>
      <c r="I237" s="19"/>
      <c r="J237" s="134" t="s">
        <v>3610</v>
      </c>
    </row>
    <row r="238">
      <c r="A238" s="3">
        <v>88.0</v>
      </c>
      <c r="B238" s="72">
        <v>0.20546296296296296</v>
      </c>
      <c r="C238" s="134" t="s">
        <v>3523</v>
      </c>
      <c r="D238" s="134" t="s">
        <v>32</v>
      </c>
      <c r="E238" s="47" t="s">
        <v>30</v>
      </c>
      <c r="F238" s="47" t="s">
        <v>30</v>
      </c>
      <c r="G238" s="19"/>
      <c r="H238" s="19"/>
      <c r="I238" s="19"/>
      <c r="J238" s="134" t="s">
        <v>17</v>
      </c>
    </row>
    <row r="239">
      <c r="A239" s="3">
        <v>88.0</v>
      </c>
      <c r="B239" s="72">
        <v>0.20546296296296296</v>
      </c>
      <c r="C239" s="134" t="s">
        <v>3523</v>
      </c>
      <c r="D239" s="134" t="s">
        <v>32</v>
      </c>
      <c r="E239" s="47">
        <v>28.0</v>
      </c>
      <c r="F239" s="34">
        <f>E239-8</f>
        <v>20</v>
      </c>
      <c r="G239" s="19"/>
      <c r="H239" s="19"/>
      <c r="I239" s="19"/>
      <c r="J239" s="134" t="s">
        <v>3611</v>
      </c>
    </row>
    <row r="240">
      <c r="A240" s="3">
        <v>88.0</v>
      </c>
      <c r="B240" s="72">
        <v>0.20569444444444446</v>
      </c>
      <c r="C240" s="134" t="s">
        <v>3523</v>
      </c>
      <c r="D240" s="134" t="s">
        <v>7</v>
      </c>
      <c r="E240" s="47">
        <v>12.0</v>
      </c>
      <c r="F240" s="19"/>
      <c r="G240" s="19"/>
      <c r="H240" s="134" t="s">
        <v>3612</v>
      </c>
      <c r="I240" s="19"/>
      <c r="J240" s="19"/>
    </row>
    <row r="241">
      <c r="A241" s="3">
        <v>88.0</v>
      </c>
      <c r="B241" s="72">
        <v>0.20761574074074074</v>
      </c>
      <c r="C241" s="134" t="s">
        <v>13</v>
      </c>
      <c r="D241" s="134" t="s">
        <v>32</v>
      </c>
      <c r="E241" s="47">
        <v>29.0</v>
      </c>
      <c r="F241" s="31">
        <f>E241-16</f>
        <v>13</v>
      </c>
      <c r="G241" s="19"/>
      <c r="H241" s="19"/>
      <c r="I241" s="19"/>
      <c r="J241" s="134" t="s">
        <v>3512</v>
      </c>
    </row>
    <row r="242">
      <c r="A242" s="3">
        <v>88.0</v>
      </c>
      <c r="B242" s="72">
        <v>0.2078472222222222</v>
      </c>
      <c r="C242" s="134" t="s">
        <v>13</v>
      </c>
      <c r="D242" s="134" t="s">
        <v>7</v>
      </c>
      <c r="E242" s="47">
        <v>20.0</v>
      </c>
      <c r="F242" s="31">
        <v>4.0</v>
      </c>
      <c r="G242" s="19"/>
      <c r="H242" s="134" t="s">
        <v>3613</v>
      </c>
      <c r="I242" s="19"/>
      <c r="J242" s="19"/>
    </row>
    <row r="243">
      <c r="A243" s="3">
        <v>88.0</v>
      </c>
      <c r="B243" s="72">
        <v>0.20788194444444444</v>
      </c>
      <c r="C243" s="134" t="s">
        <v>13</v>
      </c>
      <c r="D243" s="134" t="s">
        <v>32</v>
      </c>
      <c r="E243" s="47">
        <v>22.0</v>
      </c>
      <c r="F243" s="31">
        <f>E243-16</f>
        <v>6</v>
      </c>
      <c r="G243" s="19"/>
      <c r="H243" s="19"/>
      <c r="I243" s="19"/>
      <c r="J243" s="134" t="s">
        <v>3512</v>
      </c>
    </row>
    <row r="244">
      <c r="A244" s="3">
        <v>88.0</v>
      </c>
      <c r="B244" s="72">
        <v>0.20796296296296296</v>
      </c>
      <c r="C244" s="134" t="s">
        <v>13</v>
      </c>
      <c r="D244" s="134" t="s">
        <v>7</v>
      </c>
      <c r="E244" s="47">
        <v>24.0</v>
      </c>
      <c r="F244" s="19"/>
      <c r="G244" s="19"/>
      <c r="H244" s="134" t="s">
        <v>3614</v>
      </c>
      <c r="I244" s="19"/>
      <c r="J244" s="19"/>
    </row>
    <row r="245">
      <c r="A245" s="3">
        <v>88.0</v>
      </c>
      <c r="B245" s="72">
        <v>0.20800925925925925</v>
      </c>
      <c r="C245" s="134" t="s">
        <v>13</v>
      </c>
      <c r="D245" s="134" t="s">
        <v>32</v>
      </c>
      <c r="E245" s="47" t="s">
        <v>37</v>
      </c>
      <c r="F245" s="47">
        <v>20.0</v>
      </c>
      <c r="G245" s="134" t="s">
        <v>48</v>
      </c>
      <c r="H245" s="19"/>
      <c r="I245" s="19"/>
      <c r="J245" s="134" t="s">
        <v>3512</v>
      </c>
    </row>
    <row r="246">
      <c r="A246" s="3">
        <v>88.0</v>
      </c>
      <c r="B246" s="72">
        <v>0.20819444444444443</v>
      </c>
      <c r="C246" s="134" t="s">
        <v>13</v>
      </c>
      <c r="D246" s="134" t="s">
        <v>7</v>
      </c>
      <c r="E246" s="47">
        <v>51.0</v>
      </c>
      <c r="F246" s="19"/>
      <c r="G246" s="19"/>
      <c r="H246" s="134" t="s">
        <v>3615</v>
      </c>
      <c r="I246" s="19"/>
      <c r="J246" s="134" t="s">
        <v>3616</v>
      </c>
    </row>
    <row r="247">
      <c r="A247" s="3">
        <v>88.0</v>
      </c>
      <c r="B247" s="72">
        <v>0.20989583333333334</v>
      </c>
      <c r="C247" s="134" t="s">
        <v>3409</v>
      </c>
      <c r="D247" s="134" t="s">
        <v>32</v>
      </c>
      <c r="E247" s="47" t="s">
        <v>30</v>
      </c>
      <c r="F247" s="47" t="s">
        <v>30</v>
      </c>
      <c r="G247" s="19"/>
      <c r="H247" s="19"/>
      <c r="I247" s="19"/>
      <c r="J247" s="134" t="s">
        <v>42</v>
      </c>
    </row>
    <row r="248">
      <c r="A248" s="3">
        <v>88.0</v>
      </c>
      <c r="B248" s="72">
        <v>0.20989583333333334</v>
      </c>
      <c r="C248" s="134" t="s">
        <v>3409</v>
      </c>
      <c r="D248" s="134" t="s">
        <v>32</v>
      </c>
      <c r="E248" s="47" t="s">
        <v>28</v>
      </c>
      <c r="F248" s="47">
        <v>1.0</v>
      </c>
      <c r="G248" s="19"/>
      <c r="H248" s="19"/>
      <c r="I248" s="19"/>
      <c r="J248" s="134" t="s">
        <v>3617</v>
      </c>
    </row>
    <row r="249">
      <c r="A249" s="3">
        <v>88.0</v>
      </c>
      <c r="B249" s="72">
        <v>0.21030092592592592</v>
      </c>
      <c r="C249" s="134" t="s">
        <v>21</v>
      </c>
      <c r="D249" s="134" t="s">
        <v>402</v>
      </c>
      <c r="E249" s="47" t="s">
        <v>30</v>
      </c>
      <c r="F249" s="47" t="s">
        <v>30</v>
      </c>
      <c r="G249" s="19"/>
      <c r="H249" s="19"/>
      <c r="I249" s="19"/>
      <c r="J249" s="134" t="s">
        <v>17</v>
      </c>
    </row>
    <row r="250">
      <c r="A250" s="3">
        <v>88.0</v>
      </c>
      <c r="B250" s="72">
        <v>0.21030092592592592</v>
      </c>
      <c r="C250" s="134" t="s">
        <v>21</v>
      </c>
      <c r="D250" s="134" t="s">
        <v>402</v>
      </c>
      <c r="E250" s="47" t="s">
        <v>30</v>
      </c>
      <c r="F250" s="47" t="s">
        <v>30</v>
      </c>
      <c r="G250" s="19"/>
      <c r="H250" s="19"/>
      <c r="I250" s="19"/>
      <c r="J250" s="134" t="s">
        <v>3618</v>
      </c>
    </row>
    <row r="251">
      <c r="A251" s="3">
        <v>88.0</v>
      </c>
      <c r="B251" s="72">
        <v>0.2120138888888889</v>
      </c>
      <c r="C251" s="134" t="s">
        <v>3409</v>
      </c>
      <c r="D251" s="134" t="s">
        <v>25</v>
      </c>
      <c r="E251" s="47">
        <v>18.0</v>
      </c>
      <c r="F251" s="31">
        <v>18.0</v>
      </c>
      <c r="G251" s="19"/>
      <c r="H251" s="134" t="s">
        <v>3619</v>
      </c>
      <c r="I251" s="19"/>
      <c r="J251" s="134" t="s">
        <v>3510</v>
      </c>
    </row>
    <row r="252">
      <c r="A252" s="3">
        <v>88.0</v>
      </c>
      <c r="B252" s="72">
        <v>0.2120138888888889</v>
      </c>
      <c r="C252" s="134" t="s">
        <v>13</v>
      </c>
      <c r="D252" s="134" t="s">
        <v>25</v>
      </c>
      <c r="E252" s="47">
        <v>17.0</v>
      </c>
      <c r="F252" s="31">
        <v>15.0</v>
      </c>
      <c r="G252" s="19"/>
      <c r="H252" s="134" t="s">
        <v>3620</v>
      </c>
      <c r="I252" s="19"/>
      <c r="J252" s="134" t="s">
        <v>3510</v>
      </c>
    </row>
    <row r="253">
      <c r="A253" s="3">
        <v>88.0</v>
      </c>
      <c r="B253" s="72">
        <v>0.2127314814814815</v>
      </c>
      <c r="C253" s="134" t="s">
        <v>13</v>
      </c>
      <c r="D253" s="134" t="s">
        <v>32</v>
      </c>
      <c r="E253" s="47">
        <v>23.0</v>
      </c>
      <c r="F253" s="31">
        <v>7.0</v>
      </c>
      <c r="G253" s="19"/>
      <c r="H253" s="19"/>
      <c r="I253" s="19"/>
      <c r="J253" s="134" t="s">
        <v>3562</v>
      </c>
    </row>
    <row r="254">
      <c r="A254" s="3">
        <v>88.0</v>
      </c>
      <c r="B254" s="72">
        <v>0.21284722222222222</v>
      </c>
      <c r="C254" s="134" t="s">
        <v>13</v>
      </c>
      <c r="D254" s="134" t="s">
        <v>7</v>
      </c>
      <c r="E254" s="47">
        <v>23.0</v>
      </c>
      <c r="F254" s="19"/>
      <c r="G254" s="19"/>
      <c r="H254" s="134" t="s">
        <v>3621</v>
      </c>
      <c r="I254" s="19"/>
      <c r="J254" s="134" t="s">
        <v>3622</v>
      </c>
    </row>
    <row r="255">
      <c r="A255" s="3">
        <v>88.0</v>
      </c>
      <c r="B255" s="72">
        <v>0.21333333333333335</v>
      </c>
      <c r="C255" s="134" t="s">
        <v>3409</v>
      </c>
      <c r="D255" s="134" t="s">
        <v>25</v>
      </c>
      <c r="E255" s="47" t="s">
        <v>30</v>
      </c>
      <c r="F255" s="47" t="s">
        <v>30</v>
      </c>
      <c r="G255" s="19"/>
      <c r="H255" s="19"/>
      <c r="I255" s="19"/>
      <c r="J255" s="134" t="s">
        <v>42</v>
      </c>
    </row>
    <row r="256">
      <c r="A256" s="3">
        <v>88.0</v>
      </c>
      <c r="B256" s="72">
        <v>0.21333333333333335</v>
      </c>
      <c r="C256" s="134" t="s">
        <v>3409</v>
      </c>
      <c r="D256" s="134" t="s">
        <v>25</v>
      </c>
      <c r="E256" s="47">
        <v>18.0</v>
      </c>
      <c r="F256" s="31">
        <v>16.0</v>
      </c>
      <c r="G256" s="19"/>
      <c r="H256" s="134" t="s">
        <v>3593</v>
      </c>
      <c r="I256" s="19"/>
      <c r="J256" s="134" t="s">
        <v>3623</v>
      </c>
    </row>
    <row r="257">
      <c r="A257" s="3">
        <v>88.0</v>
      </c>
      <c r="B257" s="72">
        <v>0.21333333333333335</v>
      </c>
      <c r="C257" s="134" t="s">
        <v>13</v>
      </c>
      <c r="D257" s="134" t="s">
        <v>25</v>
      </c>
      <c r="E257" s="47" t="s">
        <v>30</v>
      </c>
      <c r="F257" s="31" t="s">
        <v>30</v>
      </c>
      <c r="G257" s="19"/>
      <c r="H257" s="135"/>
      <c r="I257" s="19"/>
      <c r="J257" s="134" t="s">
        <v>17</v>
      </c>
    </row>
    <row r="258">
      <c r="A258" s="3">
        <v>88.0</v>
      </c>
      <c r="B258" s="72">
        <v>0.21333333333333335</v>
      </c>
      <c r="C258" s="134" t="s">
        <v>13</v>
      </c>
      <c r="D258" s="134" t="s">
        <v>25</v>
      </c>
      <c r="E258" s="47">
        <v>20.0</v>
      </c>
      <c r="F258" s="31">
        <v>18.0</v>
      </c>
      <c r="G258" s="19"/>
      <c r="H258" s="134" t="s">
        <v>3624</v>
      </c>
      <c r="I258" s="19"/>
      <c r="J258" s="134" t="s">
        <v>3625</v>
      </c>
    </row>
    <row r="259">
      <c r="A259" s="3">
        <v>88.0</v>
      </c>
      <c r="B259" s="72">
        <v>0.2140277777777778</v>
      </c>
      <c r="C259" s="134" t="s">
        <v>13</v>
      </c>
      <c r="D259" s="134" t="s">
        <v>25</v>
      </c>
      <c r="E259" s="47" t="s">
        <v>30</v>
      </c>
      <c r="F259" s="31" t="s">
        <v>30</v>
      </c>
      <c r="G259" s="19"/>
      <c r="H259" s="19"/>
      <c r="I259" s="19"/>
      <c r="J259" s="134" t="s">
        <v>17</v>
      </c>
    </row>
    <row r="260">
      <c r="A260" s="3">
        <v>88.0</v>
      </c>
      <c r="B260" s="72">
        <v>0.2140277777777778</v>
      </c>
      <c r="C260" s="134" t="s">
        <v>13</v>
      </c>
      <c r="D260" s="134" t="s">
        <v>25</v>
      </c>
      <c r="E260" s="47">
        <v>19.0</v>
      </c>
      <c r="F260" s="31">
        <v>17.0</v>
      </c>
      <c r="G260" s="19"/>
      <c r="H260" s="111" t="s">
        <v>3544</v>
      </c>
      <c r="I260" s="19"/>
      <c r="J260" s="134" t="s">
        <v>3625</v>
      </c>
    </row>
    <row r="261">
      <c r="A261" s="3">
        <v>88.0</v>
      </c>
      <c r="B261" s="72">
        <v>0.21606481481481482</v>
      </c>
      <c r="C261" s="134" t="s">
        <v>13</v>
      </c>
      <c r="D261" s="134" t="s">
        <v>129</v>
      </c>
      <c r="E261" s="47">
        <v>3.0</v>
      </c>
      <c r="F261" s="47">
        <v>3.0</v>
      </c>
      <c r="G261" s="19"/>
      <c r="H261" s="19"/>
      <c r="I261" s="19"/>
      <c r="J261" s="134" t="s">
        <v>17</v>
      </c>
    </row>
    <row r="262">
      <c r="A262" s="3">
        <v>88.0</v>
      </c>
      <c r="B262" s="72">
        <v>0.21606481481481482</v>
      </c>
      <c r="C262" s="134" t="s">
        <v>13</v>
      </c>
      <c r="D262" s="134" t="s">
        <v>129</v>
      </c>
      <c r="E262" s="47">
        <v>5.0</v>
      </c>
      <c r="F262" s="47">
        <v>5.0</v>
      </c>
      <c r="G262" s="19"/>
      <c r="H262" s="19"/>
      <c r="I262" s="19"/>
      <c r="J262" s="134" t="s">
        <v>3626</v>
      </c>
    </row>
    <row r="263">
      <c r="A263" s="3">
        <v>88.0</v>
      </c>
      <c r="B263" s="72">
        <v>0.2162962962962963</v>
      </c>
      <c r="C263" s="134" t="s">
        <v>18</v>
      </c>
      <c r="D263" s="134" t="s">
        <v>14</v>
      </c>
      <c r="E263" s="47" t="s">
        <v>37</v>
      </c>
      <c r="F263" s="31">
        <v>20.0</v>
      </c>
      <c r="G263" s="19"/>
      <c r="H263" s="19"/>
      <c r="I263" s="19"/>
      <c r="J263" s="134" t="s">
        <v>40</v>
      </c>
    </row>
    <row r="264">
      <c r="A264" s="3">
        <v>88.0</v>
      </c>
      <c r="B264" s="72">
        <v>0.2162962962962963</v>
      </c>
      <c r="C264" s="134" t="s">
        <v>18</v>
      </c>
      <c r="D264" s="134" t="s">
        <v>14</v>
      </c>
      <c r="E264" s="47" t="s">
        <v>30</v>
      </c>
      <c r="F264" s="31" t="s">
        <v>30</v>
      </c>
      <c r="G264" s="19"/>
      <c r="H264" s="19"/>
      <c r="I264" s="19"/>
      <c r="J264" s="111" t="s">
        <v>17</v>
      </c>
    </row>
    <row r="265">
      <c r="A265" s="3">
        <v>88.0</v>
      </c>
      <c r="B265" s="72">
        <v>0.21844907407407407</v>
      </c>
      <c r="C265" s="134" t="s">
        <v>13</v>
      </c>
      <c r="D265" s="134" t="s">
        <v>97</v>
      </c>
      <c r="E265" s="47">
        <v>7.0</v>
      </c>
      <c r="F265" s="135"/>
      <c r="G265" s="19"/>
      <c r="H265" s="19"/>
      <c r="I265" s="19"/>
      <c r="J265" s="134" t="s">
        <v>3627</v>
      </c>
    </row>
    <row r="266">
      <c r="A266" s="3">
        <v>88.0</v>
      </c>
      <c r="B266" s="72">
        <v>0.21858796296296296</v>
      </c>
      <c r="C266" s="134" t="s">
        <v>3409</v>
      </c>
      <c r="D266" s="134" t="s">
        <v>402</v>
      </c>
      <c r="E266" s="47">
        <v>11.0</v>
      </c>
      <c r="F266" s="31">
        <v>11.0</v>
      </c>
      <c r="G266" s="19"/>
      <c r="H266" s="135"/>
      <c r="I266" s="19"/>
      <c r="J266" s="135"/>
    </row>
    <row r="267">
      <c r="A267" s="3">
        <v>88.0</v>
      </c>
      <c r="B267" s="72">
        <v>0.2189236111111111</v>
      </c>
      <c r="C267" s="134" t="s">
        <v>13</v>
      </c>
      <c r="D267" s="134" t="s">
        <v>25</v>
      </c>
      <c r="E267" s="47" t="s">
        <v>30</v>
      </c>
      <c r="F267" s="31" t="s">
        <v>30</v>
      </c>
      <c r="G267" s="19"/>
      <c r="H267" s="19"/>
      <c r="I267" s="19"/>
      <c r="J267" s="134" t="s">
        <v>42</v>
      </c>
    </row>
    <row r="268">
      <c r="A268" s="3">
        <v>88.0</v>
      </c>
      <c r="B268" s="72">
        <v>0.2189236111111111</v>
      </c>
      <c r="C268" s="134" t="s">
        <v>13</v>
      </c>
      <c r="D268" s="134" t="s">
        <v>25</v>
      </c>
      <c r="E268" s="47">
        <v>16.0</v>
      </c>
      <c r="F268" s="31">
        <v>14.0</v>
      </c>
      <c r="G268" s="19"/>
      <c r="H268" s="111" t="s">
        <v>3628</v>
      </c>
      <c r="I268" s="19"/>
      <c r="J268" s="134" t="s">
        <v>3550</v>
      </c>
    </row>
    <row r="269">
      <c r="A269" s="3">
        <v>88.0</v>
      </c>
      <c r="B269" s="72">
        <v>0.2195023148148148</v>
      </c>
      <c r="C269" s="134" t="s">
        <v>18</v>
      </c>
      <c r="D269" s="134" t="s">
        <v>97</v>
      </c>
      <c r="E269" s="47">
        <v>6.0</v>
      </c>
      <c r="F269" s="19"/>
      <c r="G269" s="19"/>
      <c r="H269" s="135"/>
      <c r="I269" s="19"/>
      <c r="J269" s="111" t="s">
        <v>3629</v>
      </c>
    </row>
    <row r="270">
      <c r="A270" s="3">
        <v>88.0</v>
      </c>
      <c r="B270" s="72">
        <v>0.22094907407407408</v>
      </c>
      <c r="C270" s="134" t="s">
        <v>13</v>
      </c>
      <c r="D270" s="134" t="s">
        <v>32</v>
      </c>
      <c r="E270" s="47">
        <v>32.0</v>
      </c>
      <c r="F270" s="31">
        <v>16.0</v>
      </c>
      <c r="G270" s="19"/>
      <c r="H270" s="19"/>
      <c r="I270" s="19"/>
      <c r="J270" s="134" t="s">
        <v>3512</v>
      </c>
    </row>
    <row r="271">
      <c r="A271" s="3">
        <v>88.0</v>
      </c>
      <c r="B271" s="72">
        <v>0.2210300925925926</v>
      </c>
      <c r="C271" s="134" t="s">
        <v>13</v>
      </c>
      <c r="D271" s="134" t="s">
        <v>7</v>
      </c>
      <c r="E271" s="47">
        <v>20.0</v>
      </c>
      <c r="F271" s="19"/>
      <c r="G271" s="19"/>
      <c r="H271" s="134" t="s">
        <v>3613</v>
      </c>
      <c r="I271" s="19"/>
      <c r="J271" s="19"/>
    </row>
    <row r="272">
      <c r="A272" s="3">
        <v>88.0</v>
      </c>
      <c r="B272" s="72">
        <v>0.22106481481481483</v>
      </c>
      <c r="C272" s="134" t="s">
        <v>13</v>
      </c>
      <c r="D272" s="134" t="s">
        <v>32</v>
      </c>
      <c r="E272" s="47">
        <v>26.0</v>
      </c>
      <c r="F272" s="31">
        <v>10.0</v>
      </c>
      <c r="G272" s="19"/>
      <c r="H272" s="19"/>
      <c r="I272" s="19"/>
      <c r="J272" s="134" t="s">
        <v>3512</v>
      </c>
    </row>
    <row r="273">
      <c r="A273" s="3">
        <v>88.0</v>
      </c>
      <c r="B273" s="72">
        <v>0.2210300925925926</v>
      </c>
      <c r="C273" s="134" t="s">
        <v>13</v>
      </c>
      <c r="D273" s="134" t="s">
        <v>7</v>
      </c>
      <c r="E273" s="47">
        <v>24.0</v>
      </c>
      <c r="F273" s="19"/>
      <c r="G273" s="19"/>
      <c r="H273" s="134" t="s">
        <v>3614</v>
      </c>
      <c r="I273" s="19"/>
      <c r="J273" s="135"/>
    </row>
    <row r="274">
      <c r="A274" s="3">
        <v>88.0</v>
      </c>
      <c r="B274" s="72">
        <v>0.2212037037037037</v>
      </c>
      <c r="C274" s="134" t="s">
        <v>13</v>
      </c>
      <c r="D274" s="134" t="s">
        <v>32</v>
      </c>
      <c r="E274" s="47">
        <v>23.0</v>
      </c>
      <c r="F274" s="31">
        <v>7.0</v>
      </c>
      <c r="G274" s="19"/>
      <c r="H274" s="135"/>
      <c r="I274" s="19"/>
      <c r="J274" s="134" t="s">
        <v>3512</v>
      </c>
    </row>
    <row r="275">
      <c r="A275" s="3">
        <v>88.0</v>
      </c>
      <c r="B275" s="72">
        <v>0.22127314814814814</v>
      </c>
      <c r="C275" s="134" t="s">
        <v>13</v>
      </c>
      <c r="D275" s="134" t="s">
        <v>7</v>
      </c>
      <c r="E275" s="47">
        <v>19.0</v>
      </c>
      <c r="F275" s="19"/>
      <c r="G275" s="19"/>
      <c r="H275" s="134" t="s">
        <v>3630</v>
      </c>
      <c r="I275" s="19"/>
      <c r="J275" s="134" t="s">
        <v>3631</v>
      </c>
    </row>
  </sheetData>
  <drawing r:id="rId2"/>
  <legacy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8.38"/>
    <col customWidth="1" min="4" max="4" width="11.38"/>
    <col customWidth="1" min="5" max="5" width="9.5"/>
    <col customWidth="1" min="6" max="6" width="11.25"/>
    <col customWidth="1" min="7" max="7" width="4.75"/>
    <col customWidth="1" min="8" max="8" width="10.25"/>
    <col customWidth="1" min="9" max="9" width="5.0"/>
    <col customWidth="1" min="10" max="10" width="27.5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89.0</v>
      </c>
      <c r="B2" s="4">
        <v>0.013564814814814814</v>
      </c>
      <c r="C2" s="5" t="s">
        <v>13</v>
      </c>
      <c r="D2" s="5" t="s">
        <v>32</v>
      </c>
      <c r="E2" s="62">
        <v>23.0</v>
      </c>
      <c r="F2" s="31">
        <f>E2-16</f>
        <v>7</v>
      </c>
      <c r="J2" s="134" t="s">
        <v>3632</v>
      </c>
    </row>
    <row r="3">
      <c r="A3" s="3">
        <v>89.0</v>
      </c>
      <c r="B3" s="4">
        <v>0.013761574074074074</v>
      </c>
      <c r="C3" s="5" t="s">
        <v>13</v>
      </c>
      <c r="D3" s="5" t="s">
        <v>7</v>
      </c>
      <c r="E3" s="62">
        <v>25.0</v>
      </c>
      <c r="F3" s="49"/>
      <c r="H3" s="5" t="s">
        <v>3554</v>
      </c>
      <c r="J3" s="19"/>
    </row>
    <row r="4">
      <c r="A4" s="3">
        <v>89.0</v>
      </c>
      <c r="B4" s="4">
        <v>0.02922453703703704</v>
      </c>
      <c r="C4" s="5" t="s">
        <v>10</v>
      </c>
      <c r="D4" s="5" t="s">
        <v>88</v>
      </c>
      <c r="E4" s="62">
        <v>22.0</v>
      </c>
      <c r="F4" s="31">
        <f>E4-7</f>
        <v>15</v>
      </c>
      <c r="J4" s="19"/>
    </row>
    <row r="5">
      <c r="A5" s="3">
        <v>89.0</v>
      </c>
      <c r="B5" s="4">
        <v>0.03384259259259259</v>
      </c>
      <c r="C5" s="5" t="s">
        <v>10</v>
      </c>
      <c r="D5" s="5" t="s">
        <v>14</v>
      </c>
      <c r="E5" s="62">
        <v>25.0</v>
      </c>
      <c r="F5" s="31">
        <f>E5-8</f>
        <v>17</v>
      </c>
      <c r="J5" s="19"/>
    </row>
    <row r="6">
      <c r="A6" s="3">
        <v>89.0</v>
      </c>
      <c r="B6" s="4">
        <v>0.03584490740740741</v>
      </c>
      <c r="C6" s="5" t="s">
        <v>15</v>
      </c>
      <c r="D6" s="5" t="s">
        <v>126</v>
      </c>
      <c r="E6" s="62">
        <v>20.0</v>
      </c>
      <c r="F6" s="31">
        <f>E6-6</f>
        <v>14</v>
      </c>
      <c r="J6" s="19"/>
    </row>
    <row r="7">
      <c r="A7" s="3">
        <v>89.0</v>
      </c>
      <c r="B7" s="4">
        <v>0.03760416666666667</v>
      </c>
      <c r="C7" s="5" t="s">
        <v>13</v>
      </c>
      <c r="D7" s="5" t="s">
        <v>26</v>
      </c>
      <c r="E7" s="62">
        <v>22.0</v>
      </c>
      <c r="F7" s="31">
        <f>E7-13</f>
        <v>9</v>
      </c>
      <c r="J7" s="111" t="s">
        <v>3633</v>
      </c>
    </row>
    <row r="8">
      <c r="A8" s="3">
        <v>89.0</v>
      </c>
      <c r="B8" s="4">
        <v>0.046550925925925926</v>
      </c>
      <c r="C8" s="5" t="s">
        <v>18</v>
      </c>
      <c r="D8" s="5" t="s">
        <v>19</v>
      </c>
      <c r="E8" s="62">
        <v>13.0</v>
      </c>
      <c r="F8" s="31">
        <f>E8-3</f>
        <v>10</v>
      </c>
      <c r="J8" s="19"/>
    </row>
    <row r="9">
      <c r="A9" s="3">
        <v>89.0</v>
      </c>
      <c r="B9" s="4">
        <v>0.07074074074074074</v>
      </c>
      <c r="C9" s="5" t="s">
        <v>18</v>
      </c>
      <c r="D9" s="5" t="s">
        <v>24</v>
      </c>
      <c r="E9" s="62">
        <v>16.0</v>
      </c>
      <c r="F9" s="31">
        <f>E9-8</f>
        <v>8</v>
      </c>
      <c r="J9" s="19"/>
    </row>
    <row r="10">
      <c r="A10" s="3">
        <v>89.0</v>
      </c>
      <c r="B10" s="4">
        <v>0.09326388888888888</v>
      </c>
      <c r="C10" s="5" t="s">
        <v>13</v>
      </c>
      <c r="D10" s="5" t="s">
        <v>588</v>
      </c>
      <c r="E10" s="62">
        <v>15.0</v>
      </c>
      <c r="F10" s="31">
        <f>E10-3</f>
        <v>12</v>
      </c>
      <c r="J10" s="19"/>
    </row>
    <row r="11">
      <c r="A11" s="3">
        <v>89.0</v>
      </c>
      <c r="B11" s="4">
        <v>0.09335648148148148</v>
      </c>
      <c r="C11" s="5" t="s">
        <v>3409</v>
      </c>
      <c r="D11" s="5" t="s">
        <v>19</v>
      </c>
      <c r="E11" s="62">
        <v>8.0</v>
      </c>
      <c r="F11" s="31">
        <f>E11+1</f>
        <v>9</v>
      </c>
      <c r="J11" s="19"/>
    </row>
    <row r="12">
      <c r="A12" s="3">
        <v>89.0</v>
      </c>
      <c r="B12" s="4">
        <v>0.09674768518518519</v>
      </c>
      <c r="C12" s="5" t="s">
        <v>13</v>
      </c>
      <c r="D12" s="5" t="s">
        <v>24</v>
      </c>
      <c r="E12" s="62">
        <v>19.0</v>
      </c>
      <c r="F12" s="31">
        <f>E12-0</f>
        <v>19</v>
      </c>
      <c r="J12" s="19"/>
    </row>
    <row r="13">
      <c r="A13" s="3">
        <v>89.0</v>
      </c>
      <c r="B13" s="4">
        <v>0.09677083333333333</v>
      </c>
      <c r="C13" s="5" t="s">
        <v>10</v>
      </c>
      <c r="D13" s="5" t="s">
        <v>24</v>
      </c>
      <c r="E13" s="62">
        <v>29.0</v>
      </c>
      <c r="F13" s="31">
        <f>E13-13</f>
        <v>16</v>
      </c>
      <c r="J13" s="19"/>
    </row>
    <row r="14">
      <c r="A14" s="3">
        <v>89.0</v>
      </c>
      <c r="B14" s="4">
        <v>0.09679398148148148</v>
      </c>
      <c r="C14" s="5" t="s">
        <v>21</v>
      </c>
      <c r="D14" s="5" t="s">
        <v>24</v>
      </c>
      <c r="E14" s="62">
        <v>22.0</v>
      </c>
      <c r="F14" s="34">
        <f>E14-12</f>
        <v>10</v>
      </c>
      <c r="J14" s="111" t="s">
        <v>1058</v>
      </c>
    </row>
    <row r="15">
      <c r="A15" s="3">
        <v>89.0</v>
      </c>
      <c r="B15" s="4">
        <v>0.09681712962962963</v>
      </c>
      <c r="C15" s="5" t="s">
        <v>15</v>
      </c>
      <c r="D15" s="5" t="s">
        <v>24</v>
      </c>
      <c r="E15" s="62">
        <v>23.0</v>
      </c>
      <c r="F15" s="31">
        <f>E15-11</f>
        <v>12</v>
      </c>
      <c r="J15" s="19"/>
    </row>
    <row r="16">
      <c r="A16" s="3">
        <v>89.0</v>
      </c>
      <c r="B16" s="4">
        <v>0.09688657407407407</v>
      </c>
      <c r="C16" s="5" t="s">
        <v>18</v>
      </c>
      <c r="D16" s="5" t="s">
        <v>24</v>
      </c>
      <c r="E16" s="62">
        <v>27.0</v>
      </c>
      <c r="F16" s="31">
        <f>E16-8</f>
        <v>19</v>
      </c>
      <c r="J16" s="19"/>
    </row>
    <row r="17">
      <c r="A17" s="3">
        <v>89.0</v>
      </c>
      <c r="B17" s="4">
        <v>0.09688657407407407</v>
      </c>
      <c r="C17" s="5" t="s">
        <v>18</v>
      </c>
      <c r="D17" s="5" t="s">
        <v>24</v>
      </c>
      <c r="E17" s="62">
        <v>11.0</v>
      </c>
      <c r="F17" s="47">
        <v>3.0</v>
      </c>
      <c r="J17" s="134" t="s">
        <v>1734</v>
      </c>
    </row>
    <row r="18">
      <c r="A18" s="3">
        <v>89.0</v>
      </c>
      <c r="B18" s="4">
        <v>0.11703703703703704</v>
      </c>
      <c r="C18" s="5" t="s">
        <v>134</v>
      </c>
      <c r="D18" s="5" t="s">
        <v>19</v>
      </c>
      <c r="E18" s="62" t="s">
        <v>37</v>
      </c>
      <c r="F18" s="47">
        <v>20.0</v>
      </c>
      <c r="J18" s="19"/>
    </row>
    <row r="19">
      <c r="A19" s="3">
        <v>89.0</v>
      </c>
      <c r="B19" s="4">
        <v>0.11863425925925926</v>
      </c>
      <c r="C19" s="5" t="s">
        <v>13</v>
      </c>
      <c r="D19" s="5" t="s">
        <v>19</v>
      </c>
      <c r="E19" s="62" t="s">
        <v>37</v>
      </c>
      <c r="F19" s="47">
        <v>20.0</v>
      </c>
      <c r="J19" s="19"/>
    </row>
    <row r="20">
      <c r="A20" s="3">
        <v>89.0</v>
      </c>
      <c r="B20" s="4">
        <v>0.12288194444444445</v>
      </c>
      <c r="C20" s="5" t="s">
        <v>18</v>
      </c>
      <c r="D20" s="5" t="s">
        <v>93</v>
      </c>
      <c r="E20" s="62">
        <v>18.0</v>
      </c>
      <c r="F20" s="31">
        <f>E20-11</f>
        <v>7</v>
      </c>
      <c r="J20" s="19"/>
    </row>
    <row r="21">
      <c r="A21" s="3">
        <v>89.0</v>
      </c>
      <c r="B21" s="4">
        <v>0.12383101851851852</v>
      </c>
      <c r="C21" s="5" t="s">
        <v>10</v>
      </c>
      <c r="D21" s="5" t="s">
        <v>88</v>
      </c>
      <c r="E21" s="62">
        <v>26.0</v>
      </c>
      <c r="F21" s="31">
        <f>E21-7</f>
        <v>19</v>
      </c>
      <c r="J21" s="19"/>
    </row>
    <row r="22">
      <c r="A22" s="3">
        <v>89.0</v>
      </c>
      <c r="B22" s="4">
        <v>0.12390046296296296</v>
      </c>
      <c r="C22" s="5" t="s">
        <v>21</v>
      </c>
      <c r="D22" s="5" t="s">
        <v>88</v>
      </c>
      <c r="E22" s="62">
        <v>23.0</v>
      </c>
      <c r="F22" s="31">
        <f t="shared" ref="F22:F23" si="1">E22-8</f>
        <v>15</v>
      </c>
      <c r="J22" s="19"/>
    </row>
    <row r="23">
      <c r="A23" s="3">
        <v>89.0</v>
      </c>
      <c r="B23" s="4">
        <v>0.12703703703703703</v>
      </c>
      <c r="C23" s="5" t="s">
        <v>21</v>
      </c>
      <c r="D23" s="5" t="s">
        <v>88</v>
      </c>
      <c r="E23" s="62">
        <v>22.0</v>
      </c>
      <c r="F23" s="31">
        <f t="shared" si="1"/>
        <v>14</v>
      </c>
      <c r="J23" s="19"/>
    </row>
    <row r="24">
      <c r="A24" s="3">
        <v>89.0</v>
      </c>
      <c r="B24" s="4">
        <v>0.1290625</v>
      </c>
      <c r="C24" s="5" t="s">
        <v>21</v>
      </c>
      <c r="D24" s="5" t="s">
        <v>256</v>
      </c>
      <c r="E24" s="62">
        <v>26.0</v>
      </c>
      <c r="F24" s="31">
        <f>E24-15</f>
        <v>11</v>
      </c>
      <c r="J24" s="19"/>
    </row>
    <row r="25">
      <c r="A25" s="3">
        <v>89.0</v>
      </c>
      <c r="B25" s="4">
        <v>0.1358912037037037</v>
      </c>
      <c r="C25" s="5" t="s">
        <v>10</v>
      </c>
      <c r="D25" s="5" t="s">
        <v>129</v>
      </c>
      <c r="E25" s="62" t="s">
        <v>30</v>
      </c>
      <c r="F25" s="47" t="s">
        <v>30</v>
      </c>
      <c r="J25" s="134" t="s">
        <v>17</v>
      </c>
    </row>
    <row r="26">
      <c r="A26" s="3">
        <v>89.0</v>
      </c>
      <c r="B26" s="4">
        <v>0.1358912037037037</v>
      </c>
      <c r="C26" s="5" t="s">
        <v>10</v>
      </c>
      <c r="D26" s="5" t="s">
        <v>129</v>
      </c>
      <c r="E26" s="62">
        <v>23.0</v>
      </c>
      <c r="F26" s="31" t="s">
        <v>30</v>
      </c>
      <c r="J26" s="134" t="s">
        <v>3634</v>
      </c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8.38"/>
    <col customWidth="1" min="4" max="4" width="13.88"/>
    <col customWidth="1" min="5" max="5" width="9.5"/>
    <col customWidth="1" min="6" max="6" width="11.25"/>
    <col customWidth="1" min="7" max="7" width="4.75"/>
    <col customWidth="1" min="8" max="8" width="7.25"/>
    <col customWidth="1" min="9" max="9" width="5.0"/>
    <col customWidth="1" min="10" max="10" width="18.63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90.0</v>
      </c>
      <c r="B2" s="4">
        <v>0.025185185185185185</v>
      </c>
      <c r="C2" s="5" t="s">
        <v>10</v>
      </c>
      <c r="D2" s="5" t="s">
        <v>19</v>
      </c>
      <c r="E2" s="62">
        <v>13.0</v>
      </c>
      <c r="F2" s="31">
        <f t="shared" ref="F2:F3" si="1">E2-9</f>
        <v>4</v>
      </c>
    </row>
    <row r="3">
      <c r="A3" s="3">
        <v>90.0</v>
      </c>
      <c r="B3" s="4">
        <v>0.03820601851851852</v>
      </c>
      <c r="C3" s="5" t="s">
        <v>21</v>
      </c>
      <c r="D3" s="5" t="s">
        <v>88</v>
      </c>
      <c r="E3" s="62">
        <v>20.0</v>
      </c>
      <c r="F3" s="31">
        <f t="shared" si="1"/>
        <v>11</v>
      </c>
    </row>
    <row r="4">
      <c r="A4" s="3">
        <v>90.0</v>
      </c>
      <c r="B4" s="4">
        <v>0.04040509259259259</v>
      </c>
      <c r="C4" s="5" t="s">
        <v>18</v>
      </c>
      <c r="D4" s="5" t="s">
        <v>41</v>
      </c>
      <c r="E4" s="62">
        <v>22.0</v>
      </c>
      <c r="F4" s="31">
        <f>E4-6</f>
        <v>16</v>
      </c>
      <c r="J4" s="5" t="s">
        <v>3635</v>
      </c>
    </row>
    <row r="5">
      <c r="A5" s="3">
        <v>90.0</v>
      </c>
      <c r="B5" s="4">
        <v>0.04113425925925926</v>
      </c>
      <c r="C5" s="5" t="s">
        <v>18</v>
      </c>
      <c r="D5" s="5" t="s">
        <v>93</v>
      </c>
      <c r="E5" s="62">
        <v>21.0</v>
      </c>
      <c r="F5" s="31">
        <f>E5-11</f>
        <v>10</v>
      </c>
      <c r="J5" s="5" t="s">
        <v>3636</v>
      </c>
    </row>
    <row r="6">
      <c r="A6" s="3">
        <v>90.0</v>
      </c>
      <c r="B6" s="4">
        <v>0.042222222222222223</v>
      </c>
      <c r="C6" s="5" t="s">
        <v>3409</v>
      </c>
      <c r="D6" s="5" t="s">
        <v>14</v>
      </c>
      <c r="E6" s="62">
        <v>24.0</v>
      </c>
      <c r="F6" s="31">
        <f>E6-7</f>
        <v>17</v>
      </c>
    </row>
    <row r="7">
      <c r="A7" s="3">
        <v>90.0</v>
      </c>
      <c r="B7" s="4">
        <v>0.043993055555555556</v>
      </c>
      <c r="C7" s="5" t="s">
        <v>3409</v>
      </c>
      <c r="D7" s="5" t="s">
        <v>41</v>
      </c>
      <c r="E7" s="62" t="s">
        <v>30</v>
      </c>
      <c r="F7" s="47" t="s">
        <v>30</v>
      </c>
      <c r="J7" s="5" t="s">
        <v>350</v>
      </c>
    </row>
    <row r="8">
      <c r="A8" s="3">
        <v>90.0</v>
      </c>
      <c r="B8" s="4">
        <v>0.043993055555555556</v>
      </c>
      <c r="C8" s="5" t="s">
        <v>3409</v>
      </c>
      <c r="D8" s="5" t="s">
        <v>41</v>
      </c>
      <c r="E8" s="62">
        <v>17.0</v>
      </c>
      <c r="F8" s="31">
        <f>E8-0</f>
        <v>17</v>
      </c>
      <c r="J8" s="5" t="s">
        <v>418</v>
      </c>
    </row>
    <row r="9">
      <c r="A9" s="3">
        <v>90.0</v>
      </c>
      <c r="B9" s="4">
        <v>0.046921296296296294</v>
      </c>
      <c r="C9" s="5" t="s">
        <v>21</v>
      </c>
      <c r="D9" s="5" t="s">
        <v>3637</v>
      </c>
      <c r="E9" s="62" t="s">
        <v>30</v>
      </c>
      <c r="F9" s="47" t="s">
        <v>30</v>
      </c>
      <c r="J9" s="5" t="s">
        <v>350</v>
      </c>
    </row>
    <row r="10">
      <c r="A10" s="3">
        <v>90.0</v>
      </c>
      <c r="B10" s="4">
        <v>0.046921296296296294</v>
      </c>
      <c r="C10" s="5" t="s">
        <v>21</v>
      </c>
      <c r="D10" s="5" t="s">
        <v>3637</v>
      </c>
      <c r="E10" s="62" t="s">
        <v>37</v>
      </c>
      <c r="F10" s="47">
        <v>20.0</v>
      </c>
      <c r="J10" s="5" t="s">
        <v>418</v>
      </c>
    </row>
    <row r="11">
      <c r="A11" s="3">
        <v>90.0</v>
      </c>
      <c r="B11" s="4">
        <v>0.049108796296296296</v>
      </c>
      <c r="C11" s="5" t="s">
        <v>10</v>
      </c>
      <c r="D11" s="5" t="s">
        <v>24</v>
      </c>
      <c r="E11" s="62">
        <v>24.0</v>
      </c>
      <c r="F11" s="31">
        <f>E11-15</f>
        <v>9</v>
      </c>
    </row>
    <row r="12">
      <c r="A12" s="3">
        <v>90.0</v>
      </c>
      <c r="B12" s="4">
        <v>0.057916666666666665</v>
      </c>
      <c r="C12" s="5" t="s">
        <v>10</v>
      </c>
      <c r="D12" s="5" t="s">
        <v>19</v>
      </c>
      <c r="E12" s="62">
        <v>14.0</v>
      </c>
      <c r="F12" s="31">
        <f>E12-9</f>
        <v>5</v>
      </c>
    </row>
    <row r="13">
      <c r="A13" s="3">
        <v>90.0</v>
      </c>
      <c r="B13" s="4">
        <v>0.06696759259259259</v>
      </c>
      <c r="C13" s="5" t="s">
        <v>18</v>
      </c>
      <c r="D13" s="5" t="s">
        <v>88</v>
      </c>
      <c r="E13" s="62">
        <v>16.0</v>
      </c>
      <c r="F13" s="31">
        <f>E13-5</f>
        <v>11</v>
      </c>
    </row>
    <row r="14">
      <c r="A14" s="3">
        <v>90.0</v>
      </c>
      <c r="B14" s="4">
        <v>0.07072916666666666</v>
      </c>
      <c r="C14" s="5" t="s">
        <v>15</v>
      </c>
      <c r="D14" s="5" t="s">
        <v>14</v>
      </c>
      <c r="E14" s="62">
        <v>11.0</v>
      </c>
      <c r="F14" s="31">
        <f>E14-0</f>
        <v>11</v>
      </c>
    </row>
    <row r="15">
      <c r="A15" s="3">
        <v>90.0</v>
      </c>
      <c r="B15" s="4">
        <v>0.07415509259259259</v>
      </c>
      <c r="C15" s="5" t="s">
        <v>15</v>
      </c>
      <c r="D15" s="5" t="s">
        <v>24</v>
      </c>
      <c r="E15" s="62">
        <v>31.0</v>
      </c>
      <c r="F15" s="47">
        <v>19.0</v>
      </c>
    </row>
    <row r="16">
      <c r="A16" s="3">
        <v>90.0</v>
      </c>
      <c r="B16" s="4">
        <v>0.09114583333333333</v>
      </c>
      <c r="C16" s="5" t="s">
        <v>3409</v>
      </c>
      <c r="D16" s="5" t="s">
        <v>588</v>
      </c>
      <c r="E16" s="62">
        <v>10.0</v>
      </c>
      <c r="F16" s="31">
        <f>E16-2</f>
        <v>8</v>
      </c>
      <c r="J16" s="5" t="s">
        <v>418</v>
      </c>
    </row>
    <row r="17">
      <c r="A17" s="3">
        <v>90.0</v>
      </c>
      <c r="B17" s="4">
        <v>0.09114583333333333</v>
      </c>
      <c r="C17" s="5" t="s">
        <v>3409</v>
      </c>
      <c r="D17" s="5" t="s">
        <v>588</v>
      </c>
      <c r="E17" s="62" t="s">
        <v>30</v>
      </c>
      <c r="F17" s="47" t="s">
        <v>30</v>
      </c>
      <c r="J17" s="5" t="s">
        <v>350</v>
      </c>
    </row>
    <row r="18">
      <c r="A18" s="3">
        <v>90.0</v>
      </c>
      <c r="B18" s="4">
        <v>0.09412037037037037</v>
      </c>
      <c r="C18" s="5" t="s">
        <v>13</v>
      </c>
      <c r="D18" s="5" t="s">
        <v>24</v>
      </c>
      <c r="E18" s="62">
        <v>15.0</v>
      </c>
      <c r="F18" s="31">
        <f>E18-0</f>
        <v>15</v>
      </c>
    </row>
    <row r="19">
      <c r="A19" s="3">
        <v>90.0</v>
      </c>
      <c r="B19" s="4">
        <v>0.09640046296296297</v>
      </c>
      <c r="C19" s="5" t="s">
        <v>13</v>
      </c>
      <c r="D19" s="5" t="s">
        <v>14</v>
      </c>
      <c r="E19" s="62" t="s">
        <v>37</v>
      </c>
      <c r="F19" s="47">
        <v>20.0</v>
      </c>
    </row>
    <row r="20">
      <c r="A20" s="3">
        <v>90.0</v>
      </c>
      <c r="B20" s="4">
        <v>0.09930555555555555</v>
      </c>
      <c r="C20" s="5" t="s">
        <v>3409</v>
      </c>
      <c r="D20" s="5" t="s">
        <v>14</v>
      </c>
      <c r="E20" s="62">
        <v>24.0</v>
      </c>
      <c r="F20" s="47">
        <v>17.0</v>
      </c>
    </row>
    <row r="21">
      <c r="A21" s="3">
        <v>90.0</v>
      </c>
      <c r="B21" s="4">
        <v>0.1005324074074074</v>
      </c>
      <c r="C21" s="5" t="s">
        <v>3409</v>
      </c>
      <c r="D21" s="5" t="s">
        <v>11</v>
      </c>
      <c r="E21" s="62">
        <v>20.0</v>
      </c>
      <c r="F21" s="31">
        <f>E21-4</f>
        <v>16</v>
      </c>
    </row>
    <row r="22">
      <c r="A22" s="3">
        <v>90.0</v>
      </c>
      <c r="B22" s="4">
        <v>0.10363425925925926</v>
      </c>
      <c r="C22" s="5" t="s">
        <v>3409</v>
      </c>
      <c r="D22" s="5" t="s">
        <v>14</v>
      </c>
      <c r="E22" s="62">
        <v>22.0</v>
      </c>
      <c r="F22" s="31">
        <f>E22-7</f>
        <v>15</v>
      </c>
    </row>
    <row r="23">
      <c r="A23" s="3">
        <v>90.0</v>
      </c>
      <c r="B23" s="4">
        <v>0.10560185185185185</v>
      </c>
      <c r="C23" s="5" t="s">
        <v>13</v>
      </c>
      <c r="D23" s="5" t="s">
        <v>24</v>
      </c>
      <c r="E23" s="62">
        <v>2.0</v>
      </c>
      <c r="F23" s="31">
        <f>E23-0</f>
        <v>2</v>
      </c>
    </row>
    <row r="24">
      <c r="A24" s="3">
        <v>90.0</v>
      </c>
      <c r="B24" s="4">
        <v>0.10636574074074075</v>
      </c>
      <c r="C24" s="5" t="s">
        <v>13</v>
      </c>
      <c r="D24" s="5" t="s">
        <v>26</v>
      </c>
      <c r="E24" s="62">
        <v>17.0</v>
      </c>
      <c r="F24" s="31">
        <f>E24-6</f>
        <v>11</v>
      </c>
    </row>
    <row r="25">
      <c r="A25" s="3">
        <v>90.0</v>
      </c>
      <c r="B25" s="4">
        <v>0.10645833333333334</v>
      </c>
      <c r="C25" s="5" t="s">
        <v>3409</v>
      </c>
      <c r="D25" s="5" t="s">
        <v>19</v>
      </c>
      <c r="E25" s="62">
        <v>16.0</v>
      </c>
      <c r="F25" s="31">
        <f>E25+1</f>
        <v>17</v>
      </c>
    </row>
    <row r="26">
      <c r="A26" s="3">
        <v>90.0</v>
      </c>
      <c r="B26" s="4">
        <v>0.10674768518518518</v>
      </c>
      <c r="C26" s="5" t="s">
        <v>3409</v>
      </c>
      <c r="D26" s="5" t="s">
        <v>75</v>
      </c>
      <c r="E26" s="62" t="s">
        <v>37</v>
      </c>
      <c r="F26" s="47">
        <v>20.0</v>
      </c>
    </row>
    <row r="27">
      <c r="A27" s="3">
        <v>90.0</v>
      </c>
      <c r="B27" s="4">
        <v>0.1071875</v>
      </c>
      <c r="C27" s="5" t="s">
        <v>13</v>
      </c>
      <c r="D27" s="5" t="s">
        <v>588</v>
      </c>
      <c r="E27" s="62">
        <v>9.0</v>
      </c>
      <c r="F27" s="31">
        <f>E27-1</f>
        <v>8</v>
      </c>
    </row>
    <row r="28">
      <c r="A28" s="3">
        <v>90.0</v>
      </c>
      <c r="B28" s="4">
        <v>0.12128472222222222</v>
      </c>
      <c r="C28" s="5" t="s">
        <v>10</v>
      </c>
      <c r="D28" s="5" t="s">
        <v>88</v>
      </c>
      <c r="E28" s="62">
        <v>13.0</v>
      </c>
      <c r="F28" s="31">
        <f t="shared" ref="F28:F29" si="2">E28-8</f>
        <v>5</v>
      </c>
    </row>
    <row r="29">
      <c r="A29" s="3">
        <v>90.0</v>
      </c>
      <c r="B29" s="4">
        <v>0.12319444444444444</v>
      </c>
      <c r="C29" s="5" t="s">
        <v>10</v>
      </c>
      <c r="D29" s="5" t="s">
        <v>88</v>
      </c>
      <c r="E29" s="62">
        <v>25.0</v>
      </c>
      <c r="F29" s="31">
        <f t="shared" si="2"/>
        <v>17</v>
      </c>
    </row>
    <row r="30">
      <c r="A30" s="3">
        <v>90.0</v>
      </c>
      <c r="B30" s="4">
        <v>0.1351388888888889</v>
      </c>
      <c r="C30" s="5" t="s">
        <v>21</v>
      </c>
      <c r="D30" s="5" t="s">
        <v>19</v>
      </c>
      <c r="E30" s="62" t="s">
        <v>28</v>
      </c>
      <c r="F30" s="47">
        <v>1.0</v>
      </c>
    </row>
    <row r="31">
      <c r="A31" s="3">
        <v>90.0</v>
      </c>
      <c r="B31" s="4">
        <v>0.13519675925925925</v>
      </c>
      <c r="C31" s="5" t="s">
        <v>18</v>
      </c>
      <c r="D31" s="5" t="s">
        <v>19</v>
      </c>
      <c r="E31" s="62">
        <v>13.0</v>
      </c>
      <c r="F31" s="31">
        <f>E31-3</f>
        <v>10</v>
      </c>
    </row>
    <row r="32">
      <c r="A32" s="3">
        <v>90.0</v>
      </c>
      <c r="B32" s="4">
        <v>0.13532407407407407</v>
      </c>
      <c r="C32" s="5" t="s">
        <v>13</v>
      </c>
      <c r="D32" s="5" t="s">
        <v>588</v>
      </c>
      <c r="E32" s="62">
        <v>20.0</v>
      </c>
      <c r="F32" s="31">
        <f>E32-1</f>
        <v>19</v>
      </c>
    </row>
    <row r="33">
      <c r="A33" s="3">
        <v>90.0</v>
      </c>
      <c r="B33" s="4">
        <v>0.13650462962962964</v>
      </c>
      <c r="C33" s="5" t="s">
        <v>15</v>
      </c>
      <c r="D33" s="5" t="s">
        <v>19</v>
      </c>
      <c r="E33" s="62">
        <v>21.0</v>
      </c>
      <c r="F33" s="31">
        <f>E33-12</f>
        <v>9</v>
      </c>
    </row>
    <row r="34">
      <c r="A34" s="3">
        <v>90.0</v>
      </c>
      <c r="B34" s="4">
        <v>0.13810185185185186</v>
      </c>
      <c r="C34" s="5" t="s">
        <v>10</v>
      </c>
      <c r="D34" s="5" t="s">
        <v>19</v>
      </c>
      <c r="E34" s="62">
        <v>11.0</v>
      </c>
      <c r="F34" s="31">
        <f>E34-9</f>
        <v>2</v>
      </c>
    </row>
    <row r="35">
      <c r="A35" s="3">
        <v>90.0</v>
      </c>
      <c r="B35" s="4">
        <v>0.13905092592592594</v>
      </c>
      <c r="C35" s="5" t="s">
        <v>18</v>
      </c>
      <c r="D35" s="5" t="s">
        <v>19</v>
      </c>
      <c r="E35" s="62" t="s">
        <v>37</v>
      </c>
      <c r="F35" s="47">
        <v>20.0</v>
      </c>
    </row>
    <row r="36">
      <c r="A36" s="3">
        <v>90.0</v>
      </c>
      <c r="B36" s="4">
        <v>0.1390625</v>
      </c>
      <c r="C36" s="5" t="s">
        <v>15</v>
      </c>
      <c r="D36" s="5" t="s">
        <v>19</v>
      </c>
      <c r="E36" s="62">
        <v>15.0</v>
      </c>
      <c r="F36" s="31">
        <f>E36-12</f>
        <v>3</v>
      </c>
    </row>
    <row r="37">
      <c r="A37" s="3">
        <v>90.0</v>
      </c>
      <c r="B37" s="4">
        <v>0.13909722222222223</v>
      </c>
      <c r="C37" s="5" t="s">
        <v>10</v>
      </c>
      <c r="D37" s="5" t="s">
        <v>19</v>
      </c>
      <c r="E37" s="62">
        <v>24.0</v>
      </c>
      <c r="F37" s="31">
        <f>E37-9</f>
        <v>15</v>
      </c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8.38"/>
    <col customWidth="1" min="5" max="5" width="9.5"/>
    <col customWidth="1" min="6" max="6" width="11.25"/>
    <col customWidth="1" min="7" max="7" width="4.75"/>
    <col customWidth="1" min="8" max="8" width="7.25"/>
    <col customWidth="1" min="9" max="9" width="5.0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91.0</v>
      </c>
      <c r="B2" s="4">
        <v>0.06887731481481481</v>
      </c>
      <c r="C2" s="5" t="s">
        <v>10</v>
      </c>
      <c r="D2" s="5" t="s">
        <v>24</v>
      </c>
      <c r="E2" s="62">
        <v>30.0</v>
      </c>
      <c r="F2" s="31">
        <f>E2-15</f>
        <v>15</v>
      </c>
      <c r="J2" s="19"/>
    </row>
    <row r="3">
      <c r="A3" s="3">
        <v>91.0</v>
      </c>
      <c r="B3" s="4">
        <v>0.06888888888888889</v>
      </c>
      <c r="C3" s="5" t="s">
        <v>21</v>
      </c>
      <c r="D3" s="5" t="s">
        <v>24</v>
      </c>
      <c r="E3" s="62">
        <v>24.0</v>
      </c>
      <c r="F3" s="34">
        <f>E3-14</f>
        <v>10</v>
      </c>
      <c r="J3" s="111" t="s">
        <v>1058</v>
      </c>
    </row>
    <row r="4">
      <c r="A4" s="3">
        <v>91.0</v>
      </c>
      <c r="B4" s="4">
        <v>0.07020833333333333</v>
      </c>
      <c r="C4" s="5" t="s">
        <v>10</v>
      </c>
      <c r="D4" s="5" t="s">
        <v>20</v>
      </c>
      <c r="E4" s="62">
        <v>18.0</v>
      </c>
      <c r="F4" s="31">
        <f>E4-11</f>
        <v>7</v>
      </c>
      <c r="J4" s="19"/>
    </row>
    <row r="5">
      <c r="A5" s="3">
        <v>91.0</v>
      </c>
      <c r="B5" s="4">
        <v>0.07885416666666667</v>
      </c>
      <c r="C5" s="5" t="s">
        <v>15</v>
      </c>
      <c r="D5" s="5" t="s">
        <v>24</v>
      </c>
      <c r="E5" s="62">
        <v>14.0</v>
      </c>
      <c r="F5" s="31">
        <f>E5-12</f>
        <v>2</v>
      </c>
      <c r="J5" s="19"/>
    </row>
    <row r="6">
      <c r="A6" s="3">
        <v>91.0</v>
      </c>
      <c r="B6" s="4">
        <v>0.08118055555555556</v>
      </c>
      <c r="C6" s="5" t="s">
        <v>18</v>
      </c>
      <c r="D6" s="5" t="s">
        <v>88</v>
      </c>
      <c r="E6" s="62" t="s">
        <v>37</v>
      </c>
      <c r="F6" s="47">
        <v>20.0</v>
      </c>
      <c r="J6" s="19"/>
    </row>
    <row r="7">
      <c r="A7" s="3">
        <v>91.0</v>
      </c>
      <c r="B7" s="4">
        <v>0.0849537037037037</v>
      </c>
      <c r="C7" s="5" t="s">
        <v>10</v>
      </c>
      <c r="D7" s="5" t="s">
        <v>24</v>
      </c>
      <c r="E7" s="62">
        <v>25.0</v>
      </c>
      <c r="F7" s="31">
        <f>E7-15</f>
        <v>10</v>
      </c>
      <c r="J7" s="19"/>
    </row>
    <row r="8">
      <c r="A8" s="3">
        <v>91.0</v>
      </c>
      <c r="B8" s="4">
        <v>0.08688657407407407</v>
      </c>
      <c r="C8" s="5" t="s">
        <v>18</v>
      </c>
      <c r="D8" s="5" t="s">
        <v>20</v>
      </c>
      <c r="E8" s="62">
        <v>15.0</v>
      </c>
      <c r="F8" s="31">
        <f>E8-6</f>
        <v>9</v>
      </c>
      <c r="J8" s="19"/>
    </row>
    <row r="9">
      <c r="A9" s="3">
        <v>91.0</v>
      </c>
      <c r="B9" s="4">
        <v>0.08809027777777778</v>
      </c>
      <c r="C9" s="5" t="s">
        <v>21</v>
      </c>
      <c r="D9" s="5" t="s">
        <v>24</v>
      </c>
      <c r="E9" s="62">
        <v>27.0</v>
      </c>
      <c r="F9" s="31">
        <f>E9-14</f>
        <v>13</v>
      </c>
      <c r="J9" s="19"/>
    </row>
    <row r="10">
      <c r="A10" s="3">
        <v>91.0</v>
      </c>
      <c r="B10" s="4">
        <v>0.0940162037037037</v>
      </c>
      <c r="C10" s="5" t="s">
        <v>10</v>
      </c>
      <c r="D10" s="5" t="s">
        <v>24</v>
      </c>
      <c r="E10" s="62">
        <v>27.0</v>
      </c>
      <c r="F10" s="31">
        <f t="shared" ref="F10:F11" si="1">E10-15</f>
        <v>12</v>
      </c>
      <c r="J10" s="19"/>
    </row>
    <row r="11">
      <c r="A11" s="3">
        <v>91.0</v>
      </c>
      <c r="B11" s="4">
        <v>0.09420138888888889</v>
      </c>
      <c r="C11" s="5" t="s">
        <v>10</v>
      </c>
      <c r="D11" s="5" t="s">
        <v>24</v>
      </c>
      <c r="E11" s="62">
        <v>17.0</v>
      </c>
      <c r="F11" s="31">
        <f t="shared" si="1"/>
        <v>2</v>
      </c>
      <c r="J11" s="19"/>
    </row>
    <row r="12">
      <c r="A12" s="3">
        <v>91.0</v>
      </c>
      <c r="B12" s="4">
        <v>0.0962962962962963</v>
      </c>
      <c r="C12" s="5" t="s">
        <v>10</v>
      </c>
      <c r="D12" s="5" t="s">
        <v>588</v>
      </c>
      <c r="E12" s="62">
        <v>21.0</v>
      </c>
      <c r="F12" s="31">
        <f>E12-9</f>
        <v>12</v>
      </c>
      <c r="J12" s="19"/>
    </row>
    <row r="13">
      <c r="A13" s="3">
        <v>91.0</v>
      </c>
      <c r="B13" s="4">
        <v>0.10511574074074075</v>
      </c>
      <c r="C13" s="5" t="s">
        <v>15</v>
      </c>
      <c r="D13" s="5" t="s">
        <v>24</v>
      </c>
      <c r="E13" s="62">
        <v>24.0</v>
      </c>
      <c r="F13" s="31">
        <f>E13-12</f>
        <v>12</v>
      </c>
      <c r="J13" s="19"/>
    </row>
    <row r="14">
      <c r="A14" s="3">
        <v>91.0</v>
      </c>
      <c r="B14" s="4">
        <v>0.11243055555555556</v>
      </c>
      <c r="C14" s="5" t="s">
        <v>10</v>
      </c>
      <c r="D14" s="5" t="s">
        <v>19</v>
      </c>
      <c r="E14" s="62">
        <v>17.0</v>
      </c>
      <c r="F14" s="31">
        <f>E14-9</f>
        <v>8</v>
      </c>
      <c r="J14" s="19"/>
    </row>
    <row r="15">
      <c r="A15" s="3">
        <v>91.0</v>
      </c>
      <c r="B15" s="4">
        <v>0.11366898148148148</v>
      </c>
      <c r="C15" s="5" t="s">
        <v>10</v>
      </c>
      <c r="D15" s="5" t="s">
        <v>14</v>
      </c>
      <c r="E15" s="62">
        <v>18.0</v>
      </c>
      <c r="F15" s="31">
        <f t="shared" ref="F15:F16" si="2">E15-8</f>
        <v>10</v>
      </c>
      <c r="J15" s="19"/>
    </row>
    <row r="16">
      <c r="A16" s="3">
        <v>91.0</v>
      </c>
      <c r="B16" s="4">
        <v>0.11729166666666667</v>
      </c>
      <c r="C16" s="5" t="s">
        <v>10</v>
      </c>
      <c r="D16" s="5" t="s">
        <v>88</v>
      </c>
      <c r="E16" s="62">
        <v>13.0</v>
      </c>
      <c r="F16" s="31">
        <f t="shared" si="2"/>
        <v>5</v>
      </c>
      <c r="J16" s="19"/>
    </row>
    <row r="17">
      <c r="A17" s="3">
        <v>91.0</v>
      </c>
      <c r="B17" s="4">
        <v>0.11730324074074074</v>
      </c>
      <c r="C17" s="5" t="s">
        <v>21</v>
      </c>
      <c r="D17" s="5" t="s">
        <v>88</v>
      </c>
      <c r="E17" s="62">
        <v>18.0</v>
      </c>
      <c r="F17" s="31">
        <f>E17-9</f>
        <v>9</v>
      </c>
      <c r="J17" s="19"/>
    </row>
    <row r="18">
      <c r="A18" s="3">
        <v>91.0</v>
      </c>
      <c r="B18" s="4">
        <v>0.12783564814814816</v>
      </c>
      <c r="C18" s="5" t="s">
        <v>18</v>
      </c>
      <c r="D18" s="5" t="s">
        <v>11</v>
      </c>
      <c r="E18" s="62">
        <v>12.0</v>
      </c>
      <c r="F18" s="31">
        <f>E18-5</f>
        <v>7</v>
      </c>
      <c r="J18" s="19"/>
    </row>
    <row r="19">
      <c r="A19" s="3">
        <v>91.0</v>
      </c>
      <c r="B19" s="4">
        <v>0.12833333333333333</v>
      </c>
      <c r="C19" s="5" t="s">
        <v>15</v>
      </c>
      <c r="D19" s="5" t="s">
        <v>709</v>
      </c>
      <c r="E19" s="62">
        <v>10.0</v>
      </c>
      <c r="F19" s="19"/>
      <c r="J19" s="134" t="s">
        <v>2237</v>
      </c>
    </row>
    <row r="20">
      <c r="A20" s="3">
        <v>91.0</v>
      </c>
      <c r="B20" s="4">
        <v>0.16340277777777779</v>
      </c>
      <c r="C20" s="5" t="s">
        <v>15</v>
      </c>
      <c r="D20" s="5" t="s">
        <v>20</v>
      </c>
      <c r="E20" s="62">
        <v>21.0</v>
      </c>
      <c r="F20" s="31">
        <f>E20-8</f>
        <v>13</v>
      </c>
      <c r="J20" s="19"/>
    </row>
    <row r="21">
      <c r="A21" s="3">
        <v>91.0</v>
      </c>
      <c r="B21" s="4">
        <v>0.16693287037037038</v>
      </c>
      <c r="C21" s="5" t="s">
        <v>15</v>
      </c>
      <c r="D21" s="5" t="s">
        <v>588</v>
      </c>
      <c r="E21" s="62">
        <v>6.0</v>
      </c>
      <c r="F21" s="31">
        <f>E21</f>
        <v>6</v>
      </c>
      <c r="J21" s="19"/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8.75"/>
    <col customWidth="1" min="4" max="4" width="11.5"/>
    <col customWidth="1" min="5" max="5" width="9.5"/>
    <col customWidth="1" min="6" max="6" width="11.75"/>
    <col customWidth="1" min="7" max="7" width="4.75"/>
    <col customWidth="1" min="8" max="8" width="36.25"/>
    <col customWidth="1" min="9" max="9" width="5.0"/>
    <col customWidth="1" min="10" max="10" width="45.13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92.0</v>
      </c>
      <c r="B2" s="4">
        <v>0.012303240740740741</v>
      </c>
      <c r="C2" s="5" t="s">
        <v>15</v>
      </c>
      <c r="D2" s="5" t="s">
        <v>26</v>
      </c>
      <c r="E2" s="62" t="s">
        <v>30</v>
      </c>
      <c r="F2" s="47" t="s">
        <v>30</v>
      </c>
      <c r="J2" s="134" t="s">
        <v>17</v>
      </c>
    </row>
    <row r="3">
      <c r="A3" s="3">
        <v>92.0</v>
      </c>
      <c r="B3" s="4">
        <v>0.012303240740740741</v>
      </c>
      <c r="C3" s="5" t="s">
        <v>15</v>
      </c>
      <c r="D3" s="5" t="s">
        <v>26</v>
      </c>
      <c r="E3" s="62">
        <v>25.0</v>
      </c>
      <c r="F3" s="47">
        <v>18.0</v>
      </c>
      <c r="J3" s="134" t="s">
        <v>3638</v>
      </c>
    </row>
    <row r="4">
      <c r="A4" s="3">
        <v>92.0</v>
      </c>
      <c r="B4" s="4">
        <v>0.013344907407407408</v>
      </c>
      <c r="C4" s="5" t="s">
        <v>15</v>
      </c>
      <c r="D4" s="5" t="s">
        <v>24</v>
      </c>
      <c r="E4" s="62">
        <v>22.0</v>
      </c>
      <c r="F4" s="31">
        <f>E4-12</f>
        <v>10</v>
      </c>
      <c r="J4" s="19"/>
    </row>
    <row r="5">
      <c r="A5" s="3">
        <v>92.0</v>
      </c>
      <c r="B5" s="4">
        <v>0.018935185185185187</v>
      </c>
      <c r="C5" s="5" t="s">
        <v>3409</v>
      </c>
      <c r="D5" s="5" t="s">
        <v>125</v>
      </c>
      <c r="E5" s="62">
        <v>19.0</v>
      </c>
      <c r="F5" s="31">
        <f>E5-4</f>
        <v>15</v>
      </c>
      <c r="J5" s="19"/>
    </row>
    <row r="6">
      <c r="A6" s="3">
        <v>92.0</v>
      </c>
      <c r="B6" s="4">
        <v>0.019074074074074073</v>
      </c>
      <c r="C6" s="5" t="s">
        <v>18</v>
      </c>
      <c r="D6" s="5" t="s">
        <v>125</v>
      </c>
      <c r="E6" s="62">
        <v>11.0</v>
      </c>
      <c r="F6" s="31">
        <f>E6-5</f>
        <v>6</v>
      </c>
      <c r="J6" s="19"/>
    </row>
    <row r="7">
      <c r="A7" s="3">
        <v>92.0</v>
      </c>
      <c r="B7" s="4">
        <v>0.019872685185185184</v>
      </c>
      <c r="C7" s="5" t="s">
        <v>18</v>
      </c>
      <c r="D7" s="5" t="s">
        <v>11</v>
      </c>
      <c r="E7" s="62" t="s">
        <v>28</v>
      </c>
      <c r="F7" s="47">
        <v>1.0</v>
      </c>
      <c r="J7" s="19"/>
    </row>
    <row r="8">
      <c r="A8" s="3">
        <v>92.0</v>
      </c>
      <c r="B8" s="4">
        <v>0.019872685185185184</v>
      </c>
      <c r="C8" s="5" t="s">
        <v>3409</v>
      </c>
      <c r="D8" s="5" t="s">
        <v>11</v>
      </c>
      <c r="E8" s="62" t="s">
        <v>28</v>
      </c>
      <c r="F8" s="47">
        <v>1.0</v>
      </c>
      <c r="J8" s="19"/>
    </row>
    <row r="9">
      <c r="A9" s="3">
        <v>92.0</v>
      </c>
      <c r="B9" s="4">
        <v>0.019895833333333335</v>
      </c>
      <c r="C9" s="5" t="s">
        <v>13</v>
      </c>
      <c r="D9" s="5" t="s">
        <v>11</v>
      </c>
      <c r="E9" s="62">
        <v>13.0</v>
      </c>
      <c r="F9" s="31">
        <f>E9+2</f>
        <v>15</v>
      </c>
      <c r="J9" s="19"/>
    </row>
    <row r="10">
      <c r="A10" s="3">
        <v>92.0</v>
      </c>
      <c r="B10" s="4">
        <v>0.02912037037037037</v>
      </c>
      <c r="C10" s="5" t="s">
        <v>273</v>
      </c>
      <c r="D10" s="5" t="s">
        <v>146</v>
      </c>
      <c r="E10" s="62">
        <v>14.0</v>
      </c>
      <c r="F10" s="31">
        <f>E10-2</f>
        <v>12</v>
      </c>
      <c r="J10" s="19"/>
    </row>
    <row r="11">
      <c r="A11" s="3">
        <v>92.0</v>
      </c>
      <c r="B11" s="4">
        <v>0.02917824074074074</v>
      </c>
      <c r="C11" s="5" t="s">
        <v>3413</v>
      </c>
      <c r="D11" s="5" t="s">
        <v>146</v>
      </c>
      <c r="E11" s="62">
        <v>10.0</v>
      </c>
      <c r="F11" s="19"/>
      <c r="J11" s="19"/>
    </row>
    <row r="12">
      <c r="A12" s="3">
        <v>92.0</v>
      </c>
      <c r="B12" s="4">
        <v>0.04052083333333333</v>
      </c>
      <c r="C12" s="5" t="s">
        <v>15</v>
      </c>
      <c r="D12" s="5" t="s">
        <v>88</v>
      </c>
      <c r="E12" s="62" t="s">
        <v>37</v>
      </c>
      <c r="F12" s="47">
        <v>20.0</v>
      </c>
      <c r="J12" s="19"/>
    </row>
    <row r="13">
      <c r="A13" s="3">
        <v>92.0</v>
      </c>
      <c r="B13" s="4">
        <v>0.04416666666666667</v>
      </c>
      <c r="C13" s="5" t="s">
        <v>15</v>
      </c>
      <c r="D13" s="5" t="s">
        <v>26</v>
      </c>
      <c r="E13" s="62" t="s">
        <v>30</v>
      </c>
      <c r="F13" s="47" t="s">
        <v>30</v>
      </c>
      <c r="J13" s="134" t="s">
        <v>17</v>
      </c>
    </row>
    <row r="14">
      <c r="A14" s="3">
        <v>92.0</v>
      </c>
      <c r="B14" s="4">
        <v>0.04416666666666667</v>
      </c>
      <c r="C14" s="5" t="s">
        <v>15</v>
      </c>
      <c r="D14" s="5" t="s">
        <v>26</v>
      </c>
      <c r="E14" s="62">
        <v>26.0</v>
      </c>
      <c r="F14" s="47">
        <v>19.0</v>
      </c>
      <c r="J14" s="134" t="s">
        <v>3638</v>
      </c>
    </row>
    <row r="15">
      <c r="A15" s="3">
        <v>92.0</v>
      </c>
      <c r="B15" s="4">
        <v>0.045208333333333336</v>
      </c>
      <c r="C15" s="5" t="s">
        <v>10</v>
      </c>
      <c r="D15" s="5" t="s">
        <v>19</v>
      </c>
      <c r="E15" s="62">
        <v>26.0</v>
      </c>
      <c r="F15" s="31">
        <f>E15-9</f>
        <v>17</v>
      </c>
      <c r="J15" s="19"/>
    </row>
    <row r="16">
      <c r="A16" s="3">
        <v>92.0</v>
      </c>
      <c r="B16" s="4">
        <v>0.05268518518518518</v>
      </c>
      <c r="C16" s="5" t="s">
        <v>10</v>
      </c>
      <c r="D16" s="5" t="s">
        <v>24</v>
      </c>
      <c r="E16" s="62">
        <v>24.0</v>
      </c>
      <c r="F16" s="31">
        <f>E16-15</f>
        <v>9</v>
      </c>
      <c r="J16" s="19"/>
    </row>
    <row r="17">
      <c r="A17" s="3">
        <v>92.0</v>
      </c>
      <c r="B17" s="4">
        <v>0.05269675925925926</v>
      </c>
      <c r="C17" s="5" t="s">
        <v>21</v>
      </c>
      <c r="D17" s="5" t="s">
        <v>24</v>
      </c>
      <c r="E17" s="62">
        <v>30.0</v>
      </c>
      <c r="F17" s="31">
        <f>E17-14</f>
        <v>16</v>
      </c>
      <c r="J17" s="19"/>
    </row>
    <row r="18">
      <c r="A18" s="3">
        <v>92.0</v>
      </c>
      <c r="B18" s="4">
        <v>0.06476851851851852</v>
      </c>
      <c r="C18" s="5" t="s">
        <v>10</v>
      </c>
      <c r="D18" s="5" t="s">
        <v>19</v>
      </c>
      <c r="E18" s="62">
        <v>24.0</v>
      </c>
      <c r="F18" s="31">
        <f>E18-9</f>
        <v>15</v>
      </c>
      <c r="J18" s="19"/>
    </row>
    <row r="19">
      <c r="A19" s="3">
        <v>92.0</v>
      </c>
      <c r="B19" s="4">
        <v>0.0817361111111111</v>
      </c>
      <c r="C19" s="5" t="s">
        <v>13</v>
      </c>
      <c r="D19" s="5" t="s">
        <v>129</v>
      </c>
      <c r="E19" s="62" t="s">
        <v>30</v>
      </c>
      <c r="F19" s="47" t="s">
        <v>30</v>
      </c>
      <c r="J19" s="134" t="s">
        <v>17</v>
      </c>
    </row>
    <row r="20">
      <c r="A20" s="3">
        <v>92.0</v>
      </c>
      <c r="B20" s="4">
        <v>0.0817361111111111</v>
      </c>
      <c r="C20" s="5" t="s">
        <v>13</v>
      </c>
      <c r="D20" s="5" t="s">
        <v>129</v>
      </c>
      <c r="E20" s="62" t="s">
        <v>37</v>
      </c>
      <c r="F20" s="47">
        <v>20.0</v>
      </c>
      <c r="J20" s="134" t="s">
        <v>40</v>
      </c>
    </row>
    <row r="21">
      <c r="A21" s="3">
        <v>92.0</v>
      </c>
      <c r="B21" s="4">
        <v>0.08174768518518519</v>
      </c>
      <c r="C21" s="5" t="s">
        <v>3409</v>
      </c>
      <c r="D21" s="5" t="s">
        <v>129</v>
      </c>
      <c r="E21" s="62" t="s">
        <v>30</v>
      </c>
      <c r="F21" s="47" t="s">
        <v>30</v>
      </c>
      <c r="J21" s="134" t="s">
        <v>17</v>
      </c>
    </row>
    <row r="22">
      <c r="A22" s="3">
        <v>92.0</v>
      </c>
      <c r="B22" s="4">
        <v>0.08174768518518519</v>
      </c>
      <c r="C22" s="5" t="s">
        <v>3409</v>
      </c>
      <c r="D22" s="5" t="s">
        <v>129</v>
      </c>
      <c r="E22" s="62" t="s">
        <v>37</v>
      </c>
      <c r="F22" s="47">
        <v>20.0</v>
      </c>
      <c r="J22" s="134" t="s">
        <v>40</v>
      </c>
    </row>
    <row r="23">
      <c r="A23" s="3">
        <v>92.0</v>
      </c>
      <c r="B23" s="4">
        <v>0.08177083333333333</v>
      </c>
      <c r="C23" s="5" t="s">
        <v>15</v>
      </c>
      <c r="D23" s="5" t="s">
        <v>129</v>
      </c>
      <c r="E23" s="62">
        <v>31.0</v>
      </c>
      <c r="F23" s="47">
        <v>17.0</v>
      </c>
      <c r="J23" s="134" t="s">
        <v>17</v>
      </c>
    </row>
    <row r="24">
      <c r="A24" s="3">
        <v>92.0</v>
      </c>
      <c r="B24" s="4">
        <v>0.08177083333333333</v>
      </c>
      <c r="C24" s="5" t="s">
        <v>15</v>
      </c>
      <c r="D24" s="5" t="s">
        <v>129</v>
      </c>
      <c r="E24" s="62">
        <v>32.0</v>
      </c>
      <c r="F24" s="47">
        <v>18.0</v>
      </c>
      <c r="J24" s="134" t="s">
        <v>40</v>
      </c>
    </row>
    <row r="25">
      <c r="A25" s="3">
        <v>92.0</v>
      </c>
      <c r="B25" s="4">
        <v>0.08186342592592592</v>
      </c>
      <c r="C25" s="5" t="s">
        <v>18</v>
      </c>
      <c r="D25" s="5" t="s">
        <v>129</v>
      </c>
      <c r="E25" s="62" t="s">
        <v>30</v>
      </c>
      <c r="F25" s="47" t="s">
        <v>30</v>
      </c>
      <c r="J25" s="134" t="s">
        <v>17</v>
      </c>
    </row>
    <row r="26">
      <c r="A26" s="3">
        <v>92.0</v>
      </c>
      <c r="B26" s="4">
        <v>0.08186342592592592</v>
      </c>
      <c r="C26" s="5" t="s">
        <v>18</v>
      </c>
      <c r="D26" s="5" t="s">
        <v>129</v>
      </c>
      <c r="E26" s="62">
        <v>19.0</v>
      </c>
      <c r="F26" s="31">
        <f>E26-3</f>
        <v>16</v>
      </c>
      <c r="J26" s="134" t="s">
        <v>40</v>
      </c>
    </row>
    <row r="27">
      <c r="A27" s="3">
        <v>92.0</v>
      </c>
      <c r="B27" s="4">
        <v>0.08188657407407407</v>
      </c>
      <c r="C27" s="5" t="s">
        <v>10</v>
      </c>
      <c r="D27" s="5" t="s">
        <v>129</v>
      </c>
      <c r="E27" s="62" t="s">
        <v>30</v>
      </c>
      <c r="F27" s="47" t="s">
        <v>30</v>
      </c>
      <c r="J27" s="134" t="s">
        <v>17</v>
      </c>
    </row>
    <row r="28">
      <c r="A28" s="3">
        <v>92.0</v>
      </c>
      <c r="B28" s="4">
        <v>0.08188657407407407</v>
      </c>
      <c r="C28" s="5" t="s">
        <v>10</v>
      </c>
      <c r="D28" s="5" t="s">
        <v>129</v>
      </c>
      <c r="E28" s="62">
        <v>11.0</v>
      </c>
      <c r="F28" s="31">
        <f>E28-3</f>
        <v>8</v>
      </c>
      <c r="J28" s="134" t="s">
        <v>40</v>
      </c>
    </row>
    <row r="29">
      <c r="A29" s="3">
        <v>92.0</v>
      </c>
      <c r="B29" s="4">
        <v>0.08194444444444444</v>
      </c>
      <c r="C29" s="5" t="s">
        <v>21</v>
      </c>
      <c r="D29" s="5" t="s">
        <v>129</v>
      </c>
      <c r="E29" s="62" t="s">
        <v>30</v>
      </c>
      <c r="F29" s="47" t="s">
        <v>30</v>
      </c>
      <c r="J29" s="134" t="s">
        <v>17</v>
      </c>
    </row>
    <row r="30">
      <c r="A30" s="3">
        <v>92.0</v>
      </c>
      <c r="B30" s="4">
        <v>0.08194444444444444</v>
      </c>
      <c r="C30" s="5" t="s">
        <v>21</v>
      </c>
      <c r="D30" s="5" t="s">
        <v>129</v>
      </c>
      <c r="E30" s="62">
        <v>16.0</v>
      </c>
      <c r="F30" s="31">
        <f>E30-2</f>
        <v>14</v>
      </c>
      <c r="J30" s="134" t="s">
        <v>40</v>
      </c>
    </row>
    <row r="31">
      <c r="A31" s="3">
        <v>92.0</v>
      </c>
      <c r="B31" s="4">
        <v>0.08844907407407407</v>
      </c>
      <c r="C31" s="5" t="s">
        <v>13</v>
      </c>
      <c r="D31" s="5" t="s">
        <v>20</v>
      </c>
      <c r="E31" s="62" t="s">
        <v>37</v>
      </c>
      <c r="F31" s="47">
        <v>20.0</v>
      </c>
      <c r="J31" s="134" t="s">
        <v>137</v>
      </c>
    </row>
    <row r="32">
      <c r="A32" s="3">
        <v>92.0</v>
      </c>
      <c r="B32" s="4">
        <v>0.08849537037037038</v>
      </c>
      <c r="C32" s="5" t="s">
        <v>18</v>
      </c>
      <c r="D32" s="5" t="s">
        <v>20</v>
      </c>
      <c r="E32" s="62">
        <v>30.0</v>
      </c>
      <c r="F32" s="31">
        <f>E32-6-10</f>
        <v>14</v>
      </c>
      <c r="J32" s="134" t="s">
        <v>137</v>
      </c>
    </row>
    <row r="33">
      <c r="A33" s="3">
        <v>92.0</v>
      </c>
      <c r="B33" s="4">
        <v>0.08850694444444444</v>
      </c>
      <c r="C33" s="5" t="s">
        <v>3409</v>
      </c>
      <c r="D33" s="5" t="s">
        <v>20</v>
      </c>
      <c r="E33" s="62">
        <v>24.0</v>
      </c>
      <c r="F33" s="31">
        <f>E33-0-10</f>
        <v>14</v>
      </c>
      <c r="J33" s="134" t="s">
        <v>137</v>
      </c>
    </row>
    <row r="34">
      <c r="A34" s="3">
        <v>92.0</v>
      </c>
      <c r="B34" s="4">
        <v>0.08851851851851852</v>
      </c>
      <c r="C34" s="5" t="s">
        <v>15</v>
      </c>
      <c r="D34" s="5" t="s">
        <v>20</v>
      </c>
      <c r="E34" s="62">
        <v>38.0</v>
      </c>
      <c r="F34" s="34">
        <f>E34-8-10</f>
        <v>20</v>
      </c>
      <c r="J34" s="134" t="s">
        <v>3639</v>
      </c>
    </row>
    <row r="35">
      <c r="A35" s="3">
        <v>92.0</v>
      </c>
      <c r="B35" s="4">
        <v>0.08854166666666667</v>
      </c>
      <c r="C35" s="5" t="s">
        <v>21</v>
      </c>
      <c r="D35" s="5" t="s">
        <v>20</v>
      </c>
      <c r="E35" s="62">
        <v>44.0</v>
      </c>
      <c r="F35" s="31">
        <f>E35-17-10</f>
        <v>17</v>
      </c>
      <c r="J35" s="134" t="s">
        <v>137</v>
      </c>
    </row>
    <row r="36">
      <c r="A36" s="3">
        <v>92.0</v>
      </c>
      <c r="B36" s="4">
        <v>0.08855324074074074</v>
      </c>
      <c r="C36" s="5" t="s">
        <v>10</v>
      </c>
      <c r="D36" s="5" t="s">
        <v>20</v>
      </c>
      <c r="E36" s="62">
        <v>39.0</v>
      </c>
      <c r="F36" s="31">
        <f>E36-11-10</f>
        <v>18</v>
      </c>
      <c r="J36" s="134" t="s">
        <v>137</v>
      </c>
    </row>
    <row r="37">
      <c r="A37" s="3">
        <v>92.0</v>
      </c>
      <c r="B37" s="4">
        <v>0.0897337962962963</v>
      </c>
      <c r="C37" s="5" t="s">
        <v>13</v>
      </c>
      <c r="D37" s="5" t="s">
        <v>20</v>
      </c>
      <c r="E37" s="62">
        <v>25.0</v>
      </c>
      <c r="F37" s="31">
        <f>E37-2-10</f>
        <v>13</v>
      </c>
      <c r="J37" s="134" t="s">
        <v>137</v>
      </c>
    </row>
    <row r="38">
      <c r="A38" s="3">
        <v>92.0</v>
      </c>
      <c r="B38" s="4">
        <v>0.08975694444444444</v>
      </c>
      <c r="C38" s="5" t="s">
        <v>15</v>
      </c>
      <c r="D38" s="5" t="s">
        <v>20</v>
      </c>
      <c r="E38" s="62">
        <v>29.0</v>
      </c>
      <c r="F38" s="31">
        <f>E38-8-10</f>
        <v>11</v>
      </c>
      <c r="J38" s="134" t="s">
        <v>137</v>
      </c>
    </row>
    <row r="39">
      <c r="A39" s="3">
        <v>92.0</v>
      </c>
      <c r="B39" s="4">
        <v>0.08976851851851853</v>
      </c>
      <c r="C39" s="5" t="s">
        <v>3409</v>
      </c>
      <c r="D39" s="5" t="s">
        <v>20</v>
      </c>
      <c r="E39" s="62">
        <v>16.0</v>
      </c>
      <c r="F39" s="31">
        <f>E39-0-10</f>
        <v>6</v>
      </c>
      <c r="J39" s="134" t="s">
        <v>137</v>
      </c>
    </row>
    <row r="40">
      <c r="A40" s="3">
        <v>92.0</v>
      </c>
      <c r="B40" s="4">
        <v>0.08984953703703703</v>
      </c>
      <c r="C40" s="5" t="s">
        <v>10</v>
      </c>
      <c r="D40" s="5" t="s">
        <v>20</v>
      </c>
      <c r="E40" s="62">
        <v>22.0</v>
      </c>
      <c r="F40" s="34">
        <f>E40-11-10</f>
        <v>1</v>
      </c>
      <c r="J40" s="134" t="s">
        <v>3640</v>
      </c>
    </row>
    <row r="41">
      <c r="A41" s="3">
        <v>92.0</v>
      </c>
      <c r="B41" s="4">
        <v>0.08984953703703703</v>
      </c>
      <c r="C41" s="5" t="s">
        <v>18</v>
      </c>
      <c r="D41" s="5" t="s">
        <v>20</v>
      </c>
      <c r="E41" s="62" t="s">
        <v>28</v>
      </c>
      <c r="F41" s="47">
        <v>1.0</v>
      </c>
      <c r="J41" s="134" t="s">
        <v>137</v>
      </c>
    </row>
    <row r="42">
      <c r="A42" s="3">
        <v>92.0</v>
      </c>
      <c r="B42" s="4">
        <v>0.08993055555555556</v>
      </c>
      <c r="C42" s="5" t="s">
        <v>21</v>
      </c>
      <c r="D42" s="5" t="s">
        <v>20</v>
      </c>
      <c r="E42" s="62">
        <v>37.0</v>
      </c>
      <c r="F42" s="34">
        <f>E42-17-10</f>
        <v>10</v>
      </c>
      <c r="J42" s="134" t="s">
        <v>1917</v>
      </c>
    </row>
    <row r="43">
      <c r="A43" s="3">
        <v>92.0</v>
      </c>
      <c r="B43" s="4">
        <v>0.09082175925925925</v>
      </c>
      <c r="C43" s="5" t="s">
        <v>18</v>
      </c>
      <c r="D43" s="5" t="s">
        <v>588</v>
      </c>
      <c r="E43" s="62">
        <v>9.0</v>
      </c>
      <c r="F43" s="31">
        <f>E43-2</f>
        <v>7</v>
      </c>
      <c r="J43" s="19"/>
    </row>
    <row r="44">
      <c r="A44" s="3">
        <v>92.0</v>
      </c>
      <c r="B44" s="4">
        <v>0.09292824074074074</v>
      </c>
      <c r="C44" s="5" t="s">
        <v>18</v>
      </c>
      <c r="D44" s="5" t="s">
        <v>20</v>
      </c>
      <c r="E44" s="62" t="s">
        <v>30</v>
      </c>
      <c r="F44" s="47" t="s">
        <v>30</v>
      </c>
      <c r="J44" s="134" t="s">
        <v>42</v>
      </c>
    </row>
    <row r="45">
      <c r="A45" s="3">
        <v>92.0</v>
      </c>
      <c r="B45" s="4">
        <v>0.09292824074074074</v>
      </c>
      <c r="C45" s="5" t="s">
        <v>18</v>
      </c>
      <c r="D45" s="5" t="s">
        <v>20</v>
      </c>
      <c r="E45" s="62" t="s">
        <v>30</v>
      </c>
      <c r="F45" s="47" t="s">
        <v>30</v>
      </c>
      <c r="J45" s="134" t="s">
        <v>1719</v>
      </c>
    </row>
    <row r="46">
      <c r="A46" s="3">
        <v>92.0</v>
      </c>
      <c r="B46" s="4">
        <v>0.09591435185185185</v>
      </c>
      <c r="C46" s="5" t="s">
        <v>21</v>
      </c>
      <c r="D46" s="5" t="s">
        <v>20</v>
      </c>
      <c r="E46" s="62">
        <v>46.0</v>
      </c>
      <c r="F46" s="31">
        <f>E46-17-10</f>
        <v>19</v>
      </c>
      <c r="J46" s="134" t="s">
        <v>137</v>
      </c>
    </row>
    <row r="47">
      <c r="A47" s="3">
        <v>92.0</v>
      </c>
      <c r="B47" s="4">
        <v>0.0961111111111111</v>
      </c>
      <c r="C47" s="5" t="s">
        <v>21</v>
      </c>
      <c r="D47" s="5" t="s">
        <v>32</v>
      </c>
      <c r="E47" s="62">
        <v>25.0</v>
      </c>
      <c r="F47" s="31">
        <f>E47-14</f>
        <v>11</v>
      </c>
      <c r="J47" s="134" t="s">
        <v>2933</v>
      </c>
    </row>
    <row r="48">
      <c r="A48" s="3">
        <v>92.0</v>
      </c>
      <c r="B48" s="4">
        <v>0.09658564814814814</v>
      </c>
      <c r="C48" s="5" t="s">
        <v>21</v>
      </c>
      <c r="D48" s="5" t="s">
        <v>7</v>
      </c>
      <c r="E48" s="62">
        <v>34.0</v>
      </c>
      <c r="F48" s="19"/>
      <c r="H48" s="5" t="s">
        <v>3641</v>
      </c>
      <c r="I48" s="5">
        <v>1.0</v>
      </c>
      <c r="J48" s="19"/>
    </row>
    <row r="49">
      <c r="A49" s="3">
        <v>92.0</v>
      </c>
      <c r="B49" s="4">
        <v>0.09715277777777778</v>
      </c>
      <c r="C49" s="5" t="s">
        <v>18</v>
      </c>
      <c r="D49" s="5" t="s">
        <v>20</v>
      </c>
      <c r="E49" s="62">
        <v>23.0</v>
      </c>
      <c r="F49" s="31">
        <f>E49-6-10</f>
        <v>7</v>
      </c>
      <c r="J49" s="134" t="s">
        <v>137</v>
      </c>
    </row>
    <row r="50">
      <c r="A50" s="3">
        <v>92.0</v>
      </c>
      <c r="B50" s="4">
        <v>0.09717592592592593</v>
      </c>
      <c r="C50" s="5" t="s">
        <v>3409</v>
      </c>
      <c r="D50" s="5" t="s">
        <v>20</v>
      </c>
      <c r="E50" s="62">
        <v>24.0</v>
      </c>
      <c r="F50" s="31">
        <f>E50-10</f>
        <v>14</v>
      </c>
      <c r="J50" s="134" t="s">
        <v>137</v>
      </c>
    </row>
    <row r="51">
      <c r="A51" s="3">
        <v>92.0</v>
      </c>
      <c r="B51" s="4">
        <v>0.0971875</v>
      </c>
      <c r="C51" s="5" t="s">
        <v>21</v>
      </c>
      <c r="D51" s="5" t="s">
        <v>20</v>
      </c>
      <c r="E51" s="62">
        <v>37.0</v>
      </c>
      <c r="F51" s="34">
        <f>E51-17-10</f>
        <v>10</v>
      </c>
      <c r="J51" s="134" t="s">
        <v>1917</v>
      </c>
    </row>
    <row r="52">
      <c r="A52" s="3">
        <v>92.0</v>
      </c>
      <c r="B52" s="4">
        <v>0.09898148148148148</v>
      </c>
      <c r="C52" s="5" t="s">
        <v>3409</v>
      </c>
      <c r="D52" s="5" t="s">
        <v>20</v>
      </c>
      <c r="E52" s="62">
        <v>22.0</v>
      </c>
      <c r="F52" s="31">
        <f>E52-10</f>
        <v>12</v>
      </c>
      <c r="J52" s="134" t="s">
        <v>137</v>
      </c>
    </row>
    <row r="53">
      <c r="A53" s="3">
        <v>92.0</v>
      </c>
      <c r="B53" s="4">
        <v>0.09899305555555556</v>
      </c>
      <c r="C53" s="5" t="s">
        <v>13</v>
      </c>
      <c r="D53" s="5" t="s">
        <v>20</v>
      </c>
      <c r="E53" s="62">
        <v>23.0</v>
      </c>
      <c r="F53" s="31">
        <f>E53-2-10</f>
        <v>11</v>
      </c>
      <c r="J53" s="134" t="s">
        <v>137</v>
      </c>
    </row>
    <row r="54">
      <c r="A54" s="3">
        <v>92.0</v>
      </c>
      <c r="B54" s="4">
        <v>0.09900462962962962</v>
      </c>
      <c r="C54" s="5" t="s">
        <v>15</v>
      </c>
      <c r="D54" s="5" t="s">
        <v>20</v>
      </c>
      <c r="E54" s="62">
        <v>34.0</v>
      </c>
      <c r="F54" s="31">
        <f>E54-8-10</f>
        <v>16</v>
      </c>
      <c r="J54" s="134" t="s">
        <v>137</v>
      </c>
    </row>
    <row r="55">
      <c r="A55" s="3">
        <v>92.0</v>
      </c>
      <c r="B55" s="4">
        <v>0.09903935185185185</v>
      </c>
      <c r="C55" s="5" t="s">
        <v>18</v>
      </c>
      <c r="D55" s="5" t="s">
        <v>20</v>
      </c>
      <c r="E55" s="62">
        <v>27.0</v>
      </c>
      <c r="F55" s="31">
        <f>E55-6-10</f>
        <v>11</v>
      </c>
      <c r="J55" s="134" t="s">
        <v>137</v>
      </c>
    </row>
    <row r="56">
      <c r="A56" s="3">
        <v>92.0</v>
      </c>
      <c r="B56" s="4">
        <v>0.09905092592592593</v>
      </c>
      <c r="C56" s="5" t="s">
        <v>10</v>
      </c>
      <c r="D56" s="5" t="s">
        <v>20</v>
      </c>
      <c r="E56" s="62">
        <v>26.0</v>
      </c>
      <c r="F56" s="31">
        <f>E56-11-10</f>
        <v>5</v>
      </c>
      <c r="J56" s="134" t="s">
        <v>137</v>
      </c>
    </row>
    <row r="57">
      <c r="A57" s="3">
        <v>92.0</v>
      </c>
      <c r="B57" s="4">
        <v>0.0990625</v>
      </c>
      <c r="C57" s="5" t="s">
        <v>21</v>
      </c>
      <c r="D57" s="5" t="s">
        <v>20</v>
      </c>
      <c r="E57" s="62">
        <v>37.0</v>
      </c>
      <c r="F57" s="34">
        <f>E57-17-10</f>
        <v>10</v>
      </c>
      <c r="J57" s="134" t="s">
        <v>1917</v>
      </c>
    </row>
    <row r="58">
      <c r="A58" s="3">
        <v>92.0</v>
      </c>
      <c r="B58" s="4">
        <v>0.10273148148148148</v>
      </c>
      <c r="C58" s="5" t="s">
        <v>13</v>
      </c>
      <c r="D58" s="5" t="s">
        <v>146</v>
      </c>
      <c r="E58" s="62">
        <v>15.0</v>
      </c>
      <c r="F58" s="31">
        <f>E58-2</f>
        <v>13</v>
      </c>
      <c r="J58" s="19"/>
    </row>
    <row r="59">
      <c r="A59" s="3">
        <v>92.0</v>
      </c>
      <c r="B59" s="4">
        <v>0.10409722222222222</v>
      </c>
      <c r="C59" s="5" t="s">
        <v>10</v>
      </c>
      <c r="D59" s="5" t="s">
        <v>24</v>
      </c>
      <c r="E59" s="62" t="s">
        <v>30</v>
      </c>
      <c r="F59" s="47" t="s">
        <v>30</v>
      </c>
      <c r="J59" s="19"/>
    </row>
    <row r="60">
      <c r="A60" s="3">
        <v>92.0</v>
      </c>
      <c r="B60" s="4">
        <v>0.1043287037037037</v>
      </c>
      <c r="C60" s="5" t="s">
        <v>21</v>
      </c>
      <c r="D60" s="5" t="s">
        <v>24</v>
      </c>
      <c r="E60" s="62">
        <v>24.0</v>
      </c>
      <c r="F60" s="34">
        <f>E60-14</f>
        <v>10</v>
      </c>
      <c r="J60" s="111" t="s">
        <v>1058</v>
      </c>
    </row>
    <row r="61">
      <c r="A61" s="3">
        <v>92.0</v>
      </c>
      <c r="B61" s="4">
        <v>0.10533564814814815</v>
      </c>
      <c r="C61" s="5" t="s">
        <v>21</v>
      </c>
      <c r="D61" s="5" t="s">
        <v>20</v>
      </c>
      <c r="E61" s="62">
        <v>40.0</v>
      </c>
      <c r="F61" s="31">
        <f>E61-17-10</f>
        <v>13</v>
      </c>
      <c r="J61" s="134" t="s">
        <v>137</v>
      </c>
    </row>
    <row r="62">
      <c r="A62" s="3">
        <v>92.0</v>
      </c>
      <c r="B62" s="4">
        <v>0.1099537037037037</v>
      </c>
      <c r="C62" s="5" t="s">
        <v>21</v>
      </c>
      <c r="D62" s="5" t="s">
        <v>88</v>
      </c>
      <c r="E62" s="62">
        <v>33.0</v>
      </c>
      <c r="F62" s="31">
        <f t="shared" ref="F62:F63" si="1">E62-9</f>
        <v>24</v>
      </c>
      <c r="J62" s="19"/>
    </row>
    <row r="63">
      <c r="A63" s="3">
        <v>92.0</v>
      </c>
      <c r="B63" s="4">
        <v>0.11002314814814815</v>
      </c>
      <c r="C63" s="5" t="s">
        <v>10</v>
      </c>
      <c r="D63" s="5" t="s">
        <v>19</v>
      </c>
      <c r="E63" s="62">
        <v>10.0</v>
      </c>
      <c r="F63" s="31">
        <f t="shared" si="1"/>
        <v>1</v>
      </c>
      <c r="J63" s="19"/>
    </row>
    <row r="64">
      <c r="A64" s="3">
        <v>92.0</v>
      </c>
      <c r="B64" s="4">
        <v>0.1100462962962963</v>
      </c>
      <c r="C64" s="5" t="s">
        <v>13</v>
      </c>
      <c r="D64" s="5" t="s">
        <v>19</v>
      </c>
      <c r="E64" s="62">
        <v>12.0</v>
      </c>
      <c r="F64" s="31">
        <f>E64-0</f>
        <v>12</v>
      </c>
      <c r="J64" s="19"/>
    </row>
    <row r="65">
      <c r="A65" s="3">
        <v>92.0</v>
      </c>
      <c r="B65" s="4">
        <v>0.11075231481481482</v>
      </c>
      <c r="C65" s="5" t="s">
        <v>10</v>
      </c>
      <c r="D65" s="5" t="s">
        <v>97</v>
      </c>
      <c r="E65" s="62">
        <v>23.0</v>
      </c>
      <c r="F65" s="19"/>
      <c r="J65" s="134" t="s">
        <v>3642</v>
      </c>
    </row>
    <row r="66">
      <c r="A66" s="3">
        <v>92.0</v>
      </c>
      <c r="B66" s="4">
        <v>0.11120370370370371</v>
      </c>
      <c r="C66" s="5" t="s">
        <v>21</v>
      </c>
      <c r="D66" s="5" t="s">
        <v>256</v>
      </c>
      <c r="E66" s="62">
        <v>30.0</v>
      </c>
      <c r="F66" s="31">
        <f t="shared" ref="F66:F67" si="2">E66-11</f>
        <v>19</v>
      </c>
      <c r="J66" s="19"/>
    </row>
    <row r="67">
      <c r="A67" s="3">
        <v>92.0</v>
      </c>
      <c r="B67" s="4">
        <v>0.11137731481481482</v>
      </c>
      <c r="C67" s="5" t="s">
        <v>10</v>
      </c>
      <c r="D67" s="5" t="s">
        <v>256</v>
      </c>
      <c r="E67" s="62">
        <v>24.0</v>
      </c>
      <c r="F67" s="31">
        <f t="shared" si="2"/>
        <v>13</v>
      </c>
      <c r="J67" s="19"/>
    </row>
    <row r="68">
      <c r="A68" s="3">
        <v>92.0</v>
      </c>
      <c r="B68" s="4">
        <v>0.11423611111111111</v>
      </c>
      <c r="C68" s="5" t="s">
        <v>3409</v>
      </c>
      <c r="D68" s="5" t="s">
        <v>20</v>
      </c>
      <c r="E68" s="62" t="s">
        <v>30</v>
      </c>
      <c r="F68" s="47" t="s">
        <v>30</v>
      </c>
      <c r="J68" s="134" t="s">
        <v>42</v>
      </c>
    </row>
    <row r="69">
      <c r="A69" s="3">
        <v>92.0</v>
      </c>
      <c r="B69" s="4">
        <v>0.11423611111111111</v>
      </c>
      <c r="C69" s="5" t="s">
        <v>3409</v>
      </c>
      <c r="D69" s="5" t="s">
        <v>20</v>
      </c>
      <c r="E69" s="62">
        <v>19.0</v>
      </c>
      <c r="F69" s="31">
        <f>E69-10</f>
        <v>9</v>
      </c>
      <c r="J69" s="134" t="s">
        <v>136</v>
      </c>
    </row>
    <row r="70">
      <c r="A70" s="3">
        <v>92.0</v>
      </c>
      <c r="B70" s="4">
        <v>0.11424768518518519</v>
      </c>
      <c r="C70" s="5" t="s">
        <v>13</v>
      </c>
      <c r="D70" s="5" t="s">
        <v>20</v>
      </c>
      <c r="E70" s="62">
        <v>31.0</v>
      </c>
      <c r="F70" s="47">
        <f>E70-2-10</f>
        <v>19</v>
      </c>
      <c r="J70" s="134" t="s">
        <v>136</v>
      </c>
    </row>
    <row r="71">
      <c r="A71" s="3">
        <v>92.0</v>
      </c>
      <c r="B71" s="4">
        <v>0.11424768518518519</v>
      </c>
      <c r="C71" s="5" t="s">
        <v>13</v>
      </c>
      <c r="D71" s="5" t="s">
        <v>20</v>
      </c>
      <c r="E71" s="62" t="s">
        <v>37</v>
      </c>
      <c r="F71" s="47">
        <v>20.0</v>
      </c>
      <c r="J71" s="134" t="s">
        <v>42</v>
      </c>
    </row>
    <row r="72">
      <c r="A72" s="3">
        <v>92.0</v>
      </c>
      <c r="B72" s="4">
        <v>0.11444444444444445</v>
      </c>
      <c r="C72" s="5" t="s">
        <v>3643</v>
      </c>
      <c r="D72" s="5" t="s">
        <v>20</v>
      </c>
      <c r="E72" s="62" t="s">
        <v>30</v>
      </c>
      <c r="F72" s="47" t="s">
        <v>30</v>
      </c>
      <c r="J72" s="135"/>
    </row>
    <row r="73">
      <c r="A73" s="3">
        <v>92.0</v>
      </c>
      <c r="B73" s="4">
        <v>0.11458333333333333</v>
      </c>
      <c r="C73" s="5" t="s">
        <v>18</v>
      </c>
      <c r="D73" s="5" t="s">
        <v>20</v>
      </c>
      <c r="E73" s="62">
        <v>18.0</v>
      </c>
      <c r="F73" s="47">
        <f>E73-6-10</f>
        <v>2</v>
      </c>
      <c r="J73" s="134" t="s">
        <v>137</v>
      </c>
    </row>
    <row r="74">
      <c r="A74" s="3">
        <v>92.0</v>
      </c>
      <c r="B74" s="4">
        <v>0.11458333333333333</v>
      </c>
      <c r="C74" s="5" t="s">
        <v>21</v>
      </c>
      <c r="D74" s="5" t="s">
        <v>20</v>
      </c>
      <c r="E74" s="62" t="s">
        <v>30</v>
      </c>
      <c r="F74" s="47" t="s">
        <v>30</v>
      </c>
      <c r="J74" s="134" t="s">
        <v>137</v>
      </c>
    </row>
    <row r="75">
      <c r="A75" s="3">
        <v>92.0</v>
      </c>
      <c r="B75" s="4">
        <v>0.11458333333333333</v>
      </c>
      <c r="C75" s="5" t="s">
        <v>10</v>
      </c>
      <c r="D75" s="5" t="s">
        <v>20</v>
      </c>
      <c r="E75" s="62" t="s">
        <v>30</v>
      </c>
      <c r="F75" s="47" t="s">
        <v>30</v>
      </c>
      <c r="J75" s="134" t="s">
        <v>137</v>
      </c>
    </row>
    <row r="76">
      <c r="A76" s="3">
        <v>92.0</v>
      </c>
      <c r="B76" s="4">
        <v>0.11523148148148148</v>
      </c>
      <c r="C76" s="5" t="s">
        <v>15</v>
      </c>
      <c r="D76" s="5" t="s">
        <v>47</v>
      </c>
      <c r="E76" s="62">
        <v>3.0</v>
      </c>
      <c r="F76" s="47">
        <v>1.0</v>
      </c>
      <c r="J76" s="19"/>
    </row>
    <row r="77">
      <c r="A77" s="3">
        <v>92.0</v>
      </c>
      <c r="B77" s="4">
        <v>0.11538194444444444</v>
      </c>
      <c r="C77" s="5" t="s">
        <v>18</v>
      </c>
      <c r="D77" s="5" t="s">
        <v>47</v>
      </c>
      <c r="E77" s="62">
        <v>28.0</v>
      </c>
      <c r="F77" s="31">
        <f>E77-12</f>
        <v>16</v>
      </c>
      <c r="J77" s="19"/>
    </row>
    <row r="78">
      <c r="A78" s="3">
        <v>92.0</v>
      </c>
      <c r="B78" s="4">
        <v>0.11550925925925926</v>
      </c>
      <c r="C78" s="5" t="s">
        <v>3643</v>
      </c>
      <c r="D78" s="5" t="s">
        <v>47</v>
      </c>
      <c r="E78" s="62">
        <v>21.0</v>
      </c>
      <c r="F78" s="31">
        <f>E78-1</f>
        <v>20</v>
      </c>
      <c r="J78" s="19"/>
    </row>
    <row r="79">
      <c r="A79" s="3">
        <v>92.0</v>
      </c>
      <c r="B79" s="4">
        <v>0.11556712962962963</v>
      </c>
      <c r="C79" s="5" t="s">
        <v>21</v>
      </c>
      <c r="D79" s="5" t="s">
        <v>47</v>
      </c>
      <c r="E79" s="62">
        <v>18.0</v>
      </c>
      <c r="F79" s="31">
        <f t="shared" ref="F79:F80" si="3">E79-5</f>
        <v>13</v>
      </c>
      <c r="J79" s="19"/>
    </row>
    <row r="80">
      <c r="A80" s="3">
        <v>92.0</v>
      </c>
      <c r="B80" s="4">
        <v>0.11560185185185186</v>
      </c>
      <c r="C80" s="5" t="s">
        <v>10</v>
      </c>
      <c r="D80" s="5" t="s">
        <v>47</v>
      </c>
      <c r="E80" s="62">
        <v>16.0</v>
      </c>
      <c r="F80" s="31">
        <f t="shared" si="3"/>
        <v>11</v>
      </c>
      <c r="J80" s="19"/>
    </row>
    <row r="81">
      <c r="A81" s="3">
        <v>92.0</v>
      </c>
      <c r="B81" s="4">
        <v>0.11564814814814815</v>
      </c>
      <c r="C81" s="5" t="s">
        <v>13</v>
      </c>
      <c r="D81" s="5" t="s">
        <v>47</v>
      </c>
      <c r="E81" s="62" t="s">
        <v>30</v>
      </c>
      <c r="F81" s="134" t="s">
        <v>30</v>
      </c>
      <c r="J81" s="134" t="s">
        <v>17</v>
      </c>
    </row>
    <row r="82">
      <c r="A82" s="3">
        <v>92.0</v>
      </c>
      <c r="B82" s="4">
        <v>0.11564814814814815</v>
      </c>
      <c r="C82" s="5" t="s">
        <v>13</v>
      </c>
      <c r="D82" s="5" t="s">
        <v>47</v>
      </c>
      <c r="E82" s="62">
        <v>14.0</v>
      </c>
      <c r="F82" s="31">
        <f>E82-2</f>
        <v>12</v>
      </c>
      <c r="J82" s="134" t="s">
        <v>40</v>
      </c>
    </row>
    <row r="83">
      <c r="A83" s="3">
        <v>92.0</v>
      </c>
      <c r="B83" s="4">
        <v>0.11572916666666666</v>
      </c>
      <c r="C83" s="5" t="s">
        <v>3409</v>
      </c>
      <c r="D83" s="5" t="s">
        <v>47</v>
      </c>
      <c r="E83" s="62">
        <v>4.0</v>
      </c>
      <c r="F83" s="31">
        <f>E83-0</f>
        <v>4</v>
      </c>
      <c r="J83" s="19"/>
    </row>
    <row r="84">
      <c r="A84" s="3">
        <v>92.0</v>
      </c>
      <c r="B84" s="4">
        <v>0.11667824074074074</v>
      </c>
      <c r="C84" s="5" t="s">
        <v>18</v>
      </c>
      <c r="D84" s="5" t="s">
        <v>35</v>
      </c>
      <c r="E84" s="62">
        <v>22.0</v>
      </c>
      <c r="F84" s="31">
        <f>E84-6</f>
        <v>16</v>
      </c>
      <c r="J84" s="19"/>
    </row>
    <row r="85">
      <c r="A85" s="3">
        <v>92.0</v>
      </c>
      <c r="B85" s="4">
        <v>0.11721064814814815</v>
      </c>
      <c r="C85" s="5" t="s">
        <v>18</v>
      </c>
      <c r="D85" s="5" t="s">
        <v>32</v>
      </c>
      <c r="E85" s="62" t="s">
        <v>30</v>
      </c>
      <c r="F85" s="47" t="s">
        <v>30</v>
      </c>
      <c r="J85" s="134" t="s">
        <v>42</v>
      </c>
    </row>
    <row r="86">
      <c r="A86" s="3">
        <v>92.0</v>
      </c>
      <c r="B86" s="4">
        <v>0.11721064814814815</v>
      </c>
      <c r="C86" s="5" t="s">
        <v>18</v>
      </c>
      <c r="D86" s="5" t="s">
        <v>32</v>
      </c>
      <c r="E86" s="62">
        <v>28.0</v>
      </c>
      <c r="F86" s="31">
        <f>E86-13</f>
        <v>15</v>
      </c>
      <c r="J86" s="134" t="s">
        <v>3525</v>
      </c>
    </row>
    <row r="87">
      <c r="A87" s="3">
        <v>92.0</v>
      </c>
      <c r="B87" s="4">
        <v>0.11728009259259259</v>
      </c>
      <c r="C87" s="5" t="s">
        <v>18</v>
      </c>
      <c r="D87" s="5" t="s">
        <v>32</v>
      </c>
      <c r="E87" s="62" t="s">
        <v>30</v>
      </c>
      <c r="F87" s="47" t="s">
        <v>30</v>
      </c>
      <c r="J87" s="134" t="s">
        <v>42</v>
      </c>
    </row>
    <row r="88">
      <c r="A88" s="3">
        <v>92.0</v>
      </c>
      <c r="B88" s="4">
        <v>0.11728009259259259</v>
      </c>
      <c r="C88" s="5" t="s">
        <v>18</v>
      </c>
      <c r="D88" s="5" t="s">
        <v>32</v>
      </c>
      <c r="E88" s="62">
        <v>15.0</v>
      </c>
      <c r="F88" s="31">
        <f>E88-13</f>
        <v>2</v>
      </c>
      <c r="J88" s="134" t="s">
        <v>3525</v>
      </c>
    </row>
    <row r="89">
      <c r="A89" s="3">
        <v>92.0</v>
      </c>
      <c r="B89" s="4">
        <v>0.11734953703703704</v>
      </c>
      <c r="C89" s="5" t="s">
        <v>18</v>
      </c>
      <c r="D89" s="5" t="s">
        <v>32</v>
      </c>
      <c r="E89" s="62" t="s">
        <v>30</v>
      </c>
      <c r="F89" s="47" t="s">
        <v>30</v>
      </c>
      <c r="J89" s="134" t="s">
        <v>42</v>
      </c>
    </row>
    <row r="90">
      <c r="A90" s="3">
        <v>92.0</v>
      </c>
      <c r="B90" s="4">
        <v>0.11734953703703704</v>
      </c>
      <c r="C90" s="5" t="s">
        <v>18</v>
      </c>
      <c r="D90" s="5" t="s">
        <v>32</v>
      </c>
      <c r="E90" s="62">
        <v>24.0</v>
      </c>
      <c r="F90" s="31">
        <f>E90-13</f>
        <v>11</v>
      </c>
      <c r="J90" s="134" t="s">
        <v>3525</v>
      </c>
    </row>
    <row r="91">
      <c r="A91" s="3">
        <v>92.0</v>
      </c>
      <c r="B91" s="4">
        <v>0.11758101851851852</v>
      </c>
      <c r="C91" s="5" t="s">
        <v>18</v>
      </c>
      <c r="D91" s="5" t="s">
        <v>7</v>
      </c>
      <c r="E91" s="62">
        <v>23.0</v>
      </c>
      <c r="F91" s="19"/>
      <c r="H91" s="5" t="s">
        <v>3644</v>
      </c>
      <c r="J91" s="19"/>
    </row>
    <row r="92">
      <c r="A92" s="3">
        <v>92.0</v>
      </c>
      <c r="B92" s="4">
        <v>0.11875</v>
      </c>
      <c r="C92" s="5" t="s">
        <v>3643</v>
      </c>
      <c r="D92" s="5" t="s">
        <v>32</v>
      </c>
      <c r="E92" s="62">
        <v>13.0</v>
      </c>
      <c r="F92" s="31">
        <f t="shared" ref="F92:F93" si="4">E92-11</f>
        <v>2</v>
      </c>
      <c r="J92" s="19"/>
    </row>
    <row r="93">
      <c r="A93" s="3">
        <v>92.0</v>
      </c>
      <c r="B93" s="4">
        <v>0.11875</v>
      </c>
      <c r="C93" s="5" t="s">
        <v>3643</v>
      </c>
      <c r="D93" s="5" t="s">
        <v>32</v>
      </c>
      <c r="E93" s="62">
        <v>17.0</v>
      </c>
      <c r="F93" s="31">
        <f t="shared" si="4"/>
        <v>6</v>
      </c>
      <c r="J93" s="19"/>
    </row>
    <row r="94">
      <c r="A94" s="3">
        <v>92.0</v>
      </c>
      <c r="B94" s="4">
        <v>0.1197337962962963</v>
      </c>
      <c r="C94" s="5" t="s">
        <v>18</v>
      </c>
      <c r="D94" s="5" t="s">
        <v>32</v>
      </c>
      <c r="E94" s="62" t="s">
        <v>30</v>
      </c>
      <c r="F94" s="47" t="s">
        <v>30</v>
      </c>
      <c r="J94" s="134" t="s">
        <v>3645</v>
      </c>
    </row>
    <row r="95">
      <c r="A95" s="3">
        <v>92.0</v>
      </c>
      <c r="B95" s="4">
        <v>0.1197337962962963</v>
      </c>
      <c r="C95" s="5" t="s">
        <v>3643</v>
      </c>
      <c r="D95" s="5" t="s">
        <v>32</v>
      </c>
      <c r="E95" s="62">
        <v>24.0</v>
      </c>
      <c r="F95" s="31">
        <f>E95-10</f>
        <v>14</v>
      </c>
      <c r="J95" s="134" t="s">
        <v>3646</v>
      </c>
    </row>
    <row r="96">
      <c r="A96" s="3">
        <v>92.0</v>
      </c>
      <c r="B96" s="4">
        <v>0.11996527777777778</v>
      </c>
      <c r="C96" s="5" t="s">
        <v>3643</v>
      </c>
      <c r="D96" s="5" t="s">
        <v>7</v>
      </c>
      <c r="E96" s="62">
        <v>13.0</v>
      </c>
      <c r="F96" s="19"/>
      <c r="H96" s="5" t="s">
        <v>3647</v>
      </c>
      <c r="J96" s="19"/>
    </row>
    <row r="97">
      <c r="A97" s="3">
        <v>92.0</v>
      </c>
      <c r="B97" s="4">
        <v>0.1208449074074074</v>
      </c>
      <c r="C97" s="5" t="s">
        <v>21</v>
      </c>
      <c r="D97" s="5" t="s">
        <v>32</v>
      </c>
      <c r="E97" s="62">
        <v>17.0</v>
      </c>
      <c r="F97" s="31">
        <f>E97-14</f>
        <v>3</v>
      </c>
      <c r="J97" s="134" t="s">
        <v>2767</v>
      </c>
    </row>
    <row r="98">
      <c r="A98" s="3">
        <v>92.0</v>
      </c>
      <c r="B98" s="4">
        <v>0.12087962962962963</v>
      </c>
      <c r="C98" s="5" t="s">
        <v>21</v>
      </c>
      <c r="D98" s="5" t="s">
        <v>32</v>
      </c>
      <c r="E98" s="62">
        <v>29.0</v>
      </c>
      <c r="F98" s="31">
        <f>E98-13</f>
        <v>16</v>
      </c>
      <c r="J98" s="134" t="s">
        <v>62</v>
      </c>
    </row>
    <row r="99">
      <c r="A99" s="3">
        <v>92.0</v>
      </c>
      <c r="B99" s="4">
        <v>0.12101851851851853</v>
      </c>
      <c r="C99" s="5" t="s">
        <v>21</v>
      </c>
      <c r="D99" s="5" t="s">
        <v>7</v>
      </c>
      <c r="E99" s="62">
        <v>2.0</v>
      </c>
      <c r="F99" s="19"/>
      <c r="H99" s="5" t="s">
        <v>3648</v>
      </c>
      <c r="J99" s="19"/>
    </row>
    <row r="100">
      <c r="A100" s="3">
        <v>92.0</v>
      </c>
      <c r="B100" s="4">
        <v>0.12131944444444444</v>
      </c>
      <c r="C100" s="5" t="s">
        <v>21</v>
      </c>
      <c r="D100" s="5" t="s">
        <v>7</v>
      </c>
      <c r="E100" s="62">
        <v>19.0</v>
      </c>
      <c r="F100" s="19"/>
      <c r="H100" s="5" t="s">
        <v>3649</v>
      </c>
      <c r="J100" s="19"/>
    </row>
    <row r="101">
      <c r="A101" s="3">
        <v>92.0</v>
      </c>
      <c r="B101" s="4">
        <v>0.12204861111111111</v>
      </c>
      <c r="C101" s="5" t="s">
        <v>10</v>
      </c>
      <c r="D101" s="5" t="s">
        <v>32</v>
      </c>
      <c r="E101" s="62">
        <v>20.0</v>
      </c>
      <c r="F101" s="31">
        <f>E101-16</f>
        <v>4</v>
      </c>
      <c r="J101" s="134" t="s">
        <v>2634</v>
      </c>
    </row>
    <row r="102">
      <c r="A102" s="3">
        <v>92.0</v>
      </c>
      <c r="B102" s="4">
        <v>0.12221064814814815</v>
      </c>
      <c r="C102" s="5" t="s">
        <v>10</v>
      </c>
      <c r="D102" s="5" t="s">
        <v>7</v>
      </c>
      <c r="E102" s="62">
        <v>15.0</v>
      </c>
      <c r="F102" s="19"/>
      <c r="H102" s="5" t="s">
        <v>3650</v>
      </c>
      <c r="J102" s="19"/>
    </row>
    <row r="103">
      <c r="A103" s="3">
        <v>92.0</v>
      </c>
      <c r="B103" s="4">
        <v>0.12237268518518518</v>
      </c>
      <c r="C103" s="5" t="s">
        <v>10</v>
      </c>
      <c r="D103" s="5" t="s">
        <v>32</v>
      </c>
      <c r="E103" s="62" t="s">
        <v>30</v>
      </c>
      <c r="F103" s="47" t="s">
        <v>30</v>
      </c>
      <c r="J103" s="134" t="s">
        <v>2634</v>
      </c>
    </row>
    <row r="104">
      <c r="A104" s="3">
        <v>92.0</v>
      </c>
      <c r="B104" s="4">
        <v>0.12259259259259259</v>
      </c>
      <c r="C104" s="5" t="s">
        <v>10</v>
      </c>
      <c r="D104" s="5" t="s">
        <v>7</v>
      </c>
      <c r="E104" s="62">
        <v>19.0</v>
      </c>
      <c r="F104" s="19"/>
      <c r="H104" s="5" t="s">
        <v>3651</v>
      </c>
      <c r="J104" s="19"/>
    </row>
    <row r="105">
      <c r="A105" s="3">
        <v>92.0</v>
      </c>
      <c r="B105" s="4">
        <v>0.12373842592592593</v>
      </c>
      <c r="C105" s="5" t="s">
        <v>13</v>
      </c>
      <c r="D105" s="5" t="s">
        <v>32</v>
      </c>
      <c r="E105" s="62" t="s">
        <v>30</v>
      </c>
      <c r="F105" s="47" t="s">
        <v>30</v>
      </c>
      <c r="J105" s="134" t="s">
        <v>17</v>
      </c>
    </row>
    <row r="106">
      <c r="A106" s="3">
        <v>92.0</v>
      </c>
      <c r="B106" s="4">
        <v>0.12373842592592593</v>
      </c>
      <c r="C106" s="5" t="s">
        <v>13</v>
      </c>
      <c r="D106" s="5" t="s">
        <v>32</v>
      </c>
      <c r="E106" s="62">
        <v>24.0</v>
      </c>
      <c r="F106" s="31">
        <f>E106-17</f>
        <v>7</v>
      </c>
      <c r="J106" s="134" t="s">
        <v>3512</v>
      </c>
    </row>
    <row r="107">
      <c r="A107" s="3">
        <v>92.0</v>
      </c>
      <c r="B107" s="4">
        <v>0.12386574074074073</v>
      </c>
      <c r="C107" s="5" t="s">
        <v>13</v>
      </c>
      <c r="D107" s="5" t="s">
        <v>7</v>
      </c>
      <c r="E107" s="62">
        <v>2.0</v>
      </c>
      <c r="F107" s="19"/>
      <c r="H107" s="5" t="s">
        <v>3652</v>
      </c>
      <c r="J107" s="19"/>
    </row>
    <row r="108">
      <c r="A108" s="3">
        <v>92.0</v>
      </c>
      <c r="B108" s="4">
        <v>0.12395833333333334</v>
      </c>
      <c r="C108" s="5" t="s">
        <v>13</v>
      </c>
      <c r="D108" s="5" t="s">
        <v>32</v>
      </c>
      <c r="E108" s="62" t="s">
        <v>28</v>
      </c>
      <c r="F108" s="47">
        <v>1.0</v>
      </c>
      <c r="J108" s="134" t="s">
        <v>17</v>
      </c>
    </row>
    <row r="109">
      <c r="A109" s="3">
        <v>92.0</v>
      </c>
      <c r="B109" s="4">
        <v>0.12395833333333334</v>
      </c>
      <c r="C109" s="5" t="s">
        <v>13</v>
      </c>
      <c r="D109" s="5" t="s">
        <v>32</v>
      </c>
      <c r="E109" s="62">
        <v>31.0</v>
      </c>
      <c r="F109" s="31">
        <f>E109-17</f>
        <v>14</v>
      </c>
      <c r="J109" s="134" t="s">
        <v>3512</v>
      </c>
    </row>
    <row r="110">
      <c r="A110" s="3">
        <v>92.0</v>
      </c>
      <c r="B110" s="4">
        <v>0.1240625</v>
      </c>
      <c r="C110" s="5" t="s">
        <v>13</v>
      </c>
      <c r="D110" s="5" t="s">
        <v>7</v>
      </c>
      <c r="E110" s="62">
        <v>23.0</v>
      </c>
      <c r="F110" s="19"/>
      <c r="H110" s="5" t="s">
        <v>3653</v>
      </c>
      <c r="I110" s="5">
        <v>1.0</v>
      </c>
      <c r="J110" s="19"/>
    </row>
    <row r="111">
      <c r="A111" s="3">
        <v>92.0</v>
      </c>
      <c r="B111" s="4">
        <v>0.13019675925925925</v>
      </c>
      <c r="C111" s="5" t="s">
        <v>3643</v>
      </c>
      <c r="D111" s="5" t="s">
        <v>32</v>
      </c>
      <c r="E111" s="62">
        <v>30.0</v>
      </c>
      <c r="F111" s="31">
        <f>E111-11</f>
        <v>19</v>
      </c>
      <c r="J111" s="134" t="s">
        <v>3654</v>
      </c>
    </row>
    <row r="112">
      <c r="A112" s="3">
        <v>92.0</v>
      </c>
      <c r="B112" s="4">
        <v>0.13041666666666665</v>
      </c>
      <c r="C112" s="5" t="s">
        <v>3643</v>
      </c>
      <c r="D112" s="5" t="s">
        <v>7</v>
      </c>
      <c r="E112" s="62">
        <v>21.0</v>
      </c>
      <c r="F112" s="19"/>
      <c r="H112" s="5" t="s">
        <v>3655</v>
      </c>
      <c r="I112" s="5">
        <v>1.0</v>
      </c>
      <c r="J112" s="19"/>
    </row>
    <row r="113">
      <c r="A113" s="3">
        <v>92.0</v>
      </c>
      <c r="B113" s="4">
        <v>0.13164351851851852</v>
      </c>
      <c r="C113" s="5" t="s">
        <v>3409</v>
      </c>
      <c r="D113" s="5" t="s">
        <v>129</v>
      </c>
      <c r="E113" s="62" t="s">
        <v>30</v>
      </c>
      <c r="F113" s="47" t="s">
        <v>30</v>
      </c>
      <c r="J113" s="134" t="s">
        <v>17</v>
      </c>
    </row>
    <row r="114">
      <c r="A114" s="3">
        <v>92.0</v>
      </c>
      <c r="B114" s="4">
        <v>0.13164351851851852</v>
      </c>
      <c r="C114" s="5" t="s">
        <v>3409</v>
      </c>
      <c r="D114" s="5" t="s">
        <v>129</v>
      </c>
      <c r="E114" s="62">
        <v>18.0</v>
      </c>
      <c r="F114" s="31">
        <f>E114+1</f>
        <v>19</v>
      </c>
      <c r="J114" s="134" t="s">
        <v>3656</v>
      </c>
    </row>
    <row r="115">
      <c r="A115" s="3">
        <v>92.0</v>
      </c>
      <c r="B115" s="4">
        <v>0.13252314814814814</v>
      </c>
      <c r="C115" s="5" t="s">
        <v>21</v>
      </c>
      <c r="D115" s="5" t="s">
        <v>32</v>
      </c>
      <c r="E115" s="62">
        <v>18.0</v>
      </c>
      <c r="F115" s="31">
        <f>E115-14</f>
        <v>4</v>
      </c>
      <c r="J115" s="134" t="s">
        <v>2933</v>
      </c>
    </row>
    <row r="116">
      <c r="A116" s="3">
        <v>92.0</v>
      </c>
      <c r="B116" s="4">
        <v>0.13289351851851852</v>
      </c>
      <c r="C116" s="5" t="s">
        <v>21</v>
      </c>
      <c r="D116" s="5" t="s">
        <v>7</v>
      </c>
      <c r="E116" s="62">
        <v>44.0</v>
      </c>
      <c r="F116" s="19"/>
      <c r="H116" s="5" t="s">
        <v>3657</v>
      </c>
      <c r="I116" s="5">
        <v>1.0</v>
      </c>
      <c r="J116" s="19"/>
    </row>
    <row r="117">
      <c r="A117" s="138">
        <v>92.0</v>
      </c>
      <c r="B117" s="136">
        <v>0.1332986111111111</v>
      </c>
      <c r="C117" s="134" t="s">
        <v>21</v>
      </c>
      <c r="D117" s="134" t="s">
        <v>24</v>
      </c>
      <c r="E117" s="47">
        <v>24.0</v>
      </c>
      <c r="F117" s="31">
        <f>E117-14</f>
        <v>10</v>
      </c>
      <c r="G117" s="19"/>
      <c r="H117" s="135"/>
      <c r="I117" s="135"/>
      <c r="J117" s="19"/>
    </row>
    <row r="118">
      <c r="A118" s="138">
        <v>92.0</v>
      </c>
      <c r="B118" s="136">
        <v>0.13369212962962962</v>
      </c>
      <c r="C118" s="134" t="s">
        <v>21</v>
      </c>
      <c r="D118" s="134" t="s">
        <v>20</v>
      </c>
      <c r="E118" s="47">
        <v>30.0</v>
      </c>
      <c r="F118" s="31">
        <f>E118-17</f>
        <v>13</v>
      </c>
      <c r="G118" s="19"/>
      <c r="H118" s="135"/>
      <c r="I118" s="135"/>
      <c r="J118" s="19"/>
    </row>
    <row r="119">
      <c r="A119" s="3">
        <v>92.0</v>
      </c>
      <c r="B119" s="4">
        <v>0.1346412037037037</v>
      </c>
      <c r="C119" s="5" t="s">
        <v>273</v>
      </c>
      <c r="D119" s="5" t="s">
        <v>32</v>
      </c>
      <c r="E119" s="62">
        <v>28.0</v>
      </c>
      <c r="F119" s="31">
        <f>E119-9</f>
        <v>19</v>
      </c>
      <c r="J119" s="19"/>
    </row>
    <row r="120">
      <c r="A120" s="3">
        <v>92.0</v>
      </c>
      <c r="B120" s="4">
        <v>0.13488425925925926</v>
      </c>
      <c r="C120" s="5" t="s">
        <v>273</v>
      </c>
      <c r="D120" s="5" t="s">
        <v>7</v>
      </c>
      <c r="E120" s="62">
        <v>14.0</v>
      </c>
      <c r="F120" s="19"/>
      <c r="H120" s="5" t="s">
        <v>3658</v>
      </c>
      <c r="J120" s="19"/>
    </row>
    <row r="121">
      <c r="A121" s="3">
        <v>92.0</v>
      </c>
      <c r="B121" s="4">
        <v>0.13496527777777778</v>
      </c>
      <c r="C121" s="5" t="s">
        <v>273</v>
      </c>
      <c r="D121" s="5" t="s">
        <v>32</v>
      </c>
      <c r="E121" s="62">
        <v>26.0</v>
      </c>
      <c r="F121" s="31">
        <f>E121-9</f>
        <v>17</v>
      </c>
      <c r="J121" s="19"/>
    </row>
    <row r="122">
      <c r="A122" s="3">
        <v>92.0</v>
      </c>
      <c r="B122" s="4">
        <v>0.13508101851851853</v>
      </c>
      <c r="C122" s="5" t="s">
        <v>273</v>
      </c>
      <c r="D122" s="5" t="s">
        <v>7</v>
      </c>
      <c r="E122" s="62">
        <v>17.0</v>
      </c>
      <c r="F122" s="19"/>
      <c r="H122" s="5" t="s">
        <v>3659</v>
      </c>
      <c r="J122" s="19"/>
    </row>
    <row r="123">
      <c r="A123" s="3">
        <v>92.0</v>
      </c>
      <c r="B123" s="4">
        <v>0.13618055555555555</v>
      </c>
      <c r="C123" s="5" t="s">
        <v>13</v>
      </c>
      <c r="D123" s="5" t="s">
        <v>32</v>
      </c>
      <c r="E123" s="62" t="s">
        <v>30</v>
      </c>
      <c r="F123" s="47" t="s">
        <v>30</v>
      </c>
      <c r="J123" s="134" t="s">
        <v>17</v>
      </c>
    </row>
    <row r="124">
      <c r="A124" s="3">
        <v>92.0</v>
      </c>
      <c r="B124" s="4">
        <v>0.13618055555555555</v>
      </c>
      <c r="C124" s="5" t="s">
        <v>13</v>
      </c>
      <c r="D124" s="5" t="s">
        <v>32</v>
      </c>
      <c r="E124" s="62">
        <v>33.0</v>
      </c>
      <c r="F124" s="31">
        <f>E124-17</f>
        <v>16</v>
      </c>
      <c r="J124" s="134" t="s">
        <v>3512</v>
      </c>
    </row>
    <row r="125">
      <c r="A125" s="3">
        <v>92.0</v>
      </c>
      <c r="B125" s="4">
        <v>0.13630787037037037</v>
      </c>
      <c r="C125" s="5" t="s">
        <v>13</v>
      </c>
      <c r="D125" s="5" t="s">
        <v>7</v>
      </c>
      <c r="E125" s="62">
        <v>18.0</v>
      </c>
      <c r="F125" s="19"/>
      <c r="H125" s="5" t="s">
        <v>3660</v>
      </c>
      <c r="J125" s="19"/>
    </row>
    <row r="126">
      <c r="A126" s="3">
        <v>92.0</v>
      </c>
      <c r="B126" s="4">
        <v>0.13640046296296296</v>
      </c>
      <c r="C126" s="5" t="s">
        <v>13</v>
      </c>
      <c r="D126" s="5" t="s">
        <v>32</v>
      </c>
      <c r="E126" s="62" t="s">
        <v>30</v>
      </c>
      <c r="F126" s="47" t="s">
        <v>30</v>
      </c>
      <c r="J126" s="134" t="s">
        <v>17</v>
      </c>
    </row>
    <row r="127">
      <c r="A127" s="3">
        <v>92.0</v>
      </c>
      <c r="B127" s="4">
        <v>0.13640046296296296</v>
      </c>
      <c r="C127" s="5" t="s">
        <v>13</v>
      </c>
      <c r="D127" s="5" t="s">
        <v>32</v>
      </c>
      <c r="E127" s="62">
        <v>36.0</v>
      </c>
      <c r="F127" s="31">
        <f>E127-17</f>
        <v>19</v>
      </c>
      <c r="J127" s="134" t="s">
        <v>3661</v>
      </c>
    </row>
    <row r="128">
      <c r="A128" s="3">
        <v>92.0</v>
      </c>
      <c r="B128" s="4">
        <v>0.13644675925925925</v>
      </c>
      <c r="C128" s="5" t="s">
        <v>13</v>
      </c>
      <c r="D128" s="5" t="s">
        <v>7</v>
      </c>
      <c r="E128" s="62">
        <v>23.0</v>
      </c>
      <c r="F128" s="19"/>
      <c r="H128" s="5" t="s">
        <v>3662</v>
      </c>
      <c r="J128" s="19"/>
    </row>
    <row r="129">
      <c r="A129" s="3">
        <v>92.0</v>
      </c>
      <c r="B129" s="4">
        <v>0.13788194444444443</v>
      </c>
      <c r="C129" s="5" t="s">
        <v>3409</v>
      </c>
      <c r="D129" s="5" t="s">
        <v>32</v>
      </c>
      <c r="E129" s="62">
        <v>21.0</v>
      </c>
      <c r="F129" s="31">
        <f>E129-8</f>
        <v>13</v>
      </c>
      <c r="J129" s="134" t="s">
        <v>3663</v>
      </c>
    </row>
    <row r="130">
      <c r="A130" s="3">
        <v>92.0</v>
      </c>
      <c r="B130" s="4">
        <v>0.13811342592592593</v>
      </c>
      <c r="C130" s="5" t="s">
        <v>3409</v>
      </c>
      <c r="D130" s="5" t="s">
        <v>7</v>
      </c>
      <c r="E130" s="62">
        <v>10.0</v>
      </c>
      <c r="F130" s="19"/>
      <c r="H130" s="5" t="s">
        <v>3664</v>
      </c>
      <c r="J130" s="19"/>
    </row>
    <row r="131">
      <c r="A131" s="3">
        <v>92.0</v>
      </c>
      <c r="B131" s="4">
        <v>0.13837962962962963</v>
      </c>
      <c r="C131" s="5" t="s">
        <v>3409</v>
      </c>
      <c r="D131" s="5" t="s">
        <v>32</v>
      </c>
      <c r="E131" s="62">
        <v>18.0</v>
      </c>
      <c r="F131" s="31">
        <f t="shared" ref="F131:F132" si="5">E131-8</f>
        <v>10</v>
      </c>
      <c r="J131" s="134" t="s">
        <v>350</v>
      </c>
    </row>
    <row r="132">
      <c r="A132" s="3">
        <v>92.0</v>
      </c>
      <c r="B132" s="4">
        <v>0.13837962962962963</v>
      </c>
      <c r="C132" s="5" t="s">
        <v>3409</v>
      </c>
      <c r="D132" s="5" t="s">
        <v>32</v>
      </c>
      <c r="E132" s="62">
        <v>24.0</v>
      </c>
      <c r="F132" s="31">
        <f t="shared" si="5"/>
        <v>16</v>
      </c>
      <c r="J132" s="134" t="s">
        <v>418</v>
      </c>
    </row>
    <row r="133">
      <c r="A133" s="3">
        <v>92.0</v>
      </c>
      <c r="B133" s="4">
        <v>0.13853009259259258</v>
      </c>
      <c r="C133" s="5" t="s">
        <v>3409</v>
      </c>
      <c r="D133" s="5" t="s">
        <v>7</v>
      </c>
      <c r="E133" s="62">
        <v>15.0</v>
      </c>
      <c r="F133" s="19"/>
      <c r="H133" s="5" t="s">
        <v>3665</v>
      </c>
      <c r="I133" s="5">
        <v>1.0</v>
      </c>
      <c r="J133" s="19"/>
    </row>
    <row r="134">
      <c r="A134" s="3">
        <v>92.0</v>
      </c>
      <c r="B134" s="4">
        <v>0.1436689814814815</v>
      </c>
      <c r="C134" s="5" t="s">
        <v>3643</v>
      </c>
      <c r="D134" s="5" t="s">
        <v>24</v>
      </c>
      <c r="E134" s="62" t="s">
        <v>30</v>
      </c>
      <c r="F134" s="47" t="s">
        <v>30</v>
      </c>
      <c r="J134" s="134" t="s">
        <v>17</v>
      </c>
    </row>
    <row r="135">
      <c r="A135" s="3">
        <v>92.0</v>
      </c>
      <c r="B135" s="4">
        <v>0.1436689814814815</v>
      </c>
      <c r="C135" s="5" t="s">
        <v>3643</v>
      </c>
      <c r="D135" s="5" t="s">
        <v>24</v>
      </c>
      <c r="E135" s="62">
        <v>20.0</v>
      </c>
      <c r="F135" s="31">
        <f>E135-2</f>
        <v>18</v>
      </c>
      <c r="J135" s="134" t="s">
        <v>3666</v>
      </c>
    </row>
    <row r="136">
      <c r="A136" s="3">
        <v>92.0</v>
      </c>
      <c r="B136" s="4">
        <v>0.1444212962962963</v>
      </c>
      <c r="C136" s="5" t="s">
        <v>13</v>
      </c>
      <c r="D136" s="5" t="s">
        <v>25</v>
      </c>
      <c r="E136" s="62" t="s">
        <v>30</v>
      </c>
      <c r="F136" s="47" t="s">
        <v>30</v>
      </c>
      <c r="J136" s="134" t="s">
        <v>17</v>
      </c>
    </row>
    <row r="137">
      <c r="A137" s="3">
        <v>92.0</v>
      </c>
      <c r="B137" s="4">
        <v>0.1444212962962963</v>
      </c>
      <c r="C137" s="5" t="s">
        <v>13</v>
      </c>
      <c r="D137" s="5" t="s">
        <v>25</v>
      </c>
      <c r="E137" s="62">
        <v>19.0</v>
      </c>
      <c r="F137" s="31">
        <f>E137-2</f>
        <v>17</v>
      </c>
      <c r="J137" s="134" t="s">
        <v>40</v>
      </c>
    </row>
    <row r="138">
      <c r="A138" s="3">
        <v>92.0</v>
      </c>
      <c r="B138" s="4">
        <v>0.14494212962962963</v>
      </c>
      <c r="C138" s="5" t="s">
        <v>13</v>
      </c>
      <c r="D138" s="5" t="s">
        <v>24</v>
      </c>
      <c r="E138" s="62">
        <v>18.0</v>
      </c>
      <c r="F138" s="31">
        <f>E138-0</f>
        <v>18</v>
      </c>
      <c r="J138" s="19"/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25"/>
    <col customWidth="1" min="3" max="3" width="8.38"/>
    <col customWidth="1" min="4" max="4" width="13.88"/>
    <col customWidth="1" min="5" max="5" width="9.5"/>
    <col customWidth="1" min="6" max="6" width="11.25"/>
    <col customWidth="1" min="7" max="7" width="4.75"/>
    <col customWidth="1" min="8" max="8" width="41.25"/>
    <col customWidth="1" min="9" max="9" width="5.0"/>
    <col customWidth="1" min="10" max="10" width="54.13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93.0</v>
      </c>
      <c r="B2" s="4">
        <v>0.008113425925925927</v>
      </c>
      <c r="C2" s="5" t="s">
        <v>21</v>
      </c>
      <c r="D2" s="5" t="s">
        <v>47</v>
      </c>
      <c r="E2" s="62">
        <v>24.0</v>
      </c>
      <c r="F2" s="31">
        <f t="shared" ref="F2:F3" si="1">E2-5</f>
        <v>19</v>
      </c>
    </row>
    <row r="3">
      <c r="A3" s="3">
        <v>93.0</v>
      </c>
      <c r="B3" s="4">
        <v>0.008125</v>
      </c>
      <c r="C3" s="5" t="s">
        <v>10</v>
      </c>
      <c r="D3" s="5" t="s">
        <v>47</v>
      </c>
      <c r="E3" s="62">
        <v>24.0</v>
      </c>
      <c r="F3" s="31">
        <f t="shared" si="1"/>
        <v>19</v>
      </c>
    </row>
    <row r="4">
      <c r="A4" s="3">
        <v>93.0</v>
      </c>
      <c r="B4" s="4">
        <v>0.008240740740740741</v>
      </c>
      <c r="C4" s="5" t="s">
        <v>3409</v>
      </c>
      <c r="D4" s="5" t="s">
        <v>47</v>
      </c>
      <c r="E4" s="62">
        <v>19.0</v>
      </c>
      <c r="F4" s="31">
        <f>E4-0</f>
        <v>19</v>
      </c>
    </row>
    <row r="5">
      <c r="A5" s="3">
        <v>93.0</v>
      </c>
      <c r="B5" s="4">
        <v>0.008287037037037037</v>
      </c>
      <c r="C5" s="5" t="s">
        <v>18</v>
      </c>
      <c r="D5" s="5" t="s">
        <v>47</v>
      </c>
      <c r="E5" s="62">
        <v>15.0</v>
      </c>
      <c r="F5" s="31">
        <f>E5-12</f>
        <v>3</v>
      </c>
    </row>
    <row r="6">
      <c r="A6" s="3">
        <v>93.0</v>
      </c>
      <c r="B6" s="4">
        <v>0.00832175925925926</v>
      </c>
      <c r="C6" s="5" t="s">
        <v>3643</v>
      </c>
      <c r="D6" s="5" t="s">
        <v>47</v>
      </c>
      <c r="E6" s="62">
        <v>16.0</v>
      </c>
      <c r="F6" s="31">
        <f>E6-1</f>
        <v>15</v>
      </c>
    </row>
    <row r="7">
      <c r="A7" s="3">
        <v>93.0</v>
      </c>
      <c r="B7" s="4">
        <v>0.008344907407407407</v>
      </c>
      <c r="C7" s="5" t="s">
        <v>13</v>
      </c>
      <c r="D7" s="5" t="s">
        <v>47</v>
      </c>
      <c r="E7" s="62" t="s">
        <v>30</v>
      </c>
      <c r="F7" s="47" t="s">
        <v>30</v>
      </c>
      <c r="J7" s="5" t="s">
        <v>17</v>
      </c>
    </row>
    <row r="8">
      <c r="A8" s="3">
        <v>93.0</v>
      </c>
      <c r="B8" s="4">
        <v>0.008344907407407407</v>
      </c>
      <c r="C8" s="5" t="s">
        <v>13</v>
      </c>
      <c r="D8" s="5" t="s">
        <v>47</v>
      </c>
      <c r="E8" s="62">
        <v>16.0</v>
      </c>
      <c r="F8" s="31">
        <f t="shared" ref="F8:F9" si="2">E8-2</f>
        <v>14</v>
      </c>
      <c r="J8" s="5" t="s">
        <v>40</v>
      </c>
    </row>
    <row r="9">
      <c r="A9" s="3">
        <v>93.0</v>
      </c>
      <c r="B9" s="4">
        <v>0.008460648148148148</v>
      </c>
      <c r="C9" s="5" t="s">
        <v>15</v>
      </c>
      <c r="D9" s="5" t="s">
        <v>47</v>
      </c>
      <c r="E9" s="62">
        <v>17.0</v>
      </c>
      <c r="F9" s="31">
        <f t="shared" si="2"/>
        <v>15</v>
      </c>
    </row>
    <row r="10">
      <c r="A10" s="3">
        <v>93.0</v>
      </c>
      <c r="B10" s="4">
        <v>0.009699074074074074</v>
      </c>
      <c r="C10" s="5" t="s">
        <v>21</v>
      </c>
      <c r="D10" s="5" t="s">
        <v>32</v>
      </c>
      <c r="E10" s="62">
        <v>33.0</v>
      </c>
      <c r="F10" s="47">
        <f>E10-14</f>
        <v>19</v>
      </c>
      <c r="J10" s="5" t="s">
        <v>3667</v>
      </c>
    </row>
    <row r="11">
      <c r="A11" s="3">
        <v>93.0</v>
      </c>
      <c r="B11" s="4">
        <v>0.011157407407407408</v>
      </c>
      <c r="C11" s="5" t="s">
        <v>21</v>
      </c>
      <c r="D11" s="5" t="s">
        <v>7</v>
      </c>
      <c r="E11" s="62">
        <v>55.0</v>
      </c>
      <c r="F11" s="19"/>
      <c r="H11" s="5" t="s">
        <v>3668</v>
      </c>
    </row>
    <row r="12">
      <c r="A12" s="3">
        <v>93.0</v>
      </c>
      <c r="B12" s="4">
        <v>0.011226851851851852</v>
      </c>
      <c r="C12" s="5" t="s">
        <v>21</v>
      </c>
      <c r="D12" s="5" t="s">
        <v>32</v>
      </c>
      <c r="E12" s="62">
        <v>20.0</v>
      </c>
      <c r="F12" s="31">
        <f>E12-13</f>
        <v>7</v>
      </c>
      <c r="J12" s="5" t="s">
        <v>62</v>
      </c>
    </row>
    <row r="13">
      <c r="A13" s="3">
        <v>93.0</v>
      </c>
      <c r="B13" s="4">
        <v>0.011273148148148148</v>
      </c>
      <c r="C13" s="5" t="s">
        <v>21</v>
      </c>
      <c r="D13" s="5" t="s">
        <v>32</v>
      </c>
      <c r="E13" s="62">
        <v>27.0</v>
      </c>
      <c r="F13" s="31">
        <f>E13-14</f>
        <v>13</v>
      </c>
      <c r="J13" s="5" t="s">
        <v>2767</v>
      </c>
    </row>
    <row r="14">
      <c r="A14" s="3">
        <v>93.0</v>
      </c>
      <c r="B14" s="4">
        <v>0.011608796296296296</v>
      </c>
      <c r="C14" s="5" t="s">
        <v>21</v>
      </c>
      <c r="D14" s="5" t="s">
        <v>7</v>
      </c>
      <c r="E14" s="62">
        <v>2.0</v>
      </c>
      <c r="F14" s="19"/>
      <c r="H14" s="5" t="s">
        <v>3669</v>
      </c>
    </row>
    <row r="15">
      <c r="A15" s="3">
        <v>93.0</v>
      </c>
      <c r="B15" s="4">
        <v>0.011608796296296296</v>
      </c>
      <c r="C15" s="5" t="s">
        <v>21</v>
      </c>
      <c r="D15" s="5" t="s">
        <v>7</v>
      </c>
      <c r="E15" s="62">
        <v>12.0</v>
      </c>
      <c r="F15" s="19"/>
      <c r="H15" s="5" t="s">
        <v>3670</v>
      </c>
    </row>
    <row r="16">
      <c r="A16" s="3">
        <v>93.0</v>
      </c>
      <c r="B16" s="4">
        <v>0.012951388888888889</v>
      </c>
      <c r="C16" s="5" t="s">
        <v>273</v>
      </c>
      <c r="D16" s="5" t="s">
        <v>32</v>
      </c>
      <c r="E16" s="62">
        <v>21.0</v>
      </c>
      <c r="F16" s="31">
        <f>E16-8</f>
        <v>13</v>
      </c>
      <c r="J16" s="5" t="s">
        <v>1123</v>
      </c>
    </row>
    <row r="17">
      <c r="A17" s="3">
        <v>93.0</v>
      </c>
      <c r="B17" s="4">
        <v>0.01306712962962963</v>
      </c>
      <c r="C17" s="5" t="s">
        <v>273</v>
      </c>
      <c r="D17" s="5" t="s">
        <v>7</v>
      </c>
      <c r="E17" s="62">
        <v>15.0</v>
      </c>
      <c r="F17" s="19"/>
      <c r="H17" s="5" t="s">
        <v>3671</v>
      </c>
    </row>
    <row r="18">
      <c r="A18" s="3">
        <v>93.0</v>
      </c>
      <c r="B18" s="4">
        <v>0.014328703703703703</v>
      </c>
      <c r="C18" s="5" t="s">
        <v>10</v>
      </c>
      <c r="D18" s="5" t="s">
        <v>32</v>
      </c>
      <c r="E18" s="62">
        <v>30.0</v>
      </c>
      <c r="F18" s="31">
        <f>E18-16</f>
        <v>14</v>
      </c>
      <c r="J18" s="5" t="s">
        <v>3672</v>
      </c>
    </row>
    <row r="19">
      <c r="A19" s="3">
        <v>93.0</v>
      </c>
      <c r="B19" s="4">
        <v>0.014594907407407407</v>
      </c>
      <c r="C19" s="5" t="s">
        <v>10</v>
      </c>
      <c r="D19" s="5" t="s">
        <v>7</v>
      </c>
      <c r="E19" s="62">
        <v>26.0</v>
      </c>
      <c r="F19" s="19"/>
      <c r="H19" s="5" t="s">
        <v>3673</v>
      </c>
    </row>
    <row r="20">
      <c r="A20" s="3">
        <v>93.0</v>
      </c>
      <c r="B20" s="4">
        <v>0.014930555555555556</v>
      </c>
      <c r="C20" s="5" t="s">
        <v>10</v>
      </c>
      <c r="D20" s="5" t="s">
        <v>32</v>
      </c>
      <c r="E20" s="62">
        <v>21.0</v>
      </c>
      <c r="F20" s="19">
        <f>E20-16</f>
        <v>5</v>
      </c>
      <c r="H20" s="5"/>
      <c r="J20" s="5" t="s">
        <v>2634</v>
      </c>
    </row>
    <row r="21">
      <c r="A21" s="3">
        <v>93.0</v>
      </c>
      <c r="B21" s="4">
        <v>0.01511574074074074</v>
      </c>
      <c r="C21" s="5" t="s">
        <v>10</v>
      </c>
      <c r="D21" s="5" t="s">
        <v>7</v>
      </c>
      <c r="E21" s="62">
        <v>17.0</v>
      </c>
      <c r="F21" s="19"/>
      <c r="H21" s="5" t="s">
        <v>3674</v>
      </c>
    </row>
    <row r="22">
      <c r="A22" s="3">
        <v>93.0</v>
      </c>
      <c r="B22" s="4">
        <v>0.017974537037037035</v>
      </c>
      <c r="C22" s="5" t="s">
        <v>15</v>
      </c>
      <c r="D22" s="5" t="s">
        <v>7</v>
      </c>
      <c r="E22" s="62">
        <v>32.0</v>
      </c>
      <c r="F22" s="19"/>
      <c r="H22" s="5" t="s">
        <v>3675</v>
      </c>
      <c r="J22" s="5" t="s">
        <v>156</v>
      </c>
    </row>
    <row r="23">
      <c r="A23" s="3">
        <v>93.0</v>
      </c>
      <c r="B23" s="4">
        <v>0.019930555555555556</v>
      </c>
      <c r="C23" s="5" t="s">
        <v>3643</v>
      </c>
      <c r="D23" s="5" t="s">
        <v>32</v>
      </c>
      <c r="E23" s="62">
        <v>19.0</v>
      </c>
      <c r="F23" s="31">
        <f t="shared" ref="F23:F24" si="3">E23-10</f>
        <v>9</v>
      </c>
      <c r="J23" s="5" t="s">
        <v>3676</v>
      </c>
    </row>
    <row r="24">
      <c r="A24" s="3">
        <v>93.0</v>
      </c>
      <c r="B24" s="4">
        <v>0.020023148148148148</v>
      </c>
      <c r="C24" s="5" t="s">
        <v>3643</v>
      </c>
      <c r="D24" s="5" t="s">
        <v>32</v>
      </c>
      <c r="E24" s="62">
        <v>25.0</v>
      </c>
      <c r="F24" s="31">
        <f t="shared" si="3"/>
        <v>15</v>
      </c>
      <c r="J24" s="5" t="s">
        <v>3676</v>
      </c>
    </row>
    <row r="25">
      <c r="A25" s="3">
        <v>93.0</v>
      </c>
      <c r="B25" s="4">
        <v>0.02017361111111111</v>
      </c>
      <c r="C25" s="5" t="s">
        <v>3643</v>
      </c>
      <c r="D25" s="5" t="s">
        <v>7</v>
      </c>
      <c r="E25" s="62">
        <v>14.0</v>
      </c>
      <c r="F25" s="19"/>
      <c r="H25" s="5" t="s">
        <v>3677</v>
      </c>
    </row>
    <row r="26">
      <c r="A26" s="3">
        <v>93.0</v>
      </c>
      <c r="B26" s="4">
        <v>0.020810185185185185</v>
      </c>
      <c r="C26" s="5" t="s">
        <v>3643</v>
      </c>
      <c r="D26" s="5" t="s">
        <v>7</v>
      </c>
      <c r="E26" s="62">
        <v>1.0</v>
      </c>
      <c r="F26" s="19"/>
      <c r="H26" s="5" t="s">
        <v>3678</v>
      </c>
      <c r="J26" s="5" t="s">
        <v>3679</v>
      </c>
    </row>
    <row r="27">
      <c r="A27" s="3">
        <v>93.0</v>
      </c>
      <c r="B27" s="4">
        <v>0.02181712962962963</v>
      </c>
      <c r="C27" s="5" t="s">
        <v>13</v>
      </c>
      <c r="D27" s="5" t="s">
        <v>32</v>
      </c>
      <c r="E27" s="62" t="s">
        <v>30</v>
      </c>
      <c r="F27" s="47" t="s">
        <v>30</v>
      </c>
      <c r="J27" s="5" t="s">
        <v>17</v>
      </c>
    </row>
    <row r="28">
      <c r="A28" s="3">
        <v>93.0</v>
      </c>
      <c r="B28" s="4">
        <v>0.02181712962962963</v>
      </c>
      <c r="C28" s="5" t="s">
        <v>13</v>
      </c>
      <c r="D28" s="5" t="s">
        <v>32</v>
      </c>
      <c r="E28" s="62">
        <v>30.0</v>
      </c>
      <c r="F28" s="31">
        <f t="shared" ref="F28:F30" si="4">E28-17</f>
        <v>13</v>
      </c>
      <c r="J28" s="5" t="s">
        <v>3512</v>
      </c>
    </row>
    <row r="29">
      <c r="A29" s="3">
        <v>93.0</v>
      </c>
      <c r="B29" s="4">
        <v>0.021956018518518517</v>
      </c>
      <c r="C29" s="5" t="s">
        <v>13</v>
      </c>
      <c r="D29" s="5" t="s">
        <v>32</v>
      </c>
      <c r="E29" s="62">
        <v>33.0</v>
      </c>
      <c r="F29" s="47">
        <f t="shared" si="4"/>
        <v>16</v>
      </c>
      <c r="J29" s="5" t="s">
        <v>3512</v>
      </c>
    </row>
    <row r="30">
      <c r="A30" s="3">
        <v>93.0</v>
      </c>
      <c r="B30" s="4">
        <v>0.021956018518518517</v>
      </c>
      <c r="C30" s="5" t="s">
        <v>13</v>
      </c>
      <c r="D30" s="5" t="s">
        <v>32</v>
      </c>
      <c r="E30" s="62">
        <v>21.0</v>
      </c>
      <c r="F30" s="47">
        <f t="shared" si="4"/>
        <v>4</v>
      </c>
      <c r="J30" s="5" t="s">
        <v>17</v>
      </c>
    </row>
    <row r="31">
      <c r="A31" s="3">
        <v>93.0</v>
      </c>
      <c r="B31" s="4">
        <v>0.02207175925925926</v>
      </c>
      <c r="C31" s="5" t="s">
        <v>13</v>
      </c>
      <c r="D31" s="5" t="s">
        <v>7</v>
      </c>
      <c r="E31" s="62">
        <v>18.0</v>
      </c>
      <c r="F31" s="19"/>
      <c r="H31" s="5" t="s">
        <v>3680</v>
      </c>
    </row>
    <row r="32">
      <c r="A32" s="3">
        <v>93.0</v>
      </c>
      <c r="B32" s="4">
        <v>0.022141203703703705</v>
      </c>
      <c r="C32" s="5" t="s">
        <v>13</v>
      </c>
      <c r="D32" s="5" t="s">
        <v>7</v>
      </c>
      <c r="E32" s="62">
        <v>22.0</v>
      </c>
      <c r="F32" s="19"/>
      <c r="H32" s="5" t="s">
        <v>3681</v>
      </c>
    </row>
    <row r="33">
      <c r="A33" s="3">
        <v>93.0</v>
      </c>
      <c r="B33" s="4">
        <v>0.023020833333333334</v>
      </c>
      <c r="C33" s="5" t="s">
        <v>18</v>
      </c>
      <c r="D33" s="5" t="s">
        <v>24</v>
      </c>
      <c r="E33" s="62">
        <v>27.0</v>
      </c>
      <c r="F33" s="31">
        <f>E33-9</f>
        <v>18</v>
      </c>
    </row>
    <row r="34">
      <c r="A34" s="3">
        <v>93.0</v>
      </c>
      <c r="B34" s="4">
        <v>0.023530092592592592</v>
      </c>
      <c r="C34" s="5" t="s">
        <v>18</v>
      </c>
      <c r="D34" s="5" t="s">
        <v>32</v>
      </c>
      <c r="E34" s="62">
        <v>27.0</v>
      </c>
      <c r="F34" s="31">
        <f>E34-15</f>
        <v>12</v>
      </c>
      <c r="J34" s="5" t="s">
        <v>2880</v>
      </c>
    </row>
    <row r="35">
      <c r="A35" s="3">
        <v>93.0</v>
      </c>
      <c r="B35" s="4">
        <v>0.023668981481481482</v>
      </c>
      <c r="C35" s="5" t="s">
        <v>18</v>
      </c>
      <c r="D35" s="5" t="s">
        <v>7</v>
      </c>
      <c r="E35" s="62">
        <v>16.0</v>
      </c>
      <c r="F35" s="19"/>
      <c r="H35" s="5" t="s">
        <v>3682</v>
      </c>
      <c r="J35" s="5" t="s">
        <v>3683</v>
      </c>
    </row>
    <row r="36">
      <c r="A36" s="3">
        <v>93.0</v>
      </c>
      <c r="B36" s="4">
        <v>0.02431712962962963</v>
      </c>
      <c r="C36" s="5" t="s">
        <v>18</v>
      </c>
      <c r="D36" s="5" t="s">
        <v>32</v>
      </c>
      <c r="E36" s="62">
        <v>31.0</v>
      </c>
      <c r="F36" s="31">
        <f>E36-15</f>
        <v>16</v>
      </c>
      <c r="J36" s="5" t="s">
        <v>2922</v>
      </c>
    </row>
    <row r="37">
      <c r="A37" s="3">
        <v>93.0</v>
      </c>
      <c r="B37" s="4">
        <v>0.024560185185185185</v>
      </c>
      <c r="C37" s="5" t="s">
        <v>18</v>
      </c>
      <c r="D37" s="5" t="s">
        <v>7</v>
      </c>
      <c r="E37" s="62">
        <v>15.0</v>
      </c>
      <c r="F37" s="19"/>
      <c r="H37" s="5" t="s">
        <v>3684</v>
      </c>
    </row>
    <row r="38">
      <c r="A38" s="3">
        <v>93.0</v>
      </c>
      <c r="B38" s="4">
        <v>0.02494212962962963</v>
      </c>
      <c r="C38" s="5" t="s">
        <v>18</v>
      </c>
      <c r="D38" s="5" t="s">
        <v>7</v>
      </c>
      <c r="E38" s="62">
        <v>23.0</v>
      </c>
      <c r="F38" s="19"/>
      <c r="H38" s="5" t="s">
        <v>3685</v>
      </c>
      <c r="J38" s="5" t="s">
        <v>3686</v>
      </c>
    </row>
    <row r="39">
      <c r="A39" s="3">
        <v>93.0</v>
      </c>
      <c r="B39" s="4">
        <v>0.025266203703703704</v>
      </c>
      <c r="C39" s="5" t="s">
        <v>18</v>
      </c>
      <c r="D39" s="5" t="s">
        <v>32</v>
      </c>
      <c r="E39" s="62">
        <v>31.0</v>
      </c>
      <c r="F39" s="31">
        <f>E39-15</f>
        <v>16</v>
      </c>
      <c r="J39" s="5" t="s">
        <v>2880</v>
      </c>
    </row>
    <row r="40">
      <c r="A40" s="3">
        <v>93.0</v>
      </c>
      <c r="B40" s="4">
        <v>0.025381944444444443</v>
      </c>
      <c r="C40" s="5" t="s">
        <v>18</v>
      </c>
      <c r="D40" s="5" t="s">
        <v>7</v>
      </c>
      <c r="E40" s="62">
        <v>17.0</v>
      </c>
      <c r="F40" s="19"/>
      <c r="H40" s="5" t="s">
        <v>3687</v>
      </c>
    </row>
    <row r="41">
      <c r="A41" s="3">
        <v>93.0</v>
      </c>
      <c r="B41" s="4">
        <v>0.026782407407407408</v>
      </c>
      <c r="C41" s="5" t="s">
        <v>3643</v>
      </c>
      <c r="D41" s="5" t="s">
        <v>24</v>
      </c>
      <c r="E41" s="62">
        <v>17.0</v>
      </c>
      <c r="F41" s="31">
        <f>E41-2</f>
        <v>15</v>
      </c>
    </row>
    <row r="42">
      <c r="A42" s="3">
        <v>93.0</v>
      </c>
      <c r="B42" s="4">
        <v>0.02679398148148148</v>
      </c>
      <c r="C42" s="5" t="s">
        <v>13</v>
      </c>
      <c r="D42" s="5" t="s">
        <v>24</v>
      </c>
      <c r="E42" s="62">
        <v>2.0</v>
      </c>
      <c r="F42" s="31">
        <f>E42-0</f>
        <v>2</v>
      </c>
    </row>
    <row r="43">
      <c r="A43" s="3">
        <v>93.0</v>
      </c>
      <c r="B43" s="4">
        <v>0.026956018518518518</v>
      </c>
      <c r="C43" s="5" t="s">
        <v>273</v>
      </c>
      <c r="D43" s="5" t="s">
        <v>24</v>
      </c>
      <c r="E43" s="62" t="s">
        <v>30</v>
      </c>
      <c r="F43" s="31" t="s">
        <v>30</v>
      </c>
      <c r="J43" s="5" t="s">
        <v>17</v>
      </c>
    </row>
    <row r="44">
      <c r="A44" s="3">
        <v>93.0</v>
      </c>
      <c r="B44" s="4">
        <v>0.026956018518518518</v>
      </c>
      <c r="C44" s="5" t="s">
        <v>273</v>
      </c>
      <c r="D44" s="5" t="s">
        <v>24</v>
      </c>
      <c r="E44" s="62">
        <v>26.0</v>
      </c>
      <c r="F44" s="31">
        <f>E44-8</f>
        <v>18</v>
      </c>
      <c r="J44" s="5" t="s">
        <v>40</v>
      </c>
    </row>
    <row r="45">
      <c r="A45" s="3">
        <v>93.0</v>
      </c>
      <c r="B45" s="4">
        <v>0.028101851851851854</v>
      </c>
      <c r="C45" s="5" t="s">
        <v>3643</v>
      </c>
      <c r="D45" s="5" t="s">
        <v>25</v>
      </c>
      <c r="E45" s="62">
        <v>3.0</v>
      </c>
      <c r="F45" s="31">
        <f>E45-1</f>
        <v>2</v>
      </c>
      <c r="H45" s="5" t="s">
        <v>3688</v>
      </c>
      <c r="J45" s="5" t="s">
        <v>3689</v>
      </c>
    </row>
    <row r="46">
      <c r="A46" s="3">
        <v>93.0</v>
      </c>
      <c r="B46" s="4">
        <v>0.028125</v>
      </c>
      <c r="C46" s="5" t="s">
        <v>13</v>
      </c>
      <c r="D46" s="5" t="s">
        <v>25</v>
      </c>
      <c r="E46" s="62" t="s">
        <v>30</v>
      </c>
      <c r="F46" s="31" t="s">
        <v>30</v>
      </c>
      <c r="J46" s="5" t="s">
        <v>17</v>
      </c>
    </row>
    <row r="47">
      <c r="A47" s="3">
        <v>93.0</v>
      </c>
      <c r="B47" s="4">
        <v>0.028125</v>
      </c>
      <c r="C47" s="5" t="s">
        <v>13</v>
      </c>
      <c r="D47" s="5" t="s">
        <v>25</v>
      </c>
      <c r="E47" s="62">
        <v>7.0</v>
      </c>
      <c r="F47" s="31">
        <f t="shared" ref="F47:F48" si="5">E47-2</f>
        <v>5</v>
      </c>
      <c r="H47" s="5" t="s">
        <v>3690</v>
      </c>
      <c r="J47" s="5" t="s">
        <v>3691</v>
      </c>
    </row>
    <row r="48">
      <c r="A48" s="3">
        <v>93.0</v>
      </c>
      <c r="B48" s="4">
        <v>0.028148148148148148</v>
      </c>
      <c r="C48" s="5" t="s">
        <v>273</v>
      </c>
      <c r="D48" s="5" t="s">
        <v>25</v>
      </c>
      <c r="E48" s="62">
        <v>9.0</v>
      </c>
      <c r="F48" s="31">
        <f t="shared" si="5"/>
        <v>7</v>
      </c>
      <c r="H48" s="5" t="s">
        <v>3692</v>
      </c>
      <c r="J48" s="5" t="s">
        <v>3689</v>
      </c>
    </row>
    <row r="49">
      <c r="A49" s="3">
        <v>93.0</v>
      </c>
      <c r="B49" s="4">
        <v>0.031087962962962963</v>
      </c>
      <c r="C49" s="5" t="s">
        <v>273</v>
      </c>
      <c r="D49" s="5" t="s">
        <v>25</v>
      </c>
      <c r="E49" s="62" t="s">
        <v>37</v>
      </c>
      <c r="F49" s="47">
        <v>20.0</v>
      </c>
      <c r="H49" s="5" t="s">
        <v>3693</v>
      </c>
      <c r="J49" s="5" t="s">
        <v>3694</v>
      </c>
    </row>
    <row r="50">
      <c r="A50" s="3">
        <v>93.0</v>
      </c>
      <c r="B50" s="4">
        <v>0.03113425925925926</v>
      </c>
      <c r="C50" s="5" t="s">
        <v>3643</v>
      </c>
      <c r="D50" s="5" t="s">
        <v>25</v>
      </c>
      <c r="E50" s="62">
        <v>15.0</v>
      </c>
      <c r="F50" s="31">
        <f>E50-1</f>
        <v>14</v>
      </c>
      <c r="H50" s="5" t="s">
        <v>3695</v>
      </c>
      <c r="J50" s="5" t="s">
        <v>3694</v>
      </c>
    </row>
    <row r="51">
      <c r="A51" s="3">
        <v>93.0</v>
      </c>
      <c r="B51" s="4">
        <v>0.031238425925925926</v>
      </c>
      <c r="C51" s="5" t="s">
        <v>13</v>
      </c>
      <c r="D51" s="5" t="s">
        <v>25</v>
      </c>
      <c r="E51" s="62" t="s">
        <v>30</v>
      </c>
      <c r="F51" s="47" t="s">
        <v>30</v>
      </c>
      <c r="J51" s="5" t="s">
        <v>17</v>
      </c>
    </row>
    <row r="52">
      <c r="A52" s="3">
        <v>93.0</v>
      </c>
      <c r="B52" s="4">
        <v>0.031238425925925926</v>
      </c>
      <c r="C52" s="5" t="s">
        <v>13</v>
      </c>
      <c r="D52" s="5" t="s">
        <v>25</v>
      </c>
      <c r="E52" s="62">
        <v>12.0</v>
      </c>
      <c r="F52" s="31">
        <f>E52-2</f>
        <v>10</v>
      </c>
      <c r="H52" s="5" t="s">
        <v>3696</v>
      </c>
      <c r="J52" s="5" t="s">
        <v>3694</v>
      </c>
    </row>
    <row r="53">
      <c r="A53" s="3">
        <v>93.0</v>
      </c>
      <c r="B53" s="4">
        <v>0.03234953703703704</v>
      </c>
      <c r="C53" s="5" t="s">
        <v>21</v>
      </c>
      <c r="D53" s="5" t="s">
        <v>32</v>
      </c>
      <c r="E53" s="62">
        <v>24.0</v>
      </c>
      <c r="F53" s="31">
        <f t="shared" ref="F53:F54" si="6">E53-14</f>
        <v>10</v>
      </c>
      <c r="J53" s="5" t="s">
        <v>17</v>
      </c>
    </row>
    <row r="54">
      <c r="A54" s="3">
        <v>93.0</v>
      </c>
      <c r="B54" s="4">
        <v>0.03234953703703704</v>
      </c>
      <c r="C54" s="5" t="s">
        <v>21</v>
      </c>
      <c r="D54" s="5" t="s">
        <v>32</v>
      </c>
      <c r="E54" s="62">
        <v>24.0</v>
      </c>
      <c r="F54" s="31">
        <f t="shared" si="6"/>
        <v>10</v>
      </c>
      <c r="J54" s="5" t="s">
        <v>3697</v>
      </c>
    </row>
    <row r="55">
      <c r="A55" s="3">
        <v>93.0</v>
      </c>
      <c r="B55" s="4">
        <v>0.03274305555555555</v>
      </c>
      <c r="C55" s="5" t="s">
        <v>21</v>
      </c>
      <c r="D55" s="5" t="s">
        <v>7</v>
      </c>
      <c r="E55" s="62">
        <v>52.0</v>
      </c>
      <c r="F55" s="19"/>
      <c r="H55" s="5" t="s">
        <v>3698</v>
      </c>
    </row>
    <row r="56">
      <c r="A56" s="3">
        <v>93.0</v>
      </c>
      <c r="B56" s="4">
        <v>0.03392361111111111</v>
      </c>
      <c r="C56" s="5" t="s">
        <v>10</v>
      </c>
      <c r="D56" s="5" t="s">
        <v>32</v>
      </c>
      <c r="E56" s="62" t="s">
        <v>30</v>
      </c>
      <c r="F56" s="47" t="s">
        <v>30</v>
      </c>
      <c r="J56" s="5" t="s">
        <v>42</v>
      </c>
    </row>
    <row r="57">
      <c r="A57" s="3">
        <v>93.0</v>
      </c>
      <c r="B57" s="4">
        <v>0.03392361111111111</v>
      </c>
      <c r="C57" s="5" t="s">
        <v>10</v>
      </c>
      <c r="D57" s="5" t="s">
        <v>32</v>
      </c>
      <c r="E57" s="62">
        <v>29.0</v>
      </c>
      <c r="F57" s="31">
        <f>E57-16</f>
        <v>13</v>
      </c>
      <c r="J57" s="5" t="s">
        <v>3026</v>
      </c>
    </row>
    <row r="58">
      <c r="A58" s="3">
        <v>93.0</v>
      </c>
      <c r="B58" s="4">
        <v>0.0343287037037037</v>
      </c>
      <c r="C58" s="5" t="s">
        <v>10</v>
      </c>
      <c r="D58" s="5" t="s">
        <v>32</v>
      </c>
      <c r="E58" s="62" t="s">
        <v>30</v>
      </c>
      <c r="F58" s="47" t="s">
        <v>30</v>
      </c>
      <c r="J58" s="5" t="s">
        <v>42</v>
      </c>
    </row>
    <row r="59">
      <c r="A59" s="3">
        <v>93.0</v>
      </c>
      <c r="B59" s="4">
        <v>0.0343287037037037</v>
      </c>
      <c r="C59" s="5" t="s">
        <v>10</v>
      </c>
      <c r="D59" s="5" t="s">
        <v>32</v>
      </c>
      <c r="E59" s="62">
        <v>19.0</v>
      </c>
      <c r="F59" s="31">
        <f>E59-16</f>
        <v>3</v>
      </c>
      <c r="J59" s="5" t="s">
        <v>3699</v>
      </c>
    </row>
    <row r="60">
      <c r="A60" s="3">
        <v>93.0</v>
      </c>
      <c r="B60" s="4">
        <v>0.0346412037037037</v>
      </c>
      <c r="C60" s="5" t="s">
        <v>273</v>
      </c>
      <c r="D60" s="5" t="s">
        <v>32</v>
      </c>
      <c r="E60" s="62">
        <v>26.0</v>
      </c>
      <c r="F60" s="31">
        <f>E60-8</f>
        <v>18</v>
      </c>
      <c r="J60" s="5" t="s">
        <v>2075</v>
      </c>
    </row>
    <row r="61">
      <c r="A61" s="3">
        <v>93.0</v>
      </c>
      <c r="B61" s="4">
        <v>0.03474537037037037</v>
      </c>
      <c r="C61" s="5" t="s">
        <v>273</v>
      </c>
      <c r="D61" s="5" t="s">
        <v>7</v>
      </c>
      <c r="E61" s="62">
        <v>15.0</v>
      </c>
      <c r="F61" s="19"/>
      <c r="H61" s="5" t="s">
        <v>3671</v>
      </c>
    </row>
    <row r="62">
      <c r="A62" s="3">
        <v>93.0</v>
      </c>
      <c r="B62" s="4">
        <v>0.035416666666666666</v>
      </c>
      <c r="C62" s="5" t="s">
        <v>273</v>
      </c>
      <c r="D62" s="5" t="s">
        <v>25</v>
      </c>
      <c r="E62" s="62">
        <v>6.0</v>
      </c>
      <c r="F62" s="31">
        <f>E62-2</f>
        <v>4</v>
      </c>
      <c r="H62" s="5" t="s">
        <v>3700</v>
      </c>
      <c r="J62" s="5" t="s">
        <v>3701</v>
      </c>
    </row>
    <row r="63">
      <c r="A63" s="3">
        <v>93.0</v>
      </c>
      <c r="B63" s="4">
        <v>0.03747685185185185</v>
      </c>
      <c r="C63" s="5" t="s">
        <v>3409</v>
      </c>
      <c r="D63" s="5" t="s">
        <v>25</v>
      </c>
      <c r="E63" s="62" t="s">
        <v>30</v>
      </c>
      <c r="F63" s="47" t="s">
        <v>30</v>
      </c>
      <c r="J63" s="5" t="s">
        <v>17</v>
      </c>
    </row>
    <row r="64">
      <c r="A64" s="3">
        <v>93.0</v>
      </c>
      <c r="B64" s="4">
        <v>0.03747685185185185</v>
      </c>
      <c r="C64" s="5" t="s">
        <v>3409</v>
      </c>
      <c r="D64" s="5" t="s">
        <v>25</v>
      </c>
      <c r="E64" s="62">
        <v>9.0</v>
      </c>
      <c r="F64" s="31">
        <f>E64-0</f>
        <v>9</v>
      </c>
      <c r="H64" s="5" t="s">
        <v>3702</v>
      </c>
      <c r="J64" s="5" t="s">
        <v>3703</v>
      </c>
    </row>
    <row r="65">
      <c r="A65" s="3">
        <v>93.0</v>
      </c>
      <c r="B65" s="4">
        <v>0.03770833333333334</v>
      </c>
      <c r="C65" s="5" t="s">
        <v>3409</v>
      </c>
      <c r="D65" s="5" t="s">
        <v>709</v>
      </c>
      <c r="E65" s="62" t="s">
        <v>30</v>
      </c>
      <c r="F65" s="47" t="s">
        <v>30</v>
      </c>
      <c r="H65" s="5"/>
      <c r="J65" s="5" t="s">
        <v>3704</v>
      </c>
    </row>
    <row r="66">
      <c r="A66" s="3">
        <v>93.0</v>
      </c>
      <c r="B66" s="4">
        <v>0.03810185185185185</v>
      </c>
      <c r="C66" s="5" t="s">
        <v>3409</v>
      </c>
      <c r="D66" s="5" t="s">
        <v>32</v>
      </c>
      <c r="E66" s="62">
        <v>14.0</v>
      </c>
      <c r="F66" s="31">
        <f t="shared" ref="F66:F67" si="7">E66-7</f>
        <v>7</v>
      </c>
      <c r="J66" s="5" t="s">
        <v>1734</v>
      </c>
    </row>
    <row r="67">
      <c r="A67" s="3">
        <v>93.0</v>
      </c>
      <c r="B67" s="4">
        <v>0.039155092592592596</v>
      </c>
      <c r="C67" s="5" t="s">
        <v>3409</v>
      </c>
      <c r="D67" s="5" t="s">
        <v>32</v>
      </c>
      <c r="E67" s="62">
        <v>25.0</v>
      </c>
      <c r="F67" s="31">
        <f t="shared" si="7"/>
        <v>18</v>
      </c>
      <c r="J67" s="5" t="s">
        <v>3705</v>
      </c>
    </row>
    <row r="68">
      <c r="A68" s="3">
        <v>93.0</v>
      </c>
      <c r="B68" s="4">
        <v>0.03962962962962963</v>
      </c>
      <c r="C68" s="5" t="s">
        <v>3409</v>
      </c>
      <c r="D68" s="5" t="s">
        <v>7</v>
      </c>
      <c r="E68" s="62">
        <v>13.0</v>
      </c>
      <c r="F68" s="19"/>
      <c r="H68" s="5" t="s">
        <v>3706</v>
      </c>
    </row>
    <row r="69">
      <c r="A69" s="3">
        <v>93.0</v>
      </c>
      <c r="B69" s="4">
        <v>0.03995370370370371</v>
      </c>
      <c r="C69" s="5" t="s">
        <v>3413</v>
      </c>
      <c r="D69" s="5" t="s">
        <v>25</v>
      </c>
      <c r="E69" s="62">
        <v>16.0</v>
      </c>
      <c r="F69" s="47">
        <v>16.0</v>
      </c>
      <c r="H69" s="5" t="s">
        <v>3707</v>
      </c>
      <c r="J69" s="5" t="s">
        <v>3708</v>
      </c>
    </row>
    <row r="70">
      <c r="A70" s="3">
        <v>93.0</v>
      </c>
      <c r="B70" s="4">
        <v>0.040844907407407406</v>
      </c>
      <c r="C70" s="5" t="s">
        <v>13</v>
      </c>
      <c r="D70" s="5" t="s">
        <v>24</v>
      </c>
      <c r="E70" s="62">
        <v>14.0</v>
      </c>
      <c r="F70" s="31">
        <f>E70-0</f>
        <v>14</v>
      </c>
    </row>
    <row r="71">
      <c r="A71" s="3">
        <v>93.0</v>
      </c>
      <c r="B71" s="4">
        <v>0.04090277777777778</v>
      </c>
      <c r="C71" s="5" t="s">
        <v>3643</v>
      </c>
      <c r="D71" s="5" t="s">
        <v>24</v>
      </c>
      <c r="E71" s="62">
        <v>17.0</v>
      </c>
      <c r="F71" s="31">
        <f>E71-2</f>
        <v>15</v>
      </c>
    </row>
    <row r="72">
      <c r="A72" s="3">
        <v>93.0</v>
      </c>
      <c r="B72" s="4">
        <v>0.04159722222222222</v>
      </c>
      <c r="C72" s="5" t="s">
        <v>21</v>
      </c>
      <c r="D72" s="5" t="s">
        <v>25</v>
      </c>
      <c r="E72" s="62" t="s">
        <v>30</v>
      </c>
      <c r="F72" s="47" t="s">
        <v>30</v>
      </c>
      <c r="J72" s="5" t="s">
        <v>17</v>
      </c>
    </row>
    <row r="73">
      <c r="A73" s="3">
        <v>93.0</v>
      </c>
      <c r="B73" s="4">
        <v>0.04159722222222222</v>
      </c>
      <c r="C73" s="5" t="s">
        <v>21</v>
      </c>
      <c r="D73" s="5" t="s">
        <v>25</v>
      </c>
      <c r="E73" s="62">
        <v>16.0</v>
      </c>
      <c r="F73" s="31">
        <f t="shared" ref="F73:F74" si="8">E73-11</f>
        <v>5</v>
      </c>
      <c r="J73" s="5" t="s">
        <v>3709</v>
      </c>
    </row>
    <row r="74">
      <c r="A74" s="3">
        <v>93.0</v>
      </c>
      <c r="B74" s="4">
        <v>0.04159722222222222</v>
      </c>
      <c r="C74" s="5" t="s">
        <v>21</v>
      </c>
      <c r="D74" s="5" t="s">
        <v>25</v>
      </c>
      <c r="E74" s="62">
        <v>25.0</v>
      </c>
      <c r="F74" s="31">
        <f t="shared" si="8"/>
        <v>14</v>
      </c>
      <c r="J74" s="5" t="s">
        <v>3710</v>
      </c>
    </row>
    <row r="75">
      <c r="A75" s="3">
        <v>93.0</v>
      </c>
      <c r="B75" s="4">
        <v>0.044270833333333336</v>
      </c>
      <c r="C75" s="5" t="s">
        <v>3643</v>
      </c>
      <c r="D75" s="5" t="s">
        <v>25</v>
      </c>
      <c r="E75" s="62">
        <v>11.0</v>
      </c>
      <c r="F75" s="31">
        <f>E75-2</f>
        <v>9</v>
      </c>
      <c r="J75" s="5" t="s">
        <v>3711</v>
      </c>
    </row>
    <row r="76">
      <c r="A76" s="3">
        <v>93.0</v>
      </c>
      <c r="B76" s="4">
        <v>0.04459490740740741</v>
      </c>
      <c r="C76" s="5" t="s">
        <v>15</v>
      </c>
      <c r="D76" s="5" t="s">
        <v>7</v>
      </c>
      <c r="E76" s="62">
        <v>18.0</v>
      </c>
      <c r="F76" s="19"/>
      <c r="H76" s="5" t="s">
        <v>3712</v>
      </c>
      <c r="J76" s="5" t="s">
        <v>3713</v>
      </c>
    </row>
    <row r="77">
      <c r="A77" s="3">
        <v>93.0</v>
      </c>
      <c r="B77" s="4">
        <v>0.04581018518518518</v>
      </c>
      <c r="C77" s="5" t="s">
        <v>3643</v>
      </c>
      <c r="D77" s="5" t="s">
        <v>129</v>
      </c>
      <c r="E77" s="62" t="s">
        <v>30</v>
      </c>
      <c r="F77" s="47" t="s">
        <v>30</v>
      </c>
      <c r="J77" s="5" t="s">
        <v>3714</v>
      </c>
    </row>
    <row r="78">
      <c r="A78" s="3">
        <v>93.0</v>
      </c>
      <c r="B78" s="4">
        <v>0.04679398148148148</v>
      </c>
      <c r="C78" s="5" t="s">
        <v>3643</v>
      </c>
      <c r="D78" s="5" t="s">
        <v>32</v>
      </c>
      <c r="E78" s="62">
        <v>26.0</v>
      </c>
      <c r="F78" s="31">
        <f t="shared" ref="F78:F80" si="9">E78-10</f>
        <v>16</v>
      </c>
      <c r="J78" s="5" t="s">
        <v>3715</v>
      </c>
    </row>
    <row r="79">
      <c r="A79" s="3">
        <v>93.0</v>
      </c>
      <c r="B79" s="4">
        <v>0.046886574074074074</v>
      </c>
      <c r="C79" s="5" t="s">
        <v>3643</v>
      </c>
      <c r="D79" s="5" t="s">
        <v>32</v>
      </c>
      <c r="E79" s="62">
        <v>16.0</v>
      </c>
      <c r="F79" s="31">
        <f t="shared" si="9"/>
        <v>6</v>
      </c>
      <c r="J79" s="5" t="s">
        <v>17</v>
      </c>
    </row>
    <row r="80">
      <c r="A80" s="3">
        <v>93.0</v>
      </c>
      <c r="B80" s="4">
        <v>0.046886574074074074</v>
      </c>
      <c r="C80" s="5" t="s">
        <v>3643</v>
      </c>
      <c r="D80" s="5" t="s">
        <v>32</v>
      </c>
      <c r="E80" s="62">
        <v>24.0</v>
      </c>
      <c r="F80" s="31">
        <f t="shared" si="9"/>
        <v>14</v>
      </c>
      <c r="J80" s="5" t="s">
        <v>3716</v>
      </c>
    </row>
    <row r="81">
      <c r="A81" s="3">
        <v>93.0</v>
      </c>
      <c r="B81" s="4">
        <v>0.04730324074074074</v>
      </c>
      <c r="C81" s="5" t="s">
        <v>3643</v>
      </c>
      <c r="D81" s="5" t="s">
        <v>7</v>
      </c>
      <c r="E81" s="62">
        <v>13.0</v>
      </c>
      <c r="F81" s="19"/>
      <c r="H81" s="5" t="s">
        <v>3717</v>
      </c>
    </row>
    <row r="82">
      <c r="A82" s="3">
        <v>93.0</v>
      </c>
      <c r="B82" s="4">
        <v>0.047314814814814816</v>
      </c>
      <c r="C82" s="5" t="s">
        <v>3643</v>
      </c>
      <c r="D82" s="5" t="s">
        <v>7</v>
      </c>
      <c r="E82" s="62">
        <v>15.0</v>
      </c>
      <c r="F82" s="19"/>
      <c r="H82" s="5" t="s">
        <v>3718</v>
      </c>
    </row>
    <row r="83">
      <c r="A83" s="3">
        <v>93.0</v>
      </c>
      <c r="B83" s="4">
        <v>0.04732638888888889</v>
      </c>
      <c r="C83" s="5" t="s">
        <v>3643</v>
      </c>
      <c r="D83" s="5" t="s">
        <v>7</v>
      </c>
      <c r="E83" s="62">
        <v>9.0</v>
      </c>
      <c r="F83" s="19"/>
      <c r="H83" s="5" t="s">
        <v>3719</v>
      </c>
    </row>
    <row r="84">
      <c r="A84" s="3">
        <v>93.0</v>
      </c>
      <c r="B84" s="4">
        <v>0.048344907407407406</v>
      </c>
      <c r="C84" s="5" t="s">
        <v>13</v>
      </c>
      <c r="D84" s="5" t="s">
        <v>32</v>
      </c>
      <c r="E84" s="62" t="s">
        <v>30</v>
      </c>
      <c r="F84" s="47" t="s">
        <v>30</v>
      </c>
      <c r="J84" s="5" t="s">
        <v>17</v>
      </c>
    </row>
    <row r="85">
      <c r="A85" s="3">
        <v>93.0</v>
      </c>
      <c r="B85" s="4">
        <v>0.048344907407407406</v>
      </c>
      <c r="C85" s="5" t="s">
        <v>13</v>
      </c>
      <c r="D85" s="5" t="s">
        <v>32</v>
      </c>
      <c r="E85" s="62">
        <v>35.0</v>
      </c>
      <c r="F85" s="31">
        <f>E85-17</f>
        <v>18</v>
      </c>
      <c r="J85" s="5" t="s">
        <v>3720</v>
      </c>
    </row>
    <row r="86">
      <c r="A86" s="3">
        <v>93.0</v>
      </c>
      <c r="B86" s="4">
        <v>0.048414351851851854</v>
      </c>
      <c r="C86" s="5" t="s">
        <v>13</v>
      </c>
      <c r="D86" s="5" t="s">
        <v>7</v>
      </c>
      <c r="E86" s="62">
        <v>26.0</v>
      </c>
      <c r="F86" s="19"/>
      <c r="H86" s="5" t="s">
        <v>3721</v>
      </c>
      <c r="J86" s="5"/>
    </row>
    <row r="87">
      <c r="A87" s="3">
        <v>93.0</v>
      </c>
      <c r="B87" s="4">
        <v>0.04850694444444444</v>
      </c>
      <c r="C87" s="5" t="s">
        <v>13</v>
      </c>
      <c r="D87" s="5" t="s">
        <v>32</v>
      </c>
      <c r="E87" s="62" t="s">
        <v>30</v>
      </c>
      <c r="F87" s="47" t="s">
        <v>30</v>
      </c>
      <c r="J87" s="5" t="s">
        <v>17</v>
      </c>
    </row>
    <row r="88">
      <c r="A88" s="3">
        <v>93.0</v>
      </c>
      <c r="B88" s="4">
        <v>0.04850694444444444</v>
      </c>
      <c r="C88" s="5" t="s">
        <v>13</v>
      </c>
      <c r="D88" s="5" t="s">
        <v>32</v>
      </c>
      <c r="E88" s="62">
        <v>29.0</v>
      </c>
      <c r="F88" s="31">
        <f>E88-17</f>
        <v>12</v>
      </c>
      <c r="J88" s="5" t="s">
        <v>3720</v>
      </c>
    </row>
    <row r="89">
      <c r="A89" s="3">
        <v>93.0</v>
      </c>
      <c r="B89" s="4">
        <v>0.048553240740740744</v>
      </c>
      <c r="C89" s="5" t="s">
        <v>13</v>
      </c>
      <c r="D89" s="5" t="s">
        <v>7</v>
      </c>
      <c r="E89" s="62">
        <v>26.0</v>
      </c>
      <c r="F89" s="19"/>
      <c r="H89" s="5" t="s">
        <v>3721</v>
      </c>
    </row>
    <row r="90">
      <c r="A90" s="3">
        <v>93.0</v>
      </c>
      <c r="B90" s="4">
        <v>0.04869212962962963</v>
      </c>
      <c r="C90" s="5" t="s">
        <v>13</v>
      </c>
      <c r="D90" s="5" t="s">
        <v>32</v>
      </c>
      <c r="E90" s="62" t="s">
        <v>30</v>
      </c>
      <c r="F90" s="47" t="s">
        <v>30</v>
      </c>
      <c r="H90" s="5"/>
      <c r="J90" s="5" t="s">
        <v>17</v>
      </c>
    </row>
    <row r="91">
      <c r="A91" s="3">
        <v>93.0</v>
      </c>
      <c r="B91" s="4">
        <v>0.04869212962962963</v>
      </c>
      <c r="C91" s="5" t="s">
        <v>13</v>
      </c>
      <c r="D91" s="5" t="s">
        <v>32</v>
      </c>
      <c r="E91" s="62">
        <v>37.0</v>
      </c>
      <c r="F91" s="34">
        <f>E91-17</f>
        <v>20</v>
      </c>
      <c r="H91" s="5"/>
      <c r="J91" s="5" t="s">
        <v>40</v>
      </c>
    </row>
    <row r="92">
      <c r="A92" s="3">
        <v>93.0</v>
      </c>
      <c r="B92" s="4">
        <v>0.04875</v>
      </c>
      <c r="C92" s="5" t="s">
        <v>13</v>
      </c>
      <c r="D92" s="5" t="s">
        <v>7</v>
      </c>
      <c r="E92" s="62">
        <v>22.0</v>
      </c>
      <c r="F92" s="19"/>
      <c r="H92" s="5" t="s">
        <v>3681</v>
      </c>
    </row>
    <row r="93">
      <c r="A93" s="3">
        <v>93.0</v>
      </c>
      <c r="B93" s="4">
        <v>0.049074074074074076</v>
      </c>
      <c r="C93" s="5" t="s">
        <v>13</v>
      </c>
      <c r="D93" s="5" t="s">
        <v>32</v>
      </c>
      <c r="E93" s="62" t="s">
        <v>30</v>
      </c>
      <c r="F93" s="47" t="s">
        <v>30</v>
      </c>
      <c r="J93" s="5" t="s">
        <v>17</v>
      </c>
    </row>
    <row r="94">
      <c r="A94" s="3">
        <v>93.0</v>
      </c>
      <c r="B94" s="4">
        <v>0.049074074074074076</v>
      </c>
      <c r="C94" s="5" t="s">
        <v>13</v>
      </c>
      <c r="D94" s="5" t="s">
        <v>32</v>
      </c>
      <c r="E94" s="62">
        <v>23.0</v>
      </c>
      <c r="F94" s="31">
        <f>E94-17</f>
        <v>6</v>
      </c>
      <c r="J94" s="5" t="s">
        <v>3720</v>
      </c>
    </row>
    <row r="95">
      <c r="A95" s="3">
        <v>93.0</v>
      </c>
      <c r="B95" s="4">
        <v>0.04914351851851852</v>
      </c>
      <c r="C95" s="5" t="s">
        <v>13</v>
      </c>
      <c r="D95" s="5" t="s">
        <v>7</v>
      </c>
      <c r="E95" s="62">
        <v>25.0</v>
      </c>
      <c r="F95" s="19"/>
      <c r="H95" s="5" t="s">
        <v>3722</v>
      </c>
    </row>
    <row r="96">
      <c r="A96" s="3">
        <v>93.0</v>
      </c>
      <c r="B96" s="4">
        <v>0.04922453703703704</v>
      </c>
      <c r="C96" s="5" t="s">
        <v>13</v>
      </c>
      <c r="D96" s="5" t="s">
        <v>32</v>
      </c>
      <c r="E96" s="62" t="s">
        <v>30</v>
      </c>
      <c r="F96" s="47" t="s">
        <v>30</v>
      </c>
      <c r="J96" s="5" t="s">
        <v>17</v>
      </c>
    </row>
    <row r="97">
      <c r="A97" s="3">
        <v>93.0</v>
      </c>
      <c r="B97" s="4">
        <v>0.04922453703703704</v>
      </c>
      <c r="C97" s="5" t="s">
        <v>13</v>
      </c>
      <c r="D97" s="5" t="s">
        <v>32</v>
      </c>
      <c r="E97" s="62">
        <v>29.0</v>
      </c>
      <c r="F97" s="31">
        <f>E97-17</f>
        <v>12</v>
      </c>
      <c r="J97" s="5" t="s">
        <v>3720</v>
      </c>
    </row>
    <row r="98">
      <c r="A98" s="3">
        <v>93.0</v>
      </c>
      <c r="B98" s="4">
        <v>0.04928240740740741</v>
      </c>
      <c r="C98" s="5" t="s">
        <v>13</v>
      </c>
      <c r="D98" s="5" t="s">
        <v>7</v>
      </c>
      <c r="E98" s="62">
        <v>21.0</v>
      </c>
      <c r="F98" s="19"/>
      <c r="H98" s="5" t="s">
        <v>3723</v>
      </c>
    </row>
    <row r="99">
      <c r="A99" s="3">
        <v>93.0</v>
      </c>
      <c r="B99" s="4">
        <v>0.049560185185185186</v>
      </c>
      <c r="C99" s="5" t="s">
        <v>13</v>
      </c>
      <c r="D99" s="5" t="s">
        <v>25</v>
      </c>
      <c r="E99" s="62" t="s">
        <v>30</v>
      </c>
      <c r="F99" s="47" t="s">
        <v>30</v>
      </c>
      <c r="J99" s="5" t="s">
        <v>1734</v>
      </c>
    </row>
    <row r="100">
      <c r="A100" s="3">
        <v>93.0</v>
      </c>
      <c r="B100" s="4">
        <v>0.049560185185185186</v>
      </c>
      <c r="C100" s="5" t="s">
        <v>13</v>
      </c>
      <c r="D100" s="5" t="s">
        <v>25</v>
      </c>
      <c r="E100" s="62">
        <v>7.0</v>
      </c>
      <c r="F100" s="31">
        <f>E100-2</f>
        <v>5</v>
      </c>
      <c r="J100" s="5" t="s">
        <v>1734</v>
      </c>
    </row>
    <row r="101">
      <c r="A101" s="3">
        <v>93.0</v>
      </c>
      <c r="B101" s="4">
        <v>0.05094907407407408</v>
      </c>
      <c r="C101" s="5" t="s">
        <v>18</v>
      </c>
      <c r="D101" s="5" t="s">
        <v>32</v>
      </c>
      <c r="E101" s="62">
        <v>23.0</v>
      </c>
      <c r="F101" s="31">
        <f>E101-15</f>
        <v>8</v>
      </c>
      <c r="J101" s="5" t="s">
        <v>3724</v>
      </c>
    </row>
    <row r="102">
      <c r="A102" s="3">
        <v>93.0</v>
      </c>
      <c r="B102" s="4">
        <v>0.05106481481481481</v>
      </c>
      <c r="C102" s="5" t="s">
        <v>18</v>
      </c>
      <c r="D102" s="5" t="s">
        <v>7</v>
      </c>
      <c r="E102" s="62">
        <v>21.0</v>
      </c>
      <c r="F102" s="19"/>
      <c r="H102" s="5" t="s">
        <v>3725</v>
      </c>
    </row>
    <row r="103">
      <c r="A103" s="3">
        <v>93.0</v>
      </c>
      <c r="B103" s="4">
        <v>0.051550925925925924</v>
      </c>
      <c r="C103" s="5" t="s">
        <v>18</v>
      </c>
      <c r="D103" s="5" t="s">
        <v>32</v>
      </c>
      <c r="E103" s="62">
        <v>24.0</v>
      </c>
      <c r="F103" s="31">
        <f>E103-15</f>
        <v>9</v>
      </c>
      <c r="J103" s="5" t="s">
        <v>3726</v>
      </c>
    </row>
    <row r="104">
      <c r="A104" s="3">
        <v>93.0</v>
      </c>
      <c r="B104" s="4">
        <v>0.05162037037037037</v>
      </c>
      <c r="C104" s="5" t="s">
        <v>18</v>
      </c>
      <c r="D104" s="5" t="s">
        <v>7</v>
      </c>
      <c r="E104" s="62">
        <v>18.0</v>
      </c>
      <c r="F104" s="19"/>
      <c r="H104" s="5" t="s">
        <v>3727</v>
      </c>
    </row>
    <row r="105">
      <c r="A105" s="3">
        <v>93.0</v>
      </c>
      <c r="B105" s="4">
        <v>0.05201388888888889</v>
      </c>
      <c r="C105" s="5" t="s">
        <v>18</v>
      </c>
      <c r="D105" s="5" t="s">
        <v>32</v>
      </c>
      <c r="E105" s="62">
        <v>16.0</v>
      </c>
      <c r="F105" s="31">
        <f>E105-15+5</f>
        <v>6</v>
      </c>
      <c r="J105" s="5" t="s">
        <v>2882</v>
      </c>
    </row>
    <row r="106">
      <c r="A106" s="3">
        <v>93.0</v>
      </c>
      <c r="B106" s="4">
        <v>0.05246527777777778</v>
      </c>
      <c r="C106" s="5" t="s">
        <v>13</v>
      </c>
      <c r="D106" s="5" t="s">
        <v>25</v>
      </c>
      <c r="E106" s="62" t="s">
        <v>30</v>
      </c>
      <c r="F106" s="47" t="s">
        <v>30</v>
      </c>
      <c r="J106" s="5" t="s">
        <v>17</v>
      </c>
    </row>
    <row r="107">
      <c r="A107" s="3">
        <v>93.0</v>
      </c>
      <c r="B107" s="4">
        <v>0.05246527777777778</v>
      </c>
      <c r="C107" s="5" t="s">
        <v>13</v>
      </c>
      <c r="D107" s="5" t="s">
        <v>25</v>
      </c>
      <c r="E107" s="62">
        <v>18.0</v>
      </c>
      <c r="F107" s="31">
        <f>E107-2</f>
        <v>16</v>
      </c>
      <c r="H107" s="5" t="s">
        <v>3728</v>
      </c>
      <c r="J107" s="5" t="s">
        <v>3729</v>
      </c>
    </row>
    <row r="108">
      <c r="A108" s="3">
        <v>93.0</v>
      </c>
      <c r="B108" s="4">
        <v>0.05747685185185185</v>
      </c>
      <c r="C108" s="5" t="s">
        <v>21</v>
      </c>
      <c r="D108" s="5" t="s">
        <v>32</v>
      </c>
      <c r="E108" s="62" t="s">
        <v>30</v>
      </c>
      <c r="F108" s="47" t="s">
        <v>30</v>
      </c>
      <c r="J108" s="5" t="s">
        <v>17</v>
      </c>
    </row>
    <row r="109">
      <c r="A109" s="3">
        <v>93.0</v>
      </c>
      <c r="B109" s="4">
        <v>0.05747685185185185</v>
      </c>
      <c r="C109" s="5" t="s">
        <v>21</v>
      </c>
      <c r="D109" s="5" t="s">
        <v>32</v>
      </c>
      <c r="E109" s="62">
        <v>26.0</v>
      </c>
      <c r="F109" s="31">
        <f>E109-14+5</f>
        <v>17</v>
      </c>
      <c r="J109" s="5" t="s">
        <v>3730</v>
      </c>
    </row>
    <row r="110">
      <c r="A110" s="3">
        <v>93.0</v>
      </c>
      <c r="B110" s="4">
        <v>0.057777777777777775</v>
      </c>
      <c r="C110" s="5" t="s">
        <v>21</v>
      </c>
      <c r="D110" s="5" t="s">
        <v>7</v>
      </c>
      <c r="E110" s="62">
        <v>59.0</v>
      </c>
      <c r="F110" s="19"/>
      <c r="H110" s="5" t="s">
        <v>3731</v>
      </c>
    </row>
    <row r="111">
      <c r="A111" s="3">
        <v>93.0</v>
      </c>
      <c r="B111" s="4">
        <v>0.059814814814814814</v>
      </c>
      <c r="C111" s="5" t="s">
        <v>3409</v>
      </c>
      <c r="D111" s="5" t="s">
        <v>32</v>
      </c>
      <c r="E111" s="62" t="s">
        <v>28</v>
      </c>
      <c r="F111" s="47">
        <v>1.0</v>
      </c>
      <c r="J111" s="5" t="s">
        <v>350</v>
      </c>
    </row>
    <row r="112">
      <c r="A112" s="3">
        <v>93.0</v>
      </c>
      <c r="B112" s="4">
        <v>0.059814814814814814</v>
      </c>
      <c r="C112" s="5" t="s">
        <v>3409</v>
      </c>
      <c r="D112" s="5" t="s">
        <v>32</v>
      </c>
      <c r="E112" s="62">
        <v>3.0</v>
      </c>
      <c r="F112" s="31">
        <v>3.0</v>
      </c>
      <c r="J112" s="5" t="s">
        <v>3732</v>
      </c>
    </row>
    <row r="113">
      <c r="A113" s="3">
        <v>93.0</v>
      </c>
      <c r="B113" s="4">
        <v>0.06175925925925926</v>
      </c>
      <c r="C113" s="5" t="s">
        <v>10</v>
      </c>
      <c r="D113" s="5" t="s">
        <v>20</v>
      </c>
      <c r="E113" s="62">
        <v>23.0</v>
      </c>
      <c r="F113" s="31">
        <f>E113-10</f>
        <v>13</v>
      </c>
    </row>
    <row r="114">
      <c r="A114" s="3">
        <v>93.0</v>
      </c>
      <c r="B114" s="4">
        <v>0.06221064814814815</v>
      </c>
      <c r="C114" s="5" t="s">
        <v>15</v>
      </c>
      <c r="D114" s="5" t="s">
        <v>7</v>
      </c>
      <c r="E114" s="62">
        <v>30.0</v>
      </c>
      <c r="F114" s="19"/>
      <c r="H114" s="5" t="s">
        <v>3733</v>
      </c>
      <c r="J114" s="5" t="s">
        <v>3734</v>
      </c>
    </row>
    <row r="115">
      <c r="A115" s="3">
        <v>93.0</v>
      </c>
      <c r="B115" s="4">
        <v>0.06314814814814815</v>
      </c>
      <c r="C115" s="5" t="s">
        <v>15</v>
      </c>
      <c r="D115" s="5" t="s">
        <v>97</v>
      </c>
      <c r="E115" s="62">
        <v>9.0</v>
      </c>
      <c r="F115" s="19"/>
      <c r="J115" s="5" t="s">
        <v>3735</v>
      </c>
    </row>
    <row r="116">
      <c r="A116" s="3">
        <v>93.0</v>
      </c>
      <c r="B116" s="4">
        <v>0.06476851851851852</v>
      </c>
      <c r="C116" s="5" t="s">
        <v>3643</v>
      </c>
      <c r="D116" s="5" t="s">
        <v>74</v>
      </c>
      <c r="E116" s="62" t="s">
        <v>30</v>
      </c>
      <c r="F116" s="47" t="s">
        <v>30</v>
      </c>
      <c r="J116" s="5" t="s">
        <v>17</v>
      </c>
    </row>
    <row r="117">
      <c r="A117" s="3">
        <v>93.0</v>
      </c>
      <c r="B117" s="4">
        <v>0.06476851851851852</v>
      </c>
      <c r="C117" s="5" t="s">
        <v>3643</v>
      </c>
      <c r="D117" s="5" t="s">
        <v>74</v>
      </c>
      <c r="E117" s="62">
        <v>18.0</v>
      </c>
      <c r="F117" s="68">
        <v>8.0</v>
      </c>
      <c r="J117" s="5" t="s">
        <v>40</v>
      </c>
    </row>
    <row r="118">
      <c r="A118" s="3">
        <v>93.0</v>
      </c>
      <c r="B118" s="4">
        <v>0.06503472222222222</v>
      </c>
      <c r="C118" s="5" t="s">
        <v>3643</v>
      </c>
      <c r="D118" s="5" t="s">
        <v>32</v>
      </c>
      <c r="E118" s="62" t="s">
        <v>28</v>
      </c>
      <c r="F118" s="47">
        <v>1.0</v>
      </c>
      <c r="J118" s="5" t="s">
        <v>3736</v>
      </c>
    </row>
    <row r="119">
      <c r="A119" s="3">
        <v>93.0</v>
      </c>
      <c r="B119" s="4">
        <v>0.06605324074074075</v>
      </c>
      <c r="C119" s="5" t="s">
        <v>13</v>
      </c>
      <c r="D119" s="5" t="s">
        <v>146</v>
      </c>
      <c r="E119" s="62" t="s">
        <v>30</v>
      </c>
      <c r="F119" s="47" t="s">
        <v>30</v>
      </c>
      <c r="J119" s="5" t="s">
        <v>17</v>
      </c>
    </row>
    <row r="120">
      <c r="A120" s="3">
        <v>93.0</v>
      </c>
      <c r="B120" s="4">
        <v>0.06605324074074075</v>
      </c>
      <c r="C120" s="5" t="s">
        <v>13</v>
      </c>
      <c r="D120" s="5" t="s">
        <v>146</v>
      </c>
      <c r="E120" s="62">
        <v>27.0</v>
      </c>
      <c r="F120" s="31">
        <f>E120-8</f>
        <v>19</v>
      </c>
      <c r="J120" s="5" t="s">
        <v>40</v>
      </c>
    </row>
    <row r="121">
      <c r="A121" s="3">
        <v>93.0</v>
      </c>
      <c r="B121" s="4">
        <v>0.0666550925925926</v>
      </c>
      <c r="C121" s="5" t="s">
        <v>13</v>
      </c>
      <c r="D121" s="5" t="s">
        <v>32</v>
      </c>
      <c r="E121" s="62" t="s">
        <v>30</v>
      </c>
      <c r="F121" s="47" t="s">
        <v>30</v>
      </c>
      <c r="J121" s="5" t="s">
        <v>17</v>
      </c>
    </row>
    <row r="122">
      <c r="A122" s="3">
        <v>93.0</v>
      </c>
      <c r="B122" s="4">
        <v>0.0666550925925926</v>
      </c>
      <c r="C122" s="5" t="s">
        <v>13</v>
      </c>
      <c r="D122" s="5" t="s">
        <v>32</v>
      </c>
      <c r="E122" s="62" t="s">
        <v>37</v>
      </c>
      <c r="F122" s="47">
        <v>20.0</v>
      </c>
      <c r="G122" s="5" t="s">
        <v>48</v>
      </c>
      <c r="J122" s="5" t="s">
        <v>3720</v>
      </c>
    </row>
    <row r="123">
      <c r="A123" s="3">
        <v>93.0</v>
      </c>
      <c r="B123" s="4">
        <v>0.066875</v>
      </c>
      <c r="C123" s="5" t="s">
        <v>13</v>
      </c>
      <c r="D123" s="5" t="s">
        <v>7</v>
      </c>
      <c r="E123" s="62">
        <v>38.0</v>
      </c>
      <c r="F123" s="19"/>
      <c r="H123" s="5" t="s">
        <v>3737</v>
      </c>
      <c r="I123" s="5">
        <v>1.0</v>
      </c>
    </row>
    <row r="124">
      <c r="A124" s="3">
        <v>93.0</v>
      </c>
      <c r="B124" s="4">
        <v>0.06789351851851852</v>
      </c>
      <c r="C124" s="5" t="s">
        <v>3643</v>
      </c>
      <c r="D124" s="5" t="s">
        <v>7</v>
      </c>
      <c r="E124" s="62">
        <v>6.0</v>
      </c>
      <c r="F124" s="19"/>
      <c r="H124" s="5" t="s">
        <v>3738</v>
      </c>
      <c r="J124" s="5" t="s">
        <v>3679</v>
      </c>
    </row>
    <row r="125">
      <c r="A125" s="3">
        <v>93.0</v>
      </c>
      <c r="B125" s="4">
        <v>0.06861111111111111</v>
      </c>
      <c r="C125" s="5" t="s">
        <v>18</v>
      </c>
      <c r="D125" s="5" t="s">
        <v>32</v>
      </c>
      <c r="E125" s="62">
        <v>26.0</v>
      </c>
      <c r="F125" s="31">
        <f>E125-15</f>
        <v>11</v>
      </c>
      <c r="J125" s="5" t="s">
        <v>2880</v>
      </c>
    </row>
    <row r="126">
      <c r="A126" s="3">
        <v>93.0</v>
      </c>
      <c r="B126" s="4">
        <v>0.06869212962962963</v>
      </c>
      <c r="C126" s="5" t="s">
        <v>18</v>
      </c>
      <c r="D126" s="5" t="s">
        <v>7</v>
      </c>
      <c r="E126" s="62">
        <v>16.0</v>
      </c>
      <c r="F126" s="19"/>
      <c r="H126" s="5" t="s">
        <v>3739</v>
      </c>
      <c r="I126" s="5">
        <v>1.0</v>
      </c>
    </row>
    <row r="127">
      <c r="A127" s="3">
        <v>93.0</v>
      </c>
      <c r="B127" s="4">
        <v>0.06930555555555555</v>
      </c>
      <c r="C127" s="5" t="s">
        <v>18</v>
      </c>
      <c r="D127" s="5" t="s">
        <v>32</v>
      </c>
      <c r="E127" s="62">
        <v>23.0</v>
      </c>
      <c r="F127" s="31">
        <f>E127-15</f>
        <v>8</v>
      </c>
      <c r="J127" s="5" t="s">
        <v>2880</v>
      </c>
    </row>
    <row r="128">
      <c r="A128" s="3">
        <v>93.0</v>
      </c>
      <c r="B128" s="4">
        <v>0.0694675925925926</v>
      </c>
      <c r="C128" s="5" t="s">
        <v>18</v>
      </c>
      <c r="D128" s="5" t="s">
        <v>7</v>
      </c>
      <c r="E128" s="62">
        <v>16.0</v>
      </c>
      <c r="F128" s="19"/>
      <c r="H128" s="5" t="s">
        <v>3740</v>
      </c>
    </row>
    <row r="129">
      <c r="A129" s="3">
        <v>93.0</v>
      </c>
      <c r="B129" s="4">
        <v>0.06969907407407408</v>
      </c>
      <c r="C129" s="5" t="s">
        <v>18</v>
      </c>
      <c r="D129" s="5" t="s">
        <v>32</v>
      </c>
      <c r="E129" s="62" t="s">
        <v>30</v>
      </c>
      <c r="F129" s="47" t="s">
        <v>30</v>
      </c>
      <c r="J129" s="5" t="s">
        <v>17</v>
      </c>
    </row>
    <row r="130">
      <c r="A130" s="3">
        <v>93.0</v>
      </c>
      <c r="B130" s="4">
        <v>0.06969907407407408</v>
      </c>
      <c r="C130" s="5" t="s">
        <v>18</v>
      </c>
      <c r="D130" s="5" t="s">
        <v>32</v>
      </c>
      <c r="E130" s="62">
        <v>25.0</v>
      </c>
      <c r="F130" s="31">
        <f>E130-15+5</f>
        <v>15</v>
      </c>
      <c r="J130" s="5" t="s">
        <v>3741</v>
      </c>
    </row>
    <row r="131">
      <c r="A131" s="3">
        <v>93.0</v>
      </c>
      <c r="B131" s="4">
        <v>0.06982638888888888</v>
      </c>
      <c r="C131" s="5" t="s">
        <v>18</v>
      </c>
      <c r="D131" s="5" t="s">
        <v>7</v>
      </c>
      <c r="E131" s="62">
        <v>29.0</v>
      </c>
      <c r="F131" s="19"/>
      <c r="H131" s="5" t="s">
        <v>3742</v>
      </c>
      <c r="I131" s="5">
        <v>1.0</v>
      </c>
    </row>
    <row r="132">
      <c r="A132" s="3">
        <v>93.0</v>
      </c>
      <c r="B132" s="4">
        <v>0.07239583333333334</v>
      </c>
      <c r="C132" s="5" t="s">
        <v>3643</v>
      </c>
      <c r="D132" s="5" t="s">
        <v>25</v>
      </c>
      <c r="E132" s="62">
        <v>18.0</v>
      </c>
      <c r="F132" s="31">
        <f>E132-2</f>
        <v>16</v>
      </c>
      <c r="H132" s="5" t="s">
        <v>3743</v>
      </c>
      <c r="J132" s="5" t="s">
        <v>3744</v>
      </c>
    </row>
    <row r="133">
      <c r="A133" s="3">
        <v>93.0</v>
      </c>
      <c r="B133" s="4">
        <v>0.07247685185185185</v>
      </c>
      <c r="C133" s="5" t="s">
        <v>15</v>
      </c>
      <c r="D133" s="5" t="s">
        <v>25</v>
      </c>
      <c r="E133" s="62">
        <v>14.0</v>
      </c>
      <c r="F133" s="31">
        <f>E133-4</f>
        <v>10</v>
      </c>
      <c r="H133" s="5" t="s">
        <v>3745</v>
      </c>
      <c r="J133" s="5" t="s">
        <v>3746</v>
      </c>
    </row>
    <row r="134">
      <c r="A134" s="3">
        <v>93.0</v>
      </c>
      <c r="B134" s="4">
        <v>0.07309027777777778</v>
      </c>
      <c r="C134" s="5" t="s">
        <v>15</v>
      </c>
      <c r="D134" s="5" t="s">
        <v>75</v>
      </c>
      <c r="E134" s="62" t="s">
        <v>30</v>
      </c>
      <c r="F134" s="47" t="s">
        <v>30</v>
      </c>
      <c r="J134" s="5" t="s">
        <v>17</v>
      </c>
    </row>
    <row r="135">
      <c r="A135" s="3">
        <v>93.0</v>
      </c>
      <c r="B135" s="4">
        <v>0.07309027777777778</v>
      </c>
      <c r="C135" s="5" t="s">
        <v>15</v>
      </c>
      <c r="D135" s="5" t="s">
        <v>75</v>
      </c>
      <c r="E135" s="89"/>
      <c r="F135" s="47">
        <v>18.0</v>
      </c>
      <c r="J135" s="5" t="s">
        <v>3747</v>
      </c>
    </row>
    <row r="136">
      <c r="A136" s="3">
        <v>93.0</v>
      </c>
      <c r="B136" s="4">
        <v>0.07461805555555556</v>
      </c>
      <c r="C136" s="5" t="s">
        <v>15</v>
      </c>
      <c r="D136" s="5" t="s">
        <v>75</v>
      </c>
      <c r="E136" s="62" t="s">
        <v>30</v>
      </c>
      <c r="F136" s="47" t="s">
        <v>30</v>
      </c>
      <c r="J136" s="5" t="s">
        <v>17</v>
      </c>
    </row>
    <row r="137">
      <c r="A137" s="3">
        <v>93.0</v>
      </c>
      <c r="B137" s="4">
        <v>0.07461805555555556</v>
      </c>
      <c r="C137" s="5" t="s">
        <v>15</v>
      </c>
      <c r="D137" s="5" t="s">
        <v>75</v>
      </c>
      <c r="E137" s="62">
        <v>17.0</v>
      </c>
      <c r="F137" s="31">
        <f>E137-4</f>
        <v>13</v>
      </c>
      <c r="J137" s="5" t="s">
        <v>3747</v>
      </c>
    </row>
    <row r="138">
      <c r="A138" s="3">
        <v>93.0</v>
      </c>
      <c r="B138" s="4">
        <v>0.07611111111111112</v>
      </c>
      <c r="C138" s="5" t="s">
        <v>21</v>
      </c>
      <c r="D138" s="5" t="s">
        <v>32</v>
      </c>
      <c r="E138" s="62">
        <v>16.0</v>
      </c>
      <c r="F138" s="31">
        <f>E138-14</f>
        <v>2</v>
      </c>
      <c r="J138" s="5" t="s">
        <v>2767</v>
      </c>
    </row>
    <row r="139">
      <c r="A139" s="3">
        <v>93.0</v>
      </c>
      <c r="B139" s="4">
        <v>0.07615740740740741</v>
      </c>
      <c r="C139" s="5" t="s">
        <v>21</v>
      </c>
      <c r="D139" s="5" t="s">
        <v>32</v>
      </c>
      <c r="E139" s="62">
        <v>19.0</v>
      </c>
      <c r="F139" s="31">
        <f>E139-13</f>
        <v>6</v>
      </c>
      <c r="J139" s="5" t="s">
        <v>62</v>
      </c>
    </row>
    <row r="140">
      <c r="A140" s="3">
        <v>93.0</v>
      </c>
      <c r="B140" s="4">
        <v>0.07726851851851851</v>
      </c>
      <c r="C140" s="5" t="s">
        <v>10</v>
      </c>
      <c r="D140" s="5" t="s">
        <v>32</v>
      </c>
      <c r="E140" s="62" t="s">
        <v>28</v>
      </c>
      <c r="F140" s="47">
        <v>1.0</v>
      </c>
      <c r="J140" s="5" t="s">
        <v>2634</v>
      </c>
    </row>
    <row r="141">
      <c r="A141" s="3">
        <v>93.0</v>
      </c>
      <c r="B141" s="4">
        <v>0.0775</v>
      </c>
      <c r="C141" s="5" t="s">
        <v>10</v>
      </c>
      <c r="D141" s="5" t="s">
        <v>32</v>
      </c>
      <c r="E141" s="62">
        <v>23.0</v>
      </c>
      <c r="F141" s="31">
        <f>E141-16</f>
        <v>7</v>
      </c>
      <c r="J141" s="5" t="s">
        <v>2634</v>
      </c>
    </row>
    <row r="142">
      <c r="A142" s="3">
        <v>93.0</v>
      </c>
      <c r="B142" s="4">
        <v>0.07763888888888888</v>
      </c>
      <c r="C142" s="5" t="s">
        <v>10</v>
      </c>
      <c r="D142" s="5" t="s">
        <v>7</v>
      </c>
      <c r="E142" s="62">
        <v>19.0</v>
      </c>
      <c r="F142" s="19"/>
      <c r="H142" s="5" t="s">
        <v>3748</v>
      </c>
    </row>
    <row r="143">
      <c r="A143" s="3">
        <v>93.0</v>
      </c>
      <c r="B143" s="4">
        <v>0.07864583333333333</v>
      </c>
      <c r="C143" s="5" t="s">
        <v>3409</v>
      </c>
      <c r="D143" s="5" t="s">
        <v>402</v>
      </c>
      <c r="E143" s="62" t="s">
        <v>30</v>
      </c>
      <c r="F143" s="47" t="s">
        <v>30</v>
      </c>
      <c r="J143" s="5" t="s">
        <v>350</v>
      </c>
    </row>
    <row r="144">
      <c r="A144" s="3">
        <v>93.0</v>
      </c>
      <c r="B144" s="4">
        <v>0.07864583333333333</v>
      </c>
      <c r="C144" s="5" t="s">
        <v>3409</v>
      </c>
      <c r="D144" s="5" t="s">
        <v>402</v>
      </c>
      <c r="E144" s="62" t="s">
        <v>30</v>
      </c>
      <c r="F144" s="47" t="s">
        <v>30</v>
      </c>
      <c r="J144" s="5" t="s">
        <v>3749</v>
      </c>
    </row>
    <row r="145">
      <c r="A145" s="3">
        <v>93.0</v>
      </c>
      <c r="B145" s="4">
        <v>0.08023148148148149</v>
      </c>
      <c r="C145" s="5" t="s">
        <v>15</v>
      </c>
      <c r="D145" s="5" t="s">
        <v>32</v>
      </c>
      <c r="E145" s="62" t="s">
        <v>37</v>
      </c>
      <c r="F145" s="47">
        <v>20.0</v>
      </c>
      <c r="G145" s="5" t="s">
        <v>48</v>
      </c>
      <c r="J145" s="5" t="s">
        <v>3750</v>
      </c>
    </row>
    <row r="146">
      <c r="A146" s="3">
        <v>93.0</v>
      </c>
      <c r="B146" s="4">
        <v>0.08120370370370371</v>
      </c>
      <c r="C146" s="5" t="s">
        <v>15</v>
      </c>
      <c r="D146" s="5" t="s">
        <v>7</v>
      </c>
      <c r="E146" s="62">
        <v>31.0</v>
      </c>
      <c r="F146" s="19"/>
      <c r="H146" s="5" t="s">
        <v>3751</v>
      </c>
    </row>
    <row r="147">
      <c r="A147" s="3">
        <v>93.0</v>
      </c>
      <c r="B147" s="4">
        <v>0.08197916666666667</v>
      </c>
      <c r="C147" s="5" t="s">
        <v>3643</v>
      </c>
      <c r="D147" s="5" t="s">
        <v>7</v>
      </c>
      <c r="E147" s="62">
        <v>4.0</v>
      </c>
      <c r="F147" s="19"/>
      <c r="H147" s="5" t="s">
        <v>3752</v>
      </c>
      <c r="J147" s="5" t="s">
        <v>3753</v>
      </c>
    </row>
    <row r="148">
      <c r="A148" s="3">
        <v>93.0</v>
      </c>
      <c r="B148" s="4">
        <v>0.08221064814814814</v>
      </c>
      <c r="C148" s="5" t="s">
        <v>3643</v>
      </c>
      <c r="D148" s="5" t="s">
        <v>32</v>
      </c>
      <c r="E148" s="62">
        <v>28.0</v>
      </c>
      <c r="F148" s="31">
        <f t="shared" ref="F148:F149" si="10">E148-10</f>
        <v>18</v>
      </c>
      <c r="J148" s="5" t="s">
        <v>1123</v>
      </c>
    </row>
    <row r="149">
      <c r="A149" s="3">
        <v>93.0</v>
      </c>
      <c r="B149" s="4">
        <v>0.08221064814814814</v>
      </c>
      <c r="C149" s="5" t="s">
        <v>3643</v>
      </c>
      <c r="D149" s="5" t="s">
        <v>32</v>
      </c>
      <c r="E149" s="62">
        <v>24.0</v>
      </c>
      <c r="F149" s="31">
        <f t="shared" si="10"/>
        <v>14</v>
      </c>
      <c r="J149" s="5" t="s">
        <v>1123</v>
      </c>
    </row>
    <row r="150">
      <c r="A150" s="3">
        <v>93.0</v>
      </c>
      <c r="B150" s="4">
        <v>0.08236111111111111</v>
      </c>
      <c r="C150" s="5" t="s">
        <v>3643</v>
      </c>
      <c r="D150" s="5" t="s">
        <v>7</v>
      </c>
      <c r="E150" s="62">
        <v>11.0</v>
      </c>
      <c r="F150" s="19"/>
      <c r="H150" s="5" t="s">
        <v>3754</v>
      </c>
    </row>
    <row r="151">
      <c r="A151" s="3">
        <v>93.0</v>
      </c>
      <c r="B151" s="4">
        <v>0.08238425925925925</v>
      </c>
      <c r="C151" s="5" t="s">
        <v>3643</v>
      </c>
      <c r="D151" s="5" t="s">
        <v>7</v>
      </c>
      <c r="E151" s="62">
        <v>13.0</v>
      </c>
      <c r="F151" s="19"/>
      <c r="H151" s="5" t="s">
        <v>3706</v>
      </c>
    </row>
    <row r="152">
      <c r="A152" s="3">
        <v>93.0</v>
      </c>
      <c r="B152" s="4">
        <v>0.08258101851851851</v>
      </c>
      <c r="C152" s="5" t="s">
        <v>3643</v>
      </c>
      <c r="D152" s="5" t="s">
        <v>7</v>
      </c>
      <c r="E152" s="62">
        <v>7.0</v>
      </c>
      <c r="F152" s="19"/>
      <c r="H152" s="5" t="s">
        <v>3755</v>
      </c>
      <c r="I152" s="5">
        <v>1.0</v>
      </c>
      <c r="J152" s="5" t="s">
        <v>3756</v>
      </c>
    </row>
    <row r="153">
      <c r="A153" s="3">
        <v>93.0</v>
      </c>
      <c r="B153" s="4">
        <v>0.08493055555555555</v>
      </c>
      <c r="C153" s="5" t="s">
        <v>15</v>
      </c>
      <c r="D153" s="5" t="s">
        <v>32</v>
      </c>
      <c r="E153" s="62" t="s">
        <v>30</v>
      </c>
      <c r="F153" s="47" t="s">
        <v>30</v>
      </c>
      <c r="J153" s="5" t="s">
        <v>42</v>
      </c>
    </row>
    <row r="154">
      <c r="A154" s="3">
        <v>93.0</v>
      </c>
      <c r="B154" s="4">
        <v>0.08493055555555555</v>
      </c>
      <c r="C154" s="5" t="s">
        <v>15</v>
      </c>
      <c r="D154" s="5" t="s">
        <v>32</v>
      </c>
      <c r="E154" s="62">
        <v>19.0</v>
      </c>
      <c r="F154" s="47">
        <v>8.0</v>
      </c>
      <c r="I154" s="5">
        <v>1.0</v>
      </c>
      <c r="J154" s="5" t="s">
        <v>3757</v>
      </c>
    </row>
    <row r="155">
      <c r="A155" s="3">
        <v>93.0</v>
      </c>
      <c r="B155" s="4">
        <v>0.08568287037037037</v>
      </c>
      <c r="C155" s="5" t="s">
        <v>3409</v>
      </c>
      <c r="D155" s="5" t="s">
        <v>32</v>
      </c>
      <c r="E155" s="62">
        <v>14.0</v>
      </c>
      <c r="F155" s="31">
        <f>E155-7</f>
        <v>7</v>
      </c>
      <c r="J155" s="5" t="s">
        <v>3758</v>
      </c>
    </row>
    <row r="156">
      <c r="A156" s="3">
        <v>93.0</v>
      </c>
      <c r="B156" s="4">
        <v>0.08709490740740741</v>
      </c>
      <c r="C156" s="5" t="s">
        <v>18</v>
      </c>
      <c r="D156" s="5" t="s">
        <v>26</v>
      </c>
      <c r="E156" s="62" t="s">
        <v>30</v>
      </c>
      <c r="F156" s="47" t="s">
        <v>30</v>
      </c>
      <c r="J156" s="5" t="s">
        <v>17</v>
      </c>
    </row>
    <row r="157">
      <c r="A157" s="3">
        <v>93.0</v>
      </c>
      <c r="B157" s="4">
        <v>0.08709490740740741</v>
      </c>
      <c r="C157" s="5" t="s">
        <v>18</v>
      </c>
      <c r="D157" s="5" t="s">
        <v>26</v>
      </c>
      <c r="E157" s="62">
        <v>8.0</v>
      </c>
      <c r="F157" s="31">
        <f>E157-2</f>
        <v>6</v>
      </c>
      <c r="J157" s="5" t="s">
        <v>40</v>
      </c>
    </row>
    <row r="158">
      <c r="A158" s="3">
        <v>93.0</v>
      </c>
      <c r="B158" s="4">
        <v>0.0874537037037037</v>
      </c>
      <c r="C158" s="5" t="s">
        <v>10</v>
      </c>
      <c r="D158" s="5" t="s">
        <v>32</v>
      </c>
      <c r="E158" s="62">
        <v>21.0</v>
      </c>
      <c r="F158" s="31">
        <f>E158-14</f>
        <v>7</v>
      </c>
      <c r="J158" s="5" t="s">
        <v>2634</v>
      </c>
    </row>
    <row r="159">
      <c r="A159" s="3">
        <v>93.0</v>
      </c>
      <c r="B159" s="4">
        <v>0.08758101851851852</v>
      </c>
      <c r="C159" s="5" t="s">
        <v>10</v>
      </c>
      <c r="D159" s="5" t="s">
        <v>7</v>
      </c>
      <c r="E159" s="62">
        <v>18.0</v>
      </c>
      <c r="F159" s="19"/>
      <c r="H159" s="5" t="s">
        <v>3759</v>
      </c>
      <c r="I159" s="5">
        <v>1.0</v>
      </c>
    </row>
    <row r="160">
      <c r="A160" s="3">
        <v>93.0</v>
      </c>
      <c r="B160" s="4">
        <v>0.08990740740740741</v>
      </c>
      <c r="C160" s="5" t="s">
        <v>10</v>
      </c>
      <c r="D160" s="5" t="s">
        <v>97</v>
      </c>
      <c r="E160" s="62" t="s">
        <v>30</v>
      </c>
      <c r="F160" s="47" t="s">
        <v>30</v>
      </c>
      <c r="J160" s="5" t="s">
        <v>3760</v>
      </c>
    </row>
    <row r="161">
      <c r="A161" s="3">
        <v>93.0</v>
      </c>
      <c r="B161" s="4">
        <v>0.09256944444444444</v>
      </c>
      <c r="C161" s="5" t="s">
        <v>13</v>
      </c>
      <c r="D161" s="5" t="s">
        <v>25</v>
      </c>
      <c r="E161" s="62" t="s">
        <v>30</v>
      </c>
      <c r="F161" s="47" t="s">
        <v>30</v>
      </c>
      <c r="J161" s="5" t="s">
        <v>17</v>
      </c>
    </row>
    <row r="162">
      <c r="A162" s="3">
        <v>93.0</v>
      </c>
      <c r="B162" s="4">
        <v>0.09256944444444444</v>
      </c>
      <c r="C162" s="5" t="s">
        <v>13</v>
      </c>
      <c r="D162" s="5" t="s">
        <v>25</v>
      </c>
      <c r="E162" s="62">
        <v>15.0</v>
      </c>
      <c r="F162" s="31">
        <f>E162-2</f>
        <v>13</v>
      </c>
      <c r="J162" s="5" t="s">
        <v>3761</v>
      </c>
    </row>
    <row r="163">
      <c r="A163" s="3">
        <v>93.0</v>
      </c>
      <c r="B163" s="4">
        <v>0.09322916666666667</v>
      </c>
      <c r="C163" s="5" t="s">
        <v>21</v>
      </c>
      <c r="D163" s="5" t="s">
        <v>88</v>
      </c>
      <c r="E163" s="62">
        <v>30.0</v>
      </c>
      <c r="F163" s="31">
        <f>E163-15</f>
        <v>15</v>
      </c>
    </row>
    <row r="164">
      <c r="A164" s="3">
        <v>93.0</v>
      </c>
      <c r="B164" s="4">
        <v>0.09511574074074074</v>
      </c>
      <c r="C164" s="5" t="s">
        <v>3409</v>
      </c>
      <c r="D164" s="5" t="s">
        <v>97</v>
      </c>
      <c r="E164" s="62" t="s">
        <v>30</v>
      </c>
      <c r="F164" s="47" t="s">
        <v>30</v>
      </c>
      <c r="J164" s="5" t="s">
        <v>3762</v>
      </c>
    </row>
    <row r="165">
      <c r="A165" s="3">
        <v>93.0</v>
      </c>
      <c r="B165" s="4">
        <v>0.095625</v>
      </c>
      <c r="C165" s="5" t="s">
        <v>10</v>
      </c>
      <c r="D165" s="5" t="s">
        <v>97</v>
      </c>
      <c r="E165" s="62" t="s">
        <v>30</v>
      </c>
      <c r="F165" s="47" t="s">
        <v>30</v>
      </c>
      <c r="J165" s="5" t="s">
        <v>3763</v>
      </c>
    </row>
    <row r="166">
      <c r="A166" s="3">
        <v>93.0</v>
      </c>
      <c r="B166" s="4">
        <v>0.09783564814814814</v>
      </c>
      <c r="C166" s="5" t="s">
        <v>15</v>
      </c>
      <c r="D166" s="5" t="s">
        <v>588</v>
      </c>
      <c r="E166" s="62" t="s">
        <v>30</v>
      </c>
      <c r="F166" s="47" t="s">
        <v>30</v>
      </c>
      <c r="J166" s="5" t="s">
        <v>42</v>
      </c>
    </row>
    <row r="167">
      <c r="A167" s="3">
        <v>93.0</v>
      </c>
      <c r="B167" s="4">
        <v>0.09783564814814814</v>
      </c>
      <c r="C167" s="5" t="s">
        <v>15</v>
      </c>
      <c r="D167" s="5" t="s">
        <v>588</v>
      </c>
      <c r="E167" s="62">
        <v>8.0</v>
      </c>
      <c r="F167" s="31">
        <f>E167-0</f>
        <v>8</v>
      </c>
      <c r="J167" s="5" t="s">
        <v>43</v>
      </c>
    </row>
    <row r="168">
      <c r="A168" s="3">
        <v>93.0</v>
      </c>
      <c r="B168" s="4">
        <v>0.11355324074074075</v>
      </c>
      <c r="C168" s="5" t="s">
        <v>21</v>
      </c>
      <c r="D168" s="5" t="s">
        <v>24</v>
      </c>
      <c r="E168" s="62">
        <v>27.0</v>
      </c>
      <c r="F168" s="31">
        <f>E168-14</f>
        <v>13</v>
      </c>
    </row>
    <row r="169">
      <c r="A169" s="3">
        <v>93.0</v>
      </c>
      <c r="B169" s="4">
        <v>0.11355324074074075</v>
      </c>
      <c r="C169" s="5" t="s">
        <v>10</v>
      </c>
      <c r="D169" s="5" t="s">
        <v>24</v>
      </c>
      <c r="E169" s="62">
        <v>31.0</v>
      </c>
      <c r="F169" s="31">
        <f>E169-15</f>
        <v>16</v>
      </c>
    </row>
    <row r="170">
      <c r="A170" s="3">
        <v>93.0</v>
      </c>
      <c r="B170" s="4">
        <v>0.11424768518518519</v>
      </c>
      <c r="C170" s="5" t="s">
        <v>13</v>
      </c>
      <c r="D170" s="5" t="s">
        <v>41</v>
      </c>
      <c r="E170" s="62">
        <v>17.0</v>
      </c>
      <c r="F170" s="31">
        <f>E170-2</f>
        <v>15</v>
      </c>
    </row>
    <row r="171">
      <c r="A171" s="3">
        <v>93.0</v>
      </c>
      <c r="B171" s="4">
        <v>0.12516203703703704</v>
      </c>
      <c r="C171" s="5" t="s">
        <v>273</v>
      </c>
      <c r="D171" s="5" t="s">
        <v>146</v>
      </c>
      <c r="E171" s="62">
        <v>17.0</v>
      </c>
      <c r="F171" s="31">
        <f>E171-3</f>
        <v>14</v>
      </c>
    </row>
    <row r="172">
      <c r="A172" s="3">
        <v>93.0</v>
      </c>
      <c r="B172" s="4">
        <v>0.12542824074074074</v>
      </c>
      <c r="C172" s="5" t="s">
        <v>10</v>
      </c>
      <c r="D172" s="5" t="s">
        <v>146</v>
      </c>
      <c r="E172" s="62">
        <v>15.0</v>
      </c>
      <c r="F172" s="31">
        <f>E172+2</f>
        <v>17</v>
      </c>
    </row>
    <row r="173">
      <c r="A173" s="3">
        <v>93.0</v>
      </c>
      <c r="B173" s="4">
        <v>0.12671296296296297</v>
      </c>
      <c r="C173" s="5" t="s">
        <v>21</v>
      </c>
      <c r="D173" s="5" t="s">
        <v>256</v>
      </c>
      <c r="E173" s="62" t="s">
        <v>30</v>
      </c>
      <c r="F173" s="47" t="s">
        <v>30</v>
      </c>
      <c r="J173" s="5" t="s">
        <v>42</v>
      </c>
    </row>
    <row r="174">
      <c r="A174" s="3">
        <v>93.0</v>
      </c>
      <c r="B174" s="4">
        <v>0.12671296296296297</v>
      </c>
      <c r="C174" s="5" t="s">
        <v>21</v>
      </c>
      <c r="D174" s="5" t="s">
        <v>256</v>
      </c>
      <c r="E174" s="62">
        <v>27.0</v>
      </c>
      <c r="F174" s="34">
        <f>E174-17</f>
        <v>10</v>
      </c>
      <c r="J174" s="5" t="s">
        <v>3764</v>
      </c>
    </row>
    <row r="175">
      <c r="A175" s="3">
        <v>93.0</v>
      </c>
      <c r="B175" s="4">
        <v>0.12671296296296297</v>
      </c>
      <c r="C175" s="5" t="s">
        <v>15</v>
      </c>
      <c r="D175" s="5" t="s">
        <v>88</v>
      </c>
      <c r="E175" s="62" t="s">
        <v>3765</v>
      </c>
      <c r="F175" s="47">
        <v>1.0</v>
      </c>
    </row>
    <row r="176">
      <c r="A176" s="3">
        <v>93.0</v>
      </c>
      <c r="B176" s="4">
        <v>0.1266898148148148</v>
      </c>
      <c r="C176" s="5" t="s">
        <v>21</v>
      </c>
      <c r="D176" s="5" t="s">
        <v>256</v>
      </c>
      <c r="E176" s="62">
        <v>27.0</v>
      </c>
      <c r="F176" s="34">
        <f>E176-17</f>
        <v>10</v>
      </c>
      <c r="J176" s="5" t="s">
        <v>2037</v>
      </c>
    </row>
    <row r="177">
      <c r="A177" s="3">
        <v>93.0</v>
      </c>
      <c r="B177" s="4">
        <v>0.1271064814814815</v>
      </c>
      <c r="C177" s="5" t="s">
        <v>13</v>
      </c>
      <c r="D177" s="5" t="s">
        <v>146</v>
      </c>
      <c r="E177" s="62" t="s">
        <v>30</v>
      </c>
      <c r="F177" s="47" t="s">
        <v>30</v>
      </c>
      <c r="J177" s="5" t="s">
        <v>17</v>
      </c>
    </row>
    <row r="178">
      <c r="A178" s="3">
        <v>93.0</v>
      </c>
      <c r="B178" s="4">
        <v>0.1271064814814815</v>
      </c>
      <c r="C178" s="5" t="s">
        <v>13</v>
      </c>
      <c r="D178" s="5" t="s">
        <v>146</v>
      </c>
      <c r="E178" s="62">
        <v>24.0</v>
      </c>
      <c r="F178" s="31">
        <f>E178-8</f>
        <v>16</v>
      </c>
      <c r="J178" s="5" t="s">
        <v>40</v>
      </c>
    </row>
    <row r="179">
      <c r="A179" s="3">
        <v>93.0</v>
      </c>
      <c r="B179" s="4">
        <v>0.1282986111111111</v>
      </c>
      <c r="C179" s="5" t="s">
        <v>10</v>
      </c>
      <c r="D179" s="5" t="s">
        <v>256</v>
      </c>
      <c r="E179" s="62">
        <v>27.0</v>
      </c>
      <c r="F179" s="31">
        <f>E179-11</f>
        <v>16</v>
      </c>
    </row>
    <row r="180">
      <c r="A180" s="3">
        <v>93.0</v>
      </c>
      <c r="B180" s="4">
        <v>0.12875</v>
      </c>
      <c r="C180" s="5" t="s">
        <v>21</v>
      </c>
      <c r="D180" s="5" t="s">
        <v>256</v>
      </c>
      <c r="E180" s="62">
        <v>27.0</v>
      </c>
      <c r="F180" s="34">
        <f>E180-17</f>
        <v>10</v>
      </c>
      <c r="J180" s="5" t="s">
        <v>2037</v>
      </c>
    </row>
    <row r="181">
      <c r="A181" s="3">
        <v>93.0</v>
      </c>
      <c r="B181" s="4">
        <v>0.12905092592592593</v>
      </c>
      <c r="C181" s="5" t="s">
        <v>13</v>
      </c>
      <c r="D181" s="5" t="s">
        <v>146</v>
      </c>
      <c r="E181" s="62">
        <v>26.0</v>
      </c>
      <c r="F181" s="47">
        <v>18.0</v>
      </c>
    </row>
    <row r="182">
      <c r="A182" s="3">
        <v>93.0</v>
      </c>
      <c r="B182" s="4">
        <v>0.12944444444444445</v>
      </c>
      <c r="C182" s="5" t="s">
        <v>13</v>
      </c>
      <c r="D182" s="5" t="s">
        <v>7</v>
      </c>
      <c r="E182" s="62">
        <v>10.0</v>
      </c>
      <c r="F182" s="19"/>
      <c r="H182" s="5" t="s">
        <v>3766</v>
      </c>
    </row>
    <row r="183">
      <c r="A183" s="3">
        <v>93.0</v>
      </c>
      <c r="B183" s="4">
        <v>0.13333333333333333</v>
      </c>
      <c r="C183" s="5" t="s">
        <v>3409</v>
      </c>
      <c r="D183" s="5" t="s">
        <v>20</v>
      </c>
      <c r="E183" s="62">
        <v>17.0</v>
      </c>
      <c r="F183" s="31">
        <f>E183-0-10</f>
        <v>7</v>
      </c>
      <c r="J183" s="5" t="s">
        <v>137</v>
      </c>
    </row>
    <row r="184">
      <c r="A184" s="3">
        <v>93.0</v>
      </c>
      <c r="B184" s="4">
        <v>0.13333333333333333</v>
      </c>
      <c r="C184" s="5" t="s">
        <v>18</v>
      </c>
      <c r="D184" s="5" t="s">
        <v>20</v>
      </c>
      <c r="E184" s="62">
        <v>35.0</v>
      </c>
      <c r="F184" s="31">
        <f>E184-6-10</f>
        <v>19</v>
      </c>
      <c r="J184" s="5" t="s">
        <v>137</v>
      </c>
    </row>
    <row r="185">
      <c r="A185" s="3">
        <v>93.0</v>
      </c>
      <c r="B185" s="4">
        <v>0.13333333333333333</v>
      </c>
      <c r="C185" s="5" t="s">
        <v>15</v>
      </c>
      <c r="D185" s="5" t="s">
        <v>20</v>
      </c>
      <c r="E185" s="62">
        <v>26.0</v>
      </c>
      <c r="F185" s="31">
        <f>E185-8-10</f>
        <v>8</v>
      </c>
      <c r="J185" s="5" t="s">
        <v>137</v>
      </c>
    </row>
    <row r="186">
      <c r="A186" s="3">
        <v>93.0</v>
      </c>
      <c r="B186" s="4">
        <v>0.13333333333333333</v>
      </c>
      <c r="C186" s="5" t="s">
        <v>21</v>
      </c>
      <c r="D186" s="5" t="s">
        <v>20</v>
      </c>
      <c r="E186" s="62">
        <v>37.0</v>
      </c>
      <c r="F186" s="34">
        <f>E186-17-10</f>
        <v>10</v>
      </c>
      <c r="J186" s="5" t="s">
        <v>3255</v>
      </c>
    </row>
    <row r="187">
      <c r="A187" s="3">
        <v>93.0</v>
      </c>
      <c r="B187" s="4">
        <v>0.13333333333333333</v>
      </c>
      <c r="C187" s="5" t="s">
        <v>3643</v>
      </c>
      <c r="D187" s="5" t="s">
        <v>20</v>
      </c>
      <c r="E187" s="62">
        <v>15.0</v>
      </c>
      <c r="F187" s="31">
        <f>E187-1-10</f>
        <v>4</v>
      </c>
      <c r="J187" s="5" t="s">
        <v>137</v>
      </c>
    </row>
    <row r="188">
      <c r="A188" s="3">
        <v>93.0</v>
      </c>
      <c r="B188" s="4">
        <v>0.13333333333333333</v>
      </c>
      <c r="C188" s="5" t="s">
        <v>10</v>
      </c>
      <c r="D188" s="5" t="s">
        <v>20</v>
      </c>
      <c r="E188" s="62">
        <v>34.0</v>
      </c>
      <c r="F188" s="31">
        <f>E188-11-10</f>
        <v>13</v>
      </c>
      <c r="J188" s="5" t="s">
        <v>137</v>
      </c>
    </row>
    <row r="189">
      <c r="A189" s="3">
        <v>93.0</v>
      </c>
      <c r="B189" s="4">
        <v>0.13333333333333333</v>
      </c>
      <c r="C189" s="5" t="s">
        <v>13</v>
      </c>
      <c r="D189" s="5" t="s">
        <v>20</v>
      </c>
      <c r="E189" s="62">
        <v>25.0</v>
      </c>
      <c r="F189" s="31">
        <f>E189-2-10</f>
        <v>13</v>
      </c>
      <c r="J189" s="5" t="s">
        <v>137</v>
      </c>
    </row>
    <row r="190">
      <c r="A190" s="3">
        <v>93.0</v>
      </c>
      <c r="B190" s="4">
        <v>0.13497685185185185</v>
      </c>
      <c r="C190" s="5" t="s">
        <v>21</v>
      </c>
      <c r="D190" s="5" t="s">
        <v>88</v>
      </c>
      <c r="E190" s="62">
        <v>18.0</v>
      </c>
      <c r="F190" s="34">
        <f>E190-8</f>
        <v>10</v>
      </c>
      <c r="J190" s="5" t="s">
        <v>2037</v>
      </c>
    </row>
    <row r="191">
      <c r="A191" s="3">
        <v>93.0</v>
      </c>
      <c r="B191" s="4">
        <v>0.14011574074074074</v>
      </c>
      <c r="C191" s="5" t="s">
        <v>18</v>
      </c>
      <c r="D191" s="5" t="s">
        <v>47</v>
      </c>
      <c r="E191" s="62">
        <v>30.0</v>
      </c>
      <c r="F191" s="31">
        <f>E191-12</f>
        <v>18</v>
      </c>
    </row>
    <row r="192">
      <c r="A192" s="3">
        <v>93.0</v>
      </c>
      <c r="B192" s="4">
        <v>0.14017361111111112</v>
      </c>
      <c r="C192" s="5" t="s">
        <v>3643</v>
      </c>
      <c r="D192" s="5" t="s">
        <v>47</v>
      </c>
      <c r="E192" s="62">
        <v>23.0</v>
      </c>
      <c r="F192" s="34">
        <f>E192-1</f>
        <v>22</v>
      </c>
    </row>
    <row r="193">
      <c r="A193" s="3">
        <v>93.0</v>
      </c>
      <c r="B193" s="4">
        <v>0.14017361111111112</v>
      </c>
      <c r="C193" s="5" t="s">
        <v>13</v>
      </c>
      <c r="D193" s="5" t="s">
        <v>47</v>
      </c>
      <c r="E193" s="62" t="s">
        <v>30</v>
      </c>
      <c r="F193" s="47" t="s">
        <v>30</v>
      </c>
      <c r="J193" s="5" t="s">
        <v>17</v>
      </c>
    </row>
    <row r="194">
      <c r="A194" s="3">
        <v>93.0</v>
      </c>
      <c r="B194" s="4">
        <v>0.14017361111111112</v>
      </c>
      <c r="C194" s="5" t="s">
        <v>13</v>
      </c>
      <c r="D194" s="5" t="s">
        <v>47</v>
      </c>
      <c r="E194" s="62">
        <v>20.0</v>
      </c>
      <c r="F194" s="31">
        <f t="shared" ref="F194:F195" si="11">E194-2</f>
        <v>18</v>
      </c>
      <c r="J194" s="5" t="s">
        <v>40</v>
      </c>
    </row>
    <row r="195">
      <c r="A195" s="3">
        <v>93.0</v>
      </c>
      <c r="B195" s="4">
        <v>0.14041666666666666</v>
      </c>
      <c r="C195" s="5" t="s">
        <v>15</v>
      </c>
      <c r="D195" s="5" t="s">
        <v>47</v>
      </c>
      <c r="E195" s="62">
        <v>11.0</v>
      </c>
      <c r="F195" s="31">
        <f t="shared" si="11"/>
        <v>9</v>
      </c>
    </row>
    <row r="196">
      <c r="A196" s="3">
        <v>93.0</v>
      </c>
      <c r="B196" s="4">
        <v>0.14055555555555554</v>
      </c>
      <c r="C196" s="5" t="s">
        <v>21</v>
      </c>
      <c r="D196" s="5" t="s">
        <v>47</v>
      </c>
      <c r="E196" s="62">
        <v>7.0</v>
      </c>
      <c r="F196" s="31">
        <f t="shared" ref="F196:F197" si="12">E196-5</f>
        <v>2</v>
      </c>
    </row>
    <row r="197">
      <c r="A197" s="3">
        <v>93.0</v>
      </c>
      <c r="B197" s="4">
        <v>0.14056712962962964</v>
      </c>
      <c r="C197" s="5" t="s">
        <v>10</v>
      </c>
      <c r="D197" s="5" t="s">
        <v>47</v>
      </c>
      <c r="E197" s="62">
        <v>8.0</v>
      </c>
      <c r="F197" s="31">
        <f t="shared" si="12"/>
        <v>3</v>
      </c>
    </row>
    <row r="198">
      <c r="A198" s="3">
        <v>93.0</v>
      </c>
      <c r="B198" s="4">
        <v>0.140625</v>
      </c>
      <c r="C198" s="5" t="s">
        <v>3409</v>
      </c>
      <c r="D198" s="5" t="s">
        <v>47</v>
      </c>
      <c r="E198" s="62">
        <v>4.0</v>
      </c>
      <c r="F198" s="31">
        <f>E198-0</f>
        <v>4</v>
      </c>
    </row>
    <row r="199">
      <c r="A199" s="3">
        <v>93.0</v>
      </c>
      <c r="B199" s="4">
        <v>0.1477199074074074</v>
      </c>
      <c r="C199" s="5" t="s">
        <v>15</v>
      </c>
      <c r="D199" s="5" t="s">
        <v>75</v>
      </c>
      <c r="E199" s="62" t="s">
        <v>30</v>
      </c>
      <c r="F199" s="47" t="s">
        <v>30</v>
      </c>
      <c r="J199" s="5" t="s">
        <v>17</v>
      </c>
    </row>
    <row r="200">
      <c r="A200" s="3">
        <v>93.0</v>
      </c>
      <c r="B200" s="4">
        <v>0.1477199074074074</v>
      </c>
      <c r="C200" s="5" t="s">
        <v>15</v>
      </c>
      <c r="D200" s="5" t="s">
        <v>75</v>
      </c>
      <c r="E200" s="62" t="s">
        <v>30</v>
      </c>
      <c r="F200" s="47" t="s">
        <v>30</v>
      </c>
      <c r="J200" s="5" t="s">
        <v>3747</v>
      </c>
    </row>
    <row r="201">
      <c r="A201" s="3">
        <v>93.0</v>
      </c>
      <c r="B201" s="4">
        <v>0.14775462962962962</v>
      </c>
      <c r="C201" s="5" t="s">
        <v>15</v>
      </c>
      <c r="D201" s="5" t="s">
        <v>75</v>
      </c>
      <c r="E201" s="62" t="s">
        <v>30</v>
      </c>
      <c r="F201" s="47" t="s">
        <v>30</v>
      </c>
      <c r="J201" s="5" t="s">
        <v>17</v>
      </c>
    </row>
    <row r="202">
      <c r="A202" s="3">
        <v>93.0</v>
      </c>
      <c r="B202" s="4">
        <v>0.14775462962962962</v>
      </c>
      <c r="C202" s="5" t="s">
        <v>15</v>
      </c>
      <c r="D202" s="5" t="s">
        <v>75</v>
      </c>
      <c r="E202" s="62" t="s">
        <v>30</v>
      </c>
      <c r="F202" s="47" t="s">
        <v>30</v>
      </c>
      <c r="J202" s="5" t="s">
        <v>3747</v>
      </c>
    </row>
    <row r="203">
      <c r="A203" s="3">
        <v>93.0</v>
      </c>
      <c r="B203" s="4">
        <v>0.1478472222222222</v>
      </c>
      <c r="C203" s="5" t="s">
        <v>15</v>
      </c>
      <c r="D203" s="5" t="s">
        <v>75</v>
      </c>
      <c r="E203" s="62" t="s">
        <v>30</v>
      </c>
      <c r="F203" s="47" t="s">
        <v>30</v>
      </c>
      <c r="J203" s="5" t="s">
        <v>17</v>
      </c>
    </row>
    <row r="204">
      <c r="A204" s="3">
        <v>93.0</v>
      </c>
      <c r="B204" s="4">
        <v>0.1478472222222222</v>
      </c>
      <c r="C204" s="5" t="s">
        <v>15</v>
      </c>
      <c r="D204" s="5" t="s">
        <v>75</v>
      </c>
      <c r="E204" s="62">
        <v>11.0</v>
      </c>
      <c r="F204" s="31">
        <f>E204-4</f>
        <v>7</v>
      </c>
      <c r="J204" s="5" t="s">
        <v>3747</v>
      </c>
    </row>
    <row r="205">
      <c r="A205" s="3">
        <v>93.0</v>
      </c>
      <c r="B205" s="4">
        <v>0.14842592592592593</v>
      </c>
      <c r="C205" s="5" t="s">
        <v>15</v>
      </c>
      <c r="D205" s="5" t="s">
        <v>75</v>
      </c>
      <c r="E205" s="62" t="s">
        <v>30</v>
      </c>
      <c r="F205" s="47" t="s">
        <v>30</v>
      </c>
      <c r="J205" s="5" t="s">
        <v>17</v>
      </c>
    </row>
    <row r="206">
      <c r="A206" s="3">
        <v>93.0</v>
      </c>
      <c r="B206" s="4">
        <v>0.14842592592592593</v>
      </c>
      <c r="C206" s="5" t="s">
        <v>15</v>
      </c>
      <c r="D206" s="5" t="s">
        <v>75</v>
      </c>
      <c r="E206" s="62" t="s">
        <v>30</v>
      </c>
      <c r="F206" s="47" t="s">
        <v>30</v>
      </c>
      <c r="J206" s="5" t="s">
        <v>3747</v>
      </c>
    </row>
    <row r="207">
      <c r="A207" s="3">
        <v>93.0</v>
      </c>
      <c r="B207" s="4">
        <v>0.14991898148148147</v>
      </c>
      <c r="C207" s="5" t="s">
        <v>15</v>
      </c>
      <c r="D207" s="5" t="s">
        <v>402</v>
      </c>
      <c r="E207" s="62">
        <v>12.0</v>
      </c>
      <c r="F207" s="31">
        <f>E207</f>
        <v>12</v>
      </c>
      <c r="J207" s="5" t="s">
        <v>3767</v>
      </c>
    </row>
    <row r="208">
      <c r="A208" s="3">
        <v>93.0</v>
      </c>
      <c r="B208" s="4">
        <v>0.15091435185185184</v>
      </c>
      <c r="C208" s="5" t="s">
        <v>10</v>
      </c>
      <c r="D208" s="5" t="s">
        <v>97</v>
      </c>
      <c r="E208" s="62">
        <v>27.0</v>
      </c>
      <c r="F208" s="19"/>
      <c r="J208" s="5" t="s">
        <v>3768</v>
      </c>
    </row>
    <row r="209">
      <c r="A209" s="3">
        <v>93.0</v>
      </c>
      <c r="B209" s="4">
        <v>0.15157407407407408</v>
      </c>
      <c r="C209" s="5" t="s">
        <v>21</v>
      </c>
      <c r="D209" s="5" t="s">
        <v>97</v>
      </c>
      <c r="E209" s="62">
        <v>22.0</v>
      </c>
      <c r="F209" s="19"/>
      <c r="J209" s="5" t="s">
        <v>3769</v>
      </c>
    </row>
    <row r="210">
      <c r="A210" s="3">
        <v>93.0</v>
      </c>
      <c r="B210" s="4">
        <v>0.15302083333333333</v>
      </c>
      <c r="C210" s="5" t="s">
        <v>3409</v>
      </c>
      <c r="D210" s="5" t="s">
        <v>7</v>
      </c>
      <c r="E210" s="62">
        <v>25.0</v>
      </c>
      <c r="F210" s="19"/>
      <c r="H210" s="5" t="s">
        <v>3770</v>
      </c>
    </row>
    <row r="211">
      <c r="A211" s="3">
        <v>93.0</v>
      </c>
      <c r="B211" s="4">
        <v>0.15399305555555556</v>
      </c>
      <c r="C211" s="5" t="s">
        <v>18</v>
      </c>
      <c r="D211" s="5" t="s">
        <v>32</v>
      </c>
      <c r="E211" s="62">
        <v>29.0</v>
      </c>
      <c r="F211" s="31">
        <f>E211-15</f>
        <v>14</v>
      </c>
      <c r="J211" s="5" t="s">
        <v>3724</v>
      </c>
    </row>
    <row r="212">
      <c r="A212" s="3">
        <v>93.0</v>
      </c>
      <c r="B212" s="4">
        <v>0.15412037037037038</v>
      </c>
      <c r="C212" s="5" t="s">
        <v>18</v>
      </c>
      <c r="D212" s="5" t="s">
        <v>7</v>
      </c>
      <c r="E212" s="62">
        <v>20.0</v>
      </c>
      <c r="F212" s="19"/>
      <c r="H212" s="5" t="s">
        <v>3771</v>
      </c>
    </row>
    <row r="213">
      <c r="A213" s="3">
        <v>93.0</v>
      </c>
      <c r="B213" s="4">
        <v>0.15447916666666667</v>
      </c>
      <c r="C213" s="5" t="s">
        <v>18</v>
      </c>
      <c r="D213" s="5" t="s">
        <v>32</v>
      </c>
      <c r="E213" s="62">
        <v>25.0</v>
      </c>
      <c r="F213" s="31">
        <f>E213-15</f>
        <v>10</v>
      </c>
      <c r="J213" s="5" t="s">
        <v>2880</v>
      </c>
    </row>
    <row r="214">
      <c r="A214" s="3">
        <v>93.0</v>
      </c>
      <c r="B214" s="4">
        <v>0.1545601851851852</v>
      </c>
      <c r="C214" s="5" t="s">
        <v>18</v>
      </c>
      <c r="D214" s="5" t="s">
        <v>7</v>
      </c>
      <c r="E214" s="62">
        <v>23.0</v>
      </c>
      <c r="F214" s="19"/>
      <c r="H214" s="5" t="s">
        <v>3772</v>
      </c>
      <c r="I214" s="5">
        <v>1.0</v>
      </c>
    </row>
    <row r="215">
      <c r="A215" s="3">
        <v>93.0</v>
      </c>
      <c r="B215" s="4">
        <v>0.15491898148148148</v>
      </c>
      <c r="C215" s="5" t="s">
        <v>18</v>
      </c>
      <c r="D215" s="5" t="s">
        <v>32</v>
      </c>
      <c r="E215" s="62" t="s">
        <v>30</v>
      </c>
      <c r="F215" s="47" t="s">
        <v>30</v>
      </c>
      <c r="J215" s="5" t="s">
        <v>17</v>
      </c>
    </row>
    <row r="216">
      <c r="A216" s="3">
        <v>93.0</v>
      </c>
      <c r="B216" s="4">
        <v>0.15491898148148148</v>
      </c>
      <c r="C216" s="5" t="s">
        <v>18</v>
      </c>
      <c r="D216" s="5" t="s">
        <v>32</v>
      </c>
      <c r="E216" s="62">
        <v>29.0</v>
      </c>
      <c r="F216" s="31">
        <f>E216-15</f>
        <v>14</v>
      </c>
      <c r="J216" s="5" t="s">
        <v>3773</v>
      </c>
    </row>
    <row r="217">
      <c r="A217" s="3">
        <v>93.0</v>
      </c>
      <c r="B217" s="4">
        <v>0.15501157407407407</v>
      </c>
      <c r="C217" s="5" t="s">
        <v>18</v>
      </c>
      <c r="D217" s="5" t="s">
        <v>7</v>
      </c>
      <c r="E217" s="62">
        <v>15.0</v>
      </c>
      <c r="F217" s="19"/>
      <c r="H217" s="5" t="s">
        <v>3774</v>
      </c>
    </row>
    <row r="218">
      <c r="A218" s="3">
        <v>93.0</v>
      </c>
      <c r="B218" s="4">
        <v>0.15524305555555556</v>
      </c>
      <c r="C218" s="5" t="s">
        <v>18</v>
      </c>
      <c r="D218" s="5" t="s">
        <v>32</v>
      </c>
      <c r="E218" s="62" t="s">
        <v>30</v>
      </c>
      <c r="F218" s="47" t="s">
        <v>30</v>
      </c>
      <c r="J218" s="5" t="s">
        <v>17</v>
      </c>
    </row>
    <row r="219">
      <c r="A219" s="3">
        <v>93.0</v>
      </c>
      <c r="B219" s="4">
        <v>0.15524305555555556</v>
      </c>
      <c r="C219" s="5" t="s">
        <v>18</v>
      </c>
      <c r="D219" s="5" t="s">
        <v>32</v>
      </c>
      <c r="E219" s="62">
        <v>24.0</v>
      </c>
      <c r="F219" s="31">
        <f>E219-15</f>
        <v>9</v>
      </c>
      <c r="J219" s="5" t="s">
        <v>3773</v>
      </c>
    </row>
    <row r="220">
      <c r="A220" s="3">
        <v>93.0</v>
      </c>
      <c r="B220" s="4">
        <v>0.15533564814814815</v>
      </c>
      <c r="C220" s="5" t="s">
        <v>18</v>
      </c>
      <c r="D220" s="5" t="s">
        <v>7</v>
      </c>
      <c r="E220" s="62">
        <v>15.0</v>
      </c>
      <c r="F220" s="19"/>
      <c r="H220" s="5" t="s">
        <v>3774</v>
      </c>
      <c r="I220" s="5">
        <v>1.0</v>
      </c>
    </row>
    <row r="221">
      <c r="A221" s="3">
        <v>93.0</v>
      </c>
      <c r="B221" s="4">
        <v>0.1554861111111111</v>
      </c>
      <c r="C221" s="5" t="s">
        <v>18</v>
      </c>
      <c r="D221" s="5" t="s">
        <v>32</v>
      </c>
      <c r="E221" s="62" t="s">
        <v>30</v>
      </c>
      <c r="F221" s="47" t="s">
        <v>30</v>
      </c>
      <c r="J221" s="5" t="s">
        <v>17</v>
      </c>
    </row>
    <row r="222">
      <c r="A222" s="3">
        <v>93.0</v>
      </c>
      <c r="B222" s="4">
        <v>0.1554861111111111</v>
      </c>
      <c r="C222" s="5" t="s">
        <v>18</v>
      </c>
      <c r="D222" s="5" t="s">
        <v>32</v>
      </c>
      <c r="E222" s="62" t="s">
        <v>30</v>
      </c>
      <c r="F222" s="47" t="s">
        <v>30</v>
      </c>
      <c r="J222" s="5" t="s">
        <v>3773</v>
      </c>
    </row>
    <row r="223">
      <c r="A223" s="3">
        <v>93.0</v>
      </c>
      <c r="B223" s="4">
        <v>0.15563657407407408</v>
      </c>
      <c r="C223" s="5" t="s">
        <v>18</v>
      </c>
      <c r="D223" s="5" t="s">
        <v>7</v>
      </c>
      <c r="E223" s="62">
        <v>18.0</v>
      </c>
      <c r="F223" s="19"/>
      <c r="H223" s="5" t="s">
        <v>3775</v>
      </c>
    </row>
    <row r="224">
      <c r="A224" s="3">
        <v>93.0</v>
      </c>
      <c r="B224" s="4">
        <v>0.15584490740740742</v>
      </c>
      <c r="C224" s="5" t="s">
        <v>18</v>
      </c>
      <c r="D224" s="5" t="s">
        <v>32</v>
      </c>
      <c r="E224" s="62" t="s">
        <v>30</v>
      </c>
      <c r="F224" s="47" t="s">
        <v>30</v>
      </c>
      <c r="J224" s="5" t="s">
        <v>17</v>
      </c>
    </row>
    <row r="225">
      <c r="A225" s="3">
        <v>93.0</v>
      </c>
      <c r="B225" s="4">
        <v>0.15584490740740742</v>
      </c>
      <c r="C225" s="5" t="s">
        <v>18</v>
      </c>
      <c r="D225" s="5" t="s">
        <v>32</v>
      </c>
      <c r="E225" s="62">
        <v>24.0</v>
      </c>
      <c r="F225" s="31">
        <f>E225-15</f>
        <v>9</v>
      </c>
      <c r="J225" s="5" t="s">
        <v>3773</v>
      </c>
    </row>
    <row r="226">
      <c r="A226" s="3">
        <v>93.0</v>
      </c>
      <c r="B226" s="4">
        <v>0.15594907407407407</v>
      </c>
      <c r="C226" s="5" t="s">
        <v>18</v>
      </c>
      <c r="D226" s="5" t="s">
        <v>7</v>
      </c>
      <c r="E226" s="62">
        <v>20.0</v>
      </c>
      <c r="F226" s="19"/>
      <c r="H226" s="5" t="s">
        <v>3776</v>
      </c>
      <c r="I226" s="5">
        <v>1.0</v>
      </c>
    </row>
    <row r="227">
      <c r="A227" s="3">
        <v>93.0</v>
      </c>
      <c r="B227" s="4">
        <v>0.15730324074074073</v>
      </c>
      <c r="C227" s="5" t="s">
        <v>13</v>
      </c>
      <c r="D227" s="5" t="s">
        <v>32</v>
      </c>
      <c r="E227" s="62" t="s">
        <v>30</v>
      </c>
      <c r="F227" s="47" t="s">
        <v>30</v>
      </c>
      <c r="J227" s="5" t="s">
        <v>17</v>
      </c>
    </row>
    <row r="228">
      <c r="A228" s="3">
        <v>93.0</v>
      </c>
      <c r="B228" s="4">
        <v>0.15730324074074073</v>
      </c>
      <c r="C228" s="5" t="s">
        <v>13</v>
      </c>
      <c r="D228" s="5" t="s">
        <v>32</v>
      </c>
      <c r="E228" s="62">
        <v>29.0</v>
      </c>
      <c r="F228" s="31">
        <f>E228-17</f>
        <v>12</v>
      </c>
      <c r="J228" s="5" t="s">
        <v>3512</v>
      </c>
    </row>
    <row r="229">
      <c r="A229" s="3">
        <v>93.0</v>
      </c>
      <c r="B229" s="4">
        <v>0.15736111111111112</v>
      </c>
      <c r="C229" s="5" t="s">
        <v>13</v>
      </c>
      <c r="D229" s="5" t="s">
        <v>7</v>
      </c>
      <c r="E229" s="62">
        <v>24.0</v>
      </c>
      <c r="F229" s="19"/>
      <c r="H229" s="5" t="s">
        <v>3777</v>
      </c>
    </row>
    <row r="230">
      <c r="A230" s="3">
        <v>93.0</v>
      </c>
      <c r="B230" s="4">
        <v>0.15741898148148148</v>
      </c>
      <c r="C230" s="5" t="s">
        <v>13</v>
      </c>
      <c r="D230" s="5" t="s">
        <v>32</v>
      </c>
      <c r="E230" s="62" t="s">
        <v>30</v>
      </c>
      <c r="F230" s="47" t="s">
        <v>30</v>
      </c>
      <c r="J230" s="5" t="s">
        <v>17</v>
      </c>
    </row>
    <row r="231">
      <c r="A231" s="3">
        <v>93.0</v>
      </c>
      <c r="B231" s="4">
        <v>0.15741898148148148</v>
      </c>
      <c r="C231" s="5" t="s">
        <v>13</v>
      </c>
      <c r="D231" s="5" t="s">
        <v>32</v>
      </c>
      <c r="E231" s="62" t="s">
        <v>37</v>
      </c>
      <c r="F231" s="47">
        <v>20.0</v>
      </c>
      <c r="G231" s="5" t="s">
        <v>48</v>
      </c>
      <c r="J231" s="5" t="s">
        <v>3512</v>
      </c>
    </row>
    <row r="232">
      <c r="A232" s="3">
        <v>93.0</v>
      </c>
      <c r="B232" s="4">
        <v>0.1575462962962963</v>
      </c>
      <c r="C232" s="5" t="s">
        <v>13</v>
      </c>
      <c r="D232" s="5" t="s">
        <v>7</v>
      </c>
      <c r="E232" s="62">
        <v>34.0</v>
      </c>
      <c r="F232" s="19"/>
      <c r="H232" s="5" t="s">
        <v>3778</v>
      </c>
    </row>
    <row r="233">
      <c r="A233" s="3">
        <v>93.0</v>
      </c>
      <c r="B233" s="4">
        <v>0.15912037037037038</v>
      </c>
      <c r="C233" s="5" t="s">
        <v>13</v>
      </c>
      <c r="D233" s="5" t="s">
        <v>32</v>
      </c>
      <c r="E233" s="62" t="s">
        <v>30</v>
      </c>
      <c r="F233" s="47" t="s">
        <v>30</v>
      </c>
      <c r="J233" s="5" t="s">
        <v>17</v>
      </c>
    </row>
    <row r="234">
      <c r="A234" s="3">
        <v>93.0</v>
      </c>
      <c r="B234" s="4">
        <v>0.15912037037037038</v>
      </c>
      <c r="C234" s="5" t="s">
        <v>13</v>
      </c>
      <c r="D234" s="5" t="s">
        <v>32</v>
      </c>
      <c r="E234" s="62">
        <v>30.0</v>
      </c>
      <c r="F234" s="31">
        <f>E234-17</f>
        <v>13</v>
      </c>
      <c r="J234" s="5" t="s">
        <v>3779</v>
      </c>
    </row>
    <row r="235">
      <c r="A235" s="3">
        <v>93.0</v>
      </c>
      <c r="B235" s="4">
        <v>0.15916666666666668</v>
      </c>
      <c r="C235" s="5" t="s">
        <v>13</v>
      </c>
      <c r="D235" s="5" t="s">
        <v>7</v>
      </c>
      <c r="E235" s="62">
        <v>24.0</v>
      </c>
      <c r="F235" s="19"/>
      <c r="H235" s="5" t="s">
        <v>3777</v>
      </c>
      <c r="I235" s="5">
        <v>1.0</v>
      </c>
    </row>
    <row r="236">
      <c r="A236" s="3">
        <v>93.0</v>
      </c>
      <c r="B236" s="4">
        <v>0.16215277777777778</v>
      </c>
      <c r="C236" s="5" t="s">
        <v>10</v>
      </c>
      <c r="D236" s="5" t="s">
        <v>47</v>
      </c>
      <c r="E236" s="62">
        <v>24.0</v>
      </c>
      <c r="F236" s="31">
        <f>E236-5</f>
        <v>19</v>
      </c>
    </row>
    <row r="237">
      <c r="A237" s="3">
        <v>93.0</v>
      </c>
      <c r="B237" s="4">
        <v>0.16216435185185185</v>
      </c>
      <c r="C237" s="5" t="s">
        <v>3643</v>
      </c>
      <c r="D237" s="5" t="s">
        <v>47</v>
      </c>
      <c r="E237" s="62">
        <v>21.0</v>
      </c>
      <c r="F237" s="34">
        <f>E237-1</f>
        <v>20</v>
      </c>
    </row>
    <row r="238">
      <c r="A238" s="3">
        <v>93.0</v>
      </c>
      <c r="B238" s="4">
        <v>0.1622685185185185</v>
      </c>
      <c r="C238" s="5" t="s">
        <v>21</v>
      </c>
      <c r="D238" s="5" t="s">
        <v>88</v>
      </c>
      <c r="E238" s="62">
        <v>22.0</v>
      </c>
      <c r="F238" s="31">
        <f>E238-8</f>
        <v>14</v>
      </c>
    </row>
    <row r="239">
      <c r="A239" s="3">
        <v>93.0</v>
      </c>
      <c r="B239" s="4">
        <v>0.16241898148148148</v>
      </c>
      <c r="C239" s="5" t="s">
        <v>15</v>
      </c>
      <c r="D239" s="5" t="s">
        <v>47</v>
      </c>
      <c r="E239" s="62">
        <v>17.0</v>
      </c>
      <c r="F239" s="31">
        <f>E239-2</f>
        <v>15</v>
      </c>
    </row>
    <row r="240">
      <c r="A240" s="3">
        <v>93.0</v>
      </c>
      <c r="B240" s="4">
        <v>0.16243055555555555</v>
      </c>
      <c r="C240" s="5" t="s">
        <v>18</v>
      </c>
      <c r="D240" s="5" t="s">
        <v>47</v>
      </c>
      <c r="E240" s="62">
        <v>15.0</v>
      </c>
      <c r="F240" s="31">
        <f>E240-12</f>
        <v>3</v>
      </c>
    </row>
    <row r="241">
      <c r="A241" s="3">
        <v>93.0</v>
      </c>
      <c r="B241" s="4">
        <v>0.16252314814814814</v>
      </c>
      <c r="C241" s="5" t="s">
        <v>13</v>
      </c>
      <c r="D241" s="5" t="s">
        <v>47</v>
      </c>
      <c r="E241" s="62" t="s">
        <v>30</v>
      </c>
      <c r="F241" s="47" t="s">
        <v>30</v>
      </c>
      <c r="J241" s="5" t="s">
        <v>17</v>
      </c>
    </row>
    <row r="242">
      <c r="A242" s="3">
        <v>93.0</v>
      </c>
      <c r="B242" s="4">
        <v>0.16252314814814814</v>
      </c>
      <c r="C242" s="5" t="s">
        <v>13</v>
      </c>
      <c r="D242" s="5" t="s">
        <v>47</v>
      </c>
      <c r="E242" s="62">
        <v>13.0</v>
      </c>
      <c r="F242" s="31">
        <f>E242-2</f>
        <v>11</v>
      </c>
    </row>
    <row r="243">
      <c r="A243" s="3">
        <v>93.0</v>
      </c>
      <c r="B243" s="4">
        <v>0.12091435185185186</v>
      </c>
      <c r="C243" s="5" t="s">
        <v>3409</v>
      </c>
      <c r="D243" s="5" t="s">
        <v>47</v>
      </c>
      <c r="E243" s="62">
        <v>2.0</v>
      </c>
      <c r="F243" s="31">
        <f>E243-0</f>
        <v>2</v>
      </c>
    </row>
    <row r="244">
      <c r="A244" s="3">
        <v>93.0</v>
      </c>
      <c r="B244" s="4">
        <v>0.16261574074074073</v>
      </c>
      <c r="C244" s="5" t="s">
        <v>21</v>
      </c>
      <c r="D244" s="5" t="s">
        <v>47</v>
      </c>
      <c r="E244" s="62">
        <v>8.0</v>
      </c>
      <c r="F244" s="31">
        <f t="shared" ref="F244:F245" si="13">E244-5</f>
        <v>3</v>
      </c>
    </row>
    <row r="245">
      <c r="A245" s="3">
        <v>93.0</v>
      </c>
      <c r="B245" s="4">
        <v>0.16288194444444445</v>
      </c>
      <c r="C245" s="5" t="s">
        <v>10</v>
      </c>
      <c r="D245" s="5" t="s">
        <v>88</v>
      </c>
      <c r="E245" s="62">
        <v>23.0</v>
      </c>
      <c r="F245" s="31">
        <f t="shared" si="13"/>
        <v>18</v>
      </c>
    </row>
    <row r="246">
      <c r="A246" s="3">
        <v>93.0</v>
      </c>
      <c r="B246" s="4">
        <v>0.16407407407407407</v>
      </c>
      <c r="C246" s="5" t="s">
        <v>3643</v>
      </c>
      <c r="D246" s="5" t="s">
        <v>24</v>
      </c>
      <c r="E246" s="62" t="s">
        <v>30</v>
      </c>
      <c r="F246" s="47" t="s">
        <v>30</v>
      </c>
      <c r="G246" s="5"/>
      <c r="J246" s="5" t="s">
        <v>17</v>
      </c>
    </row>
    <row r="247">
      <c r="A247" s="3">
        <v>93.0</v>
      </c>
      <c r="B247" s="4">
        <v>0.16407407407407407</v>
      </c>
      <c r="C247" s="5" t="s">
        <v>3643</v>
      </c>
      <c r="D247" s="5" t="s">
        <v>24</v>
      </c>
      <c r="E247" s="62">
        <v>23.0</v>
      </c>
      <c r="F247" s="19"/>
      <c r="J247" s="5" t="s">
        <v>40</v>
      </c>
    </row>
    <row r="248">
      <c r="A248" s="3">
        <v>93.0</v>
      </c>
      <c r="B248" s="4">
        <v>0.1644212962962963</v>
      </c>
      <c r="C248" s="5" t="s">
        <v>3643</v>
      </c>
      <c r="D248" s="5" t="s">
        <v>88</v>
      </c>
      <c r="E248" s="62">
        <v>18.0</v>
      </c>
      <c r="F248" s="19"/>
    </row>
    <row r="249">
      <c r="A249" s="3">
        <v>93.0</v>
      </c>
      <c r="B249" s="4">
        <v>0.16745370370370372</v>
      </c>
      <c r="C249" s="5" t="s">
        <v>15</v>
      </c>
      <c r="D249" s="5" t="s">
        <v>97</v>
      </c>
      <c r="E249" s="62">
        <v>23.0</v>
      </c>
      <c r="F249" s="19"/>
      <c r="J249" s="5" t="s">
        <v>3780</v>
      </c>
    </row>
    <row r="250">
      <c r="A250" s="3">
        <v>93.0</v>
      </c>
      <c r="B250" s="4">
        <v>0.1699189814814815</v>
      </c>
      <c r="C250" s="5" t="s">
        <v>18</v>
      </c>
      <c r="D250" s="5" t="s">
        <v>32</v>
      </c>
      <c r="E250" s="62">
        <v>32.0</v>
      </c>
      <c r="F250" s="31">
        <f>E250-15</f>
        <v>17</v>
      </c>
      <c r="J250" s="5" t="s">
        <v>3726</v>
      </c>
    </row>
    <row r="251">
      <c r="A251" s="3">
        <v>93.0</v>
      </c>
      <c r="B251" s="4">
        <v>0.1700347222222222</v>
      </c>
      <c r="C251" s="5" t="s">
        <v>18</v>
      </c>
      <c r="D251" s="5" t="s">
        <v>7</v>
      </c>
      <c r="E251" s="62">
        <v>14.0</v>
      </c>
      <c r="F251" s="19"/>
      <c r="H251" s="5" t="s">
        <v>3781</v>
      </c>
    </row>
    <row r="252">
      <c r="A252" s="3">
        <v>93.0</v>
      </c>
      <c r="B252" s="4">
        <v>0.17048611111111112</v>
      </c>
      <c r="C252" s="5" t="s">
        <v>18</v>
      </c>
      <c r="D252" s="5" t="s">
        <v>32</v>
      </c>
      <c r="E252" s="62">
        <v>27.0</v>
      </c>
      <c r="F252" s="31">
        <f>E252-15+5</f>
        <v>17</v>
      </c>
      <c r="J252" s="5" t="s">
        <v>2882</v>
      </c>
    </row>
    <row r="253">
      <c r="A253" s="3">
        <v>93.0</v>
      </c>
      <c r="B253" s="4">
        <v>0.17059027777777777</v>
      </c>
      <c r="C253" s="5" t="s">
        <v>18</v>
      </c>
      <c r="D253" s="5" t="s">
        <v>7</v>
      </c>
      <c r="E253" s="62">
        <v>32.0</v>
      </c>
      <c r="F253" s="19"/>
      <c r="H253" s="5" t="s">
        <v>3782</v>
      </c>
    </row>
    <row r="254">
      <c r="A254" s="3">
        <v>93.0</v>
      </c>
      <c r="B254" s="4">
        <v>0.1708449074074074</v>
      </c>
      <c r="C254" s="5" t="s">
        <v>18</v>
      </c>
      <c r="D254" s="5" t="s">
        <v>32</v>
      </c>
      <c r="E254" s="62">
        <v>14.0</v>
      </c>
      <c r="F254" s="31">
        <f>E254-15+5</f>
        <v>4</v>
      </c>
      <c r="J254" s="5" t="s">
        <v>2882</v>
      </c>
    </row>
    <row r="255">
      <c r="A255" s="3">
        <v>93.0</v>
      </c>
      <c r="B255" s="4">
        <v>0.17136574074074074</v>
      </c>
      <c r="C255" s="5" t="s">
        <v>13</v>
      </c>
      <c r="D255" s="5" t="s">
        <v>32</v>
      </c>
      <c r="E255" s="62">
        <v>23.0</v>
      </c>
      <c r="F255" s="31">
        <f>E255-17</f>
        <v>6</v>
      </c>
      <c r="J255" s="5" t="s">
        <v>3783</v>
      </c>
    </row>
    <row r="256">
      <c r="A256" s="3">
        <v>93.0</v>
      </c>
      <c r="B256" s="4">
        <v>0.17148148148148148</v>
      </c>
      <c r="C256" s="5" t="s">
        <v>13</v>
      </c>
      <c r="D256" s="5" t="s">
        <v>7</v>
      </c>
      <c r="E256" s="62">
        <v>25.0</v>
      </c>
      <c r="F256" s="19"/>
      <c r="H256" s="5" t="s">
        <v>3784</v>
      </c>
      <c r="J256" s="5" t="s">
        <v>3785</v>
      </c>
    </row>
    <row r="257">
      <c r="A257" s="3">
        <v>93.0</v>
      </c>
      <c r="B257" s="4">
        <v>0.17224537037037038</v>
      </c>
      <c r="C257" s="5" t="s">
        <v>13</v>
      </c>
      <c r="D257" s="5" t="s">
        <v>32</v>
      </c>
      <c r="E257" s="62" t="s">
        <v>30</v>
      </c>
      <c r="F257" s="47" t="s">
        <v>30</v>
      </c>
      <c r="J257" s="5" t="s">
        <v>17</v>
      </c>
    </row>
    <row r="258">
      <c r="A258" s="3">
        <v>93.0</v>
      </c>
      <c r="B258" s="4">
        <v>0.17224537037037038</v>
      </c>
      <c r="C258" s="5" t="s">
        <v>13</v>
      </c>
      <c r="D258" s="5" t="s">
        <v>32</v>
      </c>
      <c r="E258" s="62">
        <v>32.0</v>
      </c>
      <c r="F258" s="31">
        <f>E258-17</f>
        <v>15</v>
      </c>
      <c r="J258" s="5" t="s">
        <v>3512</v>
      </c>
    </row>
    <row r="259">
      <c r="A259" s="3">
        <v>93.0</v>
      </c>
      <c r="B259" s="4">
        <v>0.17230324074074074</v>
      </c>
      <c r="C259" s="5" t="s">
        <v>13</v>
      </c>
      <c r="D259" s="5" t="s">
        <v>7</v>
      </c>
      <c r="E259" s="62">
        <v>22.0</v>
      </c>
      <c r="F259" s="19"/>
      <c r="H259" s="5" t="s">
        <v>3786</v>
      </c>
      <c r="I259" s="5">
        <v>1.0</v>
      </c>
    </row>
    <row r="260">
      <c r="A260" s="3">
        <v>93.0</v>
      </c>
      <c r="B260" s="4">
        <v>0.17587962962962964</v>
      </c>
      <c r="C260" s="5" t="s">
        <v>3409</v>
      </c>
      <c r="D260" s="5" t="s">
        <v>25</v>
      </c>
      <c r="E260" s="62" t="s">
        <v>30</v>
      </c>
      <c r="F260" s="47" t="s">
        <v>30</v>
      </c>
      <c r="J260" s="5" t="s">
        <v>350</v>
      </c>
    </row>
    <row r="261">
      <c r="A261" s="3">
        <v>93.0</v>
      </c>
      <c r="B261" s="4">
        <v>0.17587962962962964</v>
      </c>
      <c r="C261" s="5" t="s">
        <v>3409</v>
      </c>
      <c r="D261" s="5" t="s">
        <v>25</v>
      </c>
      <c r="E261" s="62">
        <v>20.0</v>
      </c>
      <c r="F261" s="34">
        <f>E261-0</f>
        <v>20</v>
      </c>
      <c r="J261" s="5" t="s">
        <v>3787</v>
      </c>
    </row>
    <row r="262">
      <c r="A262" s="3">
        <v>93.0</v>
      </c>
      <c r="B262" s="4">
        <v>0.17592592592592593</v>
      </c>
      <c r="C262" s="5" t="s">
        <v>15</v>
      </c>
      <c r="D262" s="5" t="s">
        <v>25</v>
      </c>
      <c r="E262" s="62">
        <v>23.0</v>
      </c>
      <c r="F262" s="47">
        <v>19.0</v>
      </c>
      <c r="J262" s="5" t="s">
        <v>3788</v>
      </c>
    </row>
    <row r="263">
      <c r="A263" s="3">
        <v>93.0</v>
      </c>
      <c r="B263" s="4">
        <v>0.17608796296296297</v>
      </c>
      <c r="C263" s="5" t="s">
        <v>18</v>
      </c>
      <c r="D263" s="5" t="s">
        <v>25</v>
      </c>
      <c r="E263" s="62">
        <v>17.0</v>
      </c>
      <c r="F263" s="31">
        <f t="shared" ref="F263:F264" si="14">E263-6</f>
        <v>11</v>
      </c>
      <c r="J263" s="5" t="s">
        <v>2683</v>
      </c>
    </row>
    <row r="264">
      <c r="A264" s="3">
        <v>93.0</v>
      </c>
      <c r="B264" s="4">
        <v>0.17608796296296297</v>
      </c>
      <c r="C264" s="5" t="s">
        <v>18</v>
      </c>
      <c r="D264" s="5" t="s">
        <v>25</v>
      </c>
      <c r="E264" s="62">
        <v>17.0</v>
      </c>
      <c r="F264" s="31">
        <f t="shared" si="14"/>
        <v>11</v>
      </c>
      <c r="J264" s="5" t="s">
        <v>3789</v>
      </c>
    </row>
    <row r="265">
      <c r="A265" s="3">
        <v>93.0</v>
      </c>
      <c r="B265" s="4">
        <v>0.17694444444444443</v>
      </c>
      <c r="C265" s="5" t="s">
        <v>15</v>
      </c>
      <c r="D265" s="5" t="s">
        <v>97</v>
      </c>
      <c r="E265" s="62">
        <v>13.0</v>
      </c>
      <c r="F265" s="19"/>
      <c r="J265" s="5" t="s">
        <v>3790</v>
      </c>
    </row>
    <row r="266">
      <c r="A266" s="3">
        <v>93.0</v>
      </c>
      <c r="B266" s="4">
        <v>0.17761574074074074</v>
      </c>
      <c r="C266" s="5" t="s">
        <v>18</v>
      </c>
      <c r="D266" s="5" t="s">
        <v>146</v>
      </c>
      <c r="E266" s="62">
        <v>14.0</v>
      </c>
      <c r="F266" s="31">
        <f>E266-1</f>
        <v>13</v>
      </c>
    </row>
    <row r="267">
      <c r="A267" s="3">
        <v>93.0</v>
      </c>
      <c r="B267" s="4">
        <v>0.17778935185185185</v>
      </c>
      <c r="C267" s="5" t="s">
        <v>18</v>
      </c>
      <c r="D267" s="5" t="s">
        <v>146</v>
      </c>
      <c r="E267" s="62" t="s">
        <v>30</v>
      </c>
      <c r="F267" s="47" t="s">
        <v>30</v>
      </c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8.38"/>
    <col customWidth="1" min="4" max="4" width="13.88"/>
    <col customWidth="1" min="5" max="5" width="9.5"/>
    <col customWidth="1" min="6" max="6" width="11.25"/>
    <col customWidth="1" min="7" max="7" width="4.75"/>
    <col customWidth="1" min="8" max="8" width="51.38"/>
    <col customWidth="1" min="9" max="9" width="5.0"/>
    <col customWidth="1" min="10" max="10" width="34.25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94.0</v>
      </c>
      <c r="B2" s="4">
        <v>0.015150462962962963</v>
      </c>
      <c r="C2" s="5" t="s">
        <v>10</v>
      </c>
      <c r="D2" s="5" t="s">
        <v>97</v>
      </c>
      <c r="E2" s="62">
        <v>6.0</v>
      </c>
      <c r="F2" s="19"/>
      <c r="J2" s="5" t="s">
        <v>3791</v>
      </c>
    </row>
    <row r="3">
      <c r="A3" s="3">
        <v>94.0</v>
      </c>
      <c r="B3" s="4">
        <v>0.02511574074074074</v>
      </c>
      <c r="C3" s="5" t="s">
        <v>21</v>
      </c>
      <c r="D3" s="5" t="s">
        <v>19</v>
      </c>
      <c r="E3" s="62">
        <v>5.0</v>
      </c>
      <c r="F3" s="31">
        <f t="shared" ref="F3:F4" si="1">E3-2</f>
        <v>3</v>
      </c>
    </row>
    <row r="4">
      <c r="A4" s="3">
        <v>94.0</v>
      </c>
      <c r="B4" s="4">
        <v>0.02511574074074074</v>
      </c>
      <c r="C4" s="5" t="s">
        <v>3409</v>
      </c>
      <c r="D4" s="5" t="s">
        <v>588</v>
      </c>
      <c r="E4" s="62">
        <v>5.0</v>
      </c>
      <c r="F4" s="31">
        <f t="shared" si="1"/>
        <v>3</v>
      </c>
    </row>
    <row r="5">
      <c r="A5" s="3">
        <v>94.0</v>
      </c>
      <c r="B5" s="4">
        <v>0.04506944444444445</v>
      </c>
      <c r="C5" s="5" t="s">
        <v>3409</v>
      </c>
      <c r="D5" s="5" t="s">
        <v>14</v>
      </c>
      <c r="E5" s="62">
        <v>26.0</v>
      </c>
      <c r="F5" s="31">
        <f>E5-7</f>
        <v>19</v>
      </c>
    </row>
    <row r="6">
      <c r="A6" s="3">
        <v>94.0</v>
      </c>
      <c r="B6" s="4">
        <v>0.04644675925925926</v>
      </c>
      <c r="C6" s="5" t="s">
        <v>13</v>
      </c>
      <c r="D6" s="5" t="s">
        <v>14</v>
      </c>
      <c r="E6" s="62">
        <v>3.0</v>
      </c>
      <c r="F6" s="47">
        <v>2.0</v>
      </c>
      <c r="J6" s="5" t="s">
        <v>43</v>
      </c>
    </row>
    <row r="7">
      <c r="A7" s="3">
        <v>94.0</v>
      </c>
      <c r="B7" s="4">
        <v>0.04644675925925926</v>
      </c>
      <c r="C7" s="5" t="s">
        <v>13</v>
      </c>
      <c r="D7" s="5" t="s">
        <v>14</v>
      </c>
      <c r="E7" s="62" t="s">
        <v>30</v>
      </c>
      <c r="F7" s="47" t="s">
        <v>30</v>
      </c>
      <c r="J7" s="5" t="s">
        <v>42</v>
      </c>
    </row>
    <row r="8">
      <c r="A8" s="3">
        <v>94.0</v>
      </c>
      <c r="B8" s="4">
        <v>0.04697916666666667</v>
      </c>
      <c r="C8" s="5" t="s">
        <v>13</v>
      </c>
      <c r="D8" s="5" t="s">
        <v>588</v>
      </c>
      <c r="E8" s="62">
        <v>20.0</v>
      </c>
      <c r="F8" s="31">
        <f>E8-1</f>
        <v>19</v>
      </c>
    </row>
    <row r="9">
      <c r="A9" s="3">
        <v>94.0</v>
      </c>
      <c r="B9" s="4">
        <v>0.04702546296296296</v>
      </c>
      <c r="C9" s="5" t="s">
        <v>21</v>
      </c>
      <c r="D9" s="5" t="s">
        <v>19</v>
      </c>
      <c r="E9" s="62">
        <v>28.0</v>
      </c>
      <c r="F9" s="34">
        <f>E9-2</f>
        <v>26</v>
      </c>
    </row>
    <row r="10">
      <c r="A10" s="3">
        <v>94.0</v>
      </c>
      <c r="B10" s="4">
        <v>0.04704861111111111</v>
      </c>
      <c r="C10" s="5" t="s">
        <v>15</v>
      </c>
      <c r="D10" s="5" t="s">
        <v>19</v>
      </c>
      <c r="E10" s="62" t="s">
        <v>37</v>
      </c>
      <c r="F10" s="47">
        <v>20.0</v>
      </c>
    </row>
    <row r="11">
      <c r="A11" s="3">
        <v>94.0</v>
      </c>
      <c r="B11" s="4">
        <v>0.04710648148148148</v>
      </c>
      <c r="C11" s="5" t="s">
        <v>3409</v>
      </c>
      <c r="D11" s="5" t="s">
        <v>19</v>
      </c>
      <c r="E11" s="62" t="s">
        <v>30</v>
      </c>
      <c r="F11" s="47" t="s">
        <v>30</v>
      </c>
    </row>
    <row r="12">
      <c r="A12" s="3">
        <v>94.0</v>
      </c>
      <c r="B12" s="4">
        <v>0.04715277777777778</v>
      </c>
      <c r="C12" s="5" t="s">
        <v>10</v>
      </c>
      <c r="D12" s="5" t="s">
        <v>19</v>
      </c>
      <c r="E12" s="62" t="s">
        <v>30</v>
      </c>
      <c r="F12" s="47" t="s">
        <v>30</v>
      </c>
      <c r="J12" s="5" t="s">
        <v>3792</v>
      </c>
    </row>
    <row r="13">
      <c r="A13" s="3">
        <v>94.0</v>
      </c>
      <c r="B13" s="4">
        <v>0.0640625</v>
      </c>
      <c r="C13" s="5" t="s">
        <v>18</v>
      </c>
      <c r="D13" s="5" t="s">
        <v>19</v>
      </c>
      <c r="E13" s="62">
        <v>21.0</v>
      </c>
      <c r="F13" s="31">
        <f>E13-3</f>
        <v>18</v>
      </c>
    </row>
    <row r="14">
      <c r="A14" s="3">
        <v>94.0</v>
      </c>
      <c r="B14" s="4">
        <v>0.04715277777777778</v>
      </c>
      <c r="C14" s="5" t="s">
        <v>10</v>
      </c>
      <c r="D14" s="5" t="s">
        <v>19</v>
      </c>
      <c r="E14" s="62" t="s">
        <v>30</v>
      </c>
      <c r="F14" s="47" t="s">
        <v>30</v>
      </c>
    </row>
    <row r="15">
      <c r="A15" s="3">
        <v>94.0</v>
      </c>
      <c r="B15" s="4">
        <v>0.0640625</v>
      </c>
      <c r="C15" s="5" t="s">
        <v>18</v>
      </c>
      <c r="D15" s="5" t="s">
        <v>11</v>
      </c>
      <c r="E15" s="62">
        <v>7.0</v>
      </c>
      <c r="F15" s="31">
        <f t="shared" ref="F15:F16" si="2">E15-5</f>
        <v>2</v>
      </c>
    </row>
    <row r="16">
      <c r="A16" s="3">
        <v>94.0</v>
      </c>
      <c r="B16" s="4">
        <v>0.06618055555555556</v>
      </c>
      <c r="C16" s="5" t="s">
        <v>18</v>
      </c>
      <c r="D16" s="5" t="s">
        <v>11</v>
      </c>
      <c r="E16" s="62">
        <v>24.0</v>
      </c>
      <c r="F16" s="31">
        <f t="shared" si="2"/>
        <v>19</v>
      </c>
    </row>
    <row r="17">
      <c r="A17" s="3">
        <v>94.0</v>
      </c>
      <c r="B17" s="4">
        <v>0.08023148148148149</v>
      </c>
      <c r="C17" s="5" t="s">
        <v>15</v>
      </c>
      <c r="D17" s="5" t="s">
        <v>19</v>
      </c>
      <c r="E17" s="62">
        <v>27.0</v>
      </c>
      <c r="F17" s="31">
        <f>E17-12</f>
        <v>15</v>
      </c>
    </row>
    <row r="18">
      <c r="A18" s="3">
        <v>94.0</v>
      </c>
      <c r="B18" s="4">
        <v>0.08032407407407408</v>
      </c>
      <c r="C18" s="5" t="s">
        <v>18</v>
      </c>
      <c r="D18" s="5" t="s">
        <v>588</v>
      </c>
      <c r="E18" s="62">
        <v>4.0</v>
      </c>
      <c r="F18" s="31">
        <f>E18-2</f>
        <v>2</v>
      </c>
    </row>
    <row r="19">
      <c r="A19" s="3">
        <v>94.0</v>
      </c>
      <c r="B19" s="4">
        <v>0.10515046296296296</v>
      </c>
      <c r="C19" s="5" t="s">
        <v>13</v>
      </c>
      <c r="D19" s="5" t="s">
        <v>75</v>
      </c>
      <c r="E19" s="62">
        <v>16.0</v>
      </c>
      <c r="F19" s="31">
        <f>E19-11</f>
        <v>5</v>
      </c>
    </row>
    <row r="20">
      <c r="A20" s="3">
        <v>94.0</v>
      </c>
      <c r="B20" s="4">
        <v>0.12351851851851851</v>
      </c>
      <c r="C20" s="5" t="s">
        <v>10</v>
      </c>
      <c r="D20" s="5" t="s">
        <v>14</v>
      </c>
      <c r="E20" s="62">
        <v>15.0</v>
      </c>
      <c r="F20" s="31">
        <f>E20-8</f>
        <v>7</v>
      </c>
    </row>
    <row r="21">
      <c r="A21" s="3">
        <v>94.0</v>
      </c>
      <c r="B21" s="4">
        <v>0.1262037037037037</v>
      </c>
      <c r="C21" s="5" t="s">
        <v>10</v>
      </c>
      <c r="D21" s="5" t="s">
        <v>129</v>
      </c>
      <c r="E21" s="62">
        <v>10.0</v>
      </c>
      <c r="F21" s="31">
        <f t="shared" ref="F21:F22" si="3">E21-5</f>
        <v>5</v>
      </c>
    </row>
    <row r="22">
      <c r="A22" s="3">
        <v>94.0</v>
      </c>
      <c r="B22" s="4">
        <v>0.1291898148148148</v>
      </c>
      <c r="C22" s="5" t="s">
        <v>10</v>
      </c>
      <c r="D22" s="5" t="s">
        <v>129</v>
      </c>
      <c r="E22" s="62">
        <v>15.0</v>
      </c>
      <c r="F22" s="31">
        <f t="shared" si="3"/>
        <v>10</v>
      </c>
    </row>
    <row r="23">
      <c r="A23" s="3">
        <v>94.0</v>
      </c>
      <c r="B23" s="4">
        <v>0.13385416666666666</v>
      </c>
      <c r="C23" s="5" t="s">
        <v>10</v>
      </c>
      <c r="D23" s="5" t="s">
        <v>88</v>
      </c>
      <c r="E23" s="62">
        <v>11.0</v>
      </c>
      <c r="F23" s="31">
        <f>E23-8</f>
        <v>3</v>
      </c>
    </row>
    <row r="24">
      <c r="A24" s="3">
        <v>94.0</v>
      </c>
      <c r="B24" s="4">
        <v>0.1363425925925926</v>
      </c>
      <c r="C24" s="5" t="s">
        <v>10</v>
      </c>
      <c r="D24" s="5" t="s">
        <v>11</v>
      </c>
      <c r="E24" s="62">
        <v>19.0</v>
      </c>
      <c r="F24" s="31">
        <f>E24-2</f>
        <v>17</v>
      </c>
    </row>
    <row r="25">
      <c r="A25" s="3">
        <v>94.0</v>
      </c>
      <c r="B25" s="4">
        <v>0.13723379629629628</v>
      </c>
      <c r="C25" s="5" t="s">
        <v>10</v>
      </c>
      <c r="D25" s="5" t="s">
        <v>127</v>
      </c>
      <c r="E25" s="62">
        <v>22.0</v>
      </c>
      <c r="F25" s="47">
        <v>14.0</v>
      </c>
      <c r="J25" s="5" t="s">
        <v>17</v>
      </c>
    </row>
    <row r="26">
      <c r="A26" s="3">
        <v>94.0</v>
      </c>
      <c r="B26" s="4">
        <v>0.13723379629629628</v>
      </c>
      <c r="C26" s="5" t="s">
        <v>10</v>
      </c>
      <c r="D26" s="5" t="s">
        <v>127</v>
      </c>
      <c r="E26" s="62">
        <v>22.0</v>
      </c>
      <c r="F26" s="47">
        <v>14.0</v>
      </c>
      <c r="J26" s="5" t="s">
        <v>40</v>
      </c>
    </row>
    <row r="27">
      <c r="A27" s="3">
        <v>94.0</v>
      </c>
      <c r="B27" s="4">
        <v>0.13769675925925925</v>
      </c>
      <c r="C27" s="5" t="s">
        <v>10</v>
      </c>
      <c r="D27" s="5" t="s">
        <v>20</v>
      </c>
      <c r="E27" s="62">
        <v>33.0</v>
      </c>
      <c r="F27" s="31">
        <f>E27-10-11</f>
        <v>12</v>
      </c>
      <c r="J27" s="5" t="s">
        <v>137</v>
      </c>
    </row>
    <row r="28">
      <c r="A28" s="3">
        <v>94.0</v>
      </c>
      <c r="B28" s="4">
        <v>0.13815972222222223</v>
      </c>
      <c r="C28" s="5" t="s">
        <v>10</v>
      </c>
      <c r="D28" s="5" t="s">
        <v>127</v>
      </c>
      <c r="E28" s="62" t="s">
        <v>30</v>
      </c>
      <c r="F28" s="47" t="s">
        <v>30</v>
      </c>
      <c r="J28" s="5" t="s">
        <v>17</v>
      </c>
    </row>
    <row r="29">
      <c r="A29" s="3">
        <v>94.0</v>
      </c>
      <c r="B29" s="4">
        <v>0.13815972222222223</v>
      </c>
      <c r="C29" s="5" t="s">
        <v>10</v>
      </c>
      <c r="D29" s="5" t="s">
        <v>127</v>
      </c>
      <c r="E29" s="62">
        <v>22.0</v>
      </c>
      <c r="F29" s="47">
        <v>14.0</v>
      </c>
      <c r="J29" s="5" t="s">
        <v>40</v>
      </c>
    </row>
    <row r="30">
      <c r="A30" s="3">
        <v>94.0</v>
      </c>
      <c r="B30" s="4">
        <v>0.13972222222222222</v>
      </c>
      <c r="C30" s="5" t="s">
        <v>10</v>
      </c>
      <c r="D30" s="5" t="s">
        <v>24</v>
      </c>
      <c r="E30" s="62" t="s">
        <v>28</v>
      </c>
      <c r="F30" s="47">
        <v>1.0</v>
      </c>
      <c r="J30" s="5" t="s">
        <v>17</v>
      </c>
    </row>
    <row r="31">
      <c r="A31" s="3">
        <v>94.0</v>
      </c>
      <c r="B31" s="4">
        <v>0.13972222222222222</v>
      </c>
      <c r="C31" s="5" t="s">
        <v>10</v>
      </c>
      <c r="D31" s="5" t="s">
        <v>24</v>
      </c>
      <c r="E31" s="62">
        <v>15.0</v>
      </c>
      <c r="F31" s="47">
        <v>2.0</v>
      </c>
      <c r="J31" s="5" t="s">
        <v>40</v>
      </c>
    </row>
    <row r="32">
      <c r="A32" s="3">
        <v>94.0</v>
      </c>
      <c r="B32" s="4">
        <v>0.14171296296296296</v>
      </c>
      <c r="C32" s="5" t="s">
        <v>10</v>
      </c>
      <c r="D32" s="5" t="s">
        <v>127</v>
      </c>
      <c r="E32" s="62" t="s">
        <v>30</v>
      </c>
      <c r="F32" s="47" t="s">
        <v>30</v>
      </c>
      <c r="J32" s="5" t="s">
        <v>17</v>
      </c>
    </row>
    <row r="33">
      <c r="A33" s="3">
        <v>94.0</v>
      </c>
      <c r="B33" s="4">
        <v>0.14171296296296296</v>
      </c>
      <c r="C33" s="5" t="s">
        <v>10</v>
      </c>
      <c r="D33" s="5" t="s">
        <v>127</v>
      </c>
      <c r="E33" s="62">
        <v>24.0</v>
      </c>
      <c r="F33" s="31">
        <f>E33-9</f>
        <v>15</v>
      </c>
      <c r="J33" s="5" t="s">
        <v>40</v>
      </c>
    </row>
    <row r="34">
      <c r="A34" s="3">
        <v>94.0</v>
      </c>
      <c r="B34" s="4">
        <v>0.14185185185185184</v>
      </c>
      <c r="C34" s="5" t="s">
        <v>10</v>
      </c>
      <c r="D34" s="5" t="s">
        <v>20</v>
      </c>
      <c r="E34" s="62">
        <v>32.0</v>
      </c>
      <c r="F34" s="31">
        <f>E34-10-11</f>
        <v>11</v>
      </c>
      <c r="J34" s="5" t="s">
        <v>137</v>
      </c>
    </row>
    <row r="35">
      <c r="A35" s="3">
        <v>94.0</v>
      </c>
      <c r="B35" s="4">
        <v>0.14369212962962963</v>
      </c>
      <c r="C35" s="5" t="s">
        <v>10</v>
      </c>
      <c r="D35" s="5" t="s">
        <v>32</v>
      </c>
      <c r="E35" s="62">
        <v>29.0</v>
      </c>
      <c r="F35" s="31">
        <f>E35-16</f>
        <v>13</v>
      </c>
      <c r="G35" s="5" t="s">
        <v>48</v>
      </c>
      <c r="J35" s="5" t="s">
        <v>3793</v>
      </c>
    </row>
    <row r="36">
      <c r="A36" s="3">
        <v>94.0</v>
      </c>
      <c r="B36" s="4">
        <v>0.14400462962962962</v>
      </c>
      <c r="C36" s="5" t="s">
        <v>10</v>
      </c>
      <c r="D36" s="5" t="s">
        <v>7</v>
      </c>
      <c r="E36" s="62">
        <v>28.0</v>
      </c>
      <c r="F36" s="19"/>
      <c r="H36" s="5" t="s">
        <v>3794</v>
      </c>
    </row>
    <row r="37">
      <c r="A37" s="3">
        <v>94.0</v>
      </c>
      <c r="B37" s="4">
        <v>0.1454976851851852</v>
      </c>
      <c r="C37" s="5" t="s">
        <v>10</v>
      </c>
      <c r="D37" s="5" t="s">
        <v>47</v>
      </c>
      <c r="E37" s="62">
        <v>10.0</v>
      </c>
      <c r="F37" s="31">
        <f>E37-5</f>
        <v>5</v>
      </c>
    </row>
    <row r="38">
      <c r="A38" s="3">
        <v>94.0</v>
      </c>
      <c r="B38" s="4">
        <v>0.14177083333333335</v>
      </c>
      <c r="C38" s="5" t="s">
        <v>10</v>
      </c>
      <c r="D38" s="5" t="s">
        <v>32</v>
      </c>
      <c r="E38" s="62">
        <v>25.0</v>
      </c>
      <c r="F38" s="31">
        <f>E38-16</f>
        <v>9</v>
      </c>
      <c r="J38" s="5" t="s">
        <v>3795</v>
      </c>
    </row>
    <row r="39">
      <c r="A39" s="3">
        <v>94.0</v>
      </c>
      <c r="B39" s="4">
        <v>0.14884259259259258</v>
      </c>
      <c r="C39" s="5" t="s">
        <v>10</v>
      </c>
      <c r="D39" s="5" t="s">
        <v>7</v>
      </c>
      <c r="E39" s="62">
        <v>31.0</v>
      </c>
      <c r="F39" s="19"/>
      <c r="H39" s="5" t="s">
        <v>3796</v>
      </c>
    </row>
    <row r="40">
      <c r="A40" s="3">
        <v>94.0</v>
      </c>
      <c r="B40" s="4">
        <v>0.1492476851851852</v>
      </c>
      <c r="C40" s="5" t="s">
        <v>10</v>
      </c>
      <c r="D40" s="5" t="s">
        <v>32</v>
      </c>
      <c r="E40" s="62">
        <v>28.0</v>
      </c>
      <c r="F40" s="31">
        <f>E40-16</f>
        <v>12</v>
      </c>
      <c r="J40" s="5" t="s">
        <v>3795</v>
      </c>
    </row>
    <row r="41">
      <c r="A41" s="3">
        <v>94.0</v>
      </c>
      <c r="B41" s="4">
        <v>0.14940972222222224</v>
      </c>
      <c r="C41" s="5" t="s">
        <v>10</v>
      </c>
      <c r="D41" s="5" t="s">
        <v>7</v>
      </c>
      <c r="E41" s="62">
        <v>34.0</v>
      </c>
      <c r="F41" s="19"/>
      <c r="H41" s="5" t="s">
        <v>3797</v>
      </c>
    </row>
    <row r="42">
      <c r="A42" s="3">
        <v>94.0</v>
      </c>
      <c r="B42" s="4">
        <v>0.15034722222222222</v>
      </c>
      <c r="C42" s="5" t="s">
        <v>273</v>
      </c>
      <c r="D42" s="5" t="s">
        <v>32</v>
      </c>
      <c r="E42" s="62">
        <v>21.0</v>
      </c>
      <c r="F42" s="31">
        <f>E42-8</f>
        <v>13</v>
      </c>
      <c r="J42" s="5" t="s">
        <v>2887</v>
      </c>
    </row>
    <row r="43">
      <c r="A43" s="3">
        <v>94.0</v>
      </c>
      <c r="B43" s="4">
        <v>0.15047453703703703</v>
      </c>
      <c r="C43" s="5" t="s">
        <v>273</v>
      </c>
      <c r="D43" s="5" t="s">
        <v>7</v>
      </c>
      <c r="E43" s="62">
        <v>9.0</v>
      </c>
      <c r="F43" s="19"/>
      <c r="H43" s="5" t="s">
        <v>3798</v>
      </c>
    </row>
    <row r="44">
      <c r="A44" s="3">
        <v>94.0</v>
      </c>
      <c r="B44" s="4">
        <v>0.15086805555555555</v>
      </c>
      <c r="C44" s="5" t="s">
        <v>10</v>
      </c>
      <c r="D44" s="5" t="s">
        <v>35</v>
      </c>
      <c r="E44" s="62">
        <v>34.0</v>
      </c>
      <c r="F44" s="31">
        <f>E44-17</f>
        <v>17</v>
      </c>
    </row>
    <row r="45">
      <c r="A45" s="3">
        <v>94.0</v>
      </c>
      <c r="B45" s="4">
        <v>0.1522337962962963</v>
      </c>
      <c r="C45" s="5" t="s">
        <v>10</v>
      </c>
      <c r="D45" s="5" t="s">
        <v>32</v>
      </c>
      <c r="E45" s="62">
        <v>19.0</v>
      </c>
      <c r="F45" s="31">
        <f>E45-16</f>
        <v>3</v>
      </c>
      <c r="J45" s="5" t="s">
        <v>2634</v>
      </c>
    </row>
    <row r="46">
      <c r="A46" s="3">
        <v>94.0</v>
      </c>
      <c r="B46" s="4">
        <v>0.1523611111111111</v>
      </c>
      <c r="C46" s="5" t="s">
        <v>10</v>
      </c>
      <c r="D46" s="5" t="s">
        <v>7</v>
      </c>
      <c r="E46" s="62">
        <v>24.0</v>
      </c>
      <c r="F46" s="19"/>
      <c r="H46" s="5" t="s">
        <v>3799</v>
      </c>
    </row>
    <row r="47">
      <c r="A47" s="3">
        <v>94.0</v>
      </c>
      <c r="B47" s="4">
        <v>0.15288194444444445</v>
      </c>
      <c r="C47" s="5" t="s">
        <v>10</v>
      </c>
      <c r="D47" s="5" t="s">
        <v>75</v>
      </c>
      <c r="E47" s="62">
        <v>12.0</v>
      </c>
      <c r="F47" s="31">
        <f t="shared" ref="F47:F48" si="4">E47-2</f>
        <v>10</v>
      </c>
      <c r="J47" s="5" t="s">
        <v>191</v>
      </c>
    </row>
    <row r="48">
      <c r="A48" s="3">
        <v>94.0</v>
      </c>
      <c r="B48" s="4">
        <v>0.1530324074074074</v>
      </c>
      <c r="C48" s="5" t="s">
        <v>10</v>
      </c>
      <c r="D48" s="5" t="s">
        <v>75</v>
      </c>
      <c r="E48" s="62">
        <v>4.0</v>
      </c>
      <c r="F48" s="31">
        <f t="shared" si="4"/>
        <v>2</v>
      </c>
      <c r="J48" s="5" t="s">
        <v>191</v>
      </c>
    </row>
    <row r="49">
      <c r="A49" s="3">
        <v>94.0</v>
      </c>
      <c r="B49" s="4">
        <v>0.15325231481481483</v>
      </c>
      <c r="C49" s="5" t="s">
        <v>273</v>
      </c>
      <c r="D49" s="5" t="s">
        <v>32</v>
      </c>
      <c r="E49" s="62">
        <v>24.0</v>
      </c>
      <c r="F49" s="31">
        <f>E49-8</f>
        <v>16</v>
      </c>
      <c r="J49" s="5" t="s">
        <v>2075</v>
      </c>
    </row>
    <row r="50">
      <c r="A50" s="3">
        <v>94.0</v>
      </c>
      <c r="B50" s="4">
        <v>0.1533101851851852</v>
      </c>
      <c r="C50" s="5" t="s">
        <v>273</v>
      </c>
      <c r="D50" s="5" t="s">
        <v>7</v>
      </c>
      <c r="E50" s="62">
        <v>12.0</v>
      </c>
      <c r="F50" s="19"/>
      <c r="H50" s="5" t="s">
        <v>3800</v>
      </c>
    </row>
    <row r="51">
      <c r="A51" s="3">
        <v>94.0</v>
      </c>
      <c r="B51" s="4">
        <v>0.15342592592592594</v>
      </c>
      <c r="C51" s="5" t="s">
        <v>10</v>
      </c>
      <c r="D51" s="5" t="s">
        <v>32</v>
      </c>
      <c r="E51" s="62" t="s">
        <v>30</v>
      </c>
      <c r="F51" s="47" t="s">
        <v>30</v>
      </c>
      <c r="J51" s="5" t="s">
        <v>3801</v>
      </c>
    </row>
    <row r="52">
      <c r="A52" s="3">
        <v>94.0</v>
      </c>
      <c r="B52" s="4">
        <v>0.15356481481481482</v>
      </c>
      <c r="C52" s="5" t="s">
        <v>10</v>
      </c>
      <c r="D52" s="5" t="s">
        <v>7</v>
      </c>
      <c r="E52" s="62">
        <v>16.0</v>
      </c>
      <c r="F52" s="19"/>
      <c r="H52" s="5" t="s">
        <v>3802</v>
      </c>
    </row>
    <row r="53">
      <c r="A53" s="3">
        <v>94.0</v>
      </c>
      <c r="B53" s="4">
        <v>0.15511574074074075</v>
      </c>
      <c r="C53" s="5" t="s">
        <v>10</v>
      </c>
      <c r="D53" s="5" t="s">
        <v>492</v>
      </c>
      <c r="E53" s="62">
        <v>10.0</v>
      </c>
      <c r="F53" s="31">
        <f>E53-6</f>
        <v>4</v>
      </c>
      <c r="H53" s="5" t="s">
        <v>3803</v>
      </c>
      <c r="J53" s="5" t="s">
        <v>3804</v>
      </c>
    </row>
    <row r="54">
      <c r="A54" s="3">
        <v>94.0</v>
      </c>
      <c r="B54" s="4">
        <v>0.15587962962962962</v>
      </c>
      <c r="C54" s="5" t="s">
        <v>273</v>
      </c>
      <c r="D54" s="5" t="s">
        <v>32</v>
      </c>
      <c r="E54" s="62" t="s">
        <v>37</v>
      </c>
      <c r="F54" s="47">
        <v>20.0</v>
      </c>
      <c r="G54" s="5" t="s">
        <v>48</v>
      </c>
      <c r="J54" s="5" t="s">
        <v>2887</v>
      </c>
    </row>
    <row r="55">
      <c r="A55" s="3">
        <v>94.0</v>
      </c>
      <c r="B55" s="4">
        <v>0.15616898148148148</v>
      </c>
      <c r="C55" s="5" t="s">
        <v>273</v>
      </c>
      <c r="D55" s="5" t="s">
        <v>7</v>
      </c>
      <c r="E55" s="62">
        <v>16.0</v>
      </c>
      <c r="F55" s="19"/>
      <c r="H55" s="5" t="s">
        <v>3805</v>
      </c>
    </row>
    <row r="56">
      <c r="A56" s="3">
        <v>94.0</v>
      </c>
      <c r="B56" s="4">
        <v>0.15782407407407406</v>
      </c>
      <c r="C56" s="5" t="s">
        <v>10</v>
      </c>
      <c r="D56" s="5" t="s">
        <v>32</v>
      </c>
      <c r="E56" s="62">
        <v>17.0</v>
      </c>
      <c r="F56" s="34">
        <f>E56-16</f>
        <v>1</v>
      </c>
      <c r="J56" s="5" t="s">
        <v>2634</v>
      </c>
    </row>
    <row r="57">
      <c r="A57" s="3">
        <v>94.0</v>
      </c>
      <c r="B57" s="4">
        <v>0.1580439814814815</v>
      </c>
      <c r="C57" s="5" t="s">
        <v>10</v>
      </c>
      <c r="D57" s="5" t="s">
        <v>7</v>
      </c>
      <c r="E57" s="62">
        <v>15.0</v>
      </c>
      <c r="F57" s="19"/>
      <c r="H57" s="5" t="s">
        <v>3806</v>
      </c>
    </row>
    <row r="58">
      <c r="A58" s="3">
        <v>94.0</v>
      </c>
      <c r="B58" s="4">
        <v>0.1582523148148148</v>
      </c>
      <c r="C58" s="5" t="s">
        <v>10</v>
      </c>
      <c r="D58" s="5" t="s">
        <v>32</v>
      </c>
      <c r="E58" s="62">
        <v>29.0</v>
      </c>
      <c r="F58" s="19" t="str">
        <f>E5816</f>
        <v/>
      </c>
      <c r="J58" s="5" t="s">
        <v>2634</v>
      </c>
    </row>
    <row r="59">
      <c r="A59" s="3">
        <v>94.0</v>
      </c>
      <c r="B59" s="4">
        <v>0.15833333333333333</v>
      </c>
      <c r="C59" s="5" t="s">
        <v>10</v>
      </c>
      <c r="D59" s="5" t="s">
        <v>7</v>
      </c>
      <c r="E59" s="62">
        <v>18.0</v>
      </c>
      <c r="F59" s="19"/>
      <c r="H59" s="5" t="s">
        <v>3807</v>
      </c>
    </row>
    <row r="60">
      <c r="A60" s="3">
        <v>94.0</v>
      </c>
      <c r="B60" s="4">
        <v>0.15898148148148147</v>
      </c>
      <c r="C60" s="5" t="s">
        <v>273</v>
      </c>
      <c r="D60" s="5" t="s">
        <v>32</v>
      </c>
      <c r="E60" s="62">
        <v>16.0</v>
      </c>
      <c r="F60" s="31">
        <f>E60-8</f>
        <v>8</v>
      </c>
      <c r="J60" s="5" t="s">
        <v>2887</v>
      </c>
    </row>
    <row r="61">
      <c r="A61" s="3">
        <v>94.0</v>
      </c>
      <c r="B61" s="4">
        <v>0.1598263888888889</v>
      </c>
      <c r="C61" s="5" t="s">
        <v>10</v>
      </c>
      <c r="D61" s="5" t="s">
        <v>35</v>
      </c>
      <c r="E61" s="62">
        <v>18.0</v>
      </c>
      <c r="F61" s="31">
        <f>E61-17</f>
        <v>1</v>
      </c>
    </row>
    <row r="62">
      <c r="A62" s="3">
        <v>94.0</v>
      </c>
      <c r="B62" s="4">
        <v>0.1607175925925926</v>
      </c>
      <c r="C62" s="5" t="s">
        <v>10</v>
      </c>
      <c r="D62" s="5" t="s">
        <v>32</v>
      </c>
      <c r="E62" s="62">
        <v>28.0</v>
      </c>
      <c r="F62" s="31">
        <f>E62-16</f>
        <v>12</v>
      </c>
      <c r="J62" s="5" t="s">
        <v>2634</v>
      </c>
    </row>
    <row r="63">
      <c r="A63" s="3">
        <v>94.0</v>
      </c>
      <c r="B63" s="4">
        <v>0.16082175925925926</v>
      </c>
      <c r="C63" s="5" t="s">
        <v>10</v>
      </c>
      <c r="D63" s="5" t="s">
        <v>7</v>
      </c>
      <c r="E63" s="62">
        <v>22.0</v>
      </c>
      <c r="F63" s="19"/>
      <c r="H63" s="5" t="s">
        <v>3808</v>
      </c>
      <c r="J63" s="5" t="s">
        <v>112</v>
      </c>
    </row>
    <row r="64">
      <c r="A64" s="3">
        <v>94.0</v>
      </c>
      <c r="B64" s="4">
        <v>0.16240740740740742</v>
      </c>
      <c r="C64" s="5" t="s">
        <v>10</v>
      </c>
      <c r="D64" s="5" t="s">
        <v>27</v>
      </c>
      <c r="E64" s="62">
        <v>7.0</v>
      </c>
      <c r="F64" s="31">
        <f>E64-3</f>
        <v>4</v>
      </c>
    </row>
    <row r="65">
      <c r="A65" s="3">
        <v>94.0</v>
      </c>
      <c r="B65" s="4">
        <v>0.16293981481481482</v>
      </c>
      <c r="C65" s="5" t="s">
        <v>10</v>
      </c>
      <c r="D65" s="5" t="s">
        <v>32</v>
      </c>
      <c r="E65" s="62">
        <v>18.0</v>
      </c>
      <c r="F65" s="31">
        <f>E65-16</f>
        <v>2</v>
      </c>
      <c r="J65" s="5" t="s">
        <v>2634</v>
      </c>
    </row>
    <row r="66">
      <c r="A66" s="3">
        <v>94.0</v>
      </c>
      <c r="B66" s="4">
        <v>0.1630787037037037</v>
      </c>
      <c r="C66" s="5" t="s">
        <v>10</v>
      </c>
      <c r="D66" s="5" t="s">
        <v>7</v>
      </c>
      <c r="E66" s="62">
        <v>19.0</v>
      </c>
      <c r="F66" s="19"/>
      <c r="H66" s="5" t="s">
        <v>3809</v>
      </c>
      <c r="I66" s="5">
        <v>1.0</v>
      </c>
      <c r="J66" s="5"/>
    </row>
    <row r="67">
      <c r="A67" s="3">
        <v>94.0</v>
      </c>
      <c r="B67" s="4">
        <v>0.16390046296296296</v>
      </c>
      <c r="C67" s="5" t="s">
        <v>10</v>
      </c>
      <c r="D67" s="5" t="s">
        <v>97</v>
      </c>
      <c r="E67" s="62" t="s">
        <v>30</v>
      </c>
      <c r="F67" s="47" t="s">
        <v>30</v>
      </c>
      <c r="J67" s="5" t="s">
        <v>3810</v>
      </c>
    </row>
    <row r="68">
      <c r="A68" s="3">
        <v>94.0</v>
      </c>
      <c r="B68" s="4">
        <v>0.16501157407407407</v>
      </c>
      <c r="C68" s="5" t="s">
        <v>10</v>
      </c>
      <c r="D68" s="5" t="s">
        <v>127</v>
      </c>
      <c r="E68" s="62">
        <v>18.0</v>
      </c>
      <c r="F68" s="31">
        <f>E68-9</f>
        <v>9</v>
      </c>
    </row>
    <row r="69">
      <c r="A69" s="3">
        <v>94.0</v>
      </c>
      <c r="B69" s="4">
        <v>0.16649305555555555</v>
      </c>
      <c r="C69" s="5" t="s">
        <v>18</v>
      </c>
      <c r="D69" s="5" t="s">
        <v>11</v>
      </c>
      <c r="E69" s="62">
        <v>23.0</v>
      </c>
      <c r="F69" s="31">
        <f>E69-5</f>
        <v>18</v>
      </c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38"/>
    <col customWidth="1" min="3" max="3" width="8.38"/>
    <col customWidth="1" min="4" max="4" width="12.75"/>
    <col customWidth="1" min="5" max="5" width="9.5"/>
    <col customWidth="1" min="6" max="6" width="11.25"/>
    <col customWidth="1" min="7" max="7" width="4.75"/>
    <col customWidth="1" min="8" max="8" width="7.25"/>
    <col customWidth="1" min="9" max="9" width="5.0"/>
    <col customWidth="1" min="10" max="10" width="22.63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95.0</v>
      </c>
      <c r="B2" s="4">
        <v>0.010185185185185186</v>
      </c>
      <c r="C2" s="5" t="s">
        <v>13</v>
      </c>
      <c r="D2" s="5" t="s">
        <v>14</v>
      </c>
      <c r="E2" s="47" t="s">
        <v>30</v>
      </c>
      <c r="F2" s="47" t="s">
        <v>30</v>
      </c>
      <c r="J2" s="134" t="s">
        <v>17</v>
      </c>
    </row>
    <row r="3">
      <c r="A3" s="3">
        <v>95.0</v>
      </c>
      <c r="B3" s="4">
        <v>0.010185185185185186</v>
      </c>
      <c r="C3" s="5" t="s">
        <v>13</v>
      </c>
      <c r="D3" s="5" t="s">
        <v>14</v>
      </c>
      <c r="E3" s="47">
        <v>20.0</v>
      </c>
      <c r="F3" s="47">
        <v>19.0</v>
      </c>
      <c r="J3" s="134" t="s">
        <v>40</v>
      </c>
    </row>
    <row r="4">
      <c r="A4" s="3">
        <v>95.0</v>
      </c>
      <c r="B4" s="4">
        <v>0.04788194444444444</v>
      </c>
      <c r="C4" s="5" t="s">
        <v>10</v>
      </c>
      <c r="D4" s="5" t="s">
        <v>88</v>
      </c>
      <c r="E4" s="47" t="s">
        <v>30</v>
      </c>
      <c r="F4" s="47" t="s">
        <v>30</v>
      </c>
      <c r="J4" s="134" t="s">
        <v>17</v>
      </c>
    </row>
    <row r="5">
      <c r="A5" s="3">
        <v>95.0</v>
      </c>
      <c r="B5" s="4">
        <v>0.04788194444444444</v>
      </c>
      <c r="C5" s="5" t="s">
        <v>10</v>
      </c>
      <c r="D5" s="5" t="s">
        <v>88</v>
      </c>
      <c r="E5" s="47">
        <v>17.0</v>
      </c>
      <c r="F5" s="31">
        <f>E5-8</f>
        <v>9</v>
      </c>
      <c r="J5" s="134" t="s">
        <v>40</v>
      </c>
    </row>
    <row r="6">
      <c r="A6" s="3">
        <v>95.0</v>
      </c>
      <c r="B6" s="4">
        <v>0.055127314814814816</v>
      </c>
      <c r="C6" s="5" t="s">
        <v>134</v>
      </c>
      <c r="D6" s="5" t="s">
        <v>14</v>
      </c>
      <c r="E6" s="31">
        <f>F6+7</f>
        <v>26</v>
      </c>
      <c r="F6" s="47">
        <v>19.0</v>
      </c>
      <c r="J6" s="19"/>
    </row>
    <row r="7">
      <c r="A7" s="3">
        <v>95.0</v>
      </c>
      <c r="B7" s="4">
        <v>0.055150462962962964</v>
      </c>
      <c r="C7" s="5" t="s">
        <v>21</v>
      </c>
      <c r="D7" s="5" t="s">
        <v>88</v>
      </c>
      <c r="E7" s="47">
        <v>26.0</v>
      </c>
      <c r="F7" s="31">
        <f>E7-9</f>
        <v>17</v>
      </c>
      <c r="J7" s="19"/>
    </row>
    <row r="8">
      <c r="A8" s="3">
        <v>95.0</v>
      </c>
      <c r="B8" s="4">
        <v>0.05519675925925926</v>
      </c>
      <c r="C8" s="5" t="s">
        <v>18</v>
      </c>
      <c r="D8" s="5" t="s">
        <v>88</v>
      </c>
      <c r="E8" s="47">
        <v>21.0</v>
      </c>
      <c r="F8" s="31">
        <f>E8-5</f>
        <v>16</v>
      </c>
      <c r="J8" s="19"/>
    </row>
    <row r="9">
      <c r="A9" s="3">
        <v>95.0</v>
      </c>
      <c r="B9" s="4">
        <v>0.055150462962962964</v>
      </c>
      <c r="C9" s="5" t="s">
        <v>134</v>
      </c>
      <c r="D9" s="5" t="s">
        <v>88</v>
      </c>
      <c r="E9" s="47">
        <v>5.0</v>
      </c>
      <c r="F9" s="31">
        <f>E9-1</f>
        <v>4</v>
      </c>
      <c r="J9" s="19"/>
    </row>
    <row r="10">
      <c r="A10" s="3">
        <v>95.0</v>
      </c>
      <c r="B10" s="4">
        <v>0.05519675925925926</v>
      </c>
      <c r="C10" s="5" t="s">
        <v>15</v>
      </c>
      <c r="D10" s="5" t="s">
        <v>88</v>
      </c>
      <c r="E10" s="47">
        <v>17.0</v>
      </c>
      <c r="F10" s="31">
        <f>E10-2</f>
        <v>15</v>
      </c>
      <c r="J10" s="19"/>
    </row>
    <row r="11">
      <c r="A11" s="3">
        <v>95.0</v>
      </c>
      <c r="B11" s="4">
        <v>0.05520833333333333</v>
      </c>
      <c r="C11" s="5" t="s">
        <v>10</v>
      </c>
      <c r="D11" s="5" t="s">
        <v>88</v>
      </c>
      <c r="E11" s="47">
        <v>22.0</v>
      </c>
      <c r="F11" s="31">
        <f>E11-8</f>
        <v>14</v>
      </c>
      <c r="J11" s="19"/>
    </row>
    <row r="12">
      <c r="A12" s="3">
        <v>95.0</v>
      </c>
      <c r="B12" s="4">
        <v>0.05564814814814815</v>
      </c>
      <c r="C12" s="5" t="s">
        <v>21</v>
      </c>
      <c r="D12" s="5" t="s">
        <v>11</v>
      </c>
      <c r="E12" s="47">
        <v>13.0</v>
      </c>
      <c r="F12" s="31">
        <f>E12-3</f>
        <v>10</v>
      </c>
      <c r="J12" s="19"/>
    </row>
    <row r="13">
      <c r="A13" s="3">
        <v>95.0</v>
      </c>
      <c r="B13" s="4">
        <v>0.05876157407407408</v>
      </c>
      <c r="C13" s="5" t="s">
        <v>13</v>
      </c>
      <c r="D13" s="5" t="s">
        <v>41</v>
      </c>
      <c r="E13" s="47">
        <v>4.0</v>
      </c>
      <c r="F13" s="31">
        <f>E13-2</f>
        <v>2</v>
      </c>
      <c r="J13" s="19"/>
    </row>
    <row r="14">
      <c r="A14" s="3">
        <v>95.0</v>
      </c>
      <c r="B14" s="4">
        <v>0.05886574074074074</v>
      </c>
      <c r="C14" s="5" t="s">
        <v>3409</v>
      </c>
      <c r="D14" s="5" t="s">
        <v>123</v>
      </c>
      <c r="E14" s="47">
        <v>16.0</v>
      </c>
      <c r="F14" s="31">
        <f>E14-9</f>
        <v>7</v>
      </c>
      <c r="J14" s="19"/>
    </row>
    <row r="15">
      <c r="A15" s="3">
        <v>95.0</v>
      </c>
      <c r="B15" s="4">
        <v>0.05980324074074074</v>
      </c>
      <c r="C15" s="5" t="s">
        <v>3409</v>
      </c>
      <c r="D15" s="5" t="s">
        <v>11</v>
      </c>
      <c r="E15" s="47">
        <v>13.0</v>
      </c>
      <c r="F15" s="31">
        <f>E15-4</f>
        <v>9</v>
      </c>
      <c r="J15" s="19"/>
    </row>
    <row r="16">
      <c r="A16" s="3">
        <v>95.0</v>
      </c>
      <c r="B16" s="4">
        <v>0.059930555555555556</v>
      </c>
      <c r="C16" s="5" t="s">
        <v>13</v>
      </c>
      <c r="D16" s="5" t="s">
        <v>41</v>
      </c>
      <c r="E16" s="47">
        <v>5.0</v>
      </c>
      <c r="F16" s="31">
        <f>E16-2</f>
        <v>3</v>
      </c>
      <c r="J16" s="19"/>
    </row>
    <row r="17">
      <c r="A17" s="3">
        <v>95.0</v>
      </c>
      <c r="B17" s="4">
        <v>0.06081018518518518</v>
      </c>
      <c r="C17" s="5" t="s">
        <v>21</v>
      </c>
      <c r="D17" s="5" t="s">
        <v>24</v>
      </c>
      <c r="E17" s="47">
        <v>23.0</v>
      </c>
      <c r="F17" s="31">
        <f>E17-14</f>
        <v>9</v>
      </c>
      <c r="J17" s="19"/>
    </row>
    <row r="18">
      <c r="A18" s="3">
        <v>95.0</v>
      </c>
      <c r="B18" s="4">
        <v>0.06086805555555556</v>
      </c>
      <c r="C18" s="5" t="s">
        <v>21</v>
      </c>
      <c r="D18" s="5" t="s">
        <v>85</v>
      </c>
      <c r="E18" s="47" t="s">
        <v>37</v>
      </c>
      <c r="F18" s="47">
        <v>20.0</v>
      </c>
      <c r="J18" s="19"/>
    </row>
    <row r="19">
      <c r="A19" s="3">
        <v>95.0</v>
      </c>
      <c r="B19" s="4">
        <v>0.062175925925925926</v>
      </c>
      <c r="C19" s="5" t="s">
        <v>3409</v>
      </c>
      <c r="D19" s="5" t="s">
        <v>127</v>
      </c>
      <c r="E19" s="47">
        <v>3.0</v>
      </c>
      <c r="F19" s="47">
        <v>4.0</v>
      </c>
      <c r="J19" s="19"/>
    </row>
    <row r="20">
      <c r="A20" s="3">
        <v>95.0</v>
      </c>
      <c r="B20" s="4">
        <v>0.06310185185185185</v>
      </c>
      <c r="C20" s="5" t="s">
        <v>21</v>
      </c>
      <c r="D20" s="5" t="s">
        <v>588</v>
      </c>
      <c r="E20" s="47" t="s">
        <v>28</v>
      </c>
      <c r="F20" s="47">
        <v>1.0</v>
      </c>
      <c r="J20" s="134" t="s">
        <v>350</v>
      </c>
    </row>
    <row r="21">
      <c r="A21" s="3">
        <v>95.0</v>
      </c>
      <c r="B21" s="4">
        <v>0.06310185185185185</v>
      </c>
      <c r="C21" s="5" t="s">
        <v>21</v>
      </c>
      <c r="D21" s="5" t="s">
        <v>588</v>
      </c>
      <c r="E21" s="47">
        <v>20.0</v>
      </c>
      <c r="F21" s="31">
        <f>E21-2</f>
        <v>18</v>
      </c>
      <c r="J21" s="134" t="s">
        <v>418</v>
      </c>
    </row>
    <row r="22">
      <c r="A22" s="3">
        <v>95.0</v>
      </c>
      <c r="B22" s="4">
        <v>0.07518518518518519</v>
      </c>
      <c r="C22" s="5" t="s">
        <v>10</v>
      </c>
      <c r="D22" s="5" t="s">
        <v>19</v>
      </c>
      <c r="E22" s="47">
        <v>18.0</v>
      </c>
      <c r="F22" s="31">
        <f>E22-9</f>
        <v>9</v>
      </c>
      <c r="J22" s="19"/>
    </row>
    <row r="23">
      <c r="A23" s="3">
        <v>95.0</v>
      </c>
      <c r="B23" s="4">
        <v>0.07525462962962963</v>
      </c>
      <c r="C23" s="5" t="s">
        <v>21</v>
      </c>
      <c r="D23" s="5" t="s">
        <v>588</v>
      </c>
      <c r="E23" s="47" t="s">
        <v>30</v>
      </c>
      <c r="F23" s="47" t="s">
        <v>30</v>
      </c>
      <c r="J23" s="134" t="s">
        <v>350</v>
      </c>
    </row>
    <row r="24">
      <c r="A24" s="3">
        <v>95.0</v>
      </c>
      <c r="B24" s="4">
        <v>0.07525462962962963</v>
      </c>
      <c r="C24" s="5" t="s">
        <v>21</v>
      </c>
      <c r="D24" s="5" t="s">
        <v>588</v>
      </c>
      <c r="E24" s="47">
        <v>7.0</v>
      </c>
      <c r="F24" s="31">
        <f>E24-2</f>
        <v>5</v>
      </c>
      <c r="J24" s="134" t="s">
        <v>418</v>
      </c>
    </row>
    <row r="25">
      <c r="A25" s="3">
        <v>95.0</v>
      </c>
      <c r="B25" s="4">
        <v>0.07677083333333333</v>
      </c>
      <c r="C25" s="5" t="s">
        <v>21</v>
      </c>
      <c r="D25" s="5" t="s">
        <v>35</v>
      </c>
      <c r="E25" s="47">
        <v>29.0</v>
      </c>
      <c r="F25" s="31">
        <f>E25-17</f>
        <v>12</v>
      </c>
      <c r="J25" s="19"/>
    </row>
    <row r="26">
      <c r="A26" s="3">
        <v>95.0</v>
      </c>
      <c r="B26" s="4">
        <v>0.07678240740740741</v>
      </c>
      <c r="C26" s="5" t="s">
        <v>10</v>
      </c>
      <c r="D26" s="5" t="s">
        <v>74</v>
      </c>
      <c r="E26" s="47">
        <v>6.0</v>
      </c>
      <c r="F26" s="31">
        <f>E26-4</f>
        <v>2</v>
      </c>
      <c r="J26" s="19"/>
    </row>
    <row r="27">
      <c r="A27" s="3">
        <v>95.0</v>
      </c>
      <c r="B27" s="4">
        <v>0.08075231481481482</v>
      </c>
      <c r="C27" s="5" t="s">
        <v>15</v>
      </c>
      <c r="D27" s="5" t="s">
        <v>602</v>
      </c>
      <c r="E27" s="47" t="s">
        <v>28</v>
      </c>
      <c r="F27" s="47">
        <v>1.0</v>
      </c>
      <c r="J27" s="19"/>
    </row>
    <row r="28">
      <c r="A28" s="3">
        <v>95.0</v>
      </c>
      <c r="B28" s="4">
        <v>0.08342592592592593</v>
      </c>
      <c r="C28" s="5" t="s">
        <v>18</v>
      </c>
      <c r="D28" s="5" t="s">
        <v>14</v>
      </c>
      <c r="E28" s="47">
        <v>27.0</v>
      </c>
      <c r="F28" s="31">
        <f>E28-8</f>
        <v>19</v>
      </c>
      <c r="J28" s="19"/>
    </row>
    <row r="29">
      <c r="A29" s="3">
        <v>95.0</v>
      </c>
      <c r="B29" s="4">
        <v>0.10354166666666667</v>
      </c>
      <c r="C29" s="5" t="s">
        <v>134</v>
      </c>
      <c r="D29" s="5" t="s">
        <v>92</v>
      </c>
      <c r="E29" s="47" t="s">
        <v>37</v>
      </c>
      <c r="F29" s="47">
        <v>20.0</v>
      </c>
      <c r="J29" s="19"/>
    </row>
    <row r="30">
      <c r="A30" s="3">
        <v>95.0</v>
      </c>
      <c r="B30" s="4">
        <v>0.11200231481481482</v>
      </c>
      <c r="C30" s="5" t="s">
        <v>15</v>
      </c>
      <c r="D30" s="5" t="s">
        <v>24</v>
      </c>
      <c r="E30" s="47">
        <v>30.0</v>
      </c>
      <c r="F30" s="31">
        <f>E30-12</f>
        <v>18</v>
      </c>
      <c r="J30" s="19"/>
    </row>
    <row r="31">
      <c r="A31" s="3">
        <v>95.0</v>
      </c>
      <c r="B31" s="4">
        <v>0.1266898148148148</v>
      </c>
      <c r="C31" s="5" t="s">
        <v>21</v>
      </c>
      <c r="D31" s="5" t="s">
        <v>19</v>
      </c>
      <c r="E31" s="47">
        <v>13.0</v>
      </c>
      <c r="F31" s="31">
        <f>E31-2</f>
        <v>11</v>
      </c>
      <c r="J31" s="19"/>
    </row>
    <row r="32">
      <c r="A32" s="3">
        <v>95.0</v>
      </c>
      <c r="B32" s="4">
        <v>0.1267361111111111</v>
      </c>
      <c r="C32" s="5" t="s">
        <v>15</v>
      </c>
      <c r="D32" s="5" t="s">
        <v>19</v>
      </c>
      <c r="E32" s="47">
        <v>26.0</v>
      </c>
      <c r="F32" s="31">
        <f>E32-12</f>
        <v>14</v>
      </c>
      <c r="J32" s="19"/>
    </row>
    <row r="33">
      <c r="A33" s="3">
        <v>95.0</v>
      </c>
      <c r="B33" s="4">
        <v>0.1282638888888889</v>
      </c>
      <c r="C33" s="5" t="s">
        <v>134</v>
      </c>
      <c r="D33" s="5" t="s">
        <v>19</v>
      </c>
      <c r="E33" s="47">
        <v>13.0</v>
      </c>
      <c r="F33" s="31">
        <f>E33-5</f>
        <v>8</v>
      </c>
      <c r="J33" s="19"/>
    </row>
    <row r="34">
      <c r="A34" s="3">
        <v>95.0</v>
      </c>
      <c r="B34" s="4">
        <v>0.13052083333333334</v>
      </c>
      <c r="C34" s="5" t="s">
        <v>15</v>
      </c>
      <c r="D34" s="5" t="s">
        <v>19</v>
      </c>
      <c r="E34" s="47">
        <v>20.0</v>
      </c>
      <c r="F34" s="31">
        <f>E34-12</f>
        <v>8</v>
      </c>
      <c r="J34" s="19"/>
    </row>
    <row r="35">
      <c r="A35" s="3">
        <v>95.0</v>
      </c>
      <c r="B35" s="4">
        <v>0.13253472222222223</v>
      </c>
      <c r="C35" s="5" t="s">
        <v>10</v>
      </c>
      <c r="D35" s="5" t="s">
        <v>19</v>
      </c>
      <c r="E35" s="47" t="s">
        <v>28</v>
      </c>
      <c r="F35" s="47">
        <v>1.0</v>
      </c>
      <c r="J35" s="19"/>
    </row>
    <row r="36">
      <c r="A36" s="3">
        <v>95.0</v>
      </c>
      <c r="B36" s="4">
        <v>0.1393287037037037</v>
      </c>
      <c r="C36" s="5" t="s">
        <v>3409</v>
      </c>
      <c r="D36" s="5" t="s">
        <v>14</v>
      </c>
      <c r="E36" s="47" t="s">
        <v>28</v>
      </c>
      <c r="F36" s="47">
        <v>1.0</v>
      </c>
      <c r="J36" s="134" t="s">
        <v>350</v>
      </c>
    </row>
    <row r="37">
      <c r="A37" s="3">
        <v>95.0</v>
      </c>
      <c r="B37" s="4">
        <v>0.1396875</v>
      </c>
      <c r="C37" s="5" t="s">
        <v>3409</v>
      </c>
      <c r="D37" s="5" t="s">
        <v>14</v>
      </c>
      <c r="E37" s="47">
        <v>24.0</v>
      </c>
      <c r="F37" s="31">
        <f>E3-7</f>
        <v>13</v>
      </c>
      <c r="J37" s="134" t="s">
        <v>418</v>
      </c>
    </row>
    <row r="38">
      <c r="A38" s="3">
        <v>95.0</v>
      </c>
      <c r="B38" s="4">
        <v>0.1520138888888889</v>
      </c>
      <c r="C38" s="5" t="s">
        <v>134</v>
      </c>
      <c r="D38" s="5" t="s">
        <v>19</v>
      </c>
      <c r="E38" s="47">
        <v>16.0</v>
      </c>
      <c r="F38" s="31">
        <f>E38-5</f>
        <v>11</v>
      </c>
      <c r="J38" s="19"/>
    </row>
    <row r="39">
      <c r="A39" s="3">
        <v>95.0</v>
      </c>
      <c r="B39" s="4">
        <v>0.15457175925925926</v>
      </c>
      <c r="C39" s="5" t="s">
        <v>10</v>
      </c>
      <c r="D39" s="5" t="s">
        <v>19</v>
      </c>
      <c r="E39" s="47">
        <v>21.0</v>
      </c>
      <c r="F39" s="31">
        <f>E39-9</f>
        <v>12</v>
      </c>
      <c r="J39" s="19"/>
    </row>
    <row r="40">
      <c r="A40" s="3">
        <v>95.0</v>
      </c>
      <c r="B40" s="4">
        <v>0.1577662037037037</v>
      </c>
      <c r="C40" s="5" t="s">
        <v>21</v>
      </c>
      <c r="D40" s="5" t="s">
        <v>24</v>
      </c>
      <c r="E40" s="47">
        <v>24.0</v>
      </c>
      <c r="F40" s="34">
        <f>E40-14</f>
        <v>10</v>
      </c>
      <c r="J40" s="111" t="s">
        <v>1058</v>
      </c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8.38"/>
    <col customWidth="1" min="4" max="4" width="11.75"/>
    <col customWidth="1" min="5" max="5" width="9.5"/>
    <col customWidth="1" min="6" max="6" width="11.25"/>
    <col customWidth="1" min="7" max="7" width="4.75"/>
    <col customWidth="1" min="8" max="8" width="14.5"/>
    <col customWidth="1" min="9" max="9" width="5.0"/>
    <col customWidth="1" min="10" max="10" width="24.75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96.0</v>
      </c>
      <c r="B2" s="4">
        <v>0.01685185185185185</v>
      </c>
      <c r="C2" s="5" t="s">
        <v>18</v>
      </c>
      <c r="D2" s="5" t="s">
        <v>88</v>
      </c>
      <c r="E2" s="62" t="s">
        <v>30</v>
      </c>
      <c r="F2" s="47" t="s">
        <v>30</v>
      </c>
      <c r="J2" s="134" t="s">
        <v>17</v>
      </c>
    </row>
    <row r="3">
      <c r="A3" s="3">
        <v>96.0</v>
      </c>
      <c r="B3" s="4">
        <v>0.01685185185185185</v>
      </c>
      <c r="C3" s="5" t="s">
        <v>18</v>
      </c>
      <c r="D3" s="5" t="s">
        <v>88</v>
      </c>
      <c r="E3" s="62">
        <v>15.0</v>
      </c>
      <c r="F3" s="31">
        <f t="shared" ref="F3:F4" si="1">E3-5</f>
        <v>10</v>
      </c>
      <c r="J3" s="134" t="s">
        <v>40</v>
      </c>
    </row>
    <row r="4">
      <c r="A4" s="3">
        <v>96.0</v>
      </c>
      <c r="B4" s="4">
        <v>0.017627314814814814</v>
      </c>
      <c r="C4" s="5" t="s">
        <v>10</v>
      </c>
      <c r="D4" s="5" t="s">
        <v>41</v>
      </c>
      <c r="E4" s="62">
        <v>12.0</v>
      </c>
      <c r="F4" s="31">
        <f t="shared" si="1"/>
        <v>7</v>
      </c>
      <c r="J4" s="19"/>
    </row>
    <row r="5">
      <c r="A5" s="3">
        <v>96.0</v>
      </c>
      <c r="B5" s="4">
        <v>0.04065972222222222</v>
      </c>
      <c r="C5" s="5" t="s">
        <v>10</v>
      </c>
      <c r="D5" s="5" t="s">
        <v>19</v>
      </c>
      <c r="E5" s="62">
        <v>14.0</v>
      </c>
      <c r="F5" s="31">
        <f>E5-9</f>
        <v>5</v>
      </c>
      <c r="J5" s="19"/>
    </row>
    <row r="6">
      <c r="A6" s="3">
        <v>96.0</v>
      </c>
      <c r="B6" s="4">
        <v>0.04175925925925926</v>
      </c>
      <c r="C6" s="5" t="s">
        <v>15</v>
      </c>
      <c r="D6" s="5" t="s">
        <v>19</v>
      </c>
      <c r="E6" s="62">
        <v>26.0</v>
      </c>
      <c r="F6" s="31">
        <f>E6-12</f>
        <v>14</v>
      </c>
      <c r="J6" s="19"/>
    </row>
    <row r="7">
      <c r="A7" s="3">
        <v>96.0</v>
      </c>
      <c r="B7" s="4">
        <v>0.05917824074074074</v>
      </c>
      <c r="C7" s="5" t="s">
        <v>21</v>
      </c>
      <c r="D7" s="5" t="s">
        <v>19</v>
      </c>
      <c r="E7" s="62" t="s">
        <v>30</v>
      </c>
      <c r="F7" s="47" t="s">
        <v>30</v>
      </c>
      <c r="J7" s="134" t="s">
        <v>350</v>
      </c>
    </row>
    <row r="8">
      <c r="A8" s="3">
        <v>96.0</v>
      </c>
      <c r="B8" s="4">
        <v>0.05917824074074074</v>
      </c>
      <c r="C8" s="5" t="s">
        <v>21</v>
      </c>
      <c r="D8" s="5" t="s">
        <v>19</v>
      </c>
      <c r="E8" s="62">
        <v>18.0</v>
      </c>
      <c r="F8" s="34">
        <f>E8-8</f>
        <v>10</v>
      </c>
      <c r="J8" s="134" t="s">
        <v>1856</v>
      </c>
    </row>
    <row r="9">
      <c r="A9" s="3">
        <v>96.0</v>
      </c>
      <c r="B9" s="4">
        <v>0.06234953703703704</v>
      </c>
      <c r="C9" s="5" t="s">
        <v>13</v>
      </c>
      <c r="D9" s="5" t="s">
        <v>11</v>
      </c>
      <c r="E9" s="62">
        <v>12.0</v>
      </c>
      <c r="F9" s="31">
        <f>E9+2</f>
        <v>14</v>
      </c>
      <c r="J9" s="19"/>
    </row>
    <row r="10">
      <c r="A10" s="3">
        <v>96.0</v>
      </c>
      <c r="B10" s="4">
        <v>0.06287037037037037</v>
      </c>
      <c r="C10" s="5" t="s">
        <v>21</v>
      </c>
      <c r="D10" s="5" t="s">
        <v>32</v>
      </c>
      <c r="E10" s="62">
        <v>17.0</v>
      </c>
      <c r="F10" s="31">
        <f>E10-5</f>
        <v>12</v>
      </c>
      <c r="J10" s="134" t="s">
        <v>3811</v>
      </c>
    </row>
    <row r="11">
      <c r="A11" s="3">
        <v>96.0</v>
      </c>
      <c r="B11" s="4">
        <v>0.0628587962962963</v>
      </c>
      <c r="C11" s="5" t="s">
        <v>13</v>
      </c>
      <c r="D11" s="5" t="s">
        <v>32</v>
      </c>
      <c r="E11" s="62" t="s">
        <v>30</v>
      </c>
      <c r="F11" s="47" t="s">
        <v>30</v>
      </c>
      <c r="J11" s="134" t="s">
        <v>42</v>
      </c>
    </row>
    <row r="12">
      <c r="A12" s="3">
        <v>96.0</v>
      </c>
      <c r="B12" s="4">
        <v>0.06287037037037037</v>
      </c>
      <c r="C12" s="5" t="s">
        <v>13</v>
      </c>
      <c r="D12" s="5" t="s">
        <v>32</v>
      </c>
      <c r="E12" s="62">
        <v>7.0</v>
      </c>
      <c r="F12" s="47">
        <v>5.0</v>
      </c>
      <c r="J12" s="134" t="s">
        <v>3811</v>
      </c>
    </row>
    <row r="13">
      <c r="A13" s="3">
        <v>96.0</v>
      </c>
      <c r="B13" s="4">
        <v>0.06443287037037038</v>
      </c>
      <c r="C13" s="5" t="s">
        <v>18</v>
      </c>
      <c r="D13" s="5" t="s">
        <v>32</v>
      </c>
      <c r="E13" s="62">
        <v>25.0</v>
      </c>
      <c r="F13" s="31">
        <f>E13-12</f>
        <v>13</v>
      </c>
      <c r="J13" s="134" t="s">
        <v>3811</v>
      </c>
    </row>
    <row r="14">
      <c r="A14" s="3">
        <v>96.0</v>
      </c>
      <c r="B14" s="4">
        <v>0.06787037037037037</v>
      </c>
      <c r="C14" s="5" t="s">
        <v>18</v>
      </c>
      <c r="D14" s="5" t="s">
        <v>24</v>
      </c>
      <c r="E14" s="62">
        <v>23.0</v>
      </c>
      <c r="F14" s="31">
        <f>E14-9</f>
        <v>14</v>
      </c>
      <c r="J14" s="19"/>
    </row>
    <row r="15">
      <c r="A15" s="3">
        <v>96.0</v>
      </c>
      <c r="B15" s="4">
        <v>0.06790509259259259</v>
      </c>
      <c r="C15" s="5" t="s">
        <v>21</v>
      </c>
      <c r="D15" s="5" t="s">
        <v>24</v>
      </c>
      <c r="E15" s="62">
        <v>29.0</v>
      </c>
      <c r="F15" s="31">
        <f>E15-14</f>
        <v>15</v>
      </c>
      <c r="J15" s="19"/>
    </row>
    <row r="16">
      <c r="A16" s="3">
        <v>96.0</v>
      </c>
      <c r="B16" s="4">
        <v>0.08099537037037037</v>
      </c>
      <c r="C16" s="5" t="s">
        <v>134</v>
      </c>
      <c r="D16" s="5" t="s">
        <v>184</v>
      </c>
      <c r="E16" s="62">
        <v>10.0</v>
      </c>
      <c r="F16" s="31">
        <f>E16-1</f>
        <v>9</v>
      </c>
      <c r="J16" s="19"/>
    </row>
    <row r="17">
      <c r="A17" s="3">
        <v>96.0</v>
      </c>
      <c r="B17" s="4">
        <v>0.1081712962962963</v>
      </c>
      <c r="C17" s="5" t="s">
        <v>15</v>
      </c>
      <c r="D17" s="5" t="s">
        <v>184</v>
      </c>
      <c r="E17" s="62">
        <v>25.0</v>
      </c>
      <c r="F17" s="31">
        <f>E17-12</f>
        <v>13</v>
      </c>
      <c r="J17" s="19"/>
    </row>
    <row r="18">
      <c r="A18" s="3">
        <v>96.0</v>
      </c>
      <c r="B18" s="4">
        <v>0.11590277777777777</v>
      </c>
      <c r="C18" s="5" t="s">
        <v>18</v>
      </c>
      <c r="D18" s="5" t="s">
        <v>123</v>
      </c>
      <c r="E18" s="62">
        <v>19.0</v>
      </c>
      <c r="F18" s="31">
        <f>E18-11</f>
        <v>8</v>
      </c>
      <c r="J18" s="19"/>
    </row>
    <row r="19">
      <c r="A19" s="3">
        <v>96.0</v>
      </c>
      <c r="B19" s="4">
        <v>0.13032407407407406</v>
      </c>
      <c r="C19" s="5" t="s">
        <v>10</v>
      </c>
      <c r="D19" s="5" t="s">
        <v>88</v>
      </c>
      <c r="E19" s="62">
        <v>20.0</v>
      </c>
      <c r="F19" s="31">
        <f>E19-8</f>
        <v>12</v>
      </c>
      <c r="J19" s="19"/>
    </row>
    <row r="20">
      <c r="A20" s="3">
        <v>96.0</v>
      </c>
      <c r="B20" s="4">
        <v>0.1310763888888889</v>
      </c>
      <c r="C20" s="5" t="s">
        <v>10</v>
      </c>
      <c r="D20" s="5" t="s">
        <v>125</v>
      </c>
      <c r="E20" s="62">
        <v>11.0</v>
      </c>
      <c r="F20" s="31">
        <f>E20-2</f>
        <v>9</v>
      </c>
      <c r="J20" s="19"/>
    </row>
    <row r="21">
      <c r="A21" s="3">
        <v>96.0</v>
      </c>
      <c r="B21" s="4">
        <v>0.13256944444444443</v>
      </c>
      <c r="C21" s="5" t="s">
        <v>18</v>
      </c>
      <c r="D21" s="5" t="s">
        <v>11</v>
      </c>
      <c r="E21" s="62">
        <v>19.0</v>
      </c>
      <c r="F21" s="31">
        <f>E21-11</f>
        <v>8</v>
      </c>
      <c r="J21" s="134" t="s">
        <v>3812</v>
      </c>
    </row>
    <row r="22">
      <c r="A22" s="3">
        <v>96.0</v>
      </c>
      <c r="B22" s="4">
        <v>0.1396990740740741</v>
      </c>
      <c r="C22" s="5" t="s">
        <v>10</v>
      </c>
      <c r="D22" s="5" t="s">
        <v>88</v>
      </c>
      <c r="E22" s="62">
        <v>23.0</v>
      </c>
      <c r="F22" s="31">
        <f>E22-8</f>
        <v>15</v>
      </c>
      <c r="J22" s="19"/>
    </row>
    <row r="23">
      <c r="A23" s="3">
        <v>96.0</v>
      </c>
      <c r="B23" s="4">
        <v>0.13971064814814815</v>
      </c>
      <c r="C23" s="5" t="s">
        <v>21</v>
      </c>
      <c r="D23" s="5" t="s">
        <v>88</v>
      </c>
      <c r="E23" s="62">
        <v>18.0</v>
      </c>
      <c r="F23" s="31">
        <f>E23-9</f>
        <v>9</v>
      </c>
      <c r="J23" s="19"/>
    </row>
    <row r="24">
      <c r="A24" s="3">
        <v>96.0</v>
      </c>
      <c r="B24" s="4">
        <v>0.1403587962962963</v>
      </c>
      <c r="C24" s="5" t="s">
        <v>10</v>
      </c>
      <c r="D24" s="5" t="s">
        <v>24</v>
      </c>
      <c r="E24" s="62">
        <v>32.0</v>
      </c>
      <c r="F24" s="31">
        <f>E24-15</f>
        <v>17</v>
      </c>
      <c r="J24" s="19"/>
    </row>
    <row r="25">
      <c r="A25" s="3">
        <v>96.0</v>
      </c>
      <c r="B25" s="4">
        <v>0.1409837962962963</v>
      </c>
      <c r="C25" s="5" t="s">
        <v>10</v>
      </c>
      <c r="D25" s="5" t="s">
        <v>20</v>
      </c>
      <c r="E25" s="62">
        <v>22.0</v>
      </c>
      <c r="F25" s="31">
        <f>E25-11</f>
        <v>11</v>
      </c>
      <c r="J25" s="19"/>
    </row>
    <row r="26">
      <c r="A26" s="3">
        <v>96.0</v>
      </c>
      <c r="B26" s="4">
        <v>0.15082175925925925</v>
      </c>
      <c r="C26" s="5" t="s">
        <v>21</v>
      </c>
      <c r="D26" s="5" t="s">
        <v>47</v>
      </c>
      <c r="E26" s="62" t="s">
        <v>28</v>
      </c>
      <c r="F26" s="47">
        <v>1.0</v>
      </c>
      <c r="J26" s="134" t="s">
        <v>350</v>
      </c>
    </row>
    <row r="27">
      <c r="A27" s="3">
        <v>96.0</v>
      </c>
      <c r="B27" s="4">
        <v>0.15082175925925925</v>
      </c>
      <c r="C27" s="5" t="s">
        <v>21</v>
      </c>
      <c r="D27" s="5" t="s">
        <v>47</v>
      </c>
      <c r="E27" s="62">
        <v>21.0</v>
      </c>
      <c r="F27" s="31">
        <f>E27-5</f>
        <v>16</v>
      </c>
      <c r="J27" s="134" t="s">
        <v>418</v>
      </c>
    </row>
    <row r="28">
      <c r="A28" s="3">
        <v>96.0</v>
      </c>
      <c r="B28" s="4">
        <v>0.15083333333333335</v>
      </c>
      <c r="C28" s="5" t="s">
        <v>18</v>
      </c>
      <c r="D28" s="5" t="s">
        <v>47</v>
      </c>
      <c r="E28" s="62">
        <v>22.0</v>
      </c>
      <c r="F28" s="31">
        <f>E28-11</f>
        <v>11</v>
      </c>
      <c r="J28" s="19"/>
    </row>
    <row r="29">
      <c r="A29" s="3">
        <v>96.0</v>
      </c>
      <c r="B29" s="4">
        <v>0.1508449074074074</v>
      </c>
      <c r="C29" s="5" t="s">
        <v>13</v>
      </c>
      <c r="D29" s="5" t="s">
        <v>47</v>
      </c>
      <c r="E29" s="62">
        <v>20.0</v>
      </c>
      <c r="F29" s="31">
        <f>E29-2</f>
        <v>18</v>
      </c>
      <c r="J29" s="19"/>
    </row>
    <row r="30">
      <c r="A30" s="3">
        <v>96.0</v>
      </c>
      <c r="B30" s="4">
        <v>0.15097222222222223</v>
      </c>
      <c r="C30" s="5" t="s">
        <v>10</v>
      </c>
      <c r="D30" s="5" t="s">
        <v>47</v>
      </c>
      <c r="E30" s="62">
        <v>18.0</v>
      </c>
      <c r="F30" s="31">
        <f>E30-5</f>
        <v>13</v>
      </c>
      <c r="J30" s="19"/>
    </row>
    <row r="31">
      <c r="A31" s="3">
        <v>96.0</v>
      </c>
      <c r="B31" s="4">
        <v>0.15100694444444446</v>
      </c>
      <c r="C31" s="5" t="s">
        <v>15</v>
      </c>
      <c r="D31" s="5" t="s">
        <v>47</v>
      </c>
      <c r="E31" s="62">
        <v>15.0</v>
      </c>
      <c r="F31" s="31">
        <f>E31-2</f>
        <v>13</v>
      </c>
      <c r="J31" s="19"/>
    </row>
    <row r="32">
      <c r="A32" s="3">
        <v>96.0</v>
      </c>
      <c r="B32" s="4">
        <v>0.15118055555555557</v>
      </c>
      <c r="C32" s="5" t="s">
        <v>134</v>
      </c>
      <c r="D32" s="5" t="s">
        <v>47</v>
      </c>
      <c r="E32" s="62">
        <v>8.0</v>
      </c>
      <c r="F32" s="31">
        <f t="shared" ref="F32:F33" si="2">E32-0</f>
        <v>8</v>
      </c>
      <c r="J32" s="19"/>
    </row>
    <row r="33">
      <c r="A33" s="3">
        <v>96.0</v>
      </c>
      <c r="B33" s="4">
        <v>0.15123842592592593</v>
      </c>
      <c r="C33" s="5" t="s">
        <v>3409</v>
      </c>
      <c r="D33" s="5" t="s">
        <v>47</v>
      </c>
      <c r="E33" s="62">
        <v>3.0</v>
      </c>
      <c r="F33" s="31">
        <f t="shared" si="2"/>
        <v>3</v>
      </c>
      <c r="J33" s="19"/>
    </row>
    <row r="34">
      <c r="A34" s="3">
        <v>96.0</v>
      </c>
      <c r="B34" s="4">
        <v>0.15193287037037037</v>
      </c>
      <c r="C34" s="5" t="s">
        <v>18</v>
      </c>
      <c r="D34" s="5" t="s">
        <v>32</v>
      </c>
      <c r="E34" s="62" t="s">
        <v>30</v>
      </c>
      <c r="F34" s="47" t="s">
        <v>30</v>
      </c>
      <c r="J34" s="134" t="s">
        <v>17</v>
      </c>
    </row>
    <row r="35">
      <c r="A35" s="3">
        <v>96.0</v>
      </c>
      <c r="B35" s="4">
        <v>0.15193287037037037</v>
      </c>
      <c r="C35" s="5" t="s">
        <v>18</v>
      </c>
      <c r="D35" s="5" t="s">
        <v>32</v>
      </c>
      <c r="E35" s="62">
        <v>30.0</v>
      </c>
      <c r="F35" s="31">
        <f>E35-14+5</f>
        <v>21</v>
      </c>
      <c r="J35" s="134" t="s">
        <v>3273</v>
      </c>
    </row>
    <row r="36">
      <c r="A36" s="3">
        <v>96.0</v>
      </c>
      <c r="B36" s="4">
        <v>0.15221064814814814</v>
      </c>
      <c r="C36" s="5" t="s">
        <v>18</v>
      </c>
      <c r="D36" s="5" t="s">
        <v>7</v>
      </c>
      <c r="E36" s="62">
        <v>26.0</v>
      </c>
      <c r="F36" s="19"/>
      <c r="J36" s="19"/>
    </row>
    <row r="37">
      <c r="A37" s="3">
        <v>96.0</v>
      </c>
      <c r="B37" s="4">
        <v>0.1526273148148148</v>
      </c>
      <c r="C37" s="5" t="s">
        <v>18</v>
      </c>
      <c r="D37" s="5" t="s">
        <v>7</v>
      </c>
      <c r="E37" s="62">
        <v>10.0</v>
      </c>
      <c r="F37" s="19"/>
      <c r="J37" s="134" t="s">
        <v>3813</v>
      </c>
    </row>
    <row r="38">
      <c r="A38" s="3">
        <v>96.0</v>
      </c>
      <c r="B38" s="4">
        <v>0.15480324074074073</v>
      </c>
      <c r="C38" s="5" t="s">
        <v>21</v>
      </c>
      <c r="D38" s="5" t="s">
        <v>146</v>
      </c>
      <c r="E38" s="62">
        <v>17.0</v>
      </c>
      <c r="F38" s="31">
        <f>E38-2</f>
        <v>15</v>
      </c>
      <c r="J38" s="19"/>
    </row>
    <row r="39">
      <c r="A39" s="3">
        <v>96.0</v>
      </c>
      <c r="B39" s="4">
        <v>0.1557060185185185</v>
      </c>
      <c r="C39" s="5" t="s">
        <v>13</v>
      </c>
      <c r="D39" s="5" t="s">
        <v>32</v>
      </c>
      <c r="E39" s="62">
        <v>28.0</v>
      </c>
      <c r="F39" s="31">
        <f>E39-16</f>
        <v>12</v>
      </c>
      <c r="J39" s="134" t="s">
        <v>2245</v>
      </c>
    </row>
    <row r="40">
      <c r="A40" s="3">
        <v>96.0</v>
      </c>
      <c r="B40" s="4">
        <v>0.15579861111111112</v>
      </c>
      <c r="C40" s="5" t="s">
        <v>13</v>
      </c>
      <c r="D40" s="5" t="s">
        <v>7</v>
      </c>
      <c r="E40" s="62">
        <v>28.0</v>
      </c>
      <c r="F40" s="19"/>
      <c r="J40" s="19"/>
    </row>
    <row r="41">
      <c r="A41" s="3">
        <v>96.0</v>
      </c>
      <c r="B41" s="4">
        <v>0.15635416666666666</v>
      </c>
      <c r="C41" s="5" t="s">
        <v>13</v>
      </c>
      <c r="D41" s="5" t="s">
        <v>32</v>
      </c>
      <c r="E41" s="62">
        <v>18.0</v>
      </c>
      <c r="F41" s="31">
        <f>E41-16+5</f>
        <v>7</v>
      </c>
      <c r="J41" s="134" t="s">
        <v>3814</v>
      </c>
    </row>
    <row r="42">
      <c r="A42" s="3">
        <v>96.0</v>
      </c>
      <c r="B42" s="4">
        <v>0.15649305555555557</v>
      </c>
      <c r="C42" s="5" t="s">
        <v>13</v>
      </c>
      <c r="D42" s="5" t="s">
        <v>7</v>
      </c>
      <c r="E42" s="62">
        <v>39.0</v>
      </c>
      <c r="F42" s="19"/>
      <c r="J42" s="19"/>
    </row>
    <row r="43">
      <c r="A43" s="3">
        <v>96.0</v>
      </c>
      <c r="B43" s="4">
        <v>0.15734953703703702</v>
      </c>
      <c r="C43" s="5" t="s">
        <v>13</v>
      </c>
      <c r="D43" s="5" t="s">
        <v>32</v>
      </c>
      <c r="E43" s="62">
        <v>23.0</v>
      </c>
      <c r="F43" s="31">
        <f>E43-16</f>
        <v>7</v>
      </c>
      <c r="J43" s="134" t="s">
        <v>3815</v>
      </c>
    </row>
    <row r="44">
      <c r="A44" s="3">
        <v>96.0</v>
      </c>
      <c r="B44" s="4">
        <v>0.15743055555555555</v>
      </c>
      <c r="C44" s="5" t="s">
        <v>13</v>
      </c>
      <c r="D44" s="5" t="s">
        <v>7</v>
      </c>
      <c r="E44" s="62">
        <v>26.0</v>
      </c>
      <c r="F44" s="19"/>
      <c r="J44" s="19"/>
    </row>
    <row r="45">
      <c r="A45" s="3">
        <v>96.0</v>
      </c>
      <c r="B45" s="4">
        <v>0.1588425925925926</v>
      </c>
      <c r="C45" s="5" t="s">
        <v>273</v>
      </c>
      <c r="D45" s="5" t="s">
        <v>32</v>
      </c>
      <c r="E45" s="62">
        <v>25.0</v>
      </c>
      <c r="F45" s="31">
        <f t="shared" ref="F45:F46" si="3">E45-9</f>
        <v>16</v>
      </c>
      <c r="J45" s="134" t="s">
        <v>2075</v>
      </c>
    </row>
    <row r="46">
      <c r="A46" s="3">
        <v>96.0</v>
      </c>
      <c r="B46" s="4">
        <v>0.15888888888888889</v>
      </c>
      <c r="C46" s="5" t="s">
        <v>273</v>
      </c>
      <c r="D46" s="5" t="s">
        <v>32</v>
      </c>
      <c r="E46" s="62">
        <v>19.0</v>
      </c>
      <c r="F46" s="31">
        <f t="shared" si="3"/>
        <v>10</v>
      </c>
      <c r="J46" s="134" t="s">
        <v>1123</v>
      </c>
    </row>
    <row r="47">
      <c r="A47" s="3">
        <v>96.0</v>
      </c>
      <c r="B47" s="4">
        <v>0.15898148148148147</v>
      </c>
      <c r="C47" s="5" t="s">
        <v>273</v>
      </c>
      <c r="D47" s="5" t="s">
        <v>7</v>
      </c>
      <c r="E47" s="62">
        <v>9.0</v>
      </c>
      <c r="F47" s="19"/>
      <c r="J47" s="19"/>
    </row>
    <row r="48">
      <c r="A48" s="3">
        <v>96.0</v>
      </c>
      <c r="B48" s="4">
        <v>0.1591087962962963</v>
      </c>
      <c r="C48" s="5" t="s">
        <v>273</v>
      </c>
      <c r="D48" s="5" t="s">
        <v>7</v>
      </c>
      <c r="E48" s="62">
        <v>11.0</v>
      </c>
      <c r="F48" s="19"/>
      <c r="J48" s="19"/>
    </row>
    <row r="49">
      <c r="A49" s="3">
        <v>96.0</v>
      </c>
      <c r="B49" s="4">
        <v>0.1620138888888889</v>
      </c>
      <c r="C49" s="5" t="s">
        <v>134</v>
      </c>
      <c r="D49" s="5" t="s">
        <v>35</v>
      </c>
      <c r="E49" s="62">
        <v>4.0</v>
      </c>
      <c r="F49" s="31">
        <f>E49-0</f>
        <v>4</v>
      </c>
      <c r="J49" s="19"/>
    </row>
    <row r="50">
      <c r="A50" s="3">
        <v>96.0</v>
      </c>
      <c r="B50" s="4">
        <v>0.165</v>
      </c>
      <c r="C50" s="5" t="s">
        <v>3413</v>
      </c>
      <c r="D50" s="5" t="s">
        <v>32</v>
      </c>
      <c r="E50" s="62" t="s">
        <v>37</v>
      </c>
      <c r="F50" s="47">
        <v>20.0</v>
      </c>
      <c r="G50" s="5" t="s">
        <v>48</v>
      </c>
      <c r="J50" s="134" t="s">
        <v>3816</v>
      </c>
    </row>
    <row r="51">
      <c r="A51" s="3">
        <v>96.0</v>
      </c>
      <c r="B51" s="4">
        <v>0.1650925925925926</v>
      </c>
      <c r="C51" s="5" t="s">
        <v>3413</v>
      </c>
      <c r="D51" s="5" t="s">
        <v>7</v>
      </c>
      <c r="E51" s="62">
        <v>9.0</v>
      </c>
      <c r="F51" s="19"/>
      <c r="J51" s="19"/>
    </row>
    <row r="52">
      <c r="A52" s="3">
        <v>96.0</v>
      </c>
      <c r="B52" s="4">
        <v>0.16515046296296296</v>
      </c>
      <c r="C52" s="5" t="s">
        <v>3413</v>
      </c>
      <c r="D52" s="5" t="s">
        <v>32</v>
      </c>
      <c r="E52" s="62" t="s">
        <v>28</v>
      </c>
      <c r="F52" s="47">
        <v>1.0</v>
      </c>
      <c r="J52" s="134" t="s">
        <v>3421</v>
      </c>
    </row>
    <row r="53">
      <c r="A53" s="3">
        <v>96.0</v>
      </c>
      <c r="B53" s="4">
        <v>0.1659027777777778</v>
      </c>
      <c r="C53" s="5" t="s">
        <v>18</v>
      </c>
      <c r="D53" s="5" t="s">
        <v>32</v>
      </c>
      <c r="E53" s="62">
        <v>17.0</v>
      </c>
      <c r="F53" s="31">
        <f>E53-11</f>
        <v>6</v>
      </c>
      <c r="J53" s="134" t="s">
        <v>3817</v>
      </c>
    </row>
    <row r="54">
      <c r="A54" s="3">
        <v>96.0</v>
      </c>
      <c r="B54" s="4">
        <v>0.16609953703703703</v>
      </c>
      <c r="C54" s="5" t="s">
        <v>18</v>
      </c>
      <c r="D54" s="5" t="s">
        <v>7</v>
      </c>
      <c r="E54" s="62">
        <v>8.0</v>
      </c>
      <c r="F54" s="19"/>
      <c r="J54" s="19"/>
    </row>
    <row r="55">
      <c r="A55" s="3">
        <v>96.0</v>
      </c>
      <c r="B55" s="4">
        <v>0.16625</v>
      </c>
      <c r="C55" s="5" t="s">
        <v>18</v>
      </c>
      <c r="D55" s="5" t="s">
        <v>32</v>
      </c>
      <c r="E55" s="62">
        <v>24.0</v>
      </c>
      <c r="F55" s="31">
        <f>E55-11</f>
        <v>13</v>
      </c>
      <c r="J55" s="134" t="s">
        <v>3817</v>
      </c>
    </row>
    <row r="56">
      <c r="A56" s="3">
        <v>96.0</v>
      </c>
      <c r="B56" s="4">
        <v>0.16642361111111112</v>
      </c>
      <c r="C56" s="5" t="s">
        <v>18</v>
      </c>
      <c r="D56" s="5" t="s">
        <v>7</v>
      </c>
      <c r="E56" s="62">
        <v>16.0</v>
      </c>
      <c r="F56" s="19"/>
      <c r="J56" s="19"/>
    </row>
    <row r="57">
      <c r="A57" s="3">
        <v>96.0</v>
      </c>
      <c r="B57" s="4">
        <v>0.16681712962962963</v>
      </c>
      <c r="C57" s="5" t="s">
        <v>18</v>
      </c>
      <c r="D57" s="5" t="s">
        <v>32</v>
      </c>
      <c r="E57" s="62" t="s">
        <v>30</v>
      </c>
      <c r="F57" s="47" t="s">
        <v>30</v>
      </c>
      <c r="J57" s="134" t="s">
        <v>3817</v>
      </c>
    </row>
    <row r="58">
      <c r="A58" s="3">
        <v>96.0</v>
      </c>
      <c r="B58" s="4">
        <v>0.1670486111111111</v>
      </c>
      <c r="C58" s="5" t="s">
        <v>18</v>
      </c>
      <c r="D58" s="5" t="s">
        <v>7</v>
      </c>
      <c r="E58" s="62">
        <v>28.0</v>
      </c>
      <c r="F58" s="19"/>
      <c r="J58" s="19"/>
    </row>
    <row r="59">
      <c r="A59" s="3">
        <v>96.0</v>
      </c>
      <c r="B59" s="4">
        <v>0.1675925925925926</v>
      </c>
      <c r="C59" s="5" t="s">
        <v>18</v>
      </c>
      <c r="D59" s="5" t="s">
        <v>32</v>
      </c>
      <c r="E59" s="89"/>
      <c r="F59" s="47">
        <v>11.0</v>
      </c>
      <c r="J59" s="134" t="s">
        <v>3817</v>
      </c>
    </row>
    <row r="60">
      <c r="A60" s="3">
        <v>96.0</v>
      </c>
      <c r="B60" s="4">
        <v>0.1675925925925926</v>
      </c>
      <c r="C60" s="5" t="s">
        <v>18</v>
      </c>
      <c r="D60" s="5" t="s">
        <v>32</v>
      </c>
      <c r="E60" s="89"/>
      <c r="F60" s="47">
        <v>13.0</v>
      </c>
      <c r="J60" s="134" t="s">
        <v>3817</v>
      </c>
    </row>
    <row r="61">
      <c r="A61" s="3">
        <v>96.0</v>
      </c>
      <c r="B61" s="4">
        <v>0.1675925925925926</v>
      </c>
      <c r="C61" s="5" t="s">
        <v>18</v>
      </c>
      <c r="D61" s="5" t="s">
        <v>32</v>
      </c>
      <c r="E61" s="89"/>
      <c r="F61" s="47">
        <v>17.0</v>
      </c>
      <c r="J61" s="134" t="s">
        <v>3817</v>
      </c>
    </row>
    <row r="62">
      <c r="A62" s="3">
        <v>96.0</v>
      </c>
      <c r="B62" s="4">
        <v>0.16767361111111112</v>
      </c>
      <c r="C62" s="5" t="s">
        <v>18</v>
      </c>
      <c r="D62" s="5" t="s">
        <v>7</v>
      </c>
      <c r="E62" s="62">
        <v>11.0</v>
      </c>
      <c r="F62" s="19"/>
      <c r="J62" s="19"/>
    </row>
    <row r="63">
      <c r="A63" s="3">
        <v>96.0</v>
      </c>
      <c r="B63" s="4">
        <v>0.16774305555555555</v>
      </c>
      <c r="C63" s="5" t="s">
        <v>18</v>
      </c>
      <c r="D63" s="5" t="s">
        <v>7</v>
      </c>
      <c r="E63" s="62">
        <v>13.0</v>
      </c>
      <c r="F63" s="19"/>
      <c r="J63" s="19"/>
    </row>
    <row r="64">
      <c r="A64" s="3">
        <v>96.0</v>
      </c>
      <c r="B64" s="4">
        <v>0.16778935185185184</v>
      </c>
      <c r="C64" s="5" t="s">
        <v>18</v>
      </c>
      <c r="D64" s="5" t="s">
        <v>7</v>
      </c>
      <c r="E64" s="62">
        <v>10.0</v>
      </c>
      <c r="F64" s="19"/>
      <c r="J64" s="19"/>
    </row>
    <row r="65">
      <c r="A65" s="3">
        <v>96.0</v>
      </c>
      <c r="B65" s="4">
        <v>0.1682523148148148</v>
      </c>
      <c r="C65" s="5" t="s">
        <v>21</v>
      </c>
      <c r="D65" s="5" t="s">
        <v>32</v>
      </c>
      <c r="E65" s="62">
        <v>33.0</v>
      </c>
      <c r="F65" s="31">
        <f>E65-14</f>
        <v>19</v>
      </c>
      <c r="J65" s="134" t="s">
        <v>2933</v>
      </c>
    </row>
    <row r="66">
      <c r="A66" s="3">
        <v>96.0</v>
      </c>
      <c r="B66" s="4">
        <v>0.16828703703703704</v>
      </c>
      <c r="C66" s="5" t="s">
        <v>21</v>
      </c>
      <c r="D66" s="5" t="s">
        <v>32</v>
      </c>
      <c r="E66" s="62" t="s">
        <v>37</v>
      </c>
      <c r="F66" s="47">
        <v>20.0</v>
      </c>
      <c r="G66" s="5" t="s">
        <v>48</v>
      </c>
      <c r="J66" s="134" t="s">
        <v>62</v>
      </c>
    </row>
    <row r="67">
      <c r="A67" s="3">
        <v>96.0</v>
      </c>
      <c r="B67" s="4">
        <v>0.16836805555555556</v>
      </c>
      <c r="C67" s="5" t="s">
        <v>21</v>
      </c>
      <c r="D67" s="5" t="s">
        <v>32</v>
      </c>
      <c r="E67" s="62">
        <v>30.0</v>
      </c>
      <c r="F67" s="31">
        <f>E67-14</f>
        <v>16</v>
      </c>
      <c r="J67" s="134" t="s">
        <v>2767</v>
      </c>
    </row>
    <row r="68">
      <c r="A68" s="3">
        <v>96.0</v>
      </c>
      <c r="B68" s="4">
        <v>0.1688310185185185</v>
      </c>
      <c r="C68" s="5" t="s">
        <v>21</v>
      </c>
      <c r="D68" s="5" t="s">
        <v>7</v>
      </c>
      <c r="E68" s="62">
        <v>48.0</v>
      </c>
      <c r="F68" s="19"/>
      <c r="J68" s="19"/>
    </row>
    <row r="69">
      <c r="A69" s="3">
        <v>96.0</v>
      </c>
      <c r="B69" s="4">
        <v>0.1690625</v>
      </c>
      <c r="C69" s="5" t="s">
        <v>21</v>
      </c>
      <c r="D69" s="5" t="s">
        <v>7</v>
      </c>
      <c r="E69" s="62">
        <v>29.0</v>
      </c>
      <c r="F69" s="19"/>
      <c r="J69" s="19"/>
    </row>
    <row r="70">
      <c r="A70" s="3">
        <v>96.0</v>
      </c>
      <c r="B70" s="4">
        <v>0.16940972222222223</v>
      </c>
      <c r="C70" s="5" t="s">
        <v>21</v>
      </c>
      <c r="D70" s="5" t="s">
        <v>7</v>
      </c>
      <c r="E70" s="62">
        <v>4.0</v>
      </c>
      <c r="F70" s="19"/>
      <c r="J70" s="19"/>
    </row>
    <row r="71">
      <c r="A71" s="3">
        <v>96.0</v>
      </c>
      <c r="B71" s="4">
        <v>0.17002314814814815</v>
      </c>
      <c r="C71" s="5" t="s">
        <v>13</v>
      </c>
      <c r="D71" s="5" t="s">
        <v>32</v>
      </c>
      <c r="E71" s="62" t="s">
        <v>30</v>
      </c>
      <c r="F71" s="47" t="s">
        <v>30</v>
      </c>
      <c r="J71" s="134" t="s">
        <v>17</v>
      </c>
    </row>
    <row r="72">
      <c r="A72" s="3">
        <v>96.0</v>
      </c>
      <c r="B72" s="4">
        <v>0.17002314814814815</v>
      </c>
      <c r="C72" s="5" t="s">
        <v>13</v>
      </c>
      <c r="D72" s="5" t="s">
        <v>32</v>
      </c>
      <c r="E72" s="62">
        <v>30.0</v>
      </c>
      <c r="F72" s="31">
        <f>E72-16+5</f>
        <v>19</v>
      </c>
      <c r="J72" s="134" t="s">
        <v>3139</v>
      </c>
    </row>
    <row r="73">
      <c r="A73" s="3">
        <v>96.0</v>
      </c>
      <c r="B73" s="4">
        <v>0.17019675925925926</v>
      </c>
      <c r="C73" s="5" t="s">
        <v>13</v>
      </c>
      <c r="D73" s="5" t="s">
        <v>7</v>
      </c>
      <c r="E73" s="62">
        <v>38.0</v>
      </c>
      <c r="F73" s="19"/>
      <c r="J73" s="19"/>
    </row>
    <row r="74">
      <c r="A74" s="3">
        <v>96.0</v>
      </c>
      <c r="B74" s="4">
        <v>0.1703125</v>
      </c>
      <c r="C74" s="5" t="s">
        <v>13</v>
      </c>
      <c r="D74" s="5" t="s">
        <v>32</v>
      </c>
      <c r="E74" s="62" t="s">
        <v>30</v>
      </c>
      <c r="F74" s="47" t="s">
        <v>30</v>
      </c>
      <c r="J74" s="134" t="s">
        <v>17</v>
      </c>
    </row>
    <row r="75">
      <c r="A75" s="3">
        <v>96.0</v>
      </c>
      <c r="B75" s="4">
        <v>0.1703125</v>
      </c>
      <c r="C75" s="5" t="s">
        <v>13</v>
      </c>
      <c r="D75" s="5" t="s">
        <v>32</v>
      </c>
      <c r="E75" s="62">
        <v>22.0</v>
      </c>
      <c r="F75" s="31">
        <f>E75-16+5</f>
        <v>11</v>
      </c>
      <c r="J75" s="134" t="s">
        <v>3139</v>
      </c>
    </row>
    <row r="76">
      <c r="A76" s="3">
        <v>96.0</v>
      </c>
      <c r="B76" s="4">
        <v>0.17041666666666666</v>
      </c>
      <c r="C76" s="5" t="s">
        <v>13</v>
      </c>
      <c r="D76" s="5" t="s">
        <v>7</v>
      </c>
      <c r="E76" s="62">
        <v>38.0</v>
      </c>
      <c r="F76" s="19"/>
      <c r="J76" s="19"/>
    </row>
    <row r="77">
      <c r="A77" s="3">
        <v>96.0</v>
      </c>
      <c r="B77" s="4">
        <v>0.17054398148148148</v>
      </c>
      <c r="C77" s="5" t="s">
        <v>13</v>
      </c>
      <c r="D77" s="5" t="s">
        <v>32</v>
      </c>
      <c r="E77" s="62" t="s">
        <v>30</v>
      </c>
      <c r="F77" s="47" t="s">
        <v>30</v>
      </c>
      <c r="J77" s="134" t="s">
        <v>17</v>
      </c>
    </row>
    <row r="78">
      <c r="A78" s="3">
        <v>96.0</v>
      </c>
      <c r="B78" s="4">
        <v>0.17054398148148148</v>
      </c>
      <c r="C78" s="5" t="s">
        <v>13</v>
      </c>
      <c r="D78" s="5" t="s">
        <v>32</v>
      </c>
      <c r="E78" s="62">
        <v>25.0</v>
      </c>
      <c r="F78" s="31">
        <f>E78-16+5</f>
        <v>14</v>
      </c>
      <c r="J78" s="112" t="s">
        <v>4823</v>
      </c>
    </row>
    <row r="79">
      <c r="A79" s="3">
        <v>96.0</v>
      </c>
      <c r="B79" s="4">
        <v>0.17061342592592593</v>
      </c>
      <c r="C79" s="5" t="s">
        <v>13</v>
      </c>
      <c r="D79" s="5" t="s">
        <v>7</v>
      </c>
      <c r="E79" s="62">
        <v>36.0</v>
      </c>
      <c r="F79" s="19"/>
      <c r="J79" s="19"/>
    </row>
    <row r="80">
      <c r="A80" s="3">
        <v>96.0</v>
      </c>
      <c r="B80" s="4">
        <v>0.17273148148148149</v>
      </c>
      <c r="C80" s="5" t="s">
        <v>273</v>
      </c>
      <c r="D80" s="5" t="s">
        <v>32</v>
      </c>
      <c r="E80" s="62">
        <v>27.0</v>
      </c>
      <c r="F80" s="31">
        <f>E80-9</f>
        <v>18</v>
      </c>
      <c r="J80" s="134" t="s">
        <v>2075</v>
      </c>
    </row>
    <row r="81">
      <c r="A81" s="3">
        <v>96.0</v>
      </c>
      <c r="B81" s="4">
        <v>0.17283564814814814</v>
      </c>
      <c r="C81" s="5" t="s">
        <v>273</v>
      </c>
      <c r="D81" s="5" t="s">
        <v>7</v>
      </c>
      <c r="E81" s="62">
        <v>12.0</v>
      </c>
      <c r="F81" s="19"/>
      <c r="J81" s="19"/>
    </row>
    <row r="82">
      <c r="A82" s="3">
        <v>96.0</v>
      </c>
      <c r="B82" s="4">
        <v>0.17311342592592593</v>
      </c>
      <c r="C82" s="5" t="s">
        <v>10</v>
      </c>
      <c r="D82" s="5" t="s">
        <v>88</v>
      </c>
      <c r="E82" s="62">
        <v>24.0</v>
      </c>
      <c r="F82" s="31">
        <f>E82-8</f>
        <v>16</v>
      </c>
      <c r="J82" s="19"/>
    </row>
    <row r="83">
      <c r="A83" s="3">
        <v>96.0</v>
      </c>
      <c r="B83" s="4">
        <v>0.17480324074074075</v>
      </c>
      <c r="C83" s="5" t="s">
        <v>15</v>
      </c>
      <c r="D83" s="5" t="s">
        <v>24</v>
      </c>
      <c r="E83" s="62">
        <v>17.0</v>
      </c>
      <c r="F83" s="31">
        <f>E83-12</f>
        <v>5</v>
      </c>
      <c r="J83" s="19"/>
    </row>
    <row r="84">
      <c r="A84" s="3">
        <v>96.0</v>
      </c>
      <c r="B84" s="4">
        <v>0.17641203703703703</v>
      </c>
      <c r="C84" s="5" t="s">
        <v>134</v>
      </c>
      <c r="D84" s="5" t="s">
        <v>26</v>
      </c>
      <c r="E84" s="62">
        <v>11.0</v>
      </c>
      <c r="F84" s="31">
        <f>E84-2</f>
        <v>9</v>
      </c>
      <c r="J84" s="19"/>
    </row>
    <row r="85">
      <c r="A85" s="3">
        <v>96.0</v>
      </c>
      <c r="B85" s="4">
        <v>0.17824074074074073</v>
      </c>
      <c r="C85" s="5" t="s">
        <v>3409</v>
      </c>
      <c r="D85" s="5" t="s">
        <v>7</v>
      </c>
      <c r="E85" s="62">
        <v>12.0</v>
      </c>
      <c r="F85" s="31"/>
      <c r="H85" s="5" t="s">
        <v>3818</v>
      </c>
      <c r="J85" s="68" t="s">
        <v>3819</v>
      </c>
    </row>
    <row r="86">
      <c r="A86" s="3">
        <v>96.0</v>
      </c>
      <c r="B86" s="4">
        <v>0.17929398148148148</v>
      </c>
      <c r="C86" s="5" t="s">
        <v>10</v>
      </c>
      <c r="D86" s="5" t="s">
        <v>74</v>
      </c>
      <c r="E86" s="62">
        <v>8.0</v>
      </c>
      <c r="F86" s="31">
        <f>E86-4</f>
        <v>4</v>
      </c>
      <c r="J86" s="19"/>
    </row>
    <row r="87">
      <c r="A87" s="3">
        <v>96.0</v>
      </c>
      <c r="B87" s="4">
        <v>0.1803125</v>
      </c>
      <c r="C87" s="5" t="s">
        <v>21</v>
      </c>
      <c r="D87" s="5" t="s">
        <v>74</v>
      </c>
      <c r="E87" s="62">
        <v>19.0</v>
      </c>
      <c r="F87" s="31">
        <f t="shared" ref="F87:F88" si="4">E87-2</f>
        <v>17</v>
      </c>
      <c r="J87" s="19"/>
    </row>
    <row r="88">
      <c r="A88" s="3">
        <v>96.0</v>
      </c>
      <c r="B88" s="4">
        <v>0.18186342592592591</v>
      </c>
      <c r="C88" s="5" t="s">
        <v>134</v>
      </c>
      <c r="D88" s="5" t="s">
        <v>26</v>
      </c>
      <c r="E88" s="62">
        <v>15.0</v>
      </c>
      <c r="F88" s="31">
        <f t="shared" si="4"/>
        <v>13</v>
      </c>
      <c r="J88" s="134" t="s">
        <v>40</v>
      </c>
    </row>
    <row r="89">
      <c r="A89" s="3">
        <v>96.0</v>
      </c>
      <c r="B89" s="4">
        <v>0.18186342592592591</v>
      </c>
      <c r="C89" s="5" t="s">
        <v>134</v>
      </c>
      <c r="D89" s="5" t="s">
        <v>26</v>
      </c>
      <c r="E89" s="62" t="s">
        <v>30</v>
      </c>
      <c r="F89" s="111" t="s">
        <v>30</v>
      </c>
      <c r="J89" s="134" t="s">
        <v>17</v>
      </c>
    </row>
    <row r="90">
      <c r="A90" s="3">
        <v>96.0</v>
      </c>
      <c r="B90" s="4">
        <v>0.18344907407407407</v>
      </c>
      <c r="C90" s="5" t="s">
        <v>18</v>
      </c>
      <c r="D90" s="5" t="s">
        <v>25</v>
      </c>
      <c r="E90" s="62">
        <v>11.0</v>
      </c>
      <c r="F90" s="31">
        <f t="shared" ref="F90:F91" si="5">E90-6</f>
        <v>5</v>
      </c>
      <c r="J90" s="134" t="s">
        <v>2683</v>
      </c>
    </row>
    <row r="91">
      <c r="A91" s="3">
        <v>96.0</v>
      </c>
      <c r="B91" s="4">
        <v>0.18344907407407407</v>
      </c>
      <c r="C91" s="5" t="s">
        <v>18</v>
      </c>
      <c r="D91" s="5" t="s">
        <v>25</v>
      </c>
      <c r="E91" s="62">
        <v>11.0</v>
      </c>
      <c r="F91" s="31">
        <f t="shared" si="5"/>
        <v>5</v>
      </c>
      <c r="J91" s="134" t="s">
        <v>2862</v>
      </c>
    </row>
    <row r="92">
      <c r="A92" s="3">
        <v>96.0</v>
      </c>
      <c r="B92" s="4">
        <v>0.18469907407407407</v>
      </c>
      <c r="C92" s="5" t="s">
        <v>21</v>
      </c>
      <c r="D92" s="5" t="s">
        <v>41</v>
      </c>
      <c r="E92" s="62" t="s">
        <v>28</v>
      </c>
      <c r="F92" s="47">
        <v>1.0</v>
      </c>
      <c r="J92" s="134" t="s">
        <v>350</v>
      </c>
    </row>
    <row r="93">
      <c r="A93" s="3">
        <v>96.0</v>
      </c>
      <c r="B93" s="4">
        <v>0.18469907407407407</v>
      </c>
      <c r="C93" s="5" t="s">
        <v>21</v>
      </c>
      <c r="D93" s="5" t="s">
        <v>41</v>
      </c>
      <c r="E93" s="62">
        <v>20.0</v>
      </c>
      <c r="F93" s="31">
        <f>E93-10</f>
        <v>10</v>
      </c>
      <c r="J93" s="134" t="s">
        <v>418</v>
      </c>
    </row>
    <row r="94">
      <c r="A94" s="3">
        <v>96.0</v>
      </c>
      <c r="B94" s="4">
        <v>0.19164351851851852</v>
      </c>
      <c r="C94" s="5" t="s">
        <v>10</v>
      </c>
      <c r="D94" s="5" t="s">
        <v>88</v>
      </c>
      <c r="E94" s="62">
        <v>14.0</v>
      </c>
      <c r="F94" s="31">
        <f>E94-8</f>
        <v>6</v>
      </c>
      <c r="J94" s="19"/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25"/>
    <col customWidth="1" min="2" max="2" width="6.38"/>
    <col customWidth="1" min="3" max="3" width="8.75"/>
    <col customWidth="1" min="4" max="4" width="10.88"/>
    <col customWidth="1" min="5" max="5" width="9.88"/>
    <col customWidth="1" min="6" max="6" width="11.75"/>
    <col customWidth="1" min="7" max="7" width="4.75"/>
    <col customWidth="1" min="8" max="8" width="22.75"/>
    <col customWidth="1" min="9" max="9" width="5.0"/>
    <col customWidth="1" min="10" max="10" width="38.25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97.0</v>
      </c>
      <c r="B2" s="4">
        <v>0.007430555555555556</v>
      </c>
      <c r="C2" s="5" t="s">
        <v>10</v>
      </c>
      <c r="D2" s="5" t="s">
        <v>88</v>
      </c>
      <c r="E2" s="62">
        <v>19.0</v>
      </c>
      <c r="F2" s="31">
        <f>E2-8</f>
        <v>11</v>
      </c>
      <c r="J2" s="19"/>
    </row>
    <row r="3">
      <c r="A3" s="3">
        <v>97.0</v>
      </c>
      <c r="B3" s="4">
        <v>0.008854166666666666</v>
      </c>
      <c r="C3" s="5" t="s">
        <v>15</v>
      </c>
      <c r="D3" s="5" t="s">
        <v>74</v>
      </c>
      <c r="E3" s="62">
        <v>11.0</v>
      </c>
      <c r="F3" s="31">
        <f>E3-2</f>
        <v>9</v>
      </c>
      <c r="J3" s="19"/>
    </row>
    <row r="4">
      <c r="A4" s="3">
        <v>97.0</v>
      </c>
      <c r="B4" s="4">
        <v>0.009340277777777777</v>
      </c>
      <c r="C4" s="5" t="s">
        <v>15</v>
      </c>
      <c r="D4" s="5" t="s">
        <v>126</v>
      </c>
      <c r="E4" s="62">
        <v>20.0</v>
      </c>
      <c r="F4" s="31">
        <f>E4-6</f>
        <v>14</v>
      </c>
      <c r="J4" s="19"/>
    </row>
    <row r="5">
      <c r="A5" s="3">
        <v>97.0</v>
      </c>
      <c r="B5" s="4">
        <v>0.013217592592592593</v>
      </c>
      <c r="C5" s="5" t="s">
        <v>10</v>
      </c>
      <c r="D5" s="5" t="s">
        <v>126</v>
      </c>
      <c r="E5" s="62">
        <v>18.0</v>
      </c>
      <c r="F5" s="31">
        <f>E5-3</f>
        <v>15</v>
      </c>
      <c r="J5" s="19"/>
    </row>
    <row r="6">
      <c r="A6" s="3">
        <v>97.0</v>
      </c>
      <c r="B6" s="4">
        <v>0.014351851851851852</v>
      </c>
      <c r="C6" s="5" t="s">
        <v>10</v>
      </c>
      <c r="D6" s="5" t="s">
        <v>97</v>
      </c>
      <c r="E6" s="62">
        <v>18.0</v>
      </c>
      <c r="F6" s="19"/>
      <c r="J6" s="134" t="s">
        <v>3820</v>
      </c>
    </row>
    <row r="7">
      <c r="A7" s="3">
        <v>97.0</v>
      </c>
      <c r="B7" s="4">
        <v>0.01695601851851852</v>
      </c>
      <c r="C7" s="5" t="s">
        <v>134</v>
      </c>
      <c r="D7" s="5" t="s">
        <v>97</v>
      </c>
      <c r="E7" s="62" t="s">
        <v>30</v>
      </c>
      <c r="F7" s="47" t="s">
        <v>30</v>
      </c>
      <c r="J7" s="134" t="s">
        <v>3821</v>
      </c>
    </row>
    <row r="8">
      <c r="A8" s="3">
        <v>97.0</v>
      </c>
      <c r="B8" s="4">
        <v>0.01934027777777778</v>
      </c>
      <c r="C8" s="5" t="s">
        <v>3409</v>
      </c>
      <c r="D8" s="5" t="s">
        <v>97</v>
      </c>
      <c r="E8" s="62">
        <v>37.0</v>
      </c>
      <c r="F8" s="19"/>
      <c r="J8" s="134" t="s">
        <v>3822</v>
      </c>
    </row>
    <row r="9">
      <c r="A9" s="3">
        <v>97.0</v>
      </c>
      <c r="B9" s="4">
        <v>0.023344907407407408</v>
      </c>
      <c r="C9" s="5" t="s">
        <v>21</v>
      </c>
      <c r="D9" s="5" t="s">
        <v>88</v>
      </c>
      <c r="E9" s="62">
        <v>18.0</v>
      </c>
      <c r="F9" s="31">
        <f>E9-9</f>
        <v>9</v>
      </c>
      <c r="J9" s="19"/>
    </row>
    <row r="10">
      <c r="A10" s="3">
        <v>97.0</v>
      </c>
      <c r="B10" s="4">
        <v>0.026226851851851852</v>
      </c>
      <c r="C10" s="5" t="s">
        <v>10</v>
      </c>
      <c r="D10" s="5" t="s">
        <v>24</v>
      </c>
      <c r="E10" s="62">
        <v>30.0</v>
      </c>
      <c r="F10" s="31">
        <f>E10-15</f>
        <v>15</v>
      </c>
      <c r="J10" s="19"/>
    </row>
    <row r="11">
      <c r="A11" s="3">
        <v>97.0</v>
      </c>
      <c r="B11" s="4">
        <v>0.029375</v>
      </c>
      <c r="C11" s="5" t="s">
        <v>134</v>
      </c>
      <c r="D11" s="5" t="s">
        <v>19</v>
      </c>
      <c r="E11" s="62">
        <v>27.0</v>
      </c>
      <c r="F11" s="31">
        <f>E11-10</f>
        <v>17</v>
      </c>
      <c r="J11" s="19"/>
    </row>
    <row r="12">
      <c r="A12" s="3">
        <v>97.0</v>
      </c>
      <c r="B12" s="4">
        <v>0.03774305555555556</v>
      </c>
      <c r="C12" s="5" t="s">
        <v>21</v>
      </c>
      <c r="D12" s="5" t="s">
        <v>20</v>
      </c>
      <c r="E12" s="62">
        <v>33.0</v>
      </c>
      <c r="F12" s="31">
        <f>E12-17</f>
        <v>16</v>
      </c>
      <c r="J12" s="19"/>
    </row>
    <row r="13">
      <c r="A13" s="3">
        <v>97.0</v>
      </c>
      <c r="B13" s="4">
        <v>0.03778935185185185</v>
      </c>
      <c r="C13" s="5" t="s">
        <v>21</v>
      </c>
      <c r="D13" s="5" t="s">
        <v>24</v>
      </c>
      <c r="E13" s="62" t="s">
        <v>37</v>
      </c>
      <c r="F13" s="47">
        <v>20.0</v>
      </c>
      <c r="J13" s="19"/>
    </row>
    <row r="14">
      <c r="A14" s="3">
        <v>97.0</v>
      </c>
      <c r="B14" s="4">
        <v>0.03824074074074074</v>
      </c>
      <c r="C14" s="5" t="s">
        <v>21</v>
      </c>
      <c r="D14" s="5" t="s">
        <v>19</v>
      </c>
      <c r="E14" s="62" t="s">
        <v>30</v>
      </c>
      <c r="F14" s="47" t="s">
        <v>30</v>
      </c>
      <c r="J14" s="134" t="s">
        <v>350</v>
      </c>
    </row>
    <row r="15">
      <c r="A15" s="3">
        <v>97.0</v>
      </c>
      <c r="B15" s="4">
        <v>0.03824074074074074</v>
      </c>
      <c r="C15" s="5" t="s">
        <v>21</v>
      </c>
      <c r="D15" s="5" t="s">
        <v>19</v>
      </c>
      <c r="E15" s="62">
        <v>18.0</v>
      </c>
      <c r="F15" s="34">
        <f>E15-8</f>
        <v>10</v>
      </c>
      <c r="J15" s="134" t="s">
        <v>3823</v>
      </c>
    </row>
    <row r="16">
      <c r="A16" s="3">
        <v>97.0</v>
      </c>
      <c r="B16" s="4">
        <v>0.04278935185185185</v>
      </c>
      <c r="C16" s="5" t="s">
        <v>134</v>
      </c>
      <c r="D16" s="5" t="s">
        <v>88</v>
      </c>
      <c r="E16" s="62">
        <v>13.0</v>
      </c>
      <c r="F16" s="31">
        <f>E16-3</f>
        <v>10</v>
      </c>
      <c r="J16" s="19"/>
    </row>
    <row r="17">
      <c r="A17" s="3">
        <v>97.0</v>
      </c>
      <c r="B17" s="4">
        <v>0.0502662037037037</v>
      </c>
      <c r="C17" s="5" t="s">
        <v>10</v>
      </c>
      <c r="D17" s="5" t="s">
        <v>32</v>
      </c>
      <c r="E17" s="62" t="s">
        <v>30</v>
      </c>
      <c r="F17" s="47" t="s">
        <v>30</v>
      </c>
      <c r="J17" s="134" t="s">
        <v>42</v>
      </c>
    </row>
    <row r="18">
      <c r="A18" s="3">
        <v>97.0</v>
      </c>
      <c r="B18" s="4">
        <v>0.0502662037037037</v>
      </c>
      <c r="C18" s="5" t="s">
        <v>10</v>
      </c>
      <c r="D18" s="5" t="s">
        <v>32</v>
      </c>
      <c r="E18" s="62">
        <v>30.0</v>
      </c>
      <c r="F18" s="31">
        <f>E18-16</f>
        <v>14</v>
      </c>
      <c r="J18" s="134" t="s">
        <v>3824</v>
      </c>
    </row>
    <row r="19">
      <c r="A19" s="3">
        <v>97.0</v>
      </c>
      <c r="B19" s="4">
        <v>0.05489583333333333</v>
      </c>
      <c r="C19" s="5" t="s">
        <v>13</v>
      </c>
      <c r="D19" s="5" t="s">
        <v>88</v>
      </c>
      <c r="E19" s="62" t="s">
        <v>37</v>
      </c>
      <c r="F19" s="47">
        <v>20.0</v>
      </c>
      <c r="J19" s="19"/>
    </row>
    <row r="20">
      <c r="A20" s="3">
        <v>97.0</v>
      </c>
      <c r="B20" s="4">
        <v>0.06145833333333333</v>
      </c>
      <c r="C20" s="5" t="s">
        <v>10</v>
      </c>
      <c r="D20" s="5" t="s">
        <v>24</v>
      </c>
      <c r="E20" s="62">
        <v>21.0</v>
      </c>
      <c r="F20" s="31">
        <f>E20-15</f>
        <v>6</v>
      </c>
      <c r="J20" s="19"/>
    </row>
    <row r="21">
      <c r="A21" s="3">
        <v>97.0</v>
      </c>
      <c r="B21" s="4">
        <v>0.06527777777777778</v>
      </c>
      <c r="C21" s="5" t="s">
        <v>18</v>
      </c>
      <c r="D21" s="5" t="s">
        <v>88</v>
      </c>
      <c r="E21" s="62" t="s">
        <v>37</v>
      </c>
      <c r="F21" s="47">
        <v>20.0</v>
      </c>
      <c r="J21" s="19"/>
    </row>
    <row r="22">
      <c r="A22" s="3">
        <v>97.0</v>
      </c>
      <c r="B22" s="4">
        <v>0.06575231481481482</v>
      </c>
      <c r="C22" s="5" t="s">
        <v>18</v>
      </c>
      <c r="D22" s="5" t="s">
        <v>92</v>
      </c>
      <c r="E22" s="62">
        <v>21.0</v>
      </c>
      <c r="F22" s="31">
        <f>E22-5</f>
        <v>16</v>
      </c>
      <c r="J22" s="19"/>
    </row>
    <row r="23">
      <c r="A23" s="3">
        <v>97.0</v>
      </c>
      <c r="B23" s="4">
        <v>0.06693287037037036</v>
      </c>
      <c r="C23" s="5" t="s">
        <v>10</v>
      </c>
      <c r="D23" s="5" t="s">
        <v>88</v>
      </c>
      <c r="E23" s="62">
        <v>15.0</v>
      </c>
      <c r="F23" s="31">
        <f>E23-8</f>
        <v>7</v>
      </c>
      <c r="J23" s="19"/>
    </row>
    <row r="24">
      <c r="A24" s="3">
        <v>97.0</v>
      </c>
      <c r="B24" s="4">
        <v>0.06914351851851852</v>
      </c>
      <c r="C24" s="5" t="s">
        <v>21</v>
      </c>
      <c r="D24" s="5" t="s">
        <v>88</v>
      </c>
      <c r="E24" s="62">
        <v>31.0</v>
      </c>
      <c r="F24" s="34">
        <f>E24-9</f>
        <v>22</v>
      </c>
      <c r="J24" s="111"/>
    </row>
    <row r="25">
      <c r="A25" s="3">
        <v>97.0</v>
      </c>
      <c r="B25" s="4">
        <v>0.07290509259259259</v>
      </c>
      <c r="C25" s="5" t="s">
        <v>15</v>
      </c>
      <c r="D25" s="5" t="s">
        <v>11</v>
      </c>
      <c r="E25" s="62">
        <v>17.0</v>
      </c>
      <c r="F25" s="31">
        <f>E25-2</f>
        <v>15</v>
      </c>
      <c r="J25" s="19"/>
    </row>
    <row r="26">
      <c r="A26" s="3">
        <v>97.0</v>
      </c>
      <c r="B26" s="4">
        <v>0.07962962962962963</v>
      </c>
      <c r="C26" s="5" t="s">
        <v>21</v>
      </c>
      <c r="D26" s="5" t="s">
        <v>88</v>
      </c>
      <c r="E26" s="62">
        <v>24.0</v>
      </c>
      <c r="F26" s="31">
        <f>E26-9</f>
        <v>15</v>
      </c>
      <c r="J26" s="19"/>
    </row>
    <row r="27">
      <c r="A27" s="3">
        <v>97.0</v>
      </c>
      <c r="B27" s="4">
        <v>0.07969907407407407</v>
      </c>
      <c r="C27" s="5" t="s">
        <v>21</v>
      </c>
      <c r="D27" s="5" t="s">
        <v>256</v>
      </c>
      <c r="E27" s="62">
        <v>32.0</v>
      </c>
      <c r="F27" s="31">
        <f>E27-17</f>
        <v>15</v>
      </c>
      <c r="J27" s="19"/>
    </row>
    <row r="28">
      <c r="A28" s="3">
        <v>97.0</v>
      </c>
      <c r="B28" s="4">
        <v>0.07989583333333333</v>
      </c>
      <c r="C28" s="5" t="s">
        <v>21</v>
      </c>
      <c r="D28" s="5" t="s">
        <v>88</v>
      </c>
      <c r="E28" s="62">
        <v>29.0</v>
      </c>
      <c r="F28" s="34">
        <f>E28-9</f>
        <v>20</v>
      </c>
      <c r="J28" s="111" t="s">
        <v>3825</v>
      </c>
    </row>
    <row r="29">
      <c r="A29" s="3">
        <v>97.0</v>
      </c>
      <c r="B29" s="4">
        <v>0.08083333333333333</v>
      </c>
      <c r="C29" s="5" t="s">
        <v>273</v>
      </c>
      <c r="D29" s="5" t="s">
        <v>24</v>
      </c>
      <c r="E29" s="62" t="s">
        <v>30</v>
      </c>
      <c r="F29" s="47" t="s">
        <v>30</v>
      </c>
      <c r="J29" s="134" t="s">
        <v>17</v>
      </c>
    </row>
    <row r="30">
      <c r="A30" s="3">
        <v>97.0</v>
      </c>
      <c r="B30" s="4">
        <v>0.08083333333333333</v>
      </c>
      <c r="C30" s="5" t="s">
        <v>273</v>
      </c>
      <c r="D30" s="5" t="s">
        <v>24</v>
      </c>
      <c r="E30" s="62">
        <v>24.0</v>
      </c>
      <c r="F30" s="31">
        <f>E30-8</f>
        <v>16</v>
      </c>
      <c r="J30" s="134" t="s">
        <v>40</v>
      </c>
    </row>
    <row r="31">
      <c r="A31" s="3">
        <v>97.0</v>
      </c>
      <c r="B31" s="4">
        <v>0.08288194444444444</v>
      </c>
      <c r="C31" s="5" t="s">
        <v>18</v>
      </c>
      <c r="D31" s="5" t="s">
        <v>184</v>
      </c>
      <c r="E31" s="62">
        <v>22.0</v>
      </c>
      <c r="F31" s="31">
        <f>E31-5</f>
        <v>17</v>
      </c>
      <c r="J31" s="19"/>
    </row>
    <row r="32">
      <c r="A32" s="3">
        <v>97.0</v>
      </c>
      <c r="B32" s="4">
        <v>0.10671296296296297</v>
      </c>
      <c r="C32" s="5" t="s">
        <v>18</v>
      </c>
      <c r="D32" s="5" t="s">
        <v>123</v>
      </c>
      <c r="E32" s="62">
        <v>22.0</v>
      </c>
      <c r="F32" s="31">
        <f>E32-11</f>
        <v>11</v>
      </c>
      <c r="J32" s="19"/>
    </row>
    <row r="33">
      <c r="A33" s="3">
        <v>97.0</v>
      </c>
      <c r="B33" s="4">
        <v>0.11230324074074075</v>
      </c>
      <c r="C33" s="5" t="s">
        <v>18</v>
      </c>
      <c r="D33" s="5" t="s">
        <v>24</v>
      </c>
      <c r="E33" s="62">
        <v>12.0</v>
      </c>
      <c r="F33" s="31">
        <f>E33-9</f>
        <v>3</v>
      </c>
      <c r="J33" s="19"/>
    </row>
    <row r="34">
      <c r="A34" s="3">
        <v>97.0</v>
      </c>
      <c r="B34" s="4">
        <v>0.11230324074074075</v>
      </c>
      <c r="C34" s="5" t="s">
        <v>10</v>
      </c>
      <c r="D34" s="5" t="s">
        <v>24</v>
      </c>
      <c r="E34" s="62">
        <v>22.0</v>
      </c>
      <c r="F34" s="31">
        <f>E34-15</f>
        <v>7</v>
      </c>
      <c r="J34" s="19"/>
    </row>
    <row r="35">
      <c r="A35" s="3">
        <v>97.0</v>
      </c>
      <c r="B35" s="4">
        <v>0.12214120370370371</v>
      </c>
      <c r="C35" s="5" t="s">
        <v>10</v>
      </c>
      <c r="D35" s="5" t="s">
        <v>20</v>
      </c>
      <c r="E35" s="62" t="s">
        <v>37</v>
      </c>
      <c r="F35" s="47">
        <v>20.0</v>
      </c>
      <c r="J35" s="19"/>
    </row>
    <row r="36">
      <c r="A36" s="3">
        <v>97.0</v>
      </c>
      <c r="B36" s="4">
        <v>0.12219907407407407</v>
      </c>
      <c r="C36" s="5" t="s">
        <v>273</v>
      </c>
      <c r="D36" s="5" t="s">
        <v>20</v>
      </c>
      <c r="E36" s="62">
        <v>29.0</v>
      </c>
      <c r="F36" s="47">
        <v>19.0</v>
      </c>
      <c r="J36" s="134" t="s">
        <v>42</v>
      </c>
    </row>
    <row r="37">
      <c r="A37" s="3">
        <v>97.0</v>
      </c>
      <c r="B37" s="4">
        <v>0.12219907407407407</v>
      </c>
      <c r="C37" s="5" t="s">
        <v>273</v>
      </c>
      <c r="D37" s="5" t="s">
        <v>20</v>
      </c>
      <c r="E37" s="62">
        <v>29.0</v>
      </c>
      <c r="F37" s="47">
        <v>19.0</v>
      </c>
      <c r="J37" s="134" t="s">
        <v>136</v>
      </c>
    </row>
    <row r="38">
      <c r="A38" s="3">
        <v>97.0</v>
      </c>
      <c r="B38" s="4">
        <v>0.12273148148148148</v>
      </c>
      <c r="C38" s="5" t="s">
        <v>21</v>
      </c>
      <c r="D38" s="5" t="s">
        <v>20</v>
      </c>
      <c r="E38" s="62">
        <v>37.0</v>
      </c>
      <c r="F38" s="34">
        <f>E38-17-10</f>
        <v>10</v>
      </c>
      <c r="J38" s="134" t="s">
        <v>3255</v>
      </c>
    </row>
    <row r="39">
      <c r="A39" s="3">
        <v>97.0</v>
      </c>
      <c r="B39" s="4">
        <v>0.1228125</v>
      </c>
      <c r="C39" s="5" t="s">
        <v>18</v>
      </c>
      <c r="D39" s="5" t="s">
        <v>20</v>
      </c>
      <c r="E39" s="62">
        <v>31.0</v>
      </c>
      <c r="F39" s="31">
        <f>E39-6-10</f>
        <v>15</v>
      </c>
      <c r="J39" s="134" t="s">
        <v>137</v>
      </c>
    </row>
    <row r="40">
      <c r="A40" s="3">
        <v>97.0</v>
      </c>
      <c r="B40" s="4">
        <v>0.1241550925925926</v>
      </c>
      <c r="C40" s="5" t="s">
        <v>18</v>
      </c>
      <c r="D40" s="5" t="s">
        <v>32</v>
      </c>
      <c r="E40" s="62">
        <v>20.0</v>
      </c>
      <c r="F40" s="31">
        <f>E40-15</f>
        <v>5</v>
      </c>
      <c r="J40" s="134" t="s">
        <v>3826</v>
      </c>
    </row>
    <row r="41">
      <c r="A41" s="3">
        <v>97.0</v>
      </c>
      <c r="B41" s="4">
        <v>0.12510416666666666</v>
      </c>
      <c r="C41" s="5" t="s">
        <v>18</v>
      </c>
      <c r="D41" s="5" t="s">
        <v>7</v>
      </c>
      <c r="E41" s="62">
        <v>30.0</v>
      </c>
      <c r="F41" s="19"/>
      <c r="H41" s="5" t="s">
        <v>3827</v>
      </c>
      <c r="I41" s="5">
        <v>1.0</v>
      </c>
      <c r="J41" s="19"/>
    </row>
    <row r="42">
      <c r="A42" s="3">
        <v>97.0</v>
      </c>
      <c r="B42" s="4">
        <v>0.1255439814814815</v>
      </c>
      <c r="C42" s="5" t="s">
        <v>18</v>
      </c>
      <c r="D42" s="5" t="s">
        <v>24</v>
      </c>
      <c r="E42" s="62">
        <v>11.0</v>
      </c>
      <c r="F42" s="31">
        <f>E42-9</f>
        <v>2</v>
      </c>
      <c r="J42" s="19"/>
    </row>
    <row r="43">
      <c r="A43" s="3">
        <v>97.0</v>
      </c>
      <c r="B43" s="4">
        <v>0.1259259259259259</v>
      </c>
      <c r="C43" s="5" t="s">
        <v>10</v>
      </c>
      <c r="D43" s="5" t="s">
        <v>47</v>
      </c>
      <c r="E43" s="62">
        <v>26.0</v>
      </c>
      <c r="F43" s="31">
        <f>E43-7</f>
        <v>19</v>
      </c>
      <c r="J43" s="19"/>
    </row>
    <row r="44">
      <c r="A44" s="3">
        <v>97.0</v>
      </c>
      <c r="B44" s="4">
        <v>0.12597222222222224</v>
      </c>
      <c r="C44" s="5" t="s">
        <v>21</v>
      </c>
      <c r="D44" s="5" t="s">
        <v>47</v>
      </c>
      <c r="E44" s="62">
        <v>24.0</v>
      </c>
      <c r="F44" s="31">
        <f>E44-5</f>
        <v>19</v>
      </c>
      <c r="J44" s="19"/>
    </row>
    <row r="45">
      <c r="A45" s="3">
        <v>97.0</v>
      </c>
      <c r="B45" s="4">
        <v>0.1269212962962963</v>
      </c>
      <c r="C45" s="5" t="s">
        <v>10</v>
      </c>
      <c r="D45" s="5" t="s">
        <v>32</v>
      </c>
      <c r="E45" s="62">
        <v>19.0</v>
      </c>
      <c r="F45" s="31">
        <f>E45-16</f>
        <v>3</v>
      </c>
      <c r="J45" s="134" t="s">
        <v>3828</v>
      </c>
    </row>
    <row r="46">
      <c r="A46" s="3">
        <v>97.0</v>
      </c>
      <c r="B46" s="4">
        <v>0.12699074074074074</v>
      </c>
      <c r="C46" s="5" t="s">
        <v>10</v>
      </c>
      <c r="D46" s="5" t="s">
        <v>32</v>
      </c>
      <c r="E46" s="62" t="s">
        <v>30</v>
      </c>
      <c r="F46" s="47" t="s">
        <v>30</v>
      </c>
      <c r="J46" s="134" t="s">
        <v>2634</v>
      </c>
    </row>
    <row r="47">
      <c r="A47" s="3">
        <v>97.0</v>
      </c>
      <c r="B47" s="4">
        <v>0.12758101851851852</v>
      </c>
      <c r="C47" s="5" t="s">
        <v>10</v>
      </c>
      <c r="D47" s="5" t="s">
        <v>7</v>
      </c>
      <c r="E47" s="62">
        <v>37.0</v>
      </c>
      <c r="F47" s="19"/>
      <c r="H47" s="5" t="s">
        <v>3829</v>
      </c>
      <c r="J47" s="134" t="s">
        <v>3830</v>
      </c>
    </row>
    <row r="48">
      <c r="A48" s="3">
        <v>97.0</v>
      </c>
      <c r="B48" s="4">
        <v>0.12775462962962963</v>
      </c>
      <c r="C48" s="5" t="s">
        <v>10</v>
      </c>
      <c r="D48" s="5" t="s">
        <v>7</v>
      </c>
      <c r="E48" s="62">
        <v>24.0</v>
      </c>
      <c r="F48" s="19"/>
      <c r="H48" s="5" t="s">
        <v>3831</v>
      </c>
      <c r="J48" s="19"/>
    </row>
    <row r="49">
      <c r="A49" s="3">
        <v>97.0</v>
      </c>
      <c r="B49" s="4">
        <v>0.12856481481481483</v>
      </c>
      <c r="C49" s="5" t="s">
        <v>21</v>
      </c>
      <c r="D49" s="5" t="s">
        <v>32</v>
      </c>
      <c r="E49" s="62" t="s">
        <v>30</v>
      </c>
      <c r="F49" s="47" t="s">
        <v>30</v>
      </c>
      <c r="J49" s="134" t="s">
        <v>17</v>
      </c>
    </row>
    <row r="50">
      <c r="A50" s="3">
        <v>97.0</v>
      </c>
      <c r="B50" s="4">
        <v>0.12856481481481483</v>
      </c>
      <c r="C50" s="5" t="s">
        <v>21</v>
      </c>
      <c r="D50" s="5" t="s">
        <v>32</v>
      </c>
      <c r="E50" s="62">
        <v>32.0</v>
      </c>
      <c r="F50" s="31">
        <f>E50-14</f>
        <v>18</v>
      </c>
      <c r="J50" s="134" t="s">
        <v>3832</v>
      </c>
    </row>
    <row r="51">
      <c r="A51" s="3">
        <v>97.0</v>
      </c>
      <c r="B51" s="4">
        <v>0.12880787037037036</v>
      </c>
      <c r="C51" s="5" t="s">
        <v>21</v>
      </c>
      <c r="D51" s="5" t="s">
        <v>7</v>
      </c>
      <c r="E51" s="62">
        <v>42.0</v>
      </c>
      <c r="F51" s="19"/>
      <c r="H51" s="5" t="s">
        <v>3833</v>
      </c>
      <c r="J51" s="19"/>
    </row>
    <row r="52">
      <c r="A52" s="3">
        <v>97.0</v>
      </c>
      <c r="B52" s="4">
        <v>0.13238425925925926</v>
      </c>
      <c r="C52" s="5" t="s">
        <v>10</v>
      </c>
      <c r="D52" s="5" t="s">
        <v>19</v>
      </c>
      <c r="E52" s="62">
        <v>17.0</v>
      </c>
      <c r="F52" s="31">
        <f>E52-9</f>
        <v>8</v>
      </c>
      <c r="J52" s="19"/>
    </row>
    <row r="53">
      <c r="A53" s="3">
        <v>97.0</v>
      </c>
      <c r="B53" s="4">
        <v>0.13809027777777777</v>
      </c>
      <c r="C53" s="5" t="s">
        <v>134</v>
      </c>
      <c r="D53" s="5" t="s">
        <v>24</v>
      </c>
      <c r="E53" s="62">
        <v>16.0</v>
      </c>
      <c r="F53" s="31">
        <f>E53-10</f>
        <v>6</v>
      </c>
      <c r="J53" s="19"/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8.38"/>
    <col customWidth="1" min="5" max="5" width="9.5"/>
    <col customWidth="1" min="6" max="6" width="11.25"/>
    <col customWidth="1" min="7" max="7" width="4.75"/>
    <col customWidth="1" min="8" max="8" width="22.13"/>
    <col customWidth="1" min="9" max="9" width="5.0"/>
    <col customWidth="1" min="10" max="10" width="38.5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98.0</v>
      </c>
      <c r="B2" s="4">
        <v>0.007326388888888889</v>
      </c>
      <c r="C2" s="5" t="s">
        <v>18</v>
      </c>
      <c r="D2" s="5" t="s">
        <v>24</v>
      </c>
      <c r="E2" s="62">
        <v>12.0</v>
      </c>
      <c r="F2" s="47">
        <v>3.0</v>
      </c>
      <c r="J2" s="19"/>
    </row>
    <row r="3">
      <c r="A3" s="3">
        <v>98.0</v>
      </c>
      <c r="B3" s="4">
        <v>0.03234953703703704</v>
      </c>
      <c r="C3" s="5" t="s">
        <v>21</v>
      </c>
      <c r="D3" s="5" t="s">
        <v>24</v>
      </c>
      <c r="E3" s="62">
        <v>24.0</v>
      </c>
      <c r="F3" s="34">
        <f>E3-14</f>
        <v>10</v>
      </c>
      <c r="J3" s="111" t="s">
        <v>1058</v>
      </c>
    </row>
    <row r="4">
      <c r="A4" s="3">
        <v>98.0</v>
      </c>
      <c r="B4" s="4">
        <v>0.0365625</v>
      </c>
      <c r="C4" s="5" t="s">
        <v>10</v>
      </c>
      <c r="D4" s="5" t="s">
        <v>88</v>
      </c>
      <c r="E4" s="62">
        <v>17.0</v>
      </c>
      <c r="F4" s="31">
        <f>E4-9</f>
        <v>8</v>
      </c>
      <c r="J4" s="19"/>
    </row>
    <row r="5">
      <c r="A5" s="3">
        <v>98.0</v>
      </c>
      <c r="B5" s="4">
        <v>0.03657407407407407</v>
      </c>
      <c r="C5" s="5" t="s">
        <v>10</v>
      </c>
      <c r="D5" s="5" t="s">
        <v>24</v>
      </c>
      <c r="E5" s="62">
        <v>24.0</v>
      </c>
      <c r="F5" s="31">
        <f>E5-15</f>
        <v>9</v>
      </c>
      <c r="J5" s="19"/>
    </row>
    <row r="6">
      <c r="A6" s="3">
        <v>98.0</v>
      </c>
      <c r="B6" s="4">
        <v>0.03840277777777778</v>
      </c>
      <c r="C6" s="5" t="s">
        <v>21</v>
      </c>
      <c r="D6" s="5" t="s">
        <v>88</v>
      </c>
      <c r="E6" s="62">
        <v>24.0</v>
      </c>
      <c r="F6" s="31">
        <f>E6-9</f>
        <v>15</v>
      </c>
      <c r="J6" s="19"/>
    </row>
    <row r="7">
      <c r="A7" s="3">
        <v>98.0</v>
      </c>
      <c r="B7" s="4">
        <v>0.04479166666666667</v>
      </c>
      <c r="C7" s="5" t="s">
        <v>10</v>
      </c>
      <c r="D7" s="5" t="s">
        <v>123</v>
      </c>
      <c r="E7" s="62">
        <v>19.0</v>
      </c>
      <c r="F7" s="31">
        <f>E7-2</f>
        <v>17</v>
      </c>
      <c r="J7" s="19"/>
    </row>
    <row r="8">
      <c r="A8" s="3">
        <v>98.0</v>
      </c>
      <c r="B8" s="4">
        <v>0.04821759259259259</v>
      </c>
      <c r="C8" s="5" t="s">
        <v>18</v>
      </c>
      <c r="D8" s="5" t="s">
        <v>24</v>
      </c>
      <c r="E8" s="62">
        <v>13.0</v>
      </c>
      <c r="F8" s="31">
        <f>E8-9</f>
        <v>4</v>
      </c>
      <c r="J8" s="19"/>
    </row>
    <row r="9">
      <c r="A9" s="3">
        <v>98.0</v>
      </c>
      <c r="B9" s="4">
        <v>0.048344907407407406</v>
      </c>
      <c r="C9" s="5" t="s">
        <v>10</v>
      </c>
      <c r="D9" s="5" t="s">
        <v>24</v>
      </c>
      <c r="E9" s="62">
        <v>30.0</v>
      </c>
      <c r="F9" s="31">
        <f>E9-15</f>
        <v>15</v>
      </c>
      <c r="J9" s="19"/>
    </row>
    <row r="10">
      <c r="A10" s="3">
        <v>98.0</v>
      </c>
      <c r="B10" s="4">
        <v>0.05642361111111111</v>
      </c>
      <c r="C10" s="5" t="s">
        <v>15</v>
      </c>
      <c r="D10" s="5" t="s">
        <v>125</v>
      </c>
      <c r="E10" s="62" t="s">
        <v>30</v>
      </c>
      <c r="F10" s="47" t="s">
        <v>30</v>
      </c>
      <c r="J10" s="19"/>
    </row>
    <row r="11">
      <c r="A11" s="3">
        <v>98.0</v>
      </c>
      <c r="B11" s="4">
        <v>0.05642361111111111</v>
      </c>
      <c r="C11" s="5" t="s">
        <v>134</v>
      </c>
      <c r="D11" s="5" t="s">
        <v>125</v>
      </c>
      <c r="E11" s="62">
        <v>14.0</v>
      </c>
      <c r="F11" s="31">
        <f>E11-6</f>
        <v>8</v>
      </c>
      <c r="J11" s="19"/>
    </row>
    <row r="12">
      <c r="A12" s="3">
        <v>98.0</v>
      </c>
      <c r="B12" s="4">
        <v>0.05855324074074074</v>
      </c>
      <c r="C12" s="5" t="s">
        <v>21</v>
      </c>
      <c r="D12" s="5" t="s">
        <v>24</v>
      </c>
      <c r="E12" s="62">
        <v>25.0</v>
      </c>
      <c r="F12" s="31">
        <f>E12-14</f>
        <v>11</v>
      </c>
      <c r="J12" s="19"/>
    </row>
    <row r="13">
      <c r="A13" s="3">
        <v>98.0</v>
      </c>
      <c r="B13" s="4">
        <v>0.06054398148148148</v>
      </c>
      <c r="C13" s="5" t="s">
        <v>13</v>
      </c>
      <c r="D13" s="5" t="s">
        <v>24</v>
      </c>
      <c r="E13" s="62">
        <v>3.0</v>
      </c>
      <c r="F13" s="31">
        <f>E13-0</f>
        <v>3</v>
      </c>
      <c r="J13" s="19"/>
    </row>
    <row r="14">
      <c r="A14" s="3">
        <v>98.0</v>
      </c>
      <c r="B14" s="4">
        <v>0.07295138888888889</v>
      </c>
      <c r="C14" s="5" t="s">
        <v>18</v>
      </c>
      <c r="D14" s="5" t="s">
        <v>14</v>
      </c>
      <c r="E14" s="62">
        <v>15.0</v>
      </c>
      <c r="F14" s="31">
        <f>E14-8</f>
        <v>7</v>
      </c>
      <c r="J14" s="19"/>
    </row>
    <row r="15">
      <c r="A15" s="3">
        <v>98.0</v>
      </c>
      <c r="B15" s="4">
        <v>0.09394675925925926</v>
      </c>
      <c r="C15" s="5" t="s">
        <v>3409</v>
      </c>
      <c r="D15" s="5" t="s">
        <v>123</v>
      </c>
      <c r="E15" s="62">
        <v>15.0</v>
      </c>
      <c r="F15" s="31">
        <f>E15-9</f>
        <v>6</v>
      </c>
      <c r="J15" s="19"/>
    </row>
    <row r="16">
      <c r="A16" s="3">
        <v>98.0</v>
      </c>
      <c r="B16" s="4">
        <v>0.1030787037037037</v>
      </c>
      <c r="C16" s="5" t="s">
        <v>21</v>
      </c>
      <c r="D16" s="5" t="s">
        <v>24</v>
      </c>
      <c r="E16" s="62">
        <v>24.0</v>
      </c>
      <c r="F16" s="34">
        <f>E16-14</f>
        <v>10</v>
      </c>
      <c r="J16" s="111" t="s">
        <v>1058</v>
      </c>
    </row>
    <row r="17">
      <c r="A17" s="3">
        <v>98.0</v>
      </c>
      <c r="B17" s="4">
        <v>0.10542824074074074</v>
      </c>
      <c r="C17" s="5" t="s">
        <v>21</v>
      </c>
      <c r="D17" s="5" t="s">
        <v>88</v>
      </c>
      <c r="E17" s="62">
        <v>18.0</v>
      </c>
      <c r="F17" s="31">
        <f>E17-9</f>
        <v>9</v>
      </c>
      <c r="J17" s="19"/>
    </row>
    <row r="18">
      <c r="A18" s="3">
        <v>98.0</v>
      </c>
      <c r="B18" s="4">
        <v>0.11065972222222223</v>
      </c>
      <c r="C18" s="5" t="s">
        <v>15</v>
      </c>
      <c r="D18" s="5" t="s">
        <v>184</v>
      </c>
      <c r="E18" s="62">
        <v>19.0</v>
      </c>
      <c r="F18" s="31">
        <f>E18-12</f>
        <v>7</v>
      </c>
      <c r="J18" s="19"/>
    </row>
    <row r="19">
      <c r="A19" s="3">
        <v>98.0</v>
      </c>
      <c r="B19" s="4">
        <v>0.11078703703703703</v>
      </c>
      <c r="C19" s="5" t="s">
        <v>10</v>
      </c>
      <c r="D19" s="5" t="s">
        <v>184</v>
      </c>
      <c r="E19" s="62">
        <v>6.0</v>
      </c>
      <c r="F19" s="31">
        <f>E19-2</f>
        <v>4</v>
      </c>
      <c r="J19" s="19"/>
    </row>
    <row r="20">
      <c r="A20" s="3">
        <v>98.0</v>
      </c>
      <c r="B20" s="4">
        <v>0.11667824074074074</v>
      </c>
      <c r="C20" s="5" t="s">
        <v>21</v>
      </c>
      <c r="D20" s="5" t="s">
        <v>125</v>
      </c>
      <c r="E20" s="62" t="s">
        <v>30</v>
      </c>
      <c r="F20" s="47" t="s">
        <v>30</v>
      </c>
      <c r="J20" s="134" t="s">
        <v>350</v>
      </c>
    </row>
    <row r="21">
      <c r="A21" s="3">
        <v>98.0</v>
      </c>
      <c r="B21" s="4">
        <v>0.11667824074074074</v>
      </c>
      <c r="C21" s="5" t="s">
        <v>21</v>
      </c>
      <c r="D21" s="5" t="s">
        <v>125</v>
      </c>
      <c r="E21" s="62">
        <v>19.0</v>
      </c>
      <c r="F21" s="31">
        <f>E21-3</f>
        <v>16</v>
      </c>
      <c r="J21" s="134" t="s">
        <v>418</v>
      </c>
    </row>
    <row r="22">
      <c r="A22" s="3">
        <v>98.0</v>
      </c>
      <c r="B22" s="4">
        <v>0.11668981481481482</v>
      </c>
      <c r="C22" s="5" t="s">
        <v>10</v>
      </c>
      <c r="D22" s="5" t="s">
        <v>125</v>
      </c>
      <c r="E22" s="62" t="s">
        <v>37</v>
      </c>
      <c r="F22" s="31">
        <v>20.0</v>
      </c>
      <c r="J22" s="19"/>
    </row>
    <row r="23">
      <c r="A23" s="3">
        <v>98.0</v>
      </c>
      <c r="B23" s="4">
        <v>0.11834490740740741</v>
      </c>
      <c r="C23" s="5" t="s">
        <v>10</v>
      </c>
      <c r="D23" s="5" t="s">
        <v>88</v>
      </c>
      <c r="E23" s="62" t="s">
        <v>30</v>
      </c>
      <c r="F23" s="47" t="s">
        <v>30</v>
      </c>
      <c r="J23" s="134" t="s">
        <v>17</v>
      </c>
    </row>
    <row r="24">
      <c r="A24" s="3">
        <v>98.0</v>
      </c>
      <c r="B24" s="4">
        <v>0.11834490740740741</v>
      </c>
      <c r="C24" s="5" t="s">
        <v>10</v>
      </c>
      <c r="D24" s="5" t="s">
        <v>88</v>
      </c>
      <c r="E24" s="62">
        <v>24.0</v>
      </c>
      <c r="F24" s="31">
        <f>E24-8</f>
        <v>16</v>
      </c>
      <c r="J24" s="134" t="s">
        <v>40</v>
      </c>
    </row>
    <row r="25">
      <c r="A25" s="3">
        <v>98.0</v>
      </c>
      <c r="B25" s="4">
        <v>0.11981481481481482</v>
      </c>
      <c r="C25" s="5" t="s">
        <v>15</v>
      </c>
      <c r="D25" s="5" t="s">
        <v>709</v>
      </c>
      <c r="E25" s="62">
        <v>19.0</v>
      </c>
      <c r="F25" s="19"/>
      <c r="J25" s="134" t="s">
        <v>2237</v>
      </c>
    </row>
    <row r="26">
      <c r="A26" s="3">
        <v>98.0</v>
      </c>
      <c r="B26" s="4">
        <v>0.13221064814814815</v>
      </c>
      <c r="C26" s="5" t="s">
        <v>13</v>
      </c>
      <c r="D26" s="5" t="s">
        <v>20</v>
      </c>
      <c r="E26" s="62" t="s">
        <v>3834</v>
      </c>
      <c r="F26" s="47">
        <v>20.0</v>
      </c>
      <c r="J26" s="134" t="s">
        <v>137</v>
      </c>
    </row>
    <row r="27">
      <c r="A27" s="3">
        <v>98.0</v>
      </c>
      <c r="B27" s="4">
        <v>0.13216435185185185</v>
      </c>
      <c r="C27" s="5" t="s">
        <v>18</v>
      </c>
      <c r="D27" s="5" t="s">
        <v>20</v>
      </c>
      <c r="E27" s="62">
        <v>27.0</v>
      </c>
      <c r="F27" s="31">
        <f>E27-10-6</f>
        <v>11</v>
      </c>
      <c r="J27" s="134" t="s">
        <v>137</v>
      </c>
    </row>
    <row r="28">
      <c r="A28" s="3">
        <v>98.0</v>
      </c>
      <c r="B28" s="4">
        <v>0.13217592592592592</v>
      </c>
      <c r="C28" s="5" t="s">
        <v>3409</v>
      </c>
      <c r="D28" s="5" t="s">
        <v>20</v>
      </c>
      <c r="E28" s="62">
        <v>21.0</v>
      </c>
      <c r="F28" s="31">
        <f>E28-10</f>
        <v>11</v>
      </c>
      <c r="J28" s="134" t="s">
        <v>137</v>
      </c>
    </row>
    <row r="29">
      <c r="A29" s="3">
        <v>98.0</v>
      </c>
      <c r="B29" s="4">
        <v>0.13221064814814815</v>
      </c>
      <c r="C29" s="5" t="s">
        <v>21</v>
      </c>
      <c r="D29" s="5" t="s">
        <v>20</v>
      </c>
      <c r="E29" s="62">
        <v>37.0</v>
      </c>
      <c r="F29" s="63">
        <v>2.0</v>
      </c>
      <c r="J29" s="134" t="s">
        <v>3835</v>
      </c>
    </row>
    <row r="30">
      <c r="A30" s="3">
        <v>98.0</v>
      </c>
      <c r="B30" s="4">
        <v>0.13224537037037037</v>
      </c>
      <c r="C30" s="5" t="s">
        <v>10</v>
      </c>
      <c r="D30" s="5" t="s">
        <v>20</v>
      </c>
      <c r="E30" s="62">
        <v>39.0</v>
      </c>
      <c r="F30" s="31">
        <f>E30-11-10</f>
        <v>18</v>
      </c>
      <c r="J30" s="134" t="s">
        <v>137</v>
      </c>
    </row>
    <row r="31">
      <c r="A31" s="3">
        <v>98.0</v>
      </c>
      <c r="B31" s="4">
        <v>0.13236111111111112</v>
      </c>
      <c r="C31" s="5" t="s">
        <v>15</v>
      </c>
      <c r="D31" s="5" t="s">
        <v>20</v>
      </c>
      <c r="E31" s="62">
        <v>37.0</v>
      </c>
      <c r="F31" s="31">
        <f>E31-8-10</f>
        <v>19</v>
      </c>
      <c r="J31" s="134" t="s">
        <v>137</v>
      </c>
    </row>
    <row r="32">
      <c r="A32" s="3">
        <v>98.0</v>
      </c>
      <c r="B32" s="4">
        <v>0.1323726851851852</v>
      </c>
      <c r="C32" s="5" t="s">
        <v>134</v>
      </c>
      <c r="D32" s="5" t="s">
        <v>20</v>
      </c>
      <c r="E32" s="62">
        <v>28.0</v>
      </c>
      <c r="F32" s="31">
        <f>E32-5-10</f>
        <v>13</v>
      </c>
      <c r="J32" s="134" t="s">
        <v>137</v>
      </c>
    </row>
    <row r="33">
      <c r="A33" s="3">
        <v>98.0</v>
      </c>
      <c r="B33" s="4">
        <v>0.13369212962962962</v>
      </c>
      <c r="C33" s="5" t="s">
        <v>134</v>
      </c>
      <c r="D33" s="5" t="s">
        <v>24</v>
      </c>
      <c r="E33" s="62">
        <v>25.0</v>
      </c>
      <c r="F33" s="31">
        <f>E33-10</f>
        <v>15</v>
      </c>
      <c r="J33" s="19"/>
    </row>
    <row r="34">
      <c r="A34" s="3">
        <v>98.0</v>
      </c>
      <c r="B34" s="4">
        <v>0.1337037037037037</v>
      </c>
      <c r="C34" s="5" t="s">
        <v>10</v>
      </c>
      <c r="D34" s="5" t="s">
        <v>24</v>
      </c>
      <c r="E34" s="62">
        <v>22.0</v>
      </c>
      <c r="F34" s="31">
        <f>E34-15</f>
        <v>7</v>
      </c>
      <c r="J34" s="19"/>
    </row>
    <row r="35">
      <c r="A35" s="3">
        <v>98.0</v>
      </c>
      <c r="B35" s="4">
        <v>0.13722222222222222</v>
      </c>
      <c r="C35" s="5" t="s">
        <v>21</v>
      </c>
      <c r="D35" s="5" t="s">
        <v>129</v>
      </c>
      <c r="E35" s="62" t="s">
        <v>37</v>
      </c>
      <c r="F35" s="47">
        <v>20.0</v>
      </c>
      <c r="J35" s="134" t="s">
        <v>3836</v>
      </c>
    </row>
    <row r="36">
      <c r="A36" s="3">
        <v>98.0</v>
      </c>
      <c r="B36" s="4">
        <v>0.1376388888888889</v>
      </c>
      <c r="C36" s="5" t="s">
        <v>21</v>
      </c>
      <c r="D36" s="5" t="s">
        <v>47</v>
      </c>
      <c r="E36" s="62" t="s">
        <v>3837</v>
      </c>
      <c r="F36" s="47">
        <v>20.0</v>
      </c>
      <c r="J36" s="19"/>
    </row>
    <row r="37">
      <c r="A37" s="3">
        <v>98.0</v>
      </c>
      <c r="B37" s="4">
        <v>0.13810185185185186</v>
      </c>
      <c r="C37" s="5" t="s">
        <v>18</v>
      </c>
      <c r="D37" s="5" t="s">
        <v>47</v>
      </c>
      <c r="E37" s="62">
        <v>30.0</v>
      </c>
      <c r="F37" s="47">
        <v>19.0</v>
      </c>
      <c r="J37" s="19"/>
    </row>
    <row r="38">
      <c r="A38" s="3">
        <v>98.0</v>
      </c>
      <c r="B38" s="4">
        <v>0.13837962962962963</v>
      </c>
      <c r="C38" s="5" t="s">
        <v>134</v>
      </c>
      <c r="D38" s="5" t="s">
        <v>47</v>
      </c>
      <c r="E38" s="62" t="s">
        <v>37</v>
      </c>
      <c r="F38" s="48">
        <v>20.0</v>
      </c>
      <c r="J38" s="19"/>
    </row>
    <row r="39">
      <c r="A39" s="3">
        <v>98.0</v>
      </c>
      <c r="B39" s="4">
        <v>0.1383912037037037</v>
      </c>
      <c r="C39" s="5" t="s">
        <v>15</v>
      </c>
      <c r="D39" s="5" t="s">
        <v>47</v>
      </c>
      <c r="E39" s="62">
        <v>19.0</v>
      </c>
      <c r="F39" s="31">
        <f>E39-2</f>
        <v>17</v>
      </c>
      <c r="J39" s="19"/>
    </row>
    <row r="40">
      <c r="A40" s="3">
        <v>98.0</v>
      </c>
      <c r="B40" s="4">
        <v>0.13848379629629629</v>
      </c>
      <c r="C40" s="5" t="s">
        <v>10</v>
      </c>
      <c r="D40" s="5" t="s">
        <v>47</v>
      </c>
      <c r="E40" s="62">
        <v>12.0</v>
      </c>
      <c r="F40" s="31">
        <f>E40-5</f>
        <v>7</v>
      </c>
      <c r="J40" s="19"/>
    </row>
    <row r="41">
      <c r="A41" s="3">
        <v>98.0</v>
      </c>
      <c r="B41" s="4">
        <v>0.13854166666666667</v>
      </c>
      <c r="C41" s="5" t="s">
        <v>13</v>
      </c>
      <c r="D41" s="5" t="s">
        <v>47</v>
      </c>
      <c r="E41" s="62" t="s">
        <v>30</v>
      </c>
      <c r="F41" s="47" t="s">
        <v>30</v>
      </c>
      <c r="J41" s="134" t="s">
        <v>17</v>
      </c>
    </row>
    <row r="42">
      <c r="A42" s="3">
        <v>98.0</v>
      </c>
      <c r="B42" s="4">
        <v>0.13854166666666667</v>
      </c>
      <c r="C42" s="5" t="s">
        <v>13</v>
      </c>
      <c r="D42" s="5" t="s">
        <v>47</v>
      </c>
      <c r="E42" s="62">
        <v>8.0</v>
      </c>
      <c r="F42" s="31">
        <f>E42-2</f>
        <v>6</v>
      </c>
      <c r="J42" s="134" t="s">
        <v>40</v>
      </c>
    </row>
    <row r="43">
      <c r="A43" s="3">
        <v>98.0</v>
      </c>
      <c r="B43" s="4">
        <v>0.13855324074074074</v>
      </c>
      <c r="C43" s="5" t="s">
        <v>3409</v>
      </c>
      <c r="D43" s="5" t="s">
        <v>47</v>
      </c>
      <c r="E43" s="62">
        <v>6.0</v>
      </c>
      <c r="F43" s="31">
        <f>E43-0</f>
        <v>6</v>
      </c>
      <c r="J43" s="19"/>
    </row>
    <row r="44">
      <c r="A44" s="3">
        <v>98.0</v>
      </c>
      <c r="B44" s="4">
        <v>0.14039351851851853</v>
      </c>
      <c r="C44" s="5" t="s">
        <v>21</v>
      </c>
      <c r="D44" s="5" t="s">
        <v>32</v>
      </c>
      <c r="E44" s="62">
        <v>33.0</v>
      </c>
      <c r="F44" s="31">
        <f>E44-14</f>
        <v>19</v>
      </c>
      <c r="J44" s="134" t="s">
        <v>3667</v>
      </c>
    </row>
    <row r="45">
      <c r="A45" s="3">
        <v>98.0</v>
      </c>
      <c r="B45" s="4">
        <v>0.14082175925925927</v>
      </c>
      <c r="C45" s="5" t="s">
        <v>21</v>
      </c>
      <c r="D45" s="5" t="s">
        <v>7</v>
      </c>
      <c r="E45" s="62">
        <v>38.0</v>
      </c>
      <c r="F45" s="19"/>
      <c r="H45" s="5" t="s">
        <v>3838</v>
      </c>
      <c r="J45" s="19"/>
    </row>
    <row r="46">
      <c r="A46" s="3">
        <v>98.0</v>
      </c>
      <c r="B46" s="4">
        <v>0.1420949074074074</v>
      </c>
      <c r="C46" s="5" t="s">
        <v>21</v>
      </c>
      <c r="D46" s="5" t="s">
        <v>75</v>
      </c>
      <c r="E46" s="62" t="s">
        <v>37</v>
      </c>
      <c r="F46" s="47">
        <v>20.0</v>
      </c>
      <c r="H46" s="5" t="s">
        <v>3839</v>
      </c>
      <c r="J46" s="134" t="s">
        <v>3840</v>
      </c>
    </row>
    <row r="47">
      <c r="A47" s="3">
        <v>98.0</v>
      </c>
      <c r="B47" s="4">
        <v>0.14216435185185186</v>
      </c>
      <c r="C47" s="5" t="s">
        <v>10</v>
      </c>
      <c r="D47" s="5" t="s">
        <v>75</v>
      </c>
      <c r="E47" s="62">
        <v>9.0</v>
      </c>
      <c r="F47" s="31">
        <f>E47-0</f>
        <v>9</v>
      </c>
      <c r="H47" s="5" t="s">
        <v>3841</v>
      </c>
      <c r="J47" s="134" t="s">
        <v>3842</v>
      </c>
    </row>
    <row r="48">
      <c r="A48" s="3">
        <v>98.0</v>
      </c>
      <c r="B48" s="4">
        <v>0.14333333333333334</v>
      </c>
      <c r="C48" s="5" t="s">
        <v>134</v>
      </c>
      <c r="D48" s="5" t="s">
        <v>32</v>
      </c>
      <c r="E48" s="62">
        <v>13.0</v>
      </c>
      <c r="F48" s="31">
        <f>E48-10</f>
        <v>3</v>
      </c>
      <c r="J48" s="134" t="s">
        <v>252</v>
      </c>
    </row>
    <row r="49">
      <c r="A49" s="3">
        <v>98.0</v>
      </c>
      <c r="B49" s="4">
        <v>0.1449537037037037</v>
      </c>
      <c r="C49" s="5" t="s">
        <v>15</v>
      </c>
      <c r="D49" s="5" t="s">
        <v>25</v>
      </c>
      <c r="E49" s="62">
        <v>17.0</v>
      </c>
      <c r="F49" s="19"/>
      <c r="H49" s="5" t="s">
        <v>3843</v>
      </c>
      <c r="J49" s="134" t="s">
        <v>3844</v>
      </c>
    </row>
    <row r="50">
      <c r="A50" s="3">
        <v>98.0</v>
      </c>
      <c r="B50" s="4">
        <v>0.1449652777777778</v>
      </c>
      <c r="C50" s="5" t="s">
        <v>13</v>
      </c>
      <c r="D50" s="5" t="s">
        <v>25</v>
      </c>
      <c r="E50" s="62">
        <v>18.0</v>
      </c>
      <c r="F50" s="49">
        <f>E50-2</f>
        <v>16</v>
      </c>
      <c r="H50" s="5" t="s">
        <v>3845</v>
      </c>
      <c r="J50" s="134" t="s">
        <v>3846</v>
      </c>
    </row>
    <row r="51">
      <c r="A51" s="3">
        <v>98.0</v>
      </c>
      <c r="B51" s="4">
        <v>0.1449652777777778</v>
      </c>
      <c r="C51" s="5" t="s">
        <v>13</v>
      </c>
      <c r="D51" s="5" t="s">
        <v>25</v>
      </c>
      <c r="E51" s="62" t="s">
        <v>30</v>
      </c>
      <c r="F51" s="47" t="s">
        <v>30</v>
      </c>
      <c r="H51" s="5"/>
      <c r="J51" s="134" t="s">
        <v>17</v>
      </c>
    </row>
    <row r="52">
      <c r="A52" s="3">
        <v>98.0</v>
      </c>
      <c r="B52" s="4">
        <v>0.14501157407407408</v>
      </c>
      <c r="C52" s="5" t="s">
        <v>134</v>
      </c>
      <c r="D52" s="5" t="s">
        <v>25</v>
      </c>
      <c r="E52" s="62" t="s">
        <v>2761</v>
      </c>
      <c r="F52" s="47">
        <v>20.0</v>
      </c>
      <c r="H52" s="5" t="s">
        <v>3847</v>
      </c>
      <c r="J52" s="134" t="s">
        <v>3844</v>
      </c>
    </row>
    <row r="53">
      <c r="A53" s="3">
        <v>98.0</v>
      </c>
      <c r="B53" s="4">
        <v>0.1458449074074074</v>
      </c>
      <c r="C53" s="5" t="s">
        <v>134</v>
      </c>
      <c r="D53" s="5" t="s">
        <v>75</v>
      </c>
      <c r="E53" s="62">
        <v>5.0</v>
      </c>
      <c r="F53" s="31">
        <f>E53-1</f>
        <v>4</v>
      </c>
      <c r="J53" s="134" t="s">
        <v>191</v>
      </c>
    </row>
    <row r="54">
      <c r="A54" s="3">
        <v>98.0</v>
      </c>
      <c r="B54" s="4">
        <v>0.14652777777777778</v>
      </c>
      <c r="C54" s="5" t="s">
        <v>15</v>
      </c>
      <c r="D54" s="5" t="s">
        <v>75</v>
      </c>
      <c r="E54" s="62" t="s">
        <v>30</v>
      </c>
      <c r="F54" s="47" t="s">
        <v>30</v>
      </c>
      <c r="J54" s="134" t="s">
        <v>17</v>
      </c>
    </row>
    <row r="55">
      <c r="A55" s="3">
        <v>98.0</v>
      </c>
      <c r="B55" s="4">
        <v>0.14652777777777778</v>
      </c>
      <c r="C55" s="5" t="s">
        <v>15</v>
      </c>
      <c r="D55" s="5" t="s">
        <v>75</v>
      </c>
      <c r="E55" s="62">
        <v>21.0</v>
      </c>
      <c r="F55" s="31">
        <f>E55-5</f>
        <v>16</v>
      </c>
      <c r="J55" s="134" t="s">
        <v>1642</v>
      </c>
    </row>
    <row r="56">
      <c r="A56" s="3">
        <v>98.0</v>
      </c>
      <c r="B56" s="4">
        <v>0.14726851851851852</v>
      </c>
      <c r="C56" s="5" t="s">
        <v>15</v>
      </c>
      <c r="D56" s="5" t="s">
        <v>7</v>
      </c>
      <c r="E56" s="62">
        <v>21.0</v>
      </c>
      <c r="F56" s="19"/>
      <c r="H56" s="5" t="s">
        <v>3848</v>
      </c>
      <c r="J56" s="134" t="s">
        <v>3849</v>
      </c>
    </row>
    <row r="57">
      <c r="A57" s="3">
        <v>98.0</v>
      </c>
      <c r="B57" s="4">
        <v>0.14824074074074073</v>
      </c>
      <c r="C57" s="5" t="s">
        <v>15</v>
      </c>
      <c r="D57" s="5" t="s">
        <v>75</v>
      </c>
      <c r="E57" s="62" t="s">
        <v>30</v>
      </c>
      <c r="F57" s="47" t="s">
        <v>30</v>
      </c>
      <c r="J57" s="134" t="s">
        <v>17</v>
      </c>
    </row>
    <row r="58">
      <c r="A58" s="3">
        <v>98.0</v>
      </c>
      <c r="B58" s="4">
        <v>0.14824074074074073</v>
      </c>
      <c r="C58" s="5" t="s">
        <v>15</v>
      </c>
      <c r="D58" s="5" t="s">
        <v>75</v>
      </c>
      <c r="E58" s="62">
        <v>13.0</v>
      </c>
      <c r="F58" s="31">
        <f>E58-5</f>
        <v>8</v>
      </c>
      <c r="J58" s="134" t="s">
        <v>1642</v>
      </c>
    </row>
    <row r="59">
      <c r="A59" s="3">
        <v>98.0</v>
      </c>
      <c r="B59" s="4">
        <v>0.14922453703703703</v>
      </c>
      <c r="C59" s="5" t="s">
        <v>15</v>
      </c>
      <c r="D59" s="5" t="s">
        <v>7</v>
      </c>
      <c r="E59" s="62">
        <v>28.0</v>
      </c>
      <c r="F59" s="19"/>
      <c r="H59" s="5" t="s">
        <v>3850</v>
      </c>
      <c r="J59" s="134" t="s">
        <v>156</v>
      </c>
    </row>
    <row r="60">
      <c r="A60" s="3">
        <v>98.0</v>
      </c>
      <c r="B60" s="4">
        <v>0.14979166666666666</v>
      </c>
      <c r="C60" s="5" t="s">
        <v>15</v>
      </c>
      <c r="D60" s="5" t="s">
        <v>25</v>
      </c>
      <c r="E60" s="62">
        <v>18.0</v>
      </c>
      <c r="F60" s="31">
        <f>E60-5</f>
        <v>13</v>
      </c>
      <c r="H60" s="5" t="s">
        <v>3851</v>
      </c>
      <c r="J60" s="134" t="s">
        <v>3852</v>
      </c>
    </row>
    <row r="61">
      <c r="A61" s="3">
        <v>98.0</v>
      </c>
      <c r="B61" s="4">
        <v>0.1504398148148148</v>
      </c>
      <c r="C61" s="5" t="s">
        <v>15</v>
      </c>
      <c r="D61" s="5" t="s">
        <v>75</v>
      </c>
      <c r="E61" s="89"/>
      <c r="F61" s="47">
        <v>13.0</v>
      </c>
      <c r="J61" s="134" t="s">
        <v>3853</v>
      </c>
    </row>
    <row r="62">
      <c r="A62" s="3">
        <v>98.0</v>
      </c>
      <c r="B62" s="4">
        <v>0.15122685185185186</v>
      </c>
      <c r="C62" s="5" t="s">
        <v>3409</v>
      </c>
      <c r="D62" s="5" t="s">
        <v>25</v>
      </c>
      <c r="E62" s="62" t="s">
        <v>30</v>
      </c>
      <c r="F62" s="47" t="s">
        <v>30</v>
      </c>
      <c r="J62" s="134" t="s">
        <v>350</v>
      </c>
    </row>
    <row r="63">
      <c r="A63" s="3">
        <v>98.0</v>
      </c>
      <c r="B63" s="4">
        <v>0.15122685185185186</v>
      </c>
      <c r="C63" s="5" t="s">
        <v>3409</v>
      </c>
      <c r="D63" s="5" t="s">
        <v>25</v>
      </c>
      <c r="E63" s="62" t="s">
        <v>37</v>
      </c>
      <c r="F63" s="47">
        <v>20.0</v>
      </c>
      <c r="H63" s="5" t="s">
        <v>3854</v>
      </c>
      <c r="J63" s="134" t="s">
        <v>3855</v>
      </c>
    </row>
    <row r="64">
      <c r="A64" s="3">
        <v>98.0</v>
      </c>
      <c r="B64" s="4">
        <v>0.15341435185185184</v>
      </c>
      <c r="C64" s="5" t="s">
        <v>13</v>
      </c>
      <c r="D64" s="5" t="s">
        <v>32</v>
      </c>
      <c r="E64" s="62" t="s">
        <v>30</v>
      </c>
      <c r="F64" s="47" t="s">
        <v>30</v>
      </c>
      <c r="J64" s="134" t="s">
        <v>17</v>
      </c>
    </row>
    <row r="65">
      <c r="A65" s="3">
        <v>98.0</v>
      </c>
      <c r="B65" s="4">
        <v>0.15341435185185184</v>
      </c>
      <c r="C65" s="5" t="s">
        <v>13</v>
      </c>
      <c r="D65" s="5" t="s">
        <v>32</v>
      </c>
      <c r="E65" s="62">
        <v>26.0</v>
      </c>
      <c r="F65" s="31">
        <f>E65-16</f>
        <v>10</v>
      </c>
      <c r="J65" s="134" t="s">
        <v>3139</v>
      </c>
    </row>
    <row r="66">
      <c r="A66" s="3">
        <v>98.0</v>
      </c>
      <c r="B66" s="4">
        <v>0.15359953703703705</v>
      </c>
      <c r="C66" s="5" t="s">
        <v>13</v>
      </c>
      <c r="D66" s="5" t="s">
        <v>7</v>
      </c>
      <c r="E66" s="62">
        <v>37.0</v>
      </c>
      <c r="F66" s="19"/>
      <c r="H66" s="5" t="s">
        <v>3856</v>
      </c>
      <c r="J66" s="19"/>
    </row>
    <row r="67">
      <c r="A67" s="3">
        <v>98.0</v>
      </c>
      <c r="B67" s="4">
        <v>0.15380787037037036</v>
      </c>
      <c r="C67" s="5" t="s">
        <v>13</v>
      </c>
      <c r="D67" s="5" t="s">
        <v>32</v>
      </c>
      <c r="E67" s="62" t="s">
        <v>30</v>
      </c>
      <c r="F67" s="47" t="s">
        <v>30</v>
      </c>
      <c r="J67" s="134" t="s">
        <v>17</v>
      </c>
    </row>
    <row r="68">
      <c r="A68" s="3">
        <v>98.0</v>
      </c>
      <c r="B68" s="4">
        <v>0.15380787037037036</v>
      </c>
      <c r="C68" s="5" t="s">
        <v>13</v>
      </c>
      <c r="D68" s="5" t="s">
        <v>32</v>
      </c>
      <c r="E68" s="62">
        <v>24.0</v>
      </c>
      <c r="F68" s="31">
        <f>E68-16</f>
        <v>8</v>
      </c>
      <c r="J68" s="134" t="s">
        <v>3139</v>
      </c>
    </row>
    <row r="69">
      <c r="A69" s="3">
        <v>98.0</v>
      </c>
      <c r="B69" s="4">
        <v>0.15422453703703703</v>
      </c>
      <c r="C69" s="5" t="s">
        <v>13</v>
      </c>
      <c r="D69" s="5" t="s">
        <v>25</v>
      </c>
      <c r="E69" s="62" t="s">
        <v>30</v>
      </c>
      <c r="F69" s="47" t="s">
        <v>30</v>
      </c>
      <c r="J69" s="134" t="s">
        <v>17</v>
      </c>
    </row>
    <row r="70">
      <c r="A70" s="3">
        <v>98.0</v>
      </c>
      <c r="B70" s="4">
        <v>0.15422453703703703</v>
      </c>
      <c r="C70" s="5" t="s">
        <v>13</v>
      </c>
      <c r="D70" s="5" t="s">
        <v>25</v>
      </c>
      <c r="E70" s="62">
        <v>19.0</v>
      </c>
      <c r="F70" s="31">
        <f>E70-2</f>
        <v>17</v>
      </c>
      <c r="H70" s="5" t="s">
        <v>3857</v>
      </c>
      <c r="J70" s="134" t="s">
        <v>3858</v>
      </c>
    </row>
    <row r="71">
      <c r="A71" s="3">
        <v>98.0</v>
      </c>
      <c r="B71" s="4">
        <v>0.1560300925925926</v>
      </c>
      <c r="C71" s="5" t="s">
        <v>3409</v>
      </c>
      <c r="D71" s="5" t="s">
        <v>32</v>
      </c>
      <c r="E71" s="62">
        <v>17.0</v>
      </c>
      <c r="F71" s="47">
        <v>8.0</v>
      </c>
      <c r="J71" s="134" t="s">
        <v>350</v>
      </c>
    </row>
    <row r="72">
      <c r="A72" s="3">
        <v>98.0</v>
      </c>
      <c r="B72" s="4">
        <v>0.1560300925925926</v>
      </c>
      <c r="C72" s="5" t="s">
        <v>3409</v>
      </c>
      <c r="D72" s="5" t="s">
        <v>32</v>
      </c>
      <c r="E72" s="62">
        <v>22.0</v>
      </c>
      <c r="F72" s="47">
        <v>13.0</v>
      </c>
      <c r="J72" s="134" t="s">
        <v>3732</v>
      </c>
    </row>
    <row r="73">
      <c r="A73" s="3">
        <v>98.0</v>
      </c>
      <c r="B73" s="4">
        <v>0.1600925925925926</v>
      </c>
      <c r="C73" s="5" t="s">
        <v>21</v>
      </c>
      <c r="D73" s="5" t="s">
        <v>32</v>
      </c>
      <c r="E73" s="62" t="s">
        <v>30</v>
      </c>
      <c r="F73" s="47" t="s">
        <v>30</v>
      </c>
      <c r="J73" s="134" t="s">
        <v>17</v>
      </c>
    </row>
    <row r="74">
      <c r="A74" s="3">
        <v>98.0</v>
      </c>
      <c r="B74" s="4">
        <v>0.1600925925925926</v>
      </c>
      <c r="C74" s="5" t="s">
        <v>21</v>
      </c>
      <c r="D74" s="5" t="s">
        <v>32</v>
      </c>
      <c r="E74" s="62">
        <v>25.0</v>
      </c>
      <c r="F74" s="31">
        <f>E74-14</f>
        <v>11</v>
      </c>
      <c r="J74" s="134" t="s">
        <v>3667</v>
      </c>
    </row>
    <row r="75">
      <c r="A75" s="3">
        <v>98.0</v>
      </c>
      <c r="B75" s="4">
        <v>0.16046296296296297</v>
      </c>
      <c r="C75" s="5" t="s">
        <v>21</v>
      </c>
      <c r="D75" s="5" t="s">
        <v>7</v>
      </c>
      <c r="E75" s="62">
        <v>47.0</v>
      </c>
      <c r="F75" s="19"/>
      <c r="H75" s="5" t="s">
        <v>3859</v>
      </c>
      <c r="J75" s="19"/>
    </row>
    <row r="76">
      <c r="A76" s="3">
        <v>98.0</v>
      </c>
      <c r="B76" s="4">
        <v>0.16104166666666667</v>
      </c>
      <c r="C76" s="5" t="s">
        <v>21</v>
      </c>
      <c r="D76" s="5" t="s">
        <v>75</v>
      </c>
      <c r="E76" s="62" t="s">
        <v>30</v>
      </c>
      <c r="F76" s="47" t="s">
        <v>30</v>
      </c>
      <c r="J76" s="134" t="s">
        <v>350</v>
      </c>
    </row>
    <row r="77">
      <c r="A77" s="3">
        <v>98.0</v>
      </c>
      <c r="B77" s="4">
        <v>0.16104166666666667</v>
      </c>
      <c r="C77" s="5" t="s">
        <v>21</v>
      </c>
      <c r="D77" s="5" t="s">
        <v>75</v>
      </c>
      <c r="E77" s="62">
        <v>25.0</v>
      </c>
      <c r="F77" s="31">
        <f>E77-6</f>
        <v>19</v>
      </c>
      <c r="H77" s="5" t="s">
        <v>3860</v>
      </c>
      <c r="J77" s="134" t="s">
        <v>3861</v>
      </c>
    </row>
    <row r="78">
      <c r="A78" s="3">
        <v>98.0</v>
      </c>
      <c r="B78" s="4">
        <v>0.16174768518518517</v>
      </c>
      <c r="C78" s="5" t="s">
        <v>134</v>
      </c>
      <c r="D78" s="5" t="s">
        <v>74</v>
      </c>
      <c r="E78" s="62" t="s">
        <v>28</v>
      </c>
      <c r="F78" s="47">
        <v>1.0</v>
      </c>
      <c r="J78" s="19"/>
    </row>
    <row r="79">
      <c r="A79" s="3">
        <v>98.0</v>
      </c>
      <c r="B79" s="4">
        <v>0.16274305555555554</v>
      </c>
      <c r="C79" s="5" t="s">
        <v>134</v>
      </c>
      <c r="D79" s="5" t="s">
        <v>32</v>
      </c>
      <c r="E79" s="62">
        <v>29.0</v>
      </c>
      <c r="F79" s="31">
        <f>E79-10</f>
        <v>19</v>
      </c>
      <c r="J79" s="134" t="s">
        <v>3862</v>
      </c>
    </row>
    <row r="80">
      <c r="A80" s="3">
        <v>98.0</v>
      </c>
      <c r="B80" s="4">
        <v>0.1635185185185185</v>
      </c>
      <c r="C80" s="5" t="s">
        <v>134</v>
      </c>
      <c r="D80" s="5" t="s">
        <v>7</v>
      </c>
      <c r="E80" s="62">
        <v>42.0</v>
      </c>
      <c r="F80" s="19"/>
      <c r="H80" s="5" t="s">
        <v>3863</v>
      </c>
      <c r="J80" s="19"/>
    </row>
    <row r="81">
      <c r="A81" s="3">
        <v>98.0</v>
      </c>
      <c r="B81" s="4">
        <v>0.16443287037037038</v>
      </c>
      <c r="C81" s="5" t="s">
        <v>134</v>
      </c>
      <c r="D81" s="5" t="s">
        <v>32</v>
      </c>
      <c r="E81" s="62">
        <v>29.0</v>
      </c>
      <c r="F81" s="31">
        <f>E81-10</f>
        <v>19</v>
      </c>
      <c r="J81" s="134" t="s">
        <v>252</v>
      </c>
    </row>
    <row r="82">
      <c r="A82" s="3">
        <v>98.0</v>
      </c>
      <c r="B82" s="4">
        <v>0.1646527777777778</v>
      </c>
      <c r="C82" s="5" t="s">
        <v>134</v>
      </c>
      <c r="D82" s="5" t="s">
        <v>7</v>
      </c>
      <c r="E82" s="62">
        <v>7.0</v>
      </c>
      <c r="F82" s="19"/>
      <c r="H82" s="5" t="s">
        <v>3864</v>
      </c>
      <c r="J82" s="19"/>
    </row>
    <row r="83">
      <c r="A83" s="3">
        <v>98.0</v>
      </c>
      <c r="B83" s="4">
        <v>0.1655787037037037</v>
      </c>
      <c r="C83" s="5" t="s">
        <v>15</v>
      </c>
      <c r="D83" s="5" t="s">
        <v>32</v>
      </c>
      <c r="E83" s="62" t="s">
        <v>37</v>
      </c>
      <c r="F83" s="47">
        <v>20.0</v>
      </c>
      <c r="G83" s="5" t="s">
        <v>48</v>
      </c>
      <c r="J83" s="134" t="s">
        <v>2847</v>
      </c>
    </row>
    <row r="84">
      <c r="A84" s="3">
        <v>98.0</v>
      </c>
      <c r="B84" s="4">
        <v>0.16563657407407406</v>
      </c>
      <c r="C84" s="5" t="s">
        <v>15</v>
      </c>
      <c r="D84" s="5" t="s">
        <v>32</v>
      </c>
      <c r="E84" s="62">
        <v>12.0</v>
      </c>
      <c r="F84" s="31">
        <f>E84-8</f>
        <v>4</v>
      </c>
      <c r="J84" s="134" t="s">
        <v>2847</v>
      </c>
    </row>
    <row r="85">
      <c r="A85" s="3">
        <v>98.0</v>
      </c>
      <c r="B85" s="4">
        <v>0.16614583333333333</v>
      </c>
      <c r="C85" s="5" t="s">
        <v>15</v>
      </c>
      <c r="D85" s="5" t="s">
        <v>7</v>
      </c>
      <c r="E85" s="62">
        <v>27.0</v>
      </c>
      <c r="F85" s="19"/>
      <c r="H85" s="5" t="s">
        <v>3865</v>
      </c>
      <c r="J85" s="19"/>
    </row>
    <row r="86">
      <c r="A86" s="3">
        <v>98.0</v>
      </c>
      <c r="B86" s="4">
        <v>0.16655092592592594</v>
      </c>
      <c r="C86" s="5" t="s">
        <v>15</v>
      </c>
      <c r="D86" s="5" t="s">
        <v>32</v>
      </c>
      <c r="E86" s="62">
        <v>26.0</v>
      </c>
      <c r="F86" s="47">
        <v>18.0</v>
      </c>
      <c r="J86" s="134" t="s">
        <v>3866</v>
      </c>
    </row>
    <row r="87">
      <c r="A87" s="3">
        <v>98.0</v>
      </c>
      <c r="B87" s="4">
        <v>0.16614583333333333</v>
      </c>
      <c r="C87" s="5" t="s">
        <v>15</v>
      </c>
      <c r="D87" s="5" t="s">
        <v>32</v>
      </c>
      <c r="E87" s="62">
        <v>25.0</v>
      </c>
      <c r="F87" s="47">
        <v>17.0</v>
      </c>
      <c r="J87" s="134" t="s">
        <v>3866</v>
      </c>
    </row>
    <row r="88">
      <c r="A88" s="3">
        <v>98.0</v>
      </c>
      <c r="B88" s="4">
        <v>0.16690972222222222</v>
      </c>
      <c r="C88" s="5" t="s">
        <v>15</v>
      </c>
      <c r="D88" s="5" t="s">
        <v>7</v>
      </c>
      <c r="E88" s="62">
        <v>17.0</v>
      </c>
      <c r="F88" s="19"/>
      <c r="H88" s="5" t="s">
        <v>3867</v>
      </c>
      <c r="J88" s="19"/>
    </row>
    <row r="89">
      <c r="A89" s="3">
        <v>98.0</v>
      </c>
      <c r="B89" s="4">
        <v>0.16701388888888888</v>
      </c>
      <c r="C89" s="5" t="s">
        <v>15</v>
      </c>
      <c r="D89" s="5" t="s">
        <v>7</v>
      </c>
      <c r="E89" s="62">
        <v>20.0</v>
      </c>
      <c r="F89" s="19"/>
      <c r="H89" s="5" t="s">
        <v>3868</v>
      </c>
      <c r="J89" s="19"/>
    </row>
    <row r="90">
      <c r="A90" s="3">
        <v>98.0</v>
      </c>
      <c r="B90" s="4">
        <v>0.16797453703703705</v>
      </c>
      <c r="C90" s="5" t="s">
        <v>3409</v>
      </c>
      <c r="D90" s="5" t="s">
        <v>75</v>
      </c>
      <c r="E90" s="62" t="s">
        <v>30</v>
      </c>
      <c r="F90" s="47" t="s">
        <v>30</v>
      </c>
      <c r="H90" s="5"/>
      <c r="J90" s="134" t="s">
        <v>350</v>
      </c>
    </row>
    <row r="91">
      <c r="A91" s="3">
        <v>98.0</v>
      </c>
      <c r="B91" s="4">
        <v>0.16797453703703705</v>
      </c>
      <c r="C91" s="5" t="s">
        <v>3409</v>
      </c>
      <c r="D91" s="5" t="s">
        <v>75</v>
      </c>
      <c r="E91" s="62">
        <v>22.0</v>
      </c>
      <c r="F91" s="31">
        <f>E91-6</f>
        <v>16</v>
      </c>
      <c r="H91" s="5" t="s">
        <v>3869</v>
      </c>
      <c r="J91" s="134" t="s">
        <v>3870</v>
      </c>
    </row>
    <row r="92">
      <c r="A92" s="3">
        <v>98.0</v>
      </c>
      <c r="B92" s="4">
        <v>0.16800925925925925</v>
      </c>
      <c r="C92" s="5" t="s">
        <v>18</v>
      </c>
      <c r="D92" s="5" t="s">
        <v>75</v>
      </c>
      <c r="E92" s="62" t="s">
        <v>30</v>
      </c>
      <c r="F92" s="47" t="s">
        <v>30</v>
      </c>
      <c r="J92" s="134" t="s">
        <v>2683</v>
      </c>
    </row>
    <row r="93">
      <c r="A93" s="3">
        <v>98.0</v>
      </c>
      <c r="B93" s="4">
        <v>0.16800925925925925</v>
      </c>
      <c r="C93" s="5" t="s">
        <v>18</v>
      </c>
      <c r="D93" s="5" t="s">
        <v>75</v>
      </c>
      <c r="E93" s="62">
        <v>17.0</v>
      </c>
      <c r="F93" s="31">
        <f>E93-8</f>
        <v>9</v>
      </c>
      <c r="H93" s="5" t="s">
        <v>3871</v>
      </c>
      <c r="J93" s="134" t="s">
        <v>3872</v>
      </c>
    </row>
    <row r="94">
      <c r="A94" s="3">
        <v>98.0</v>
      </c>
      <c r="B94" s="4">
        <v>0.1680324074074074</v>
      </c>
      <c r="C94" s="5" t="s">
        <v>15</v>
      </c>
      <c r="D94" s="5" t="s">
        <v>75</v>
      </c>
      <c r="E94" s="62">
        <v>15.0</v>
      </c>
      <c r="F94" s="31">
        <f>E94-5</f>
        <v>10</v>
      </c>
      <c r="H94" s="5" t="s">
        <v>3873</v>
      </c>
      <c r="J94" s="134" t="s">
        <v>3874</v>
      </c>
    </row>
    <row r="95">
      <c r="A95" s="3">
        <v>98.0</v>
      </c>
      <c r="B95" s="4">
        <v>0.16804398148148147</v>
      </c>
      <c r="C95" s="5" t="s">
        <v>21</v>
      </c>
      <c r="D95" s="5" t="s">
        <v>75</v>
      </c>
      <c r="E95" s="62">
        <v>24.0</v>
      </c>
      <c r="F95" s="31">
        <f>E95-6</f>
        <v>18</v>
      </c>
      <c r="H95" s="5" t="s">
        <v>3875</v>
      </c>
      <c r="J95" s="134" t="s">
        <v>3874</v>
      </c>
    </row>
    <row r="96">
      <c r="A96" s="3">
        <v>98.0</v>
      </c>
      <c r="B96" s="4">
        <v>0.168125</v>
      </c>
      <c r="C96" s="5" t="s">
        <v>134</v>
      </c>
      <c r="D96" s="5" t="s">
        <v>75</v>
      </c>
      <c r="E96" s="62">
        <v>11.0</v>
      </c>
      <c r="F96" s="31">
        <f>E96-1</f>
        <v>10</v>
      </c>
      <c r="H96" s="5" t="s">
        <v>3876</v>
      </c>
      <c r="J96" s="134" t="s">
        <v>3874</v>
      </c>
    </row>
    <row r="97">
      <c r="A97" s="3">
        <v>98.0</v>
      </c>
      <c r="B97" s="4">
        <v>0.16813657407407406</v>
      </c>
      <c r="C97" s="5" t="s">
        <v>13</v>
      </c>
      <c r="D97" s="5" t="s">
        <v>75</v>
      </c>
      <c r="E97" s="62">
        <v>25.0</v>
      </c>
      <c r="F97" s="31">
        <f>E97-11</f>
        <v>14</v>
      </c>
      <c r="H97" s="5" t="s">
        <v>3877</v>
      </c>
      <c r="J97" s="134" t="s">
        <v>3874</v>
      </c>
    </row>
    <row r="98">
      <c r="A98" s="3">
        <v>98.0</v>
      </c>
      <c r="B98" s="4">
        <v>0.16902777777777778</v>
      </c>
      <c r="C98" s="5" t="s">
        <v>15</v>
      </c>
      <c r="D98" s="5" t="s">
        <v>75</v>
      </c>
      <c r="E98" s="62" t="s">
        <v>30</v>
      </c>
      <c r="F98" s="47" t="s">
        <v>30</v>
      </c>
      <c r="J98" s="134" t="s">
        <v>17</v>
      </c>
    </row>
    <row r="99">
      <c r="A99" s="3">
        <v>98.0</v>
      </c>
      <c r="B99" s="4">
        <v>0.16902777777777778</v>
      </c>
      <c r="C99" s="5" t="s">
        <v>15</v>
      </c>
      <c r="D99" s="5" t="s">
        <v>75</v>
      </c>
      <c r="E99" s="62">
        <v>24.0</v>
      </c>
      <c r="F99" s="47">
        <v>19.0</v>
      </c>
      <c r="J99" s="134" t="s">
        <v>1642</v>
      </c>
    </row>
    <row r="100">
      <c r="A100" s="3">
        <v>98.0</v>
      </c>
      <c r="B100" s="4">
        <v>0.16952546296296298</v>
      </c>
      <c r="C100" s="5" t="s">
        <v>15</v>
      </c>
      <c r="D100" s="5" t="s">
        <v>75</v>
      </c>
      <c r="E100" s="62">
        <v>15.0</v>
      </c>
      <c r="F100" s="47">
        <v>13.0</v>
      </c>
      <c r="H100" s="5" t="s">
        <v>3878</v>
      </c>
      <c r="J100" s="134" t="s">
        <v>3879</v>
      </c>
    </row>
    <row r="101">
      <c r="A101" s="3">
        <v>98.0</v>
      </c>
      <c r="B101" s="4">
        <v>0.1707175925925926</v>
      </c>
      <c r="C101" s="5" t="s">
        <v>10</v>
      </c>
      <c r="D101" s="5" t="s">
        <v>32</v>
      </c>
      <c r="E101" s="62">
        <v>30.0</v>
      </c>
      <c r="F101" s="31">
        <f>E101-16</f>
        <v>14</v>
      </c>
      <c r="J101" s="134" t="s">
        <v>3880</v>
      </c>
    </row>
    <row r="102">
      <c r="A102" s="3">
        <v>98.0</v>
      </c>
      <c r="B102" s="4">
        <v>0.17136574074074074</v>
      </c>
      <c r="C102" s="5" t="s">
        <v>10</v>
      </c>
      <c r="D102" s="5" t="s">
        <v>7</v>
      </c>
      <c r="E102" s="62">
        <v>42.0</v>
      </c>
      <c r="F102" s="19"/>
      <c r="H102" s="5" t="s">
        <v>3863</v>
      </c>
      <c r="J102" s="19"/>
    </row>
    <row r="103">
      <c r="A103" s="3">
        <v>98.0</v>
      </c>
      <c r="B103" s="4">
        <v>0.17167824074074073</v>
      </c>
      <c r="C103" s="5" t="s">
        <v>10</v>
      </c>
      <c r="D103" s="5" t="s">
        <v>32</v>
      </c>
      <c r="E103" s="62">
        <v>28.0</v>
      </c>
      <c r="F103" s="31">
        <f>E103-16</f>
        <v>12</v>
      </c>
      <c r="J103" s="134" t="s">
        <v>3880</v>
      </c>
    </row>
    <row r="104">
      <c r="A104" s="3">
        <v>98.0</v>
      </c>
      <c r="B104" s="4">
        <v>0.17221064814814815</v>
      </c>
      <c r="C104" s="5" t="s">
        <v>10</v>
      </c>
      <c r="D104" s="5" t="s">
        <v>7</v>
      </c>
      <c r="E104" s="62">
        <v>48.0</v>
      </c>
      <c r="F104" s="19"/>
      <c r="H104" s="5" t="s">
        <v>3881</v>
      </c>
      <c r="I104" s="5">
        <v>1.0</v>
      </c>
      <c r="J104" s="134" t="s">
        <v>112</v>
      </c>
    </row>
    <row r="105">
      <c r="A105" s="3">
        <v>98.0</v>
      </c>
      <c r="B105" s="4">
        <v>0.1740972222222222</v>
      </c>
      <c r="C105" s="5" t="s">
        <v>3409</v>
      </c>
      <c r="D105" s="5" t="s">
        <v>88</v>
      </c>
      <c r="E105" s="62">
        <v>13.0</v>
      </c>
      <c r="F105" s="31">
        <f>E105-4</f>
        <v>9</v>
      </c>
      <c r="J105" s="19"/>
    </row>
    <row r="106">
      <c r="A106" s="3">
        <v>98.0</v>
      </c>
      <c r="B106" s="4">
        <v>0.1740972222222222</v>
      </c>
      <c r="C106" s="5" t="s">
        <v>18</v>
      </c>
      <c r="D106" s="5" t="s">
        <v>88</v>
      </c>
      <c r="E106" s="62">
        <v>12.0</v>
      </c>
      <c r="F106" s="31">
        <f>E106-5</f>
        <v>7</v>
      </c>
      <c r="J106" s="19"/>
    </row>
    <row r="107">
      <c r="A107" s="3">
        <v>98.0</v>
      </c>
      <c r="B107" s="4">
        <v>0.17700231481481482</v>
      </c>
      <c r="C107" s="5" t="s">
        <v>18</v>
      </c>
      <c r="D107" s="5" t="s">
        <v>25</v>
      </c>
      <c r="E107" s="62">
        <v>18.0</v>
      </c>
      <c r="F107" s="31">
        <f>E107-6</f>
        <v>12</v>
      </c>
      <c r="H107" s="5" t="s">
        <v>3882</v>
      </c>
      <c r="J107" s="134" t="s">
        <v>3883</v>
      </c>
    </row>
    <row r="108">
      <c r="A108" s="3">
        <v>98.0</v>
      </c>
      <c r="B108" s="4">
        <v>0.17700231481481482</v>
      </c>
      <c r="C108" s="5" t="s">
        <v>10</v>
      </c>
      <c r="D108" s="5" t="s">
        <v>25</v>
      </c>
      <c r="E108" s="62">
        <v>27.0</v>
      </c>
      <c r="F108" s="31">
        <f>E108-10</f>
        <v>17</v>
      </c>
      <c r="H108" s="5" t="s">
        <v>3884</v>
      </c>
      <c r="J108" s="134" t="s">
        <v>3883</v>
      </c>
    </row>
    <row r="109">
      <c r="A109" s="3">
        <v>98.0</v>
      </c>
      <c r="B109" s="4">
        <v>0.17747685185185186</v>
      </c>
      <c r="C109" s="5" t="s">
        <v>3409</v>
      </c>
      <c r="D109" s="5" t="s">
        <v>25</v>
      </c>
      <c r="E109" s="62" t="s">
        <v>37</v>
      </c>
      <c r="F109" s="31">
        <v>20.0</v>
      </c>
      <c r="H109" s="5" t="s">
        <v>3885</v>
      </c>
      <c r="J109" s="134" t="s">
        <v>3883</v>
      </c>
    </row>
    <row r="110">
      <c r="A110" s="3">
        <v>98.0</v>
      </c>
      <c r="B110" s="4">
        <v>0.17755787037037038</v>
      </c>
      <c r="C110" s="5" t="s">
        <v>18</v>
      </c>
      <c r="D110" s="5" t="s">
        <v>25</v>
      </c>
      <c r="E110" s="62">
        <v>17.0</v>
      </c>
      <c r="F110" s="31">
        <f>E110-6</f>
        <v>11</v>
      </c>
      <c r="H110" s="5" t="s">
        <v>3886</v>
      </c>
      <c r="J110" s="134" t="s">
        <v>3883</v>
      </c>
    </row>
    <row r="111">
      <c r="A111" s="3">
        <v>98.0</v>
      </c>
      <c r="B111" s="4">
        <v>0.17759259259259258</v>
      </c>
      <c r="C111" s="5" t="s">
        <v>10</v>
      </c>
      <c r="D111" s="5" t="s">
        <v>25</v>
      </c>
      <c r="E111" s="62">
        <v>23.0</v>
      </c>
      <c r="F111" s="31">
        <f>E111-11</f>
        <v>12</v>
      </c>
      <c r="H111" s="5" t="s">
        <v>3887</v>
      </c>
      <c r="J111" s="134" t="s">
        <v>3883</v>
      </c>
    </row>
    <row r="112">
      <c r="A112" s="3">
        <v>98.0</v>
      </c>
      <c r="B112" s="4">
        <v>0.17783564814814815</v>
      </c>
      <c r="C112" s="5" t="s">
        <v>10</v>
      </c>
      <c r="D112" s="5" t="s">
        <v>25</v>
      </c>
      <c r="E112" s="62" t="s">
        <v>30</v>
      </c>
      <c r="F112" s="47" t="s">
        <v>30</v>
      </c>
      <c r="H112" s="5" t="s">
        <v>3888</v>
      </c>
      <c r="J112" s="134" t="s">
        <v>3883</v>
      </c>
    </row>
    <row r="113">
      <c r="A113" s="3">
        <v>98.0</v>
      </c>
      <c r="B113" s="4">
        <v>0.17783564814814815</v>
      </c>
      <c r="C113" s="5" t="s">
        <v>21</v>
      </c>
      <c r="D113" s="5" t="s">
        <v>25</v>
      </c>
      <c r="E113" s="62" t="s">
        <v>30</v>
      </c>
      <c r="F113" s="47" t="s">
        <v>30</v>
      </c>
      <c r="H113" s="5" t="s">
        <v>3889</v>
      </c>
      <c r="J113" s="134" t="s">
        <v>3883</v>
      </c>
    </row>
    <row r="114">
      <c r="A114" s="3">
        <v>98.0</v>
      </c>
      <c r="B114" s="4">
        <v>0.17783564814814815</v>
      </c>
      <c r="C114" s="5" t="s">
        <v>3409</v>
      </c>
      <c r="D114" s="5" t="s">
        <v>25</v>
      </c>
      <c r="E114" s="62" t="s">
        <v>30</v>
      </c>
      <c r="F114" s="47" t="s">
        <v>30</v>
      </c>
      <c r="H114" s="5" t="s">
        <v>3890</v>
      </c>
      <c r="J114" s="134" t="s">
        <v>3883</v>
      </c>
    </row>
    <row r="115">
      <c r="A115" s="3">
        <v>98.0</v>
      </c>
      <c r="B115" s="4">
        <v>0.17783564814814815</v>
      </c>
      <c r="C115" s="5" t="s">
        <v>18</v>
      </c>
      <c r="D115" s="5" t="s">
        <v>25</v>
      </c>
      <c r="E115" s="62" t="s">
        <v>30</v>
      </c>
      <c r="F115" s="47" t="s">
        <v>30</v>
      </c>
      <c r="H115" s="5" t="s">
        <v>3891</v>
      </c>
      <c r="J115" s="134" t="s">
        <v>3883</v>
      </c>
    </row>
    <row r="116">
      <c r="A116" s="3">
        <v>98.0</v>
      </c>
      <c r="B116" s="4">
        <v>0.17783564814814815</v>
      </c>
      <c r="C116" s="5" t="s">
        <v>15</v>
      </c>
      <c r="D116" s="5" t="s">
        <v>25</v>
      </c>
      <c r="E116" s="62" t="s">
        <v>30</v>
      </c>
      <c r="F116" s="47" t="s">
        <v>30</v>
      </c>
      <c r="H116" s="5" t="s">
        <v>3892</v>
      </c>
      <c r="J116" s="134" t="s">
        <v>3883</v>
      </c>
    </row>
    <row r="117">
      <c r="A117" s="3">
        <v>98.0</v>
      </c>
      <c r="B117" s="4">
        <v>0.17783564814814815</v>
      </c>
      <c r="C117" s="5" t="s">
        <v>134</v>
      </c>
      <c r="D117" s="5" t="s">
        <v>25</v>
      </c>
      <c r="E117" s="62" t="s">
        <v>30</v>
      </c>
      <c r="F117" s="47" t="s">
        <v>30</v>
      </c>
      <c r="H117" s="5" t="s">
        <v>3893</v>
      </c>
      <c r="J117" s="134" t="s">
        <v>3883</v>
      </c>
    </row>
    <row r="118">
      <c r="A118" s="3">
        <v>98.0</v>
      </c>
      <c r="B118" s="4">
        <v>0.17783564814814815</v>
      </c>
      <c r="C118" s="5" t="s">
        <v>13</v>
      </c>
      <c r="D118" s="5" t="s">
        <v>25</v>
      </c>
      <c r="E118" s="62" t="s">
        <v>30</v>
      </c>
      <c r="F118" s="47" t="s">
        <v>30</v>
      </c>
      <c r="J118" s="134" t="s">
        <v>17</v>
      </c>
    </row>
    <row r="119">
      <c r="A119" s="3">
        <v>98.0</v>
      </c>
      <c r="B119" s="4">
        <v>0.17783564814814815</v>
      </c>
      <c r="C119" s="5" t="s">
        <v>13</v>
      </c>
      <c r="D119" s="5" t="s">
        <v>25</v>
      </c>
      <c r="E119" s="62" t="s">
        <v>30</v>
      </c>
      <c r="F119" s="47" t="s">
        <v>30</v>
      </c>
      <c r="H119" s="5" t="s">
        <v>3894</v>
      </c>
      <c r="J119" s="134" t="s">
        <v>3895</v>
      </c>
    </row>
    <row r="120">
      <c r="A120" s="3">
        <v>98.0</v>
      </c>
      <c r="B120" s="4">
        <v>0.17886574074074074</v>
      </c>
      <c r="C120" s="5" t="s">
        <v>13</v>
      </c>
      <c r="D120" s="5" t="s">
        <v>25</v>
      </c>
      <c r="E120" s="62" t="s">
        <v>30</v>
      </c>
      <c r="F120" s="47" t="s">
        <v>30</v>
      </c>
      <c r="J120" s="134" t="s">
        <v>17</v>
      </c>
    </row>
    <row r="121">
      <c r="A121" s="3">
        <v>98.0</v>
      </c>
      <c r="B121" s="4">
        <v>0.17886574074074074</v>
      </c>
      <c r="C121" s="5" t="s">
        <v>13</v>
      </c>
      <c r="D121" s="5" t="s">
        <v>25</v>
      </c>
      <c r="E121" s="62">
        <v>12.0</v>
      </c>
      <c r="F121" s="31">
        <f>E121-2</f>
        <v>10</v>
      </c>
      <c r="H121" s="5" t="s">
        <v>3896</v>
      </c>
      <c r="J121" s="134" t="s">
        <v>3895</v>
      </c>
    </row>
    <row r="122">
      <c r="A122" s="3">
        <v>98.0</v>
      </c>
      <c r="B122" s="4">
        <v>0.1788773148148148</v>
      </c>
      <c r="C122" s="5" t="s">
        <v>21</v>
      </c>
      <c r="D122" s="5" t="s">
        <v>25</v>
      </c>
      <c r="E122" s="62">
        <v>19.0</v>
      </c>
      <c r="F122" s="31">
        <f>E122-11</f>
        <v>8</v>
      </c>
      <c r="H122" s="5" t="s">
        <v>3897</v>
      </c>
      <c r="J122" s="134" t="s">
        <v>3883</v>
      </c>
    </row>
    <row r="123">
      <c r="A123" s="3">
        <v>98.0</v>
      </c>
      <c r="B123" s="4">
        <v>0.17888888888888888</v>
      </c>
      <c r="C123" s="5" t="s">
        <v>134</v>
      </c>
      <c r="D123" s="5" t="s">
        <v>25</v>
      </c>
      <c r="E123" s="62">
        <v>18.0</v>
      </c>
      <c r="F123" s="31">
        <f>E123-0</f>
        <v>18</v>
      </c>
      <c r="H123" s="5" t="s">
        <v>3898</v>
      </c>
      <c r="J123" s="134" t="s">
        <v>3883</v>
      </c>
    </row>
    <row r="124">
      <c r="A124" s="3">
        <v>98.0</v>
      </c>
      <c r="B124" s="4">
        <v>0.17989583333333334</v>
      </c>
      <c r="C124" s="5" t="s">
        <v>15</v>
      </c>
      <c r="D124" s="5" t="s">
        <v>25</v>
      </c>
      <c r="E124" s="62">
        <v>21.0</v>
      </c>
      <c r="F124" s="31">
        <f>E124-5</f>
        <v>16</v>
      </c>
      <c r="H124" s="5" t="s">
        <v>3899</v>
      </c>
      <c r="J124" s="134" t="s">
        <v>3883</v>
      </c>
    </row>
    <row r="125">
      <c r="A125" s="3">
        <v>98.0</v>
      </c>
      <c r="B125" s="4">
        <v>0.17998842592592593</v>
      </c>
      <c r="C125" s="5" t="s">
        <v>134</v>
      </c>
      <c r="D125" s="5" t="s">
        <v>25</v>
      </c>
      <c r="E125" s="62" t="s">
        <v>37</v>
      </c>
      <c r="F125" s="47">
        <v>20.0</v>
      </c>
      <c r="H125" s="5" t="s">
        <v>3900</v>
      </c>
      <c r="J125" s="134" t="s">
        <v>3883</v>
      </c>
    </row>
    <row r="126">
      <c r="A126" s="3">
        <v>98.0</v>
      </c>
      <c r="B126" s="4">
        <v>0.18</v>
      </c>
      <c r="C126" s="5" t="s">
        <v>18</v>
      </c>
      <c r="D126" s="5" t="s">
        <v>25</v>
      </c>
      <c r="E126" s="62" t="s">
        <v>30</v>
      </c>
      <c r="F126" s="47" t="s">
        <v>30</v>
      </c>
      <c r="H126" s="5"/>
      <c r="J126" s="134" t="s">
        <v>2683</v>
      </c>
    </row>
    <row r="127">
      <c r="A127" s="3">
        <v>98.0</v>
      </c>
      <c r="B127" s="4">
        <v>0.18</v>
      </c>
      <c r="C127" s="5" t="s">
        <v>18</v>
      </c>
      <c r="D127" s="5" t="s">
        <v>25</v>
      </c>
      <c r="E127" s="62">
        <v>10.0</v>
      </c>
      <c r="F127" s="31">
        <f>E127-6</f>
        <v>4</v>
      </c>
      <c r="H127" s="5" t="s">
        <v>3901</v>
      </c>
      <c r="J127" s="134" t="s">
        <v>3902</v>
      </c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8.38"/>
    <col customWidth="1" min="4" max="4" width="13.88"/>
    <col customWidth="1" min="5" max="5" width="9.5"/>
    <col customWidth="1" min="6" max="6" width="11.25"/>
    <col customWidth="1" min="7" max="7" width="4.75"/>
    <col customWidth="1" min="8" max="8" width="16.38"/>
    <col customWidth="1" min="9" max="9" width="5.0"/>
    <col customWidth="1" min="10" max="10" width="28.63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99.0</v>
      </c>
      <c r="B2" s="4">
        <v>0.023622685185185184</v>
      </c>
      <c r="C2" s="5" t="s">
        <v>3409</v>
      </c>
      <c r="D2" s="5" t="s">
        <v>14</v>
      </c>
      <c r="E2" s="62">
        <v>22.0</v>
      </c>
      <c r="F2" s="31">
        <f>E2-7</f>
        <v>15</v>
      </c>
      <c r="J2" s="19"/>
    </row>
    <row r="3">
      <c r="A3" s="3">
        <v>99.0</v>
      </c>
      <c r="B3" s="4">
        <v>0.029618055555555557</v>
      </c>
      <c r="C3" s="5" t="s">
        <v>3409</v>
      </c>
      <c r="D3" s="5" t="s">
        <v>20</v>
      </c>
      <c r="E3" s="62">
        <v>4.0</v>
      </c>
      <c r="F3" s="31">
        <f>E3-0</f>
        <v>4</v>
      </c>
      <c r="J3" s="19"/>
    </row>
    <row r="4">
      <c r="A4" s="3">
        <v>99.0</v>
      </c>
      <c r="B4" s="4">
        <v>0.041840277777777775</v>
      </c>
      <c r="C4" s="5" t="s">
        <v>3409</v>
      </c>
      <c r="D4" s="5" t="s">
        <v>14</v>
      </c>
      <c r="E4" s="62" t="s">
        <v>30</v>
      </c>
      <c r="F4" s="47" t="s">
        <v>30</v>
      </c>
      <c r="J4" s="134" t="s">
        <v>350</v>
      </c>
    </row>
    <row r="5">
      <c r="A5" s="3">
        <v>99.0</v>
      </c>
      <c r="B5" s="4">
        <v>0.041840277777777775</v>
      </c>
      <c r="C5" s="5" t="s">
        <v>3409</v>
      </c>
      <c r="D5" s="5" t="s">
        <v>14</v>
      </c>
      <c r="E5" s="62" t="s">
        <v>30</v>
      </c>
      <c r="F5" s="47" t="s">
        <v>30</v>
      </c>
      <c r="J5" s="134" t="s">
        <v>3903</v>
      </c>
    </row>
    <row r="6">
      <c r="A6" s="3">
        <v>99.0</v>
      </c>
      <c r="B6" s="4">
        <v>0.041840277777777775</v>
      </c>
      <c r="C6" s="5" t="s">
        <v>3409</v>
      </c>
      <c r="D6" s="5" t="s">
        <v>14</v>
      </c>
      <c r="E6" s="62">
        <v>25.0</v>
      </c>
      <c r="F6" s="31">
        <f>E6-7</f>
        <v>18</v>
      </c>
      <c r="J6" s="134" t="s">
        <v>3904</v>
      </c>
    </row>
    <row r="7">
      <c r="A7" s="3">
        <v>99.0</v>
      </c>
      <c r="B7" s="4">
        <v>0.05556712962962963</v>
      </c>
      <c r="C7" s="5" t="s">
        <v>21</v>
      </c>
      <c r="D7" s="5" t="s">
        <v>88</v>
      </c>
      <c r="E7" s="62">
        <v>24.0</v>
      </c>
      <c r="F7" s="31">
        <f>E7-9</f>
        <v>15</v>
      </c>
      <c r="J7" s="19"/>
    </row>
    <row r="8">
      <c r="A8" s="3">
        <v>99.0</v>
      </c>
      <c r="B8" s="4">
        <v>0.06150462962962963</v>
      </c>
      <c r="C8" s="5" t="s">
        <v>21</v>
      </c>
      <c r="D8" s="5" t="s">
        <v>19</v>
      </c>
      <c r="E8" s="62" t="s">
        <v>30</v>
      </c>
      <c r="F8" s="47" t="s">
        <v>30</v>
      </c>
      <c r="J8" s="134" t="s">
        <v>350</v>
      </c>
    </row>
    <row r="9">
      <c r="A9" s="3">
        <v>99.0</v>
      </c>
      <c r="B9" s="4">
        <v>0.06150462962962963</v>
      </c>
      <c r="C9" s="5" t="s">
        <v>21</v>
      </c>
      <c r="D9" s="5" t="s">
        <v>19</v>
      </c>
      <c r="E9" s="62">
        <v>14.0</v>
      </c>
      <c r="F9" s="31">
        <f>E9-2</f>
        <v>12</v>
      </c>
      <c r="J9" s="134" t="s">
        <v>418</v>
      </c>
    </row>
    <row r="10">
      <c r="A10" s="3">
        <v>99.0</v>
      </c>
      <c r="B10" s="4">
        <v>0.06797453703703704</v>
      </c>
      <c r="C10" s="5" t="s">
        <v>18</v>
      </c>
      <c r="D10" s="5" t="s">
        <v>24</v>
      </c>
      <c r="E10" s="62">
        <v>25.0</v>
      </c>
      <c r="F10" s="31">
        <f t="shared" ref="F10:F11" si="1">E10-9</f>
        <v>16</v>
      </c>
      <c r="J10" s="19"/>
    </row>
    <row r="11">
      <c r="A11" s="3">
        <v>99.0</v>
      </c>
      <c r="B11" s="4">
        <v>0.0680787037037037</v>
      </c>
      <c r="C11" s="5" t="s">
        <v>21</v>
      </c>
      <c r="D11" s="5" t="s">
        <v>88</v>
      </c>
      <c r="E11" s="62">
        <v>24.0</v>
      </c>
      <c r="F11" s="31">
        <f t="shared" si="1"/>
        <v>15</v>
      </c>
      <c r="J11" s="19"/>
    </row>
    <row r="12">
      <c r="A12" s="3">
        <v>99.0</v>
      </c>
      <c r="B12" s="4">
        <v>0.06818287037037037</v>
      </c>
      <c r="C12" s="5" t="s">
        <v>15</v>
      </c>
      <c r="D12" s="5" t="s">
        <v>88</v>
      </c>
      <c r="E12" s="62" t="s">
        <v>30</v>
      </c>
      <c r="F12" s="47" t="s">
        <v>30</v>
      </c>
      <c r="J12" s="19"/>
    </row>
    <row r="13">
      <c r="A13" s="3">
        <v>99.0</v>
      </c>
      <c r="B13" s="4">
        <v>0.06824074074074074</v>
      </c>
      <c r="C13" s="5" t="s">
        <v>10</v>
      </c>
      <c r="D13" s="5" t="s">
        <v>88</v>
      </c>
      <c r="E13" s="62">
        <v>11.0</v>
      </c>
      <c r="F13" s="31">
        <f>E13-8</f>
        <v>3</v>
      </c>
      <c r="J13" s="19"/>
    </row>
    <row r="14">
      <c r="A14" s="3">
        <v>99.0</v>
      </c>
      <c r="B14" s="4">
        <v>0.06824074074074074</v>
      </c>
      <c r="C14" s="5" t="s">
        <v>18</v>
      </c>
      <c r="D14" s="5" t="s">
        <v>88</v>
      </c>
      <c r="E14" s="62">
        <v>13.0</v>
      </c>
      <c r="F14" s="31">
        <f>E14-6</f>
        <v>7</v>
      </c>
      <c r="J14" s="19"/>
    </row>
    <row r="15">
      <c r="A15" s="3">
        <v>99.0</v>
      </c>
      <c r="B15" s="4">
        <v>0.06987268518518519</v>
      </c>
      <c r="C15" s="5" t="s">
        <v>10</v>
      </c>
      <c r="D15" s="5" t="s">
        <v>24</v>
      </c>
      <c r="E15" s="62">
        <v>25.0</v>
      </c>
      <c r="F15" s="31">
        <f>E15-15</f>
        <v>10</v>
      </c>
      <c r="J15" s="19"/>
    </row>
    <row r="16">
      <c r="A16" s="3">
        <v>99.0</v>
      </c>
      <c r="B16" s="4">
        <v>0.0795949074074074</v>
      </c>
      <c r="C16" s="5" t="s">
        <v>15</v>
      </c>
      <c r="D16" s="5" t="s">
        <v>19</v>
      </c>
      <c r="E16" s="62" t="s">
        <v>37</v>
      </c>
      <c r="F16" s="47">
        <v>20.0</v>
      </c>
      <c r="J16" s="19"/>
    </row>
    <row r="17">
      <c r="A17" s="3">
        <v>99.0</v>
      </c>
      <c r="B17" s="4">
        <v>0.09369212962962963</v>
      </c>
      <c r="C17" s="5" t="s">
        <v>10</v>
      </c>
      <c r="D17" s="5" t="s">
        <v>47</v>
      </c>
      <c r="E17" s="62">
        <v>24.0</v>
      </c>
      <c r="F17" s="31">
        <f>E17-5</f>
        <v>19</v>
      </c>
      <c r="J17" s="19"/>
    </row>
    <row r="18">
      <c r="A18" s="3">
        <v>99.0</v>
      </c>
      <c r="B18" s="4">
        <v>0.0937037037037037</v>
      </c>
      <c r="C18" s="5" t="s">
        <v>22</v>
      </c>
      <c r="D18" s="5" t="s">
        <v>47</v>
      </c>
      <c r="E18" s="62">
        <v>6.0</v>
      </c>
      <c r="F18" s="31">
        <f>E18-2</f>
        <v>4</v>
      </c>
      <c r="J18" s="19"/>
    </row>
    <row r="19">
      <c r="A19" s="3">
        <v>99.0</v>
      </c>
      <c r="B19" s="4">
        <v>0.09418981481481481</v>
      </c>
      <c r="C19" s="5" t="s">
        <v>10</v>
      </c>
      <c r="D19" s="5" t="s">
        <v>41</v>
      </c>
      <c r="E19" s="62" t="s">
        <v>28</v>
      </c>
      <c r="F19" s="47">
        <v>1.0</v>
      </c>
      <c r="J19" s="19"/>
    </row>
    <row r="20">
      <c r="A20" s="3">
        <v>99.0</v>
      </c>
      <c r="B20" s="4">
        <v>0.09423611111111112</v>
      </c>
      <c r="C20" s="5" t="s">
        <v>22</v>
      </c>
      <c r="D20" s="5" t="s">
        <v>75</v>
      </c>
      <c r="E20" s="62" t="s">
        <v>28</v>
      </c>
      <c r="F20" s="47">
        <v>1.0</v>
      </c>
      <c r="J20" s="19"/>
    </row>
    <row r="21">
      <c r="A21" s="3">
        <v>99.0</v>
      </c>
      <c r="B21" s="4">
        <v>0.09635416666666667</v>
      </c>
      <c r="C21" s="5" t="s">
        <v>21</v>
      </c>
      <c r="D21" s="5" t="s">
        <v>129</v>
      </c>
      <c r="E21" s="62">
        <v>20.0</v>
      </c>
      <c r="F21" s="31">
        <f>E21-3</f>
        <v>17</v>
      </c>
      <c r="J21" s="19"/>
    </row>
    <row r="22">
      <c r="A22" s="3">
        <v>99.0</v>
      </c>
      <c r="B22" s="4">
        <v>0.10824074074074073</v>
      </c>
      <c r="C22" s="5" t="s">
        <v>134</v>
      </c>
      <c r="D22" s="5" t="s">
        <v>19</v>
      </c>
      <c r="E22" s="62">
        <v>23.0</v>
      </c>
      <c r="F22" s="31">
        <f>E22-10</f>
        <v>13</v>
      </c>
      <c r="J22" s="19"/>
    </row>
    <row r="23">
      <c r="A23" s="3">
        <v>99.0</v>
      </c>
      <c r="B23" s="4">
        <v>0.10828703703703704</v>
      </c>
      <c r="C23" s="5" t="s">
        <v>22</v>
      </c>
      <c r="D23" s="5" t="s">
        <v>30</v>
      </c>
      <c r="E23" s="62">
        <v>37.0</v>
      </c>
      <c r="F23" s="31">
        <f>E23-18</f>
        <v>19</v>
      </c>
      <c r="J23" s="134" t="s">
        <v>3905</v>
      </c>
    </row>
    <row r="24">
      <c r="A24" s="3">
        <v>99.0</v>
      </c>
      <c r="B24" s="4">
        <v>0.11804398148148149</v>
      </c>
      <c r="C24" s="5" t="s">
        <v>13</v>
      </c>
      <c r="D24" s="5" t="s">
        <v>32</v>
      </c>
      <c r="E24" s="62">
        <v>24.0</v>
      </c>
      <c r="F24" s="31">
        <f>E24-14</f>
        <v>10</v>
      </c>
      <c r="J24" s="134" t="s">
        <v>1304</v>
      </c>
    </row>
    <row r="25">
      <c r="A25" s="3">
        <v>99.0</v>
      </c>
      <c r="B25" s="4">
        <v>0.11825231481481481</v>
      </c>
      <c r="C25" s="5" t="s">
        <v>13</v>
      </c>
      <c r="D25" s="5" t="s">
        <v>7</v>
      </c>
      <c r="E25" s="62">
        <v>10.0</v>
      </c>
      <c r="F25" s="19"/>
      <c r="H25" s="5" t="s">
        <v>3906</v>
      </c>
      <c r="J25" s="19"/>
    </row>
    <row r="26">
      <c r="A26" s="3">
        <v>99.0</v>
      </c>
      <c r="B26" s="4">
        <v>0.11943287037037037</v>
      </c>
      <c r="C26" s="5" t="s">
        <v>3907</v>
      </c>
      <c r="D26" s="5" t="s">
        <v>47</v>
      </c>
      <c r="E26" s="62">
        <v>10.0</v>
      </c>
      <c r="F26" s="31">
        <f>E26-1</f>
        <v>9</v>
      </c>
      <c r="J26" s="19"/>
    </row>
    <row r="27">
      <c r="A27" s="3">
        <v>99.0</v>
      </c>
      <c r="B27" s="4">
        <v>0.11944444444444445</v>
      </c>
      <c r="C27" s="5" t="s">
        <v>13</v>
      </c>
      <c r="D27" s="5" t="s">
        <v>47</v>
      </c>
      <c r="E27" s="62" t="s">
        <v>30</v>
      </c>
      <c r="F27" s="47" t="s">
        <v>30</v>
      </c>
      <c r="J27" s="134" t="s">
        <v>17</v>
      </c>
    </row>
    <row r="28">
      <c r="A28" s="3">
        <v>99.0</v>
      </c>
      <c r="B28" s="4">
        <v>0.11944444444444445</v>
      </c>
      <c r="C28" s="5" t="s">
        <v>13</v>
      </c>
      <c r="D28" s="5" t="s">
        <v>47</v>
      </c>
      <c r="E28" s="62">
        <v>14.0</v>
      </c>
      <c r="F28" s="31">
        <f>E28-2</f>
        <v>12</v>
      </c>
      <c r="J28" s="134" t="s">
        <v>40</v>
      </c>
    </row>
    <row r="29">
      <c r="A29" s="3">
        <v>99.0</v>
      </c>
      <c r="B29" s="4">
        <v>0.11960648148148148</v>
      </c>
      <c r="C29" s="5" t="s">
        <v>3409</v>
      </c>
      <c r="D29" s="5" t="s">
        <v>47</v>
      </c>
      <c r="E29" s="62">
        <v>14.0</v>
      </c>
      <c r="F29" s="31">
        <f>E29-0</f>
        <v>14</v>
      </c>
      <c r="J29" s="19"/>
    </row>
    <row r="30">
      <c r="A30" s="3">
        <v>99.0</v>
      </c>
      <c r="B30" s="4">
        <v>0.12043981481481482</v>
      </c>
      <c r="C30" s="5" t="s">
        <v>13</v>
      </c>
      <c r="D30" s="5" t="s">
        <v>32</v>
      </c>
      <c r="E30" s="62">
        <v>25.0</v>
      </c>
      <c r="F30" s="31">
        <f>E30-14</f>
        <v>11</v>
      </c>
      <c r="J30" s="134" t="s">
        <v>3908</v>
      </c>
    </row>
    <row r="31">
      <c r="A31" s="3">
        <v>99.0</v>
      </c>
      <c r="B31" s="4">
        <v>0.12054398148148149</v>
      </c>
      <c r="C31" s="5" t="s">
        <v>13</v>
      </c>
      <c r="D31" s="5" t="s">
        <v>7</v>
      </c>
      <c r="E31" s="62">
        <v>12.0</v>
      </c>
      <c r="F31" s="19"/>
      <c r="H31" s="5" t="s">
        <v>3909</v>
      </c>
      <c r="J31" s="19"/>
    </row>
    <row r="32">
      <c r="A32" s="3">
        <v>99.0</v>
      </c>
      <c r="B32" s="4">
        <v>0.12170138888888889</v>
      </c>
      <c r="C32" s="5" t="s">
        <v>3907</v>
      </c>
      <c r="D32" s="5" t="s">
        <v>32</v>
      </c>
      <c r="E32" s="89"/>
      <c r="F32" s="111" t="s">
        <v>30</v>
      </c>
      <c r="J32" s="134" t="s">
        <v>1304</v>
      </c>
    </row>
    <row r="33">
      <c r="A33" s="3">
        <v>99.0</v>
      </c>
      <c r="B33" s="4">
        <v>0.12189814814814814</v>
      </c>
      <c r="C33" s="5" t="s">
        <v>3907</v>
      </c>
      <c r="D33" s="5" t="s">
        <v>7</v>
      </c>
      <c r="E33" s="62">
        <v>11.0</v>
      </c>
      <c r="F33" s="19"/>
      <c r="H33" s="5" t="s">
        <v>3910</v>
      </c>
      <c r="J33" s="19"/>
    </row>
    <row r="34">
      <c r="A34" s="3">
        <v>99.0</v>
      </c>
      <c r="B34" s="4">
        <v>0.12253472222222223</v>
      </c>
      <c r="C34" s="5" t="s">
        <v>3907</v>
      </c>
      <c r="D34" s="5" t="s">
        <v>74</v>
      </c>
      <c r="E34" s="62">
        <v>23.0</v>
      </c>
      <c r="F34" s="31">
        <f>E34-5</f>
        <v>18</v>
      </c>
      <c r="J34" s="19"/>
    </row>
    <row r="35">
      <c r="A35" s="3">
        <v>99.0</v>
      </c>
      <c r="B35" s="4">
        <v>0.12262731481481481</v>
      </c>
      <c r="C35" s="5" t="s">
        <v>13</v>
      </c>
      <c r="D35" s="5" t="s">
        <v>74</v>
      </c>
      <c r="E35" s="62">
        <v>14.0</v>
      </c>
      <c r="F35" s="34">
        <f>E35-14</f>
        <v>0</v>
      </c>
      <c r="J35" s="19"/>
    </row>
    <row r="36">
      <c r="A36" s="3">
        <v>99.0</v>
      </c>
      <c r="B36" s="4">
        <v>0.12324074074074073</v>
      </c>
      <c r="C36" s="5" t="s">
        <v>3907</v>
      </c>
      <c r="D36" s="5" t="s">
        <v>492</v>
      </c>
      <c r="E36" s="62">
        <v>18.0</v>
      </c>
      <c r="F36" s="31">
        <f>E36-10</f>
        <v>8</v>
      </c>
      <c r="J36" s="19"/>
    </row>
    <row r="37">
      <c r="A37" s="3">
        <v>99.0</v>
      </c>
      <c r="B37" s="4">
        <v>0.12341435185185186</v>
      </c>
      <c r="C37" s="5" t="s">
        <v>13</v>
      </c>
      <c r="D37" s="5" t="s">
        <v>32</v>
      </c>
      <c r="E37" s="62">
        <v>28.0</v>
      </c>
      <c r="F37" s="31">
        <f>E37-14</f>
        <v>14</v>
      </c>
      <c r="J37" s="134" t="s">
        <v>3911</v>
      </c>
    </row>
    <row r="38">
      <c r="A38" s="3">
        <v>99.0</v>
      </c>
      <c r="B38" s="4">
        <v>0.12351851851851851</v>
      </c>
      <c r="C38" s="5" t="s">
        <v>13</v>
      </c>
      <c r="D38" s="5" t="s">
        <v>7</v>
      </c>
      <c r="E38" s="62">
        <v>10.0</v>
      </c>
      <c r="F38" s="19"/>
      <c r="H38" s="5" t="s">
        <v>3912</v>
      </c>
      <c r="J38" s="19"/>
    </row>
    <row r="39">
      <c r="A39" s="3">
        <v>99.0</v>
      </c>
      <c r="B39" s="4">
        <v>0.12412037037037037</v>
      </c>
      <c r="C39" s="5" t="s">
        <v>13</v>
      </c>
      <c r="D39" s="5" t="s">
        <v>32</v>
      </c>
      <c r="E39" s="62">
        <v>23.0</v>
      </c>
      <c r="F39" s="31">
        <f>E39-14</f>
        <v>9</v>
      </c>
      <c r="J39" s="134" t="s">
        <v>3421</v>
      </c>
    </row>
    <row r="40">
      <c r="A40" s="3">
        <v>99.0</v>
      </c>
      <c r="B40" s="4">
        <v>0.12418981481481481</v>
      </c>
      <c r="C40" s="5" t="s">
        <v>13</v>
      </c>
      <c r="D40" s="5" t="s">
        <v>7</v>
      </c>
      <c r="E40" s="62">
        <v>11.0</v>
      </c>
      <c r="F40" s="19"/>
      <c r="H40" s="5" t="s">
        <v>3913</v>
      </c>
      <c r="J40" s="19"/>
    </row>
    <row r="41">
      <c r="A41" s="3">
        <v>99.0</v>
      </c>
      <c r="B41" s="4">
        <v>0.12534722222222222</v>
      </c>
      <c r="C41" s="5" t="s">
        <v>3907</v>
      </c>
      <c r="D41" s="5" t="s">
        <v>74</v>
      </c>
      <c r="E41" s="62" t="s">
        <v>30</v>
      </c>
      <c r="F41" s="47" t="s">
        <v>30</v>
      </c>
      <c r="J41" s="134" t="s">
        <v>17</v>
      </c>
    </row>
    <row r="42">
      <c r="A42" s="3">
        <v>99.0</v>
      </c>
      <c r="B42" s="4">
        <v>0.12534722222222222</v>
      </c>
      <c r="C42" s="5" t="s">
        <v>3907</v>
      </c>
      <c r="D42" s="5" t="s">
        <v>74</v>
      </c>
      <c r="E42" s="62">
        <v>22.0</v>
      </c>
      <c r="F42" s="31">
        <f>E42-5</f>
        <v>17</v>
      </c>
      <c r="J42" s="134" t="s">
        <v>40</v>
      </c>
    </row>
    <row r="43">
      <c r="A43" s="3">
        <v>99.0</v>
      </c>
      <c r="B43" s="4">
        <v>0.12552083333333333</v>
      </c>
      <c r="C43" s="5" t="s">
        <v>13</v>
      </c>
      <c r="D43" s="5" t="s">
        <v>74</v>
      </c>
      <c r="E43" s="62">
        <v>24.0</v>
      </c>
      <c r="F43" s="31">
        <f>E43-14</f>
        <v>10</v>
      </c>
      <c r="J43" s="19"/>
    </row>
    <row r="44">
      <c r="A44" s="3">
        <v>99.0</v>
      </c>
      <c r="B44" s="4">
        <v>0.12649305555555557</v>
      </c>
      <c r="C44" s="5" t="s">
        <v>3907</v>
      </c>
      <c r="D44" s="5" t="s">
        <v>26</v>
      </c>
      <c r="E44" s="62">
        <v>27.0</v>
      </c>
      <c r="F44" s="31">
        <f>E44-9</f>
        <v>18</v>
      </c>
      <c r="J44" s="19"/>
    </row>
    <row r="45">
      <c r="A45" s="3">
        <v>99.0</v>
      </c>
      <c r="B45" s="4">
        <v>0.12659722222222222</v>
      </c>
      <c r="C45" s="5" t="s">
        <v>13</v>
      </c>
      <c r="D45" s="5" t="s">
        <v>129</v>
      </c>
      <c r="E45" s="62">
        <v>4.0</v>
      </c>
      <c r="F45" s="31">
        <f>E45-0</f>
        <v>4</v>
      </c>
      <c r="J45" s="134" t="s">
        <v>1822</v>
      </c>
    </row>
    <row r="46">
      <c r="A46" s="3">
        <v>99.0</v>
      </c>
      <c r="B46" s="4">
        <v>0.1274074074074074</v>
      </c>
      <c r="C46" s="5" t="s">
        <v>3907</v>
      </c>
      <c r="D46" s="5" t="s">
        <v>32</v>
      </c>
      <c r="E46" s="62">
        <v>15.0</v>
      </c>
      <c r="F46" s="31">
        <f>E46-10</f>
        <v>5</v>
      </c>
      <c r="J46" s="134" t="s">
        <v>17</v>
      </c>
    </row>
    <row r="47">
      <c r="A47" s="3">
        <v>99.0</v>
      </c>
      <c r="B47" s="4">
        <v>0.1274074074074074</v>
      </c>
      <c r="C47" s="5" t="s">
        <v>3907</v>
      </c>
      <c r="D47" s="5" t="s">
        <v>32</v>
      </c>
      <c r="E47" s="62" t="s">
        <v>37</v>
      </c>
      <c r="F47" s="47">
        <v>20.0</v>
      </c>
      <c r="G47" s="5" t="s">
        <v>48</v>
      </c>
      <c r="J47" s="134" t="s">
        <v>3914</v>
      </c>
    </row>
    <row r="48">
      <c r="A48" s="3">
        <v>99.0</v>
      </c>
      <c r="B48" s="4">
        <v>0.12784722222222222</v>
      </c>
      <c r="C48" s="5" t="s">
        <v>3907</v>
      </c>
      <c r="D48" s="5" t="s">
        <v>7</v>
      </c>
      <c r="E48" s="62">
        <v>16.0</v>
      </c>
      <c r="F48" s="19"/>
      <c r="H48" s="5" t="s">
        <v>2419</v>
      </c>
      <c r="J48" s="19"/>
    </row>
    <row r="49">
      <c r="A49" s="3">
        <v>99.0</v>
      </c>
      <c r="B49" s="4">
        <v>0.0870486111111111</v>
      </c>
      <c r="C49" s="5" t="s">
        <v>3907</v>
      </c>
      <c r="D49" s="5" t="s">
        <v>32</v>
      </c>
      <c r="E49" s="62" t="s">
        <v>30</v>
      </c>
      <c r="F49" s="47" t="s">
        <v>30</v>
      </c>
      <c r="J49" s="134" t="s">
        <v>17</v>
      </c>
    </row>
    <row r="50">
      <c r="A50" s="3">
        <v>99.0</v>
      </c>
      <c r="B50" s="4">
        <v>0.12871527777777778</v>
      </c>
      <c r="C50" s="5" t="s">
        <v>3907</v>
      </c>
      <c r="D50" s="5" t="s">
        <v>32</v>
      </c>
      <c r="E50" s="89"/>
      <c r="F50" s="47">
        <v>17.0</v>
      </c>
      <c r="J50" s="134" t="s">
        <v>40</v>
      </c>
    </row>
    <row r="51">
      <c r="A51" s="3">
        <v>99.0</v>
      </c>
      <c r="B51" s="4">
        <v>0.1288888888888889</v>
      </c>
      <c r="C51" s="5" t="s">
        <v>3907</v>
      </c>
      <c r="D51" s="5" t="s">
        <v>7</v>
      </c>
      <c r="E51" s="62">
        <v>9.0</v>
      </c>
      <c r="F51" s="19"/>
      <c r="H51" s="5" t="s">
        <v>3915</v>
      </c>
      <c r="J51" s="19"/>
    </row>
    <row r="52">
      <c r="A52" s="3">
        <v>99.0</v>
      </c>
      <c r="B52" s="4">
        <v>0.1398726851851852</v>
      </c>
      <c r="C52" s="5" t="s">
        <v>21</v>
      </c>
      <c r="D52" s="5" t="s">
        <v>19</v>
      </c>
      <c r="E52" s="62" t="s">
        <v>30</v>
      </c>
      <c r="F52" s="47" t="s">
        <v>30</v>
      </c>
      <c r="J52" s="19"/>
    </row>
    <row r="53">
      <c r="A53" s="3">
        <v>99.0</v>
      </c>
      <c r="B53" s="4">
        <v>0.14107638888888888</v>
      </c>
      <c r="C53" s="5" t="s">
        <v>3907</v>
      </c>
      <c r="D53" s="5" t="s">
        <v>7</v>
      </c>
      <c r="E53" s="62">
        <v>6.0</v>
      </c>
      <c r="F53" s="19"/>
      <c r="H53" s="5" t="s">
        <v>3916</v>
      </c>
      <c r="J53" s="19"/>
    </row>
    <row r="54">
      <c r="A54" s="3">
        <v>99.0</v>
      </c>
      <c r="B54" s="4">
        <v>0.14141203703703703</v>
      </c>
      <c r="C54" s="5" t="s">
        <v>15</v>
      </c>
      <c r="D54" s="5" t="s">
        <v>32</v>
      </c>
      <c r="E54" s="62">
        <v>18.0</v>
      </c>
      <c r="F54" s="31">
        <f>E54-8</f>
        <v>10</v>
      </c>
      <c r="J54" s="134" t="s">
        <v>3917</v>
      </c>
    </row>
    <row r="55">
      <c r="A55" s="3">
        <v>99.0</v>
      </c>
      <c r="B55" s="4">
        <v>0.14229166666666668</v>
      </c>
      <c r="C55" s="5" t="s">
        <v>18</v>
      </c>
      <c r="D55" s="5" t="s">
        <v>24</v>
      </c>
      <c r="E55" s="62">
        <v>19.0</v>
      </c>
      <c r="F55" s="31">
        <f>E55-9</f>
        <v>10</v>
      </c>
      <c r="J55" s="19"/>
    </row>
    <row r="56">
      <c r="A56" s="3">
        <v>99.0</v>
      </c>
      <c r="B56" s="4">
        <v>0.1424074074074074</v>
      </c>
      <c r="C56" s="5" t="s">
        <v>3907</v>
      </c>
      <c r="D56" s="5" t="s">
        <v>85</v>
      </c>
      <c r="E56" s="62">
        <v>24.0</v>
      </c>
      <c r="F56" s="31">
        <f>E56-11</f>
        <v>13</v>
      </c>
      <c r="J56" s="111" t="s">
        <v>3918</v>
      </c>
    </row>
    <row r="57">
      <c r="A57" s="3">
        <v>99.0</v>
      </c>
      <c r="B57" s="4">
        <v>0.1439236111111111</v>
      </c>
      <c r="C57" s="5" t="s">
        <v>15</v>
      </c>
      <c r="D57" s="5" t="s">
        <v>7</v>
      </c>
      <c r="E57" s="62">
        <v>10.0</v>
      </c>
      <c r="F57" s="19"/>
      <c r="H57" s="5" t="s">
        <v>3919</v>
      </c>
      <c r="J57" s="134" t="s">
        <v>3920</v>
      </c>
    </row>
    <row r="58">
      <c r="A58" s="3">
        <v>99.0</v>
      </c>
      <c r="B58" s="4">
        <v>0.1445486111111111</v>
      </c>
      <c r="C58" s="5" t="s">
        <v>18</v>
      </c>
      <c r="D58" s="5" t="s">
        <v>32</v>
      </c>
      <c r="E58" s="62">
        <v>21.0</v>
      </c>
      <c r="F58" s="31">
        <f>E58-12</f>
        <v>9</v>
      </c>
      <c r="J58" s="134" t="s">
        <v>2702</v>
      </c>
    </row>
    <row r="59">
      <c r="A59" s="3">
        <v>99.0</v>
      </c>
      <c r="B59" s="4">
        <v>0.14497685185185186</v>
      </c>
      <c r="C59" s="5" t="s">
        <v>18</v>
      </c>
      <c r="D59" s="5" t="s">
        <v>7</v>
      </c>
      <c r="E59" s="62">
        <v>17.0</v>
      </c>
      <c r="F59" s="19"/>
      <c r="H59" s="5" t="s">
        <v>3921</v>
      </c>
      <c r="J59" s="19"/>
    </row>
    <row r="60">
      <c r="A60" s="3">
        <v>99.0</v>
      </c>
      <c r="B60" s="4">
        <v>0.1450925925925926</v>
      </c>
      <c r="C60" s="5" t="s">
        <v>3907</v>
      </c>
      <c r="D60" s="5" t="s">
        <v>75</v>
      </c>
      <c r="E60" s="62" t="s">
        <v>37</v>
      </c>
      <c r="F60" s="47">
        <v>20.0</v>
      </c>
      <c r="J60" s="19"/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8.63"/>
    <col customWidth="1" min="4" max="4" width="13.75"/>
    <col customWidth="1" min="5" max="5" width="9.5"/>
    <col customWidth="1" min="6" max="6" width="11.25"/>
    <col customWidth="1" min="7" max="7" width="4.75"/>
    <col customWidth="1" min="8" max="8" width="46.38"/>
    <col customWidth="1" min="9" max="9" width="4.88"/>
    <col customWidth="1" min="10" max="10" width="59.63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100.0</v>
      </c>
      <c r="B2" s="4">
        <v>0.023344907407407408</v>
      </c>
      <c r="C2" s="5" t="s">
        <v>13</v>
      </c>
      <c r="D2" s="5" t="s">
        <v>588</v>
      </c>
      <c r="E2" s="62">
        <v>19.0</v>
      </c>
      <c r="F2" s="31">
        <f>E2-1</f>
        <v>18</v>
      </c>
      <c r="J2" s="19"/>
    </row>
    <row r="3">
      <c r="A3" s="3">
        <v>100.0</v>
      </c>
      <c r="B3" s="4">
        <v>0.025625</v>
      </c>
      <c r="C3" s="5" t="s">
        <v>10</v>
      </c>
      <c r="D3" s="5" t="s">
        <v>588</v>
      </c>
      <c r="E3" s="62">
        <v>11.0</v>
      </c>
      <c r="F3" s="31">
        <f>E3-9</f>
        <v>2</v>
      </c>
      <c r="J3" s="19"/>
    </row>
    <row r="4">
      <c r="A4" s="3">
        <v>100.0</v>
      </c>
      <c r="B4" s="4">
        <v>0.033587962962962965</v>
      </c>
      <c r="C4" s="5" t="s">
        <v>10</v>
      </c>
      <c r="D4" s="5" t="s">
        <v>146</v>
      </c>
      <c r="E4" s="62">
        <v>9.0</v>
      </c>
      <c r="F4" s="31">
        <f>E4+2</f>
        <v>11</v>
      </c>
      <c r="J4" s="19"/>
    </row>
    <row r="5">
      <c r="A5" s="3">
        <v>100.0</v>
      </c>
      <c r="B5" s="4">
        <v>0.03363425925925926</v>
      </c>
      <c r="C5" s="5" t="s">
        <v>21</v>
      </c>
      <c r="D5" s="5" t="s">
        <v>146</v>
      </c>
      <c r="E5" s="62" t="s">
        <v>30</v>
      </c>
      <c r="F5" s="47" t="s">
        <v>30</v>
      </c>
      <c r="J5" s="134" t="s">
        <v>350</v>
      </c>
    </row>
    <row r="6">
      <c r="A6" s="3">
        <v>100.0</v>
      </c>
      <c r="B6" s="4">
        <v>0.03363425925925926</v>
      </c>
      <c r="C6" s="5" t="s">
        <v>21</v>
      </c>
      <c r="D6" s="5" t="s">
        <v>146</v>
      </c>
      <c r="E6" s="62" t="s">
        <v>30</v>
      </c>
      <c r="F6" s="47" t="s">
        <v>30</v>
      </c>
      <c r="J6" s="134" t="s">
        <v>418</v>
      </c>
    </row>
    <row r="7">
      <c r="A7" s="3">
        <v>100.0</v>
      </c>
      <c r="B7" s="4">
        <v>0.0428587962962963</v>
      </c>
      <c r="C7" s="5" t="s">
        <v>3907</v>
      </c>
      <c r="D7" s="5" t="s">
        <v>127</v>
      </c>
      <c r="E7" s="62">
        <v>14.0</v>
      </c>
      <c r="F7" s="31">
        <f t="shared" ref="F7:F8" si="1">E7+1</f>
        <v>15</v>
      </c>
      <c r="J7" s="19"/>
    </row>
    <row r="8">
      <c r="A8" s="3">
        <v>100.0</v>
      </c>
      <c r="B8" s="4">
        <v>0.043784722222222225</v>
      </c>
      <c r="C8" s="5" t="s">
        <v>3907</v>
      </c>
      <c r="D8" s="5" t="s">
        <v>127</v>
      </c>
      <c r="E8" s="62">
        <v>15.0</v>
      </c>
      <c r="F8" s="31">
        <f t="shared" si="1"/>
        <v>16</v>
      </c>
      <c r="J8" s="19"/>
    </row>
    <row r="9">
      <c r="A9" s="3">
        <v>100.0</v>
      </c>
      <c r="B9" s="4">
        <v>0.046064814814814815</v>
      </c>
      <c r="C9" s="5" t="s">
        <v>15</v>
      </c>
      <c r="D9" s="5" t="s">
        <v>184</v>
      </c>
      <c r="E9" s="62">
        <v>16.0</v>
      </c>
      <c r="F9" s="31">
        <f>E9-12</f>
        <v>4</v>
      </c>
      <c r="J9" s="19"/>
    </row>
    <row r="10">
      <c r="A10" s="3">
        <v>100.0</v>
      </c>
      <c r="B10" s="4">
        <v>0.046782407407407404</v>
      </c>
      <c r="C10" s="5" t="s">
        <v>18</v>
      </c>
      <c r="D10" s="5" t="s">
        <v>24</v>
      </c>
      <c r="E10" s="62">
        <v>20.0</v>
      </c>
      <c r="F10" s="31">
        <f>E10-9</f>
        <v>11</v>
      </c>
      <c r="J10" s="19"/>
    </row>
    <row r="11">
      <c r="A11" s="3">
        <v>100.0</v>
      </c>
      <c r="B11" s="4">
        <v>0.046921296296296294</v>
      </c>
      <c r="C11" s="5" t="s">
        <v>3409</v>
      </c>
      <c r="D11" s="5" t="s">
        <v>24</v>
      </c>
      <c r="E11" s="62">
        <v>14.0</v>
      </c>
      <c r="F11" s="47">
        <v>15.0</v>
      </c>
      <c r="J11" s="19"/>
    </row>
    <row r="12">
      <c r="A12" s="3">
        <v>100.0</v>
      </c>
      <c r="B12" s="4">
        <v>0.048125</v>
      </c>
      <c r="C12" s="5" t="s">
        <v>3907</v>
      </c>
      <c r="D12" s="5" t="s">
        <v>88</v>
      </c>
      <c r="E12" s="62">
        <v>21.0</v>
      </c>
      <c r="F12" s="31">
        <f>E12-6</f>
        <v>15</v>
      </c>
      <c r="J12" s="19"/>
    </row>
    <row r="13">
      <c r="A13" s="3">
        <v>100.0</v>
      </c>
      <c r="B13" s="4">
        <v>0.04949074074074074</v>
      </c>
      <c r="C13" s="5" t="s">
        <v>15</v>
      </c>
      <c r="D13" s="5" t="s">
        <v>88</v>
      </c>
      <c r="E13" s="89"/>
      <c r="F13" s="47">
        <v>19.0</v>
      </c>
      <c r="J13" s="19"/>
    </row>
    <row r="14">
      <c r="A14" s="3">
        <v>100.0</v>
      </c>
      <c r="B14" s="4">
        <v>0.05005787037037037</v>
      </c>
      <c r="C14" s="5" t="s">
        <v>10</v>
      </c>
      <c r="D14" s="5" t="s">
        <v>127</v>
      </c>
      <c r="E14" s="62" t="s">
        <v>30</v>
      </c>
      <c r="F14" s="47" t="s">
        <v>30</v>
      </c>
      <c r="J14" s="134" t="s">
        <v>17</v>
      </c>
    </row>
    <row r="15">
      <c r="A15" s="3">
        <v>100.0</v>
      </c>
      <c r="B15" s="4">
        <v>0.05005787037037037</v>
      </c>
      <c r="C15" s="5" t="s">
        <v>10</v>
      </c>
      <c r="D15" s="5" t="s">
        <v>127</v>
      </c>
      <c r="E15" s="62">
        <v>27.0</v>
      </c>
      <c r="F15" s="31">
        <f>E15-9</f>
        <v>18</v>
      </c>
      <c r="J15" s="134" t="s">
        <v>40</v>
      </c>
    </row>
    <row r="16">
      <c r="A16" s="3">
        <v>100.0</v>
      </c>
      <c r="B16" s="4">
        <v>0.05273148148148148</v>
      </c>
      <c r="C16" s="5" t="s">
        <v>10</v>
      </c>
      <c r="D16" s="5" t="s">
        <v>20</v>
      </c>
      <c r="E16" s="62">
        <v>29.0</v>
      </c>
      <c r="F16" s="31">
        <f>E16-11</f>
        <v>18</v>
      </c>
      <c r="J16" s="19"/>
    </row>
    <row r="17">
      <c r="A17" s="3">
        <v>100.0</v>
      </c>
      <c r="B17" s="4">
        <v>0.05672453703703704</v>
      </c>
      <c r="C17" s="5" t="s">
        <v>10</v>
      </c>
      <c r="D17" s="5" t="s">
        <v>88</v>
      </c>
      <c r="E17" s="62" t="s">
        <v>30</v>
      </c>
      <c r="F17" s="47" t="s">
        <v>30</v>
      </c>
      <c r="J17" s="134" t="s">
        <v>17</v>
      </c>
    </row>
    <row r="18">
      <c r="A18" s="3">
        <v>100.0</v>
      </c>
      <c r="B18" s="4">
        <v>0.05672453703703704</v>
      </c>
      <c r="C18" s="5" t="s">
        <v>10</v>
      </c>
      <c r="D18" s="5" t="s">
        <v>88</v>
      </c>
      <c r="E18" s="62">
        <v>11.0</v>
      </c>
      <c r="F18" s="31">
        <f>E18-8</f>
        <v>3</v>
      </c>
      <c r="J18" s="134" t="s">
        <v>40</v>
      </c>
    </row>
    <row r="19">
      <c r="A19" s="3">
        <v>100.0</v>
      </c>
      <c r="B19" s="4">
        <v>0.058055555555555555</v>
      </c>
      <c r="C19" s="5" t="s">
        <v>10</v>
      </c>
      <c r="D19" s="5" t="s">
        <v>75</v>
      </c>
      <c r="E19" s="62">
        <v>10.0</v>
      </c>
      <c r="F19" s="31">
        <f>E19-2</f>
        <v>8</v>
      </c>
      <c r="H19" s="5" t="s">
        <v>3922</v>
      </c>
      <c r="J19" s="134" t="s">
        <v>3923</v>
      </c>
    </row>
    <row r="20">
      <c r="A20" s="3">
        <v>100.0</v>
      </c>
      <c r="B20" s="4">
        <v>0.06023148148148148</v>
      </c>
      <c r="C20" s="5" t="s">
        <v>21</v>
      </c>
      <c r="D20" s="5" t="s">
        <v>20</v>
      </c>
      <c r="E20" s="62">
        <v>35.0</v>
      </c>
      <c r="F20" s="31">
        <f>E20-17</f>
        <v>18</v>
      </c>
      <c r="J20" s="19"/>
    </row>
    <row r="21">
      <c r="A21" s="3">
        <v>100.0</v>
      </c>
      <c r="B21" s="4">
        <v>0.06053240740740741</v>
      </c>
      <c r="C21" s="5" t="s">
        <v>134</v>
      </c>
      <c r="D21" s="5" t="s">
        <v>97</v>
      </c>
      <c r="E21" s="62">
        <v>26.0</v>
      </c>
      <c r="F21" s="19"/>
      <c r="J21" s="134" t="s">
        <v>3924</v>
      </c>
    </row>
    <row r="22">
      <c r="A22" s="3">
        <v>100.0</v>
      </c>
      <c r="B22" s="4">
        <v>0.06077546296296296</v>
      </c>
      <c r="C22" s="5" t="s">
        <v>21</v>
      </c>
      <c r="D22" s="5" t="s">
        <v>88</v>
      </c>
      <c r="E22" s="62">
        <v>18.0</v>
      </c>
      <c r="F22" s="34">
        <f>E22-8</f>
        <v>10</v>
      </c>
      <c r="J22" s="111" t="s">
        <v>2037</v>
      </c>
    </row>
    <row r="23">
      <c r="A23" s="3">
        <v>100.0</v>
      </c>
      <c r="B23" s="4">
        <v>0.06646990740740741</v>
      </c>
      <c r="C23" s="5" t="s">
        <v>22</v>
      </c>
      <c r="D23" s="5" t="s">
        <v>88</v>
      </c>
      <c r="E23" s="62">
        <v>30.0</v>
      </c>
      <c r="F23" s="31">
        <f>E23-14</f>
        <v>16</v>
      </c>
      <c r="J23" s="19"/>
    </row>
    <row r="24">
      <c r="A24" s="3">
        <v>100.0</v>
      </c>
      <c r="B24" s="4">
        <v>0.06653935185185185</v>
      </c>
      <c r="C24" s="5" t="s">
        <v>134</v>
      </c>
      <c r="D24" s="5" t="s">
        <v>88</v>
      </c>
      <c r="E24" s="62">
        <v>11.0</v>
      </c>
      <c r="F24" s="31">
        <f>E24-1</f>
        <v>10</v>
      </c>
      <c r="J24" s="19"/>
    </row>
    <row r="25">
      <c r="A25" s="3">
        <v>100.0</v>
      </c>
      <c r="B25" s="4">
        <v>0.06978009259259259</v>
      </c>
      <c r="C25" s="5" t="s">
        <v>10</v>
      </c>
      <c r="D25" s="5" t="s">
        <v>24</v>
      </c>
      <c r="E25" s="62" t="s">
        <v>30</v>
      </c>
      <c r="F25" s="47" t="s">
        <v>30</v>
      </c>
      <c r="J25" s="134" t="s">
        <v>17</v>
      </c>
    </row>
    <row r="26">
      <c r="A26" s="3">
        <v>100.0</v>
      </c>
      <c r="B26" s="4">
        <v>0.06978009259259259</v>
      </c>
      <c r="C26" s="5" t="s">
        <v>10</v>
      </c>
      <c r="D26" s="5" t="s">
        <v>24</v>
      </c>
      <c r="E26" s="62">
        <v>31.0</v>
      </c>
      <c r="F26" s="31">
        <f>E26-15</f>
        <v>16</v>
      </c>
      <c r="J26" s="134" t="s">
        <v>40</v>
      </c>
    </row>
    <row r="27">
      <c r="A27" s="3">
        <v>100.0</v>
      </c>
      <c r="B27" s="4">
        <v>0.07032407407407408</v>
      </c>
      <c r="C27" s="5" t="s">
        <v>21</v>
      </c>
      <c r="D27" s="5" t="s">
        <v>88</v>
      </c>
      <c r="E27" s="62">
        <v>19.0</v>
      </c>
      <c r="F27" s="31">
        <f>E27-8</f>
        <v>11</v>
      </c>
      <c r="J27" s="19"/>
    </row>
    <row r="28">
      <c r="A28" s="3">
        <v>100.0</v>
      </c>
      <c r="B28" s="4">
        <v>0.07048611111111111</v>
      </c>
      <c r="C28" s="5" t="s">
        <v>3409</v>
      </c>
      <c r="D28" s="5" t="s">
        <v>92</v>
      </c>
      <c r="E28" s="62">
        <v>17.0</v>
      </c>
      <c r="F28" s="31">
        <f>E28-4</f>
        <v>13</v>
      </c>
      <c r="J28" s="19"/>
    </row>
    <row r="29">
      <c r="A29" s="3">
        <v>100.0</v>
      </c>
      <c r="B29" s="4">
        <v>0.07203703703703704</v>
      </c>
      <c r="C29" s="5" t="s">
        <v>13</v>
      </c>
      <c r="D29" s="5" t="s">
        <v>20</v>
      </c>
      <c r="E29" s="62">
        <v>26.0</v>
      </c>
      <c r="F29" s="31">
        <f>E29-2-10</f>
        <v>14</v>
      </c>
      <c r="J29" s="134" t="s">
        <v>137</v>
      </c>
    </row>
    <row r="30">
      <c r="A30" s="3">
        <v>100.0</v>
      </c>
      <c r="B30" s="4">
        <v>0.07206018518518519</v>
      </c>
      <c r="C30" s="5" t="s">
        <v>134</v>
      </c>
      <c r="D30" s="5" t="s">
        <v>20</v>
      </c>
      <c r="E30" s="62">
        <v>30.0</v>
      </c>
      <c r="F30" s="31">
        <f>E30-5-10</f>
        <v>15</v>
      </c>
      <c r="J30" s="134" t="s">
        <v>137</v>
      </c>
    </row>
    <row r="31">
      <c r="A31" s="3">
        <v>100.0</v>
      </c>
      <c r="B31" s="4">
        <v>0.07215277777777777</v>
      </c>
      <c r="C31" s="5" t="s">
        <v>10</v>
      </c>
      <c r="D31" s="5" t="s">
        <v>20</v>
      </c>
      <c r="E31" s="62">
        <v>25.0</v>
      </c>
      <c r="F31" s="31">
        <f>E31-11-10</f>
        <v>4</v>
      </c>
      <c r="J31" s="134" t="s">
        <v>137</v>
      </c>
    </row>
    <row r="32">
      <c r="A32" s="3">
        <v>100.0</v>
      </c>
      <c r="B32" s="4">
        <v>0.07216435185185185</v>
      </c>
      <c r="C32" s="5" t="s">
        <v>21</v>
      </c>
      <c r="D32" s="5" t="s">
        <v>20</v>
      </c>
      <c r="E32" s="62">
        <v>37.0</v>
      </c>
      <c r="F32" s="34">
        <f>E32-17-10</f>
        <v>10</v>
      </c>
      <c r="J32" s="134" t="s">
        <v>1917</v>
      </c>
    </row>
    <row r="33">
      <c r="A33" s="3">
        <v>100.0</v>
      </c>
      <c r="B33" s="4">
        <v>0.0722337962962963</v>
      </c>
      <c r="C33" s="5" t="s">
        <v>15</v>
      </c>
      <c r="D33" s="5" t="s">
        <v>20</v>
      </c>
      <c r="E33" s="62">
        <v>26.0</v>
      </c>
      <c r="F33" s="31">
        <f>E33-8-10</f>
        <v>8</v>
      </c>
      <c r="J33" s="134" t="s">
        <v>137</v>
      </c>
    </row>
    <row r="34">
      <c r="A34" s="3">
        <v>100.0</v>
      </c>
      <c r="B34" s="4">
        <v>0.07225694444444444</v>
      </c>
      <c r="C34" s="5" t="s">
        <v>18</v>
      </c>
      <c r="D34" s="5" t="s">
        <v>20</v>
      </c>
      <c r="E34" s="62">
        <v>21.0</v>
      </c>
      <c r="F34" s="31">
        <f>E34-6-10</f>
        <v>5</v>
      </c>
      <c r="J34" s="134" t="s">
        <v>137</v>
      </c>
    </row>
    <row r="35">
      <c r="A35" s="3">
        <v>100.0</v>
      </c>
      <c r="B35" s="4">
        <v>0.07226851851851852</v>
      </c>
      <c r="C35" s="5" t="s">
        <v>3907</v>
      </c>
      <c r="D35" s="5" t="s">
        <v>20</v>
      </c>
      <c r="E35" s="62">
        <v>28.0</v>
      </c>
      <c r="F35" s="31">
        <f>E35-1-10</f>
        <v>17</v>
      </c>
      <c r="J35" s="134" t="s">
        <v>137</v>
      </c>
    </row>
    <row r="36">
      <c r="A36" s="3">
        <v>100.0</v>
      </c>
      <c r="B36" s="4">
        <v>0.07229166666666667</v>
      </c>
      <c r="C36" s="5" t="s">
        <v>22</v>
      </c>
      <c r="D36" s="5" t="s">
        <v>20</v>
      </c>
      <c r="E36" s="62">
        <v>29.0</v>
      </c>
      <c r="F36" s="31">
        <f>E36-2-10</f>
        <v>17</v>
      </c>
      <c r="J36" s="134" t="s">
        <v>137</v>
      </c>
    </row>
    <row r="37">
      <c r="A37" s="3">
        <v>100.0</v>
      </c>
      <c r="B37" s="4">
        <v>0.07234953703703703</v>
      </c>
      <c r="C37" s="5" t="s">
        <v>3409</v>
      </c>
      <c r="D37" s="5" t="s">
        <v>20</v>
      </c>
      <c r="E37" s="62">
        <v>25.0</v>
      </c>
      <c r="F37" s="31">
        <f>E37-10</f>
        <v>15</v>
      </c>
      <c r="J37" s="134" t="s">
        <v>137</v>
      </c>
    </row>
    <row r="38">
      <c r="A38" s="3">
        <v>100.0</v>
      </c>
      <c r="B38" s="4">
        <v>0.07247685185185185</v>
      </c>
      <c r="C38" s="5" t="s">
        <v>3413</v>
      </c>
      <c r="D38" s="5" t="s">
        <v>20</v>
      </c>
      <c r="E38" s="89"/>
      <c r="F38" s="47">
        <v>2.0</v>
      </c>
      <c r="J38" s="134" t="s">
        <v>17</v>
      </c>
    </row>
    <row r="39">
      <c r="A39" s="3">
        <v>100.0</v>
      </c>
      <c r="B39" s="4">
        <v>0.07247685185185185</v>
      </c>
      <c r="C39" s="5" t="s">
        <v>3413</v>
      </c>
      <c r="D39" s="5" t="s">
        <v>20</v>
      </c>
      <c r="E39" s="62">
        <v>27.0</v>
      </c>
      <c r="F39" s="31">
        <f>E39-10</f>
        <v>17</v>
      </c>
      <c r="J39" s="134" t="s">
        <v>456</v>
      </c>
    </row>
    <row r="40">
      <c r="A40" s="3">
        <v>100.0</v>
      </c>
      <c r="B40" s="4">
        <v>0.07447916666666667</v>
      </c>
      <c r="C40" s="5" t="s">
        <v>15</v>
      </c>
      <c r="D40" s="5" t="s">
        <v>184</v>
      </c>
      <c r="E40" s="62">
        <v>15.0</v>
      </c>
      <c r="F40" s="31">
        <f>E40-12</f>
        <v>3</v>
      </c>
      <c r="J40" s="19"/>
    </row>
    <row r="41">
      <c r="A41" s="3">
        <v>100.0</v>
      </c>
      <c r="B41" s="4">
        <v>0.0746875</v>
      </c>
      <c r="C41" s="5" t="s">
        <v>21</v>
      </c>
      <c r="D41" s="5" t="s">
        <v>127</v>
      </c>
      <c r="E41" s="62">
        <v>19.0</v>
      </c>
      <c r="F41" s="31">
        <f>E41-2</f>
        <v>17</v>
      </c>
      <c r="J41" s="19"/>
    </row>
    <row r="42">
      <c r="A42" s="3">
        <v>100.0</v>
      </c>
      <c r="B42" s="4">
        <v>0.07490740740740741</v>
      </c>
      <c r="C42" s="5" t="s">
        <v>21</v>
      </c>
      <c r="D42" s="5" t="s">
        <v>88</v>
      </c>
      <c r="E42" s="62">
        <v>21.0</v>
      </c>
      <c r="F42" s="31">
        <f>E42-8</f>
        <v>13</v>
      </c>
      <c r="J42" s="19"/>
    </row>
    <row r="43">
      <c r="A43" s="3">
        <v>100.0</v>
      </c>
      <c r="B43" s="4">
        <v>0.07555555555555556</v>
      </c>
      <c r="C43" s="5" t="s">
        <v>21</v>
      </c>
      <c r="D43" s="5" t="s">
        <v>24</v>
      </c>
      <c r="E43" s="62">
        <v>24.0</v>
      </c>
      <c r="F43" s="34">
        <f>E43-14</f>
        <v>10</v>
      </c>
      <c r="J43" s="111" t="s">
        <v>1058</v>
      </c>
    </row>
    <row r="44">
      <c r="A44" s="3">
        <v>100.0</v>
      </c>
      <c r="B44" s="4">
        <v>0.07630787037037037</v>
      </c>
      <c r="C44" s="5" t="s">
        <v>21</v>
      </c>
      <c r="D44" s="5" t="s">
        <v>88</v>
      </c>
      <c r="E44" s="62" t="s">
        <v>37</v>
      </c>
      <c r="F44" s="47">
        <v>20.0</v>
      </c>
      <c r="J44" s="19"/>
    </row>
    <row r="45">
      <c r="A45" s="3">
        <v>100.0</v>
      </c>
      <c r="B45" s="4">
        <v>0.07731481481481481</v>
      </c>
      <c r="C45" s="5" t="s">
        <v>15</v>
      </c>
      <c r="D45" s="5" t="s">
        <v>126</v>
      </c>
      <c r="E45" s="62">
        <v>19.0</v>
      </c>
      <c r="F45" s="31">
        <f t="shared" ref="F45:F46" si="2">E45-6</f>
        <v>13</v>
      </c>
      <c r="J45" s="134" t="s">
        <v>2227</v>
      </c>
    </row>
    <row r="46">
      <c r="A46" s="3">
        <v>100.0</v>
      </c>
      <c r="B46" s="4">
        <v>0.07736111111111112</v>
      </c>
      <c r="C46" s="5" t="s">
        <v>15</v>
      </c>
      <c r="D46" s="5" t="s">
        <v>126</v>
      </c>
      <c r="E46" s="62">
        <v>18.0</v>
      </c>
      <c r="F46" s="31">
        <f t="shared" si="2"/>
        <v>12</v>
      </c>
      <c r="J46" s="134" t="s">
        <v>2227</v>
      </c>
    </row>
    <row r="47">
      <c r="A47" s="3">
        <v>100.0</v>
      </c>
      <c r="B47" s="4">
        <v>0.07866898148148148</v>
      </c>
      <c r="C47" s="5" t="s">
        <v>21</v>
      </c>
      <c r="D47" s="5" t="s">
        <v>88</v>
      </c>
      <c r="E47" s="62">
        <v>26.0</v>
      </c>
      <c r="F47" s="31">
        <f>E47-8</f>
        <v>18</v>
      </c>
      <c r="J47" s="19"/>
    </row>
    <row r="48">
      <c r="A48" s="3">
        <v>100.0</v>
      </c>
      <c r="B48" s="4">
        <v>0.07980324074074074</v>
      </c>
      <c r="C48" s="5" t="s">
        <v>15</v>
      </c>
      <c r="D48" s="5" t="s">
        <v>24</v>
      </c>
      <c r="E48" s="62"/>
      <c r="F48" s="47">
        <v>19.0</v>
      </c>
      <c r="J48" s="19"/>
    </row>
    <row r="49">
      <c r="A49" s="3">
        <v>100.0</v>
      </c>
      <c r="B49" s="4">
        <v>0.07981481481481481</v>
      </c>
      <c r="C49" s="5" t="s">
        <v>13</v>
      </c>
      <c r="D49" s="5" t="s">
        <v>24</v>
      </c>
      <c r="E49" s="62">
        <v>10.0</v>
      </c>
      <c r="F49" s="31">
        <f>E49-1</f>
        <v>9</v>
      </c>
      <c r="J49" s="19"/>
    </row>
    <row r="50">
      <c r="A50" s="3">
        <v>100.0</v>
      </c>
      <c r="B50" s="4">
        <v>0.07983796296296296</v>
      </c>
      <c r="C50" s="5" t="s">
        <v>134</v>
      </c>
      <c r="D50" s="5" t="s">
        <v>24</v>
      </c>
      <c r="E50" s="62">
        <v>22.0</v>
      </c>
      <c r="F50" s="31">
        <f>E50-11</f>
        <v>11</v>
      </c>
      <c r="J50" s="19"/>
    </row>
    <row r="51">
      <c r="A51" s="3">
        <v>100.0</v>
      </c>
      <c r="B51" s="4">
        <v>0.07984953703703704</v>
      </c>
      <c r="C51" s="5" t="s">
        <v>10</v>
      </c>
      <c r="D51" s="5" t="s">
        <v>24</v>
      </c>
      <c r="E51" s="62">
        <v>22.0</v>
      </c>
      <c r="F51" s="31">
        <f>E51-15</f>
        <v>7</v>
      </c>
      <c r="J51" s="19"/>
    </row>
    <row r="52">
      <c r="A52" s="3">
        <v>100.0</v>
      </c>
      <c r="B52" s="4">
        <v>0.07987268518518519</v>
      </c>
      <c r="C52" s="5" t="s">
        <v>3907</v>
      </c>
      <c r="D52" s="5" t="s">
        <v>24</v>
      </c>
      <c r="E52" s="62">
        <v>21.0</v>
      </c>
      <c r="F52" s="31">
        <f>E52-4</f>
        <v>17</v>
      </c>
      <c r="J52" s="19"/>
    </row>
    <row r="53">
      <c r="A53" s="3">
        <v>100.0</v>
      </c>
      <c r="B53" s="4">
        <v>0.07987268518518519</v>
      </c>
      <c r="C53" s="5" t="s">
        <v>18</v>
      </c>
      <c r="D53" s="5" t="s">
        <v>24</v>
      </c>
      <c r="E53" s="62">
        <v>13.0</v>
      </c>
      <c r="F53" s="31">
        <f>E53-9</f>
        <v>4</v>
      </c>
      <c r="J53" s="19"/>
    </row>
    <row r="54">
      <c r="A54" s="3">
        <v>100.0</v>
      </c>
      <c r="B54" s="4">
        <v>0.07997685185185185</v>
      </c>
      <c r="C54" s="5" t="s">
        <v>21</v>
      </c>
      <c r="D54" s="5" t="s">
        <v>24</v>
      </c>
      <c r="E54" s="62">
        <v>33.0</v>
      </c>
      <c r="F54" s="31">
        <f>E54-14</f>
        <v>19</v>
      </c>
      <c r="J54" s="19"/>
    </row>
    <row r="55">
      <c r="A55" s="3">
        <v>100.0</v>
      </c>
      <c r="B55" s="4">
        <v>0.08348379629629629</v>
      </c>
      <c r="C55" s="5" t="s">
        <v>15</v>
      </c>
      <c r="D55" s="5" t="s">
        <v>7</v>
      </c>
      <c r="E55" s="62">
        <v>34.0</v>
      </c>
      <c r="F55" s="19"/>
      <c r="H55" s="5" t="s">
        <v>3925</v>
      </c>
      <c r="I55" s="5">
        <v>4.0</v>
      </c>
      <c r="J55" s="134" t="s">
        <v>52</v>
      </c>
    </row>
    <row r="56">
      <c r="A56" s="3">
        <v>100.0</v>
      </c>
      <c r="B56" s="4">
        <v>0.08393518518518518</v>
      </c>
      <c r="C56" s="5" t="s">
        <v>18</v>
      </c>
      <c r="D56" s="5" t="s">
        <v>32</v>
      </c>
      <c r="E56" s="62">
        <v>20.0</v>
      </c>
      <c r="F56" s="31">
        <f t="shared" ref="F56:F57" si="3">E56-15</f>
        <v>5</v>
      </c>
      <c r="I56" s="5">
        <v>1.0</v>
      </c>
      <c r="J56" s="134" t="s">
        <v>131</v>
      </c>
    </row>
    <row r="57">
      <c r="A57" s="3">
        <v>100.0</v>
      </c>
      <c r="B57" s="4">
        <v>0.08396990740740741</v>
      </c>
      <c r="C57" s="5" t="s">
        <v>18</v>
      </c>
      <c r="D57" s="5" t="s">
        <v>32</v>
      </c>
      <c r="E57" s="62">
        <v>27.0</v>
      </c>
      <c r="F57" s="31">
        <f t="shared" si="3"/>
        <v>12</v>
      </c>
      <c r="I57" s="5">
        <v>1.0</v>
      </c>
      <c r="J57" s="134" t="s">
        <v>131</v>
      </c>
    </row>
    <row r="58">
      <c r="A58" s="3">
        <v>100.0</v>
      </c>
      <c r="B58" s="4">
        <v>0.12586805555555555</v>
      </c>
      <c r="C58" s="5" t="s">
        <v>134</v>
      </c>
      <c r="D58" s="5" t="s">
        <v>32</v>
      </c>
      <c r="E58" s="62">
        <v>17.0</v>
      </c>
      <c r="F58" s="31">
        <f t="shared" ref="F58:F59" si="4">E58-9</f>
        <v>8</v>
      </c>
      <c r="J58" s="134" t="s">
        <v>3926</v>
      </c>
    </row>
    <row r="59">
      <c r="A59" s="3">
        <v>100.0</v>
      </c>
      <c r="B59" s="4">
        <v>0.12586805555555555</v>
      </c>
      <c r="C59" s="5" t="s">
        <v>134</v>
      </c>
      <c r="D59" s="5" t="s">
        <v>32</v>
      </c>
      <c r="E59" s="62">
        <v>22.0</v>
      </c>
      <c r="F59" s="31">
        <f t="shared" si="4"/>
        <v>13</v>
      </c>
      <c r="J59" s="134" t="s">
        <v>3926</v>
      </c>
    </row>
    <row r="60">
      <c r="A60" s="3">
        <v>100.0</v>
      </c>
      <c r="B60" s="4">
        <v>0.12708333333333333</v>
      </c>
      <c r="C60" s="5" t="s">
        <v>134</v>
      </c>
      <c r="D60" s="5" t="s">
        <v>7</v>
      </c>
      <c r="E60" s="62">
        <v>18.0</v>
      </c>
      <c r="F60" s="19"/>
      <c r="H60" s="5" t="s">
        <v>3927</v>
      </c>
      <c r="J60" s="19"/>
    </row>
    <row r="61">
      <c r="A61" s="3">
        <v>100.0</v>
      </c>
      <c r="B61" s="4">
        <v>0.12736111111111112</v>
      </c>
      <c r="C61" s="5" t="s">
        <v>134</v>
      </c>
      <c r="D61" s="5" t="s">
        <v>7</v>
      </c>
      <c r="E61" s="62">
        <v>14.0</v>
      </c>
      <c r="F61" s="19"/>
      <c r="H61" s="5" t="s">
        <v>3928</v>
      </c>
      <c r="I61" s="5">
        <v>1.0</v>
      </c>
      <c r="J61" s="19"/>
    </row>
    <row r="62">
      <c r="A62" s="3">
        <v>100.0</v>
      </c>
      <c r="B62" s="4">
        <v>0.12747685185185184</v>
      </c>
      <c r="C62" s="5" t="s">
        <v>13</v>
      </c>
      <c r="D62" s="5" t="s">
        <v>32</v>
      </c>
      <c r="E62" s="62">
        <v>26.0</v>
      </c>
      <c r="F62" s="31">
        <f t="shared" ref="F62:F63" si="5">E62-16</f>
        <v>10</v>
      </c>
      <c r="J62" s="134" t="s">
        <v>3814</v>
      </c>
    </row>
    <row r="63">
      <c r="A63" s="3">
        <v>100.0</v>
      </c>
      <c r="B63" s="4">
        <v>0.12747685185185184</v>
      </c>
      <c r="C63" s="5" t="s">
        <v>13</v>
      </c>
      <c r="D63" s="5" t="s">
        <v>32</v>
      </c>
      <c r="E63" s="62">
        <v>26.0</v>
      </c>
      <c r="F63" s="31">
        <f t="shared" si="5"/>
        <v>10</v>
      </c>
      <c r="J63" s="134" t="s">
        <v>3814</v>
      </c>
    </row>
    <row r="64">
      <c r="A64" s="3">
        <v>100.0</v>
      </c>
      <c r="B64" s="4">
        <v>0.1275462962962963</v>
      </c>
      <c r="C64" s="5" t="s">
        <v>13</v>
      </c>
      <c r="D64" s="5" t="s">
        <v>7</v>
      </c>
      <c r="E64" s="62">
        <v>26.0</v>
      </c>
      <c r="F64" s="19"/>
      <c r="H64" s="5" t="s">
        <v>3929</v>
      </c>
      <c r="I64" s="5">
        <v>1.0</v>
      </c>
      <c r="J64" s="19"/>
    </row>
    <row r="65">
      <c r="A65" s="3">
        <v>100.0</v>
      </c>
      <c r="B65" s="4">
        <v>0.12768518518518518</v>
      </c>
      <c r="C65" s="5" t="s">
        <v>13</v>
      </c>
      <c r="D65" s="5" t="s">
        <v>7</v>
      </c>
      <c r="E65" s="62">
        <v>39.0</v>
      </c>
      <c r="F65" s="19"/>
      <c r="H65" s="5" t="s">
        <v>3930</v>
      </c>
      <c r="I65" s="5">
        <v>1.0</v>
      </c>
      <c r="J65" s="19"/>
    </row>
    <row r="66">
      <c r="A66" s="3">
        <v>100.0</v>
      </c>
      <c r="B66" s="4">
        <v>0.13090277777777778</v>
      </c>
      <c r="C66" s="5" t="s">
        <v>13</v>
      </c>
      <c r="D66" s="5" t="s">
        <v>32</v>
      </c>
      <c r="E66" s="62">
        <v>25.0</v>
      </c>
      <c r="F66" s="31">
        <f t="shared" ref="F66:F67" si="6">E66-16</f>
        <v>9</v>
      </c>
      <c r="J66" s="134" t="s">
        <v>2245</v>
      </c>
    </row>
    <row r="67">
      <c r="A67" s="3">
        <v>100.0</v>
      </c>
      <c r="B67" s="4">
        <v>0.1310185185185185</v>
      </c>
      <c r="C67" s="5" t="s">
        <v>13</v>
      </c>
      <c r="D67" s="5" t="s">
        <v>32</v>
      </c>
      <c r="E67" s="62">
        <v>17.0</v>
      </c>
      <c r="F67" s="34">
        <f t="shared" si="6"/>
        <v>1</v>
      </c>
      <c r="J67" s="134" t="s">
        <v>3931</v>
      </c>
    </row>
    <row r="68">
      <c r="A68" s="3">
        <v>100.0</v>
      </c>
      <c r="B68" s="4">
        <v>0.13115740740740742</v>
      </c>
      <c r="C68" s="5" t="s">
        <v>13</v>
      </c>
      <c r="D68" s="5" t="s">
        <v>7</v>
      </c>
      <c r="E68" s="62">
        <v>16.0</v>
      </c>
      <c r="F68" s="19"/>
      <c r="H68" s="5" t="s">
        <v>3932</v>
      </c>
      <c r="J68" s="19"/>
    </row>
    <row r="69">
      <c r="A69" s="3">
        <v>100.0</v>
      </c>
      <c r="B69" s="4">
        <v>0.13136574074074073</v>
      </c>
      <c r="C69" s="5" t="s">
        <v>13</v>
      </c>
      <c r="D69" s="5" t="s">
        <v>7</v>
      </c>
      <c r="E69" s="62">
        <v>15.0</v>
      </c>
      <c r="F69" s="19"/>
      <c r="H69" s="5" t="s">
        <v>1297</v>
      </c>
      <c r="I69" s="5">
        <v>1.0</v>
      </c>
      <c r="J69" s="19"/>
    </row>
    <row r="70">
      <c r="A70" s="3">
        <v>100.0</v>
      </c>
      <c r="B70" s="4">
        <v>0.13185185185185186</v>
      </c>
      <c r="C70" s="5" t="s">
        <v>10</v>
      </c>
      <c r="D70" s="5" t="s">
        <v>32</v>
      </c>
      <c r="E70" s="62" t="s">
        <v>28</v>
      </c>
      <c r="F70" s="47">
        <v>1.0</v>
      </c>
      <c r="J70" s="134" t="s">
        <v>2634</v>
      </c>
    </row>
    <row r="71">
      <c r="A71" s="3">
        <v>100.0</v>
      </c>
      <c r="B71" s="4">
        <v>0.13258101851851853</v>
      </c>
      <c r="C71" s="5" t="s">
        <v>3907</v>
      </c>
      <c r="D71" s="5" t="s">
        <v>32</v>
      </c>
      <c r="E71" s="62" t="s">
        <v>37</v>
      </c>
      <c r="F71" s="47">
        <v>20.0</v>
      </c>
      <c r="G71" s="5" t="s">
        <v>48</v>
      </c>
      <c r="J71" s="134" t="s">
        <v>3933</v>
      </c>
    </row>
    <row r="72">
      <c r="A72" s="3">
        <v>100.0</v>
      </c>
      <c r="B72" s="4">
        <v>0.13269675925925925</v>
      </c>
      <c r="C72" s="5" t="s">
        <v>3907</v>
      </c>
      <c r="D72" s="5" t="s">
        <v>32</v>
      </c>
      <c r="E72" s="62" t="s">
        <v>37</v>
      </c>
      <c r="F72" s="47">
        <v>20.0</v>
      </c>
      <c r="G72" s="5" t="s">
        <v>48</v>
      </c>
      <c r="J72" s="134" t="s">
        <v>3933</v>
      </c>
    </row>
    <row r="73">
      <c r="A73" s="3">
        <v>100.0</v>
      </c>
      <c r="B73" s="4">
        <v>0.13333333333333333</v>
      </c>
      <c r="C73" s="5" t="s">
        <v>3907</v>
      </c>
      <c r="D73" s="5" t="s">
        <v>7</v>
      </c>
      <c r="E73" s="62">
        <v>25.0</v>
      </c>
      <c r="F73" s="19"/>
      <c r="H73" s="5" t="s">
        <v>3934</v>
      </c>
      <c r="I73" s="5">
        <v>1.0</v>
      </c>
      <c r="J73" s="19"/>
    </row>
    <row r="74">
      <c r="A74" s="3">
        <v>100.0</v>
      </c>
      <c r="B74" s="4">
        <v>0.1335648148148148</v>
      </c>
      <c r="C74" s="5" t="s">
        <v>3907</v>
      </c>
      <c r="D74" s="5" t="s">
        <v>7</v>
      </c>
      <c r="E74" s="62" t="s">
        <v>30</v>
      </c>
      <c r="F74" s="47" t="s">
        <v>30</v>
      </c>
      <c r="H74" s="5" t="s">
        <v>3935</v>
      </c>
      <c r="I74" s="5">
        <v>1.0</v>
      </c>
      <c r="J74" s="19"/>
    </row>
    <row r="75">
      <c r="A75" s="3">
        <v>100.0</v>
      </c>
      <c r="B75" s="4">
        <v>0.1346412037037037</v>
      </c>
      <c r="C75" s="5" t="s">
        <v>13</v>
      </c>
      <c r="D75" s="5" t="s">
        <v>32</v>
      </c>
      <c r="E75" s="62" t="s">
        <v>28</v>
      </c>
      <c r="F75" s="47">
        <v>1.0</v>
      </c>
      <c r="J75" s="134" t="s">
        <v>17</v>
      </c>
    </row>
    <row r="76">
      <c r="A76" s="3">
        <v>100.0</v>
      </c>
      <c r="B76" s="4">
        <v>0.1346412037037037</v>
      </c>
      <c r="C76" s="5" t="s">
        <v>13</v>
      </c>
      <c r="D76" s="5" t="s">
        <v>32</v>
      </c>
      <c r="E76" s="62" t="s">
        <v>28</v>
      </c>
      <c r="F76" s="47">
        <v>1.0</v>
      </c>
      <c r="J76" s="134" t="s">
        <v>3139</v>
      </c>
    </row>
    <row r="77">
      <c r="A77" s="3">
        <v>100.0</v>
      </c>
      <c r="B77" s="4">
        <v>0.13520833333333335</v>
      </c>
      <c r="C77" s="5" t="s">
        <v>3907</v>
      </c>
      <c r="D77" s="5" t="s">
        <v>32</v>
      </c>
      <c r="E77" s="62">
        <v>21.0</v>
      </c>
      <c r="F77" s="47">
        <v>9.0</v>
      </c>
      <c r="J77" s="134" t="s">
        <v>3933</v>
      </c>
    </row>
    <row r="78">
      <c r="A78" s="3">
        <v>100.0</v>
      </c>
      <c r="B78" s="4">
        <v>0.1354861111111111</v>
      </c>
      <c r="C78" s="5" t="s">
        <v>3907</v>
      </c>
      <c r="D78" s="5" t="s">
        <v>7</v>
      </c>
      <c r="E78" s="62">
        <v>20.0</v>
      </c>
      <c r="F78" s="19"/>
      <c r="H78" s="5" t="s">
        <v>3936</v>
      </c>
      <c r="J78" s="19"/>
    </row>
    <row r="79">
      <c r="A79" s="3">
        <v>100.0</v>
      </c>
      <c r="B79" s="4">
        <v>0.13581018518518517</v>
      </c>
      <c r="C79" s="5" t="s">
        <v>3907</v>
      </c>
      <c r="D79" s="5" t="s">
        <v>32</v>
      </c>
      <c r="E79" s="62">
        <v>16.0</v>
      </c>
      <c r="F79" s="47">
        <v>4.0</v>
      </c>
      <c r="I79" s="5">
        <v>1.0</v>
      </c>
      <c r="J79" s="134" t="s">
        <v>3933</v>
      </c>
    </row>
    <row r="80">
      <c r="A80" s="3">
        <v>100.0</v>
      </c>
      <c r="B80" s="4">
        <v>0.1424652777777778</v>
      </c>
      <c r="C80" s="5" t="s">
        <v>13</v>
      </c>
      <c r="D80" s="5" t="s">
        <v>30</v>
      </c>
      <c r="E80" s="62" t="s">
        <v>30</v>
      </c>
      <c r="F80" s="47" t="s">
        <v>30</v>
      </c>
      <c r="J80" s="134" t="s">
        <v>3937</v>
      </c>
    </row>
    <row r="81">
      <c r="A81" s="3">
        <v>100.0</v>
      </c>
      <c r="B81" s="4">
        <v>0.14293981481481483</v>
      </c>
      <c r="C81" s="5" t="s">
        <v>22</v>
      </c>
      <c r="D81" s="5" t="s">
        <v>19</v>
      </c>
      <c r="E81" s="62" t="s">
        <v>37</v>
      </c>
      <c r="F81" s="47">
        <v>20.0</v>
      </c>
      <c r="J81" s="19"/>
    </row>
    <row r="82">
      <c r="A82" s="3">
        <v>100.0</v>
      </c>
      <c r="B82" s="4">
        <v>0.14555555555555555</v>
      </c>
      <c r="C82" s="5" t="s">
        <v>21</v>
      </c>
      <c r="D82" s="5" t="s">
        <v>20</v>
      </c>
      <c r="E82" s="62">
        <v>43.0</v>
      </c>
      <c r="F82" s="31">
        <f>E82-17-10</f>
        <v>16</v>
      </c>
      <c r="J82" s="134" t="s">
        <v>137</v>
      </c>
    </row>
    <row r="83">
      <c r="A83" s="3">
        <v>100.0</v>
      </c>
      <c r="B83" s="4">
        <v>0.14555555555555555</v>
      </c>
      <c r="C83" s="5" t="s">
        <v>15</v>
      </c>
      <c r="D83" s="5" t="s">
        <v>20</v>
      </c>
      <c r="E83" s="62">
        <v>24.0</v>
      </c>
      <c r="F83" s="31">
        <f>E83-8-10</f>
        <v>6</v>
      </c>
      <c r="J83" s="134" t="s">
        <v>137</v>
      </c>
    </row>
    <row r="84">
      <c r="A84" s="3">
        <v>100.0</v>
      </c>
      <c r="B84" s="4">
        <v>0.14555555555555555</v>
      </c>
      <c r="C84" s="5" t="s">
        <v>10</v>
      </c>
      <c r="D84" s="5" t="s">
        <v>20</v>
      </c>
      <c r="E84" s="62">
        <v>27.0</v>
      </c>
      <c r="F84" s="31">
        <f>E84-11-10</f>
        <v>6</v>
      </c>
      <c r="J84" s="134" t="s">
        <v>137</v>
      </c>
    </row>
    <row r="85">
      <c r="A85" s="3">
        <v>100.0</v>
      </c>
      <c r="B85" s="4">
        <v>0.14555555555555555</v>
      </c>
      <c r="C85" s="5" t="s">
        <v>18</v>
      </c>
      <c r="D85" s="5" t="s">
        <v>20</v>
      </c>
      <c r="E85" s="62">
        <v>28.0</v>
      </c>
      <c r="F85" s="31">
        <f>E85-6-10</f>
        <v>12</v>
      </c>
      <c r="J85" s="134" t="s">
        <v>137</v>
      </c>
    </row>
    <row r="86">
      <c r="A86" s="3">
        <v>100.0</v>
      </c>
      <c r="B86" s="4">
        <v>0.14555555555555555</v>
      </c>
      <c r="C86" s="5" t="s">
        <v>3907</v>
      </c>
      <c r="D86" s="5" t="s">
        <v>20</v>
      </c>
      <c r="E86" s="62">
        <v>20.0</v>
      </c>
      <c r="F86" s="31">
        <f>E86-1-10</f>
        <v>9</v>
      </c>
      <c r="J86" s="134" t="s">
        <v>137</v>
      </c>
    </row>
    <row r="87">
      <c r="A87" s="3">
        <v>100.0</v>
      </c>
      <c r="B87" s="4">
        <v>0.14555555555555555</v>
      </c>
      <c r="C87" s="5" t="s">
        <v>22</v>
      </c>
      <c r="D87" s="5" t="s">
        <v>20</v>
      </c>
      <c r="E87" s="62" t="s">
        <v>37</v>
      </c>
      <c r="F87" s="47">
        <v>20.0</v>
      </c>
      <c r="J87" s="134" t="s">
        <v>137</v>
      </c>
    </row>
    <row r="88">
      <c r="A88" s="3">
        <v>100.0</v>
      </c>
      <c r="B88" s="4">
        <v>0.14555555555555555</v>
      </c>
      <c r="C88" s="5" t="s">
        <v>134</v>
      </c>
      <c r="D88" s="5" t="s">
        <v>20</v>
      </c>
      <c r="E88" s="62" t="s">
        <v>30</v>
      </c>
      <c r="F88" s="47" t="s">
        <v>30</v>
      </c>
      <c r="J88" s="134" t="s">
        <v>17</v>
      </c>
    </row>
    <row r="89">
      <c r="A89" s="3">
        <v>100.0</v>
      </c>
      <c r="B89" s="4">
        <v>0.14555555555555555</v>
      </c>
      <c r="C89" s="5" t="s">
        <v>134</v>
      </c>
      <c r="D89" s="5" t="s">
        <v>20</v>
      </c>
      <c r="E89" s="62">
        <v>26.0</v>
      </c>
      <c r="F89" s="31">
        <f>E89-5-10</f>
        <v>11</v>
      </c>
      <c r="J89" s="134" t="s">
        <v>137</v>
      </c>
    </row>
    <row r="90">
      <c r="A90" s="3">
        <v>100.0</v>
      </c>
      <c r="B90" s="4">
        <v>0.14555555555555555</v>
      </c>
      <c r="C90" s="5" t="s">
        <v>13</v>
      </c>
      <c r="D90" s="5" t="s">
        <v>20</v>
      </c>
      <c r="E90" s="62">
        <v>22.0</v>
      </c>
      <c r="F90" s="31">
        <f>E90-2-10</f>
        <v>10</v>
      </c>
      <c r="J90" s="134" t="s">
        <v>137</v>
      </c>
    </row>
    <row r="91">
      <c r="A91" s="3">
        <v>100.0</v>
      </c>
      <c r="B91" s="4">
        <v>0.1469212962962963</v>
      </c>
      <c r="C91" s="5" t="s">
        <v>21</v>
      </c>
      <c r="D91" s="5" t="s">
        <v>32</v>
      </c>
      <c r="E91" s="62">
        <v>29.0</v>
      </c>
      <c r="F91" s="31">
        <f>E91-14</f>
        <v>15</v>
      </c>
      <c r="J91" s="134" t="s">
        <v>3938</v>
      </c>
    </row>
    <row r="92">
      <c r="A92" s="3">
        <v>100.0</v>
      </c>
      <c r="B92" s="4">
        <v>0.1469212962962963</v>
      </c>
      <c r="C92" s="5" t="s">
        <v>10</v>
      </c>
      <c r="D92" s="5" t="s">
        <v>32</v>
      </c>
      <c r="E92" s="62" t="s">
        <v>30</v>
      </c>
      <c r="F92" s="47" t="s">
        <v>30</v>
      </c>
      <c r="J92" s="134" t="s">
        <v>3939</v>
      </c>
    </row>
    <row r="93">
      <c r="A93" s="3">
        <v>100.0</v>
      </c>
      <c r="B93" s="4">
        <v>0.14719907407407407</v>
      </c>
      <c r="C93" s="5" t="s">
        <v>21</v>
      </c>
      <c r="D93" s="5" t="s">
        <v>7</v>
      </c>
      <c r="E93" s="62">
        <v>78.0</v>
      </c>
      <c r="F93" s="19"/>
      <c r="H93" s="5" t="s">
        <v>3940</v>
      </c>
      <c r="I93" s="5">
        <v>1.0</v>
      </c>
      <c r="J93" s="19"/>
    </row>
    <row r="94">
      <c r="A94" s="3">
        <v>100.0</v>
      </c>
      <c r="B94" s="4">
        <v>0.14719907407407407</v>
      </c>
      <c r="C94" s="5" t="s">
        <v>10</v>
      </c>
      <c r="D94" s="5" t="s">
        <v>7</v>
      </c>
      <c r="E94" s="62">
        <v>76.0</v>
      </c>
      <c r="F94" s="19"/>
      <c r="H94" s="5" t="s">
        <v>3941</v>
      </c>
      <c r="I94" s="5">
        <v>1.0</v>
      </c>
      <c r="J94" s="19"/>
    </row>
    <row r="95">
      <c r="A95" s="3">
        <v>100.0</v>
      </c>
      <c r="B95" s="4">
        <v>0.14780092592592592</v>
      </c>
      <c r="C95" s="5" t="s">
        <v>21</v>
      </c>
      <c r="D95" s="5" t="s">
        <v>32</v>
      </c>
      <c r="E95" s="62" t="s">
        <v>37</v>
      </c>
      <c r="F95" s="47">
        <v>20.0</v>
      </c>
      <c r="G95" s="5" t="s">
        <v>48</v>
      </c>
      <c r="J95" s="134" t="s">
        <v>62</v>
      </c>
    </row>
    <row r="96">
      <c r="A96" s="3">
        <v>100.0</v>
      </c>
      <c r="B96" s="4">
        <v>0.14831018518518518</v>
      </c>
      <c r="C96" s="5" t="s">
        <v>21</v>
      </c>
      <c r="D96" s="5" t="s">
        <v>88</v>
      </c>
      <c r="E96" s="62" t="s">
        <v>37</v>
      </c>
      <c r="F96" s="47">
        <v>20.0</v>
      </c>
      <c r="J96" s="19"/>
    </row>
    <row r="97">
      <c r="A97" s="3">
        <v>100.0</v>
      </c>
      <c r="B97" s="4">
        <v>0.15511574074074075</v>
      </c>
      <c r="C97" s="5" t="s">
        <v>13</v>
      </c>
      <c r="D97" s="5" t="s">
        <v>20</v>
      </c>
      <c r="E97" s="62">
        <v>23.0</v>
      </c>
      <c r="F97" s="31">
        <f>E97-2-10</f>
        <v>11</v>
      </c>
      <c r="J97" s="134" t="s">
        <v>137</v>
      </c>
    </row>
    <row r="98">
      <c r="A98" s="3">
        <v>100.0</v>
      </c>
      <c r="B98" s="4">
        <v>0.15511574074074075</v>
      </c>
      <c r="C98" s="5" t="s">
        <v>134</v>
      </c>
      <c r="D98" s="5" t="s">
        <v>20</v>
      </c>
      <c r="E98" s="62" t="s">
        <v>30</v>
      </c>
      <c r="F98" s="47" t="s">
        <v>30</v>
      </c>
      <c r="J98" s="134" t="s">
        <v>17</v>
      </c>
    </row>
    <row r="99">
      <c r="A99" s="3">
        <v>100.0</v>
      </c>
      <c r="B99" s="4">
        <v>0.15511574074074075</v>
      </c>
      <c r="C99" s="5" t="s">
        <v>134</v>
      </c>
      <c r="D99" s="5" t="s">
        <v>20</v>
      </c>
      <c r="E99" s="62">
        <v>35.0</v>
      </c>
      <c r="F99" s="34">
        <f>E99-5-10</f>
        <v>20</v>
      </c>
      <c r="J99" s="134" t="s">
        <v>3942</v>
      </c>
    </row>
    <row r="100">
      <c r="A100" s="3">
        <v>100.0</v>
      </c>
      <c r="B100" s="4">
        <v>0.15511574074074075</v>
      </c>
      <c r="C100" s="5" t="s">
        <v>21</v>
      </c>
      <c r="D100" s="5" t="s">
        <v>20</v>
      </c>
      <c r="E100" s="62">
        <v>27.0</v>
      </c>
      <c r="F100" s="47">
        <v>2.0</v>
      </c>
      <c r="J100" s="134" t="s">
        <v>137</v>
      </c>
    </row>
    <row r="101">
      <c r="A101" s="3">
        <v>100.0</v>
      </c>
      <c r="B101" s="4">
        <v>0.15511574074074075</v>
      </c>
      <c r="C101" s="5" t="s">
        <v>10</v>
      </c>
      <c r="D101" s="5" t="s">
        <v>20</v>
      </c>
      <c r="E101" s="62" t="s">
        <v>37</v>
      </c>
      <c r="F101" s="47">
        <v>20.0</v>
      </c>
      <c r="J101" s="134" t="s">
        <v>137</v>
      </c>
    </row>
    <row r="102">
      <c r="A102" s="3">
        <v>100.0</v>
      </c>
      <c r="B102" s="4">
        <v>0.15511574074074075</v>
      </c>
      <c r="C102" s="5" t="s">
        <v>15</v>
      </c>
      <c r="D102" s="5" t="s">
        <v>20</v>
      </c>
      <c r="E102" s="62">
        <v>29.0</v>
      </c>
      <c r="F102" s="31">
        <f>E102-8-10</f>
        <v>11</v>
      </c>
      <c r="J102" s="134" t="s">
        <v>137</v>
      </c>
    </row>
    <row r="103">
      <c r="A103" s="3">
        <v>100.0</v>
      </c>
      <c r="B103" s="4">
        <v>0.15511574074074075</v>
      </c>
      <c r="C103" s="5" t="s">
        <v>18</v>
      </c>
      <c r="D103" s="5" t="s">
        <v>20</v>
      </c>
      <c r="E103" s="62">
        <v>23.0</v>
      </c>
      <c r="F103" s="31">
        <f>E103-6-10</f>
        <v>7</v>
      </c>
      <c r="J103" s="134" t="s">
        <v>137</v>
      </c>
    </row>
    <row r="104">
      <c r="A104" s="3">
        <v>100.0</v>
      </c>
      <c r="B104" s="4">
        <v>0.15511574074074075</v>
      </c>
      <c r="C104" s="5" t="s">
        <v>3907</v>
      </c>
      <c r="D104" s="5" t="s">
        <v>20</v>
      </c>
      <c r="E104" s="62">
        <v>19.0</v>
      </c>
      <c r="F104" s="31">
        <f>E104-1-10</f>
        <v>8</v>
      </c>
      <c r="J104" s="134" t="s">
        <v>137</v>
      </c>
    </row>
    <row r="105">
      <c r="A105" s="3">
        <v>100.0</v>
      </c>
      <c r="B105" s="4">
        <v>0.15511574074074075</v>
      </c>
      <c r="C105" s="5" t="s">
        <v>22</v>
      </c>
      <c r="D105" s="5" t="s">
        <v>20</v>
      </c>
      <c r="E105" s="62">
        <v>20.0</v>
      </c>
      <c r="F105" s="31">
        <f>E105-2-10</f>
        <v>8</v>
      </c>
      <c r="J105" s="134" t="s">
        <v>137</v>
      </c>
    </row>
    <row r="106">
      <c r="A106" s="3">
        <v>100.0</v>
      </c>
      <c r="B106" s="4">
        <v>0.15511574074074075</v>
      </c>
      <c r="C106" s="5" t="s">
        <v>3409</v>
      </c>
      <c r="D106" s="5" t="s">
        <v>20</v>
      </c>
      <c r="E106" s="62">
        <v>23.0</v>
      </c>
      <c r="F106" s="31">
        <f>E106-10</f>
        <v>13</v>
      </c>
      <c r="J106" s="134" t="s">
        <v>137</v>
      </c>
    </row>
    <row r="107">
      <c r="A107" s="3">
        <v>100.0</v>
      </c>
      <c r="B107" s="4">
        <v>0.15511574074074075</v>
      </c>
      <c r="C107" s="5" t="s">
        <v>3413</v>
      </c>
      <c r="D107" s="5" t="s">
        <v>20</v>
      </c>
      <c r="E107" s="62" t="s">
        <v>30</v>
      </c>
      <c r="F107" s="47" t="s">
        <v>30</v>
      </c>
      <c r="J107" s="134" t="s">
        <v>17</v>
      </c>
    </row>
    <row r="108">
      <c r="A108" s="3">
        <v>100.0</v>
      </c>
      <c r="B108" s="4">
        <v>0.15511574074074075</v>
      </c>
      <c r="C108" s="5" t="s">
        <v>3413</v>
      </c>
      <c r="D108" s="5" t="s">
        <v>20</v>
      </c>
      <c r="E108" s="62">
        <v>23.0</v>
      </c>
      <c r="F108" s="31">
        <f>E108-10</f>
        <v>13</v>
      </c>
      <c r="J108" s="134" t="s">
        <v>137</v>
      </c>
    </row>
    <row r="109">
      <c r="A109" s="3">
        <v>100.0</v>
      </c>
      <c r="B109" s="4">
        <v>0.15611111111111112</v>
      </c>
      <c r="C109" s="5" t="s">
        <v>21</v>
      </c>
      <c r="D109" s="5" t="s">
        <v>88</v>
      </c>
      <c r="E109" s="62">
        <v>18.0</v>
      </c>
      <c r="F109" s="34">
        <f>E109-8</f>
        <v>10</v>
      </c>
      <c r="J109" s="111" t="s">
        <v>2037</v>
      </c>
    </row>
    <row r="110">
      <c r="A110" s="3">
        <v>100.0</v>
      </c>
      <c r="B110" s="4">
        <v>0.15611111111111112</v>
      </c>
      <c r="C110" s="5" t="s">
        <v>10</v>
      </c>
      <c r="D110" s="5" t="s">
        <v>88</v>
      </c>
      <c r="E110" s="62" t="s">
        <v>30</v>
      </c>
      <c r="F110" s="47" t="s">
        <v>30</v>
      </c>
      <c r="J110" s="19"/>
    </row>
    <row r="111">
      <c r="A111" s="3">
        <v>100.0</v>
      </c>
      <c r="B111" s="4">
        <v>0.15697916666666667</v>
      </c>
      <c r="C111" s="5" t="s">
        <v>13</v>
      </c>
      <c r="D111" s="5" t="s">
        <v>75</v>
      </c>
      <c r="E111" s="62">
        <v>17.0</v>
      </c>
      <c r="F111" s="31">
        <f>E111-11</f>
        <v>6</v>
      </c>
      <c r="H111" s="5" t="s">
        <v>3943</v>
      </c>
      <c r="J111" s="134" t="s">
        <v>3944</v>
      </c>
    </row>
    <row r="112">
      <c r="A112" s="3">
        <v>100.0</v>
      </c>
      <c r="B112" s="4">
        <v>0.15702546296296296</v>
      </c>
      <c r="C112" s="5" t="s">
        <v>134</v>
      </c>
      <c r="D112" s="5" t="s">
        <v>75</v>
      </c>
      <c r="E112" s="62">
        <v>5.0</v>
      </c>
      <c r="F112" s="31">
        <f>E112-1</f>
        <v>4</v>
      </c>
      <c r="H112" s="5" t="s">
        <v>3945</v>
      </c>
      <c r="J112" s="134" t="s">
        <v>3944</v>
      </c>
    </row>
    <row r="113">
      <c r="A113" s="3">
        <v>100.0</v>
      </c>
      <c r="B113" s="4">
        <v>0.15709490740740742</v>
      </c>
      <c r="C113" s="5" t="s">
        <v>10</v>
      </c>
      <c r="D113" s="5" t="s">
        <v>75</v>
      </c>
      <c r="E113" s="62">
        <v>16.0</v>
      </c>
      <c r="F113" s="31">
        <f>E113-2</f>
        <v>14</v>
      </c>
      <c r="H113" s="5" t="s">
        <v>3946</v>
      </c>
      <c r="J113" s="134" t="s">
        <v>3944</v>
      </c>
    </row>
    <row r="114">
      <c r="A114" s="3">
        <v>100.0</v>
      </c>
      <c r="B114" s="4">
        <v>0.15711805555555555</v>
      </c>
      <c r="C114" s="5" t="s">
        <v>21</v>
      </c>
      <c r="D114" s="5" t="s">
        <v>75</v>
      </c>
      <c r="E114" s="62" t="s">
        <v>30</v>
      </c>
      <c r="F114" s="47" t="s">
        <v>30</v>
      </c>
      <c r="J114" s="134" t="s">
        <v>350</v>
      </c>
    </row>
    <row r="115">
      <c r="A115" s="3">
        <v>100.0</v>
      </c>
      <c r="B115" s="4">
        <v>0.15711805555555555</v>
      </c>
      <c r="C115" s="5" t="s">
        <v>21</v>
      </c>
      <c r="D115" s="5" t="s">
        <v>75</v>
      </c>
      <c r="E115" s="62">
        <v>18.0</v>
      </c>
      <c r="F115" s="31">
        <f t="shared" ref="F115:F116" si="7">E115-5</f>
        <v>13</v>
      </c>
      <c r="H115" s="5" t="s">
        <v>3947</v>
      </c>
      <c r="J115" s="134" t="s">
        <v>3948</v>
      </c>
    </row>
    <row r="116">
      <c r="A116" s="3">
        <v>100.0</v>
      </c>
      <c r="B116" s="4">
        <v>0.1574074074074074</v>
      </c>
      <c r="C116" s="5" t="s">
        <v>15</v>
      </c>
      <c r="D116" s="5" t="s">
        <v>75</v>
      </c>
      <c r="E116" s="62">
        <v>20.0</v>
      </c>
      <c r="F116" s="31">
        <f t="shared" si="7"/>
        <v>15</v>
      </c>
      <c r="H116" s="5" t="s">
        <v>3949</v>
      </c>
      <c r="J116" s="134" t="s">
        <v>3944</v>
      </c>
    </row>
    <row r="117">
      <c r="A117" s="3">
        <v>100.0</v>
      </c>
      <c r="B117" s="4">
        <v>0.15758101851851852</v>
      </c>
      <c r="C117" s="5" t="s">
        <v>18</v>
      </c>
      <c r="D117" s="5" t="s">
        <v>75</v>
      </c>
      <c r="E117" s="62" t="s">
        <v>30</v>
      </c>
      <c r="F117" s="47" t="s">
        <v>30</v>
      </c>
      <c r="J117" s="134" t="s">
        <v>17</v>
      </c>
    </row>
    <row r="118">
      <c r="A118" s="3">
        <v>100.0</v>
      </c>
      <c r="B118" s="4">
        <v>0.15758101851851852</v>
      </c>
      <c r="C118" s="5" t="s">
        <v>18</v>
      </c>
      <c r="D118" s="5" t="s">
        <v>75</v>
      </c>
      <c r="E118" s="62">
        <v>19.0</v>
      </c>
      <c r="F118" s="31">
        <f>E118-8</f>
        <v>11</v>
      </c>
      <c r="H118" s="5" t="s">
        <v>3950</v>
      </c>
      <c r="J118" s="134" t="s">
        <v>3951</v>
      </c>
    </row>
    <row r="119">
      <c r="A119" s="3">
        <v>100.0</v>
      </c>
      <c r="B119" s="4">
        <v>0.15763888888888888</v>
      </c>
      <c r="C119" s="5" t="s">
        <v>3907</v>
      </c>
      <c r="D119" s="5" t="s">
        <v>75</v>
      </c>
      <c r="E119" s="62">
        <v>16.0</v>
      </c>
      <c r="F119" s="31">
        <f>E119-5</f>
        <v>11</v>
      </c>
      <c r="H119" s="5" t="s">
        <v>3952</v>
      </c>
      <c r="J119" s="134" t="s">
        <v>3944</v>
      </c>
    </row>
    <row r="120">
      <c r="A120" s="3">
        <v>100.0</v>
      </c>
      <c r="B120" s="4">
        <v>0.15770833333333334</v>
      </c>
      <c r="C120" s="5" t="s">
        <v>22</v>
      </c>
      <c r="D120" s="5" t="s">
        <v>75</v>
      </c>
      <c r="E120" s="62">
        <v>26.0</v>
      </c>
      <c r="F120" s="31">
        <f>E120-8</f>
        <v>18</v>
      </c>
      <c r="H120" s="5" t="s">
        <v>3953</v>
      </c>
      <c r="J120" s="134" t="s">
        <v>3944</v>
      </c>
    </row>
    <row r="121">
      <c r="A121" s="3">
        <v>100.0</v>
      </c>
      <c r="B121" s="4">
        <v>0.1578125</v>
      </c>
      <c r="C121" s="5" t="s">
        <v>3409</v>
      </c>
      <c r="D121" s="5" t="s">
        <v>75</v>
      </c>
      <c r="E121" s="62">
        <v>26.0</v>
      </c>
      <c r="F121" s="34">
        <f>E121-6</f>
        <v>20</v>
      </c>
      <c r="H121" s="5" t="s">
        <v>3954</v>
      </c>
      <c r="J121" s="134" t="s">
        <v>3955</v>
      </c>
    </row>
    <row r="122">
      <c r="A122" s="3">
        <v>100.0</v>
      </c>
      <c r="B122" s="4">
        <v>0.15784722222222222</v>
      </c>
      <c r="C122" s="5" t="s">
        <v>3413</v>
      </c>
      <c r="D122" s="5" t="s">
        <v>75</v>
      </c>
      <c r="E122" s="62" t="s">
        <v>28</v>
      </c>
      <c r="F122" s="47">
        <v>1.0</v>
      </c>
      <c r="H122" s="5" t="s">
        <v>3956</v>
      </c>
      <c r="J122" s="134" t="s">
        <v>3944</v>
      </c>
    </row>
    <row r="123">
      <c r="A123" s="3">
        <v>100.0</v>
      </c>
      <c r="B123" s="4">
        <v>0.15872685185185184</v>
      </c>
      <c r="C123" s="5" t="s">
        <v>21</v>
      </c>
      <c r="D123" s="5" t="s">
        <v>24</v>
      </c>
      <c r="E123" s="62">
        <v>31.0</v>
      </c>
      <c r="F123" s="31">
        <f>E123-14</f>
        <v>17</v>
      </c>
      <c r="J123" s="19"/>
    </row>
    <row r="124">
      <c r="A124" s="3">
        <v>100.0</v>
      </c>
      <c r="B124" s="4">
        <v>0.15905092592592593</v>
      </c>
      <c r="C124" s="5" t="s">
        <v>134</v>
      </c>
      <c r="D124" s="5" t="s">
        <v>97</v>
      </c>
      <c r="E124" s="62">
        <v>18.0</v>
      </c>
      <c r="F124" s="19"/>
      <c r="J124" s="134" t="s">
        <v>3957</v>
      </c>
    </row>
    <row r="125">
      <c r="A125" s="3">
        <v>100.0</v>
      </c>
      <c r="B125" s="73">
        <v>0.15908564814814816</v>
      </c>
      <c r="C125" s="5" t="s">
        <v>21</v>
      </c>
      <c r="D125" s="5" t="s">
        <v>11</v>
      </c>
      <c r="E125" s="62" t="s">
        <v>37</v>
      </c>
      <c r="F125" s="47">
        <v>20.0</v>
      </c>
      <c r="J125" s="19"/>
    </row>
    <row r="126">
      <c r="A126" s="3">
        <v>100.0</v>
      </c>
      <c r="B126" s="4">
        <v>0.16123842592592594</v>
      </c>
      <c r="C126" s="5" t="s">
        <v>10</v>
      </c>
      <c r="D126" s="5" t="s">
        <v>24</v>
      </c>
      <c r="E126" s="62">
        <v>28.0</v>
      </c>
      <c r="F126" s="31">
        <f>E126-15</f>
        <v>13</v>
      </c>
      <c r="J126" s="19"/>
    </row>
    <row r="127">
      <c r="A127" s="3">
        <v>100.0</v>
      </c>
      <c r="B127" s="4">
        <v>0.16123842592592594</v>
      </c>
      <c r="C127" s="5" t="s">
        <v>21</v>
      </c>
      <c r="D127" s="5" t="s">
        <v>24</v>
      </c>
      <c r="E127" s="62">
        <v>24.0</v>
      </c>
      <c r="F127" s="34">
        <f>E127-14</f>
        <v>10</v>
      </c>
      <c r="J127" s="111" t="s">
        <v>1058</v>
      </c>
    </row>
    <row r="128">
      <c r="A128" s="3">
        <v>100.0</v>
      </c>
      <c r="B128" s="4">
        <v>0.16545138888888888</v>
      </c>
      <c r="C128" s="5" t="s">
        <v>10</v>
      </c>
      <c r="D128" s="5" t="s">
        <v>24</v>
      </c>
      <c r="E128" s="62">
        <v>27.0</v>
      </c>
      <c r="F128" s="31">
        <f>E128-15</f>
        <v>12</v>
      </c>
      <c r="J128" s="19"/>
    </row>
    <row r="129">
      <c r="A129" s="3">
        <v>100.0</v>
      </c>
      <c r="B129" s="4">
        <v>0.1664699074074074</v>
      </c>
      <c r="C129" s="5" t="s">
        <v>15</v>
      </c>
      <c r="D129" s="5" t="s">
        <v>47</v>
      </c>
      <c r="E129" s="62" t="s">
        <v>2623</v>
      </c>
      <c r="F129" s="47">
        <v>20.0</v>
      </c>
      <c r="J129" s="19"/>
    </row>
    <row r="130">
      <c r="A130" s="3">
        <v>100.0</v>
      </c>
      <c r="B130" s="4">
        <v>0.16659722222222223</v>
      </c>
      <c r="C130" s="5" t="s">
        <v>18</v>
      </c>
      <c r="D130" s="5" t="s">
        <v>47</v>
      </c>
      <c r="E130" s="62">
        <v>20.0</v>
      </c>
      <c r="F130" s="31">
        <f>E130-11</f>
        <v>9</v>
      </c>
      <c r="J130" s="19"/>
    </row>
    <row r="131">
      <c r="A131" s="3">
        <v>100.0</v>
      </c>
      <c r="B131" s="4">
        <v>0.16663194444444446</v>
      </c>
      <c r="C131" s="5" t="s">
        <v>22</v>
      </c>
      <c r="D131" s="5" t="s">
        <v>47</v>
      </c>
      <c r="E131" s="62">
        <v>20.0</v>
      </c>
      <c r="F131" s="31">
        <f>E131-2</f>
        <v>18</v>
      </c>
      <c r="J131" s="19"/>
    </row>
    <row r="132">
      <c r="A132" s="3">
        <v>100.0</v>
      </c>
      <c r="B132" s="4">
        <v>0.16690972222222222</v>
      </c>
      <c r="C132" s="5" t="s">
        <v>13</v>
      </c>
      <c r="D132" s="5" t="s">
        <v>47</v>
      </c>
      <c r="E132" s="62" t="s">
        <v>30</v>
      </c>
      <c r="F132" s="47" t="s">
        <v>30</v>
      </c>
      <c r="J132" s="134" t="s">
        <v>17</v>
      </c>
    </row>
    <row r="133">
      <c r="A133" s="3">
        <v>100.0</v>
      </c>
      <c r="B133" s="4">
        <v>0.16690972222222222</v>
      </c>
      <c r="C133" s="5" t="s">
        <v>13</v>
      </c>
      <c r="D133" s="5" t="s">
        <v>47</v>
      </c>
      <c r="E133" s="62">
        <v>17.0</v>
      </c>
      <c r="F133" s="31">
        <f>E133-2</f>
        <v>15</v>
      </c>
      <c r="J133" s="134" t="s">
        <v>40</v>
      </c>
    </row>
    <row r="134">
      <c r="A134" s="3">
        <v>100.0</v>
      </c>
      <c r="B134" s="4">
        <v>0.1669212962962963</v>
      </c>
      <c r="C134" s="5" t="s">
        <v>3409</v>
      </c>
      <c r="D134" s="5" t="s">
        <v>47</v>
      </c>
      <c r="E134" s="62">
        <v>16.0</v>
      </c>
      <c r="F134" s="31">
        <f>E134-0</f>
        <v>16</v>
      </c>
      <c r="J134" s="19"/>
    </row>
    <row r="135">
      <c r="A135" s="3">
        <v>100.0</v>
      </c>
      <c r="B135" s="4">
        <v>0.16693287037037038</v>
      </c>
      <c r="C135" s="5" t="s">
        <v>21</v>
      </c>
      <c r="D135" s="5" t="s">
        <v>47</v>
      </c>
      <c r="E135" s="62">
        <v>15.0</v>
      </c>
      <c r="F135" s="31">
        <f>E135-5</f>
        <v>10</v>
      </c>
      <c r="J135" s="19"/>
    </row>
    <row r="136">
      <c r="A136" s="3">
        <v>100.0</v>
      </c>
      <c r="B136" s="4">
        <v>0.16711805555555556</v>
      </c>
      <c r="C136" s="5" t="s">
        <v>10</v>
      </c>
      <c r="D136" s="5" t="s">
        <v>47</v>
      </c>
      <c r="E136" s="62">
        <v>14.0</v>
      </c>
      <c r="F136" s="31">
        <f>E136-7</f>
        <v>7</v>
      </c>
      <c r="J136" s="19"/>
    </row>
    <row r="137">
      <c r="A137" s="3">
        <v>100.0</v>
      </c>
      <c r="B137" s="4">
        <v>0.16716435185185186</v>
      </c>
      <c r="C137" s="5" t="s">
        <v>3907</v>
      </c>
      <c r="D137" s="5" t="s">
        <v>47</v>
      </c>
      <c r="E137" s="62">
        <v>17.0</v>
      </c>
      <c r="F137" s="31">
        <f>E137-1</f>
        <v>16</v>
      </c>
      <c r="J137" s="19"/>
    </row>
    <row r="138">
      <c r="A138" s="3">
        <v>100.0</v>
      </c>
      <c r="B138" s="4">
        <v>0.1674189814814815</v>
      </c>
      <c r="C138" s="5" t="s">
        <v>134</v>
      </c>
      <c r="D138" s="5" t="s">
        <v>47</v>
      </c>
      <c r="E138" s="62">
        <v>7.0</v>
      </c>
      <c r="F138" s="31">
        <f t="shared" ref="F138:F139" si="8">E138-0</f>
        <v>7</v>
      </c>
      <c r="J138" s="19"/>
    </row>
    <row r="139">
      <c r="A139" s="3">
        <v>100.0</v>
      </c>
      <c r="B139" s="4">
        <v>0.16833333333333333</v>
      </c>
      <c r="C139" s="5" t="s">
        <v>15</v>
      </c>
      <c r="D139" s="5" t="s">
        <v>588</v>
      </c>
      <c r="E139" s="62">
        <v>14.0</v>
      </c>
      <c r="F139" s="31">
        <f t="shared" si="8"/>
        <v>14</v>
      </c>
      <c r="J139" s="19"/>
    </row>
    <row r="140">
      <c r="A140" s="3">
        <v>100.0</v>
      </c>
      <c r="B140" s="4">
        <v>0.17326388888888888</v>
      </c>
      <c r="C140" s="5" t="s">
        <v>22</v>
      </c>
      <c r="D140" s="5" t="s">
        <v>7</v>
      </c>
      <c r="E140" s="62">
        <v>20.0</v>
      </c>
      <c r="F140" s="19"/>
      <c r="H140" s="5" t="s">
        <v>3958</v>
      </c>
      <c r="I140" s="5">
        <v>5.0</v>
      </c>
      <c r="J140" s="134" t="s">
        <v>3959</v>
      </c>
    </row>
    <row r="141">
      <c r="A141" s="3">
        <v>100.0</v>
      </c>
      <c r="B141" s="4">
        <v>0.17403935185185185</v>
      </c>
      <c r="C141" s="5" t="s">
        <v>18</v>
      </c>
      <c r="D141" s="5" t="s">
        <v>32</v>
      </c>
      <c r="E141" s="62">
        <v>29.0</v>
      </c>
      <c r="F141" s="31">
        <f t="shared" ref="F141:F142" si="9">E141-16</f>
        <v>13</v>
      </c>
      <c r="H141" s="5" t="s">
        <v>3960</v>
      </c>
      <c r="J141" s="134" t="s">
        <v>2922</v>
      </c>
    </row>
    <row r="142">
      <c r="A142" s="3">
        <v>100.0</v>
      </c>
      <c r="B142" s="4">
        <v>0.17494212962962963</v>
      </c>
      <c r="C142" s="5" t="s">
        <v>18</v>
      </c>
      <c r="D142" s="5" t="s">
        <v>32</v>
      </c>
      <c r="E142" s="62">
        <v>19.0</v>
      </c>
      <c r="F142" s="31">
        <f t="shared" si="9"/>
        <v>3</v>
      </c>
      <c r="J142" s="134" t="s">
        <v>3344</v>
      </c>
    </row>
    <row r="143">
      <c r="A143" s="3">
        <v>100.0</v>
      </c>
      <c r="B143" s="4">
        <v>0.17511574074074074</v>
      </c>
      <c r="C143" s="5" t="s">
        <v>18</v>
      </c>
      <c r="D143" s="5" t="s">
        <v>7</v>
      </c>
      <c r="E143" s="62">
        <v>12.0</v>
      </c>
      <c r="F143" s="19"/>
      <c r="H143" s="5" t="s">
        <v>3961</v>
      </c>
      <c r="J143" s="19"/>
    </row>
    <row r="144">
      <c r="A144" s="3">
        <v>100.0</v>
      </c>
      <c r="B144" s="4">
        <v>0.17539351851851853</v>
      </c>
      <c r="C144" s="5" t="s">
        <v>18</v>
      </c>
      <c r="D144" s="5" t="s">
        <v>32</v>
      </c>
      <c r="E144" s="62">
        <v>27.0</v>
      </c>
      <c r="F144" s="31">
        <f>E144-16</f>
        <v>11</v>
      </c>
      <c r="J144" s="134" t="s">
        <v>3344</v>
      </c>
    </row>
    <row r="145">
      <c r="A145" s="3">
        <v>100.0</v>
      </c>
      <c r="B145" s="4">
        <v>0.1754976851851852</v>
      </c>
      <c r="C145" s="5" t="s">
        <v>18</v>
      </c>
      <c r="D145" s="5" t="s">
        <v>7</v>
      </c>
      <c r="E145" s="62">
        <v>25.0</v>
      </c>
      <c r="F145" s="19"/>
      <c r="H145" s="5" t="s">
        <v>3962</v>
      </c>
      <c r="J145" s="19"/>
    </row>
    <row r="146">
      <c r="A146" s="3">
        <v>100.0</v>
      </c>
      <c r="B146" s="4">
        <v>0.17688657407407407</v>
      </c>
      <c r="C146" s="5" t="s">
        <v>13</v>
      </c>
      <c r="D146" s="5" t="s">
        <v>129</v>
      </c>
      <c r="E146" s="62">
        <v>14.0</v>
      </c>
      <c r="F146" s="31">
        <f>E146-1</f>
        <v>13</v>
      </c>
      <c r="J146" s="134" t="s">
        <v>1717</v>
      </c>
    </row>
    <row r="147">
      <c r="A147" s="3">
        <v>100.0</v>
      </c>
      <c r="B147" s="4">
        <v>0.17693287037037037</v>
      </c>
      <c r="C147" s="5" t="s">
        <v>134</v>
      </c>
      <c r="D147" s="5" t="s">
        <v>129</v>
      </c>
      <c r="E147" s="62">
        <v>20.0</v>
      </c>
      <c r="F147" s="31">
        <f>E147-10</f>
        <v>10</v>
      </c>
      <c r="J147" s="134" t="s">
        <v>3963</v>
      </c>
    </row>
    <row r="148">
      <c r="A148" s="3">
        <v>100.0</v>
      </c>
      <c r="B148" s="4">
        <v>0.17693287037037037</v>
      </c>
      <c r="C148" s="5" t="s">
        <v>134</v>
      </c>
      <c r="D148" s="5" t="s">
        <v>129</v>
      </c>
      <c r="E148" s="62" t="s">
        <v>30</v>
      </c>
      <c r="F148" s="47" t="s">
        <v>30</v>
      </c>
      <c r="J148" s="134" t="s">
        <v>17</v>
      </c>
    </row>
    <row r="149">
      <c r="A149" s="3">
        <v>100.0</v>
      </c>
      <c r="B149" s="4">
        <v>0.17782407407407408</v>
      </c>
      <c r="C149" s="5" t="s">
        <v>13</v>
      </c>
      <c r="D149" s="5" t="s">
        <v>25</v>
      </c>
      <c r="E149" s="62" t="s">
        <v>30</v>
      </c>
      <c r="F149" s="47" t="s">
        <v>30</v>
      </c>
      <c r="J149" s="134" t="s">
        <v>3964</v>
      </c>
    </row>
    <row r="150">
      <c r="A150" s="3">
        <v>100.0</v>
      </c>
      <c r="B150" s="4">
        <v>0.17782407407407408</v>
      </c>
      <c r="C150" s="5" t="s">
        <v>13</v>
      </c>
      <c r="D150" s="5" t="s">
        <v>25</v>
      </c>
      <c r="E150" s="62">
        <v>14.0</v>
      </c>
      <c r="F150" s="31">
        <f>E150-2</f>
        <v>12</v>
      </c>
      <c r="H150" s="5" t="s">
        <v>3965</v>
      </c>
      <c r="J150" s="19"/>
    </row>
    <row r="151">
      <c r="A151" s="3">
        <v>100.0</v>
      </c>
      <c r="B151" s="4">
        <v>0.17841435185185187</v>
      </c>
      <c r="C151" s="5" t="s">
        <v>13</v>
      </c>
      <c r="D151" s="5" t="s">
        <v>32</v>
      </c>
      <c r="E151" s="62" t="s">
        <v>30</v>
      </c>
      <c r="F151" s="47" t="s">
        <v>30</v>
      </c>
      <c r="J151" s="134" t="s">
        <v>17</v>
      </c>
    </row>
    <row r="152">
      <c r="A152" s="3">
        <v>100.0</v>
      </c>
      <c r="B152" s="4">
        <v>0.17841435185185187</v>
      </c>
      <c r="C152" s="5" t="s">
        <v>13</v>
      </c>
      <c r="D152" s="5" t="s">
        <v>32</v>
      </c>
      <c r="E152" s="62" t="s">
        <v>37</v>
      </c>
      <c r="F152" s="47">
        <v>20.0</v>
      </c>
      <c r="G152" s="5" t="s">
        <v>48</v>
      </c>
      <c r="J152" s="134" t="s">
        <v>3072</v>
      </c>
    </row>
    <row r="153">
      <c r="A153" s="3">
        <v>100.0</v>
      </c>
      <c r="B153" s="4">
        <v>0.17871527777777776</v>
      </c>
      <c r="C153" s="5" t="s">
        <v>13</v>
      </c>
      <c r="D153" s="5" t="s">
        <v>7</v>
      </c>
      <c r="E153" s="62">
        <v>42.0</v>
      </c>
      <c r="F153" s="19"/>
      <c r="H153" s="5" t="s">
        <v>3966</v>
      </c>
      <c r="I153" s="5">
        <v>1.0</v>
      </c>
      <c r="J153" s="19"/>
    </row>
    <row r="154">
      <c r="A154" s="3">
        <v>100.0</v>
      </c>
      <c r="B154" s="4">
        <v>0.18003472222222222</v>
      </c>
      <c r="C154" s="5" t="s">
        <v>3907</v>
      </c>
      <c r="D154" s="5" t="s">
        <v>32</v>
      </c>
      <c r="E154" s="62">
        <v>15.0</v>
      </c>
      <c r="F154" s="47">
        <v>3.0</v>
      </c>
      <c r="J154" s="134" t="s">
        <v>3933</v>
      </c>
    </row>
    <row r="155">
      <c r="A155" s="3">
        <v>100.0</v>
      </c>
      <c r="B155" s="4">
        <v>0.1802314814814815</v>
      </c>
      <c r="C155" s="5" t="s">
        <v>3907</v>
      </c>
      <c r="D155" s="5" t="s">
        <v>7</v>
      </c>
      <c r="E155" s="62">
        <v>17.0</v>
      </c>
      <c r="F155" s="19"/>
      <c r="H155" s="5" t="s">
        <v>3967</v>
      </c>
      <c r="J155" s="19"/>
    </row>
    <row r="156">
      <c r="A156" s="3">
        <v>100.0</v>
      </c>
      <c r="B156" s="4">
        <v>0.18055555555555555</v>
      </c>
      <c r="C156" s="5" t="s">
        <v>3907</v>
      </c>
      <c r="D156" s="5" t="s">
        <v>32</v>
      </c>
      <c r="E156" s="62" t="s">
        <v>37</v>
      </c>
      <c r="F156" s="47">
        <v>20.0</v>
      </c>
      <c r="G156" s="5" t="s">
        <v>48</v>
      </c>
      <c r="J156" s="134" t="s">
        <v>3933</v>
      </c>
    </row>
    <row r="157">
      <c r="A157" s="3">
        <v>100.0</v>
      </c>
      <c r="B157" s="4">
        <v>0.18087962962962964</v>
      </c>
      <c r="C157" s="5" t="s">
        <v>3907</v>
      </c>
      <c r="D157" s="5" t="s">
        <v>7</v>
      </c>
      <c r="E157" s="62">
        <v>27.0</v>
      </c>
      <c r="F157" s="19"/>
      <c r="H157" s="5" t="s">
        <v>3968</v>
      </c>
      <c r="I157" s="5">
        <v>1.0</v>
      </c>
      <c r="J157" s="19"/>
    </row>
    <row r="158">
      <c r="A158" s="3">
        <v>100.0</v>
      </c>
      <c r="B158" s="4">
        <v>0.1829050925925926</v>
      </c>
      <c r="C158" s="5" t="s">
        <v>3409</v>
      </c>
      <c r="D158" s="5" t="s">
        <v>7</v>
      </c>
      <c r="E158" s="62">
        <v>16.0</v>
      </c>
      <c r="F158" s="19"/>
      <c r="H158" s="5" t="s">
        <v>3969</v>
      </c>
      <c r="J158" s="134" t="s">
        <v>3970</v>
      </c>
    </row>
    <row r="159">
      <c r="A159" s="3">
        <v>100.0</v>
      </c>
      <c r="B159" s="4">
        <v>0.18384259259259259</v>
      </c>
      <c r="C159" s="5" t="s">
        <v>21</v>
      </c>
      <c r="D159" s="5" t="s">
        <v>32</v>
      </c>
      <c r="E159" s="62">
        <v>19.0</v>
      </c>
      <c r="F159" s="31">
        <f>E159-15</f>
        <v>4</v>
      </c>
      <c r="J159" s="134" t="s">
        <v>3971</v>
      </c>
    </row>
    <row r="160">
      <c r="A160" s="3">
        <v>100.0</v>
      </c>
      <c r="B160" s="4">
        <v>0.18393518518518517</v>
      </c>
      <c r="C160" s="5" t="s">
        <v>21</v>
      </c>
      <c r="D160" s="5" t="s">
        <v>32</v>
      </c>
      <c r="E160" s="62">
        <v>28.0</v>
      </c>
      <c r="F160" s="31">
        <f>E160-14</f>
        <v>14</v>
      </c>
      <c r="J160" s="134" t="s">
        <v>3972</v>
      </c>
    </row>
    <row r="161">
      <c r="A161" s="3">
        <v>100.0</v>
      </c>
      <c r="B161" s="4">
        <v>0.18425925925925926</v>
      </c>
      <c r="C161" s="5" t="s">
        <v>21</v>
      </c>
      <c r="D161" s="5" t="s">
        <v>7</v>
      </c>
      <c r="E161" s="62">
        <v>36.0</v>
      </c>
      <c r="F161" s="19"/>
      <c r="H161" s="5" t="s">
        <v>3973</v>
      </c>
      <c r="J161" s="19"/>
    </row>
    <row r="162">
      <c r="A162" s="3">
        <v>100.0</v>
      </c>
      <c r="B162" s="4">
        <v>0.18466435185185184</v>
      </c>
      <c r="C162" s="5" t="s">
        <v>21</v>
      </c>
      <c r="D162" s="5" t="s">
        <v>7</v>
      </c>
      <c r="E162" s="62">
        <v>22.0</v>
      </c>
      <c r="F162" s="19"/>
      <c r="H162" s="5" t="s">
        <v>3974</v>
      </c>
      <c r="J162" s="19"/>
    </row>
    <row r="163">
      <c r="A163" s="3">
        <v>100.0</v>
      </c>
      <c r="B163" s="4">
        <v>0.18583333333333332</v>
      </c>
      <c r="C163" s="5" t="s">
        <v>10</v>
      </c>
      <c r="D163" s="5" t="s">
        <v>32</v>
      </c>
      <c r="E163" s="62" t="s">
        <v>37</v>
      </c>
      <c r="F163" s="47">
        <v>20.0</v>
      </c>
      <c r="G163" s="5" t="s">
        <v>48</v>
      </c>
      <c r="J163" s="134" t="s">
        <v>2634</v>
      </c>
    </row>
    <row r="164">
      <c r="A164" s="3">
        <v>100.0</v>
      </c>
      <c r="B164" s="4">
        <v>0.18628472222222223</v>
      </c>
      <c r="C164" s="5" t="s">
        <v>10</v>
      </c>
      <c r="D164" s="5" t="s">
        <v>32</v>
      </c>
      <c r="E164" s="62" t="s">
        <v>28</v>
      </c>
      <c r="F164" s="47">
        <v>1.0</v>
      </c>
      <c r="J164" s="134" t="s">
        <v>3975</v>
      </c>
    </row>
    <row r="165">
      <c r="A165" s="3">
        <v>100.0</v>
      </c>
      <c r="B165" s="4">
        <v>0.1877662037037037</v>
      </c>
      <c r="C165" s="5" t="s">
        <v>3907</v>
      </c>
      <c r="D165" s="5" t="s">
        <v>492</v>
      </c>
      <c r="E165" s="62">
        <v>23.0</v>
      </c>
      <c r="F165" s="31">
        <f>E165-10</f>
        <v>13</v>
      </c>
      <c r="J165" s="134" t="s">
        <v>3976</v>
      </c>
    </row>
    <row r="166">
      <c r="A166" s="3">
        <v>100.0</v>
      </c>
      <c r="B166" s="4">
        <v>0.1907638888888889</v>
      </c>
      <c r="C166" s="5" t="s">
        <v>22</v>
      </c>
      <c r="D166" s="5" t="s">
        <v>421</v>
      </c>
      <c r="E166" s="62">
        <v>19.0</v>
      </c>
      <c r="F166" s="31">
        <f>E166-6</f>
        <v>13</v>
      </c>
      <c r="J166" s="19"/>
    </row>
    <row r="167">
      <c r="A167" s="3">
        <v>100.0</v>
      </c>
      <c r="B167" s="4">
        <v>0.1917361111111111</v>
      </c>
      <c r="C167" s="5" t="s">
        <v>18</v>
      </c>
      <c r="D167" s="5" t="s">
        <v>75</v>
      </c>
      <c r="E167" s="62" t="s">
        <v>30</v>
      </c>
      <c r="F167" s="47" t="s">
        <v>30</v>
      </c>
      <c r="J167" s="134" t="s">
        <v>17</v>
      </c>
    </row>
    <row r="168">
      <c r="A168" s="3">
        <v>100.0</v>
      </c>
      <c r="B168" s="4">
        <v>0.1917361111111111</v>
      </c>
      <c r="C168" s="5" t="s">
        <v>18</v>
      </c>
      <c r="D168" s="5" t="s">
        <v>75</v>
      </c>
      <c r="E168" s="62" t="s">
        <v>37</v>
      </c>
      <c r="F168" s="47">
        <v>20.0</v>
      </c>
      <c r="H168" s="5" t="s">
        <v>3977</v>
      </c>
      <c r="J168" s="134" t="s">
        <v>3978</v>
      </c>
    </row>
    <row r="169">
      <c r="A169" s="3">
        <v>100.0</v>
      </c>
      <c r="B169" s="4">
        <v>0.1920486111111111</v>
      </c>
      <c r="C169" s="5" t="s">
        <v>13</v>
      </c>
      <c r="D169" s="5" t="s">
        <v>75</v>
      </c>
      <c r="E169" s="62">
        <v>26.0</v>
      </c>
      <c r="F169" s="31">
        <f>E169-11</f>
        <v>15</v>
      </c>
      <c r="H169" s="5" t="s">
        <v>3979</v>
      </c>
      <c r="J169" s="134" t="s">
        <v>3980</v>
      </c>
    </row>
    <row r="170">
      <c r="A170" s="3">
        <v>100.0</v>
      </c>
      <c r="B170" s="4">
        <v>0.19212962962962962</v>
      </c>
      <c r="C170" s="5" t="s">
        <v>134</v>
      </c>
      <c r="D170" s="5" t="s">
        <v>75</v>
      </c>
      <c r="E170" s="62">
        <v>15.0</v>
      </c>
      <c r="F170" s="31">
        <f>E170-2</f>
        <v>13</v>
      </c>
      <c r="H170" s="5" t="s">
        <v>3981</v>
      </c>
      <c r="J170" s="134" t="s">
        <v>3980</v>
      </c>
    </row>
    <row r="171">
      <c r="A171" s="3">
        <v>100.0</v>
      </c>
      <c r="B171" s="73">
        <v>0.19216435185185185</v>
      </c>
      <c r="C171" s="5" t="s">
        <v>10</v>
      </c>
      <c r="D171" s="5" t="s">
        <v>75</v>
      </c>
      <c r="E171" s="62">
        <v>10.0</v>
      </c>
      <c r="F171" s="111" t="s">
        <v>30</v>
      </c>
      <c r="H171" s="5" t="s">
        <v>3982</v>
      </c>
      <c r="J171" s="134" t="s">
        <v>3983</v>
      </c>
    </row>
    <row r="172">
      <c r="A172" s="3">
        <v>100.0</v>
      </c>
      <c r="B172" s="4">
        <v>0.1921875</v>
      </c>
      <c r="C172" s="5" t="s">
        <v>15</v>
      </c>
      <c r="D172" s="5" t="s">
        <v>75</v>
      </c>
      <c r="E172" s="62">
        <v>23.0</v>
      </c>
      <c r="F172" s="31">
        <f t="shared" ref="F172:F173" si="10">E172-5</f>
        <v>18</v>
      </c>
      <c r="H172" s="5" t="s">
        <v>3984</v>
      </c>
      <c r="J172" s="134" t="s">
        <v>3980</v>
      </c>
    </row>
    <row r="173">
      <c r="A173" s="3">
        <v>100.0</v>
      </c>
      <c r="B173" s="4">
        <v>0.19225694444444444</v>
      </c>
      <c r="C173" s="5" t="s">
        <v>3907</v>
      </c>
      <c r="D173" s="5" t="s">
        <v>75</v>
      </c>
      <c r="E173" s="62">
        <v>10.0</v>
      </c>
      <c r="F173" s="31">
        <f t="shared" si="10"/>
        <v>5</v>
      </c>
      <c r="H173" s="5" t="s">
        <v>3985</v>
      </c>
      <c r="J173" s="134" t="s">
        <v>3980</v>
      </c>
    </row>
    <row r="174">
      <c r="A174" s="3">
        <v>100.0</v>
      </c>
      <c r="B174" s="4">
        <v>0.1923263888888889</v>
      </c>
      <c r="C174" s="5" t="s">
        <v>22</v>
      </c>
      <c r="D174" s="5" t="s">
        <v>75</v>
      </c>
      <c r="E174" s="62">
        <v>24.0</v>
      </c>
      <c r="F174" s="31">
        <f t="shared" ref="F174:F175" si="11">E174-8</f>
        <v>16</v>
      </c>
      <c r="H174" s="5" t="s">
        <v>3986</v>
      </c>
      <c r="J174" s="134" t="s">
        <v>3980</v>
      </c>
    </row>
    <row r="175">
      <c r="A175" s="3">
        <v>100.0</v>
      </c>
      <c r="B175" s="4">
        <v>0.1925</v>
      </c>
      <c r="C175" s="5" t="s">
        <v>22</v>
      </c>
      <c r="D175" s="5" t="s">
        <v>75</v>
      </c>
      <c r="E175" s="62">
        <v>22.0</v>
      </c>
      <c r="F175" s="31">
        <f t="shared" si="11"/>
        <v>14</v>
      </c>
      <c r="J175" s="134" t="s">
        <v>1642</v>
      </c>
    </row>
    <row r="176">
      <c r="A176" s="3">
        <v>100.0</v>
      </c>
      <c r="B176" s="4">
        <v>0.1925</v>
      </c>
      <c r="C176" s="5" t="s">
        <v>22</v>
      </c>
      <c r="D176" s="5" t="s">
        <v>75</v>
      </c>
      <c r="E176" s="62" t="s">
        <v>30</v>
      </c>
      <c r="F176" s="47" t="s">
        <v>30</v>
      </c>
      <c r="J176" s="134" t="s">
        <v>17</v>
      </c>
    </row>
    <row r="177">
      <c r="A177" s="3">
        <v>100.0</v>
      </c>
      <c r="B177" s="4">
        <v>0.19261574074074075</v>
      </c>
      <c r="C177" s="5" t="s">
        <v>3409</v>
      </c>
      <c r="D177" s="5" t="s">
        <v>75</v>
      </c>
      <c r="E177" s="62">
        <v>20.0</v>
      </c>
      <c r="F177" s="31">
        <f>E177-6</f>
        <v>14</v>
      </c>
      <c r="H177" s="5" t="s">
        <v>3987</v>
      </c>
      <c r="J177" s="134" t="s">
        <v>3980</v>
      </c>
    </row>
    <row r="178">
      <c r="A178" s="3">
        <v>100.0</v>
      </c>
      <c r="B178" s="4">
        <v>0.1929861111111111</v>
      </c>
      <c r="C178" s="5" t="s">
        <v>3413</v>
      </c>
      <c r="D178" s="5" t="s">
        <v>75</v>
      </c>
      <c r="E178" s="62" t="s">
        <v>30</v>
      </c>
      <c r="F178" s="47" t="s">
        <v>30</v>
      </c>
      <c r="H178" s="5" t="s">
        <v>3988</v>
      </c>
      <c r="J178" s="134" t="s">
        <v>3980</v>
      </c>
    </row>
    <row r="179">
      <c r="A179" s="3">
        <v>100.0</v>
      </c>
      <c r="B179" s="4">
        <v>0.19313657407407409</v>
      </c>
      <c r="C179" s="5" t="s">
        <v>273</v>
      </c>
      <c r="D179" s="5" t="s">
        <v>75</v>
      </c>
      <c r="E179" s="62" t="s">
        <v>30</v>
      </c>
      <c r="F179" s="47" t="s">
        <v>30</v>
      </c>
      <c r="H179" s="5" t="s">
        <v>3989</v>
      </c>
      <c r="J179" s="134" t="s">
        <v>3980</v>
      </c>
    </row>
    <row r="180">
      <c r="A180" s="3">
        <v>100.0</v>
      </c>
      <c r="B180" s="4">
        <v>0.1956365740740741</v>
      </c>
      <c r="C180" s="5" t="s">
        <v>15</v>
      </c>
      <c r="D180" s="5" t="s">
        <v>7</v>
      </c>
      <c r="E180" s="62">
        <v>38.0</v>
      </c>
      <c r="F180" s="19"/>
      <c r="H180" s="5" t="s">
        <v>3990</v>
      </c>
      <c r="I180" s="5">
        <v>2.0</v>
      </c>
      <c r="J180" s="134" t="s">
        <v>1782</v>
      </c>
    </row>
    <row r="181">
      <c r="A181" s="3">
        <v>100.0</v>
      </c>
      <c r="B181" s="4">
        <v>0.19799768518518518</v>
      </c>
      <c r="C181" s="5" t="s">
        <v>134</v>
      </c>
      <c r="D181" s="5" t="s">
        <v>115</v>
      </c>
      <c r="E181" s="62">
        <v>9.0</v>
      </c>
      <c r="F181" s="31">
        <f t="shared" ref="F181:F182" si="12">E181-1</f>
        <v>8</v>
      </c>
      <c r="J181" s="134" t="s">
        <v>17</v>
      </c>
    </row>
    <row r="182">
      <c r="A182" s="3">
        <v>100.0</v>
      </c>
      <c r="B182" s="4">
        <v>0.19799768518518518</v>
      </c>
      <c r="C182" s="5" t="s">
        <v>134</v>
      </c>
      <c r="D182" s="5" t="s">
        <v>115</v>
      </c>
      <c r="E182" s="62">
        <v>9.0</v>
      </c>
      <c r="F182" s="31">
        <f t="shared" si="12"/>
        <v>8</v>
      </c>
      <c r="J182" s="134" t="s">
        <v>3991</v>
      </c>
    </row>
    <row r="183">
      <c r="A183" s="3">
        <v>100.0</v>
      </c>
      <c r="B183" s="4">
        <v>0.19931712962962964</v>
      </c>
      <c r="C183" s="5" t="s">
        <v>18</v>
      </c>
      <c r="D183" s="5" t="s">
        <v>32</v>
      </c>
      <c r="E183" s="62">
        <v>17.0</v>
      </c>
      <c r="F183" s="31">
        <f>E183-16+5</f>
        <v>6</v>
      </c>
      <c r="J183" s="134" t="s">
        <v>2882</v>
      </c>
    </row>
    <row r="184">
      <c r="A184" s="3">
        <v>100.0</v>
      </c>
      <c r="B184" s="4">
        <v>0.19960648148148147</v>
      </c>
      <c r="C184" s="5" t="s">
        <v>18</v>
      </c>
      <c r="D184" s="5" t="s">
        <v>32</v>
      </c>
      <c r="E184" s="62">
        <v>24.0</v>
      </c>
      <c r="F184" s="31">
        <f>E184-16</f>
        <v>8</v>
      </c>
      <c r="J184" s="134" t="s">
        <v>2880</v>
      </c>
    </row>
    <row r="185">
      <c r="A185" s="3">
        <v>100.0</v>
      </c>
      <c r="B185" s="4">
        <v>0.1997685185185185</v>
      </c>
      <c r="C185" s="5" t="s">
        <v>18</v>
      </c>
      <c r="D185" s="5" t="s">
        <v>7</v>
      </c>
      <c r="E185" s="62">
        <v>13.0</v>
      </c>
      <c r="F185" s="19"/>
      <c r="H185" s="5" t="s">
        <v>3992</v>
      </c>
      <c r="J185" s="19"/>
    </row>
    <row r="186">
      <c r="A186" s="3">
        <v>100.0</v>
      </c>
      <c r="B186" s="4">
        <v>0.19997685185185185</v>
      </c>
      <c r="C186" s="5" t="s">
        <v>18</v>
      </c>
      <c r="D186" s="5" t="s">
        <v>32</v>
      </c>
      <c r="E186" s="62">
        <v>35.0</v>
      </c>
      <c r="F186" s="47">
        <v>19.0</v>
      </c>
      <c r="J186" s="134" t="s">
        <v>2880</v>
      </c>
    </row>
    <row r="187">
      <c r="A187" s="3">
        <v>100.0</v>
      </c>
      <c r="B187" s="4">
        <v>0.2000925925925926</v>
      </c>
      <c r="C187" s="5" t="s">
        <v>18</v>
      </c>
      <c r="D187" s="5" t="s">
        <v>7</v>
      </c>
      <c r="E187" s="62">
        <v>18.0</v>
      </c>
      <c r="F187" s="19"/>
      <c r="H187" s="5" t="s">
        <v>3993</v>
      </c>
      <c r="J187" s="19"/>
    </row>
    <row r="188">
      <c r="A188" s="3">
        <v>100.0</v>
      </c>
      <c r="B188" s="4">
        <v>0.20046296296296295</v>
      </c>
      <c r="C188" s="5" t="s">
        <v>18</v>
      </c>
      <c r="D188" s="5" t="s">
        <v>97</v>
      </c>
      <c r="E188" s="62">
        <v>14.0</v>
      </c>
      <c r="F188" s="19"/>
      <c r="J188" s="134" t="s">
        <v>3994</v>
      </c>
    </row>
    <row r="189">
      <c r="A189" s="3">
        <v>100.0</v>
      </c>
      <c r="B189" s="4">
        <v>0.20099537037037038</v>
      </c>
      <c r="C189" s="5" t="s">
        <v>18</v>
      </c>
      <c r="D189" s="5" t="s">
        <v>7</v>
      </c>
      <c r="E189" s="62">
        <v>16.0</v>
      </c>
      <c r="F189" s="19"/>
      <c r="H189" s="5" t="s">
        <v>3995</v>
      </c>
      <c r="J189" s="134" t="s">
        <v>3813</v>
      </c>
    </row>
    <row r="190">
      <c r="A190" s="3">
        <v>100.0</v>
      </c>
      <c r="B190" s="4">
        <v>0.20550925925925925</v>
      </c>
      <c r="C190" s="5" t="s">
        <v>22</v>
      </c>
      <c r="D190" s="5" t="s">
        <v>75</v>
      </c>
      <c r="E190" s="62">
        <v>15.0</v>
      </c>
      <c r="F190" s="31">
        <f>E190-8</f>
        <v>7</v>
      </c>
      <c r="J190" s="134" t="s">
        <v>3996</v>
      </c>
    </row>
    <row r="191">
      <c r="A191" s="3">
        <v>100.0</v>
      </c>
      <c r="B191" s="4">
        <v>0.20550925925925925</v>
      </c>
      <c r="C191" s="5" t="s">
        <v>22</v>
      </c>
      <c r="D191" s="5" t="s">
        <v>86</v>
      </c>
      <c r="E191" s="62">
        <v>3.0</v>
      </c>
      <c r="F191" s="19"/>
      <c r="J191" s="19"/>
    </row>
    <row r="192">
      <c r="A192" s="3">
        <v>100.0</v>
      </c>
      <c r="B192" s="4">
        <v>0.20694444444444443</v>
      </c>
      <c r="C192" s="5" t="s">
        <v>13</v>
      </c>
      <c r="D192" s="5" t="s">
        <v>32</v>
      </c>
      <c r="E192" s="62" t="s">
        <v>30</v>
      </c>
      <c r="F192" s="47" t="s">
        <v>30</v>
      </c>
      <c r="J192" s="134" t="s">
        <v>17</v>
      </c>
    </row>
    <row r="193">
      <c r="A193" s="3">
        <v>100.0</v>
      </c>
      <c r="B193" s="4">
        <v>0.20694444444444443</v>
      </c>
      <c r="C193" s="5" t="s">
        <v>13</v>
      </c>
      <c r="D193" s="5" t="s">
        <v>32</v>
      </c>
      <c r="E193" s="62">
        <v>27.0</v>
      </c>
      <c r="F193" s="31">
        <f>E193-16+5</f>
        <v>16</v>
      </c>
      <c r="I193" s="5">
        <v>1.0</v>
      </c>
      <c r="J193" s="134" t="s">
        <v>3139</v>
      </c>
    </row>
    <row r="194">
      <c r="A194" s="3">
        <v>100.0</v>
      </c>
      <c r="B194" s="4">
        <v>0.20719907407407406</v>
      </c>
      <c r="C194" s="5" t="s">
        <v>13</v>
      </c>
      <c r="D194" s="5" t="s">
        <v>32</v>
      </c>
      <c r="E194" s="62" t="s">
        <v>30</v>
      </c>
      <c r="F194" s="47" t="s">
        <v>30</v>
      </c>
      <c r="J194" s="134" t="s">
        <v>17</v>
      </c>
    </row>
    <row r="195">
      <c r="A195" s="3">
        <v>100.0</v>
      </c>
      <c r="B195" s="4">
        <v>0.20719907407407406</v>
      </c>
      <c r="C195" s="5" t="s">
        <v>13</v>
      </c>
      <c r="D195" s="5" t="s">
        <v>32</v>
      </c>
      <c r="E195" s="62">
        <v>20.0</v>
      </c>
      <c r="F195" s="31">
        <f>E195-16+5</f>
        <v>9</v>
      </c>
      <c r="I195" s="5">
        <v>1.0</v>
      </c>
      <c r="J195" s="134" t="s">
        <v>3139</v>
      </c>
    </row>
    <row r="196">
      <c r="A196" s="3">
        <v>100.0</v>
      </c>
      <c r="B196" s="4">
        <v>0.2102314814814815</v>
      </c>
      <c r="C196" s="5" t="s">
        <v>3409</v>
      </c>
      <c r="D196" s="5" t="s">
        <v>709</v>
      </c>
      <c r="E196" s="62">
        <v>4.0</v>
      </c>
      <c r="F196" s="19"/>
      <c r="J196" s="134" t="s">
        <v>3997</v>
      </c>
    </row>
    <row r="197">
      <c r="A197" s="3">
        <v>100.0</v>
      </c>
      <c r="B197" s="4">
        <v>0.21028935185185185</v>
      </c>
      <c r="C197" s="5" t="s">
        <v>3409</v>
      </c>
      <c r="D197" s="5" t="s">
        <v>709</v>
      </c>
      <c r="E197" s="62">
        <v>7.0</v>
      </c>
      <c r="F197" s="19"/>
      <c r="J197" s="134" t="s">
        <v>3997</v>
      </c>
    </row>
    <row r="198">
      <c r="A198" s="3">
        <v>100.0</v>
      </c>
      <c r="B198" s="4">
        <v>0.2103935185185185</v>
      </c>
      <c r="C198" s="5" t="s">
        <v>3409</v>
      </c>
      <c r="D198" s="5" t="s">
        <v>709</v>
      </c>
      <c r="E198" s="62">
        <v>2.0</v>
      </c>
      <c r="F198" s="19"/>
      <c r="J198" s="134" t="s">
        <v>3997</v>
      </c>
    </row>
    <row r="199">
      <c r="A199" s="3">
        <v>100.0</v>
      </c>
      <c r="B199" s="4">
        <v>0.2104976851851852</v>
      </c>
      <c r="C199" s="5" t="s">
        <v>3409</v>
      </c>
      <c r="D199" s="5" t="s">
        <v>709</v>
      </c>
      <c r="E199" s="62">
        <v>5.0</v>
      </c>
      <c r="F199" s="19"/>
      <c r="J199" s="134" t="s">
        <v>3997</v>
      </c>
    </row>
    <row r="200">
      <c r="A200" s="3">
        <v>100.0</v>
      </c>
      <c r="B200" s="4">
        <v>0.2108449074074074</v>
      </c>
      <c r="C200" s="5" t="s">
        <v>3409</v>
      </c>
      <c r="D200" s="5" t="s">
        <v>7</v>
      </c>
      <c r="E200" s="62">
        <v>39.0</v>
      </c>
      <c r="F200" s="19"/>
      <c r="H200" s="5" t="s">
        <v>3998</v>
      </c>
      <c r="I200" s="5">
        <v>1.0</v>
      </c>
      <c r="J200" s="134" t="s">
        <v>3415</v>
      </c>
    </row>
    <row r="201">
      <c r="A201" s="3">
        <v>100.0</v>
      </c>
      <c r="B201" s="4">
        <v>0.21173611111111112</v>
      </c>
      <c r="C201" s="5" t="s">
        <v>21</v>
      </c>
      <c r="D201" s="5" t="s">
        <v>32</v>
      </c>
      <c r="E201" s="62">
        <v>19.0</v>
      </c>
      <c r="F201" s="31">
        <f>E201-15</f>
        <v>4</v>
      </c>
      <c r="J201" s="134" t="s">
        <v>3303</v>
      </c>
    </row>
    <row r="202">
      <c r="A202" s="3">
        <v>100.0</v>
      </c>
      <c r="B202" s="4">
        <v>0.21216435185185184</v>
      </c>
      <c r="C202" s="5" t="s">
        <v>21</v>
      </c>
      <c r="D202" s="5" t="s">
        <v>7</v>
      </c>
      <c r="E202" s="62">
        <v>45.0</v>
      </c>
      <c r="F202" s="19"/>
      <c r="H202" s="5" t="s">
        <v>3999</v>
      </c>
      <c r="I202" s="5">
        <v>1.0</v>
      </c>
      <c r="J202" s="19"/>
    </row>
    <row r="203">
      <c r="A203" s="3">
        <v>100.0</v>
      </c>
      <c r="B203" s="4">
        <v>0.2132638888888889</v>
      </c>
      <c r="C203" s="5" t="s">
        <v>10</v>
      </c>
      <c r="D203" s="5" t="s">
        <v>32</v>
      </c>
      <c r="E203" s="62">
        <v>33.0</v>
      </c>
      <c r="F203" s="31">
        <f>E203-16</f>
        <v>17</v>
      </c>
      <c r="J203" s="134" t="s">
        <v>2726</v>
      </c>
    </row>
    <row r="204">
      <c r="A204" s="3">
        <v>100.0</v>
      </c>
      <c r="B204" s="4">
        <v>0.2136574074074074</v>
      </c>
      <c r="C204" s="5" t="s">
        <v>10</v>
      </c>
      <c r="D204" s="5" t="s">
        <v>7</v>
      </c>
      <c r="E204" s="62">
        <v>27.0</v>
      </c>
      <c r="F204" s="19"/>
      <c r="H204" s="5" t="s">
        <v>4000</v>
      </c>
      <c r="J204" s="134" t="s">
        <v>4001</v>
      </c>
    </row>
    <row r="205">
      <c r="A205" s="3">
        <v>100.0</v>
      </c>
      <c r="B205" s="4">
        <v>0.2140625</v>
      </c>
      <c r="C205" s="5" t="s">
        <v>10</v>
      </c>
      <c r="D205" s="5" t="s">
        <v>32</v>
      </c>
      <c r="E205" s="62">
        <v>22.0</v>
      </c>
      <c r="F205" s="31">
        <f>E205-16</f>
        <v>6</v>
      </c>
      <c r="J205" s="134" t="s">
        <v>4002</v>
      </c>
    </row>
    <row r="206">
      <c r="A206" s="3">
        <v>100.0</v>
      </c>
      <c r="B206" s="4">
        <v>0.2146875</v>
      </c>
      <c r="C206" s="5" t="s">
        <v>10</v>
      </c>
      <c r="D206" s="5" t="s">
        <v>7</v>
      </c>
      <c r="E206" s="62">
        <v>33.0</v>
      </c>
      <c r="F206" s="19"/>
      <c r="H206" s="5" t="s">
        <v>4003</v>
      </c>
      <c r="J206" s="19"/>
    </row>
    <row r="207">
      <c r="A207" s="3">
        <v>100.0</v>
      </c>
      <c r="B207" s="4">
        <v>0.21513888888888888</v>
      </c>
      <c r="C207" s="5" t="s">
        <v>10</v>
      </c>
      <c r="D207" s="5" t="s">
        <v>7</v>
      </c>
      <c r="E207" s="62">
        <v>7.0</v>
      </c>
      <c r="F207" s="19"/>
      <c r="H207" s="5" t="s">
        <v>4004</v>
      </c>
      <c r="J207" s="134" t="s">
        <v>73</v>
      </c>
    </row>
    <row r="208">
      <c r="A208" s="3">
        <v>100.0</v>
      </c>
      <c r="B208" s="4">
        <v>0.21594907407407407</v>
      </c>
      <c r="C208" s="5" t="s">
        <v>13</v>
      </c>
      <c r="D208" s="5" t="s">
        <v>75</v>
      </c>
      <c r="E208" s="62">
        <v>20.0</v>
      </c>
      <c r="F208" s="31">
        <f>E208-11</f>
        <v>9</v>
      </c>
      <c r="H208" s="5" t="s">
        <v>4005</v>
      </c>
      <c r="J208" s="134" t="s">
        <v>4006</v>
      </c>
    </row>
    <row r="209">
      <c r="A209" s="3">
        <v>100.0</v>
      </c>
      <c r="B209" s="4">
        <v>0.21608796296296295</v>
      </c>
      <c r="C209" s="5" t="s">
        <v>15</v>
      </c>
      <c r="D209" s="5" t="s">
        <v>75</v>
      </c>
      <c r="E209" s="62">
        <v>12.0</v>
      </c>
      <c r="F209" s="111" t="s">
        <v>30</v>
      </c>
      <c r="H209" s="5" t="s">
        <v>4007</v>
      </c>
      <c r="J209" s="134" t="s">
        <v>4008</v>
      </c>
    </row>
    <row r="210">
      <c r="A210" s="3">
        <v>100.0</v>
      </c>
      <c r="B210" s="4">
        <v>0.2162037037037037</v>
      </c>
      <c r="C210" s="5" t="s">
        <v>3907</v>
      </c>
      <c r="D210" s="5" t="s">
        <v>75</v>
      </c>
      <c r="E210" s="62">
        <v>18.0</v>
      </c>
      <c r="F210" s="31">
        <f>E210-5</f>
        <v>13</v>
      </c>
      <c r="H210" s="5" t="s">
        <v>4009</v>
      </c>
      <c r="J210" s="134" t="s">
        <v>4010</v>
      </c>
    </row>
    <row r="211">
      <c r="A211" s="3">
        <v>100.0</v>
      </c>
      <c r="B211" s="4">
        <v>0.21641203703703704</v>
      </c>
      <c r="C211" s="5" t="s">
        <v>18</v>
      </c>
      <c r="D211" s="5" t="s">
        <v>75</v>
      </c>
      <c r="E211" s="62">
        <v>27.0</v>
      </c>
      <c r="F211" s="31">
        <f>E211-8</f>
        <v>19</v>
      </c>
      <c r="H211" s="5" t="s">
        <v>4011</v>
      </c>
      <c r="J211" s="19"/>
    </row>
    <row r="212">
      <c r="A212" s="3">
        <v>100.0</v>
      </c>
      <c r="B212" s="4">
        <v>0.22174768518518517</v>
      </c>
      <c r="C212" s="5" t="s">
        <v>22</v>
      </c>
      <c r="D212" s="5" t="s">
        <v>24</v>
      </c>
      <c r="E212" s="62">
        <v>5.0</v>
      </c>
      <c r="F212" s="31">
        <f>E212-0</f>
        <v>5</v>
      </c>
      <c r="J212" s="19"/>
    </row>
    <row r="213">
      <c r="A213" s="3">
        <v>100.0</v>
      </c>
      <c r="B213" s="4">
        <v>0.22265046296296295</v>
      </c>
      <c r="C213" s="5" t="s">
        <v>18</v>
      </c>
      <c r="D213" s="5" t="s">
        <v>32</v>
      </c>
      <c r="E213" s="62" t="s">
        <v>30</v>
      </c>
      <c r="F213" s="47" t="s">
        <v>30</v>
      </c>
      <c r="J213" s="134" t="s">
        <v>3178</v>
      </c>
    </row>
    <row r="214">
      <c r="A214" s="3">
        <v>100.0</v>
      </c>
      <c r="B214" s="4">
        <v>0.22270833333333334</v>
      </c>
      <c r="C214" s="5" t="s">
        <v>18</v>
      </c>
      <c r="D214" s="5" t="s">
        <v>32</v>
      </c>
      <c r="E214" s="62" t="s">
        <v>30</v>
      </c>
      <c r="F214" s="47" t="s">
        <v>30</v>
      </c>
      <c r="J214" s="134" t="s">
        <v>2289</v>
      </c>
    </row>
    <row r="215">
      <c r="A215" s="3">
        <v>100.0</v>
      </c>
      <c r="B215" s="4">
        <v>0.2227662037037037</v>
      </c>
      <c r="C215" s="5" t="s">
        <v>18</v>
      </c>
      <c r="D215" s="5" t="s">
        <v>32</v>
      </c>
      <c r="E215" s="62" t="s">
        <v>30</v>
      </c>
      <c r="F215" s="47" t="s">
        <v>30</v>
      </c>
      <c r="J215" s="134" t="s">
        <v>2418</v>
      </c>
    </row>
    <row r="216">
      <c r="A216" s="3">
        <v>100.0</v>
      </c>
      <c r="B216" s="4">
        <v>0.22366898148148148</v>
      </c>
      <c r="C216" s="5" t="s">
        <v>22</v>
      </c>
      <c r="D216" s="5" t="s">
        <v>32</v>
      </c>
      <c r="E216" s="62">
        <v>21.0</v>
      </c>
      <c r="F216" s="47">
        <v>11.0</v>
      </c>
      <c r="J216" s="134" t="s">
        <v>2155</v>
      </c>
    </row>
    <row r="217">
      <c r="A217" s="3">
        <v>100.0</v>
      </c>
      <c r="B217" s="4">
        <v>0.2241087962962963</v>
      </c>
      <c r="C217" s="5" t="s">
        <v>22</v>
      </c>
      <c r="D217" s="5" t="s">
        <v>7</v>
      </c>
      <c r="E217" s="62">
        <v>8.0</v>
      </c>
      <c r="F217" s="19"/>
      <c r="H217" s="5" t="s">
        <v>4012</v>
      </c>
      <c r="I217" s="5">
        <v>1.0</v>
      </c>
      <c r="J217" s="134" t="s">
        <v>112</v>
      </c>
    </row>
    <row r="218">
      <c r="A218" s="3">
        <v>100.0</v>
      </c>
      <c r="B218" s="4">
        <v>0.22667824074074075</v>
      </c>
      <c r="C218" s="5" t="s">
        <v>134</v>
      </c>
      <c r="D218" s="5" t="s">
        <v>126</v>
      </c>
      <c r="E218" s="62">
        <v>22.0</v>
      </c>
      <c r="F218" s="31">
        <f>E218-5</f>
        <v>17</v>
      </c>
      <c r="J218" s="19"/>
    </row>
    <row r="219">
      <c r="A219" s="3">
        <v>100.0</v>
      </c>
      <c r="B219" s="4">
        <v>0.2296064814814815</v>
      </c>
      <c r="C219" s="5" t="s">
        <v>21</v>
      </c>
      <c r="D219" s="5" t="s">
        <v>126</v>
      </c>
      <c r="E219" s="62">
        <v>7.0</v>
      </c>
      <c r="F219" s="31">
        <f t="shared" ref="F219:F220" si="13">E219-3</f>
        <v>4</v>
      </c>
      <c r="J219" s="134" t="s">
        <v>350</v>
      </c>
    </row>
    <row r="220">
      <c r="A220" s="3">
        <v>100.0</v>
      </c>
      <c r="B220" s="4">
        <v>0.2296064814814815</v>
      </c>
      <c r="C220" s="5" t="s">
        <v>21</v>
      </c>
      <c r="D220" s="5" t="s">
        <v>126</v>
      </c>
      <c r="E220" s="62">
        <v>7.0</v>
      </c>
      <c r="F220" s="31">
        <f t="shared" si="13"/>
        <v>4</v>
      </c>
      <c r="J220" s="134" t="s">
        <v>418</v>
      </c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8.63"/>
    <col customWidth="1" min="4" max="4" width="13.75"/>
    <col customWidth="1" min="5" max="5" width="9.5"/>
    <col customWidth="1" min="6" max="6" width="11.25"/>
    <col customWidth="1" min="7" max="7" width="4.75"/>
    <col customWidth="1" min="8" max="8" width="22.5"/>
    <col customWidth="1" min="9" max="9" width="4.88"/>
    <col customWidth="1" min="10" max="10" width="31.38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101.0</v>
      </c>
      <c r="B2" s="4">
        <v>0.010416666666666666</v>
      </c>
      <c r="C2" s="5" t="s">
        <v>10</v>
      </c>
      <c r="D2" s="5" t="s">
        <v>88</v>
      </c>
      <c r="E2" s="62">
        <v>23.0</v>
      </c>
      <c r="F2" s="31">
        <f>E2-8</f>
        <v>15</v>
      </c>
      <c r="J2" s="19"/>
    </row>
    <row r="3">
      <c r="A3" s="3">
        <v>101.0</v>
      </c>
      <c r="B3" s="4">
        <v>0.02056712962962963</v>
      </c>
      <c r="C3" s="5" t="s">
        <v>18</v>
      </c>
      <c r="D3" s="5" t="s">
        <v>88</v>
      </c>
      <c r="E3" s="62" t="s">
        <v>30</v>
      </c>
      <c r="F3" s="47" t="s">
        <v>30</v>
      </c>
      <c r="J3" s="134" t="s">
        <v>17</v>
      </c>
    </row>
    <row r="4">
      <c r="A4" s="3">
        <v>101.0</v>
      </c>
      <c r="B4" s="4">
        <v>0.02056712962962963</v>
      </c>
      <c r="C4" s="5" t="s">
        <v>18</v>
      </c>
      <c r="D4" s="5" t="s">
        <v>88</v>
      </c>
      <c r="E4" s="62">
        <v>19.0</v>
      </c>
      <c r="F4" s="31">
        <f>E4-5</f>
        <v>14</v>
      </c>
      <c r="J4" s="134" t="s">
        <v>40</v>
      </c>
    </row>
    <row r="5">
      <c r="A5" s="3">
        <v>101.0</v>
      </c>
      <c r="B5" s="4">
        <v>0.022256944444444444</v>
      </c>
      <c r="C5" s="5" t="s">
        <v>134</v>
      </c>
      <c r="D5" s="5" t="s">
        <v>146</v>
      </c>
      <c r="E5" s="62">
        <v>13.0</v>
      </c>
      <c r="F5" s="31">
        <f>E5-4</f>
        <v>9</v>
      </c>
      <c r="J5" s="19"/>
    </row>
    <row r="6">
      <c r="A6" s="3">
        <v>101.0</v>
      </c>
      <c r="B6" s="4">
        <v>0.02267361111111111</v>
      </c>
      <c r="C6" s="5" t="s">
        <v>13</v>
      </c>
      <c r="D6" s="5" t="s">
        <v>146</v>
      </c>
      <c r="E6" s="62" t="s">
        <v>30</v>
      </c>
      <c r="F6" s="47" t="s">
        <v>30</v>
      </c>
      <c r="J6" s="134" t="s">
        <v>17</v>
      </c>
    </row>
    <row r="7">
      <c r="A7" s="3">
        <v>101.0</v>
      </c>
      <c r="B7" s="4">
        <v>0.02267361111111111</v>
      </c>
      <c r="C7" s="5" t="s">
        <v>13</v>
      </c>
      <c r="D7" s="5" t="s">
        <v>146</v>
      </c>
      <c r="E7" s="62">
        <v>23.0</v>
      </c>
      <c r="F7" s="31">
        <f>E7-8</f>
        <v>15</v>
      </c>
      <c r="J7" s="134" t="s">
        <v>40</v>
      </c>
    </row>
    <row r="8">
      <c r="A8" s="3">
        <v>101.0</v>
      </c>
      <c r="B8" s="4">
        <v>0.023159722222222224</v>
      </c>
      <c r="C8" s="5" t="s">
        <v>134</v>
      </c>
      <c r="D8" s="5" t="s">
        <v>25</v>
      </c>
      <c r="E8" s="62">
        <v>16.0</v>
      </c>
      <c r="F8" s="31">
        <f>E8-0</f>
        <v>16</v>
      </c>
      <c r="J8" s="19"/>
    </row>
    <row r="9">
      <c r="A9" s="3">
        <v>101.0</v>
      </c>
      <c r="B9" s="4">
        <v>0.023159722222222224</v>
      </c>
      <c r="C9" s="5" t="s">
        <v>13</v>
      </c>
      <c r="D9" s="5" t="s">
        <v>25</v>
      </c>
      <c r="E9" s="62" t="s">
        <v>30</v>
      </c>
      <c r="F9" s="47" t="s">
        <v>30</v>
      </c>
      <c r="J9" s="134" t="s">
        <v>17</v>
      </c>
    </row>
    <row r="10">
      <c r="A10" s="3">
        <v>101.0</v>
      </c>
      <c r="B10" s="4">
        <v>0.024849537037037038</v>
      </c>
      <c r="C10" s="5" t="s">
        <v>13</v>
      </c>
      <c r="D10" s="5" t="s">
        <v>25</v>
      </c>
      <c r="E10" s="62">
        <v>18.0</v>
      </c>
      <c r="F10" s="31">
        <f>E10-2+2</f>
        <v>18</v>
      </c>
      <c r="J10" s="134" t="s">
        <v>40</v>
      </c>
    </row>
    <row r="11">
      <c r="A11" s="3">
        <v>101.0</v>
      </c>
      <c r="B11" s="4">
        <v>0.02486111111111111</v>
      </c>
      <c r="C11" s="5" t="s">
        <v>134</v>
      </c>
      <c r="D11" s="5" t="s">
        <v>184</v>
      </c>
      <c r="E11" s="62">
        <v>6.0</v>
      </c>
      <c r="F11" s="31">
        <f>E11-1</f>
        <v>5</v>
      </c>
      <c r="J11" s="19"/>
    </row>
    <row r="12">
      <c r="A12" s="3">
        <v>101.0</v>
      </c>
      <c r="B12" s="4">
        <v>0.026944444444444444</v>
      </c>
      <c r="C12" s="5" t="s">
        <v>13</v>
      </c>
      <c r="D12" s="5" t="s">
        <v>184</v>
      </c>
      <c r="E12" s="62">
        <v>5.0</v>
      </c>
      <c r="F12" s="31">
        <f>E12+2</f>
        <v>7</v>
      </c>
      <c r="J12" s="19"/>
    </row>
    <row r="13">
      <c r="A13" s="3">
        <v>101.0</v>
      </c>
      <c r="B13" s="4">
        <v>0.026944444444444444</v>
      </c>
      <c r="C13" s="5" t="s">
        <v>10</v>
      </c>
      <c r="D13" s="5" t="s">
        <v>88</v>
      </c>
      <c r="E13" s="62">
        <v>21.0</v>
      </c>
      <c r="F13" s="31">
        <f t="shared" ref="F13:F14" si="1">E13-8</f>
        <v>13</v>
      </c>
      <c r="J13" s="134" t="s">
        <v>17</v>
      </c>
    </row>
    <row r="14">
      <c r="A14" s="3">
        <v>101.0</v>
      </c>
      <c r="B14" s="4">
        <v>0.026944444444444444</v>
      </c>
      <c r="C14" s="5" t="s">
        <v>10</v>
      </c>
      <c r="D14" s="5" t="s">
        <v>88</v>
      </c>
      <c r="E14" s="62">
        <v>21.0</v>
      </c>
      <c r="F14" s="31">
        <f t="shared" si="1"/>
        <v>13</v>
      </c>
      <c r="J14" s="134" t="s">
        <v>40</v>
      </c>
    </row>
    <row r="15">
      <c r="A15" s="3">
        <v>101.0</v>
      </c>
      <c r="B15" s="4">
        <v>0.02922453703703704</v>
      </c>
      <c r="C15" s="5" t="s">
        <v>15</v>
      </c>
      <c r="D15" s="5" t="s">
        <v>88</v>
      </c>
      <c r="E15" s="62">
        <v>15.0</v>
      </c>
      <c r="F15" s="31">
        <f t="shared" ref="F15:F16" si="2">E15-2</f>
        <v>13</v>
      </c>
      <c r="J15" s="19"/>
    </row>
    <row r="16">
      <c r="A16" s="3">
        <v>101.0</v>
      </c>
      <c r="B16" s="4">
        <v>0.032789351851851854</v>
      </c>
      <c r="C16" s="5" t="s">
        <v>21</v>
      </c>
      <c r="D16" s="5" t="s">
        <v>126</v>
      </c>
      <c r="E16" s="62">
        <v>13.0</v>
      </c>
      <c r="F16" s="31">
        <f t="shared" si="2"/>
        <v>11</v>
      </c>
      <c r="J16" s="19"/>
    </row>
    <row r="17">
      <c r="A17" s="3">
        <v>101.0</v>
      </c>
      <c r="B17" s="4">
        <v>0.03445601851851852</v>
      </c>
      <c r="C17" s="5" t="s">
        <v>15</v>
      </c>
      <c r="D17" s="5" t="s">
        <v>184</v>
      </c>
      <c r="E17" s="62">
        <v>25.0</v>
      </c>
      <c r="F17" s="31">
        <f>E17-12</f>
        <v>13</v>
      </c>
      <c r="J17" s="19"/>
    </row>
    <row r="18">
      <c r="A18" s="3">
        <v>101.0</v>
      </c>
      <c r="B18" s="4">
        <v>0.047453703703703706</v>
      </c>
      <c r="C18" s="5" t="s">
        <v>18</v>
      </c>
      <c r="D18" s="5" t="s">
        <v>123</v>
      </c>
      <c r="E18" s="62">
        <v>22.0</v>
      </c>
      <c r="F18" s="31">
        <f>E18-5</f>
        <v>17</v>
      </c>
      <c r="J18" s="19"/>
    </row>
    <row r="19">
      <c r="A19" s="3">
        <v>101.0</v>
      </c>
      <c r="B19" s="4">
        <v>0.08876157407407408</v>
      </c>
      <c r="C19" s="5" t="s">
        <v>10</v>
      </c>
      <c r="D19" s="5" t="s">
        <v>14</v>
      </c>
      <c r="E19" s="62">
        <v>19.0</v>
      </c>
      <c r="F19" s="31">
        <f t="shared" ref="F19:F20" si="3">E19-9</f>
        <v>10</v>
      </c>
      <c r="J19" s="19"/>
    </row>
    <row r="20">
      <c r="A20" s="3">
        <v>101.0</v>
      </c>
      <c r="B20" s="4">
        <v>0.08976851851851853</v>
      </c>
      <c r="C20" s="5" t="s">
        <v>10</v>
      </c>
      <c r="D20" s="5" t="s">
        <v>19</v>
      </c>
      <c r="E20" s="62">
        <v>14.0</v>
      </c>
      <c r="F20" s="31">
        <f t="shared" si="3"/>
        <v>5</v>
      </c>
      <c r="J20" s="19"/>
    </row>
    <row r="21">
      <c r="A21" s="3">
        <v>101.0</v>
      </c>
      <c r="B21" s="4">
        <v>0.0909837962962963</v>
      </c>
      <c r="C21" s="5" t="s">
        <v>18</v>
      </c>
      <c r="D21" s="5" t="s">
        <v>93</v>
      </c>
      <c r="E21" s="62">
        <v>19.0</v>
      </c>
      <c r="F21" s="31">
        <f>E21-12</f>
        <v>7</v>
      </c>
      <c r="J21" s="134" t="s">
        <v>4013</v>
      </c>
    </row>
    <row r="22">
      <c r="A22" s="3">
        <v>101.0</v>
      </c>
      <c r="B22" s="4">
        <v>0.09204861111111111</v>
      </c>
      <c r="C22" s="5" t="s">
        <v>10</v>
      </c>
      <c r="D22" s="5" t="s">
        <v>88</v>
      </c>
      <c r="E22" s="62">
        <v>21.0</v>
      </c>
      <c r="F22" s="31">
        <f>E22-8</f>
        <v>13</v>
      </c>
      <c r="J22" s="19"/>
    </row>
    <row r="23">
      <c r="A23" s="3">
        <v>101.0</v>
      </c>
      <c r="B23" s="4">
        <v>0.10309027777777778</v>
      </c>
      <c r="C23" s="5" t="s">
        <v>21</v>
      </c>
      <c r="D23" s="5" t="s">
        <v>75</v>
      </c>
      <c r="E23" s="62" t="s">
        <v>30</v>
      </c>
      <c r="F23" s="47" t="s">
        <v>30</v>
      </c>
      <c r="J23" s="134" t="s">
        <v>350</v>
      </c>
    </row>
    <row r="24">
      <c r="A24" s="3">
        <v>101.0</v>
      </c>
      <c r="B24" s="4">
        <v>0.10309027777777778</v>
      </c>
      <c r="C24" s="5" t="s">
        <v>21</v>
      </c>
      <c r="D24" s="5" t="s">
        <v>75</v>
      </c>
      <c r="E24" s="62">
        <v>20.0</v>
      </c>
      <c r="F24" s="31">
        <f>E24-6</f>
        <v>14</v>
      </c>
      <c r="H24" s="5" t="s">
        <v>4014</v>
      </c>
      <c r="J24" s="134" t="s">
        <v>4015</v>
      </c>
    </row>
    <row r="25">
      <c r="A25" s="3">
        <v>101.0</v>
      </c>
      <c r="B25" s="4">
        <v>0.1037962962962963</v>
      </c>
      <c r="C25" s="5" t="s">
        <v>22</v>
      </c>
      <c r="D25" s="5" t="s">
        <v>75</v>
      </c>
      <c r="E25" s="62">
        <v>17.0</v>
      </c>
      <c r="F25" s="31">
        <f>E25-2</f>
        <v>15</v>
      </c>
      <c r="H25" s="5" t="s">
        <v>4016</v>
      </c>
      <c r="J25" s="134" t="s">
        <v>4017</v>
      </c>
    </row>
    <row r="26">
      <c r="A26" s="3">
        <v>101.0</v>
      </c>
      <c r="B26" s="4">
        <v>0.10372685185185185</v>
      </c>
      <c r="C26" s="5" t="s">
        <v>18</v>
      </c>
      <c r="D26" s="5" t="s">
        <v>75</v>
      </c>
      <c r="E26" s="62">
        <v>23.0</v>
      </c>
      <c r="F26" s="31">
        <f>E26-8</f>
        <v>15</v>
      </c>
      <c r="H26" s="5" t="s">
        <v>4018</v>
      </c>
      <c r="J26" s="134" t="s">
        <v>4017</v>
      </c>
    </row>
    <row r="27">
      <c r="A27" s="3">
        <v>101.0</v>
      </c>
      <c r="B27" s="4">
        <v>0.10381944444444445</v>
      </c>
      <c r="C27" s="5" t="s">
        <v>13</v>
      </c>
      <c r="D27" s="5" t="s">
        <v>75</v>
      </c>
      <c r="E27" s="62">
        <v>9.0</v>
      </c>
      <c r="F27" s="31">
        <f>E27-5+2</f>
        <v>6</v>
      </c>
      <c r="H27" s="5" t="s">
        <v>4019</v>
      </c>
      <c r="J27" s="134" t="s">
        <v>4020</v>
      </c>
    </row>
    <row r="28">
      <c r="A28" s="3">
        <v>101.0</v>
      </c>
      <c r="B28" s="4">
        <v>0.10385416666666666</v>
      </c>
      <c r="C28" s="5" t="s">
        <v>10</v>
      </c>
      <c r="D28" s="5" t="s">
        <v>75</v>
      </c>
      <c r="E28" s="62">
        <v>5.0</v>
      </c>
      <c r="F28" s="31">
        <f t="shared" ref="F28:F29" si="4">E28-2</f>
        <v>3</v>
      </c>
      <c r="H28" s="5" t="s">
        <v>4021</v>
      </c>
      <c r="J28" s="134" t="s">
        <v>4017</v>
      </c>
    </row>
    <row r="29">
      <c r="A29" s="3">
        <v>101.0</v>
      </c>
      <c r="B29" s="4">
        <v>0.10386574074074074</v>
      </c>
      <c r="C29" s="5" t="s">
        <v>134</v>
      </c>
      <c r="D29" s="5" t="s">
        <v>75</v>
      </c>
      <c r="E29" s="62">
        <v>6.0</v>
      </c>
      <c r="F29" s="31">
        <f t="shared" si="4"/>
        <v>4</v>
      </c>
      <c r="H29" s="5" t="s">
        <v>4022</v>
      </c>
      <c r="J29" s="134" t="s">
        <v>4017</v>
      </c>
    </row>
    <row r="30">
      <c r="A30" s="3">
        <v>101.0</v>
      </c>
      <c r="B30" s="4">
        <v>0.10388888888888889</v>
      </c>
      <c r="C30" s="5" t="s">
        <v>15</v>
      </c>
      <c r="D30" s="5" t="s">
        <v>75</v>
      </c>
      <c r="E30" s="62">
        <v>16.0</v>
      </c>
      <c r="F30" s="31">
        <f>E30-5</f>
        <v>11</v>
      </c>
      <c r="H30" s="5" t="s">
        <v>4023</v>
      </c>
      <c r="J30" s="134" t="s">
        <v>4017</v>
      </c>
    </row>
    <row r="31">
      <c r="A31" s="3">
        <v>101.0</v>
      </c>
      <c r="B31" s="4">
        <v>0.10738425925925926</v>
      </c>
      <c r="C31" s="5" t="s">
        <v>18</v>
      </c>
      <c r="D31" s="5" t="s">
        <v>123</v>
      </c>
      <c r="E31" s="62" t="s">
        <v>30</v>
      </c>
      <c r="F31" s="47" t="s">
        <v>30</v>
      </c>
      <c r="J31" s="134" t="s">
        <v>42</v>
      </c>
    </row>
    <row r="32">
      <c r="A32" s="3">
        <v>101.0</v>
      </c>
      <c r="B32" s="4">
        <v>0.10738425925925926</v>
      </c>
      <c r="C32" s="5" t="s">
        <v>18</v>
      </c>
      <c r="D32" s="5" t="s">
        <v>123</v>
      </c>
      <c r="E32" s="62">
        <v>9.0</v>
      </c>
      <c r="F32" s="31">
        <f>E32-6</f>
        <v>3</v>
      </c>
      <c r="J32" s="134" t="s">
        <v>43</v>
      </c>
    </row>
    <row r="33">
      <c r="A33" s="3">
        <v>101.0</v>
      </c>
      <c r="B33" s="4">
        <v>0.10739583333333333</v>
      </c>
      <c r="C33" s="5" t="s">
        <v>22</v>
      </c>
      <c r="D33" s="5" t="s">
        <v>123</v>
      </c>
      <c r="E33" s="62" t="s">
        <v>30</v>
      </c>
      <c r="F33" s="47" t="s">
        <v>30</v>
      </c>
      <c r="J33" s="134" t="s">
        <v>42</v>
      </c>
    </row>
    <row r="34">
      <c r="A34" s="3">
        <v>101.0</v>
      </c>
      <c r="B34" s="4">
        <v>0.10739583333333333</v>
      </c>
      <c r="C34" s="5" t="s">
        <v>22</v>
      </c>
      <c r="D34" s="5" t="s">
        <v>123</v>
      </c>
      <c r="E34" s="62">
        <v>11.0</v>
      </c>
      <c r="F34" s="31">
        <f>E34-2</f>
        <v>9</v>
      </c>
      <c r="J34" s="134" t="s">
        <v>43</v>
      </c>
    </row>
    <row r="35">
      <c r="A35" s="3">
        <v>101.0</v>
      </c>
      <c r="B35" s="4">
        <v>0.10832175925925926</v>
      </c>
      <c r="C35" s="5" t="s">
        <v>10</v>
      </c>
      <c r="D35" s="5" t="s">
        <v>24</v>
      </c>
      <c r="E35" s="62">
        <v>25.0</v>
      </c>
      <c r="F35" s="31">
        <f>E35-15</f>
        <v>10</v>
      </c>
      <c r="J35" s="19"/>
    </row>
    <row r="36">
      <c r="A36" s="3">
        <v>101.0</v>
      </c>
      <c r="B36" s="4">
        <v>0.11060185185185185</v>
      </c>
      <c r="C36" s="5" t="s">
        <v>22</v>
      </c>
      <c r="D36" s="5" t="s">
        <v>20</v>
      </c>
      <c r="E36" s="62">
        <v>26.0</v>
      </c>
      <c r="F36" s="31">
        <f>E36-2-10</f>
        <v>14</v>
      </c>
      <c r="J36" s="134" t="s">
        <v>137</v>
      </c>
    </row>
    <row r="37">
      <c r="A37" s="3">
        <v>101.0</v>
      </c>
      <c r="B37" s="4">
        <v>0.11061342592592592</v>
      </c>
      <c r="C37" s="5" t="s">
        <v>18</v>
      </c>
      <c r="D37" s="5" t="s">
        <v>20</v>
      </c>
      <c r="E37" s="62">
        <v>22.0</v>
      </c>
      <c r="F37" s="31">
        <f>E37-6-10</f>
        <v>6</v>
      </c>
      <c r="J37" s="134" t="s">
        <v>137</v>
      </c>
    </row>
    <row r="38">
      <c r="A38" s="3">
        <v>101.0</v>
      </c>
      <c r="B38" s="4">
        <v>0.11064814814814815</v>
      </c>
      <c r="C38" s="5" t="s">
        <v>15</v>
      </c>
      <c r="D38" s="5" t="s">
        <v>20</v>
      </c>
      <c r="E38" s="62">
        <v>27.0</v>
      </c>
      <c r="F38" s="31">
        <f>E38-8-10</f>
        <v>9</v>
      </c>
      <c r="J38" s="134" t="s">
        <v>137</v>
      </c>
    </row>
    <row r="39">
      <c r="A39" s="3">
        <v>101.0</v>
      </c>
      <c r="B39" s="4">
        <v>0.1106712962962963</v>
      </c>
      <c r="C39" s="5" t="s">
        <v>21</v>
      </c>
      <c r="D39" s="5" t="s">
        <v>20</v>
      </c>
      <c r="E39" s="62">
        <v>40.0</v>
      </c>
      <c r="F39" s="31">
        <f>E39-17-10</f>
        <v>13</v>
      </c>
      <c r="J39" s="134" t="s">
        <v>137</v>
      </c>
    </row>
    <row r="40">
      <c r="A40" s="3">
        <v>101.0</v>
      </c>
      <c r="B40" s="4">
        <v>0.11071759259259259</v>
      </c>
      <c r="C40" s="5" t="s">
        <v>10</v>
      </c>
      <c r="D40" s="5" t="s">
        <v>20</v>
      </c>
      <c r="E40" s="62">
        <v>23.0</v>
      </c>
      <c r="F40" s="31">
        <f>E40-11-10</f>
        <v>2</v>
      </c>
      <c r="J40" s="134" t="s">
        <v>137</v>
      </c>
    </row>
    <row r="41">
      <c r="A41" s="3">
        <v>101.0</v>
      </c>
      <c r="B41" s="4">
        <v>0.11074074074074074</v>
      </c>
      <c r="C41" s="5" t="s">
        <v>134</v>
      </c>
      <c r="D41" s="5" t="s">
        <v>20</v>
      </c>
      <c r="E41" s="62">
        <v>21.0</v>
      </c>
      <c r="F41" s="31">
        <f>E41-5-10</f>
        <v>6</v>
      </c>
      <c r="J41" s="134" t="s">
        <v>137</v>
      </c>
    </row>
    <row r="42">
      <c r="A42" s="3">
        <v>101.0</v>
      </c>
      <c r="B42" s="4">
        <v>0.11075231481481482</v>
      </c>
      <c r="C42" s="5" t="s">
        <v>13</v>
      </c>
      <c r="D42" s="5" t="s">
        <v>20</v>
      </c>
      <c r="E42" s="62">
        <v>18.0</v>
      </c>
      <c r="F42" s="31">
        <f>E42-2-10</f>
        <v>6</v>
      </c>
      <c r="J42" s="134" t="s">
        <v>137</v>
      </c>
    </row>
    <row r="43">
      <c r="A43" s="3">
        <v>101.0</v>
      </c>
      <c r="B43" s="4">
        <v>0.11361111111111111</v>
      </c>
      <c r="C43" s="5" t="s">
        <v>21</v>
      </c>
      <c r="D43" s="5" t="s">
        <v>126</v>
      </c>
      <c r="E43" s="62">
        <v>18.0</v>
      </c>
      <c r="F43" s="31">
        <f>E43-2</f>
        <v>16</v>
      </c>
      <c r="J43" s="19"/>
    </row>
    <row r="44">
      <c r="A44" s="3">
        <v>101.0</v>
      </c>
      <c r="B44" s="4">
        <v>0.11391203703703703</v>
      </c>
      <c r="C44" s="5" t="s">
        <v>13</v>
      </c>
      <c r="D44" s="5" t="s">
        <v>24</v>
      </c>
      <c r="E44" s="62">
        <v>7.0</v>
      </c>
      <c r="F44" s="31">
        <f>E44-0</f>
        <v>7</v>
      </c>
      <c r="J44" s="19"/>
    </row>
    <row r="45">
      <c r="A45" s="3">
        <v>101.0</v>
      </c>
      <c r="B45" s="4">
        <v>0.11914351851851852</v>
      </c>
      <c r="C45" s="5" t="s">
        <v>22</v>
      </c>
      <c r="D45" s="5" t="s">
        <v>123</v>
      </c>
      <c r="E45" s="62">
        <v>17.0</v>
      </c>
      <c r="F45" s="31">
        <f>E45-2</f>
        <v>15</v>
      </c>
      <c r="J45" s="19"/>
    </row>
    <row r="46">
      <c r="A46" s="3">
        <v>101.0</v>
      </c>
      <c r="B46" s="4">
        <v>0.11914351851851852</v>
      </c>
      <c r="C46" s="5" t="s">
        <v>22</v>
      </c>
      <c r="D46" s="5" t="s">
        <v>86</v>
      </c>
      <c r="E46" s="62">
        <v>1.0</v>
      </c>
      <c r="F46" s="19"/>
      <c r="J46" s="19"/>
    </row>
    <row r="47">
      <c r="A47" s="3">
        <v>101.0</v>
      </c>
      <c r="B47" s="4">
        <v>0.11940972222222222</v>
      </c>
      <c r="C47" s="5" t="s">
        <v>134</v>
      </c>
      <c r="D47" s="5" t="s">
        <v>125</v>
      </c>
      <c r="E47" s="62">
        <v>23.0</v>
      </c>
      <c r="F47" s="31">
        <f>E47-6</f>
        <v>17</v>
      </c>
      <c r="J47" s="19"/>
    </row>
    <row r="48">
      <c r="A48" s="3">
        <v>101.0</v>
      </c>
      <c r="B48" s="4">
        <v>0.12208333333333334</v>
      </c>
      <c r="C48" s="5" t="s">
        <v>18</v>
      </c>
      <c r="D48" s="5" t="s">
        <v>24</v>
      </c>
      <c r="E48" s="62">
        <v>12.0</v>
      </c>
      <c r="F48" s="31">
        <f>E48-3</f>
        <v>9</v>
      </c>
      <c r="J48" s="19"/>
    </row>
    <row r="49">
      <c r="A49" s="3">
        <v>101.0</v>
      </c>
      <c r="B49" s="4">
        <v>0.12331018518518519</v>
      </c>
      <c r="C49" s="5" t="s">
        <v>10</v>
      </c>
      <c r="D49" s="5" t="s">
        <v>20</v>
      </c>
      <c r="E49" s="62">
        <v>34.0</v>
      </c>
      <c r="F49" s="31">
        <f>E49-11-10</f>
        <v>13</v>
      </c>
      <c r="J49" s="134" t="s">
        <v>137</v>
      </c>
    </row>
    <row r="50">
      <c r="A50" s="3">
        <v>101.0</v>
      </c>
      <c r="B50" s="4">
        <v>0.12332175925925926</v>
      </c>
      <c r="C50" s="5" t="s">
        <v>21</v>
      </c>
      <c r="D50" s="5" t="s">
        <v>20</v>
      </c>
      <c r="E50" s="62" t="s">
        <v>30</v>
      </c>
      <c r="F50" s="47" t="s">
        <v>30</v>
      </c>
      <c r="J50" s="134" t="s">
        <v>17</v>
      </c>
    </row>
    <row r="51">
      <c r="A51" s="3">
        <v>101.0</v>
      </c>
      <c r="B51" s="4">
        <v>0.12332175925925926</v>
      </c>
      <c r="C51" s="5" t="s">
        <v>21</v>
      </c>
      <c r="D51" s="5" t="s">
        <v>20</v>
      </c>
      <c r="E51" s="62">
        <v>45.0</v>
      </c>
      <c r="F51" s="31">
        <f>E51-17-10</f>
        <v>18</v>
      </c>
      <c r="J51" s="134" t="s">
        <v>4024</v>
      </c>
    </row>
    <row r="52">
      <c r="A52" s="3">
        <v>101.0</v>
      </c>
      <c r="B52" s="4">
        <v>0.125</v>
      </c>
      <c r="C52" s="5" t="s">
        <v>10</v>
      </c>
      <c r="D52" s="5" t="s">
        <v>32</v>
      </c>
      <c r="E52" s="62" t="s">
        <v>30</v>
      </c>
      <c r="F52" s="47" t="s">
        <v>30</v>
      </c>
      <c r="J52" s="134" t="s">
        <v>17</v>
      </c>
    </row>
    <row r="53">
      <c r="A53" s="3">
        <v>101.0</v>
      </c>
      <c r="B53" s="4">
        <v>0.125</v>
      </c>
      <c r="C53" s="5" t="s">
        <v>10</v>
      </c>
      <c r="D53" s="5" t="s">
        <v>32</v>
      </c>
      <c r="E53" s="62" t="s">
        <v>37</v>
      </c>
      <c r="F53" s="47">
        <v>20.0</v>
      </c>
      <c r="G53" s="5" t="s">
        <v>48</v>
      </c>
      <c r="J53" s="134" t="s">
        <v>4025</v>
      </c>
    </row>
    <row r="54">
      <c r="A54" s="3">
        <v>101.0</v>
      </c>
      <c r="B54" s="4">
        <v>0.12510416666666666</v>
      </c>
      <c r="C54" s="5" t="s">
        <v>21</v>
      </c>
      <c r="D54" s="5" t="s">
        <v>32</v>
      </c>
      <c r="E54" s="62" t="s">
        <v>30</v>
      </c>
      <c r="F54" s="47" t="s">
        <v>30</v>
      </c>
      <c r="J54" s="134" t="s">
        <v>17</v>
      </c>
    </row>
    <row r="55">
      <c r="A55" s="3">
        <v>101.0</v>
      </c>
      <c r="B55" s="4">
        <v>0.12510416666666666</v>
      </c>
      <c r="C55" s="5" t="s">
        <v>21</v>
      </c>
      <c r="D55" s="5" t="s">
        <v>32</v>
      </c>
      <c r="E55" s="62">
        <v>26.0</v>
      </c>
      <c r="F55" s="31">
        <f>E55-14</f>
        <v>12</v>
      </c>
      <c r="G55" s="5" t="s">
        <v>48</v>
      </c>
      <c r="J55" s="134" t="s">
        <v>4026</v>
      </c>
    </row>
    <row r="56">
      <c r="A56" s="3">
        <v>101.0</v>
      </c>
      <c r="B56" s="4">
        <v>0.1255324074074074</v>
      </c>
      <c r="C56" s="5" t="s">
        <v>21</v>
      </c>
      <c r="D56" s="5" t="s">
        <v>7</v>
      </c>
      <c r="E56" s="62">
        <v>85.0</v>
      </c>
      <c r="F56" s="19"/>
      <c r="H56" s="5" t="s">
        <v>4027</v>
      </c>
      <c r="I56" s="5">
        <v>1.0</v>
      </c>
      <c r="J56" s="19"/>
    </row>
    <row r="57">
      <c r="A57" s="3">
        <v>101.0</v>
      </c>
      <c r="B57" s="4">
        <v>0.12569444444444444</v>
      </c>
      <c r="C57" s="5" t="s">
        <v>10</v>
      </c>
      <c r="D57" s="5" t="s">
        <v>7</v>
      </c>
      <c r="E57" s="62">
        <v>56.0</v>
      </c>
      <c r="F57" s="19"/>
      <c r="H57" s="5" t="s">
        <v>4028</v>
      </c>
      <c r="I57" s="5">
        <v>1.0</v>
      </c>
      <c r="J57" s="19"/>
    </row>
    <row r="58">
      <c r="A58" s="3">
        <v>101.0</v>
      </c>
      <c r="B58" s="4">
        <v>0.12681712962962963</v>
      </c>
      <c r="C58" s="5" t="s">
        <v>13</v>
      </c>
      <c r="D58" s="5" t="s">
        <v>74</v>
      </c>
      <c r="E58" s="62">
        <v>27.0</v>
      </c>
      <c r="F58" s="31">
        <f>E58-14</f>
        <v>13</v>
      </c>
      <c r="J58" s="19"/>
    </row>
    <row r="59">
      <c r="A59" s="3">
        <v>101.0</v>
      </c>
      <c r="B59" s="4">
        <v>0.12738425925925925</v>
      </c>
      <c r="C59" s="5" t="s">
        <v>18</v>
      </c>
      <c r="D59" s="5" t="s">
        <v>32</v>
      </c>
      <c r="E59" s="62" t="s">
        <v>30</v>
      </c>
      <c r="F59" s="47" t="s">
        <v>30</v>
      </c>
      <c r="J59" s="134" t="s">
        <v>17</v>
      </c>
    </row>
    <row r="60">
      <c r="A60" s="3">
        <v>101.0</v>
      </c>
      <c r="B60" s="4">
        <v>0.12738425925925925</v>
      </c>
      <c r="C60" s="5" t="s">
        <v>18</v>
      </c>
      <c r="D60" s="5" t="s">
        <v>32</v>
      </c>
      <c r="E60" s="62">
        <v>23.0</v>
      </c>
      <c r="F60" s="31">
        <f>E60-12</f>
        <v>11</v>
      </c>
      <c r="J60" s="134" t="s">
        <v>4029</v>
      </c>
    </row>
    <row r="61">
      <c r="A61" s="3">
        <v>101.0</v>
      </c>
      <c r="B61" s="4">
        <v>0.12810185185185186</v>
      </c>
      <c r="C61" s="5" t="s">
        <v>10</v>
      </c>
      <c r="D61" s="5" t="s">
        <v>20</v>
      </c>
      <c r="E61" s="62">
        <v>35.0</v>
      </c>
      <c r="F61" s="31">
        <f>E61-11-10</f>
        <v>14</v>
      </c>
      <c r="J61" s="134" t="s">
        <v>137</v>
      </c>
    </row>
    <row r="62">
      <c r="A62" s="3">
        <v>101.0</v>
      </c>
      <c r="B62" s="4">
        <v>0.12810185185185186</v>
      </c>
      <c r="C62" s="5" t="s">
        <v>21</v>
      </c>
      <c r="D62" s="5" t="s">
        <v>20</v>
      </c>
      <c r="E62" s="62" t="s">
        <v>30</v>
      </c>
      <c r="F62" s="47" t="s">
        <v>30</v>
      </c>
      <c r="J62" s="134" t="s">
        <v>17</v>
      </c>
    </row>
    <row r="63">
      <c r="A63" s="3">
        <v>101.0</v>
      </c>
      <c r="B63" s="4">
        <v>0.12810185185185186</v>
      </c>
      <c r="C63" s="5" t="s">
        <v>21</v>
      </c>
      <c r="D63" s="5" t="s">
        <v>20</v>
      </c>
      <c r="E63" s="62">
        <v>37.0</v>
      </c>
      <c r="F63" s="34">
        <f>E63-17-10</f>
        <v>10</v>
      </c>
      <c r="J63" s="134" t="s">
        <v>4030</v>
      </c>
    </row>
    <row r="64">
      <c r="A64" s="3">
        <v>101.0</v>
      </c>
      <c r="B64" s="4">
        <v>0.13025462962962964</v>
      </c>
      <c r="C64" s="5" t="s">
        <v>18</v>
      </c>
      <c r="D64" s="5" t="s">
        <v>26</v>
      </c>
      <c r="E64" s="62">
        <v>8.0</v>
      </c>
      <c r="F64" s="31">
        <f>E64-2</f>
        <v>6</v>
      </c>
      <c r="J64" s="19"/>
    </row>
    <row r="65">
      <c r="A65" s="3">
        <v>101.0</v>
      </c>
      <c r="B65" s="4">
        <v>0.13767361111111112</v>
      </c>
      <c r="C65" s="5" t="s">
        <v>13</v>
      </c>
      <c r="D65" s="5" t="s">
        <v>146</v>
      </c>
      <c r="E65" s="62">
        <v>25.0</v>
      </c>
      <c r="F65" s="31">
        <f>E65-8</f>
        <v>17</v>
      </c>
      <c r="J65" s="19"/>
    </row>
    <row r="66">
      <c r="A66" s="3">
        <v>101.0</v>
      </c>
      <c r="B66" s="4">
        <v>0.13966435185185186</v>
      </c>
      <c r="C66" s="5" t="s">
        <v>18</v>
      </c>
      <c r="D66" s="5" t="s">
        <v>88</v>
      </c>
      <c r="E66" s="62">
        <v>15.0</v>
      </c>
      <c r="F66" s="31">
        <f>E66-5</f>
        <v>10</v>
      </c>
      <c r="J66" s="19"/>
    </row>
    <row r="67">
      <c r="A67" s="3">
        <v>101.0</v>
      </c>
      <c r="B67" s="4">
        <v>0.13974537037037038</v>
      </c>
      <c r="C67" s="5" t="s">
        <v>21</v>
      </c>
      <c r="D67" s="5" t="s">
        <v>88</v>
      </c>
      <c r="E67" s="62" t="s">
        <v>30</v>
      </c>
      <c r="F67" s="47" t="s">
        <v>30</v>
      </c>
      <c r="J67" s="134" t="s">
        <v>17</v>
      </c>
    </row>
    <row r="68">
      <c r="A68" s="3">
        <v>101.0</v>
      </c>
      <c r="B68" s="4">
        <v>0.13974537037037038</v>
      </c>
      <c r="C68" s="5" t="s">
        <v>21</v>
      </c>
      <c r="D68" s="5" t="s">
        <v>88</v>
      </c>
      <c r="E68" s="62">
        <v>22.0</v>
      </c>
      <c r="F68" s="31">
        <f>E68-9</f>
        <v>13</v>
      </c>
      <c r="J68" s="134" t="s">
        <v>40</v>
      </c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8.63"/>
    <col customWidth="1" min="4" max="4" width="13.75"/>
    <col customWidth="1" min="5" max="5" width="9.5"/>
    <col customWidth="1" min="6" max="6" width="11.25"/>
    <col customWidth="1" min="7" max="7" width="4.75"/>
    <col customWidth="1" min="8" max="8" width="37.63"/>
    <col customWidth="1" min="9" max="9" width="4.88"/>
    <col customWidth="1" min="10" max="10" width="47.13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102.0</v>
      </c>
      <c r="B2" s="4">
        <v>0.010150462962962964</v>
      </c>
      <c r="C2" s="5" t="s">
        <v>22</v>
      </c>
      <c r="D2" s="5" t="s">
        <v>588</v>
      </c>
      <c r="E2" s="62" t="s">
        <v>30</v>
      </c>
      <c r="F2" s="47" t="s">
        <v>30</v>
      </c>
      <c r="J2" s="134" t="s">
        <v>17</v>
      </c>
    </row>
    <row r="3">
      <c r="A3" s="3">
        <v>102.0</v>
      </c>
      <c r="B3" s="4">
        <v>0.010150462962962964</v>
      </c>
      <c r="C3" s="5" t="s">
        <v>22</v>
      </c>
      <c r="D3" s="5" t="s">
        <v>588</v>
      </c>
      <c r="E3" s="62">
        <v>33.0</v>
      </c>
      <c r="F3" s="47">
        <f>E3-18</f>
        <v>15</v>
      </c>
      <c r="J3" s="134" t="s">
        <v>40</v>
      </c>
    </row>
    <row r="4">
      <c r="A4" s="3">
        <v>102.0</v>
      </c>
      <c r="B4" s="4">
        <v>0.010185185185185186</v>
      </c>
      <c r="C4" s="5" t="s">
        <v>18</v>
      </c>
      <c r="D4" s="5" t="s">
        <v>588</v>
      </c>
      <c r="E4" s="62" t="s">
        <v>30</v>
      </c>
      <c r="F4" s="47" t="s">
        <v>30</v>
      </c>
      <c r="J4" s="134" t="s">
        <v>17</v>
      </c>
    </row>
    <row r="5">
      <c r="A5" s="3">
        <v>102.0</v>
      </c>
      <c r="B5" s="4">
        <v>0.010185185185185186</v>
      </c>
      <c r="C5" s="5" t="s">
        <v>18</v>
      </c>
      <c r="D5" s="5" t="s">
        <v>588</v>
      </c>
      <c r="E5" s="62">
        <v>21.0</v>
      </c>
      <c r="F5" s="31">
        <f>E5-2</f>
        <v>19</v>
      </c>
      <c r="J5" s="134" t="s">
        <v>40</v>
      </c>
    </row>
    <row r="6">
      <c r="A6" s="3">
        <v>102.0</v>
      </c>
      <c r="B6" s="4">
        <v>0.01019675925925926</v>
      </c>
      <c r="C6" s="5" t="s">
        <v>15</v>
      </c>
      <c r="D6" s="5" t="s">
        <v>588</v>
      </c>
      <c r="E6" s="62" t="s">
        <v>30</v>
      </c>
      <c r="F6" s="47" t="s">
        <v>30</v>
      </c>
      <c r="J6" s="134" t="s">
        <v>17</v>
      </c>
    </row>
    <row r="7">
      <c r="A7" s="3">
        <v>102.0</v>
      </c>
      <c r="B7" s="4">
        <v>0.01019675925925926</v>
      </c>
      <c r="C7" s="5" t="s">
        <v>15</v>
      </c>
      <c r="D7" s="5" t="s">
        <v>588</v>
      </c>
      <c r="E7" s="62">
        <v>17.0</v>
      </c>
      <c r="F7" s="31">
        <f>E7-0</f>
        <v>17</v>
      </c>
      <c r="J7" s="134" t="s">
        <v>40</v>
      </c>
    </row>
    <row r="8">
      <c r="A8" s="3">
        <v>102.0</v>
      </c>
      <c r="B8" s="4">
        <v>0.010208333333333333</v>
      </c>
      <c r="C8" s="5" t="s">
        <v>21</v>
      </c>
      <c r="D8" s="5" t="s">
        <v>588</v>
      </c>
      <c r="E8" s="62" t="s">
        <v>30</v>
      </c>
      <c r="F8" s="47" t="s">
        <v>30</v>
      </c>
      <c r="J8" s="134" t="s">
        <v>17</v>
      </c>
    </row>
    <row r="9">
      <c r="A9" s="3">
        <v>102.0</v>
      </c>
      <c r="B9" s="4">
        <v>0.010208333333333333</v>
      </c>
      <c r="C9" s="5" t="s">
        <v>21</v>
      </c>
      <c r="D9" s="5" t="s">
        <v>588</v>
      </c>
      <c r="E9" s="62">
        <v>18.0</v>
      </c>
      <c r="F9" s="31">
        <f>E9-2</f>
        <v>16</v>
      </c>
      <c r="J9" s="134" t="s">
        <v>40</v>
      </c>
    </row>
    <row r="10">
      <c r="A10" s="3">
        <v>102.0</v>
      </c>
      <c r="B10" s="4">
        <v>0.010219907407407407</v>
      </c>
      <c r="C10" s="5" t="s">
        <v>10</v>
      </c>
      <c r="D10" s="5" t="s">
        <v>588</v>
      </c>
      <c r="E10" s="62" t="s">
        <v>30</v>
      </c>
      <c r="F10" s="47" t="s">
        <v>30</v>
      </c>
      <c r="J10" s="134" t="s">
        <v>17</v>
      </c>
    </row>
    <row r="11">
      <c r="A11" s="3">
        <v>102.0</v>
      </c>
      <c r="B11" s="4">
        <v>0.010219907407407407</v>
      </c>
      <c r="C11" s="5" t="s">
        <v>10</v>
      </c>
      <c r="D11" s="5" t="s">
        <v>588</v>
      </c>
      <c r="E11" s="62">
        <v>17.0</v>
      </c>
      <c r="F11" s="31">
        <f>E11-9</f>
        <v>8</v>
      </c>
      <c r="J11" s="134" t="s">
        <v>40</v>
      </c>
    </row>
    <row r="12">
      <c r="A12" s="3">
        <v>102.0</v>
      </c>
      <c r="B12" s="4">
        <v>0.010243055555555556</v>
      </c>
      <c r="C12" s="5" t="s">
        <v>134</v>
      </c>
      <c r="D12" s="5" t="s">
        <v>588</v>
      </c>
      <c r="E12" s="62" t="s">
        <v>30</v>
      </c>
      <c r="F12" s="47" t="s">
        <v>30</v>
      </c>
      <c r="J12" s="134" t="s">
        <v>17</v>
      </c>
    </row>
    <row r="13">
      <c r="A13" s="3">
        <v>102.0</v>
      </c>
      <c r="B13" s="4">
        <v>0.010243055555555556</v>
      </c>
      <c r="C13" s="5" t="s">
        <v>134</v>
      </c>
      <c r="D13" s="5" t="s">
        <v>588</v>
      </c>
      <c r="E13" s="62">
        <v>22.0</v>
      </c>
      <c r="F13" s="31">
        <f>E13-2</f>
        <v>20</v>
      </c>
      <c r="J13" s="134" t="s">
        <v>40</v>
      </c>
    </row>
    <row r="14">
      <c r="A14" s="3">
        <v>102.0</v>
      </c>
      <c r="B14" s="4">
        <v>0.010266203703703704</v>
      </c>
      <c r="C14" s="5" t="s">
        <v>13</v>
      </c>
      <c r="D14" s="5" t="s">
        <v>588</v>
      </c>
      <c r="E14" s="62" t="s">
        <v>30</v>
      </c>
      <c r="F14" s="47" t="s">
        <v>30</v>
      </c>
      <c r="J14" s="134" t="s">
        <v>17</v>
      </c>
    </row>
    <row r="15">
      <c r="A15" s="3">
        <v>102.0</v>
      </c>
      <c r="B15" s="4">
        <v>0.010266203703703704</v>
      </c>
      <c r="C15" s="5" t="s">
        <v>13</v>
      </c>
      <c r="D15" s="5" t="s">
        <v>588</v>
      </c>
      <c r="E15" s="62">
        <v>8.0</v>
      </c>
      <c r="F15" s="31">
        <f>E15-1</f>
        <v>7</v>
      </c>
      <c r="J15" s="134" t="s">
        <v>40</v>
      </c>
    </row>
    <row r="16">
      <c r="A16" s="3">
        <v>102.0</v>
      </c>
      <c r="B16" s="4">
        <v>0.0134375</v>
      </c>
      <c r="C16" s="5" t="s">
        <v>18</v>
      </c>
      <c r="D16" s="5" t="s">
        <v>88</v>
      </c>
      <c r="E16" s="62" t="s">
        <v>28</v>
      </c>
      <c r="F16" s="47">
        <v>1.0</v>
      </c>
      <c r="J16" s="19"/>
    </row>
    <row r="17">
      <c r="A17" s="3">
        <v>102.0</v>
      </c>
      <c r="B17" s="4">
        <v>0.017673611111111112</v>
      </c>
      <c r="C17" s="5" t="s">
        <v>134</v>
      </c>
      <c r="D17" s="5" t="s">
        <v>122</v>
      </c>
      <c r="E17" s="62" t="s">
        <v>30</v>
      </c>
      <c r="F17" s="47" t="s">
        <v>30</v>
      </c>
      <c r="J17" s="134" t="s">
        <v>42</v>
      </c>
    </row>
    <row r="18">
      <c r="A18" s="3">
        <v>102.0</v>
      </c>
      <c r="B18" s="4">
        <v>0.017673611111111112</v>
      </c>
      <c r="C18" s="5" t="s">
        <v>134</v>
      </c>
      <c r="D18" s="5" t="s">
        <v>122</v>
      </c>
      <c r="E18" s="62">
        <v>13.0</v>
      </c>
      <c r="F18" s="31">
        <f>E18-5</f>
        <v>8</v>
      </c>
      <c r="J18" s="134" t="s">
        <v>43</v>
      </c>
    </row>
    <row r="19">
      <c r="A19" s="3">
        <v>102.0</v>
      </c>
      <c r="B19" s="4">
        <v>0.01840277777777778</v>
      </c>
      <c r="C19" s="5" t="s">
        <v>21</v>
      </c>
      <c r="D19" s="5" t="s">
        <v>122</v>
      </c>
      <c r="E19" s="62" t="s">
        <v>30</v>
      </c>
      <c r="F19" s="47" t="s">
        <v>30</v>
      </c>
      <c r="J19" s="134" t="s">
        <v>42</v>
      </c>
    </row>
    <row r="20">
      <c r="A20" s="3">
        <v>102.0</v>
      </c>
      <c r="B20" s="4">
        <v>0.01840277777777778</v>
      </c>
      <c r="C20" s="5" t="s">
        <v>21</v>
      </c>
      <c r="D20" s="5" t="s">
        <v>122</v>
      </c>
      <c r="E20" s="62">
        <v>18.0</v>
      </c>
      <c r="F20" s="31">
        <f>E20-2</f>
        <v>16</v>
      </c>
      <c r="J20" s="134" t="s">
        <v>43</v>
      </c>
    </row>
    <row r="21">
      <c r="A21" s="3">
        <v>102.0</v>
      </c>
      <c r="B21" s="4">
        <v>0.020717592592592593</v>
      </c>
      <c r="C21" s="5" t="s">
        <v>10</v>
      </c>
      <c r="D21" s="5" t="s">
        <v>24</v>
      </c>
      <c r="E21" s="62">
        <v>33.0</v>
      </c>
      <c r="F21" s="31">
        <f>E21-15</f>
        <v>18</v>
      </c>
      <c r="J21" s="19"/>
    </row>
    <row r="22">
      <c r="A22" s="3">
        <v>102.0</v>
      </c>
      <c r="B22" s="4">
        <v>0.02074074074074074</v>
      </c>
      <c r="C22" s="5" t="s">
        <v>21</v>
      </c>
      <c r="D22" s="5" t="s">
        <v>24</v>
      </c>
      <c r="E22" s="62" t="s">
        <v>30</v>
      </c>
      <c r="F22" s="47" t="s">
        <v>30</v>
      </c>
      <c r="J22" s="134" t="s">
        <v>17</v>
      </c>
    </row>
    <row r="23">
      <c r="A23" s="3">
        <v>102.0</v>
      </c>
      <c r="B23" s="4">
        <v>0.02074074074074074</v>
      </c>
      <c r="C23" s="5" t="s">
        <v>21</v>
      </c>
      <c r="D23" s="5" t="s">
        <v>24</v>
      </c>
      <c r="E23" s="62">
        <v>24.0</v>
      </c>
      <c r="F23" s="34">
        <f>E23-14</f>
        <v>10</v>
      </c>
      <c r="J23" s="134" t="s">
        <v>4031</v>
      </c>
    </row>
    <row r="24">
      <c r="A24" s="3">
        <v>102.0</v>
      </c>
      <c r="B24" s="4">
        <v>0.02167824074074074</v>
      </c>
      <c r="C24" s="5" t="s">
        <v>10</v>
      </c>
      <c r="D24" s="5" t="s">
        <v>24</v>
      </c>
      <c r="E24" s="62">
        <v>20.0</v>
      </c>
      <c r="F24" s="31">
        <f>E24-15</f>
        <v>5</v>
      </c>
      <c r="J24" s="19"/>
    </row>
    <row r="25">
      <c r="A25" s="3">
        <v>102.0</v>
      </c>
      <c r="B25" s="4">
        <v>0.021701388888888888</v>
      </c>
      <c r="C25" s="5" t="s">
        <v>21</v>
      </c>
      <c r="D25" s="5" t="s">
        <v>24</v>
      </c>
      <c r="E25" s="62" t="s">
        <v>30</v>
      </c>
      <c r="F25" s="47" t="s">
        <v>30</v>
      </c>
      <c r="J25" s="134" t="s">
        <v>17</v>
      </c>
    </row>
    <row r="26">
      <c r="A26" s="3">
        <v>102.0</v>
      </c>
      <c r="B26" s="4">
        <v>0.021701388888888888</v>
      </c>
      <c r="C26" s="5" t="s">
        <v>21</v>
      </c>
      <c r="D26" s="5" t="s">
        <v>24</v>
      </c>
      <c r="E26" s="62">
        <v>24.0</v>
      </c>
      <c r="F26" s="34">
        <f>E26-14</f>
        <v>10</v>
      </c>
      <c r="J26" s="134" t="s">
        <v>4032</v>
      </c>
    </row>
    <row r="27">
      <c r="A27" s="3">
        <v>102.0</v>
      </c>
      <c r="B27" s="4">
        <v>0.02241898148148148</v>
      </c>
      <c r="C27" s="5" t="s">
        <v>21</v>
      </c>
      <c r="D27" s="5" t="s">
        <v>88</v>
      </c>
      <c r="E27" s="62" t="s">
        <v>30</v>
      </c>
      <c r="F27" s="47" t="s">
        <v>30</v>
      </c>
      <c r="J27" s="134" t="s">
        <v>17</v>
      </c>
    </row>
    <row r="28">
      <c r="A28" s="3">
        <v>102.0</v>
      </c>
      <c r="B28" s="4">
        <v>0.02241898148148148</v>
      </c>
      <c r="C28" s="5" t="s">
        <v>21</v>
      </c>
      <c r="D28" s="5" t="s">
        <v>88</v>
      </c>
      <c r="E28" s="62">
        <v>19.0</v>
      </c>
      <c r="F28" s="34">
        <f>E28-9</f>
        <v>10</v>
      </c>
      <c r="J28" s="134" t="s">
        <v>4032</v>
      </c>
    </row>
    <row r="29">
      <c r="A29" s="3">
        <v>102.0</v>
      </c>
      <c r="B29" s="4">
        <v>0.027523148148148147</v>
      </c>
      <c r="C29" s="5" t="s">
        <v>13</v>
      </c>
      <c r="D29" s="5" t="s">
        <v>74</v>
      </c>
      <c r="E29" s="62">
        <v>21.0</v>
      </c>
      <c r="F29" s="31">
        <f>E29-14</f>
        <v>7</v>
      </c>
      <c r="J29" s="19"/>
    </row>
    <row r="30">
      <c r="A30" s="3">
        <v>102.0</v>
      </c>
      <c r="B30" s="4">
        <v>0.02863425925925926</v>
      </c>
      <c r="C30" s="5" t="s">
        <v>10</v>
      </c>
      <c r="D30" s="5" t="s">
        <v>20</v>
      </c>
      <c r="E30" s="62" t="s">
        <v>37</v>
      </c>
      <c r="F30" s="47">
        <v>20.0</v>
      </c>
      <c r="J30" s="134" t="s">
        <v>137</v>
      </c>
    </row>
    <row r="31">
      <c r="A31" s="3">
        <v>102.0</v>
      </c>
      <c r="B31" s="4">
        <v>0.028645833333333332</v>
      </c>
      <c r="C31" s="5" t="s">
        <v>22</v>
      </c>
      <c r="D31" s="5" t="s">
        <v>20</v>
      </c>
      <c r="E31" s="62" t="s">
        <v>37</v>
      </c>
      <c r="F31" s="47">
        <v>20.0</v>
      </c>
      <c r="J31" s="134" t="s">
        <v>137</v>
      </c>
    </row>
    <row r="32">
      <c r="A32" s="3">
        <v>102.0</v>
      </c>
      <c r="B32" s="4">
        <v>0.028738425925925924</v>
      </c>
      <c r="C32" s="5" t="s">
        <v>18</v>
      </c>
      <c r="D32" s="5" t="s">
        <v>20</v>
      </c>
      <c r="E32" s="62">
        <v>22.0</v>
      </c>
      <c r="F32" s="31">
        <f>E32-6-10</f>
        <v>6</v>
      </c>
      <c r="J32" s="134" t="s">
        <v>137</v>
      </c>
    </row>
    <row r="33">
      <c r="A33" s="3">
        <v>102.0</v>
      </c>
      <c r="B33" s="4">
        <v>0.02875</v>
      </c>
      <c r="C33" s="5" t="s">
        <v>15</v>
      </c>
      <c r="D33" s="5" t="s">
        <v>20</v>
      </c>
      <c r="E33" s="62">
        <v>36.0</v>
      </c>
      <c r="F33" s="31">
        <f>E33-8-10</f>
        <v>18</v>
      </c>
      <c r="J33" s="134" t="s">
        <v>137</v>
      </c>
    </row>
    <row r="34">
      <c r="A34" s="3">
        <v>102.0</v>
      </c>
      <c r="B34" s="4">
        <v>0.028784722222222222</v>
      </c>
      <c r="C34" s="5" t="s">
        <v>21</v>
      </c>
      <c r="D34" s="5" t="s">
        <v>20</v>
      </c>
      <c r="E34" s="62" t="s">
        <v>30</v>
      </c>
      <c r="F34" s="47" t="s">
        <v>30</v>
      </c>
      <c r="J34" s="134" t="s">
        <v>17</v>
      </c>
    </row>
    <row r="35">
      <c r="A35" s="3">
        <v>102.0</v>
      </c>
      <c r="B35" s="4">
        <v>0.028784722222222222</v>
      </c>
      <c r="C35" s="5" t="s">
        <v>21</v>
      </c>
      <c r="D35" s="5" t="s">
        <v>20</v>
      </c>
      <c r="E35" s="62">
        <v>39.0</v>
      </c>
      <c r="F35" s="31">
        <f>E35-10-17</f>
        <v>12</v>
      </c>
      <c r="J35" s="134" t="s">
        <v>4024</v>
      </c>
    </row>
    <row r="36">
      <c r="A36" s="3">
        <v>102.0</v>
      </c>
      <c r="B36" s="4">
        <v>0.028819444444444446</v>
      </c>
      <c r="C36" s="5" t="s">
        <v>134</v>
      </c>
      <c r="D36" s="5" t="s">
        <v>20</v>
      </c>
      <c r="E36" s="62">
        <v>22.0</v>
      </c>
      <c r="F36" s="31">
        <f>E36-5-10</f>
        <v>7</v>
      </c>
      <c r="J36" s="134" t="s">
        <v>137</v>
      </c>
    </row>
    <row r="37">
      <c r="A37" s="3">
        <v>102.0</v>
      </c>
      <c r="B37" s="4">
        <v>0.02883101851851852</v>
      </c>
      <c r="C37" s="5" t="s">
        <v>13</v>
      </c>
      <c r="D37" s="5" t="s">
        <v>20</v>
      </c>
      <c r="E37" s="62">
        <v>20.0</v>
      </c>
      <c r="F37" s="31">
        <f>E37-2-10</f>
        <v>8</v>
      </c>
      <c r="J37" s="134" t="s">
        <v>137</v>
      </c>
    </row>
    <row r="38">
      <c r="A38" s="3">
        <v>102.0</v>
      </c>
      <c r="B38" s="4">
        <v>0.02943287037037037</v>
      </c>
      <c r="C38" s="5" t="s">
        <v>10</v>
      </c>
      <c r="D38" s="5" t="s">
        <v>24</v>
      </c>
      <c r="E38" s="62">
        <v>19.0</v>
      </c>
      <c r="F38" s="31">
        <f>E38-15</f>
        <v>4</v>
      </c>
      <c r="J38" s="19"/>
    </row>
    <row r="39">
      <c r="A39" s="3">
        <v>102.0</v>
      </c>
      <c r="B39" s="4">
        <v>0.030243055555555554</v>
      </c>
      <c r="C39" s="5" t="s">
        <v>15</v>
      </c>
      <c r="D39" s="5" t="s">
        <v>184</v>
      </c>
      <c r="E39" s="62" t="s">
        <v>30</v>
      </c>
      <c r="F39" s="47" t="s">
        <v>30</v>
      </c>
      <c r="J39" s="134" t="s">
        <v>17</v>
      </c>
    </row>
    <row r="40">
      <c r="A40" s="3">
        <v>102.0</v>
      </c>
      <c r="B40" s="4">
        <v>0.030243055555555554</v>
      </c>
      <c r="C40" s="5" t="s">
        <v>15</v>
      </c>
      <c r="D40" s="5" t="s">
        <v>184</v>
      </c>
      <c r="E40" s="62">
        <v>28.0</v>
      </c>
      <c r="F40" s="31">
        <f t="shared" ref="F40:F41" si="1">E40-12</f>
        <v>16</v>
      </c>
      <c r="J40" s="134" t="s">
        <v>40</v>
      </c>
    </row>
    <row r="41">
      <c r="A41" s="3">
        <v>102.0</v>
      </c>
      <c r="B41" s="4">
        <v>0.03409722222222222</v>
      </c>
      <c r="C41" s="5" t="s">
        <v>15</v>
      </c>
      <c r="D41" s="5" t="s">
        <v>24</v>
      </c>
      <c r="E41" s="62">
        <v>17.0</v>
      </c>
      <c r="F41" s="31">
        <f t="shared" si="1"/>
        <v>5</v>
      </c>
      <c r="J41" s="19"/>
    </row>
    <row r="42">
      <c r="A42" s="3">
        <v>102.0</v>
      </c>
      <c r="B42" s="4">
        <v>0.04201388888888889</v>
      </c>
      <c r="C42" s="5" t="s">
        <v>15</v>
      </c>
      <c r="D42" s="5" t="s">
        <v>47</v>
      </c>
      <c r="E42" s="62">
        <v>18.0</v>
      </c>
      <c r="F42" s="31">
        <f>E42-2</f>
        <v>16</v>
      </c>
      <c r="J42" s="19"/>
    </row>
    <row r="43">
      <c r="A43" s="3">
        <v>102.0</v>
      </c>
      <c r="B43" s="4">
        <v>0.04207175925925926</v>
      </c>
      <c r="C43" s="5" t="s">
        <v>22</v>
      </c>
      <c r="D43" s="5" t="s">
        <v>47</v>
      </c>
      <c r="E43" s="62">
        <v>2.0</v>
      </c>
      <c r="F43" s="31">
        <f>E43-0</f>
        <v>2</v>
      </c>
      <c r="J43" s="19"/>
    </row>
    <row r="44">
      <c r="A44" s="3">
        <v>102.0</v>
      </c>
      <c r="B44" s="4">
        <v>0.04875</v>
      </c>
      <c r="C44" s="5" t="s">
        <v>10</v>
      </c>
      <c r="D44" s="5" t="s">
        <v>24</v>
      </c>
      <c r="E44" s="62">
        <v>19.0</v>
      </c>
      <c r="F44" s="31">
        <f>E44-15</f>
        <v>4</v>
      </c>
      <c r="J44" s="19"/>
    </row>
    <row r="45">
      <c r="A45" s="3">
        <v>102.0</v>
      </c>
      <c r="B45" s="4">
        <v>0.053043981481481484</v>
      </c>
      <c r="C45" s="5" t="s">
        <v>13</v>
      </c>
      <c r="D45" s="5" t="s">
        <v>26</v>
      </c>
      <c r="E45" s="62">
        <v>22.0</v>
      </c>
      <c r="F45" s="31">
        <f>E45-7</f>
        <v>15</v>
      </c>
      <c r="J45" s="19"/>
    </row>
    <row r="46">
      <c r="A46" s="3">
        <v>102.0</v>
      </c>
      <c r="B46" s="4">
        <v>0.05472222222222222</v>
      </c>
      <c r="C46" s="5" t="s">
        <v>134</v>
      </c>
      <c r="D46" s="5" t="s">
        <v>146</v>
      </c>
      <c r="E46" s="62" t="s">
        <v>37</v>
      </c>
      <c r="F46" s="47">
        <v>20.0</v>
      </c>
      <c r="J46" s="19"/>
    </row>
    <row r="47">
      <c r="A47" s="3">
        <v>102.0</v>
      </c>
      <c r="B47" s="4">
        <v>0.05556712962962963</v>
      </c>
      <c r="C47" s="5" t="s">
        <v>15</v>
      </c>
      <c r="D47" s="5" t="s">
        <v>88</v>
      </c>
      <c r="E47" s="62">
        <v>11.0</v>
      </c>
      <c r="F47" s="31">
        <f>E47-2</f>
        <v>9</v>
      </c>
      <c r="J47" s="19"/>
    </row>
    <row r="48">
      <c r="A48" s="3">
        <v>102.0</v>
      </c>
      <c r="B48" s="4">
        <v>0.0574537037037037</v>
      </c>
      <c r="C48" s="5" t="s">
        <v>134</v>
      </c>
      <c r="D48" s="5" t="s">
        <v>97</v>
      </c>
      <c r="E48" s="62">
        <v>13.0</v>
      </c>
      <c r="F48" s="49"/>
      <c r="J48" s="134" t="s">
        <v>4033</v>
      </c>
    </row>
    <row r="49">
      <c r="A49" s="3">
        <v>102.0</v>
      </c>
      <c r="B49" s="4">
        <v>0.07275462962962963</v>
      </c>
      <c r="C49" s="5" t="s">
        <v>22</v>
      </c>
      <c r="D49" s="5" t="s">
        <v>20</v>
      </c>
      <c r="E49" s="62">
        <v>21.0</v>
      </c>
      <c r="F49" s="31">
        <f>E49-2-10</f>
        <v>9</v>
      </c>
      <c r="J49" s="19"/>
    </row>
    <row r="50">
      <c r="A50" s="3">
        <v>102.0</v>
      </c>
      <c r="B50" s="4">
        <v>0.0728125</v>
      </c>
      <c r="C50" s="5" t="s">
        <v>21</v>
      </c>
      <c r="D50" s="5" t="s">
        <v>20</v>
      </c>
      <c r="E50" s="62" t="s">
        <v>30</v>
      </c>
      <c r="F50" s="47" t="s">
        <v>30</v>
      </c>
      <c r="J50" s="134" t="s">
        <v>17</v>
      </c>
    </row>
    <row r="51">
      <c r="A51" s="3">
        <v>102.0</v>
      </c>
      <c r="B51" s="4">
        <v>0.0728125</v>
      </c>
      <c r="C51" s="5" t="s">
        <v>21</v>
      </c>
      <c r="D51" s="5" t="s">
        <v>20</v>
      </c>
      <c r="E51" s="62">
        <v>34.0</v>
      </c>
      <c r="F51" s="31">
        <f>E51-10-17</f>
        <v>7</v>
      </c>
      <c r="J51" s="134" t="s">
        <v>40</v>
      </c>
    </row>
    <row r="52">
      <c r="A52" s="3">
        <v>102.0</v>
      </c>
      <c r="B52" s="4">
        <v>0.07326388888888889</v>
      </c>
      <c r="C52" s="5" t="s">
        <v>22</v>
      </c>
      <c r="D52" s="5" t="s">
        <v>24</v>
      </c>
      <c r="E52" s="62" t="s">
        <v>28</v>
      </c>
      <c r="F52" s="47">
        <v>1.0</v>
      </c>
      <c r="J52" s="19"/>
    </row>
    <row r="53">
      <c r="A53" s="3">
        <v>102.0</v>
      </c>
      <c r="B53" s="4">
        <v>0.07346064814814815</v>
      </c>
      <c r="C53" s="5" t="s">
        <v>21</v>
      </c>
      <c r="D53" s="5" t="s">
        <v>24</v>
      </c>
      <c r="E53" s="62" t="s">
        <v>30</v>
      </c>
      <c r="F53" s="47" t="s">
        <v>30</v>
      </c>
      <c r="J53" s="134" t="s">
        <v>17</v>
      </c>
    </row>
    <row r="54">
      <c r="A54" s="3">
        <v>102.0</v>
      </c>
      <c r="B54" s="4">
        <v>0.07346064814814815</v>
      </c>
      <c r="C54" s="5" t="s">
        <v>21</v>
      </c>
      <c r="D54" s="5" t="s">
        <v>24</v>
      </c>
      <c r="E54" s="62">
        <v>26.0</v>
      </c>
      <c r="F54" s="31">
        <f>E54-14</f>
        <v>12</v>
      </c>
      <c r="J54" s="134" t="s">
        <v>40</v>
      </c>
    </row>
    <row r="55">
      <c r="A55" s="3">
        <v>102.0</v>
      </c>
      <c r="B55" s="4">
        <v>0.07653935185185186</v>
      </c>
      <c r="C55" s="5" t="s">
        <v>18</v>
      </c>
      <c r="D55" s="5" t="s">
        <v>129</v>
      </c>
      <c r="E55" s="62">
        <v>14.0</v>
      </c>
      <c r="F55" s="31">
        <f>E55-3</f>
        <v>11</v>
      </c>
      <c r="J55" s="19"/>
    </row>
    <row r="56">
      <c r="A56" s="3">
        <v>102.0</v>
      </c>
      <c r="B56" s="4">
        <v>0.0765625</v>
      </c>
      <c r="C56" s="5" t="s">
        <v>15</v>
      </c>
      <c r="D56" s="5" t="s">
        <v>129</v>
      </c>
      <c r="E56" s="62">
        <v>30.0</v>
      </c>
      <c r="F56" s="31">
        <f>E56-15</f>
        <v>15</v>
      </c>
      <c r="J56" s="19"/>
    </row>
    <row r="57">
      <c r="A57" s="3">
        <v>102.0</v>
      </c>
      <c r="B57" s="4">
        <v>0.07657407407407407</v>
      </c>
      <c r="C57" s="5" t="s">
        <v>10</v>
      </c>
      <c r="D57" s="5" t="s">
        <v>129</v>
      </c>
      <c r="E57" s="62">
        <v>24.0</v>
      </c>
      <c r="F57" s="31">
        <f>E57-5</f>
        <v>19</v>
      </c>
      <c r="J57" s="19"/>
    </row>
    <row r="58">
      <c r="A58" s="3">
        <v>102.0</v>
      </c>
      <c r="B58" s="4">
        <v>0.07679398148148148</v>
      </c>
      <c r="C58" s="5" t="s">
        <v>134</v>
      </c>
      <c r="D58" s="5" t="s">
        <v>129</v>
      </c>
      <c r="E58" s="62">
        <v>12.0</v>
      </c>
      <c r="F58" s="47">
        <v>2.0</v>
      </c>
      <c r="J58" s="19"/>
    </row>
    <row r="59">
      <c r="A59" s="3">
        <v>102.0</v>
      </c>
      <c r="B59" s="4">
        <v>0.0768287037037037</v>
      </c>
      <c r="C59" s="5" t="s">
        <v>13</v>
      </c>
      <c r="D59" s="5" t="s">
        <v>129</v>
      </c>
      <c r="E59" s="62">
        <v>19.0</v>
      </c>
      <c r="F59" s="31">
        <f>E59-0</f>
        <v>19</v>
      </c>
      <c r="J59" s="19"/>
    </row>
    <row r="60">
      <c r="A60" s="3">
        <v>102.0</v>
      </c>
      <c r="B60" s="4">
        <v>0.0783449074074074</v>
      </c>
      <c r="C60" s="5" t="s">
        <v>15</v>
      </c>
      <c r="D60" s="5" t="s">
        <v>24</v>
      </c>
      <c r="E60" s="62">
        <v>18.0</v>
      </c>
      <c r="F60" s="31">
        <f t="shared" ref="F60:F61" si="2">E60-12</f>
        <v>6</v>
      </c>
      <c r="J60" s="19"/>
    </row>
    <row r="61">
      <c r="A61" s="3">
        <v>102.0</v>
      </c>
      <c r="B61" s="4">
        <v>0.08414351851851852</v>
      </c>
      <c r="C61" s="5" t="s">
        <v>15</v>
      </c>
      <c r="D61" s="5" t="s">
        <v>24</v>
      </c>
      <c r="E61" s="62">
        <v>30.0</v>
      </c>
      <c r="F61" s="31">
        <f t="shared" si="2"/>
        <v>18</v>
      </c>
      <c r="J61" s="19"/>
    </row>
    <row r="62">
      <c r="A62" s="3">
        <v>102.0</v>
      </c>
      <c r="B62" s="4">
        <v>0.09200231481481481</v>
      </c>
      <c r="C62" s="5" t="s">
        <v>22</v>
      </c>
      <c r="D62" s="5" t="s">
        <v>588</v>
      </c>
      <c r="E62" s="62">
        <v>24.0</v>
      </c>
      <c r="F62" s="31">
        <f>E62-18</f>
        <v>6</v>
      </c>
      <c r="J62" s="19"/>
    </row>
    <row r="63">
      <c r="A63" s="3">
        <v>102.0</v>
      </c>
      <c r="B63" s="4">
        <v>0.09297453703703704</v>
      </c>
      <c r="C63" s="5" t="s">
        <v>18</v>
      </c>
      <c r="D63" s="5" t="s">
        <v>24</v>
      </c>
      <c r="E63" s="62">
        <v>15.0</v>
      </c>
      <c r="F63" s="31">
        <f>E63-3</f>
        <v>12</v>
      </c>
      <c r="J63" s="19"/>
    </row>
    <row r="64">
      <c r="A64" s="3">
        <v>102.0</v>
      </c>
      <c r="B64" s="4">
        <v>0.09309027777777777</v>
      </c>
      <c r="C64" s="5" t="s">
        <v>10</v>
      </c>
      <c r="D64" s="5" t="s">
        <v>24</v>
      </c>
      <c r="E64" s="62">
        <v>23.0</v>
      </c>
      <c r="F64" s="31">
        <f>E64-15</f>
        <v>8</v>
      </c>
      <c r="J64" s="19"/>
    </row>
    <row r="65">
      <c r="A65" s="3">
        <v>102.0</v>
      </c>
      <c r="B65" s="4">
        <v>0.09475694444444445</v>
      </c>
      <c r="C65" s="5" t="s">
        <v>15</v>
      </c>
      <c r="D65" s="5" t="s">
        <v>184</v>
      </c>
      <c r="E65" s="62">
        <v>19.0</v>
      </c>
      <c r="F65" s="31">
        <f>E65-12</f>
        <v>7</v>
      </c>
      <c r="J65" s="19"/>
    </row>
    <row r="66">
      <c r="A66" s="3">
        <v>102.0</v>
      </c>
      <c r="B66" s="4">
        <v>0.1009375</v>
      </c>
      <c r="C66" s="5" t="s">
        <v>13</v>
      </c>
      <c r="D66" s="5" t="s">
        <v>26</v>
      </c>
      <c r="E66" s="62">
        <v>24.0</v>
      </c>
      <c r="F66" s="31">
        <f>E66-7</f>
        <v>17</v>
      </c>
      <c r="J66" s="19"/>
    </row>
    <row r="67">
      <c r="A67" s="3">
        <v>102.0</v>
      </c>
      <c r="B67" s="4">
        <v>0.10916666666666666</v>
      </c>
      <c r="C67" s="5" t="s">
        <v>13</v>
      </c>
      <c r="D67" s="5" t="s">
        <v>47</v>
      </c>
      <c r="E67" s="62" t="s">
        <v>30</v>
      </c>
      <c r="F67" s="47" t="s">
        <v>30</v>
      </c>
      <c r="J67" s="134" t="s">
        <v>17</v>
      </c>
    </row>
    <row r="68">
      <c r="A68" s="3">
        <v>102.0</v>
      </c>
      <c r="B68" s="4">
        <v>0.10916666666666666</v>
      </c>
      <c r="C68" s="5" t="s">
        <v>13</v>
      </c>
      <c r="D68" s="5" t="s">
        <v>47</v>
      </c>
      <c r="E68" s="62">
        <v>20.0</v>
      </c>
      <c r="F68" s="31">
        <f>E68-2</f>
        <v>18</v>
      </c>
      <c r="J68" s="134" t="s">
        <v>40</v>
      </c>
    </row>
    <row r="69">
      <c r="A69" s="3">
        <v>102.0</v>
      </c>
      <c r="B69" s="4">
        <v>0.1097337962962963</v>
      </c>
      <c r="C69" s="5" t="s">
        <v>21</v>
      </c>
      <c r="D69" s="5" t="s">
        <v>47</v>
      </c>
      <c r="E69" s="62" t="s">
        <v>30</v>
      </c>
      <c r="F69" s="47" t="s">
        <v>30</v>
      </c>
      <c r="J69" s="134" t="s">
        <v>17</v>
      </c>
    </row>
    <row r="70">
      <c r="A70" s="3">
        <v>102.0</v>
      </c>
      <c r="B70" s="4">
        <v>0.1097337962962963</v>
      </c>
      <c r="C70" s="5" t="s">
        <v>21</v>
      </c>
      <c r="D70" s="5" t="s">
        <v>47</v>
      </c>
      <c r="E70" s="62">
        <v>16.0</v>
      </c>
      <c r="F70" s="31">
        <f>E70-5</f>
        <v>11</v>
      </c>
      <c r="J70" s="134" t="s">
        <v>40</v>
      </c>
    </row>
    <row r="71">
      <c r="A71" s="3">
        <v>102.0</v>
      </c>
      <c r="B71" s="4">
        <v>0.11043981481481481</v>
      </c>
      <c r="C71" s="5" t="s">
        <v>10</v>
      </c>
      <c r="D71" s="5" t="s">
        <v>47</v>
      </c>
      <c r="E71" s="62">
        <v>18.0</v>
      </c>
      <c r="F71" s="31">
        <f>E71-7</f>
        <v>11</v>
      </c>
      <c r="J71" s="19"/>
    </row>
    <row r="72">
      <c r="A72" s="3">
        <v>102.0</v>
      </c>
      <c r="B72" s="4">
        <v>0.10976851851851852</v>
      </c>
      <c r="C72" s="5" t="s">
        <v>134</v>
      </c>
      <c r="D72" s="5" t="s">
        <v>47</v>
      </c>
      <c r="E72" s="62">
        <v>17.0</v>
      </c>
      <c r="F72" s="31">
        <f>E72-0</f>
        <v>17</v>
      </c>
      <c r="J72" s="19"/>
    </row>
    <row r="73">
      <c r="A73" s="3">
        <v>102.0</v>
      </c>
      <c r="B73" s="4">
        <v>0.1099537037037037</v>
      </c>
      <c r="C73" s="5" t="s">
        <v>22</v>
      </c>
      <c r="D73" s="5" t="s">
        <v>47</v>
      </c>
      <c r="E73" s="62">
        <v>11.0</v>
      </c>
      <c r="F73" s="31">
        <f>E73-2</f>
        <v>9</v>
      </c>
      <c r="J73" s="19"/>
    </row>
    <row r="74">
      <c r="A74" s="3">
        <v>102.0</v>
      </c>
      <c r="B74" s="4">
        <v>0.10997685185185185</v>
      </c>
      <c r="C74" s="5" t="s">
        <v>18</v>
      </c>
      <c r="D74" s="5" t="s">
        <v>47</v>
      </c>
      <c r="E74" s="62">
        <v>13.0</v>
      </c>
      <c r="F74" s="31">
        <v>1.0</v>
      </c>
      <c r="J74" s="19"/>
    </row>
    <row r="75">
      <c r="A75" s="3">
        <v>102.0</v>
      </c>
      <c r="B75" s="4">
        <v>0.11009259259259259</v>
      </c>
      <c r="C75" s="5" t="s">
        <v>15</v>
      </c>
      <c r="D75" s="5" t="s">
        <v>47</v>
      </c>
      <c r="E75" s="62">
        <v>7.0</v>
      </c>
      <c r="F75" s="31">
        <f>E75-2</f>
        <v>5</v>
      </c>
      <c r="J75" s="19"/>
    </row>
    <row r="76">
      <c r="A76" s="3">
        <v>102.0</v>
      </c>
      <c r="B76" s="4">
        <v>0.11177083333333333</v>
      </c>
      <c r="C76" s="5" t="s">
        <v>22</v>
      </c>
      <c r="D76" s="5" t="s">
        <v>129</v>
      </c>
      <c r="E76" s="62">
        <v>23.0</v>
      </c>
      <c r="F76" s="31">
        <f>E76-7</f>
        <v>16</v>
      </c>
      <c r="J76" s="134" t="s">
        <v>4034</v>
      </c>
    </row>
    <row r="77">
      <c r="A77" s="3">
        <v>102.0</v>
      </c>
      <c r="B77" s="4">
        <v>0.111875</v>
      </c>
      <c r="C77" s="5" t="s">
        <v>21</v>
      </c>
      <c r="D77" s="5" t="s">
        <v>129</v>
      </c>
      <c r="E77" s="62" t="s">
        <v>30</v>
      </c>
      <c r="F77" s="47" t="s">
        <v>30</v>
      </c>
      <c r="J77" s="134" t="s">
        <v>17</v>
      </c>
    </row>
    <row r="78">
      <c r="A78" s="3">
        <v>102.0</v>
      </c>
      <c r="B78" s="4">
        <v>0.111875</v>
      </c>
      <c r="C78" s="5" t="s">
        <v>21</v>
      </c>
      <c r="D78" s="5" t="s">
        <v>129</v>
      </c>
      <c r="E78" s="62">
        <v>18.0</v>
      </c>
      <c r="F78" s="31">
        <f>E78-2</f>
        <v>16</v>
      </c>
      <c r="H78" s="5" t="s">
        <v>4035</v>
      </c>
      <c r="J78" s="134" t="s">
        <v>4036</v>
      </c>
    </row>
    <row r="79">
      <c r="A79" s="3">
        <v>102.0</v>
      </c>
      <c r="B79" s="4">
        <v>0.11194444444444444</v>
      </c>
      <c r="C79" s="5" t="s">
        <v>13</v>
      </c>
      <c r="D79" s="5" t="s">
        <v>129</v>
      </c>
      <c r="E79" s="62">
        <v>19.0</v>
      </c>
      <c r="F79" s="31">
        <f>E79-0</f>
        <v>19</v>
      </c>
      <c r="J79" s="134" t="s">
        <v>4037</v>
      </c>
    </row>
    <row r="80">
      <c r="A80" s="3">
        <v>102.0</v>
      </c>
      <c r="B80" s="4">
        <v>0.11184027777777777</v>
      </c>
      <c r="C80" s="5" t="s">
        <v>15</v>
      </c>
      <c r="D80" s="5" t="s">
        <v>129</v>
      </c>
      <c r="E80" s="62">
        <v>27.0</v>
      </c>
      <c r="F80" s="31">
        <f>E80-15</f>
        <v>12</v>
      </c>
      <c r="J80" s="134" t="s">
        <v>1717</v>
      </c>
    </row>
    <row r="81">
      <c r="A81" s="3">
        <v>102.0</v>
      </c>
      <c r="B81" s="4">
        <v>0.11206018518518518</v>
      </c>
      <c r="C81" s="5" t="s">
        <v>10</v>
      </c>
      <c r="D81" s="5" t="s">
        <v>129</v>
      </c>
      <c r="E81" s="62">
        <v>20.0</v>
      </c>
      <c r="F81" s="31">
        <f>E81-5</f>
        <v>15</v>
      </c>
      <c r="J81" s="134" t="s">
        <v>4038</v>
      </c>
    </row>
    <row r="82">
      <c r="A82" s="3">
        <v>102.0</v>
      </c>
      <c r="B82" s="4">
        <v>0.11537037037037037</v>
      </c>
      <c r="C82" s="5" t="s">
        <v>10</v>
      </c>
      <c r="D82" s="5" t="s">
        <v>75</v>
      </c>
      <c r="E82" s="62" t="s">
        <v>37</v>
      </c>
      <c r="F82" s="47">
        <v>20.0</v>
      </c>
      <c r="H82" s="5" t="s">
        <v>4039</v>
      </c>
      <c r="J82" s="134" t="s">
        <v>1004</v>
      </c>
    </row>
    <row r="83">
      <c r="A83" s="3">
        <v>102.0</v>
      </c>
      <c r="B83" s="4">
        <v>0.1182175925925926</v>
      </c>
      <c r="C83" s="5" t="s">
        <v>13</v>
      </c>
      <c r="D83" s="5" t="s">
        <v>129</v>
      </c>
      <c r="E83" s="62">
        <v>12.0</v>
      </c>
      <c r="F83" s="31">
        <f t="shared" ref="F83:F84" si="3">E83-0</f>
        <v>12</v>
      </c>
      <c r="J83" s="19"/>
    </row>
    <row r="84">
      <c r="A84" s="3">
        <v>102.0</v>
      </c>
      <c r="B84" s="4">
        <v>0.11931712962962963</v>
      </c>
      <c r="C84" s="5" t="s">
        <v>134</v>
      </c>
      <c r="D84" s="5" t="s">
        <v>25</v>
      </c>
      <c r="E84" s="62">
        <v>6.0</v>
      </c>
      <c r="F84" s="31">
        <f t="shared" si="3"/>
        <v>6</v>
      </c>
      <c r="H84" s="5" t="s">
        <v>4040</v>
      </c>
      <c r="J84" s="134" t="s">
        <v>4041</v>
      </c>
    </row>
    <row r="85">
      <c r="A85" s="3">
        <v>102.0</v>
      </c>
      <c r="B85" s="4">
        <v>0.11930555555555555</v>
      </c>
      <c r="C85" s="5" t="s">
        <v>18</v>
      </c>
      <c r="D85" s="5" t="s">
        <v>25</v>
      </c>
      <c r="E85" s="62">
        <v>20.0</v>
      </c>
      <c r="F85" s="31">
        <f>E85-6</f>
        <v>14</v>
      </c>
      <c r="H85" s="5" t="s">
        <v>4042</v>
      </c>
      <c r="J85" s="134" t="s">
        <v>4041</v>
      </c>
    </row>
    <row r="86">
      <c r="A86" s="3">
        <v>102.0</v>
      </c>
      <c r="B86" s="4">
        <v>0.1205787037037037</v>
      </c>
      <c r="C86" s="5" t="s">
        <v>10</v>
      </c>
      <c r="D86" s="5" t="s">
        <v>129</v>
      </c>
      <c r="E86" s="62">
        <v>21.0</v>
      </c>
      <c r="F86" s="31">
        <f>E86-5</f>
        <v>16</v>
      </c>
      <c r="J86" s="19"/>
    </row>
    <row r="87">
      <c r="A87" s="3">
        <v>102.0</v>
      </c>
      <c r="B87" s="4">
        <v>0.12193287037037037</v>
      </c>
      <c r="C87" s="5" t="s">
        <v>21</v>
      </c>
      <c r="D87" s="5" t="s">
        <v>129</v>
      </c>
      <c r="E87" s="62">
        <v>18.0</v>
      </c>
      <c r="F87" s="31">
        <f t="shared" ref="F87:F88" si="4">E87-2</f>
        <v>16</v>
      </c>
      <c r="J87" s="134" t="s">
        <v>17</v>
      </c>
    </row>
    <row r="88">
      <c r="A88" s="3">
        <v>102.0</v>
      </c>
      <c r="B88" s="4">
        <v>0.12193287037037037</v>
      </c>
      <c r="C88" s="5" t="s">
        <v>21</v>
      </c>
      <c r="D88" s="5" t="s">
        <v>129</v>
      </c>
      <c r="E88" s="62">
        <v>19.0</v>
      </c>
      <c r="F88" s="31">
        <f t="shared" si="4"/>
        <v>17</v>
      </c>
      <c r="J88" s="134" t="s">
        <v>2411</v>
      </c>
    </row>
    <row r="89">
      <c r="A89" s="3">
        <v>102.0</v>
      </c>
      <c r="B89" s="4">
        <v>0.12193287037037037</v>
      </c>
      <c r="C89" s="5" t="s">
        <v>21</v>
      </c>
      <c r="D89" s="5" t="s">
        <v>129</v>
      </c>
      <c r="E89" s="62" t="s">
        <v>30</v>
      </c>
      <c r="F89" s="47" t="s">
        <v>30</v>
      </c>
      <c r="J89" s="134" t="s">
        <v>418</v>
      </c>
    </row>
    <row r="90">
      <c r="A90" s="3">
        <v>102.0</v>
      </c>
      <c r="B90" s="4">
        <v>0.12261574074074075</v>
      </c>
      <c r="C90" s="5" t="s">
        <v>18</v>
      </c>
      <c r="D90" s="5" t="s">
        <v>32</v>
      </c>
      <c r="E90" s="62" t="s">
        <v>30</v>
      </c>
      <c r="F90" s="47" t="s">
        <v>30</v>
      </c>
      <c r="J90" s="134" t="s">
        <v>17</v>
      </c>
    </row>
    <row r="91">
      <c r="A91" s="3">
        <v>102.0</v>
      </c>
      <c r="B91" s="4">
        <v>0.12261574074074075</v>
      </c>
      <c r="C91" s="5" t="s">
        <v>18</v>
      </c>
      <c r="D91" s="5" t="s">
        <v>32</v>
      </c>
      <c r="E91" s="89"/>
      <c r="F91" s="47">
        <v>19.0</v>
      </c>
      <c r="G91" s="5" t="s">
        <v>48</v>
      </c>
      <c r="J91" s="134" t="s">
        <v>4043</v>
      </c>
    </row>
    <row r="92">
      <c r="A92" s="3">
        <v>102.0</v>
      </c>
      <c r="B92" s="4">
        <v>0.12402777777777778</v>
      </c>
      <c r="C92" s="5" t="s">
        <v>18</v>
      </c>
      <c r="D92" s="5" t="s">
        <v>7</v>
      </c>
      <c r="E92" s="62">
        <v>72.0</v>
      </c>
      <c r="F92" s="49"/>
      <c r="H92" s="5" t="s">
        <v>4044</v>
      </c>
      <c r="J92" s="134" t="s">
        <v>4045</v>
      </c>
    </row>
    <row r="93">
      <c r="A93" s="3">
        <v>102.0</v>
      </c>
      <c r="B93" s="4">
        <v>0.12579861111111112</v>
      </c>
      <c r="C93" s="5" t="s">
        <v>18</v>
      </c>
      <c r="D93" s="5" t="s">
        <v>32</v>
      </c>
      <c r="E93" s="62" t="s">
        <v>30</v>
      </c>
      <c r="F93" s="47" t="s">
        <v>30</v>
      </c>
      <c r="J93" s="134" t="s">
        <v>17</v>
      </c>
    </row>
    <row r="94">
      <c r="A94" s="3">
        <v>102.0</v>
      </c>
      <c r="B94" s="4">
        <v>0.12579861111111112</v>
      </c>
      <c r="C94" s="5" t="s">
        <v>18</v>
      </c>
      <c r="D94" s="5" t="s">
        <v>32</v>
      </c>
      <c r="E94" s="62">
        <v>24.0</v>
      </c>
      <c r="F94" s="31">
        <f>E94-14+5</f>
        <v>15</v>
      </c>
      <c r="J94" s="134" t="s">
        <v>4046</v>
      </c>
    </row>
    <row r="95">
      <c r="A95" s="3">
        <v>102.0</v>
      </c>
      <c r="B95" s="4">
        <v>0.12638888888888888</v>
      </c>
      <c r="C95" s="5" t="s">
        <v>18</v>
      </c>
      <c r="D95" s="5" t="s">
        <v>7</v>
      </c>
      <c r="E95" s="62">
        <v>25.0</v>
      </c>
      <c r="F95" s="49"/>
      <c r="H95" s="5" t="s">
        <v>4047</v>
      </c>
      <c r="J95" s="19"/>
    </row>
    <row r="96">
      <c r="A96" s="3">
        <v>102.0</v>
      </c>
      <c r="B96" s="4">
        <v>0.12693287037037038</v>
      </c>
      <c r="C96" s="5" t="s">
        <v>22</v>
      </c>
      <c r="D96" s="5" t="s">
        <v>129</v>
      </c>
      <c r="E96" s="62" t="s">
        <v>30</v>
      </c>
      <c r="F96" s="47" t="s">
        <v>30</v>
      </c>
      <c r="J96" s="19"/>
    </row>
    <row r="97">
      <c r="A97" s="3">
        <v>102.0</v>
      </c>
      <c r="B97" s="4">
        <v>0.12876157407407407</v>
      </c>
      <c r="C97" s="5" t="s">
        <v>22</v>
      </c>
      <c r="D97" s="5" t="s">
        <v>129</v>
      </c>
      <c r="E97" s="62" t="s">
        <v>30</v>
      </c>
      <c r="F97" s="47" t="s">
        <v>30</v>
      </c>
      <c r="J97" s="134" t="s">
        <v>17</v>
      </c>
    </row>
    <row r="98">
      <c r="A98" s="3">
        <v>102.0</v>
      </c>
      <c r="B98" s="4">
        <v>0.12876157407407407</v>
      </c>
      <c r="C98" s="5" t="s">
        <v>22</v>
      </c>
      <c r="D98" s="5" t="s">
        <v>129</v>
      </c>
      <c r="E98" s="62">
        <v>24.0</v>
      </c>
      <c r="F98" s="31" t="s">
        <v>30</v>
      </c>
      <c r="J98" s="134" t="s">
        <v>4048</v>
      </c>
    </row>
    <row r="99">
      <c r="A99" s="3">
        <v>102.0</v>
      </c>
      <c r="B99" s="4">
        <v>0.1310763888888889</v>
      </c>
      <c r="C99" s="5" t="s">
        <v>15</v>
      </c>
      <c r="D99" s="5" t="s">
        <v>628</v>
      </c>
      <c r="E99" s="62">
        <v>18.0</v>
      </c>
      <c r="F99" s="31">
        <f>E99-12</f>
        <v>6</v>
      </c>
      <c r="J99" s="134" t="s">
        <v>4049</v>
      </c>
    </row>
    <row r="100">
      <c r="A100" s="3">
        <v>102.0</v>
      </c>
      <c r="B100" s="4">
        <v>0.1341087962962963</v>
      </c>
      <c r="C100" s="5" t="s">
        <v>15</v>
      </c>
      <c r="D100" s="5" t="s">
        <v>25</v>
      </c>
      <c r="E100" s="62" t="s">
        <v>28</v>
      </c>
      <c r="F100" s="47">
        <v>1.0</v>
      </c>
      <c r="H100" s="5" t="s">
        <v>4050</v>
      </c>
      <c r="J100" s="134" t="s">
        <v>2658</v>
      </c>
    </row>
    <row r="101">
      <c r="A101" s="3">
        <v>102.0</v>
      </c>
      <c r="B101" s="4">
        <v>0.13854166666666667</v>
      </c>
      <c r="C101" s="5" t="s">
        <v>22</v>
      </c>
      <c r="D101" s="5" t="s">
        <v>421</v>
      </c>
      <c r="E101" s="62">
        <v>17.0</v>
      </c>
      <c r="F101" s="47">
        <v>5.0</v>
      </c>
      <c r="J101" s="134" t="s">
        <v>4051</v>
      </c>
    </row>
    <row r="102">
      <c r="A102" s="3">
        <v>102.0</v>
      </c>
      <c r="B102" s="4">
        <v>0.14043981481481482</v>
      </c>
      <c r="C102" s="5" t="s">
        <v>15</v>
      </c>
      <c r="D102" s="5" t="s">
        <v>32</v>
      </c>
      <c r="E102" s="62">
        <v>13.0</v>
      </c>
      <c r="F102" s="31">
        <f>E102-8</f>
        <v>5</v>
      </c>
      <c r="J102" s="134" t="s">
        <v>176</v>
      </c>
    </row>
    <row r="103">
      <c r="A103" s="3">
        <v>102.0</v>
      </c>
      <c r="B103" s="4">
        <v>0.14185185185185184</v>
      </c>
      <c r="C103" s="5" t="s">
        <v>13</v>
      </c>
      <c r="D103" s="5" t="s">
        <v>74</v>
      </c>
      <c r="E103" s="62" t="s">
        <v>30</v>
      </c>
      <c r="F103" s="47" t="s">
        <v>30</v>
      </c>
      <c r="J103" s="134" t="s">
        <v>17</v>
      </c>
    </row>
    <row r="104">
      <c r="A104" s="3">
        <v>102.0</v>
      </c>
      <c r="B104" s="4">
        <v>0.14185185185185184</v>
      </c>
      <c r="C104" s="5" t="s">
        <v>13</v>
      </c>
      <c r="D104" s="5" t="s">
        <v>74</v>
      </c>
      <c r="E104" s="62">
        <v>25.0</v>
      </c>
      <c r="F104" s="48">
        <v>9.0</v>
      </c>
      <c r="J104" s="134" t="s">
        <v>40</v>
      </c>
    </row>
    <row r="105">
      <c r="A105" s="3">
        <v>102.0</v>
      </c>
      <c r="B105" s="4">
        <v>0.14207175925925927</v>
      </c>
      <c r="C105" s="5" t="s">
        <v>13</v>
      </c>
      <c r="D105" s="5" t="s">
        <v>32</v>
      </c>
      <c r="E105" s="62" t="s">
        <v>30</v>
      </c>
      <c r="F105" s="47" t="s">
        <v>30</v>
      </c>
      <c r="J105" s="134" t="s">
        <v>17</v>
      </c>
    </row>
    <row r="106">
      <c r="A106" s="3">
        <v>102.0</v>
      </c>
      <c r="B106" s="4">
        <v>0.14207175925925927</v>
      </c>
      <c r="C106" s="5" t="s">
        <v>13</v>
      </c>
      <c r="D106" s="5" t="s">
        <v>32</v>
      </c>
      <c r="E106" s="62">
        <v>28.0</v>
      </c>
      <c r="F106" s="31">
        <f>E106-14+5</f>
        <v>19</v>
      </c>
      <c r="J106" s="134" t="s">
        <v>2895</v>
      </c>
    </row>
    <row r="107">
      <c r="A107" s="3">
        <v>102.0</v>
      </c>
      <c r="B107" s="4">
        <v>0.1425</v>
      </c>
      <c r="C107" s="5" t="s">
        <v>13</v>
      </c>
      <c r="D107" s="5" t="s">
        <v>7</v>
      </c>
      <c r="E107" s="62">
        <v>35.0</v>
      </c>
      <c r="F107" s="49"/>
      <c r="H107" s="5" t="s">
        <v>4052</v>
      </c>
      <c r="J107" s="19"/>
    </row>
    <row r="108">
      <c r="A108" s="3">
        <v>102.0</v>
      </c>
      <c r="B108" s="4">
        <v>0.14256944444444444</v>
      </c>
      <c r="C108" s="5" t="s">
        <v>13</v>
      </c>
      <c r="D108" s="5" t="s">
        <v>32</v>
      </c>
      <c r="E108" s="62" t="s">
        <v>30</v>
      </c>
      <c r="F108" s="47" t="s">
        <v>30</v>
      </c>
      <c r="J108" s="134" t="s">
        <v>17</v>
      </c>
    </row>
    <row r="109">
      <c r="A109" s="3">
        <v>102.0</v>
      </c>
      <c r="B109" s="4">
        <v>0.14256944444444444</v>
      </c>
      <c r="C109" s="5" t="s">
        <v>13</v>
      </c>
      <c r="D109" s="5" t="s">
        <v>32</v>
      </c>
      <c r="E109" s="62">
        <v>27.0</v>
      </c>
      <c r="F109" s="31">
        <f>E109-14+5</f>
        <v>18</v>
      </c>
      <c r="J109" s="134" t="s">
        <v>2895</v>
      </c>
    </row>
    <row r="110">
      <c r="A110" s="3">
        <v>102.0</v>
      </c>
      <c r="B110" s="4">
        <v>0.14288194444444444</v>
      </c>
      <c r="C110" s="5" t="s">
        <v>13</v>
      </c>
      <c r="D110" s="5" t="s">
        <v>7</v>
      </c>
      <c r="E110" s="62">
        <v>36.0</v>
      </c>
      <c r="F110" s="49"/>
      <c r="H110" s="5" t="s">
        <v>4053</v>
      </c>
      <c r="J110" s="19"/>
    </row>
    <row r="111">
      <c r="A111" s="3">
        <v>102.0</v>
      </c>
      <c r="B111" s="4">
        <v>0.14333333333333334</v>
      </c>
      <c r="C111" s="5" t="s">
        <v>13</v>
      </c>
      <c r="D111" s="5" t="s">
        <v>32</v>
      </c>
      <c r="E111" s="62" t="s">
        <v>30</v>
      </c>
      <c r="F111" s="47" t="s">
        <v>30</v>
      </c>
      <c r="J111" s="134" t="s">
        <v>17</v>
      </c>
    </row>
    <row r="112">
      <c r="A112" s="3">
        <v>102.0</v>
      </c>
      <c r="B112" s="4">
        <v>0.14333333333333334</v>
      </c>
      <c r="C112" s="5" t="s">
        <v>13</v>
      </c>
      <c r="D112" s="5" t="s">
        <v>32</v>
      </c>
      <c r="E112" s="62">
        <v>28.0</v>
      </c>
      <c r="F112" s="31">
        <f>E112-14+5</f>
        <v>19</v>
      </c>
      <c r="J112" s="134" t="s">
        <v>2895</v>
      </c>
    </row>
    <row r="113">
      <c r="A113" s="3">
        <v>102.0</v>
      </c>
      <c r="B113" s="4">
        <v>0.14363425925925927</v>
      </c>
      <c r="C113" s="5" t="s">
        <v>13</v>
      </c>
      <c r="D113" s="5" t="s">
        <v>7</v>
      </c>
      <c r="E113" s="62">
        <v>31.0</v>
      </c>
      <c r="F113" s="49"/>
      <c r="H113" s="5" t="s">
        <v>4054</v>
      </c>
      <c r="J113" s="19"/>
    </row>
    <row r="114">
      <c r="A114" s="3">
        <v>102.0</v>
      </c>
      <c r="B114" s="4">
        <v>0.14375</v>
      </c>
      <c r="C114" s="5" t="s">
        <v>13</v>
      </c>
      <c r="D114" s="5" t="s">
        <v>32</v>
      </c>
      <c r="E114" s="62" t="s">
        <v>30</v>
      </c>
      <c r="F114" s="47" t="s">
        <v>30</v>
      </c>
      <c r="J114" s="134" t="s">
        <v>17</v>
      </c>
    </row>
    <row r="115">
      <c r="A115" s="3">
        <v>102.0</v>
      </c>
      <c r="B115" s="4">
        <v>0.14375</v>
      </c>
      <c r="C115" s="5" t="s">
        <v>13</v>
      </c>
      <c r="D115" s="5" t="s">
        <v>32</v>
      </c>
      <c r="E115" s="62">
        <v>27.0</v>
      </c>
      <c r="F115" s="31">
        <f>E115-14+5</f>
        <v>18</v>
      </c>
      <c r="J115" s="134" t="s">
        <v>2895</v>
      </c>
    </row>
    <row r="116">
      <c r="A116" s="3">
        <v>102.0</v>
      </c>
      <c r="B116" s="4">
        <v>0.14402777777777778</v>
      </c>
      <c r="C116" s="5" t="s">
        <v>13</v>
      </c>
      <c r="D116" s="5" t="s">
        <v>7</v>
      </c>
      <c r="E116" s="62">
        <v>40.0</v>
      </c>
      <c r="F116" s="49"/>
      <c r="H116" s="5" t="s">
        <v>4055</v>
      </c>
      <c r="J116" s="19"/>
    </row>
    <row r="117">
      <c r="A117" s="3">
        <v>102.0</v>
      </c>
      <c r="B117" s="4">
        <v>0.1450810185185185</v>
      </c>
      <c r="C117" s="5" t="s">
        <v>273</v>
      </c>
      <c r="D117" s="5" t="s">
        <v>492</v>
      </c>
      <c r="E117" s="62">
        <v>7.0</v>
      </c>
      <c r="F117" s="48">
        <v>3.0</v>
      </c>
      <c r="H117" s="5" t="s">
        <v>4056</v>
      </c>
      <c r="J117" s="134" t="s">
        <v>4057</v>
      </c>
    </row>
    <row r="118">
      <c r="A118" s="3">
        <v>102.0</v>
      </c>
      <c r="B118" s="4">
        <v>0.14450231481481482</v>
      </c>
      <c r="C118" s="5" t="s">
        <v>13</v>
      </c>
      <c r="D118" s="5" t="s">
        <v>492</v>
      </c>
      <c r="E118" s="62" t="s">
        <v>30</v>
      </c>
      <c r="F118" s="47" t="s">
        <v>30</v>
      </c>
      <c r="J118" s="134" t="s">
        <v>17</v>
      </c>
    </row>
    <row r="119">
      <c r="A119" s="3">
        <v>102.0</v>
      </c>
      <c r="B119" s="4">
        <v>0.14450231481481482</v>
      </c>
      <c r="C119" s="5" t="s">
        <v>13</v>
      </c>
      <c r="D119" s="5" t="s">
        <v>492</v>
      </c>
      <c r="E119" s="62">
        <v>22.0</v>
      </c>
      <c r="F119" s="31">
        <f>E119-14</f>
        <v>8</v>
      </c>
      <c r="H119" s="5" t="s">
        <v>4058</v>
      </c>
      <c r="J119" s="134" t="s">
        <v>4059</v>
      </c>
    </row>
    <row r="120">
      <c r="A120" s="3">
        <v>102.0</v>
      </c>
      <c r="B120" s="4">
        <v>0.14472222222222222</v>
      </c>
      <c r="C120" s="5" t="s">
        <v>15</v>
      </c>
      <c r="D120" s="5" t="s">
        <v>492</v>
      </c>
      <c r="E120" s="62">
        <v>22.0</v>
      </c>
      <c r="F120" s="31">
        <f>E120-5</f>
        <v>17</v>
      </c>
      <c r="H120" s="5" t="s">
        <v>4060</v>
      </c>
      <c r="J120" s="134" t="s">
        <v>4059</v>
      </c>
    </row>
    <row r="121">
      <c r="A121" s="3">
        <v>102.0</v>
      </c>
      <c r="B121" s="4">
        <v>0.1391550925925926</v>
      </c>
      <c r="C121" s="5" t="s">
        <v>13</v>
      </c>
      <c r="D121" s="5" t="s">
        <v>96</v>
      </c>
      <c r="E121" s="62">
        <v>4.0</v>
      </c>
      <c r="F121" s="31">
        <f>E121-1</f>
        <v>3</v>
      </c>
      <c r="J121" s="134" t="s">
        <v>4061</v>
      </c>
    </row>
    <row r="122">
      <c r="A122" s="3">
        <v>102.0</v>
      </c>
      <c r="B122" s="4">
        <v>0.14700231481481482</v>
      </c>
      <c r="C122" s="5" t="s">
        <v>15</v>
      </c>
      <c r="D122" s="5" t="s">
        <v>24</v>
      </c>
      <c r="E122" s="62">
        <v>27.0</v>
      </c>
      <c r="F122" s="31">
        <f>E122-12</f>
        <v>15</v>
      </c>
      <c r="J122" s="19"/>
    </row>
    <row r="123">
      <c r="A123" s="3">
        <v>102.0</v>
      </c>
      <c r="B123" s="4">
        <v>0.15002314814814816</v>
      </c>
      <c r="C123" s="5" t="s">
        <v>18</v>
      </c>
      <c r="D123" s="5" t="s">
        <v>32</v>
      </c>
      <c r="E123" s="62" t="s">
        <v>30</v>
      </c>
      <c r="F123" s="47" t="s">
        <v>30</v>
      </c>
      <c r="J123" s="134" t="s">
        <v>17</v>
      </c>
    </row>
    <row r="124">
      <c r="A124" s="3">
        <v>102.0</v>
      </c>
      <c r="B124" s="4">
        <v>0.15002314814814816</v>
      </c>
      <c r="C124" s="5" t="s">
        <v>18</v>
      </c>
      <c r="D124" s="5" t="s">
        <v>32</v>
      </c>
      <c r="E124" s="62">
        <v>28.0</v>
      </c>
      <c r="F124" s="31">
        <f>E124-15</f>
        <v>13</v>
      </c>
      <c r="J124" s="134" t="s">
        <v>3344</v>
      </c>
    </row>
    <row r="125">
      <c r="A125" s="3">
        <v>102.0</v>
      </c>
      <c r="B125" s="4">
        <v>0.15037037037037038</v>
      </c>
      <c r="C125" s="5" t="s">
        <v>18</v>
      </c>
      <c r="D125" s="5" t="s">
        <v>7</v>
      </c>
      <c r="E125" s="62">
        <v>21.0</v>
      </c>
      <c r="F125" s="49"/>
      <c r="H125" s="5" t="s">
        <v>4062</v>
      </c>
      <c r="J125" s="19"/>
    </row>
    <row r="126">
      <c r="A126" s="3">
        <v>102.0</v>
      </c>
      <c r="B126" s="4">
        <v>0.1506597222222222</v>
      </c>
      <c r="C126" s="5" t="s">
        <v>18</v>
      </c>
      <c r="D126" s="5" t="s">
        <v>32</v>
      </c>
      <c r="E126" s="62" t="s">
        <v>30</v>
      </c>
      <c r="F126" s="47" t="s">
        <v>30</v>
      </c>
      <c r="J126" s="134" t="s">
        <v>17</v>
      </c>
    </row>
    <row r="127">
      <c r="A127" s="3">
        <v>102.0</v>
      </c>
      <c r="B127" s="4">
        <v>0.1506597222222222</v>
      </c>
      <c r="C127" s="5" t="s">
        <v>18</v>
      </c>
      <c r="D127" s="5" t="s">
        <v>32</v>
      </c>
      <c r="E127" s="62" t="s">
        <v>37</v>
      </c>
      <c r="F127" s="47">
        <v>20.0</v>
      </c>
      <c r="G127" s="5" t="s">
        <v>48</v>
      </c>
      <c r="J127" s="134" t="s">
        <v>4063</v>
      </c>
    </row>
    <row r="128">
      <c r="A128" s="3">
        <v>102.0</v>
      </c>
      <c r="B128" s="4">
        <v>0.15104166666666666</v>
      </c>
      <c r="C128" s="5" t="s">
        <v>18</v>
      </c>
      <c r="D128" s="5" t="s">
        <v>7</v>
      </c>
      <c r="E128" s="62">
        <v>24.0</v>
      </c>
      <c r="F128" s="49"/>
      <c r="H128" s="5" t="s">
        <v>4064</v>
      </c>
      <c r="I128" s="5">
        <v>1.0</v>
      </c>
      <c r="J128" s="134" t="s">
        <v>112</v>
      </c>
    </row>
    <row r="129">
      <c r="A129" s="3">
        <v>102.0</v>
      </c>
      <c r="B129" s="4">
        <v>0.1521412037037037</v>
      </c>
      <c r="C129" s="5" t="s">
        <v>18</v>
      </c>
      <c r="D129" s="5" t="s">
        <v>32</v>
      </c>
      <c r="E129" s="62">
        <v>29.0</v>
      </c>
      <c r="F129" s="31">
        <f>E129-15+5</f>
        <v>19</v>
      </c>
      <c r="J129" s="134" t="s">
        <v>4065</v>
      </c>
    </row>
    <row r="130">
      <c r="A130" s="3">
        <v>102.0</v>
      </c>
      <c r="B130" s="4">
        <v>0.15246527777777777</v>
      </c>
      <c r="C130" s="5" t="s">
        <v>18</v>
      </c>
      <c r="D130" s="5" t="s">
        <v>7</v>
      </c>
      <c r="E130" s="62">
        <v>22.0</v>
      </c>
      <c r="F130" s="49"/>
      <c r="H130" s="5" t="s">
        <v>4066</v>
      </c>
      <c r="J130" s="19"/>
    </row>
    <row r="131">
      <c r="A131" s="3">
        <v>102.0</v>
      </c>
      <c r="B131" s="4">
        <v>0.15306712962962962</v>
      </c>
      <c r="C131" s="5" t="s">
        <v>18</v>
      </c>
      <c r="D131" s="5" t="s">
        <v>32</v>
      </c>
      <c r="E131" s="62">
        <v>27.0</v>
      </c>
      <c r="F131" s="31">
        <f>E131-15+5</f>
        <v>17</v>
      </c>
      <c r="J131" s="134" t="s">
        <v>4063</v>
      </c>
    </row>
    <row r="132">
      <c r="A132" s="3">
        <v>102.0</v>
      </c>
      <c r="B132" s="4">
        <v>0.15306712962962962</v>
      </c>
      <c r="C132" s="5" t="s">
        <v>18</v>
      </c>
      <c r="D132" s="5" t="s">
        <v>32</v>
      </c>
      <c r="E132" s="62" t="s">
        <v>30</v>
      </c>
      <c r="F132" s="47" t="s">
        <v>30</v>
      </c>
      <c r="J132" s="134" t="s">
        <v>17</v>
      </c>
    </row>
    <row r="133">
      <c r="A133" s="3">
        <v>102.0</v>
      </c>
      <c r="B133" s="4">
        <v>0.15333333333333332</v>
      </c>
      <c r="C133" s="5" t="s">
        <v>18</v>
      </c>
      <c r="D133" s="5" t="s">
        <v>7</v>
      </c>
      <c r="E133" s="62">
        <v>21.0</v>
      </c>
      <c r="F133" s="49"/>
      <c r="H133" s="5" t="s">
        <v>4067</v>
      </c>
      <c r="J133" s="19"/>
    </row>
    <row r="134">
      <c r="A134" s="3">
        <v>102.0</v>
      </c>
      <c r="B134" s="4">
        <v>0.15344907407407407</v>
      </c>
      <c r="C134" s="5" t="s">
        <v>18</v>
      </c>
      <c r="D134" s="5" t="s">
        <v>32</v>
      </c>
      <c r="E134" s="62" t="s">
        <v>30</v>
      </c>
      <c r="F134" s="47" t="s">
        <v>30</v>
      </c>
      <c r="J134" s="134" t="s">
        <v>17</v>
      </c>
    </row>
    <row r="135">
      <c r="A135" s="3">
        <v>102.0</v>
      </c>
      <c r="B135" s="4">
        <v>0.15344907407407407</v>
      </c>
      <c r="C135" s="5" t="s">
        <v>18</v>
      </c>
      <c r="D135" s="5" t="s">
        <v>32</v>
      </c>
      <c r="E135" s="62">
        <v>17.0</v>
      </c>
      <c r="F135" s="31">
        <f>E135-15+5</f>
        <v>7</v>
      </c>
      <c r="J135" s="134" t="s">
        <v>4063</v>
      </c>
    </row>
    <row r="136">
      <c r="A136" s="3">
        <v>102.0</v>
      </c>
      <c r="B136" s="4">
        <v>0.1537962962962963</v>
      </c>
      <c r="C136" s="5" t="s">
        <v>18</v>
      </c>
      <c r="D136" s="5" t="s">
        <v>32</v>
      </c>
      <c r="E136" s="62" t="s">
        <v>30</v>
      </c>
      <c r="F136" s="47" t="s">
        <v>30</v>
      </c>
      <c r="J136" s="134" t="s">
        <v>17</v>
      </c>
    </row>
    <row r="137">
      <c r="A137" s="3">
        <v>102.0</v>
      </c>
      <c r="B137" s="4">
        <v>0.1537962962962963</v>
      </c>
      <c r="C137" s="5" t="s">
        <v>18</v>
      </c>
      <c r="D137" s="5" t="s">
        <v>32</v>
      </c>
      <c r="E137" s="62" t="s">
        <v>37</v>
      </c>
      <c r="F137" s="47">
        <v>20.0</v>
      </c>
      <c r="G137" s="5" t="s">
        <v>48</v>
      </c>
      <c r="J137" s="134" t="s">
        <v>4063</v>
      </c>
    </row>
    <row r="138">
      <c r="A138" s="3">
        <v>102.0</v>
      </c>
      <c r="B138" s="4">
        <v>0.15416666666666667</v>
      </c>
      <c r="C138" s="5" t="s">
        <v>18</v>
      </c>
      <c r="D138" s="5" t="s">
        <v>7</v>
      </c>
      <c r="E138" s="62">
        <v>35.0</v>
      </c>
      <c r="F138" s="49"/>
      <c r="H138" s="5" t="s">
        <v>4068</v>
      </c>
      <c r="J138" s="19"/>
    </row>
    <row r="139">
      <c r="A139" s="3">
        <v>102.0</v>
      </c>
      <c r="B139" s="4">
        <v>0.15578703703703703</v>
      </c>
      <c r="C139" s="5" t="s">
        <v>134</v>
      </c>
      <c r="D139" s="5" t="s">
        <v>126</v>
      </c>
      <c r="E139" s="62">
        <v>18.0</v>
      </c>
      <c r="F139" s="31">
        <f>E139-5</f>
        <v>13</v>
      </c>
      <c r="J139" s="134" t="s">
        <v>4069</v>
      </c>
    </row>
    <row r="140">
      <c r="A140" s="3">
        <v>102.0</v>
      </c>
      <c r="B140" s="4">
        <v>0.15736111111111112</v>
      </c>
      <c r="C140" s="5" t="s">
        <v>134</v>
      </c>
      <c r="D140" s="5" t="s">
        <v>97</v>
      </c>
      <c r="E140" s="62">
        <v>10.0</v>
      </c>
      <c r="F140" s="49"/>
      <c r="J140" s="134" t="s">
        <v>4070</v>
      </c>
    </row>
    <row r="141">
      <c r="A141" s="3">
        <v>102.0</v>
      </c>
      <c r="B141" s="4">
        <v>0.16305555555555556</v>
      </c>
      <c r="C141" s="5" t="s">
        <v>22</v>
      </c>
      <c r="D141" s="5" t="s">
        <v>421</v>
      </c>
      <c r="E141" s="62" t="s">
        <v>28</v>
      </c>
      <c r="F141" s="47">
        <v>1.0</v>
      </c>
      <c r="J141" s="134" t="s">
        <v>1004</v>
      </c>
    </row>
    <row r="142">
      <c r="A142" s="3">
        <v>102.0</v>
      </c>
      <c r="B142" s="4">
        <v>0.1636226851851852</v>
      </c>
      <c r="C142" s="5" t="s">
        <v>134</v>
      </c>
      <c r="D142" s="5" t="s">
        <v>75</v>
      </c>
      <c r="E142" s="62">
        <v>13.0</v>
      </c>
      <c r="F142" s="31">
        <f>E142-1</f>
        <v>12</v>
      </c>
      <c r="H142" s="5" t="s">
        <v>4071</v>
      </c>
      <c r="J142" s="134" t="s">
        <v>1004</v>
      </c>
    </row>
    <row r="143">
      <c r="A143" s="3">
        <v>102.0</v>
      </c>
      <c r="B143" s="4">
        <v>0.1636226851851852</v>
      </c>
      <c r="C143" s="5" t="s">
        <v>134</v>
      </c>
      <c r="D143" s="5" t="s">
        <v>86</v>
      </c>
      <c r="E143" s="62">
        <v>6.0</v>
      </c>
      <c r="F143" s="49"/>
      <c r="J143" s="19"/>
    </row>
    <row r="144">
      <c r="A144" s="3">
        <v>102.0</v>
      </c>
      <c r="B144" s="4">
        <v>0.16462962962962963</v>
      </c>
      <c r="C144" s="5" t="s">
        <v>13</v>
      </c>
      <c r="D144" s="5" t="s">
        <v>20</v>
      </c>
      <c r="E144" s="62" t="s">
        <v>28</v>
      </c>
      <c r="F144" s="47">
        <v>1.0</v>
      </c>
      <c r="J144" s="19"/>
    </row>
    <row r="145">
      <c r="A145" s="3">
        <v>102.0</v>
      </c>
      <c r="B145" s="4">
        <v>0.16552083333333334</v>
      </c>
      <c r="C145" s="5" t="s">
        <v>13</v>
      </c>
      <c r="D145" s="5" t="s">
        <v>97</v>
      </c>
      <c r="E145" s="62">
        <v>6.0</v>
      </c>
      <c r="F145" s="49"/>
      <c r="J145" s="134" t="s">
        <v>4072</v>
      </c>
    </row>
    <row r="146">
      <c r="A146" s="3">
        <v>102.0</v>
      </c>
      <c r="B146" s="4">
        <v>0.16809027777777777</v>
      </c>
      <c r="C146" s="5" t="s">
        <v>22</v>
      </c>
      <c r="D146" s="5" t="s">
        <v>129</v>
      </c>
      <c r="E146" s="62" t="s">
        <v>30</v>
      </c>
      <c r="F146" s="47" t="s">
        <v>30</v>
      </c>
      <c r="J146" s="134" t="s">
        <v>17</v>
      </c>
    </row>
    <row r="147">
      <c r="A147" s="3">
        <v>102.0</v>
      </c>
      <c r="B147" s="4">
        <v>0.16809027777777777</v>
      </c>
      <c r="C147" s="5" t="s">
        <v>22</v>
      </c>
      <c r="D147" s="5" t="s">
        <v>129</v>
      </c>
      <c r="E147" s="62">
        <v>17.0</v>
      </c>
      <c r="F147" s="31">
        <f>E147+2</f>
        <v>19</v>
      </c>
      <c r="J147" s="134" t="s">
        <v>4073</v>
      </c>
    </row>
    <row r="148">
      <c r="A148" s="3">
        <v>102.0</v>
      </c>
      <c r="B148" s="4">
        <v>0.1690162037037037</v>
      </c>
      <c r="C148" s="5" t="s">
        <v>10</v>
      </c>
      <c r="D148" s="5" t="s">
        <v>97</v>
      </c>
      <c r="E148" s="62">
        <v>17.0</v>
      </c>
      <c r="F148" s="49"/>
      <c r="J148" s="134" t="s">
        <v>4074</v>
      </c>
    </row>
    <row r="149">
      <c r="A149" s="3">
        <v>102.0</v>
      </c>
      <c r="B149" s="4">
        <v>0.1701388888888889</v>
      </c>
      <c r="C149" s="5" t="s">
        <v>10</v>
      </c>
      <c r="D149" s="5" t="s">
        <v>32</v>
      </c>
      <c r="E149" s="62">
        <v>21.0</v>
      </c>
      <c r="F149" s="31">
        <f>E149-17</f>
        <v>4</v>
      </c>
      <c r="J149" s="134" t="s">
        <v>4075</v>
      </c>
    </row>
    <row r="150">
      <c r="A150" s="3">
        <v>102.0</v>
      </c>
      <c r="B150" s="4">
        <v>0.17096064814814815</v>
      </c>
      <c r="C150" s="5" t="s">
        <v>10</v>
      </c>
      <c r="D150" s="5" t="s">
        <v>7</v>
      </c>
      <c r="E150" s="62">
        <v>56.0</v>
      </c>
      <c r="F150" s="49"/>
      <c r="H150" s="5" t="s">
        <v>4076</v>
      </c>
      <c r="J150" s="19"/>
    </row>
    <row r="151">
      <c r="A151" s="3">
        <v>102.0</v>
      </c>
      <c r="B151" s="4">
        <v>0.17202546296296295</v>
      </c>
      <c r="C151" s="5" t="s">
        <v>10</v>
      </c>
      <c r="D151" s="5" t="s">
        <v>32</v>
      </c>
      <c r="E151" s="62" t="s">
        <v>30</v>
      </c>
      <c r="F151" s="47" t="s">
        <v>30</v>
      </c>
      <c r="J151" s="134" t="s">
        <v>2634</v>
      </c>
    </row>
    <row r="152">
      <c r="A152" s="3">
        <v>102.0</v>
      </c>
      <c r="B152" s="4">
        <v>0.17211805555555557</v>
      </c>
      <c r="C152" s="5" t="s">
        <v>10</v>
      </c>
      <c r="D152" s="5" t="s">
        <v>7</v>
      </c>
      <c r="E152" s="62">
        <v>20.0</v>
      </c>
      <c r="F152" s="49"/>
      <c r="H152" s="5" t="s">
        <v>4077</v>
      </c>
      <c r="J152" s="19"/>
    </row>
    <row r="153">
      <c r="A153" s="3">
        <v>102.0</v>
      </c>
      <c r="B153" s="4">
        <v>0.1726273148148148</v>
      </c>
      <c r="C153" s="5" t="s">
        <v>22</v>
      </c>
      <c r="D153" s="5" t="s">
        <v>88</v>
      </c>
      <c r="E153" s="62">
        <v>30.0</v>
      </c>
      <c r="F153" s="31">
        <f>E153-14</f>
        <v>16</v>
      </c>
      <c r="J153" s="19"/>
    </row>
    <row r="154">
      <c r="A154" s="3">
        <v>102.0</v>
      </c>
      <c r="B154" s="4">
        <v>0.17403935185185185</v>
      </c>
      <c r="C154" s="5" t="s">
        <v>134</v>
      </c>
      <c r="D154" s="5" t="s">
        <v>97</v>
      </c>
      <c r="E154" s="62">
        <v>26.0</v>
      </c>
      <c r="F154" s="49"/>
      <c r="J154" s="134" t="s">
        <v>4078</v>
      </c>
    </row>
    <row r="155">
      <c r="A155" s="3">
        <v>102.0</v>
      </c>
      <c r="B155" s="4">
        <v>0.17511574074074074</v>
      </c>
      <c r="C155" s="5" t="s">
        <v>134</v>
      </c>
      <c r="D155" s="5" t="s">
        <v>97</v>
      </c>
      <c r="E155" s="62" t="s">
        <v>30</v>
      </c>
      <c r="F155" s="47" t="s">
        <v>30</v>
      </c>
      <c r="J155" s="134" t="s">
        <v>4079</v>
      </c>
    </row>
    <row r="156">
      <c r="A156" s="3">
        <v>102.0</v>
      </c>
      <c r="B156" s="4">
        <v>0.1756712962962963</v>
      </c>
      <c r="C156" s="5" t="s">
        <v>134</v>
      </c>
      <c r="D156" s="5" t="s">
        <v>25</v>
      </c>
      <c r="E156" s="62">
        <v>16.0</v>
      </c>
      <c r="F156" s="31">
        <f>E156-0</f>
        <v>16</v>
      </c>
      <c r="H156" s="5" t="s">
        <v>4080</v>
      </c>
      <c r="J156" s="134" t="s">
        <v>4081</v>
      </c>
    </row>
    <row r="157">
      <c r="A157" s="3">
        <v>102.0</v>
      </c>
      <c r="B157" s="4">
        <v>0.17675925925925925</v>
      </c>
      <c r="C157" s="5" t="s">
        <v>134</v>
      </c>
      <c r="D157" s="5" t="s">
        <v>7</v>
      </c>
      <c r="E157" s="62">
        <v>14.0</v>
      </c>
      <c r="F157" s="49"/>
      <c r="H157" s="5" t="s">
        <v>4082</v>
      </c>
      <c r="J157" s="134" t="s">
        <v>4083</v>
      </c>
    </row>
    <row r="158">
      <c r="A158" s="3">
        <v>102.0</v>
      </c>
      <c r="B158" s="4">
        <v>0.17766203703703703</v>
      </c>
      <c r="C158" s="5" t="s">
        <v>18</v>
      </c>
      <c r="D158" s="5" t="s">
        <v>32</v>
      </c>
      <c r="E158" s="62">
        <v>27.0</v>
      </c>
      <c r="F158" s="31">
        <f>E158-15</f>
        <v>12</v>
      </c>
      <c r="J158" s="134" t="s">
        <v>3724</v>
      </c>
    </row>
    <row r="159">
      <c r="A159" s="3">
        <v>102.0</v>
      </c>
      <c r="B159" s="4">
        <v>0.1779513888888889</v>
      </c>
      <c r="C159" s="5" t="s">
        <v>18</v>
      </c>
      <c r="D159" s="5" t="s">
        <v>7</v>
      </c>
      <c r="E159" s="62">
        <v>15.0</v>
      </c>
      <c r="F159" s="49"/>
      <c r="H159" s="5" t="s">
        <v>4084</v>
      </c>
      <c r="J159" s="19"/>
    </row>
    <row r="160">
      <c r="A160" s="3">
        <v>102.0</v>
      </c>
      <c r="B160" s="4">
        <v>0.17813657407407407</v>
      </c>
      <c r="C160" s="5" t="s">
        <v>18</v>
      </c>
      <c r="D160" s="5" t="s">
        <v>97</v>
      </c>
      <c r="E160" s="62" t="s">
        <v>30</v>
      </c>
      <c r="F160" s="47" t="s">
        <v>30</v>
      </c>
      <c r="J160" s="134" t="s">
        <v>4085</v>
      </c>
    </row>
    <row r="161">
      <c r="A161" s="3">
        <v>102.0</v>
      </c>
      <c r="B161" s="4">
        <v>0.17877314814814815</v>
      </c>
      <c r="C161" s="5" t="s">
        <v>22</v>
      </c>
      <c r="D161" s="5" t="s">
        <v>7</v>
      </c>
      <c r="E161" s="62">
        <v>35.0</v>
      </c>
      <c r="F161" s="49"/>
      <c r="H161" s="5" t="s">
        <v>4086</v>
      </c>
      <c r="J161" s="134" t="s">
        <v>4087</v>
      </c>
    </row>
    <row r="162">
      <c r="A162" s="3">
        <v>102.0</v>
      </c>
      <c r="B162" s="73">
        <v>0.17912037037037037</v>
      </c>
      <c r="C162" s="5" t="s">
        <v>22</v>
      </c>
      <c r="D162" s="5" t="s">
        <v>97</v>
      </c>
      <c r="E162" s="62">
        <v>10.0</v>
      </c>
      <c r="F162" s="49"/>
      <c r="J162" s="134" t="s">
        <v>4088</v>
      </c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8.63"/>
    <col customWidth="1" min="4" max="4" width="13.75"/>
    <col customWidth="1" min="5" max="5" width="9.5"/>
    <col customWidth="1" min="6" max="6" width="11.25"/>
    <col customWidth="1" min="7" max="7" width="4.75"/>
    <col customWidth="1" min="9" max="9" width="4.88"/>
    <col customWidth="1" min="10" max="10" width="25.0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103.0</v>
      </c>
      <c r="B2" s="4">
        <v>0.013321759259259259</v>
      </c>
      <c r="C2" s="5" t="s">
        <v>22</v>
      </c>
      <c r="D2" s="5" t="s">
        <v>92</v>
      </c>
      <c r="E2" s="62">
        <v>7.0</v>
      </c>
      <c r="F2" s="47">
        <v>2.0</v>
      </c>
    </row>
    <row r="3">
      <c r="A3" s="3">
        <v>103.0</v>
      </c>
      <c r="B3" s="4">
        <v>0.014050925925925927</v>
      </c>
      <c r="C3" s="5" t="s">
        <v>22</v>
      </c>
      <c r="D3" s="5" t="s">
        <v>74</v>
      </c>
      <c r="E3" s="62">
        <v>12.0</v>
      </c>
      <c r="F3" s="47">
        <f>E3-7</f>
        <v>5</v>
      </c>
    </row>
    <row r="4">
      <c r="A4" s="3">
        <v>103.0</v>
      </c>
      <c r="B4" s="4">
        <v>0.014050925925925927</v>
      </c>
      <c r="C4" s="5" t="s">
        <v>22</v>
      </c>
      <c r="D4" s="5" t="s">
        <v>86</v>
      </c>
      <c r="E4" s="62">
        <v>10.0</v>
      </c>
      <c r="F4" s="19"/>
    </row>
    <row r="5">
      <c r="A5" s="3">
        <v>103.0</v>
      </c>
      <c r="B5" s="4">
        <v>0.016087962962962964</v>
      </c>
      <c r="C5" s="5" t="s">
        <v>22</v>
      </c>
      <c r="D5" s="5" t="s">
        <v>129</v>
      </c>
      <c r="E5" s="62" t="s">
        <v>28</v>
      </c>
      <c r="F5" s="47">
        <v>1.0</v>
      </c>
      <c r="J5" s="5" t="s">
        <v>17</v>
      </c>
    </row>
    <row r="6">
      <c r="A6" s="3">
        <v>103.0</v>
      </c>
      <c r="B6" s="4">
        <v>0.016087962962962964</v>
      </c>
      <c r="C6" s="5" t="s">
        <v>22</v>
      </c>
      <c r="D6" s="5" t="s">
        <v>129</v>
      </c>
      <c r="E6" s="62">
        <v>12.0</v>
      </c>
      <c r="F6" s="31">
        <f>E6+2</f>
        <v>14</v>
      </c>
      <c r="J6" s="5" t="s">
        <v>40</v>
      </c>
    </row>
    <row r="7">
      <c r="A7" s="3">
        <v>103.0</v>
      </c>
      <c r="B7" s="4">
        <v>0.016087962962962964</v>
      </c>
      <c r="C7" s="5" t="s">
        <v>18</v>
      </c>
      <c r="D7" s="5" t="s">
        <v>74</v>
      </c>
      <c r="E7" s="62">
        <v>10.0</v>
      </c>
      <c r="F7" s="31">
        <f>E7-1</f>
        <v>9</v>
      </c>
    </row>
    <row r="8">
      <c r="A8" s="3">
        <v>103.0</v>
      </c>
      <c r="B8" s="4">
        <v>0.01653935185185185</v>
      </c>
      <c r="C8" s="5" t="s">
        <v>134</v>
      </c>
      <c r="D8" s="5" t="s">
        <v>74</v>
      </c>
      <c r="E8" s="62">
        <v>27.0</v>
      </c>
      <c r="F8" s="31">
        <f>E8-9</f>
        <v>18</v>
      </c>
    </row>
    <row r="9">
      <c r="A9" s="3">
        <v>103.0</v>
      </c>
      <c r="B9" s="4">
        <v>0.016631944444444446</v>
      </c>
      <c r="C9" s="5" t="s">
        <v>22</v>
      </c>
      <c r="D9" s="5" t="s">
        <v>35</v>
      </c>
      <c r="E9" s="62">
        <v>13.0</v>
      </c>
      <c r="F9" s="31">
        <f>E9-6</f>
        <v>7</v>
      </c>
    </row>
    <row r="10">
      <c r="A10" s="3">
        <v>103.0</v>
      </c>
      <c r="B10" s="4">
        <v>0.018055555555555554</v>
      </c>
      <c r="C10" s="5" t="s">
        <v>18</v>
      </c>
      <c r="D10" s="5" t="s">
        <v>88</v>
      </c>
      <c r="E10" s="62">
        <v>14.0</v>
      </c>
      <c r="F10" s="31">
        <f>E10-5</f>
        <v>9</v>
      </c>
    </row>
    <row r="11">
      <c r="A11" s="3">
        <v>103.0</v>
      </c>
      <c r="B11" s="4">
        <v>0.019270833333333334</v>
      </c>
      <c r="C11" s="5" t="s">
        <v>13</v>
      </c>
      <c r="D11" s="5" t="s">
        <v>88</v>
      </c>
      <c r="E11" s="62" t="s">
        <v>30</v>
      </c>
      <c r="F11" s="47" t="s">
        <v>30</v>
      </c>
      <c r="J11" s="5" t="s">
        <v>42</v>
      </c>
    </row>
    <row r="12">
      <c r="A12" s="3">
        <v>103.0</v>
      </c>
      <c r="B12" s="4">
        <v>0.019270833333333334</v>
      </c>
      <c r="C12" s="5" t="s">
        <v>13</v>
      </c>
      <c r="D12" s="5" t="s">
        <v>88</v>
      </c>
      <c r="E12" s="62">
        <v>3.0</v>
      </c>
      <c r="F12" s="31">
        <f>E12+2</f>
        <v>5</v>
      </c>
      <c r="J12" s="5" t="s">
        <v>43</v>
      </c>
    </row>
    <row r="13">
      <c r="A13" s="3">
        <v>103.0</v>
      </c>
      <c r="B13" s="4">
        <v>0.021550925925925925</v>
      </c>
      <c r="C13" s="5" t="s">
        <v>134</v>
      </c>
      <c r="D13" s="5" t="s">
        <v>97</v>
      </c>
      <c r="E13" s="62" t="s">
        <v>30</v>
      </c>
      <c r="F13" s="47" t="s">
        <v>30</v>
      </c>
      <c r="J13" s="5" t="s">
        <v>4089</v>
      </c>
    </row>
    <row r="14">
      <c r="A14" s="3">
        <v>103.0</v>
      </c>
      <c r="B14" s="4">
        <v>0.025173611111111112</v>
      </c>
      <c r="C14" s="5" t="s">
        <v>18</v>
      </c>
      <c r="D14" s="5" t="s">
        <v>11</v>
      </c>
      <c r="E14" s="62">
        <v>13.0</v>
      </c>
      <c r="F14" s="31">
        <f>E14-5</f>
        <v>8</v>
      </c>
    </row>
    <row r="15">
      <c r="A15" s="3">
        <v>103.0</v>
      </c>
      <c r="B15" s="4">
        <v>0.030104166666666668</v>
      </c>
      <c r="C15" s="5" t="s">
        <v>10</v>
      </c>
      <c r="D15" s="5" t="s">
        <v>184</v>
      </c>
      <c r="E15" s="62" t="s">
        <v>37</v>
      </c>
      <c r="F15" s="47">
        <v>20.0</v>
      </c>
    </row>
    <row r="16">
      <c r="A16" s="3">
        <v>103.0</v>
      </c>
      <c r="B16" s="4">
        <v>0.03238425925925926</v>
      </c>
      <c r="C16" s="5" t="s">
        <v>134</v>
      </c>
      <c r="D16" s="5" t="s">
        <v>97</v>
      </c>
      <c r="E16" s="62">
        <v>31.0</v>
      </c>
      <c r="F16" s="19"/>
      <c r="J16" s="5" t="s">
        <v>4090</v>
      </c>
    </row>
    <row r="17">
      <c r="A17" s="3">
        <v>103.0</v>
      </c>
      <c r="B17" s="4">
        <v>0.04681712962962963</v>
      </c>
      <c r="C17" s="5" t="s">
        <v>18</v>
      </c>
      <c r="D17" s="5" t="s">
        <v>24</v>
      </c>
      <c r="E17" s="62">
        <v>21.0</v>
      </c>
      <c r="F17" s="31">
        <f>E17-9</f>
        <v>12</v>
      </c>
    </row>
    <row r="18">
      <c r="A18" s="3">
        <v>103.0</v>
      </c>
      <c r="B18" s="4">
        <v>0.04704861111111111</v>
      </c>
      <c r="C18" s="5" t="s">
        <v>134</v>
      </c>
      <c r="D18" s="5" t="s">
        <v>24</v>
      </c>
      <c r="E18" s="62">
        <v>19.0</v>
      </c>
      <c r="F18" s="31">
        <f>E18-10</f>
        <v>9</v>
      </c>
    </row>
    <row r="19">
      <c r="A19" s="3">
        <v>103.0</v>
      </c>
      <c r="B19" s="4">
        <v>0.04884259259259259</v>
      </c>
      <c r="C19" s="5" t="s">
        <v>134</v>
      </c>
      <c r="D19" s="5" t="s">
        <v>20</v>
      </c>
      <c r="E19" s="62">
        <v>22.0</v>
      </c>
      <c r="F19" s="31">
        <f>E19-6</f>
        <v>16</v>
      </c>
    </row>
    <row r="20">
      <c r="A20" s="3">
        <v>103.0</v>
      </c>
      <c r="B20" s="4">
        <v>0.05119212962962963</v>
      </c>
      <c r="C20" s="5" t="s">
        <v>10</v>
      </c>
      <c r="D20" s="5" t="s">
        <v>19</v>
      </c>
      <c r="E20" s="62">
        <v>20.0</v>
      </c>
      <c r="F20" s="31">
        <f>E20-9</f>
        <v>11</v>
      </c>
    </row>
    <row r="21">
      <c r="A21" s="3">
        <v>103.0</v>
      </c>
      <c r="B21" s="4">
        <v>0.05179398148148148</v>
      </c>
      <c r="C21" s="5" t="s">
        <v>134</v>
      </c>
      <c r="D21" s="5" t="s">
        <v>122</v>
      </c>
      <c r="E21" s="62" t="s">
        <v>37</v>
      </c>
      <c r="F21" s="47">
        <v>20.0</v>
      </c>
    </row>
    <row r="22">
      <c r="A22" s="3">
        <v>103.0</v>
      </c>
      <c r="B22" s="4">
        <v>0.05873842592592592</v>
      </c>
      <c r="C22" s="5" t="s">
        <v>15</v>
      </c>
      <c r="D22" s="5" t="s">
        <v>122</v>
      </c>
      <c r="E22" s="62">
        <v>24.0</v>
      </c>
      <c r="F22" s="31">
        <f>E22-6</f>
        <v>18</v>
      </c>
    </row>
    <row r="23">
      <c r="A23" s="3">
        <v>103.0</v>
      </c>
      <c r="B23" s="4">
        <v>0.08363425925925926</v>
      </c>
      <c r="C23" s="5" t="s">
        <v>13</v>
      </c>
      <c r="D23" s="5" t="s">
        <v>36</v>
      </c>
      <c r="E23" s="62">
        <v>13.0</v>
      </c>
      <c r="F23" s="31">
        <f>E23-1</f>
        <v>12</v>
      </c>
    </row>
    <row r="24">
      <c r="A24" s="3">
        <v>103.0</v>
      </c>
      <c r="B24" s="4">
        <v>0.08489583333333334</v>
      </c>
      <c r="C24" s="5" t="s">
        <v>134</v>
      </c>
      <c r="D24" s="5" t="s">
        <v>125</v>
      </c>
      <c r="E24" s="62">
        <v>19.0</v>
      </c>
      <c r="F24" s="31">
        <f>E24-8</f>
        <v>11</v>
      </c>
    </row>
    <row r="25">
      <c r="A25" s="3">
        <v>103.0</v>
      </c>
      <c r="B25" s="4">
        <v>0.08881944444444445</v>
      </c>
      <c r="C25" s="5" t="s">
        <v>22</v>
      </c>
      <c r="D25" s="5" t="s">
        <v>125</v>
      </c>
      <c r="E25" s="62">
        <v>17.0</v>
      </c>
      <c r="F25" s="31">
        <f>E25-4</f>
        <v>13</v>
      </c>
    </row>
    <row r="26">
      <c r="A26" s="3">
        <v>103.0</v>
      </c>
      <c r="B26" s="4">
        <v>0.09115740740740741</v>
      </c>
      <c r="C26" s="5" t="s">
        <v>15</v>
      </c>
      <c r="D26" s="5" t="s">
        <v>24</v>
      </c>
      <c r="E26" s="62">
        <v>19.0</v>
      </c>
      <c r="F26" s="31">
        <f>E26-12</f>
        <v>7</v>
      </c>
    </row>
    <row r="27">
      <c r="A27" s="3">
        <v>103.0</v>
      </c>
      <c r="B27" s="4">
        <v>0.0918287037037037</v>
      </c>
      <c r="C27" s="5" t="s">
        <v>134</v>
      </c>
      <c r="D27" s="5" t="s">
        <v>129</v>
      </c>
      <c r="E27" s="62">
        <v>14.0</v>
      </c>
      <c r="F27" s="31">
        <f>E27-11</f>
        <v>3</v>
      </c>
    </row>
    <row r="28">
      <c r="A28" s="3">
        <v>103.0</v>
      </c>
      <c r="B28" s="4">
        <v>0.09185185185185185</v>
      </c>
      <c r="C28" s="5" t="s">
        <v>13</v>
      </c>
      <c r="D28" s="5" t="s">
        <v>129</v>
      </c>
      <c r="E28" s="62">
        <v>8.0</v>
      </c>
      <c r="F28" s="31">
        <f>E28-0</f>
        <v>8</v>
      </c>
    </row>
    <row r="29">
      <c r="A29" s="3">
        <v>103.0</v>
      </c>
      <c r="B29" s="4">
        <v>0.09211805555555555</v>
      </c>
      <c r="C29" s="5" t="s">
        <v>22</v>
      </c>
      <c r="D29" s="5" t="s">
        <v>129</v>
      </c>
      <c r="E29" s="62">
        <v>9.0</v>
      </c>
      <c r="F29" s="31">
        <f>E29+2</f>
        <v>11</v>
      </c>
    </row>
    <row r="30">
      <c r="A30" s="3">
        <v>103.0</v>
      </c>
      <c r="B30" s="4">
        <v>0.09217592592592593</v>
      </c>
      <c r="C30" s="5" t="s">
        <v>18</v>
      </c>
      <c r="D30" s="5" t="s">
        <v>129</v>
      </c>
      <c r="E30" s="62" t="s">
        <v>30</v>
      </c>
      <c r="F30" s="47" t="s">
        <v>30</v>
      </c>
      <c r="J30" s="5" t="s">
        <v>2683</v>
      </c>
    </row>
    <row r="31">
      <c r="A31" s="3">
        <v>103.0</v>
      </c>
      <c r="B31" s="4">
        <v>0.09217592592592593</v>
      </c>
      <c r="C31" s="5" t="s">
        <v>18</v>
      </c>
      <c r="D31" s="5" t="s">
        <v>129</v>
      </c>
      <c r="E31" s="62">
        <v>20.0</v>
      </c>
      <c r="F31" s="31">
        <f>E31-3</f>
        <v>17</v>
      </c>
      <c r="J31" s="5" t="s">
        <v>4091</v>
      </c>
    </row>
    <row r="32">
      <c r="A32" s="3">
        <v>103.0</v>
      </c>
      <c r="B32" s="4">
        <v>0.09326388888888888</v>
      </c>
      <c r="C32" s="5" t="s">
        <v>22</v>
      </c>
      <c r="D32" s="5" t="s">
        <v>32</v>
      </c>
      <c r="E32" s="62">
        <v>2.0</v>
      </c>
      <c r="F32" s="31">
        <v>2.0</v>
      </c>
      <c r="J32" s="5" t="s">
        <v>4092</v>
      </c>
    </row>
    <row r="33">
      <c r="A33" s="3">
        <v>103.0</v>
      </c>
      <c r="B33" s="4">
        <v>0.09474537037037037</v>
      </c>
      <c r="C33" s="5" t="s">
        <v>21</v>
      </c>
      <c r="D33" s="5" t="s">
        <v>127</v>
      </c>
      <c r="E33" s="62">
        <v>19.0</v>
      </c>
      <c r="F33" s="31">
        <f>E33-2</f>
        <v>17</v>
      </c>
    </row>
    <row r="34">
      <c r="A34" s="3">
        <v>103.0</v>
      </c>
      <c r="B34" s="4">
        <v>0.11006944444444444</v>
      </c>
      <c r="C34" s="5" t="s">
        <v>134</v>
      </c>
      <c r="D34" s="5" t="s">
        <v>125</v>
      </c>
      <c r="E34" s="62">
        <v>23.0</v>
      </c>
      <c r="F34" s="31">
        <f>E34-7</f>
        <v>16</v>
      </c>
    </row>
    <row r="35">
      <c r="A35" s="3">
        <v>103.0</v>
      </c>
      <c r="B35" s="4">
        <v>0.12106481481481482</v>
      </c>
      <c r="C35" s="5" t="s">
        <v>13</v>
      </c>
      <c r="D35" s="5" t="s">
        <v>588</v>
      </c>
      <c r="E35" s="62" t="s">
        <v>30</v>
      </c>
      <c r="F35" s="47" t="s">
        <v>30</v>
      </c>
      <c r="J35" s="5" t="s">
        <v>42</v>
      </c>
    </row>
    <row r="36">
      <c r="A36" s="3">
        <v>103.0</v>
      </c>
      <c r="B36" s="4">
        <v>0.12106481481481482</v>
      </c>
      <c r="C36" s="5" t="s">
        <v>13</v>
      </c>
      <c r="D36" s="5" t="s">
        <v>588</v>
      </c>
      <c r="E36" s="62" t="s">
        <v>28</v>
      </c>
      <c r="F36" s="47">
        <v>1.0</v>
      </c>
      <c r="J36" s="5" t="s">
        <v>4093</v>
      </c>
    </row>
    <row r="37">
      <c r="A37" s="3">
        <v>103.0</v>
      </c>
      <c r="B37" s="4">
        <v>0.12197916666666667</v>
      </c>
      <c r="C37" s="5" t="s">
        <v>22</v>
      </c>
      <c r="D37" s="5" t="s">
        <v>588</v>
      </c>
      <c r="E37" s="62">
        <v>24.0</v>
      </c>
      <c r="F37" s="31">
        <f>E37-18</f>
        <v>6</v>
      </c>
    </row>
    <row r="38">
      <c r="A38" s="3">
        <v>103.0</v>
      </c>
      <c r="B38" s="4">
        <v>0.12461805555555555</v>
      </c>
      <c r="C38" s="5" t="s">
        <v>13</v>
      </c>
      <c r="D38" s="5" t="s">
        <v>26</v>
      </c>
      <c r="E38" s="62">
        <v>13.0</v>
      </c>
      <c r="F38" s="31">
        <f>E38-7</f>
        <v>6</v>
      </c>
    </row>
    <row r="39">
      <c r="A39" s="3">
        <v>103.0</v>
      </c>
      <c r="B39" s="4">
        <v>0.12534722222222222</v>
      </c>
      <c r="C39" s="5" t="s">
        <v>22</v>
      </c>
      <c r="D39" s="5" t="s">
        <v>588</v>
      </c>
      <c r="E39" s="62">
        <v>27.0</v>
      </c>
      <c r="F39" s="31">
        <f>E39-18</f>
        <v>9</v>
      </c>
    </row>
    <row r="40">
      <c r="A40" s="3">
        <v>103.0</v>
      </c>
      <c r="B40" s="4">
        <v>0.12666666666666668</v>
      </c>
      <c r="C40" s="5" t="s">
        <v>22</v>
      </c>
      <c r="D40" s="5" t="s">
        <v>588</v>
      </c>
      <c r="E40" s="62" t="s">
        <v>30</v>
      </c>
      <c r="F40" s="47" t="s">
        <v>30</v>
      </c>
      <c r="J40" s="5" t="s">
        <v>42</v>
      </c>
    </row>
    <row r="41">
      <c r="A41" s="3">
        <v>103.0</v>
      </c>
      <c r="B41" s="4">
        <v>0.12666666666666668</v>
      </c>
      <c r="C41" s="5" t="s">
        <v>22</v>
      </c>
      <c r="D41" s="5" t="s">
        <v>588</v>
      </c>
      <c r="E41" s="62">
        <v>24.0</v>
      </c>
      <c r="F41" s="31">
        <f>E41-18</f>
        <v>6</v>
      </c>
      <c r="J41" s="5" t="s">
        <v>43</v>
      </c>
    </row>
    <row r="42">
      <c r="A42" s="3">
        <v>103.0</v>
      </c>
      <c r="B42" s="4">
        <v>0.12790509259259258</v>
      </c>
      <c r="C42" s="5" t="s">
        <v>13</v>
      </c>
      <c r="D42" s="5" t="s">
        <v>32</v>
      </c>
      <c r="E42" s="62">
        <v>26.0</v>
      </c>
      <c r="F42" s="31">
        <f>E42-14</f>
        <v>12</v>
      </c>
      <c r="J42" s="5" t="s">
        <v>1304</v>
      </c>
    </row>
    <row r="43">
      <c r="A43" s="3">
        <v>103.0</v>
      </c>
      <c r="B43" s="4">
        <v>0.1280439814814815</v>
      </c>
      <c r="C43" s="5" t="s">
        <v>13</v>
      </c>
      <c r="D43" s="5" t="s">
        <v>7</v>
      </c>
      <c r="E43" s="62">
        <v>10.0</v>
      </c>
      <c r="F43" s="19"/>
      <c r="H43" s="5" t="s">
        <v>4094</v>
      </c>
    </row>
    <row r="44">
      <c r="A44" s="3">
        <v>103.0</v>
      </c>
      <c r="B44" s="4">
        <v>0.13050925925925927</v>
      </c>
      <c r="C44" s="5" t="s">
        <v>22</v>
      </c>
      <c r="D44" s="5" t="s">
        <v>75</v>
      </c>
      <c r="E44" s="62" t="s">
        <v>30</v>
      </c>
      <c r="F44" s="47" t="s">
        <v>30</v>
      </c>
      <c r="J44" s="5" t="s">
        <v>17</v>
      </c>
    </row>
    <row r="45">
      <c r="A45" s="3">
        <v>103.0</v>
      </c>
      <c r="B45" s="4">
        <v>0.13050925925925927</v>
      </c>
      <c r="C45" s="5" t="s">
        <v>22</v>
      </c>
      <c r="D45" s="5" t="s">
        <v>75</v>
      </c>
      <c r="E45" s="62">
        <v>19.0</v>
      </c>
      <c r="F45" s="31">
        <f>E45-2</f>
        <v>17</v>
      </c>
      <c r="J45" s="5" t="s">
        <v>40</v>
      </c>
    </row>
    <row r="46">
      <c r="A46" s="3">
        <v>103.0</v>
      </c>
      <c r="B46" s="4">
        <v>0.13055555555555556</v>
      </c>
      <c r="C46" s="5" t="s">
        <v>22</v>
      </c>
      <c r="D46" s="5" t="s">
        <v>75</v>
      </c>
      <c r="E46" s="62" t="s">
        <v>30</v>
      </c>
      <c r="F46" s="47" t="s">
        <v>30</v>
      </c>
      <c r="J46" s="5" t="s">
        <v>17</v>
      </c>
    </row>
    <row r="47">
      <c r="A47" s="3">
        <v>103.0</v>
      </c>
      <c r="B47" s="4">
        <v>0.13055555555555556</v>
      </c>
      <c r="C47" s="5" t="s">
        <v>22</v>
      </c>
      <c r="D47" s="5" t="s">
        <v>75</v>
      </c>
      <c r="E47" s="62" t="s">
        <v>30</v>
      </c>
      <c r="F47" s="47" t="s">
        <v>30</v>
      </c>
      <c r="J47" s="5" t="s">
        <v>40</v>
      </c>
    </row>
    <row r="48">
      <c r="A48" s="3">
        <v>103.0</v>
      </c>
      <c r="B48" s="4">
        <v>0.13067129629629629</v>
      </c>
      <c r="C48" s="5" t="s">
        <v>22</v>
      </c>
      <c r="D48" s="5" t="s">
        <v>75</v>
      </c>
      <c r="E48" s="62" t="s">
        <v>30</v>
      </c>
      <c r="F48" s="47" t="s">
        <v>30</v>
      </c>
      <c r="J48" s="5" t="s">
        <v>17</v>
      </c>
    </row>
    <row r="49">
      <c r="A49" s="3">
        <v>103.0</v>
      </c>
      <c r="B49" s="4">
        <v>0.13067129629629629</v>
      </c>
      <c r="C49" s="5" t="s">
        <v>22</v>
      </c>
      <c r="D49" s="5" t="s">
        <v>75</v>
      </c>
      <c r="E49" s="62">
        <v>17.0</v>
      </c>
      <c r="F49" s="31">
        <f>E49-2</f>
        <v>15</v>
      </c>
      <c r="J49" s="5" t="s">
        <v>40</v>
      </c>
    </row>
    <row r="50">
      <c r="A50" s="3">
        <v>103.0</v>
      </c>
      <c r="B50" s="4">
        <v>0.13072916666666667</v>
      </c>
      <c r="C50" s="5" t="s">
        <v>22</v>
      </c>
      <c r="D50" s="5" t="s">
        <v>75</v>
      </c>
      <c r="E50" s="62" t="s">
        <v>30</v>
      </c>
      <c r="F50" s="47" t="s">
        <v>30</v>
      </c>
      <c r="J50" s="5" t="s">
        <v>17</v>
      </c>
    </row>
    <row r="51">
      <c r="A51" s="3">
        <v>103.0</v>
      </c>
      <c r="B51" s="4">
        <v>0.13072916666666667</v>
      </c>
      <c r="C51" s="5" t="s">
        <v>22</v>
      </c>
      <c r="D51" s="5" t="s">
        <v>75</v>
      </c>
      <c r="E51" s="62" t="s">
        <v>30</v>
      </c>
      <c r="F51" s="47" t="s">
        <v>30</v>
      </c>
      <c r="J51" s="5" t="s">
        <v>40</v>
      </c>
    </row>
    <row r="52">
      <c r="A52" s="3">
        <v>103.0</v>
      </c>
      <c r="B52" s="4">
        <v>0.13167824074074075</v>
      </c>
      <c r="C52" s="5" t="s">
        <v>13</v>
      </c>
      <c r="D52" s="5" t="s">
        <v>24</v>
      </c>
      <c r="E52" s="62" t="s">
        <v>30</v>
      </c>
      <c r="F52" s="47" t="s">
        <v>30</v>
      </c>
      <c r="J52" s="5" t="s">
        <v>17</v>
      </c>
    </row>
    <row r="53">
      <c r="A53" s="3">
        <v>103.0</v>
      </c>
      <c r="B53" s="4">
        <v>0.13167824074074075</v>
      </c>
      <c r="C53" s="5" t="s">
        <v>13</v>
      </c>
      <c r="D53" s="5" t="s">
        <v>24</v>
      </c>
      <c r="E53" s="62">
        <v>16.0</v>
      </c>
      <c r="F53" s="31">
        <f>E53-0</f>
        <v>16</v>
      </c>
      <c r="J53" s="5" t="s">
        <v>4095</v>
      </c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8.63"/>
    <col customWidth="1" min="4" max="4" width="11.0"/>
    <col customWidth="1" min="5" max="5" width="9.5"/>
    <col customWidth="1" min="6" max="6" width="11.25"/>
    <col customWidth="1" min="7" max="7" width="4.75"/>
    <col customWidth="1" min="8" max="8" width="7.38"/>
    <col customWidth="1" min="9" max="9" width="4.88"/>
    <col customWidth="1" min="10" max="10" width="25.0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104.0</v>
      </c>
      <c r="B2" s="4">
        <v>0.011631944444444445</v>
      </c>
      <c r="C2" s="5" t="s">
        <v>13</v>
      </c>
      <c r="D2" s="5" t="s">
        <v>146</v>
      </c>
      <c r="E2" s="62">
        <v>23.0</v>
      </c>
      <c r="F2" s="31">
        <f>E2-8</f>
        <v>15</v>
      </c>
    </row>
    <row r="3">
      <c r="A3" s="3">
        <v>104.0</v>
      </c>
      <c r="B3" s="4">
        <v>0.013206018518518518</v>
      </c>
      <c r="C3" s="5" t="s">
        <v>10</v>
      </c>
      <c r="D3" s="5" t="s">
        <v>24</v>
      </c>
      <c r="E3" s="62">
        <v>24.0</v>
      </c>
      <c r="F3" s="31">
        <f>E3-15</f>
        <v>9</v>
      </c>
    </row>
    <row r="4">
      <c r="A4" s="3">
        <v>104.0</v>
      </c>
      <c r="B4" s="4">
        <v>0.01806712962962963</v>
      </c>
      <c r="C4" s="5" t="s">
        <v>18</v>
      </c>
      <c r="D4" s="5" t="s">
        <v>24</v>
      </c>
      <c r="E4" s="62">
        <v>12.0</v>
      </c>
      <c r="F4" s="31">
        <f>E4-9</f>
        <v>3</v>
      </c>
    </row>
    <row r="5">
      <c r="A5" s="3">
        <v>104.0</v>
      </c>
      <c r="B5" s="4">
        <v>0.01840277777777778</v>
      </c>
      <c r="C5" s="5" t="s">
        <v>21</v>
      </c>
      <c r="D5" s="5" t="s">
        <v>88</v>
      </c>
      <c r="E5" s="62" t="s">
        <v>28</v>
      </c>
      <c r="F5" s="47">
        <v>1.0</v>
      </c>
    </row>
    <row r="6">
      <c r="A6" s="3">
        <v>104.0</v>
      </c>
      <c r="B6" s="4">
        <v>0.04880787037037037</v>
      </c>
      <c r="C6" s="5" t="s">
        <v>15</v>
      </c>
      <c r="D6" s="5" t="s">
        <v>184</v>
      </c>
      <c r="E6" s="62">
        <v>31.0</v>
      </c>
      <c r="F6" s="31">
        <f>E6-12</f>
        <v>19</v>
      </c>
    </row>
    <row r="7">
      <c r="A7" s="3">
        <v>104.0</v>
      </c>
      <c r="B7" s="4">
        <v>0.056782407407407406</v>
      </c>
      <c r="C7" s="5" t="s">
        <v>18</v>
      </c>
      <c r="D7" s="5" t="s">
        <v>184</v>
      </c>
      <c r="E7" s="62">
        <v>15.0</v>
      </c>
      <c r="F7" s="31">
        <f>E7-5</f>
        <v>10</v>
      </c>
    </row>
    <row r="8">
      <c r="A8" s="3">
        <v>104.0</v>
      </c>
      <c r="B8" s="4">
        <v>0.05170138888888889</v>
      </c>
      <c r="C8" s="5" t="s">
        <v>13</v>
      </c>
      <c r="D8" s="5" t="s">
        <v>88</v>
      </c>
      <c r="E8" s="62">
        <v>12.0</v>
      </c>
      <c r="F8" s="31">
        <f>E8--2</f>
        <v>14</v>
      </c>
    </row>
    <row r="9">
      <c r="A9" s="3">
        <v>104.0</v>
      </c>
      <c r="B9" s="4">
        <v>0.06226851851851852</v>
      </c>
      <c r="C9" s="5" t="s">
        <v>15</v>
      </c>
      <c r="D9" s="5" t="s">
        <v>184</v>
      </c>
      <c r="E9" s="62" t="s">
        <v>28</v>
      </c>
      <c r="F9" s="47">
        <v>1.0</v>
      </c>
    </row>
    <row r="10">
      <c r="A10" s="3">
        <v>104.0</v>
      </c>
      <c r="B10" s="4">
        <v>0.06799768518518519</v>
      </c>
      <c r="C10" s="5" t="s">
        <v>10</v>
      </c>
      <c r="D10" s="5" t="s">
        <v>14</v>
      </c>
      <c r="E10" s="62">
        <v>22.0</v>
      </c>
      <c r="F10" s="31">
        <f>E10-9</f>
        <v>13</v>
      </c>
    </row>
    <row r="11">
      <c r="A11" s="3">
        <v>104.0</v>
      </c>
      <c r="B11" s="4">
        <v>0.07133101851851852</v>
      </c>
      <c r="C11" s="5" t="s">
        <v>13</v>
      </c>
      <c r="D11" s="5" t="s">
        <v>129</v>
      </c>
      <c r="E11" s="62">
        <v>13.0</v>
      </c>
      <c r="F11" s="31">
        <f>E11-0</f>
        <v>13</v>
      </c>
    </row>
    <row r="12">
      <c r="A12" s="3">
        <v>104.0</v>
      </c>
      <c r="B12" s="4">
        <v>0.10497685185185185</v>
      </c>
      <c r="C12" s="5" t="s">
        <v>18</v>
      </c>
      <c r="D12" s="5" t="s">
        <v>32</v>
      </c>
      <c r="E12" s="62">
        <v>20.0</v>
      </c>
      <c r="F12" s="31">
        <f t="shared" ref="F12:F14" si="1">E12-15</f>
        <v>5</v>
      </c>
      <c r="J12" s="5" t="s">
        <v>2777</v>
      </c>
    </row>
    <row r="13">
      <c r="A13" s="3">
        <v>104.0</v>
      </c>
      <c r="B13" s="4">
        <v>0.10498842592592593</v>
      </c>
      <c r="C13" s="5" t="s">
        <v>18</v>
      </c>
      <c r="D13" s="5" t="s">
        <v>32</v>
      </c>
      <c r="E13" s="62">
        <v>24.0</v>
      </c>
      <c r="F13" s="31">
        <f t="shared" si="1"/>
        <v>9</v>
      </c>
      <c r="J13" s="5" t="s">
        <v>2777</v>
      </c>
    </row>
    <row r="14">
      <c r="A14" s="3">
        <v>104.0</v>
      </c>
      <c r="B14" s="4">
        <v>0.105</v>
      </c>
      <c r="C14" s="5" t="s">
        <v>18</v>
      </c>
      <c r="D14" s="5" t="s">
        <v>32</v>
      </c>
      <c r="E14" s="62">
        <v>36.0</v>
      </c>
      <c r="F14" s="34">
        <f t="shared" si="1"/>
        <v>21</v>
      </c>
      <c r="J14" s="5" t="s">
        <v>2777</v>
      </c>
    </row>
    <row r="15">
      <c r="A15" s="3">
        <v>104.0</v>
      </c>
      <c r="B15" s="4">
        <v>0.1078587962962963</v>
      </c>
      <c r="C15" s="5" t="s">
        <v>10</v>
      </c>
      <c r="D15" s="5" t="s">
        <v>74</v>
      </c>
      <c r="E15" s="62">
        <v>13.0</v>
      </c>
      <c r="F15" s="31">
        <f t="shared" ref="F15:F18" si="2">E15-8</f>
        <v>5</v>
      </c>
      <c r="J15" s="5" t="s">
        <v>4096</v>
      </c>
    </row>
    <row r="16">
      <c r="A16" s="3">
        <v>104.0</v>
      </c>
      <c r="B16" s="4">
        <v>0.1084375</v>
      </c>
      <c r="C16" s="5" t="s">
        <v>10</v>
      </c>
      <c r="D16" s="5" t="s">
        <v>74</v>
      </c>
      <c r="E16" s="62">
        <v>19.0</v>
      </c>
      <c r="F16" s="31">
        <f t="shared" si="2"/>
        <v>11</v>
      </c>
      <c r="J16" s="5" t="s">
        <v>4096</v>
      </c>
    </row>
    <row r="17">
      <c r="A17" s="3">
        <v>104.0</v>
      </c>
      <c r="B17" s="4">
        <v>0.10886574074074074</v>
      </c>
      <c r="C17" s="5" t="s">
        <v>10</v>
      </c>
      <c r="D17" s="5" t="s">
        <v>74</v>
      </c>
      <c r="E17" s="62">
        <v>21.0</v>
      </c>
      <c r="F17" s="31">
        <f t="shared" si="2"/>
        <v>13</v>
      </c>
      <c r="J17" s="5" t="s">
        <v>4096</v>
      </c>
    </row>
    <row r="18">
      <c r="A18" s="3">
        <v>104.0</v>
      </c>
      <c r="B18" s="4">
        <v>0.10945601851851852</v>
      </c>
      <c r="C18" s="5" t="s">
        <v>10</v>
      </c>
      <c r="D18" s="5" t="s">
        <v>146</v>
      </c>
      <c r="E18" s="62">
        <v>15.0</v>
      </c>
      <c r="F18" s="31">
        <f t="shared" si="2"/>
        <v>7</v>
      </c>
      <c r="J18" s="5" t="s">
        <v>4096</v>
      </c>
    </row>
    <row r="19">
      <c r="A19" s="3">
        <v>104.0</v>
      </c>
      <c r="B19" s="4">
        <v>0.11001157407407407</v>
      </c>
      <c r="C19" s="5" t="s">
        <v>10</v>
      </c>
      <c r="D19" s="5" t="s">
        <v>74</v>
      </c>
      <c r="E19" s="62" t="s">
        <v>30</v>
      </c>
      <c r="F19" s="47" t="s">
        <v>30</v>
      </c>
      <c r="J19" s="5" t="s">
        <v>42</v>
      </c>
    </row>
    <row r="20">
      <c r="A20" s="3">
        <v>104.0</v>
      </c>
      <c r="B20" s="4">
        <v>0.11001157407407407</v>
      </c>
      <c r="C20" s="5" t="s">
        <v>10</v>
      </c>
      <c r="D20" s="5" t="s">
        <v>74</v>
      </c>
      <c r="E20" s="62">
        <v>14.0</v>
      </c>
      <c r="F20" s="31">
        <f t="shared" ref="F20:F21" si="3">E20-8</f>
        <v>6</v>
      </c>
      <c r="J20" s="5" t="s">
        <v>4097</v>
      </c>
    </row>
    <row r="21">
      <c r="A21" s="3">
        <v>104.0</v>
      </c>
      <c r="B21" s="4">
        <v>0.11012731481481482</v>
      </c>
      <c r="C21" s="5" t="s">
        <v>10</v>
      </c>
      <c r="D21" s="5" t="s">
        <v>146</v>
      </c>
      <c r="E21" s="62">
        <v>18.0</v>
      </c>
      <c r="F21" s="31">
        <f t="shared" si="3"/>
        <v>10</v>
      </c>
      <c r="J21" s="5" t="s">
        <v>4096</v>
      </c>
    </row>
    <row r="22">
      <c r="A22" s="3">
        <v>104.0</v>
      </c>
      <c r="B22" s="4">
        <v>0.12037037037037036</v>
      </c>
      <c r="C22" s="5" t="s">
        <v>22</v>
      </c>
      <c r="D22" s="5" t="s">
        <v>88</v>
      </c>
      <c r="E22" s="62" t="s">
        <v>37</v>
      </c>
      <c r="F22" s="47">
        <v>20.0</v>
      </c>
    </row>
    <row r="23">
      <c r="A23" s="3">
        <v>104.0</v>
      </c>
      <c r="B23" s="4">
        <v>0.12040509259259259</v>
      </c>
      <c r="C23" s="5" t="s">
        <v>15</v>
      </c>
      <c r="D23" s="5" t="s">
        <v>88</v>
      </c>
      <c r="E23" s="62" t="s">
        <v>37</v>
      </c>
      <c r="F23" s="47">
        <v>20.0</v>
      </c>
    </row>
    <row r="24">
      <c r="A24" s="3">
        <v>104.0</v>
      </c>
      <c r="B24" s="4">
        <v>0.12046296296296297</v>
      </c>
      <c r="C24" s="5" t="s">
        <v>10</v>
      </c>
      <c r="D24" s="5" t="s">
        <v>88</v>
      </c>
      <c r="E24" s="62" t="s">
        <v>30</v>
      </c>
      <c r="F24" s="47" t="s">
        <v>30</v>
      </c>
    </row>
    <row r="25">
      <c r="A25" s="3">
        <v>104.0</v>
      </c>
      <c r="B25" s="4">
        <v>0.12059027777777778</v>
      </c>
      <c r="C25" s="5" t="s">
        <v>21</v>
      </c>
      <c r="D25" s="5" t="s">
        <v>88</v>
      </c>
      <c r="E25" s="62" t="s">
        <v>30</v>
      </c>
      <c r="F25" s="47" t="s">
        <v>30</v>
      </c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5.13" defaultRowHeight="15.0"/>
  <cols>
    <col customWidth="1" min="1" max="1" width="7.38"/>
    <col customWidth="1" min="2" max="2" width="6.38"/>
    <col customWidth="1" min="3" max="3" width="8.63"/>
    <col customWidth="1" min="4" max="4" width="13.75"/>
    <col customWidth="1" min="5" max="5" width="9.5"/>
    <col customWidth="1" min="6" max="6" width="11.25"/>
    <col customWidth="1" min="7" max="7" width="4.75"/>
    <col customWidth="1" min="8" max="8" width="48.88"/>
    <col customWidth="1" min="9" max="9" width="4.88"/>
    <col customWidth="1" min="10" max="10" width="41.75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105.0</v>
      </c>
      <c r="B2" s="4">
        <v>0.008912037037037038</v>
      </c>
      <c r="C2" s="5" t="s">
        <v>22</v>
      </c>
      <c r="D2" s="5" t="s">
        <v>24</v>
      </c>
      <c r="E2" s="62">
        <v>18.0</v>
      </c>
      <c r="F2" s="53">
        <v>17.0</v>
      </c>
      <c r="J2" s="19"/>
    </row>
    <row r="3">
      <c r="A3" s="3">
        <v>105.0</v>
      </c>
      <c r="B3" s="4">
        <v>0.03564814814814815</v>
      </c>
      <c r="C3" s="5" t="s">
        <v>10</v>
      </c>
      <c r="D3" s="5" t="s">
        <v>127</v>
      </c>
      <c r="E3" s="62" t="s">
        <v>28</v>
      </c>
      <c r="F3" s="53">
        <v>1.0</v>
      </c>
      <c r="J3" s="135" t="s">
        <v>17</v>
      </c>
    </row>
    <row r="4">
      <c r="A4" s="3">
        <v>105.0</v>
      </c>
      <c r="B4" s="4">
        <v>0.03564814814814815</v>
      </c>
      <c r="C4" s="5" t="s">
        <v>10</v>
      </c>
      <c r="D4" s="5" t="s">
        <v>127</v>
      </c>
      <c r="E4" s="62">
        <v>28.0</v>
      </c>
      <c r="F4" s="49">
        <f>E4-9</f>
        <v>19</v>
      </c>
      <c r="J4" s="135" t="s">
        <v>40</v>
      </c>
    </row>
    <row r="5">
      <c r="A5" s="3">
        <v>105.0</v>
      </c>
      <c r="B5" s="4">
        <v>0.03806712962962963</v>
      </c>
      <c r="C5" s="5" t="s">
        <v>10</v>
      </c>
      <c r="D5" s="5" t="s">
        <v>24</v>
      </c>
      <c r="E5" s="62" t="s">
        <v>30</v>
      </c>
      <c r="F5" s="53" t="s">
        <v>30</v>
      </c>
      <c r="J5" s="135" t="s">
        <v>17</v>
      </c>
    </row>
    <row r="6">
      <c r="A6" s="3">
        <v>105.0</v>
      </c>
      <c r="B6" s="4">
        <v>0.03806712962962963</v>
      </c>
      <c r="C6" s="5" t="s">
        <v>10</v>
      </c>
      <c r="D6" s="5" t="s">
        <v>24</v>
      </c>
      <c r="E6" s="62">
        <v>21.0</v>
      </c>
      <c r="F6" s="49">
        <f>E6-15</f>
        <v>6</v>
      </c>
      <c r="J6" s="135"/>
    </row>
    <row r="7">
      <c r="A7" s="3">
        <v>105.0</v>
      </c>
      <c r="B7" s="4">
        <v>0.038078703703703705</v>
      </c>
      <c r="C7" s="5" t="s">
        <v>18</v>
      </c>
      <c r="D7" s="5" t="s">
        <v>24</v>
      </c>
      <c r="E7" s="62">
        <v>12.0</v>
      </c>
      <c r="F7" s="49">
        <f>E7-9</f>
        <v>3</v>
      </c>
      <c r="J7" s="19"/>
    </row>
    <row r="8">
      <c r="A8" s="3">
        <v>105.0</v>
      </c>
      <c r="B8" s="4">
        <v>0.039375</v>
      </c>
      <c r="C8" s="5" t="s">
        <v>10</v>
      </c>
      <c r="D8" s="5" t="s">
        <v>88</v>
      </c>
      <c r="E8" s="62">
        <v>27.0</v>
      </c>
      <c r="F8" s="49">
        <f>E8-8</f>
        <v>19</v>
      </c>
      <c r="J8" s="19"/>
    </row>
    <row r="9">
      <c r="A9" s="3">
        <v>105.0</v>
      </c>
      <c r="B9" s="4">
        <v>0.04055555555555555</v>
      </c>
      <c r="C9" s="5" t="s">
        <v>13</v>
      </c>
      <c r="D9" s="5" t="s">
        <v>24</v>
      </c>
      <c r="E9" s="62" t="s">
        <v>37</v>
      </c>
      <c r="F9" s="53">
        <v>20.0</v>
      </c>
      <c r="J9" s="19"/>
    </row>
    <row r="10">
      <c r="A10" s="3">
        <v>105.0</v>
      </c>
      <c r="B10" s="4">
        <v>0.040844907407407406</v>
      </c>
      <c r="C10" s="5" t="s">
        <v>21</v>
      </c>
      <c r="D10" s="5" t="s">
        <v>88</v>
      </c>
      <c r="E10" s="62">
        <v>18.0</v>
      </c>
      <c r="F10" s="59">
        <v>10.0</v>
      </c>
      <c r="J10" s="19" t="s">
        <v>2037</v>
      </c>
    </row>
    <row r="11">
      <c r="A11" s="3">
        <v>105.0</v>
      </c>
      <c r="B11" s="4">
        <v>0.04408564814814815</v>
      </c>
      <c r="C11" s="5" t="s">
        <v>21</v>
      </c>
      <c r="D11" s="5" t="s">
        <v>256</v>
      </c>
      <c r="E11" s="62">
        <v>29.0</v>
      </c>
      <c r="F11" s="49">
        <f>E11-17</f>
        <v>12</v>
      </c>
      <c r="J11" s="19"/>
    </row>
    <row r="12">
      <c r="A12" s="3">
        <v>105.0</v>
      </c>
      <c r="B12" s="4">
        <v>0.04521990740740741</v>
      </c>
      <c r="C12" s="5" t="s">
        <v>21</v>
      </c>
      <c r="D12" s="5" t="s">
        <v>88</v>
      </c>
      <c r="E12" s="62">
        <v>18.0</v>
      </c>
      <c r="F12" s="59">
        <v>10.0</v>
      </c>
      <c r="J12" s="19" t="s">
        <v>2037</v>
      </c>
    </row>
    <row r="13">
      <c r="A13" s="3">
        <v>105.0</v>
      </c>
      <c r="B13" s="4">
        <v>0.048657407407407406</v>
      </c>
      <c r="C13" s="5" t="s">
        <v>22</v>
      </c>
      <c r="D13" s="5" t="s">
        <v>36</v>
      </c>
      <c r="E13" s="62">
        <v>24.0</v>
      </c>
      <c r="F13" s="49">
        <f>E13-18</f>
        <v>6</v>
      </c>
      <c r="J13" s="19"/>
    </row>
    <row r="14">
      <c r="A14" s="3">
        <v>105.0</v>
      </c>
      <c r="B14" s="4">
        <v>0.04971064814814815</v>
      </c>
      <c r="C14" s="5" t="s">
        <v>13</v>
      </c>
      <c r="D14" s="5" t="s">
        <v>19</v>
      </c>
      <c r="E14" s="62">
        <v>19.0</v>
      </c>
      <c r="F14" s="49">
        <f>E14-0</f>
        <v>19</v>
      </c>
      <c r="J14" s="19"/>
    </row>
    <row r="15">
      <c r="A15" s="3">
        <v>105.0</v>
      </c>
      <c r="B15" s="4">
        <v>0.051006944444444445</v>
      </c>
      <c r="C15" s="5" t="s">
        <v>21</v>
      </c>
      <c r="D15" s="5" t="s">
        <v>88</v>
      </c>
      <c r="E15" s="62">
        <v>21.0</v>
      </c>
      <c r="F15" s="49">
        <f>E15-9</f>
        <v>12</v>
      </c>
      <c r="J15" s="19"/>
    </row>
    <row r="16">
      <c r="A16" s="3">
        <v>105.0</v>
      </c>
      <c r="B16" s="4">
        <v>0.05849537037037037</v>
      </c>
      <c r="C16" s="5" t="s">
        <v>4098</v>
      </c>
      <c r="D16" s="5" t="s">
        <v>92</v>
      </c>
      <c r="E16" s="62">
        <v>15.0</v>
      </c>
      <c r="F16" s="53">
        <v>6.0</v>
      </c>
      <c r="J16" s="19"/>
    </row>
    <row r="17">
      <c r="A17" s="3">
        <v>105.0</v>
      </c>
      <c r="B17" s="4">
        <v>0.08788194444444444</v>
      </c>
      <c r="C17" s="5" t="s">
        <v>13</v>
      </c>
      <c r="D17" s="5" t="s">
        <v>47</v>
      </c>
      <c r="E17" s="62" t="s">
        <v>37</v>
      </c>
      <c r="F17" s="53">
        <v>20.0</v>
      </c>
      <c r="J17" s="135" t="s">
        <v>40</v>
      </c>
    </row>
    <row r="18">
      <c r="A18" s="3">
        <v>105.0</v>
      </c>
      <c r="B18" s="4">
        <v>0.08788194444444444</v>
      </c>
      <c r="C18" s="5" t="s">
        <v>13</v>
      </c>
      <c r="D18" s="5" t="s">
        <v>47</v>
      </c>
      <c r="E18" s="62" t="s">
        <v>30</v>
      </c>
      <c r="F18" s="53" t="s">
        <v>30</v>
      </c>
      <c r="J18" s="135" t="s">
        <v>17</v>
      </c>
    </row>
    <row r="19">
      <c r="A19" s="3">
        <v>105.0</v>
      </c>
      <c r="B19" s="4">
        <v>0.08806712962962963</v>
      </c>
      <c r="C19" s="5" t="s">
        <v>18</v>
      </c>
      <c r="D19" s="5" t="s">
        <v>47</v>
      </c>
      <c r="E19" s="62">
        <v>23.0</v>
      </c>
      <c r="F19" s="49">
        <f>E19-11</f>
        <v>12</v>
      </c>
      <c r="J19" s="19"/>
    </row>
    <row r="20">
      <c r="A20" s="3">
        <v>105.0</v>
      </c>
      <c r="B20" s="4">
        <v>0.08810185185185185</v>
      </c>
      <c r="C20" s="5" t="s">
        <v>21</v>
      </c>
      <c r="D20" s="5" t="s">
        <v>47</v>
      </c>
      <c r="E20" s="62">
        <v>20.0</v>
      </c>
      <c r="F20" s="49">
        <f>E20-5</f>
        <v>15</v>
      </c>
      <c r="J20" s="19"/>
    </row>
    <row r="21">
      <c r="A21" s="3">
        <v>105.0</v>
      </c>
      <c r="B21" s="4">
        <v>0.08827546296296296</v>
      </c>
      <c r="C21" s="5" t="s">
        <v>22</v>
      </c>
      <c r="D21" s="5" t="s">
        <v>47</v>
      </c>
      <c r="E21" s="62">
        <v>19.0</v>
      </c>
      <c r="F21" s="49">
        <f>E21-3</f>
        <v>16</v>
      </c>
      <c r="J21" s="19"/>
    </row>
    <row r="22">
      <c r="A22" s="3">
        <v>105.0</v>
      </c>
      <c r="B22" s="4">
        <v>0.08836805555555556</v>
      </c>
      <c r="C22" s="5" t="s">
        <v>4098</v>
      </c>
      <c r="D22" s="5" t="s">
        <v>47</v>
      </c>
      <c r="E22" s="62">
        <v>19.0</v>
      </c>
      <c r="F22" s="49">
        <f t="shared" ref="F22:F23" si="1">E22-5</f>
        <v>14</v>
      </c>
      <c r="J22" s="19"/>
    </row>
    <row r="23">
      <c r="A23" s="3">
        <v>105.0</v>
      </c>
      <c r="B23" s="4">
        <v>0.0884837962962963</v>
      </c>
      <c r="C23" s="5" t="s">
        <v>10</v>
      </c>
      <c r="D23" s="5" t="s">
        <v>47</v>
      </c>
      <c r="E23" s="62">
        <v>13.0</v>
      </c>
      <c r="F23" s="49">
        <f t="shared" si="1"/>
        <v>8</v>
      </c>
      <c r="J23" s="19"/>
    </row>
    <row r="24">
      <c r="A24" s="3">
        <v>105.0</v>
      </c>
      <c r="B24" s="4">
        <v>0.08850694444444444</v>
      </c>
      <c r="C24" s="5" t="s">
        <v>15</v>
      </c>
      <c r="D24" s="5" t="s">
        <v>47</v>
      </c>
      <c r="E24" s="62">
        <v>12.0</v>
      </c>
      <c r="F24" s="49">
        <f>E24-2</f>
        <v>10</v>
      </c>
      <c r="J24" s="19"/>
    </row>
    <row r="25">
      <c r="A25" s="3">
        <v>105.0</v>
      </c>
      <c r="B25" s="4">
        <v>0.08850694444444444</v>
      </c>
      <c r="C25" s="5" t="s">
        <v>134</v>
      </c>
      <c r="D25" s="5" t="s">
        <v>47</v>
      </c>
      <c r="E25" s="62">
        <v>11.0</v>
      </c>
      <c r="F25" s="49">
        <f>E25-0</f>
        <v>11</v>
      </c>
      <c r="J25" s="19"/>
    </row>
    <row r="26">
      <c r="A26" s="3">
        <v>105.0</v>
      </c>
      <c r="B26" s="4">
        <v>0.09024305555555556</v>
      </c>
      <c r="C26" s="5" t="s">
        <v>18</v>
      </c>
      <c r="D26" s="5" t="s">
        <v>32</v>
      </c>
      <c r="E26" s="62">
        <v>18.0</v>
      </c>
      <c r="F26" s="49">
        <f>E26-12</f>
        <v>6</v>
      </c>
      <c r="J26" s="135" t="s">
        <v>4099</v>
      </c>
    </row>
    <row r="27">
      <c r="A27" s="3">
        <v>105.0</v>
      </c>
      <c r="B27" s="4">
        <v>0.09157407407407407</v>
      </c>
      <c r="C27" s="5" t="s">
        <v>13</v>
      </c>
      <c r="D27" s="5" t="s">
        <v>32</v>
      </c>
      <c r="E27" s="62" t="s">
        <v>30</v>
      </c>
      <c r="F27" s="53" t="s">
        <v>30</v>
      </c>
      <c r="J27" s="135" t="s">
        <v>17</v>
      </c>
    </row>
    <row r="28">
      <c r="A28" s="3">
        <v>105.0</v>
      </c>
      <c r="B28" s="4">
        <v>0.09157407407407407</v>
      </c>
      <c r="C28" s="5" t="s">
        <v>13</v>
      </c>
      <c r="D28" s="5" t="s">
        <v>32</v>
      </c>
      <c r="E28" s="62">
        <v>32.0</v>
      </c>
      <c r="F28" s="49">
        <f>E28-14</f>
        <v>18</v>
      </c>
      <c r="J28" s="135" t="s">
        <v>3512</v>
      </c>
    </row>
    <row r="29">
      <c r="A29" s="3">
        <v>105.0</v>
      </c>
      <c r="B29" s="4">
        <v>0.09166666666666666</v>
      </c>
      <c r="C29" s="5" t="s">
        <v>13</v>
      </c>
      <c r="D29" s="5" t="s">
        <v>32</v>
      </c>
      <c r="E29" s="62" t="s">
        <v>30</v>
      </c>
      <c r="F29" s="53" t="s">
        <v>30</v>
      </c>
      <c r="J29" s="135" t="s">
        <v>17</v>
      </c>
    </row>
    <row r="30">
      <c r="A30" s="3">
        <v>105.0</v>
      </c>
      <c r="B30" s="4">
        <v>0.09166666666666666</v>
      </c>
      <c r="C30" s="5" t="s">
        <v>13</v>
      </c>
      <c r="D30" s="5" t="s">
        <v>32</v>
      </c>
      <c r="E30" s="62">
        <v>31.0</v>
      </c>
      <c r="F30" s="49">
        <f>E30-17</f>
        <v>14</v>
      </c>
      <c r="J30" s="135" t="s">
        <v>3512</v>
      </c>
    </row>
    <row r="31">
      <c r="A31" s="3">
        <v>105.0</v>
      </c>
      <c r="B31" s="4">
        <v>0.09178240740740741</v>
      </c>
      <c r="C31" s="5" t="s">
        <v>13</v>
      </c>
      <c r="D31" s="5" t="s">
        <v>7</v>
      </c>
      <c r="E31" s="62">
        <v>25.0</v>
      </c>
      <c r="F31" s="19"/>
      <c r="H31" s="5" t="s">
        <v>4100</v>
      </c>
      <c r="J31" s="19"/>
    </row>
    <row r="32">
      <c r="A32" s="3">
        <v>105.0</v>
      </c>
      <c r="B32" s="4">
        <v>0.09185185185185185</v>
      </c>
      <c r="C32" s="5" t="s">
        <v>13</v>
      </c>
      <c r="D32" s="5" t="s">
        <v>7</v>
      </c>
      <c r="E32" s="62">
        <v>24.0</v>
      </c>
      <c r="F32" s="19"/>
      <c r="H32" s="5" t="s">
        <v>4101</v>
      </c>
      <c r="J32" s="19"/>
    </row>
    <row r="33">
      <c r="A33" s="3">
        <v>105.0</v>
      </c>
      <c r="B33" s="4">
        <v>0.09291666666666666</v>
      </c>
      <c r="C33" s="5" t="s">
        <v>21</v>
      </c>
      <c r="D33" s="5" t="s">
        <v>24</v>
      </c>
      <c r="E33" s="62">
        <v>33.0</v>
      </c>
      <c r="F33" s="53">
        <v>19.0</v>
      </c>
      <c r="J33" s="19"/>
    </row>
    <row r="34">
      <c r="A34" s="3">
        <v>105.0</v>
      </c>
      <c r="B34" s="4">
        <v>0.0931712962962963</v>
      </c>
      <c r="C34" s="5" t="s">
        <v>21</v>
      </c>
      <c r="D34" s="5" t="s">
        <v>20</v>
      </c>
      <c r="E34" s="62" t="s">
        <v>30</v>
      </c>
      <c r="F34" s="53" t="s">
        <v>30</v>
      </c>
      <c r="J34" s="135" t="s">
        <v>350</v>
      </c>
    </row>
    <row r="35">
      <c r="A35" s="3">
        <v>105.0</v>
      </c>
      <c r="B35" s="4">
        <v>0.0931712962962963</v>
      </c>
      <c r="C35" s="5" t="s">
        <v>21</v>
      </c>
      <c r="D35" s="5" t="s">
        <v>20</v>
      </c>
      <c r="E35" s="62">
        <v>27.0</v>
      </c>
      <c r="F35" s="59">
        <f>E35-17</f>
        <v>10</v>
      </c>
      <c r="J35" s="135" t="s">
        <v>1856</v>
      </c>
    </row>
    <row r="36">
      <c r="A36" s="3">
        <v>105.0</v>
      </c>
      <c r="B36" s="4">
        <v>0.0937037037037037</v>
      </c>
      <c r="C36" s="5" t="s">
        <v>21</v>
      </c>
      <c r="D36" s="5" t="s">
        <v>32</v>
      </c>
      <c r="E36" s="62">
        <v>28.0</v>
      </c>
      <c r="F36" s="49">
        <f>E36-14</f>
        <v>14</v>
      </c>
      <c r="J36" s="135" t="s">
        <v>17</v>
      </c>
    </row>
    <row r="37">
      <c r="A37" s="3">
        <v>105.0</v>
      </c>
      <c r="B37" s="4">
        <v>0.09378472222222223</v>
      </c>
      <c r="C37" s="5" t="s">
        <v>21</v>
      </c>
      <c r="D37" s="5" t="s">
        <v>32</v>
      </c>
      <c r="E37" s="62" t="s">
        <v>37</v>
      </c>
      <c r="F37" s="53">
        <v>20.0</v>
      </c>
      <c r="G37" s="5" t="s">
        <v>48</v>
      </c>
      <c r="J37" s="135" t="s">
        <v>3303</v>
      </c>
    </row>
    <row r="38">
      <c r="A38" s="3">
        <v>105.0</v>
      </c>
      <c r="B38" s="4">
        <v>0.09424768518518518</v>
      </c>
      <c r="C38" s="5" t="s">
        <v>21</v>
      </c>
      <c r="D38" s="5" t="s">
        <v>7</v>
      </c>
      <c r="E38" s="62">
        <v>60.0</v>
      </c>
      <c r="F38" s="19"/>
      <c r="H38" s="5" t="s">
        <v>4102</v>
      </c>
      <c r="J38" s="19"/>
    </row>
    <row r="39">
      <c r="A39" s="3">
        <v>105.0</v>
      </c>
      <c r="B39" s="4">
        <v>0.09480324074074074</v>
      </c>
      <c r="C39" s="5" t="s">
        <v>21</v>
      </c>
      <c r="D39" s="5" t="s">
        <v>32</v>
      </c>
      <c r="E39" s="62">
        <v>30.0</v>
      </c>
      <c r="F39" s="49">
        <f>E39-12</f>
        <v>18</v>
      </c>
      <c r="J39" s="135" t="s">
        <v>62</v>
      </c>
    </row>
    <row r="40">
      <c r="A40" s="3">
        <v>105.0</v>
      </c>
      <c r="B40" s="4">
        <v>0.09487268518518518</v>
      </c>
      <c r="C40" s="5" t="s">
        <v>21</v>
      </c>
      <c r="D40" s="5" t="s">
        <v>7</v>
      </c>
      <c r="E40" s="62">
        <v>10.0</v>
      </c>
      <c r="F40" s="19"/>
      <c r="H40" s="5" t="s">
        <v>4103</v>
      </c>
      <c r="J40" s="19"/>
    </row>
    <row r="41">
      <c r="A41" s="3">
        <v>105.0</v>
      </c>
      <c r="B41" s="4">
        <v>0.09438657407407407</v>
      </c>
      <c r="C41" s="5" t="s">
        <v>21</v>
      </c>
      <c r="D41" s="5" t="s">
        <v>7</v>
      </c>
      <c r="E41" s="62">
        <v>10.0</v>
      </c>
      <c r="F41" s="19"/>
      <c r="H41" s="5" t="s">
        <v>4104</v>
      </c>
      <c r="J41" s="19"/>
    </row>
    <row r="42">
      <c r="A42" s="3">
        <v>105.0</v>
      </c>
      <c r="B42" s="4">
        <v>0.09549768518518519</v>
      </c>
      <c r="C42" s="5" t="s">
        <v>21</v>
      </c>
      <c r="D42" s="5" t="s">
        <v>32</v>
      </c>
      <c r="E42" s="62">
        <v>31.0</v>
      </c>
      <c r="F42" s="49">
        <f>E42-14</f>
        <v>17</v>
      </c>
      <c r="J42" s="135" t="s">
        <v>2767</v>
      </c>
    </row>
    <row r="43">
      <c r="A43" s="3">
        <v>105.0</v>
      </c>
      <c r="B43" s="4">
        <v>0.09559027777777777</v>
      </c>
      <c r="C43" s="5" t="s">
        <v>21</v>
      </c>
      <c r="D43" s="5" t="s">
        <v>7</v>
      </c>
      <c r="E43" s="62">
        <v>18.0</v>
      </c>
      <c r="F43" s="19"/>
      <c r="H43" s="5" t="s">
        <v>4105</v>
      </c>
      <c r="J43" s="19"/>
    </row>
    <row r="44">
      <c r="A44" s="3">
        <v>105.0</v>
      </c>
      <c r="B44" s="4">
        <v>0.09678240740740741</v>
      </c>
      <c r="C44" s="5" t="s">
        <v>22</v>
      </c>
      <c r="D44" s="5" t="s">
        <v>75</v>
      </c>
      <c r="E44" s="62">
        <v>16.0</v>
      </c>
      <c r="F44" s="49">
        <f t="shared" ref="F44:F45" si="2">E44-2</f>
        <v>14</v>
      </c>
      <c r="J44" s="19"/>
    </row>
    <row r="45">
      <c r="A45" s="3">
        <v>105.0</v>
      </c>
      <c r="B45" s="4">
        <v>0.09721064814814814</v>
      </c>
      <c r="C45" s="5" t="s">
        <v>22</v>
      </c>
      <c r="D45" s="5" t="s">
        <v>75</v>
      </c>
      <c r="E45" s="62">
        <v>17.0</v>
      </c>
      <c r="F45" s="49">
        <f t="shared" si="2"/>
        <v>15</v>
      </c>
      <c r="J45" s="19"/>
    </row>
    <row r="46">
      <c r="A46" s="3">
        <v>105.0</v>
      </c>
      <c r="B46" s="4">
        <v>0.09755787037037036</v>
      </c>
      <c r="C46" s="5" t="s">
        <v>4098</v>
      </c>
      <c r="D46" s="5" t="s">
        <v>402</v>
      </c>
      <c r="E46" s="62">
        <v>14.0</v>
      </c>
      <c r="F46" s="49">
        <f>E46</f>
        <v>14</v>
      </c>
      <c r="J46" s="135" t="s">
        <v>1734</v>
      </c>
    </row>
    <row r="47">
      <c r="A47" s="3">
        <v>105.0</v>
      </c>
      <c r="B47" s="4">
        <v>0.09825231481481482</v>
      </c>
      <c r="C47" s="5" t="s">
        <v>22</v>
      </c>
      <c r="D47" s="5" t="s">
        <v>97</v>
      </c>
      <c r="E47" s="62">
        <v>13.0</v>
      </c>
      <c r="F47" s="19"/>
      <c r="J47" s="135" t="s">
        <v>4106</v>
      </c>
    </row>
    <row r="48">
      <c r="A48" s="3">
        <v>105.0</v>
      </c>
      <c r="B48" s="4">
        <v>0.09979166666666667</v>
      </c>
      <c r="C48" s="5" t="s">
        <v>4098</v>
      </c>
      <c r="D48" s="5" t="s">
        <v>7</v>
      </c>
      <c r="E48" s="62">
        <v>17.0</v>
      </c>
      <c r="F48" s="19"/>
      <c r="H48" s="5" t="s">
        <v>4107</v>
      </c>
      <c r="J48" s="135" t="s">
        <v>391</v>
      </c>
    </row>
    <row r="49">
      <c r="A49" s="3">
        <v>105.0</v>
      </c>
      <c r="B49" s="4">
        <v>0.10273148148148148</v>
      </c>
      <c r="C49" s="5" t="s">
        <v>21</v>
      </c>
      <c r="D49" s="5" t="s">
        <v>75</v>
      </c>
      <c r="E49" s="62" t="s">
        <v>37</v>
      </c>
      <c r="F49" s="53">
        <v>20.0</v>
      </c>
      <c r="J49" s="135" t="s">
        <v>2219</v>
      </c>
    </row>
    <row r="50">
      <c r="A50" s="3">
        <v>105.0</v>
      </c>
      <c r="B50" s="4">
        <v>0.10372685185185185</v>
      </c>
      <c r="C50" s="5" t="s">
        <v>10</v>
      </c>
      <c r="D50" s="5" t="s">
        <v>32</v>
      </c>
      <c r="E50" s="62">
        <v>31.0</v>
      </c>
      <c r="F50" s="49">
        <f>E50-16</f>
        <v>15</v>
      </c>
      <c r="J50" s="135" t="s">
        <v>4108</v>
      </c>
    </row>
    <row r="51">
      <c r="A51" s="3">
        <v>105.0</v>
      </c>
      <c r="B51" s="4">
        <v>0.10434027777777778</v>
      </c>
      <c r="C51" s="5" t="s">
        <v>10</v>
      </c>
      <c r="D51" s="5" t="s">
        <v>7</v>
      </c>
      <c r="E51" s="62">
        <v>37.0</v>
      </c>
      <c r="F51" s="19"/>
      <c r="H51" s="5" t="s">
        <v>4109</v>
      </c>
      <c r="J51" s="19"/>
    </row>
    <row r="52">
      <c r="A52" s="3">
        <v>105.0</v>
      </c>
      <c r="B52" s="4">
        <v>0.1049537037037037</v>
      </c>
      <c r="C52" s="5" t="s">
        <v>10</v>
      </c>
      <c r="D52" s="5" t="s">
        <v>7</v>
      </c>
      <c r="E52" s="62">
        <v>8.0</v>
      </c>
      <c r="F52" s="19"/>
      <c r="H52" s="5" t="s">
        <v>4110</v>
      </c>
      <c r="J52" s="135" t="s">
        <v>1002</v>
      </c>
    </row>
    <row r="53">
      <c r="A53" s="3">
        <v>105.0</v>
      </c>
      <c r="B53" s="4">
        <v>0.10520833333333333</v>
      </c>
      <c r="C53" s="5" t="s">
        <v>10</v>
      </c>
      <c r="D53" s="5" t="s">
        <v>32</v>
      </c>
      <c r="E53" s="62" t="s">
        <v>30</v>
      </c>
      <c r="F53" s="53" t="s">
        <v>30</v>
      </c>
      <c r="J53" s="135" t="s">
        <v>17</v>
      </c>
    </row>
    <row r="54">
      <c r="A54" s="3">
        <v>105.0</v>
      </c>
      <c r="B54" s="4">
        <v>0.10520833333333333</v>
      </c>
      <c r="C54" s="5" t="s">
        <v>10</v>
      </c>
      <c r="D54" s="5" t="s">
        <v>32</v>
      </c>
      <c r="E54" s="62">
        <v>22.0</v>
      </c>
      <c r="F54" s="49">
        <f>E54-16</f>
        <v>6</v>
      </c>
      <c r="J54" s="135" t="s">
        <v>4111</v>
      </c>
    </row>
    <row r="55">
      <c r="A55" s="3">
        <v>105.0</v>
      </c>
      <c r="B55" s="4">
        <v>0.10553240740740741</v>
      </c>
      <c r="C55" s="5" t="s">
        <v>10</v>
      </c>
      <c r="D55" s="5" t="s">
        <v>7</v>
      </c>
      <c r="E55" s="62">
        <v>24.0</v>
      </c>
      <c r="F55" s="19"/>
      <c r="H55" s="5" t="s">
        <v>4112</v>
      </c>
      <c r="J55" s="19"/>
    </row>
    <row r="56">
      <c r="A56" s="3">
        <v>105.0</v>
      </c>
      <c r="B56" s="4">
        <v>0.10744212962962962</v>
      </c>
      <c r="C56" s="5" t="s">
        <v>21</v>
      </c>
      <c r="D56" s="5" t="s">
        <v>25</v>
      </c>
      <c r="E56" s="62" t="s">
        <v>30</v>
      </c>
      <c r="F56" s="53" t="s">
        <v>30</v>
      </c>
      <c r="J56" s="135" t="s">
        <v>4113</v>
      </c>
    </row>
    <row r="57">
      <c r="A57" s="3">
        <v>105.0</v>
      </c>
      <c r="B57" s="4">
        <v>0.1080787037037037</v>
      </c>
      <c r="C57" s="5" t="s">
        <v>15</v>
      </c>
      <c r="D57" s="5" t="s">
        <v>7</v>
      </c>
      <c r="E57" s="62">
        <v>39.0</v>
      </c>
      <c r="F57" s="19"/>
      <c r="H57" s="5" t="s">
        <v>4114</v>
      </c>
      <c r="I57" s="5">
        <v>1.0</v>
      </c>
      <c r="J57" s="135" t="s">
        <v>1782</v>
      </c>
    </row>
    <row r="58">
      <c r="A58" s="3">
        <v>105.0</v>
      </c>
      <c r="B58" s="4">
        <v>0.10892361111111111</v>
      </c>
      <c r="C58" s="5" t="s">
        <v>15</v>
      </c>
      <c r="D58" s="5" t="s">
        <v>97</v>
      </c>
      <c r="E58" s="62">
        <v>11.0</v>
      </c>
      <c r="F58" s="19"/>
      <c r="J58" s="135" t="s">
        <v>4115</v>
      </c>
    </row>
    <row r="59">
      <c r="A59" s="3">
        <v>105.0</v>
      </c>
      <c r="B59" s="4">
        <v>0.11047453703703704</v>
      </c>
      <c r="C59" s="5" t="s">
        <v>134</v>
      </c>
      <c r="D59" s="5" t="s">
        <v>97</v>
      </c>
      <c r="E59" s="62">
        <v>11.0</v>
      </c>
      <c r="F59" s="19"/>
      <c r="J59" s="135" t="s">
        <v>4115</v>
      </c>
    </row>
    <row r="60">
      <c r="A60" s="3">
        <v>105.0</v>
      </c>
      <c r="B60" s="4">
        <v>0.11099537037037037</v>
      </c>
      <c r="C60" s="5" t="s">
        <v>22</v>
      </c>
      <c r="D60" s="5" t="s">
        <v>24</v>
      </c>
      <c r="E60" s="62">
        <v>10.0</v>
      </c>
      <c r="F60" s="49">
        <f>E60-1</f>
        <v>9</v>
      </c>
      <c r="J60" s="19"/>
    </row>
    <row r="61">
      <c r="A61" s="3">
        <v>105.0</v>
      </c>
      <c r="B61" s="4">
        <v>0.11178240740740741</v>
      </c>
      <c r="C61" s="5" t="s">
        <v>134</v>
      </c>
      <c r="D61" s="5" t="s">
        <v>32</v>
      </c>
      <c r="E61" s="62">
        <v>21.0</v>
      </c>
      <c r="F61" s="53">
        <v>11.0</v>
      </c>
      <c r="J61" s="135" t="s">
        <v>4116</v>
      </c>
    </row>
    <row r="62">
      <c r="A62" s="3">
        <v>105.0</v>
      </c>
      <c r="B62" s="4">
        <v>0.11203703703703703</v>
      </c>
      <c r="C62" s="5" t="s">
        <v>134</v>
      </c>
      <c r="D62" s="5" t="s">
        <v>7</v>
      </c>
      <c r="E62" s="62" t="s">
        <v>30</v>
      </c>
      <c r="F62" s="53" t="s">
        <v>30</v>
      </c>
      <c r="H62" s="5" t="s">
        <v>4117</v>
      </c>
      <c r="J62" s="19"/>
    </row>
    <row r="63">
      <c r="A63" s="3">
        <v>105.0</v>
      </c>
      <c r="B63" s="4">
        <v>0.11542824074074073</v>
      </c>
      <c r="C63" s="5" t="s">
        <v>18</v>
      </c>
      <c r="D63" s="5" t="s">
        <v>24</v>
      </c>
      <c r="E63" s="62" t="s">
        <v>37</v>
      </c>
      <c r="F63" s="53">
        <v>20.0</v>
      </c>
      <c r="J63" s="19"/>
    </row>
    <row r="64">
      <c r="A64" s="3">
        <v>105.0</v>
      </c>
      <c r="B64" s="4">
        <v>0.11638888888888889</v>
      </c>
      <c r="C64" s="5" t="s">
        <v>18</v>
      </c>
      <c r="D64" s="5" t="s">
        <v>32</v>
      </c>
      <c r="E64" s="62" t="s">
        <v>30</v>
      </c>
      <c r="F64" s="53" t="s">
        <v>30</v>
      </c>
      <c r="J64" s="135" t="s">
        <v>17</v>
      </c>
    </row>
    <row r="65">
      <c r="A65" s="3">
        <v>105.0</v>
      </c>
      <c r="B65" s="4">
        <v>0.11638888888888889</v>
      </c>
      <c r="C65" s="5" t="s">
        <v>18</v>
      </c>
      <c r="D65" s="5" t="s">
        <v>32</v>
      </c>
      <c r="E65" s="62">
        <v>28.0</v>
      </c>
      <c r="F65" s="49">
        <f>E65-15</f>
        <v>13</v>
      </c>
      <c r="J65" s="135" t="s">
        <v>4118</v>
      </c>
    </row>
    <row r="66">
      <c r="A66" s="3">
        <v>105.0</v>
      </c>
      <c r="B66" s="4">
        <v>0.1165162037037037</v>
      </c>
      <c r="C66" s="5" t="s">
        <v>18</v>
      </c>
      <c r="D66" s="5" t="s">
        <v>7</v>
      </c>
      <c r="E66" s="62">
        <v>22.0</v>
      </c>
      <c r="F66" s="19"/>
      <c r="H66" s="5" t="s">
        <v>4119</v>
      </c>
      <c r="I66" s="5">
        <v>1.0</v>
      </c>
      <c r="J66" s="19"/>
    </row>
    <row r="67">
      <c r="A67" s="3">
        <v>105.0</v>
      </c>
      <c r="B67" s="4">
        <v>0.1171875</v>
      </c>
      <c r="C67" s="5" t="s">
        <v>18</v>
      </c>
      <c r="D67" s="5" t="s">
        <v>32</v>
      </c>
      <c r="E67" s="62" t="s">
        <v>30</v>
      </c>
      <c r="F67" s="53" t="s">
        <v>30</v>
      </c>
      <c r="J67" s="135" t="s">
        <v>17</v>
      </c>
    </row>
    <row r="68">
      <c r="A68" s="3">
        <v>105.0</v>
      </c>
      <c r="B68" s="4">
        <v>0.1171875</v>
      </c>
      <c r="C68" s="5" t="s">
        <v>18</v>
      </c>
      <c r="D68" s="5" t="s">
        <v>32</v>
      </c>
      <c r="E68" s="62">
        <v>32.0</v>
      </c>
      <c r="F68" s="49">
        <f>E68-15</f>
        <v>17</v>
      </c>
      <c r="J68" s="135" t="s">
        <v>3344</v>
      </c>
    </row>
    <row r="69">
      <c r="A69" s="3">
        <v>105.0</v>
      </c>
      <c r="B69" s="4">
        <v>0.11736111111111111</v>
      </c>
      <c r="C69" s="5" t="s">
        <v>18</v>
      </c>
      <c r="D69" s="5" t="s">
        <v>7</v>
      </c>
      <c r="E69" s="62">
        <v>19.0</v>
      </c>
      <c r="F69" s="19"/>
      <c r="H69" s="5" t="s">
        <v>4120</v>
      </c>
      <c r="J69" s="19"/>
    </row>
    <row r="70">
      <c r="A70" s="3">
        <v>105.0</v>
      </c>
      <c r="B70" s="4">
        <v>0.11747685185185185</v>
      </c>
      <c r="C70" s="5" t="s">
        <v>18</v>
      </c>
      <c r="D70" s="5" t="s">
        <v>32</v>
      </c>
      <c r="E70" s="62" t="s">
        <v>30</v>
      </c>
      <c r="F70" s="53" t="s">
        <v>30</v>
      </c>
      <c r="J70" s="135" t="s">
        <v>17</v>
      </c>
    </row>
    <row r="71">
      <c r="A71" s="3">
        <v>105.0</v>
      </c>
      <c r="B71" s="4">
        <v>0.11747685185185185</v>
      </c>
      <c r="C71" s="5" t="s">
        <v>18</v>
      </c>
      <c r="D71" s="5" t="s">
        <v>32</v>
      </c>
      <c r="E71" s="62">
        <v>29.0</v>
      </c>
      <c r="F71" s="49">
        <f>E71-15</f>
        <v>14</v>
      </c>
      <c r="J71" s="135" t="s">
        <v>3344</v>
      </c>
    </row>
    <row r="72">
      <c r="A72" s="3">
        <v>105.0</v>
      </c>
      <c r="B72" s="4">
        <v>0.11795138888888888</v>
      </c>
      <c r="C72" s="5" t="s">
        <v>18</v>
      </c>
      <c r="D72" s="5" t="s">
        <v>7</v>
      </c>
      <c r="E72" s="62">
        <v>26.0</v>
      </c>
      <c r="F72" s="19"/>
      <c r="H72" s="5" t="s">
        <v>4121</v>
      </c>
      <c r="I72" s="5">
        <v>1.0</v>
      </c>
      <c r="J72" s="19"/>
    </row>
    <row r="73">
      <c r="A73" s="3">
        <v>105.0</v>
      </c>
      <c r="B73" s="4">
        <v>0.11883101851851852</v>
      </c>
      <c r="C73" s="5" t="s">
        <v>15</v>
      </c>
      <c r="D73" s="5" t="s">
        <v>25</v>
      </c>
      <c r="E73" s="62">
        <v>9.0</v>
      </c>
      <c r="F73" s="49">
        <f>E73-5</f>
        <v>4</v>
      </c>
      <c r="H73" s="5" t="s">
        <v>4122</v>
      </c>
      <c r="J73" s="19"/>
    </row>
    <row r="74">
      <c r="A74" s="3">
        <v>105.0</v>
      </c>
      <c r="B74" s="4">
        <v>0.1188425925925926</v>
      </c>
      <c r="C74" s="5" t="s">
        <v>273</v>
      </c>
      <c r="D74" s="5" t="s">
        <v>25</v>
      </c>
      <c r="E74" s="62">
        <v>14.0</v>
      </c>
      <c r="F74" s="49">
        <f>E74-2</f>
        <v>12</v>
      </c>
      <c r="H74" s="5" t="s">
        <v>4123</v>
      </c>
      <c r="J74" s="19"/>
    </row>
    <row r="75">
      <c r="A75" s="3">
        <v>105.0</v>
      </c>
      <c r="B75" s="4">
        <v>0.11974537037037038</v>
      </c>
      <c r="C75" s="5" t="s">
        <v>13</v>
      </c>
      <c r="D75" s="5" t="s">
        <v>32</v>
      </c>
      <c r="E75" s="62" t="s">
        <v>30</v>
      </c>
      <c r="F75" s="53" t="s">
        <v>30</v>
      </c>
      <c r="J75" s="135" t="s">
        <v>17</v>
      </c>
    </row>
    <row r="76">
      <c r="A76" s="3">
        <v>105.0</v>
      </c>
      <c r="B76" s="4">
        <v>0.11974537037037038</v>
      </c>
      <c r="C76" s="5" t="s">
        <v>13</v>
      </c>
      <c r="D76" s="5" t="s">
        <v>32</v>
      </c>
      <c r="E76" s="62">
        <v>30.0</v>
      </c>
      <c r="F76" s="49">
        <f>E76-17</f>
        <v>13</v>
      </c>
      <c r="J76" s="135" t="s">
        <v>3512</v>
      </c>
    </row>
    <row r="77">
      <c r="A77" s="3">
        <v>105.0</v>
      </c>
      <c r="B77" s="4">
        <v>0.11981481481481482</v>
      </c>
      <c r="C77" s="5" t="s">
        <v>13</v>
      </c>
      <c r="D77" s="5" t="s">
        <v>32</v>
      </c>
      <c r="E77" s="62" t="s">
        <v>30</v>
      </c>
      <c r="F77" s="53" t="s">
        <v>30</v>
      </c>
      <c r="J77" s="135" t="s">
        <v>17</v>
      </c>
    </row>
    <row r="78">
      <c r="A78" s="3">
        <v>105.0</v>
      </c>
      <c r="B78" s="4">
        <v>0.11981481481481482</v>
      </c>
      <c r="C78" s="5" t="s">
        <v>13</v>
      </c>
      <c r="D78" s="5" t="s">
        <v>32</v>
      </c>
      <c r="E78" s="62">
        <v>29.0</v>
      </c>
      <c r="F78" s="49">
        <f>E78-17</f>
        <v>12</v>
      </c>
      <c r="J78" s="135" t="s">
        <v>3512</v>
      </c>
    </row>
    <row r="79">
      <c r="A79" s="3">
        <v>105.0</v>
      </c>
      <c r="B79" s="4">
        <v>0.11990740740740741</v>
      </c>
      <c r="C79" s="5" t="s">
        <v>13</v>
      </c>
      <c r="D79" s="5" t="s">
        <v>7</v>
      </c>
      <c r="E79" s="62">
        <v>25.0</v>
      </c>
      <c r="F79" s="19"/>
      <c r="H79" s="5" t="s">
        <v>4124</v>
      </c>
      <c r="J79" s="19"/>
    </row>
    <row r="80">
      <c r="A80" s="3">
        <v>105.0</v>
      </c>
      <c r="B80" s="4">
        <v>0.12002314814814814</v>
      </c>
      <c r="C80" s="5" t="s">
        <v>13</v>
      </c>
      <c r="D80" s="5" t="s">
        <v>7</v>
      </c>
      <c r="E80" s="62">
        <v>22.0</v>
      </c>
      <c r="F80" s="19"/>
      <c r="H80" s="5" t="s">
        <v>4125</v>
      </c>
      <c r="J80" s="19"/>
    </row>
    <row r="81">
      <c r="A81" s="3">
        <v>105.0</v>
      </c>
      <c r="B81" s="4">
        <v>0.12106481481481482</v>
      </c>
      <c r="C81" s="5" t="s">
        <v>21</v>
      </c>
      <c r="D81" s="5" t="s">
        <v>32</v>
      </c>
      <c r="E81" s="62">
        <v>32.0</v>
      </c>
      <c r="F81" s="49">
        <f>E81-14</f>
        <v>18</v>
      </c>
      <c r="J81" s="135" t="s">
        <v>3303</v>
      </c>
    </row>
    <row r="82">
      <c r="A82" s="3">
        <v>105.0</v>
      </c>
      <c r="B82" s="4">
        <v>0.1213888888888889</v>
      </c>
      <c r="C82" s="5" t="s">
        <v>21</v>
      </c>
      <c r="D82" s="5" t="s">
        <v>7</v>
      </c>
      <c r="E82" s="62">
        <v>74.0</v>
      </c>
      <c r="F82" s="19"/>
      <c r="H82" s="5" t="s">
        <v>4126</v>
      </c>
      <c r="J82" s="19"/>
    </row>
    <row r="83">
      <c r="A83" s="3">
        <v>105.0</v>
      </c>
      <c r="B83" s="4">
        <v>0.12214120370370371</v>
      </c>
      <c r="C83" s="5" t="s">
        <v>21</v>
      </c>
      <c r="D83" s="5" t="s">
        <v>32</v>
      </c>
      <c r="E83" s="62" t="s">
        <v>30</v>
      </c>
      <c r="F83" s="53" t="s">
        <v>30</v>
      </c>
      <c r="J83" s="135" t="s">
        <v>3972</v>
      </c>
    </row>
    <row r="84">
      <c r="A84" s="3">
        <v>105.0</v>
      </c>
      <c r="B84" s="4">
        <v>0.12226851851851851</v>
      </c>
      <c r="C84" s="5" t="s">
        <v>21</v>
      </c>
      <c r="D84" s="5" t="s">
        <v>7</v>
      </c>
      <c r="E84" s="62">
        <v>17.0</v>
      </c>
      <c r="F84" s="19"/>
      <c r="H84" s="5" t="s">
        <v>4127</v>
      </c>
      <c r="I84" s="5">
        <v>1.0</v>
      </c>
      <c r="J84" s="19"/>
    </row>
    <row r="85">
      <c r="A85" s="3">
        <v>105.0</v>
      </c>
      <c r="B85" s="4">
        <v>0.12293981481481482</v>
      </c>
      <c r="C85" s="5" t="s">
        <v>21</v>
      </c>
      <c r="D85" s="5" t="s">
        <v>32</v>
      </c>
      <c r="E85" s="62">
        <v>29.0</v>
      </c>
      <c r="F85" s="49">
        <f>E85-14</f>
        <v>15</v>
      </c>
      <c r="J85" s="135" t="s">
        <v>3971</v>
      </c>
    </row>
    <row r="86">
      <c r="A86" s="3">
        <v>105.0</v>
      </c>
      <c r="B86" s="4">
        <v>0.12300925925925926</v>
      </c>
      <c r="C86" s="5" t="s">
        <v>21</v>
      </c>
      <c r="D86" s="5" t="s">
        <v>32</v>
      </c>
      <c r="E86" s="62" t="s">
        <v>4128</v>
      </c>
      <c r="F86" s="53" t="s">
        <v>30</v>
      </c>
      <c r="J86" s="135" t="s">
        <v>3972</v>
      </c>
    </row>
    <row r="87">
      <c r="A87" s="3">
        <v>105.0</v>
      </c>
      <c r="B87" s="4">
        <v>0.12322916666666667</v>
      </c>
      <c r="C87" s="5" t="s">
        <v>21</v>
      </c>
      <c r="D87" s="5" t="s">
        <v>7</v>
      </c>
      <c r="E87" s="62">
        <v>25.0</v>
      </c>
      <c r="F87" s="19"/>
      <c r="H87" s="5" t="s">
        <v>4129</v>
      </c>
      <c r="J87" s="19"/>
    </row>
    <row r="88">
      <c r="A88" s="3">
        <v>105.0</v>
      </c>
      <c r="B88" s="4">
        <v>0.12341435185185186</v>
      </c>
      <c r="C88" s="5" t="s">
        <v>21</v>
      </c>
      <c r="D88" s="5" t="s">
        <v>7</v>
      </c>
      <c r="E88" s="62">
        <v>14.0</v>
      </c>
      <c r="F88" s="19"/>
      <c r="H88" s="5" t="s">
        <v>4130</v>
      </c>
      <c r="J88" s="19"/>
    </row>
    <row r="89">
      <c r="A89" s="3">
        <v>105.0</v>
      </c>
      <c r="B89" s="4">
        <v>0.12398148148148148</v>
      </c>
      <c r="C89" s="5" t="s">
        <v>4098</v>
      </c>
      <c r="D89" s="5" t="s">
        <v>24</v>
      </c>
      <c r="E89" s="62">
        <v>17.0</v>
      </c>
      <c r="F89" s="53">
        <v>15.0</v>
      </c>
      <c r="J89" s="19"/>
    </row>
    <row r="90">
      <c r="A90" s="3">
        <v>105.0</v>
      </c>
      <c r="B90" s="4">
        <v>0.12675925925925927</v>
      </c>
      <c r="C90" s="5" t="s">
        <v>22</v>
      </c>
      <c r="D90" s="5" t="s">
        <v>7</v>
      </c>
      <c r="E90" s="62">
        <v>16.0</v>
      </c>
      <c r="F90" s="19"/>
      <c r="H90" s="5" t="s">
        <v>4131</v>
      </c>
      <c r="J90" s="135" t="s">
        <v>4132</v>
      </c>
    </row>
    <row r="91">
      <c r="A91" s="3">
        <v>105.0</v>
      </c>
      <c r="B91" s="4">
        <v>0.1299537037037037</v>
      </c>
      <c r="C91" s="5" t="s">
        <v>10</v>
      </c>
      <c r="D91" s="5" t="s">
        <v>32</v>
      </c>
      <c r="E91" s="62">
        <v>17.0</v>
      </c>
      <c r="F91" s="49">
        <f>E91-16+5</f>
        <v>6</v>
      </c>
      <c r="J91" s="135" t="s">
        <v>4133</v>
      </c>
    </row>
    <row r="92">
      <c r="A92" s="3">
        <v>105.0</v>
      </c>
      <c r="B92" s="4">
        <v>0.13043981481481481</v>
      </c>
      <c r="C92" s="5" t="s">
        <v>21</v>
      </c>
      <c r="D92" s="5" t="s">
        <v>7</v>
      </c>
      <c r="E92" s="62">
        <v>39.0</v>
      </c>
      <c r="F92" s="19"/>
      <c r="H92" s="5" t="s">
        <v>4134</v>
      </c>
      <c r="J92" s="19"/>
    </row>
    <row r="93">
      <c r="A93" s="3">
        <v>105.0</v>
      </c>
      <c r="B93" s="4">
        <v>0.13115740740740742</v>
      </c>
      <c r="C93" s="5" t="s">
        <v>10</v>
      </c>
      <c r="D93" s="5" t="s">
        <v>32</v>
      </c>
      <c r="E93" s="62">
        <v>25.0</v>
      </c>
      <c r="F93" s="49">
        <f>E93-16+5</f>
        <v>14</v>
      </c>
      <c r="J93" s="135" t="s">
        <v>4133</v>
      </c>
    </row>
    <row r="94">
      <c r="A94" s="3">
        <v>105.0</v>
      </c>
      <c r="B94" s="4">
        <v>0.13153935185185187</v>
      </c>
      <c r="C94" s="5" t="s">
        <v>10</v>
      </c>
      <c r="D94" s="5" t="s">
        <v>7</v>
      </c>
      <c r="E94" s="62">
        <v>32.0</v>
      </c>
      <c r="F94" s="19"/>
      <c r="H94" s="5" t="s">
        <v>4135</v>
      </c>
      <c r="J94" s="19"/>
    </row>
    <row r="95">
      <c r="A95" s="3">
        <v>105.0</v>
      </c>
      <c r="B95" s="4">
        <v>0.13310185185185186</v>
      </c>
      <c r="C95" s="5" t="s">
        <v>15</v>
      </c>
      <c r="D95" s="5" t="s">
        <v>32</v>
      </c>
      <c r="E95" s="62">
        <v>21.0</v>
      </c>
      <c r="F95" s="49">
        <f t="shared" ref="F95:F96" si="3">E95-8</f>
        <v>13</v>
      </c>
      <c r="J95" s="135" t="s">
        <v>4136</v>
      </c>
    </row>
    <row r="96">
      <c r="A96" s="3">
        <v>105.0</v>
      </c>
      <c r="B96" s="4">
        <v>0.13319444444444445</v>
      </c>
      <c r="C96" s="5" t="s">
        <v>15</v>
      </c>
      <c r="D96" s="5" t="s">
        <v>32</v>
      </c>
      <c r="E96" s="62">
        <v>17.0</v>
      </c>
      <c r="F96" s="49">
        <f t="shared" si="3"/>
        <v>9</v>
      </c>
      <c r="J96" s="135" t="s">
        <v>4136</v>
      </c>
    </row>
    <row r="97">
      <c r="A97" s="3">
        <v>105.0</v>
      </c>
      <c r="B97" s="4">
        <v>0.1333912037037037</v>
      </c>
      <c r="C97" s="5" t="s">
        <v>15</v>
      </c>
      <c r="D97" s="5" t="s">
        <v>7</v>
      </c>
      <c r="E97" s="62">
        <v>8.0</v>
      </c>
      <c r="F97" s="19"/>
      <c r="H97" s="5" t="s">
        <v>4137</v>
      </c>
      <c r="J97" s="19"/>
    </row>
    <row r="98">
      <c r="A98" s="3">
        <v>105.0</v>
      </c>
      <c r="B98" s="4">
        <v>0.13346064814814815</v>
      </c>
      <c r="C98" s="5" t="s">
        <v>15</v>
      </c>
      <c r="D98" s="5" t="s">
        <v>7</v>
      </c>
      <c r="E98" s="62">
        <v>10.0</v>
      </c>
      <c r="F98" s="19"/>
      <c r="H98" s="5" t="s">
        <v>4138</v>
      </c>
      <c r="J98" s="19"/>
    </row>
    <row r="99">
      <c r="A99" s="3">
        <v>105.0</v>
      </c>
      <c r="B99" s="4">
        <v>0.13520833333333335</v>
      </c>
      <c r="C99" s="5" t="s">
        <v>134</v>
      </c>
      <c r="D99" s="5" t="s">
        <v>19</v>
      </c>
      <c r="E99" s="62" t="s">
        <v>30</v>
      </c>
      <c r="F99" s="53" t="s">
        <v>30</v>
      </c>
      <c r="J99" s="19"/>
    </row>
    <row r="100">
      <c r="A100" s="3">
        <v>105.0</v>
      </c>
      <c r="B100" s="4">
        <v>0.13549768518518518</v>
      </c>
      <c r="C100" s="5" t="s">
        <v>134</v>
      </c>
      <c r="D100" s="5" t="s">
        <v>32</v>
      </c>
      <c r="E100" s="62">
        <v>20.0</v>
      </c>
      <c r="F100" s="49">
        <f>E100-10</f>
        <v>10</v>
      </c>
      <c r="J100" s="135" t="s">
        <v>157</v>
      </c>
    </row>
    <row r="101">
      <c r="A101" s="3">
        <v>105.0</v>
      </c>
      <c r="B101" s="4">
        <v>0.13561342592592593</v>
      </c>
      <c r="C101" s="5" t="s">
        <v>134</v>
      </c>
      <c r="D101" s="5" t="s">
        <v>7</v>
      </c>
      <c r="E101" s="62">
        <v>14.0</v>
      </c>
      <c r="F101" s="19"/>
      <c r="H101" s="5" t="s">
        <v>4139</v>
      </c>
      <c r="I101" s="5">
        <v>1.0</v>
      </c>
      <c r="J101" s="19"/>
    </row>
    <row r="102">
      <c r="A102" s="3">
        <v>105.0</v>
      </c>
      <c r="B102" s="4">
        <v>0.13677083333333334</v>
      </c>
      <c r="C102" s="5" t="s">
        <v>18</v>
      </c>
      <c r="D102" s="5" t="s">
        <v>35</v>
      </c>
      <c r="E102" s="62">
        <v>16.0</v>
      </c>
      <c r="F102" s="49">
        <f>E102-6</f>
        <v>10</v>
      </c>
      <c r="J102" s="19"/>
    </row>
    <row r="103">
      <c r="A103" s="3">
        <v>105.0</v>
      </c>
      <c r="B103" s="4">
        <v>0.13896990740740742</v>
      </c>
      <c r="C103" s="5" t="s">
        <v>10</v>
      </c>
      <c r="D103" s="5" t="s">
        <v>88</v>
      </c>
      <c r="E103" s="62">
        <v>27.0</v>
      </c>
      <c r="F103" s="49">
        <f>E103-8</f>
        <v>19</v>
      </c>
      <c r="J103" s="19"/>
    </row>
    <row r="104">
      <c r="A104" s="3">
        <v>105.0</v>
      </c>
      <c r="B104" s="4">
        <v>0.14233796296296297</v>
      </c>
      <c r="C104" s="5" t="s">
        <v>134</v>
      </c>
      <c r="D104" s="5" t="s">
        <v>97</v>
      </c>
      <c r="E104" s="62">
        <v>18.0</v>
      </c>
      <c r="F104" s="19"/>
      <c r="J104" s="135" t="s">
        <v>4140</v>
      </c>
    </row>
    <row r="105">
      <c r="A105" s="3">
        <v>105.0</v>
      </c>
      <c r="B105" s="4">
        <v>0.14287037037037037</v>
      </c>
      <c r="C105" s="5" t="s">
        <v>10</v>
      </c>
      <c r="D105" s="5" t="s">
        <v>97</v>
      </c>
      <c r="E105" s="62">
        <v>19.0</v>
      </c>
      <c r="F105" s="19"/>
      <c r="J105" s="135" t="s">
        <v>4141</v>
      </c>
    </row>
    <row r="106">
      <c r="A106" s="3">
        <v>105.0</v>
      </c>
      <c r="B106" s="4">
        <v>0.1478935185185185</v>
      </c>
      <c r="C106" s="5" t="s">
        <v>18</v>
      </c>
      <c r="D106" s="5" t="s">
        <v>24</v>
      </c>
      <c r="E106" s="62">
        <v>28.0</v>
      </c>
      <c r="F106" s="49">
        <f>E106-9</f>
        <v>19</v>
      </c>
      <c r="J106" s="19"/>
    </row>
    <row r="107">
      <c r="A107" s="3">
        <v>105.0</v>
      </c>
      <c r="B107" s="4">
        <v>0.1575925925925926</v>
      </c>
      <c r="C107" s="5" t="s">
        <v>18</v>
      </c>
      <c r="D107" s="5" t="s">
        <v>125</v>
      </c>
      <c r="E107" s="62" t="s">
        <v>30</v>
      </c>
      <c r="F107" s="53" t="s">
        <v>30</v>
      </c>
      <c r="J107" s="19"/>
    </row>
    <row r="108">
      <c r="A108" s="3">
        <v>105.0</v>
      </c>
      <c r="B108" s="4">
        <v>0.15802083333333333</v>
      </c>
      <c r="C108" s="5" t="s">
        <v>15</v>
      </c>
      <c r="D108" s="5" t="s">
        <v>24</v>
      </c>
      <c r="E108" s="62">
        <v>29.0</v>
      </c>
      <c r="F108" s="49">
        <f>E108-12</f>
        <v>17</v>
      </c>
      <c r="J108" s="19"/>
    </row>
    <row r="109">
      <c r="A109" s="3">
        <v>105.0</v>
      </c>
      <c r="B109" s="4">
        <v>0.15912037037037038</v>
      </c>
      <c r="C109" s="5" t="s">
        <v>4098</v>
      </c>
      <c r="D109" s="5" t="s">
        <v>24</v>
      </c>
      <c r="E109" s="62" t="s">
        <v>28</v>
      </c>
      <c r="F109" s="53">
        <v>1.0</v>
      </c>
      <c r="J109" s="19"/>
    </row>
    <row r="110">
      <c r="A110" s="3">
        <v>105.0</v>
      </c>
      <c r="B110" s="4">
        <v>0.159375</v>
      </c>
      <c r="C110" s="5" t="s">
        <v>22</v>
      </c>
      <c r="D110" s="5" t="s">
        <v>88</v>
      </c>
      <c r="E110" s="62" t="s">
        <v>37</v>
      </c>
      <c r="F110" s="53">
        <v>20.0</v>
      </c>
      <c r="J110" s="19"/>
    </row>
    <row r="111">
      <c r="A111" s="3">
        <v>105.0</v>
      </c>
      <c r="B111" s="4">
        <v>0.16304398148148147</v>
      </c>
      <c r="C111" s="5" t="s">
        <v>22</v>
      </c>
      <c r="D111" s="5" t="s">
        <v>24</v>
      </c>
      <c r="E111" s="62">
        <v>11.0</v>
      </c>
      <c r="F111" s="49">
        <f>E111-1</f>
        <v>10</v>
      </c>
      <c r="J111" s="19"/>
    </row>
    <row r="112">
      <c r="A112" s="3">
        <v>105.0</v>
      </c>
      <c r="B112" s="4">
        <v>0.16321759259259258</v>
      </c>
      <c r="C112" s="5" t="s">
        <v>22</v>
      </c>
      <c r="D112" s="5" t="s">
        <v>86</v>
      </c>
      <c r="E112" s="62">
        <v>5.0</v>
      </c>
      <c r="F112" s="19"/>
      <c r="J112" s="19"/>
    </row>
  </sheetData>
  <drawing r:id="rId2"/>
  <legacyDrawing r:id="rId3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8.63"/>
    <col customWidth="1" min="4" max="4" width="12.13"/>
    <col customWidth="1" min="5" max="5" width="9.5"/>
    <col customWidth="1" min="6" max="6" width="11.25"/>
    <col customWidth="1" min="7" max="7" width="4.75"/>
    <col customWidth="1" min="8" max="8" width="7.38"/>
    <col customWidth="1" min="9" max="9" width="4.88"/>
    <col customWidth="1" min="10" max="10" width="28.38"/>
  </cols>
  <sheetData>
    <row r="1">
      <c r="A1" s="1" t="s">
        <v>0</v>
      </c>
      <c r="B1" s="133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106.0</v>
      </c>
      <c r="B2" s="114">
        <v>0.021342592592592594</v>
      </c>
      <c r="C2" s="5" t="s">
        <v>21</v>
      </c>
      <c r="D2" s="5" t="s">
        <v>24</v>
      </c>
      <c r="E2" s="5" t="s">
        <v>30</v>
      </c>
      <c r="F2" s="5" t="s">
        <v>30</v>
      </c>
      <c r="J2" s="5" t="s">
        <v>418</v>
      </c>
    </row>
    <row r="3">
      <c r="A3" s="3">
        <v>106.0</v>
      </c>
      <c r="B3" s="114">
        <v>0.021342592592592594</v>
      </c>
      <c r="C3" s="5" t="s">
        <v>21</v>
      </c>
      <c r="D3" s="5" t="s">
        <v>24</v>
      </c>
      <c r="E3" s="5" t="s">
        <v>37</v>
      </c>
      <c r="F3" s="5">
        <v>20.0</v>
      </c>
      <c r="J3" s="5" t="s">
        <v>418</v>
      </c>
    </row>
    <row r="4">
      <c r="A4" s="3">
        <v>106.0</v>
      </c>
      <c r="B4" s="114">
        <v>0.023194444444444445</v>
      </c>
      <c r="C4" s="5" t="s">
        <v>18</v>
      </c>
      <c r="D4" s="5" t="s">
        <v>88</v>
      </c>
      <c r="E4" s="5">
        <v>12.0</v>
      </c>
      <c r="F4">
        <f>E4-5</f>
        <v>7</v>
      </c>
    </row>
    <row r="5">
      <c r="A5" s="3">
        <v>106.0</v>
      </c>
      <c r="B5" s="114">
        <v>0.023252314814814816</v>
      </c>
      <c r="C5" s="5" t="s">
        <v>21</v>
      </c>
      <c r="D5" s="5" t="s">
        <v>88</v>
      </c>
      <c r="E5" s="5">
        <v>26.0</v>
      </c>
      <c r="F5">
        <f>E5-9</f>
        <v>17</v>
      </c>
    </row>
    <row r="6">
      <c r="A6" s="3">
        <v>106.0</v>
      </c>
      <c r="B6" s="114">
        <v>0.02326388888888889</v>
      </c>
      <c r="C6" s="5" t="s">
        <v>10</v>
      </c>
      <c r="D6" s="5" t="s">
        <v>88</v>
      </c>
      <c r="E6" s="5">
        <v>21.0</v>
      </c>
      <c r="F6">
        <f>E6-8</f>
        <v>13</v>
      </c>
    </row>
    <row r="7">
      <c r="A7" s="3">
        <v>106.0</v>
      </c>
      <c r="B7" s="114">
        <v>0.023275462962962963</v>
      </c>
      <c r="C7" s="5" t="s">
        <v>15</v>
      </c>
      <c r="D7" s="5" t="s">
        <v>88</v>
      </c>
      <c r="E7" s="5">
        <v>20.0</v>
      </c>
      <c r="F7">
        <f>E7-2</f>
        <v>18</v>
      </c>
    </row>
    <row r="8">
      <c r="A8" s="3">
        <v>106.0</v>
      </c>
      <c r="B8" s="114">
        <v>0.023344907407407408</v>
      </c>
      <c r="C8" s="5" t="s">
        <v>4098</v>
      </c>
      <c r="D8" s="5" t="s">
        <v>88</v>
      </c>
      <c r="E8" s="5">
        <v>22.0</v>
      </c>
      <c r="F8">
        <f>E8-9</f>
        <v>13</v>
      </c>
    </row>
    <row r="9">
      <c r="A9" s="3">
        <v>106.0</v>
      </c>
      <c r="B9" s="114">
        <v>0.025763888888888888</v>
      </c>
      <c r="C9" s="5" t="s">
        <v>15</v>
      </c>
      <c r="D9" s="5" t="s">
        <v>24</v>
      </c>
      <c r="E9" s="5">
        <v>30.0</v>
      </c>
      <c r="F9">
        <f>E9-12</f>
        <v>18</v>
      </c>
    </row>
    <row r="10">
      <c r="A10" s="3">
        <v>106.0</v>
      </c>
      <c r="B10" s="114">
        <v>0.027858796296296295</v>
      </c>
      <c r="C10" s="5" t="s">
        <v>22</v>
      </c>
      <c r="D10" s="5" t="s">
        <v>125</v>
      </c>
      <c r="E10" s="5">
        <v>9.0</v>
      </c>
      <c r="F10">
        <f>E10-5</f>
        <v>4</v>
      </c>
      <c r="J10" s="5" t="s">
        <v>2235</v>
      </c>
    </row>
    <row r="11">
      <c r="A11" s="3">
        <v>106.0</v>
      </c>
      <c r="B11" s="114">
        <v>0.027858796296296295</v>
      </c>
      <c r="C11" s="5" t="s">
        <v>22</v>
      </c>
      <c r="D11" s="5" t="s">
        <v>86</v>
      </c>
      <c r="E11" s="5">
        <v>12.0</v>
      </c>
    </row>
    <row r="12">
      <c r="A12" s="3">
        <v>106.0</v>
      </c>
      <c r="B12" s="114">
        <v>0.029548611111111112</v>
      </c>
      <c r="C12" s="5" t="s">
        <v>22</v>
      </c>
      <c r="D12" s="5" t="s">
        <v>36</v>
      </c>
      <c r="E12" s="5">
        <v>29.0</v>
      </c>
      <c r="F12">
        <f>E12-18</f>
        <v>11</v>
      </c>
    </row>
    <row r="13">
      <c r="A13" s="3">
        <v>106.0</v>
      </c>
      <c r="B13" s="114">
        <v>0.030081018518518517</v>
      </c>
      <c r="C13" s="5" t="s">
        <v>22</v>
      </c>
      <c r="D13" s="5" t="s">
        <v>123</v>
      </c>
      <c r="E13" s="5">
        <v>23.0</v>
      </c>
      <c r="F13">
        <f>E13-5</f>
        <v>18</v>
      </c>
    </row>
    <row r="14">
      <c r="A14" s="3">
        <v>106.0</v>
      </c>
      <c r="B14" s="114">
        <v>0.032025462962962964</v>
      </c>
      <c r="C14" s="5" t="s">
        <v>22</v>
      </c>
      <c r="D14" s="5" t="s">
        <v>36</v>
      </c>
      <c r="E14" s="5">
        <v>22.0</v>
      </c>
      <c r="F14">
        <f>E14-18</f>
        <v>4</v>
      </c>
    </row>
    <row r="15">
      <c r="A15" s="3">
        <v>106.0</v>
      </c>
      <c r="B15" s="114">
        <v>0.03321759259259259</v>
      </c>
      <c r="C15" s="5" t="s">
        <v>22</v>
      </c>
      <c r="D15" s="5" t="s">
        <v>36</v>
      </c>
      <c r="E15" s="5" t="s">
        <v>37</v>
      </c>
      <c r="F15" s="5">
        <v>20.0</v>
      </c>
      <c r="J15" s="5" t="s">
        <v>4142</v>
      </c>
    </row>
    <row r="16">
      <c r="A16" s="3">
        <v>106.0</v>
      </c>
      <c r="B16" s="114">
        <v>0.03355324074074074</v>
      </c>
      <c r="C16" s="5" t="s">
        <v>10</v>
      </c>
      <c r="D16" s="5" t="s">
        <v>24</v>
      </c>
      <c r="E16" s="5">
        <v>22.0</v>
      </c>
      <c r="F16">
        <f>E16-15</f>
        <v>7</v>
      </c>
    </row>
    <row r="17">
      <c r="A17" s="3">
        <v>106.0</v>
      </c>
      <c r="B17" s="114">
        <v>0.034791666666666665</v>
      </c>
      <c r="C17" s="5" t="s">
        <v>10</v>
      </c>
      <c r="D17" s="5" t="s">
        <v>256</v>
      </c>
      <c r="E17" s="5">
        <v>30.0</v>
      </c>
      <c r="F17" s="5">
        <v>19.0</v>
      </c>
      <c r="J17" s="5" t="s">
        <v>2235</v>
      </c>
    </row>
    <row r="18">
      <c r="A18" s="3">
        <v>106.0</v>
      </c>
      <c r="B18" s="114">
        <v>0.034791666666666665</v>
      </c>
      <c r="C18" s="5" t="s">
        <v>10</v>
      </c>
      <c r="D18" s="5" t="s">
        <v>86</v>
      </c>
      <c r="E18" s="5">
        <v>1.0</v>
      </c>
    </row>
    <row r="19">
      <c r="A19" s="3">
        <v>106.0</v>
      </c>
      <c r="B19" s="114">
        <v>0.03877314814814815</v>
      </c>
      <c r="C19" s="5" t="s">
        <v>22</v>
      </c>
      <c r="D19" s="5" t="s">
        <v>92</v>
      </c>
      <c r="E19" s="5">
        <v>21.0</v>
      </c>
      <c r="F19" s="5">
        <v>13.0</v>
      </c>
    </row>
    <row r="20">
      <c r="A20" s="3">
        <v>106.0</v>
      </c>
      <c r="B20" s="114">
        <v>0.03961805555555555</v>
      </c>
      <c r="C20" s="5" t="s">
        <v>10</v>
      </c>
      <c r="D20" s="5" t="s">
        <v>25</v>
      </c>
      <c r="E20" s="5">
        <v>28.0</v>
      </c>
      <c r="F20">
        <f>E20-13</f>
        <v>15</v>
      </c>
    </row>
    <row r="21">
      <c r="A21" s="3">
        <v>106.0</v>
      </c>
      <c r="B21" s="114">
        <v>0.03984953703703704</v>
      </c>
      <c r="C21" s="5" t="s">
        <v>22</v>
      </c>
      <c r="D21" s="5" t="s">
        <v>492</v>
      </c>
      <c r="E21" s="5">
        <v>10.0</v>
      </c>
      <c r="F21">
        <f>E21-1</f>
        <v>9</v>
      </c>
    </row>
    <row r="22">
      <c r="A22" s="3">
        <v>106.0</v>
      </c>
      <c r="B22" s="114">
        <v>0.040532407407407406</v>
      </c>
      <c r="C22" s="5" t="s">
        <v>10</v>
      </c>
      <c r="D22" s="5" t="s">
        <v>25</v>
      </c>
      <c r="E22" s="5">
        <v>27.0</v>
      </c>
      <c r="F22">
        <f>E22-13</f>
        <v>14</v>
      </c>
    </row>
    <row r="23">
      <c r="A23" s="3">
        <v>106.0</v>
      </c>
      <c r="B23" s="114">
        <v>0.040706018518518516</v>
      </c>
      <c r="C23" s="5" t="s">
        <v>22</v>
      </c>
      <c r="D23" s="5" t="s">
        <v>492</v>
      </c>
      <c r="E23" s="5">
        <v>17.0</v>
      </c>
      <c r="F23">
        <f>E23-1</f>
        <v>16</v>
      </c>
    </row>
    <row r="24">
      <c r="A24" s="3">
        <v>106.0</v>
      </c>
      <c r="B24" s="114">
        <v>0.08511574074074074</v>
      </c>
      <c r="C24" s="5" t="s">
        <v>13</v>
      </c>
      <c r="D24" s="5" t="s">
        <v>24</v>
      </c>
      <c r="E24" s="5">
        <v>14.0</v>
      </c>
      <c r="F24">
        <f>E24-0</f>
        <v>14</v>
      </c>
    </row>
    <row r="25">
      <c r="A25" s="3">
        <v>106.0</v>
      </c>
      <c r="B25" s="114">
        <v>0.08631944444444445</v>
      </c>
      <c r="C25" s="5" t="s">
        <v>10</v>
      </c>
      <c r="D25" s="5" t="s">
        <v>88</v>
      </c>
      <c r="E25" s="5">
        <v>10.0</v>
      </c>
      <c r="F25" s="5">
        <v>2.0</v>
      </c>
    </row>
    <row r="26">
      <c r="A26" s="3">
        <v>106.0</v>
      </c>
      <c r="B26" s="114">
        <v>0.08726851851851852</v>
      </c>
      <c r="C26" s="5" t="s">
        <v>18</v>
      </c>
      <c r="D26" s="5" t="s">
        <v>88</v>
      </c>
      <c r="E26" s="5">
        <v>22.0</v>
      </c>
      <c r="F26">
        <f>E26-5</f>
        <v>17</v>
      </c>
    </row>
    <row r="27">
      <c r="A27" s="3">
        <v>106.0</v>
      </c>
      <c r="B27" s="114">
        <v>0.08729166666666667</v>
      </c>
      <c r="C27" s="5" t="s">
        <v>15</v>
      </c>
      <c r="D27" s="5" t="s">
        <v>88</v>
      </c>
      <c r="E27" s="5">
        <v>5.0</v>
      </c>
      <c r="F27">
        <f>E27-2</f>
        <v>3</v>
      </c>
    </row>
    <row r="28">
      <c r="A28" s="3">
        <v>106.0</v>
      </c>
      <c r="B28" s="114">
        <v>0.09408564814814815</v>
      </c>
      <c r="C28" s="5" t="s">
        <v>13</v>
      </c>
      <c r="D28" s="5" t="s">
        <v>24</v>
      </c>
      <c r="E28" s="5">
        <v>11.0</v>
      </c>
      <c r="F28">
        <f>E28-0</f>
        <v>11</v>
      </c>
    </row>
    <row r="29">
      <c r="A29" s="3">
        <v>106.0</v>
      </c>
      <c r="B29" s="114">
        <v>0.0946412037037037</v>
      </c>
      <c r="C29" s="5" t="s">
        <v>22</v>
      </c>
      <c r="D29" s="5" t="s">
        <v>85</v>
      </c>
      <c r="E29" s="5">
        <v>8.0</v>
      </c>
      <c r="F29">
        <f>E29-3</f>
        <v>5</v>
      </c>
    </row>
    <row r="30">
      <c r="A30" s="3">
        <v>106.0</v>
      </c>
      <c r="B30" s="114">
        <v>0.09479166666666666</v>
      </c>
      <c r="C30" s="5" t="s">
        <v>13</v>
      </c>
      <c r="D30" s="5" t="s">
        <v>24</v>
      </c>
      <c r="E30" s="5">
        <v>5.0</v>
      </c>
      <c r="F30">
        <f t="shared" ref="F30:F31" si="1">E30-0</f>
        <v>5</v>
      </c>
    </row>
    <row r="31">
      <c r="A31" s="3">
        <v>106.0</v>
      </c>
      <c r="B31" s="114">
        <v>0.09546296296296296</v>
      </c>
      <c r="C31" s="5" t="s">
        <v>13</v>
      </c>
      <c r="D31" s="5" t="s">
        <v>24</v>
      </c>
      <c r="E31" s="5">
        <v>9.0</v>
      </c>
      <c r="F31">
        <f t="shared" si="1"/>
        <v>9</v>
      </c>
    </row>
    <row r="32">
      <c r="A32" s="3">
        <v>106.0</v>
      </c>
      <c r="B32" s="114">
        <v>0.096875</v>
      </c>
      <c r="C32" s="5" t="s">
        <v>10</v>
      </c>
      <c r="D32" s="5" t="s">
        <v>32</v>
      </c>
      <c r="E32" s="5">
        <v>29.0</v>
      </c>
      <c r="F32">
        <f>E32-16</f>
        <v>13</v>
      </c>
      <c r="J32" s="5" t="s">
        <v>4143</v>
      </c>
    </row>
    <row r="33">
      <c r="A33" s="3">
        <v>106.0</v>
      </c>
      <c r="B33" s="114">
        <v>0.09798611111111111</v>
      </c>
      <c r="C33" s="5" t="s">
        <v>10</v>
      </c>
      <c r="D33" s="5" t="s">
        <v>19</v>
      </c>
      <c r="E33" s="5" t="s">
        <v>37</v>
      </c>
      <c r="F33" s="5">
        <v>20.0</v>
      </c>
    </row>
    <row r="34">
      <c r="A34" s="3">
        <v>106.0</v>
      </c>
      <c r="B34" s="114">
        <v>0.098125</v>
      </c>
      <c r="C34" s="5" t="s">
        <v>15</v>
      </c>
      <c r="D34" s="5" t="s">
        <v>19</v>
      </c>
      <c r="E34" s="5">
        <v>22.0</v>
      </c>
      <c r="F34">
        <f>E34-12</f>
        <v>10</v>
      </c>
    </row>
    <row r="35">
      <c r="A35" s="3">
        <v>106.0</v>
      </c>
      <c r="B35" s="114">
        <v>0.0981712962962963</v>
      </c>
      <c r="C35" s="5" t="s">
        <v>18</v>
      </c>
      <c r="D35" s="5" t="s">
        <v>19</v>
      </c>
      <c r="E35" s="5" t="s">
        <v>30</v>
      </c>
      <c r="F35" s="5" t="s">
        <v>30</v>
      </c>
    </row>
    <row r="36">
      <c r="A36" s="3">
        <v>106.0</v>
      </c>
      <c r="B36" s="114">
        <v>0.09972222222222223</v>
      </c>
      <c r="C36" s="5" t="s">
        <v>15</v>
      </c>
      <c r="D36" s="5" t="s">
        <v>24</v>
      </c>
      <c r="E36" s="5" t="s">
        <v>863</v>
      </c>
      <c r="F36" s="5">
        <v>19.0</v>
      </c>
    </row>
    <row r="37">
      <c r="A37" s="3">
        <v>106.0</v>
      </c>
      <c r="B37" s="114">
        <v>0.10601851851851851</v>
      </c>
      <c r="C37" s="5" t="s">
        <v>15</v>
      </c>
      <c r="D37" s="5" t="s">
        <v>24</v>
      </c>
      <c r="E37" s="5">
        <v>21.0</v>
      </c>
      <c r="F37">
        <f>E37-12</f>
        <v>9</v>
      </c>
    </row>
    <row r="38">
      <c r="A38" s="3">
        <v>106.0</v>
      </c>
      <c r="B38" s="114">
        <v>0.1129861111111111</v>
      </c>
      <c r="C38" s="5" t="s">
        <v>21</v>
      </c>
      <c r="D38" s="5" t="s">
        <v>14</v>
      </c>
      <c r="E38" s="5">
        <v>18.0</v>
      </c>
      <c r="F38" s="139">
        <f>E38-8</f>
        <v>10</v>
      </c>
      <c r="J38" s="5" t="s">
        <v>1058</v>
      </c>
    </row>
    <row r="39">
      <c r="A39" s="3">
        <v>106.0</v>
      </c>
      <c r="B39" s="114">
        <v>0.11947916666666666</v>
      </c>
      <c r="C39" s="5" t="s">
        <v>22</v>
      </c>
      <c r="D39" s="5" t="s">
        <v>11</v>
      </c>
      <c r="E39" s="5">
        <v>14.0</v>
      </c>
      <c r="F39">
        <f>E39-5</f>
        <v>9</v>
      </c>
    </row>
    <row r="40">
      <c r="A40" s="3">
        <v>106.0</v>
      </c>
      <c r="B40" s="114">
        <v>0.12520833333333334</v>
      </c>
      <c r="C40" s="5" t="s">
        <v>10</v>
      </c>
      <c r="D40" s="5" t="s">
        <v>125</v>
      </c>
      <c r="E40" s="5">
        <v>20.0</v>
      </c>
      <c r="F40">
        <f>E40-2</f>
        <v>18</v>
      </c>
    </row>
    <row r="41">
      <c r="A41" s="3">
        <v>106.0</v>
      </c>
      <c r="B41" s="114">
        <v>0.12775462962962963</v>
      </c>
      <c r="C41" s="5" t="s">
        <v>10</v>
      </c>
      <c r="D41" s="5" t="s">
        <v>24</v>
      </c>
      <c r="E41" s="5">
        <v>18.0</v>
      </c>
      <c r="F41">
        <f>E41-15</f>
        <v>3</v>
      </c>
    </row>
    <row r="42">
      <c r="A42" s="3">
        <v>106.0</v>
      </c>
      <c r="B42" s="114">
        <v>0.12780092592592593</v>
      </c>
      <c r="C42" s="5" t="s">
        <v>13</v>
      </c>
      <c r="D42" s="5" t="s">
        <v>24</v>
      </c>
      <c r="E42" s="5" t="s">
        <v>30</v>
      </c>
      <c r="F42" s="5" t="s">
        <v>30</v>
      </c>
    </row>
    <row r="43">
      <c r="A43" s="3">
        <v>106.0</v>
      </c>
      <c r="B43" s="114">
        <v>0.13190972222222222</v>
      </c>
      <c r="C43" s="5" t="s">
        <v>13</v>
      </c>
      <c r="D43" s="5" t="s">
        <v>88</v>
      </c>
      <c r="E43" s="5">
        <v>16.0</v>
      </c>
      <c r="F43">
        <f>E43+2</f>
        <v>18</v>
      </c>
    </row>
    <row r="44">
      <c r="A44" s="3">
        <v>106.0</v>
      </c>
      <c r="B44" s="114">
        <v>0.13269675925925925</v>
      </c>
      <c r="C44" s="5" t="s">
        <v>13</v>
      </c>
      <c r="D44" s="5" t="s">
        <v>85</v>
      </c>
      <c r="E44" s="5">
        <v>18.0</v>
      </c>
      <c r="F44">
        <f>E44-2</f>
        <v>16</v>
      </c>
    </row>
    <row r="45">
      <c r="A45" s="3">
        <v>106.0</v>
      </c>
      <c r="B45" s="114">
        <v>0.13278935185185184</v>
      </c>
      <c r="C45" s="5" t="s">
        <v>22</v>
      </c>
      <c r="D45" s="5" t="s">
        <v>24</v>
      </c>
      <c r="E45" s="5">
        <v>2.0</v>
      </c>
      <c r="F45" s="139">
        <f>E45-1</f>
        <v>1</v>
      </c>
      <c r="J45" s="5" t="s">
        <v>4144</v>
      </c>
    </row>
    <row r="46">
      <c r="A46" s="3">
        <v>106.0</v>
      </c>
      <c r="B46" s="114">
        <v>0.13403935185185184</v>
      </c>
      <c r="C46" s="5" t="s">
        <v>21</v>
      </c>
      <c r="D46" s="5" t="s">
        <v>125</v>
      </c>
      <c r="E46" s="5">
        <v>12.0</v>
      </c>
      <c r="F46">
        <f>E46-3</f>
        <v>9</v>
      </c>
    </row>
    <row r="47">
      <c r="A47" s="3">
        <v>106.0</v>
      </c>
      <c r="B47" s="114">
        <v>0.1340625</v>
      </c>
      <c r="C47" s="5" t="s">
        <v>13</v>
      </c>
      <c r="D47" s="5" t="s">
        <v>125</v>
      </c>
      <c r="E47" s="5">
        <v>17.0</v>
      </c>
      <c r="F47">
        <f>E47+2</f>
        <v>19</v>
      </c>
    </row>
    <row r="48">
      <c r="A48" s="3">
        <v>106.0</v>
      </c>
      <c r="B48" s="114">
        <v>0.1409837962962963</v>
      </c>
      <c r="C48" s="5" t="s">
        <v>21</v>
      </c>
      <c r="D48" s="5" t="s">
        <v>24</v>
      </c>
      <c r="E48" s="5">
        <v>22.0</v>
      </c>
      <c r="F48" s="140">
        <v>10.0</v>
      </c>
      <c r="J48" s="5" t="s">
        <v>1058</v>
      </c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8.63"/>
    <col customWidth="1" min="5" max="5" width="9.5"/>
    <col customWidth="1" min="6" max="6" width="11.25"/>
    <col customWidth="1" min="7" max="7" width="4.75"/>
    <col customWidth="1" min="8" max="8" width="35.38"/>
    <col customWidth="1" min="9" max="9" width="4.88"/>
    <col customWidth="1" min="10" max="10" width="34.75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107.0</v>
      </c>
      <c r="B2" s="4">
        <v>0.018819444444444444</v>
      </c>
      <c r="C2" s="5" t="s">
        <v>134</v>
      </c>
      <c r="D2" s="5" t="s">
        <v>709</v>
      </c>
      <c r="E2" s="53">
        <v>18.0</v>
      </c>
      <c r="F2" s="49"/>
      <c r="J2" s="135" t="s">
        <v>2237</v>
      </c>
    </row>
    <row r="3">
      <c r="A3" s="3">
        <v>107.0</v>
      </c>
      <c r="B3" s="4">
        <v>0.030011574074074072</v>
      </c>
      <c r="C3" s="5" t="s">
        <v>10</v>
      </c>
      <c r="D3" s="5" t="s">
        <v>24</v>
      </c>
      <c r="E3" s="53">
        <v>20.0</v>
      </c>
      <c r="F3" s="49">
        <f>E3-15</f>
        <v>5</v>
      </c>
      <c r="J3" s="19"/>
    </row>
    <row r="4">
      <c r="A4" s="3">
        <v>107.0</v>
      </c>
      <c r="B4" s="4">
        <v>0.030439814814814815</v>
      </c>
      <c r="C4" s="5" t="s">
        <v>15</v>
      </c>
      <c r="D4" s="5" t="s">
        <v>184</v>
      </c>
      <c r="E4" s="53" t="s">
        <v>37</v>
      </c>
      <c r="F4" s="53">
        <v>20.0</v>
      </c>
      <c r="J4" s="19"/>
    </row>
    <row r="5">
      <c r="A5" s="3">
        <v>107.0</v>
      </c>
      <c r="B5" s="4">
        <v>0.04321759259259259</v>
      </c>
      <c r="C5" s="5" t="s">
        <v>13</v>
      </c>
      <c r="D5" s="5" t="s">
        <v>24</v>
      </c>
      <c r="E5" s="53">
        <v>2.0</v>
      </c>
      <c r="F5" s="49">
        <f>E5</f>
        <v>2</v>
      </c>
      <c r="J5" s="19"/>
    </row>
    <row r="6">
      <c r="A6" s="3">
        <v>107.0</v>
      </c>
      <c r="B6" s="4">
        <v>0.05216435185185185</v>
      </c>
      <c r="C6" s="5" t="s">
        <v>21</v>
      </c>
      <c r="D6" s="5" t="s">
        <v>24</v>
      </c>
      <c r="E6" s="53">
        <v>28.0</v>
      </c>
      <c r="F6" s="49">
        <f>E6-14</f>
        <v>14</v>
      </c>
      <c r="J6" s="135" t="s">
        <v>43</v>
      </c>
    </row>
    <row r="7">
      <c r="A7" s="3">
        <v>107.0</v>
      </c>
      <c r="B7" s="4">
        <v>0.05216435185185185</v>
      </c>
      <c r="C7" s="5" t="s">
        <v>21</v>
      </c>
      <c r="D7" s="5" t="s">
        <v>24</v>
      </c>
      <c r="E7" s="53" t="s">
        <v>30</v>
      </c>
      <c r="F7" s="53" t="s">
        <v>30</v>
      </c>
      <c r="J7" s="135" t="s">
        <v>42</v>
      </c>
    </row>
    <row r="8">
      <c r="A8" s="3">
        <v>107.0</v>
      </c>
      <c r="B8" s="4">
        <v>0.05224537037037037</v>
      </c>
      <c r="C8" s="5" t="s">
        <v>18</v>
      </c>
      <c r="D8" s="5" t="s">
        <v>24</v>
      </c>
      <c r="E8" s="53" t="s">
        <v>30</v>
      </c>
      <c r="F8" s="53" t="s">
        <v>30</v>
      </c>
      <c r="J8" s="135" t="s">
        <v>42</v>
      </c>
    </row>
    <row r="9">
      <c r="A9" s="3">
        <v>107.0</v>
      </c>
      <c r="B9" s="4">
        <v>0.05224537037037037</v>
      </c>
      <c r="C9" s="5" t="s">
        <v>18</v>
      </c>
      <c r="D9" s="5" t="s">
        <v>24</v>
      </c>
      <c r="E9" s="53">
        <v>21.0</v>
      </c>
      <c r="F9" s="49">
        <f>E9-9</f>
        <v>12</v>
      </c>
      <c r="J9" s="135" t="s">
        <v>43</v>
      </c>
    </row>
    <row r="10">
      <c r="A10" s="3">
        <v>107.0</v>
      </c>
      <c r="B10" s="4">
        <v>0.058576388888888886</v>
      </c>
      <c r="C10" s="5" t="s">
        <v>21</v>
      </c>
      <c r="D10" s="5" t="s">
        <v>74</v>
      </c>
      <c r="E10" s="53" t="s">
        <v>37</v>
      </c>
      <c r="F10" s="53">
        <v>20.0</v>
      </c>
      <c r="J10" s="19"/>
    </row>
    <row r="11">
      <c r="A11" s="3">
        <v>107.0</v>
      </c>
      <c r="B11" s="4">
        <v>0.059224537037037034</v>
      </c>
      <c r="C11" s="5" t="s">
        <v>21</v>
      </c>
      <c r="D11" s="5" t="s">
        <v>74</v>
      </c>
      <c r="E11" s="53">
        <v>6.0</v>
      </c>
      <c r="F11" s="49">
        <f t="shared" ref="F11:F15" si="1">E11-2</f>
        <v>4</v>
      </c>
      <c r="J11" s="135" t="s">
        <v>350</v>
      </c>
    </row>
    <row r="12">
      <c r="A12" s="3">
        <v>107.0</v>
      </c>
      <c r="B12" s="4">
        <v>0.059224537037037034</v>
      </c>
      <c r="C12" s="5" t="s">
        <v>21</v>
      </c>
      <c r="D12" s="5" t="s">
        <v>74</v>
      </c>
      <c r="E12" s="53">
        <v>6.0</v>
      </c>
      <c r="F12" s="49">
        <f t="shared" si="1"/>
        <v>4</v>
      </c>
      <c r="J12" s="135" t="s">
        <v>418</v>
      </c>
    </row>
    <row r="13">
      <c r="A13" s="3">
        <v>107.0</v>
      </c>
      <c r="B13" s="4">
        <v>0.058819444444444445</v>
      </c>
      <c r="C13" s="5" t="s">
        <v>21</v>
      </c>
      <c r="D13" s="5" t="s">
        <v>74</v>
      </c>
      <c r="E13" s="53">
        <v>20.0</v>
      </c>
      <c r="F13" s="49">
        <f t="shared" si="1"/>
        <v>18</v>
      </c>
      <c r="J13" s="19"/>
    </row>
    <row r="14">
      <c r="A14" s="3">
        <v>107.0</v>
      </c>
      <c r="B14" s="4">
        <v>0.06053240740740741</v>
      </c>
      <c r="C14" s="5" t="s">
        <v>21</v>
      </c>
      <c r="D14" s="5" t="s">
        <v>74</v>
      </c>
      <c r="E14" s="53">
        <v>16.0</v>
      </c>
      <c r="F14" s="49">
        <f t="shared" si="1"/>
        <v>14</v>
      </c>
      <c r="J14" s="19"/>
    </row>
    <row r="15">
      <c r="A15" s="3">
        <v>107.0</v>
      </c>
      <c r="B15" s="4">
        <v>0.06097222222222222</v>
      </c>
      <c r="C15" s="5" t="s">
        <v>21</v>
      </c>
      <c r="D15" s="5" t="s">
        <v>74</v>
      </c>
      <c r="E15" s="53">
        <v>7.0</v>
      </c>
      <c r="F15" s="49">
        <f t="shared" si="1"/>
        <v>5</v>
      </c>
      <c r="J15" s="19"/>
    </row>
    <row r="16">
      <c r="A16" s="3">
        <v>107.0</v>
      </c>
      <c r="B16" s="4">
        <v>0.06262731481481482</v>
      </c>
      <c r="C16" s="5" t="s">
        <v>22</v>
      </c>
      <c r="D16" s="5" t="s">
        <v>11</v>
      </c>
      <c r="E16" s="53">
        <v>8.0</v>
      </c>
      <c r="F16" s="49">
        <f>E16-3</f>
        <v>5</v>
      </c>
      <c r="J16" s="19"/>
    </row>
    <row r="17">
      <c r="A17" s="3">
        <v>107.0</v>
      </c>
      <c r="B17" s="4">
        <v>0.06265046296296296</v>
      </c>
      <c r="C17" s="5" t="s">
        <v>18</v>
      </c>
      <c r="D17" s="5" t="s">
        <v>11</v>
      </c>
      <c r="E17" s="53">
        <v>14.0</v>
      </c>
      <c r="F17" s="49">
        <f>E17-5</f>
        <v>9</v>
      </c>
      <c r="J17" s="19"/>
    </row>
    <row r="18">
      <c r="A18" s="3">
        <v>107.0</v>
      </c>
      <c r="B18" s="4">
        <v>0.06557870370370371</v>
      </c>
      <c r="C18" s="5" t="s">
        <v>15</v>
      </c>
      <c r="D18" s="5" t="s">
        <v>88</v>
      </c>
      <c r="E18" s="53" t="s">
        <v>37</v>
      </c>
      <c r="F18" s="53">
        <v>20.0</v>
      </c>
      <c r="J18" s="19"/>
    </row>
    <row r="19">
      <c r="A19" s="3">
        <v>107.0</v>
      </c>
      <c r="B19" s="4">
        <v>0.06564814814814815</v>
      </c>
      <c r="C19" s="5" t="s">
        <v>13</v>
      </c>
      <c r="D19" s="5" t="s">
        <v>88</v>
      </c>
      <c r="E19" s="53">
        <v>17.0</v>
      </c>
      <c r="F19" s="49">
        <f>E19--2</f>
        <v>19</v>
      </c>
      <c r="J19" s="19"/>
    </row>
    <row r="20">
      <c r="A20" s="3">
        <v>107.0</v>
      </c>
      <c r="B20" s="4">
        <v>0.06565972222222222</v>
      </c>
      <c r="C20" s="5" t="s">
        <v>18</v>
      </c>
      <c r="D20" s="5" t="s">
        <v>88</v>
      </c>
      <c r="E20" s="53">
        <v>14.0</v>
      </c>
      <c r="F20" s="49">
        <f>E20-5</f>
        <v>9</v>
      </c>
      <c r="J20" s="19"/>
    </row>
    <row r="21">
      <c r="A21" s="3">
        <v>107.0</v>
      </c>
      <c r="B21" s="4">
        <v>0.06568287037037036</v>
      </c>
      <c r="C21" s="5" t="s">
        <v>21</v>
      </c>
      <c r="D21" s="5" t="s">
        <v>88</v>
      </c>
      <c r="E21" s="53">
        <v>18.0</v>
      </c>
      <c r="F21" s="59">
        <v>10.0</v>
      </c>
      <c r="J21" s="19" t="s">
        <v>1058</v>
      </c>
    </row>
    <row r="22">
      <c r="A22" s="3">
        <v>107.0</v>
      </c>
      <c r="B22" s="4">
        <v>0.06571759259259259</v>
      </c>
      <c r="C22" s="5" t="s">
        <v>10</v>
      </c>
      <c r="D22" s="5" t="s">
        <v>88</v>
      </c>
      <c r="E22" s="53">
        <v>10.0</v>
      </c>
      <c r="F22" s="49">
        <f>E22-8</f>
        <v>2</v>
      </c>
      <c r="J22" s="19"/>
    </row>
    <row r="23">
      <c r="A23" s="3">
        <v>107.0</v>
      </c>
      <c r="B23" s="4">
        <v>0.06721064814814814</v>
      </c>
      <c r="C23" s="5" t="s">
        <v>13</v>
      </c>
      <c r="D23" s="5" t="s">
        <v>146</v>
      </c>
      <c r="E23" s="53" t="s">
        <v>30</v>
      </c>
      <c r="F23" s="53" t="s">
        <v>30</v>
      </c>
      <c r="J23" s="135" t="s">
        <v>17</v>
      </c>
    </row>
    <row r="24">
      <c r="A24" s="3">
        <v>107.0</v>
      </c>
      <c r="B24" s="4">
        <v>0.06721064814814814</v>
      </c>
      <c r="C24" s="5" t="s">
        <v>13</v>
      </c>
      <c r="D24" s="5" t="s">
        <v>146</v>
      </c>
      <c r="E24" s="53">
        <v>26.0</v>
      </c>
      <c r="F24" s="49">
        <f t="shared" ref="F24:F25" si="2">E24-8</f>
        <v>18</v>
      </c>
      <c r="J24" s="135" t="s">
        <v>40</v>
      </c>
    </row>
    <row r="25">
      <c r="A25" s="3">
        <v>107.0</v>
      </c>
      <c r="B25" s="4">
        <v>0.07087962962962963</v>
      </c>
      <c r="C25" s="5" t="s">
        <v>10</v>
      </c>
      <c r="D25" s="5" t="s">
        <v>88</v>
      </c>
      <c r="E25" s="53">
        <v>18.0</v>
      </c>
      <c r="F25" s="49">
        <f t="shared" si="2"/>
        <v>10</v>
      </c>
      <c r="J25" s="19"/>
    </row>
    <row r="26">
      <c r="A26" s="3">
        <v>107.0</v>
      </c>
      <c r="B26" s="4">
        <v>0.07173611111111111</v>
      </c>
      <c r="C26" s="5" t="s">
        <v>21</v>
      </c>
      <c r="D26" s="5" t="s">
        <v>20</v>
      </c>
      <c r="E26" s="53">
        <v>34.0</v>
      </c>
      <c r="F26" s="49">
        <f>E26-17</f>
        <v>17</v>
      </c>
      <c r="J26" s="19"/>
    </row>
    <row r="27">
      <c r="A27" s="3">
        <v>107.0</v>
      </c>
      <c r="B27" s="4">
        <v>0.07653935185185186</v>
      </c>
      <c r="C27" s="5" t="s">
        <v>21</v>
      </c>
      <c r="D27" s="5" t="s">
        <v>74</v>
      </c>
      <c r="E27" s="53" t="s">
        <v>28</v>
      </c>
      <c r="F27" s="53">
        <v>1.0</v>
      </c>
      <c r="J27" s="135" t="s">
        <v>350</v>
      </c>
    </row>
    <row r="28">
      <c r="A28" s="3">
        <v>107.0</v>
      </c>
      <c r="B28" s="4">
        <v>0.07653935185185186</v>
      </c>
      <c r="C28" s="5" t="s">
        <v>21</v>
      </c>
      <c r="D28" s="5" t="s">
        <v>74</v>
      </c>
      <c r="E28" s="53">
        <v>6.0</v>
      </c>
      <c r="F28" s="49">
        <f t="shared" ref="F28:F29" si="3">E28-2</f>
        <v>4</v>
      </c>
      <c r="J28" s="135" t="s">
        <v>418</v>
      </c>
    </row>
    <row r="29">
      <c r="A29" s="3">
        <v>107.0</v>
      </c>
      <c r="B29" s="4">
        <v>0.08052083333333333</v>
      </c>
      <c r="C29" s="5" t="s">
        <v>15</v>
      </c>
      <c r="D29" s="5" t="s">
        <v>74</v>
      </c>
      <c r="E29" s="53">
        <v>15.0</v>
      </c>
      <c r="F29" s="49">
        <f t="shared" si="3"/>
        <v>13</v>
      </c>
      <c r="J29" s="19"/>
    </row>
    <row r="30">
      <c r="A30" s="3">
        <v>107.0</v>
      </c>
      <c r="B30" s="4">
        <v>0.08063657407407407</v>
      </c>
      <c r="C30" s="5" t="s">
        <v>13</v>
      </c>
      <c r="D30" s="5" t="s">
        <v>74</v>
      </c>
      <c r="E30" s="53">
        <v>21.0</v>
      </c>
      <c r="F30" s="49">
        <f>E30-14</f>
        <v>7</v>
      </c>
      <c r="J30" s="19"/>
    </row>
    <row r="31">
      <c r="A31" s="3">
        <v>107.0</v>
      </c>
      <c r="B31" s="4">
        <v>0.08119212962962963</v>
      </c>
      <c r="C31" s="5" t="s">
        <v>22</v>
      </c>
      <c r="D31" s="5" t="s">
        <v>20</v>
      </c>
      <c r="E31" s="53">
        <v>31.0</v>
      </c>
      <c r="F31" s="49">
        <f>E31-3-10</f>
        <v>18</v>
      </c>
      <c r="J31" s="135" t="s">
        <v>137</v>
      </c>
    </row>
    <row r="32">
      <c r="A32" s="3">
        <v>107.0</v>
      </c>
      <c r="B32" s="4">
        <v>0.08120370370370371</v>
      </c>
      <c r="C32" s="5" t="s">
        <v>18</v>
      </c>
      <c r="D32" s="5" t="s">
        <v>20</v>
      </c>
      <c r="E32" s="53">
        <v>34.0</v>
      </c>
      <c r="F32" s="49">
        <f>E32-6-10</f>
        <v>18</v>
      </c>
      <c r="J32" s="135" t="s">
        <v>137</v>
      </c>
    </row>
    <row r="33">
      <c r="A33" s="3">
        <v>107.0</v>
      </c>
      <c r="B33" s="4">
        <v>0.08121527777777778</v>
      </c>
      <c r="C33" s="5" t="s">
        <v>15</v>
      </c>
      <c r="D33" s="5" t="s">
        <v>20</v>
      </c>
      <c r="E33" s="53">
        <v>34.0</v>
      </c>
      <c r="F33" s="49">
        <f>E33-8-10</f>
        <v>16</v>
      </c>
      <c r="J33" s="135" t="s">
        <v>137</v>
      </c>
    </row>
    <row r="34">
      <c r="A34" s="3">
        <v>107.0</v>
      </c>
      <c r="B34" s="4">
        <v>0.08122685185185186</v>
      </c>
      <c r="C34" s="5" t="s">
        <v>21</v>
      </c>
      <c r="D34" s="5" t="s">
        <v>20</v>
      </c>
      <c r="E34" s="53">
        <v>40.0</v>
      </c>
      <c r="F34" s="49">
        <f>E34-17-10</f>
        <v>13</v>
      </c>
      <c r="J34" s="135" t="s">
        <v>137</v>
      </c>
    </row>
    <row r="35">
      <c r="A35" s="3">
        <v>107.0</v>
      </c>
      <c r="B35" s="4">
        <v>0.08125</v>
      </c>
      <c r="C35" s="5" t="s">
        <v>10</v>
      </c>
      <c r="D35" s="5" t="s">
        <v>20</v>
      </c>
      <c r="E35" s="53">
        <v>25.0</v>
      </c>
      <c r="F35" s="49">
        <f>E35-11-10</f>
        <v>4</v>
      </c>
      <c r="J35" s="135" t="s">
        <v>137</v>
      </c>
    </row>
    <row r="36">
      <c r="A36" s="3">
        <v>107.0</v>
      </c>
      <c r="B36" s="4">
        <v>0.0812962962962963</v>
      </c>
      <c r="C36" s="5" t="s">
        <v>13</v>
      </c>
      <c r="D36" s="5" t="s">
        <v>20</v>
      </c>
      <c r="E36" s="53">
        <v>16.0</v>
      </c>
      <c r="F36" s="49">
        <f>E36-2-10</f>
        <v>4</v>
      </c>
      <c r="J36" s="135" t="s">
        <v>137</v>
      </c>
    </row>
    <row r="37">
      <c r="A37" s="3">
        <v>107.0</v>
      </c>
      <c r="B37" s="4">
        <v>0.10111111111111111</v>
      </c>
      <c r="C37" s="5" t="s">
        <v>10</v>
      </c>
      <c r="D37" s="5" t="s">
        <v>47</v>
      </c>
      <c r="E37" s="53">
        <v>20.0</v>
      </c>
      <c r="F37" s="49">
        <f>E37-5</f>
        <v>15</v>
      </c>
      <c r="J37" s="19"/>
    </row>
    <row r="38">
      <c r="A38" s="3">
        <v>107.0</v>
      </c>
      <c r="B38" s="4">
        <v>0.10119212962962963</v>
      </c>
      <c r="C38" s="5" t="s">
        <v>13</v>
      </c>
      <c r="D38" s="5" t="s">
        <v>47</v>
      </c>
      <c r="E38" s="53" t="s">
        <v>30</v>
      </c>
      <c r="F38" s="53" t="s">
        <v>30</v>
      </c>
      <c r="J38" s="135" t="s">
        <v>17</v>
      </c>
    </row>
    <row r="39">
      <c r="A39" s="3">
        <v>107.0</v>
      </c>
      <c r="B39" s="4">
        <v>0.10119212962962963</v>
      </c>
      <c r="C39" s="5" t="s">
        <v>13</v>
      </c>
      <c r="D39" s="5" t="s">
        <v>47</v>
      </c>
      <c r="E39" s="53">
        <v>19.0</v>
      </c>
      <c r="F39" s="49">
        <f>E39-2</f>
        <v>17</v>
      </c>
      <c r="J39" s="135" t="s">
        <v>40</v>
      </c>
    </row>
    <row r="40">
      <c r="A40" s="3">
        <v>107.0</v>
      </c>
      <c r="B40" s="4">
        <v>0.10119212962962963</v>
      </c>
      <c r="C40" s="5" t="s">
        <v>22</v>
      </c>
      <c r="D40" s="5" t="s">
        <v>47</v>
      </c>
      <c r="E40" s="53">
        <v>18.0</v>
      </c>
      <c r="F40" s="49">
        <f>E40-3</f>
        <v>15</v>
      </c>
      <c r="J40" s="19"/>
    </row>
    <row r="41">
      <c r="A41" s="3">
        <v>107.0</v>
      </c>
      <c r="B41" s="4">
        <v>0.10118055555555555</v>
      </c>
      <c r="C41" s="5" t="s">
        <v>21</v>
      </c>
      <c r="D41" s="5" t="s">
        <v>47</v>
      </c>
      <c r="E41" s="53">
        <v>17.0</v>
      </c>
      <c r="F41" s="49">
        <f>E41-5</f>
        <v>12</v>
      </c>
      <c r="J41" s="19"/>
    </row>
    <row r="42">
      <c r="A42" s="3">
        <v>107.0</v>
      </c>
      <c r="B42" s="4">
        <v>0.10149305555555556</v>
      </c>
      <c r="C42" s="5" t="s">
        <v>15</v>
      </c>
      <c r="D42" s="5" t="s">
        <v>47</v>
      </c>
      <c r="E42" s="53">
        <v>13.0</v>
      </c>
      <c r="F42" s="49">
        <f>E42-2</f>
        <v>11</v>
      </c>
      <c r="J42" s="19"/>
    </row>
    <row r="43">
      <c r="A43" s="3">
        <v>107.0</v>
      </c>
      <c r="B43" s="4">
        <v>0.10150462962962963</v>
      </c>
      <c r="C43" s="5" t="s">
        <v>18</v>
      </c>
      <c r="D43" s="5" t="s">
        <v>47</v>
      </c>
      <c r="E43" s="53" t="s">
        <v>4145</v>
      </c>
      <c r="F43" s="53">
        <v>1.0</v>
      </c>
      <c r="J43" s="19"/>
    </row>
    <row r="44">
      <c r="A44" s="3">
        <v>107.0</v>
      </c>
      <c r="B44" s="4">
        <v>0.10219907407407407</v>
      </c>
      <c r="C44" s="5" t="s">
        <v>10</v>
      </c>
      <c r="D44" s="5" t="s">
        <v>32</v>
      </c>
      <c r="E44" s="53">
        <v>25.0</v>
      </c>
      <c r="F44" s="49">
        <f>E44-14</f>
        <v>11</v>
      </c>
      <c r="J44" s="135" t="s">
        <v>55</v>
      </c>
    </row>
    <row r="45">
      <c r="A45" s="3">
        <v>107.0</v>
      </c>
      <c r="B45" s="4">
        <v>0.10277777777777777</v>
      </c>
      <c r="C45" s="5" t="s">
        <v>10</v>
      </c>
      <c r="D45" s="5" t="s">
        <v>7</v>
      </c>
      <c r="E45" s="53">
        <v>15.0</v>
      </c>
      <c r="F45" s="49"/>
      <c r="H45" s="5" t="s">
        <v>4146</v>
      </c>
      <c r="J45" s="19"/>
    </row>
    <row r="46">
      <c r="A46" s="3">
        <v>107.0</v>
      </c>
      <c r="B46" s="4">
        <v>0.10275462962962963</v>
      </c>
      <c r="C46" s="5" t="s">
        <v>13</v>
      </c>
      <c r="D46" s="5" t="s">
        <v>25</v>
      </c>
      <c r="E46" s="53" t="s">
        <v>30</v>
      </c>
      <c r="F46" s="53" t="s">
        <v>30</v>
      </c>
      <c r="J46" s="135" t="s">
        <v>17</v>
      </c>
    </row>
    <row r="47">
      <c r="A47" s="3">
        <v>107.0</v>
      </c>
      <c r="B47" s="4">
        <v>0.10275462962962963</v>
      </c>
      <c r="C47" s="5" t="s">
        <v>13</v>
      </c>
      <c r="D47" s="5" t="s">
        <v>25</v>
      </c>
      <c r="E47" s="53">
        <v>19.0</v>
      </c>
      <c r="F47" s="49">
        <f>E47-2</f>
        <v>17</v>
      </c>
      <c r="J47" s="135" t="s">
        <v>4147</v>
      </c>
    </row>
    <row r="48">
      <c r="A48" s="3">
        <v>107.0</v>
      </c>
      <c r="B48" s="4">
        <v>0.1030787037037037</v>
      </c>
      <c r="C48" s="5" t="s">
        <v>10</v>
      </c>
      <c r="D48" s="5" t="s">
        <v>7</v>
      </c>
      <c r="E48" s="53">
        <v>5.0</v>
      </c>
      <c r="F48" s="49"/>
      <c r="H48" s="5" t="s">
        <v>4148</v>
      </c>
      <c r="J48" s="19"/>
    </row>
    <row r="49">
      <c r="A49" s="3">
        <v>107.0</v>
      </c>
      <c r="B49" s="4">
        <v>0.10361111111111111</v>
      </c>
      <c r="C49" s="5" t="s">
        <v>10</v>
      </c>
      <c r="D49" s="5" t="s">
        <v>32</v>
      </c>
      <c r="E49" s="53" t="s">
        <v>37</v>
      </c>
      <c r="F49" s="53">
        <v>20.0</v>
      </c>
      <c r="G49" s="5" t="s">
        <v>48</v>
      </c>
      <c r="J49" s="135" t="s">
        <v>4149</v>
      </c>
    </row>
    <row r="50">
      <c r="A50" s="3">
        <v>107.0</v>
      </c>
      <c r="B50" s="4">
        <v>0.1041087962962963</v>
      </c>
      <c r="C50" s="5" t="s">
        <v>10</v>
      </c>
      <c r="D50" s="5" t="s">
        <v>7</v>
      </c>
      <c r="E50" s="53">
        <v>33.0</v>
      </c>
      <c r="F50" s="49"/>
      <c r="H50" s="5" t="s">
        <v>4150</v>
      </c>
      <c r="J50" s="19"/>
    </row>
    <row r="51">
      <c r="A51" s="3">
        <v>107.0</v>
      </c>
      <c r="B51" s="4">
        <v>0.10548611111111111</v>
      </c>
      <c r="C51" s="5" t="s">
        <v>13</v>
      </c>
      <c r="D51" s="5" t="s">
        <v>32</v>
      </c>
      <c r="E51" s="53">
        <v>21.0</v>
      </c>
      <c r="F51" s="49">
        <f>E51-17+5</f>
        <v>9</v>
      </c>
      <c r="J51" s="135" t="s">
        <v>3814</v>
      </c>
    </row>
    <row r="52">
      <c r="A52" s="3">
        <v>107.0</v>
      </c>
      <c r="B52" s="4">
        <v>0.06399305555555555</v>
      </c>
      <c r="C52" s="5" t="s">
        <v>13</v>
      </c>
      <c r="D52" s="5" t="s">
        <v>7</v>
      </c>
      <c r="E52" s="53">
        <v>36.0</v>
      </c>
      <c r="F52" s="49"/>
      <c r="H52" s="5" t="s">
        <v>4151</v>
      </c>
      <c r="J52" s="19"/>
    </row>
    <row r="53">
      <c r="A53" s="3">
        <v>107.0</v>
      </c>
      <c r="B53" s="4">
        <v>0.10606481481481482</v>
      </c>
      <c r="C53" s="5" t="s">
        <v>13</v>
      </c>
      <c r="D53" s="5" t="s">
        <v>32</v>
      </c>
      <c r="E53" s="53">
        <v>15.0</v>
      </c>
      <c r="F53" s="49">
        <f>E53-17+5</f>
        <v>3</v>
      </c>
      <c r="J53" s="135" t="s">
        <v>3814</v>
      </c>
    </row>
    <row r="54">
      <c r="A54" s="3">
        <v>107.0</v>
      </c>
      <c r="B54" s="4">
        <v>0.1094212962962963</v>
      </c>
      <c r="C54" s="5" t="s">
        <v>21</v>
      </c>
      <c r="D54" s="5" t="s">
        <v>32</v>
      </c>
      <c r="E54" s="53" t="s">
        <v>30</v>
      </c>
      <c r="F54" s="53" t="s">
        <v>30</v>
      </c>
      <c r="J54" s="135" t="s">
        <v>4152</v>
      </c>
    </row>
    <row r="55">
      <c r="A55" s="3">
        <v>107.0</v>
      </c>
      <c r="B55" s="4">
        <v>0.10949074074074074</v>
      </c>
      <c r="C55" s="5" t="s">
        <v>21</v>
      </c>
      <c r="D55" s="5" t="s">
        <v>32</v>
      </c>
      <c r="E55" s="53">
        <v>17.0</v>
      </c>
      <c r="F55" s="49">
        <f>E55-13</f>
        <v>4</v>
      </c>
      <c r="J55" s="135" t="s">
        <v>2744</v>
      </c>
    </row>
    <row r="56">
      <c r="A56" s="3">
        <v>107.0</v>
      </c>
      <c r="B56" s="4">
        <v>0.10957175925925926</v>
      </c>
      <c r="C56" s="5" t="s">
        <v>21</v>
      </c>
      <c r="D56" s="5" t="s">
        <v>32</v>
      </c>
      <c r="E56" s="53">
        <v>23.0</v>
      </c>
      <c r="F56" s="49">
        <f>E56-14+5</f>
        <v>14</v>
      </c>
      <c r="J56" s="135" t="s">
        <v>4153</v>
      </c>
    </row>
    <row r="57">
      <c r="A57" s="3">
        <v>107.0</v>
      </c>
      <c r="B57" s="4">
        <v>0.10987268518518518</v>
      </c>
      <c r="C57" s="5" t="s">
        <v>21</v>
      </c>
      <c r="D57" s="5" t="s">
        <v>7</v>
      </c>
      <c r="E57" s="53">
        <v>47.0</v>
      </c>
      <c r="F57" s="49"/>
      <c r="H57" s="5" t="s">
        <v>4154</v>
      </c>
      <c r="J57" s="19"/>
    </row>
    <row r="58">
      <c r="A58" s="3">
        <v>107.0</v>
      </c>
      <c r="B58" s="4">
        <v>0.11047453703703704</v>
      </c>
      <c r="C58" s="5" t="s">
        <v>21</v>
      </c>
      <c r="D58" s="5" t="s">
        <v>7</v>
      </c>
      <c r="E58" s="53">
        <v>6.0</v>
      </c>
      <c r="F58" s="49"/>
      <c r="H58" s="5" t="s">
        <v>4155</v>
      </c>
      <c r="J58" s="135" t="s">
        <v>381</v>
      </c>
    </row>
    <row r="59">
      <c r="A59" s="3">
        <v>107.0</v>
      </c>
      <c r="B59" s="4">
        <v>0.1114699074074074</v>
      </c>
      <c r="C59" s="5" t="s">
        <v>21</v>
      </c>
      <c r="D59" s="5" t="s">
        <v>25</v>
      </c>
      <c r="E59" s="53" t="s">
        <v>30</v>
      </c>
      <c r="F59" s="53" t="s">
        <v>30</v>
      </c>
      <c r="J59" s="135" t="s">
        <v>17</v>
      </c>
    </row>
    <row r="60">
      <c r="A60" s="3">
        <v>107.0</v>
      </c>
      <c r="B60" s="4">
        <v>0.1114699074074074</v>
      </c>
      <c r="C60" s="5" t="s">
        <v>21</v>
      </c>
      <c r="D60" s="5" t="s">
        <v>25</v>
      </c>
      <c r="E60" s="53">
        <v>27.0</v>
      </c>
      <c r="F60" s="49">
        <f>E60-11</f>
        <v>16</v>
      </c>
      <c r="J60" s="135" t="s">
        <v>4156</v>
      </c>
    </row>
    <row r="61">
      <c r="A61" s="3">
        <v>107.0</v>
      </c>
      <c r="B61" s="4">
        <v>0.11307870370370371</v>
      </c>
      <c r="C61" s="5" t="s">
        <v>15</v>
      </c>
      <c r="D61" s="5" t="s">
        <v>7</v>
      </c>
      <c r="E61" s="53">
        <v>59.0</v>
      </c>
      <c r="F61" s="49"/>
      <c r="H61" s="5" t="s">
        <v>4157</v>
      </c>
      <c r="J61" s="135" t="s">
        <v>733</v>
      </c>
    </row>
    <row r="62">
      <c r="A62" s="3">
        <v>107.0</v>
      </c>
      <c r="B62" s="4">
        <v>0.11519675925925926</v>
      </c>
      <c r="C62" s="5" t="s">
        <v>10</v>
      </c>
      <c r="D62" s="5" t="s">
        <v>32</v>
      </c>
      <c r="E62" s="53">
        <v>25.0</v>
      </c>
      <c r="F62" s="49">
        <f>E62-14</f>
        <v>11</v>
      </c>
      <c r="J62" s="135" t="s">
        <v>4158</v>
      </c>
    </row>
    <row r="63">
      <c r="A63" s="3">
        <v>107.0</v>
      </c>
      <c r="B63" s="4">
        <v>0.1157175925925926</v>
      </c>
      <c r="C63" s="5" t="s">
        <v>10</v>
      </c>
      <c r="D63" s="5" t="s">
        <v>7</v>
      </c>
      <c r="E63" s="53">
        <v>32.0</v>
      </c>
      <c r="F63" s="49"/>
      <c r="H63" s="5" t="s">
        <v>4159</v>
      </c>
      <c r="J63" s="19"/>
    </row>
    <row r="64">
      <c r="A64" s="3">
        <v>107.0</v>
      </c>
      <c r="B64" s="4">
        <v>0.1161574074074074</v>
      </c>
      <c r="C64" s="5" t="s">
        <v>10</v>
      </c>
      <c r="D64" s="5" t="s">
        <v>32</v>
      </c>
      <c r="E64" s="53" t="s">
        <v>37</v>
      </c>
      <c r="F64" s="53">
        <v>20.0</v>
      </c>
      <c r="G64" s="5" t="s">
        <v>48</v>
      </c>
      <c r="J64" s="135" t="s">
        <v>4160</v>
      </c>
    </row>
    <row r="65">
      <c r="A65" s="3">
        <v>107.0</v>
      </c>
      <c r="B65" s="4">
        <v>0.1174537037037037</v>
      </c>
      <c r="C65" s="5" t="s">
        <v>10</v>
      </c>
      <c r="D65" s="5" t="s">
        <v>7</v>
      </c>
      <c r="E65" s="53">
        <v>72.0</v>
      </c>
      <c r="F65" s="49"/>
      <c r="H65" s="5" t="s">
        <v>4161</v>
      </c>
      <c r="J65" s="19"/>
    </row>
    <row r="66">
      <c r="A66" s="3">
        <v>107.0</v>
      </c>
      <c r="B66" s="4">
        <v>0.11871527777777778</v>
      </c>
      <c r="C66" s="5" t="s">
        <v>13</v>
      </c>
      <c r="D66" s="5" t="s">
        <v>32</v>
      </c>
      <c r="E66" s="53" t="s">
        <v>30</v>
      </c>
      <c r="F66" s="53" t="s">
        <v>30</v>
      </c>
      <c r="J66" s="135" t="s">
        <v>17</v>
      </c>
    </row>
    <row r="67">
      <c r="A67" s="3">
        <v>107.0</v>
      </c>
      <c r="B67" s="4">
        <v>0.11871527777777778</v>
      </c>
      <c r="C67" s="5" t="s">
        <v>13</v>
      </c>
      <c r="D67" s="5" t="s">
        <v>32</v>
      </c>
      <c r="E67" s="53">
        <v>26.0</v>
      </c>
      <c r="F67" s="49">
        <f>E67-17+5</f>
        <v>14</v>
      </c>
      <c r="J67" s="135" t="s">
        <v>2895</v>
      </c>
    </row>
    <row r="68">
      <c r="A68" s="3">
        <v>107.0</v>
      </c>
      <c r="B68" s="4">
        <v>0.11878472222222222</v>
      </c>
      <c r="C68" s="5" t="s">
        <v>13</v>
      </c>
      <c r="D68" s="5" t="s">
        <v>7</v>
      </c>
      <c r="E68" s="53">
        <v>37.0</v>
      </c>
      <c r="F68" s="49"/>
      <c r="H68" s="5" t="s">
        <v>4162</v>
      </c>
      <c r="I68" s="5">
        <v>1.0</v>
      </c>
      <c r="J68" s="135" t="s">
        <v>112</v>
      </c>
    </row>
    <row r="69">
      <c r="A69" s="3">
        <v>107.0</v>
      </c>
      <c r="B69" s="4">
        <v>0.11971064814814815</v>
      </c>
      <c r="C69" s="5" t="s">
        <v>13</v>
      </c>
      <c r="D69" s="5" t="s">
        <v>74</v>
      </c>
      <c r="E69" s="53" t="s">
        <v>30</v>
      </c>
      <c r="F69" s="53" t="s">
        <v>30</v>
      </c>
      <c r="J69" s="135" t="s">
        <v>17</v>
      </c>
    </row>
    <row r="70">
      <c r="A70" s="3">
        <v>107.0</v>
      </c>
      <c r="B70" s="4">
        <v>0.11971064814814815</v>
      </c>
      <c r="C70" s="5" t="s">
        <v>13</v>
      </c>
      <c r="D70" s="5" t="s">
        <v>74</v>
      </c>
      <c r="E70" s="53">
        <v>27.0</v>
      </c>
      <c r="F70" s="49">
        <f>E70-14</f>
        <v>13</v>
      </c>
      <c r="J70" s="135" t="s">
        <v>40</v>
      </c>
    </row>
    <row r="71">
      <c r="A71" s="3">
        <v>107.0</v>
      </c>
      <c r="B71" s="4">
        <v>0.12011574074074075</v>
      </c>
      <c r="C71" s="5" t="s">
        <v>13</v>
      </c>
      <c r="D71" s="5" t="s">
        <v>35</v>
      </c>
      <c r="E71" s="53">
        <v>16.0</v>
      </c>
      <c r="F71" s="49">
        <f>E71-2</f>
        <v>14</v>
      </c>
      <c r="J71" s="19"/>
    </row>
    <row r="72">
      <c r="A72" s="3">
        <v>107.0</v>
      </c>
      <c r="B72" s="4">
        <v>0.12081018518518519</v>
      </c>
      <c r="C72" s="5" t="s">
        <v>22</v>
      </c>
      <c r="D72" s="5" t="s">
        <v>32</v>
      </c>
      <c r="E72" s="53">
        <v>21.0</v>
      </c>
      <c r="F72" s="49">
        <f>E72-12</f>
        <v>9</v>
      </c>
      <c r="J72" s="135" t="s">
        <v>4163</v>
      </c>
    </row>
    <row r="73">
      <c r="A73" s="3">
        <v>107.0</v>
      </c>
      <c r="B73" s="4">
        <v>0.12111111111111111</v>
      </c>
      <c r="C73" s="5" t="s">
        <v>22</v>
      </c>
      <c r="D73" s="5" t="s">
        <v>7</v>
      </c>
      <c r="E73" s="53">
        <v>39.0</v>
      </c>
      <c r="F73" s="49"/>
      <c r="H73" s="5" t="s">
        <v>4164</v>
      </c>
      <c r="I73" s="5">
        <v>1.0</v>
      </c>
      <c r="J73" s="19"/>
    </row>
    <row r="74">
      <c r="A74" s="3">
        <v>107.0</v>
      </c>
      <c r="B74" s="4">
        <v>0.12217592592592592</v>
      </c>
      <c r="C74" s="5" t="s">
        <v>22</v>
      </c>
      <c r="D74" s="5" t="s">
        <v>32</v>
      </c>
      <c r="E74" s="53">
        <v>18.0</v>
      </c>
      <c r="F74" s="49">
        <f>E74-12</f>
        <v>6</v>
      </c>
      <c r="J74" s="135" t="s">
        <v>4163</v>
      </c>
    </row>
    <row r="75">
      <c r="A75" s="3">
        <v>107.0</v>
      </c>
      <c r="B75" s="4">
        <v>0.12234953703703703</v>
      </c>
      <c r="C75" s="5" t="s">
        <v>22</v>
      </c>
      <c r="D75" s="5" t="s">
        <v>7</v>
      </c>
      <c r="E75" s="53">
        <v>38.0</v>
      </c>
      <c r="F75" s="49"/>
      <c r="H75" s="5" t="s">
        <v>4165</v>
      </c>
      <c r="I75" s="5">
        <v>1.0</v>
      </c>
      <c r="J75" s="19"/>
    </row>
    <row r="76">
      <c r="A76" s="3">
        <v>107.0</v>
      </c>
      <c r="B76" s="4">
        <v>0.12384259259259259</v>
      </c>
      <c r="C76" s="5" t="s">
        <v>13</v>
      </c>
      <c r="D76" s="5" t="s">
        <v>24</v>
      </c>
      <c r="E76" s="53">
        <v>11.0</v>
      </c>
      <c r="F76" s="49">
        <f>E76-0</f>
        <v>11</v>
      </c>
      <c r="J76" s="19"/>
    </row>
    <row r="77">
      <c r="A77" s="3">
        <v>107.0</v>
      </c>
      <c r="B77" s="4">
        <v>0.12996527777777778</v>
      </c>
      <c r="C77" s="5" t="s">
        <v>22</v>
      </c>
      <c r="D77" s="5" t="s">
        <v>125</v>
      </c>
      <c r="E77" s="49">
        <f>F77+4</f>
        <v>15</v>
      </c>
      <c r="F77" s="53">
        <v>11.0</v>
      </c>
      <c r="J77" s="135" t="s">
        <v>4166</v>
      </c>
    </row>
    <row r="78">
      <c r="A78" s="3">
        <v>107.0</v>
      </c>
      <c r="B78" s="4">
        <v>0.1335648148148148</v>
      </c>
      <c r="C78" s="5" t="s">
        <v>18</v>
      </c>
      <c r="D78" s="5" t="s">
        <v>88</v>
      </c>
      <c r="E78" s="53">
        <v>6.0</v>
      </c>
      <c r="F78" s="59">
        <f>E78-5</f>
        <v>1</v>
      </c>
      <c r="J78" s="19" t="s">
        <v>4167</v>
      </c>
    </row>
    <row r="79">
      <c r="A79" s="3">
        <v>107.0</v>
      </c>
      <c r="B79" s="4">
        <v>0.13644675925925925</v>
      </c>
      <c r="C79" s="5" t="s">
        <v>10</v>
      </c>
      <c r="D79" s="5" t="s">
        <v>88</v>
      </c>
      <c r="E79" s="53">
        <v>18.0</v>
      </c>
      <c r="F79" s="49">
        <f>E79-8</f>
        <v>10</v>
      </c>
      <c r="J79" s="19"/>
    </row>
    <row r="80">
      <c r="A80" s="3">
        <v>107.0</v>
      </c>
      <c r="B80" s="4">
        <v>0.13646990740740741</v>
      </c>
      <c r="C80" s="5" t="s">
        <v>21</v>
      </c>
      <c r="D80" s="5" t="s">
        <v>88</v>
      </c>
      <c r="E80" s="53">
        <v>22.0</v>
      </c>
      <c r="F80" s="49">
        <f>E80-9</f>
        <v>13</v>
      </c>
      <c r="J80" s="19"/>
    </row>
    <row r="81">
      <c r="A81" s="3">
        <v>107.0</v>
      </c>
      <c r="B81" s="4">
        <v>0.13712962962962963</v>
      </c>
      <c r="C81" s="5" t="s">
        <v>13</v>
      </c>
      <c r="D81" s="5" t="s">
        <v>146</v>
      </c>
      <c r="E81" s="53" t="s">
        <v>30</v>
      </c>
      <c r="F81" s="53" t="s">
        <v>30</v>
      </c>
      <c r="J81" s="135" t="s">
        <v>17</v>
      </c>
    </row>
    <row r="82">
      <c r="A82" s="3">
        <v>107.0</v>
      </c>
      <c r="B82" s="4">
        <v>0.13712962962962963</v>
      </c>
      <c r="C82" s="5" t="s">
        <v>13</v>
      </c>
      <c r="D82" s="5" t="s">
        <v>146</v>
      </c>
      <c r="E82" s="53">
        <v>17.0</v>
      </c>
      <c r="F82" s="49">
        <f>E82-8</f>
        <v>9</v>
      </c>
      <c r="J82" s="135" t="s">
        <v>40</v>
      </c>
    </row>
    <row r="83">
      <c r="A83" s="3">
        <v>107.0</v>
      </c>
      <c r="B83" s="4">
        <v>0.13712962962962963</v>
      </c>
      <c r="C83" s="5" t="s">
        <v>13</v>
      </c>
      <c r="D83" s="5" t="s">
        <v>86</v>
      </c>
      <c r="E83" s="53">
        <v>9.0</v>
      </c>
      <c r="F83" s="49"/>
      <c r="J83" s="19"/>
    </row>
    <row r="84">
      <c r="A84" s="3">
        <v>107.0</v>
      </c>
      <c r="B84" s="4">
        <v>0.13806712962962964</v>
      </c>
      <c r="C84" s="5" t="s">
        <v>13</v>
      </c>
      <c r="D84" s="5" t="s">
        <v>88</v>
      </c>
      <c r="E84" s="53" t="s">
        <v>37</v>
      </c>
      <c r="F84" s="53">
        <v>20.0</v>
      </c>
      <c r="J84" s="19"/>
    </row>
    <row r="85">
      <c r="A85" s="3">
        <v>107.0</v>
      </c>
      <c r="B85" s="4">
        <v>0.13824074074074075</v>
      </c>
      <c r="C85" s="5" t="s">
        <v>21</v>
      </c>
      <c r="D85" s="5" t="s">
        <v>88</v>
      </c>
      <c r="E85" s="53">
        <v>18.0</v>
      </c>
      <c r="F85" s="59">
        <v>10.0</v>
      </c>
      <c r="J85" s="19" t="s">
        <v>2037</v>
      </c>
    </row>
    <row r="86">
      <c r="A86" s="3">
        <v>107.0</v>
      </c>
      <c r="B86" s="4">
        <v>0.139375</v>
      </c>
      <c r="C86" s="5" t="s">
        <v>10</v>
      </c>
      <c r="D86" s="5" t="s">
        <v>11</v>
      </c>
      <c r="E86" s="53">
        <v>10.0</v>
      </c>
      <c r="F86" s="49">
        <f>E86-2</f>
        <v>8</v>
      </c>
      <c r="J86" s="19"/>
    </row>
    <row r="87">
      <c r="A87" s="3">
        <v>107.0</v>
      </c>
      <c r="B87" s="4">
        <v>0.1397337962962963</v>
      </c>
      <c r="C87" s="5" t="s">
        <v>21</v>
      </c>
      <c r="D87" s="5" t="s">
        <v>20</v>
      </c>
      <c r="E87" s="53" t="s">
        <v>30</v>
      </c>
      <c r="F87" s="53" t="s">
        <v>30</v>
      </c>
      <c r="J87" s="135" t="s">
        <v>350</v>
      </c>
    </row>
    <row r="88">
      <c r="A88" s="3">
        <v>107.0</v>
      </c>
      <c r="B88" s="4">
        <v>0.1397337962962963</v>
      </c>
      <c r="C88" s="5" t="s">
        <v>21</v>
      </c>
      <c r="D88" s="5" t="s">
        <v>20</v>
      </c>
      <c r="E88" s="53" t="s">
        <v>37</v>
      </c>
      <c r="F88" s="53">
        <v>20.0</v>
      </c>
      <c r="J88" s="19"/>
    </row>
    <row r="89">
      <c r="A89" s="3">
        <v>107.0</v>
      </c>
      <c r="B89" s="4">
        <v>0.14380787037037038</v>
      </c>
      <c r="C89" s="5" t="s">
        <v>21</v>
      </c>
      <c r="D89" s="5" t="s">
        <v>24</v>
      </c>
      <c r="E89" s="53">
        <v>27.0</v>
      </c>
      <c r="F89" s="49">
        <f>E89-14</f>
        <v>13</v>
      </c>
      <c r="J89" s="19"/>
    </row>
    <row r="90">
      <c r="A90" s="3">
        <v>107.0</v>
      </c>
      <c r="B90" s="4">
        <v>0.14616898148148147</v>
      </c>
      <c r="C90" s="5" t="s">
        <v>18</v>
      </c>
      <c r="D90" s="5" t="s">
        <v>88</v>
      </c>
      <c r="E90" s="53">
        <v>9.0</v>
      </c>
      <c r="F90" s="49">
        <f>E90-5</f>
        <v>4</v>
      </c>
      <c r="J90" s="19"/>
    </row>
    <row r="91">
      <c r="A91" s="3">
        <v>107.0</v>
      </c>
      <c r="B91" s="4">
        <v>0.1463310185185185</v>
      </c>
      <c r="C91" s="5" t="s">
        <v>10</v>
      </c>
      <c r="D91" s="5" t="s">
        <v>88</v>
      </c>
      <c r="E91" s="53">
        <v>22.0</v>
      </c>
      <c r="F91" s="49">
        <f>E91-8</f>
        <v>14</v>
      </c>
      <c r="J91" s="19"/>
    </row>
    <row r="92">
      <c r="A92" s="3">
        <v>107.0</v>
      </c>
      <c r="B92" s="4">
        <v>0.1475115740740741</v>
      </c>
      <c r="C92" s="5" t="s">
        <v>10</v>
      </c>
      <c r="D92" s="5" t="s">
        <v>20</v>
      </c>
      <c r="E92" s="53">
        <v>32.0</v>
      </c>
      <c r="F92" s="49">
        <f>E92-11-10</f>
        <v>11</v>
      </c>
      <c r="J92" s="135" t="s">
        <v>137</v>
      </c>
    </row>
    <row r="93">
      <c r="A93" s="3">
        <v>107.0</v>
      </c>
      <c r="B93" s="4">
        <v>0.14809027777777778</v>
      </c>
      <c r="C93" s="5" t="s">
        <v>22</v>
      </c>
      <c r="D93" s="5" t="s">
        <v>97</v>
      </c>
      <c r="E93" s="53">
        <v>34.0</v>
      </c>
      <c r="F93" s="49"/>
      <c r="J93" s="135" t="s">
        <v>4168</v>
      </c>
    </row>
    <row r="94">
      <c r="A94" s="3">
        <v>107.0</v>
      </c>
      <c r="B94" s="4">
        <v>0.1511574074074074</v>
      </c>
      <c r="C94" s="5" t="s">
        <v>13</v>
      </c>
      <c r="D94" s="5" t="s">
        <v>24</v>
      </c>
      <c r="E94" s="53">
        <v>17.0</v>
      </c>
      <c r="F94" s="49">
        <f>E94-0</f>
        <v>17</v>
      </c>
      <c r="J94" s="19"/>
    </row>
    <row r="95">
      <c r="A95" s="3">
        <v>107.0</v>
      </c>
      <c r="B95" s="4">
        <v>0.15539351851851851</v>
      </c>
      <c r="C95" s="5" t="s">
        <v>21</v>
      </c>
      <c r="D95" s="5" t="s">
        <v>88</v>
      </c>
      <c r="E95" s="53">
        <v>24.0</v>
      </c>
      <c r="F95" s="49">
        <f>E95-9</f>
        <v>15</v>
      </c>
      <c r="J95" s="19"/>
    </row>
    <row r="96">
      <c r="A96" s="3">
        <v>107.0</v>
      </c>
      <c r="B96" s="4">
        <v>0.156875</v>
      </c>
      <c r="C96" s="5" t="s">
        <v>15</v>
      </c>
      <c r="D96" s="5" t="s">
        <v>88</v>
      </c>
      <c r="E96" s="53">
        <v>13.0</v>
      </c>
      <c r="F96" s="49">
        <f>E96-2</f>
        <v>11</v>
      </c>
      <c r="J96" s="19"/>
    </row>
  </sheetData>
  <drawing r:id="rId2"/>
  <legacyDrawing r:id="rId3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8.63"/>
    <col customWidth="1" min="4" max="4" width="13.75"/>
    <col customWidth="1" min="5" max="5" width="9.5"/>
    <col customWidth="1" min="6" max="6" width="11.25"/>
    <col customWidth="1" min="7" max="7" width="4.75"/>
    <col customWidth="1" min="8" max="8" width="46.63"/>
    <col customWidth="1" min="9" max="9" width="4.88"/>
    <col customWidth="1" min="10" max="10" width="45.13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108.0</v>
      </c>
      <c r="B2" s="4">
        <v>0.009143518518518518</v>
      </c>
      <c r="C2" s="5" t="s">
        <v>10</v>
      </c>
      <c r="D2" s="5" t="s">
        <v>47</v>
      </c>
      <c r="E2" s="62">
        <v>23.0</v>
      </c>
      <c r="F2" s="49">
        <f>E2-5</f>
        <v>18</v>
      </c>
      <c r="J2" s="19"/>
    </row>
    <row r="3">
      <c r="A3" s="3">
        <v>108.0</v>
      </c>
      <c r="B3" s="4">
        <v>0.00920138888888889</v>
      </c>
      <c r="C3" s="5" t="s">
        <v>13</v>
      </c>
      <c r="D3" s="5" t="s">
        <v>47</v>
      </c>
      <c r="E3" s="62" t="s">
        <v>30</v>
      </c>
      <c r="F3" s="53" t="s">
        <v>30</v>
      </c>
      <c r="J3" s="135" t="s">
        <v>17</v>
      </c>
    </row>
    <row r="4">
      <c r="A4" s="3">
        <v>108.0</v>
      </c>
      <c r="B4" s="4">
        <v>0.00920138888888889</v>
      </c>
      <c r="C4" s="5" t="s">
        <v>13</v>
      </c>
      <c r="D4" s="5" t="s">
        <v>47</v>
      </c>
      <c r="E4" s="62">
        <v>17.0</v>
      </c>
      <c r="F4" s="49">
        <f>E4-2</f>
        <v>15</v>
      </c>
      <c r="J4" s="135" t="s">
        <v>40</v>
      </c>
    </row>
    <row r="5">
      <c r="A5" s="3">
        <v>108.0</v>
      </c>
      <c r="B5" s="4">
        <v>0.009236111111111112</v>
      </c>
      <c r="C5" s="5" t="s">
        <v>18</v>
      </c>
      <c r="D5" s="5" t="s">
        <v>47</v>
      </c>
      <c r="E5" s="62">
        <v>16.0</v>
      </c>
      <c r="F5" s="49">
        <f>E5-11</f>
        <v>5</v>
      </c>
      <c r="J5" s="19"/>
    </row>
    <row r="6">
      <c r="A6" s="3">
        <v>108.0</v>
      </c>
      <c r="B6" s="4">
        <v>0.009340277777777777</v>
      </c>
      <c r="C6" s="5" t="s">
        <v>22</v>
      </c>
      <c r="D6" s="5" t="s">
        <v>47</v>
      </c>
      <c r="E6" s="62">
        <v>12.0</v>
      </c>
      <c r="F6" s="49">
        <f>E6-3</f>
        <v>9</v>
      </c>
      <c r="J6" s="19"/>
    </row>
    <row r="7">
      <c r="A7" s="3">
        <v>108.0</v>
      </c>
      <c r="B7" s="4">
        <v>0.009375</v>
      </c>
      <c r="C7" s="5" t="s">
        <v>21</v>
      </c>
      <c r="D7" s="5" t="s">
        <v>47</v>
      </c>
      <c r="E7" s="62">
        <v>18.0</v>
      </c>
      <c r="F7" s="49">
        <f>E7-5</f>
        <v>13</v>
      </c>
      <c r="J7" s="19"/>
    </row>
    <row r="8">
      <c r="A8" s="3">
        <v>108.0</v>
      </c>
      <c r="B8" s="4">
        <v>0.00951388888888889</v>
      </c>
      <c r="C8" s="5" t="s">
        <v>15</v>
      </c>
      <c r="D8" s="5" t="s">
        <v>47</v>
      </c>
      <c r="E8" s="62">
        <v>5.0</v>
      </c>
      <c r="F8" s="49">
        <f>E8-2</f>
        <v>3</v>
      </c>
      <c r="J8" s="19"/>
    </row>
    <row r="9">
      <c r="A9" s="3">
        <v>108.0</v>
      </c>
      <c r="B9" s="4">
        <v>0.010127314814814815</v>
      </c>
      <c r="C9" s="5" t="s">
        <v>10</v>
      </c>
      <c r="D9" s="5" t="s">
        <v>32</v>
      </c>
      <c r="E9" s="62" t="s">
        <v>28</v>
      </c>
      <c r="F9" s="53">
        <v>1.0</v>
      </c>
      <c r="J9" s="135" t="s">
        <v>2634</v>
      </c>
    </row>
    <row r="10">
      <c r="A10" s="3">
        <v>108.0</v>
      </c>
      <c r="B10" s="4">
        <v>0.010277777777777778</v>
      </c>
      <c r="C10" s="5" t="s">
        <v>10</v>
      </c>
      <c r="D10" s="5" t="s">
        <v>32</v>
      </c>
      <c r="E10" s="62">
        <v>21.0</v>
      </c>
      <c r="F10" s="49">
        <f>E10-14</f>
        <v>7</v>
      </c>
      <c r="J10" s="135" t="s">
        <v>2634</v>
      </c>
    </row>
    <row r="11">
      <c r="A11" s="3">
        <v>108.0</v>
      </c>
      <c r="B11" s="4">
        <v>0.010578703703703703</v>
      </c>
      <c r="C11" s="5" t="s">
        <v>10</v>
      </c>
      <c r="D11" s="5" t="s">
        <v>7</v>
      </c>
      <c r="E11" s="62">
        <v>28.0</v>
      </c>
      <c r="F11" s="19"/>
      <c r="H11" s="5" t="s">
        <v>4169</v>
      </c>
      <c r="J11" s="19"/>
    </row>
    <row r="12">
      <c r="A12" s="3">
        <v>108.0</v>
      </c>
      <c r="B12" s="4">
        <v>0.0115625</v>
      </c>
      <c r="C12" s="5" t="s">
        <v>21</v>
      </c>
      <c r="D12" s="5" t="s">
        <v>32</v>
      </c>
      <c r="E12" s="62">
        <v>30.0</v>
      </c>
      <c r="F12" s="49">
        <f t="shared" ref="F12:F13" si="1">E12-14</f>
        <v>16</v>
      </c>
      <c r="J12" s="135" t="s">
        <v>2767</v>
      </c>
    </row>
    <row r="13">
      <c r="A13" s="3">
        <v>108.0</v>
      </c>
      <c r="B13" s="4">
        <v>0.0115625</v>
      </c>
      <c r="C13" s="5" t="s">
        <v>21</v>
      </c>
      <c r="D13" s="5" t="s">
        <v>32</v>
      </c>
      <c r="E13" s="62">
        <v>30.0</v>
      </c>
      <c r="F13" s="49">
        <f t="shared" si="1"/>
        <v>16</v>
      </c>
      <c r="J13" s="135" t="s">
        <v>62</v>
      </c>
    </row>
    <row r="14">
      <c r="A14" s="3">
        <v>108.0</v>
      </c>
      <c r="B14" s="4">
        <v>0.012013888888888888</v>
      </c>
      <c r="C14" s="5" t="s">
        <v>21</v>
      </c>
      <c r="D14" s="5" t="s">
        <v>7</v>
      </c>
      <c r="E14" s="62">
        <v>44.0</v>
      </c>
      <c r="F14" s="19"/>
      <c r="H14" s="5" t="s">
        <v>4170</v>
      </c>
      <c r="J14" s="19"/>
    </row>
    <row r="15">
      <c r="A15" s="3">
        <v>108.0</v>
      </c>
      <c r="B15" s="4">
        <v>0.012511574074074074</v>
      </c>
      <c r="C15" s="5" t="s">
        <v>21</v>
      </c>
      <c r="D15" s="5" t="s">
        <v>7</v>
      </c>
      <c r="E15" s="62">
        <v>11.0</v>
      </c>
      <c r="F15" s="19"/>
      <c r="H15" s="5" t="s">
        <v>4171</v>
      </c>
      <c r="J15" s="19"/>
    </row>
    <row r="16">
      <c r="A16" s="3">
        <v>108.0</v>
      </c>
      <c r="B16" s="4">
        <v>0.013958333333333333</v>
      </c>
      <c r="C16" s="5" t="s">
        <v>13</v>
      </c>
      <c r="D16" s="5" t="s">
        <v>32</v>
      </c>
      <c r="E16" s="62" t="s">
        <v>30</v>
      </c>
      <c r="F16" s="53" t="s">
        <v>30</v>
      </c>
      <c r="J16" s="135" t="s">
        <v>17</v>
      </c>
    </row>
    <row r="17">
      <c r="A17" s="3">
        <v>108.0</v>
      </c>
      <c r="B17" s="4">
        <v>0.013958333333333333</v>
      </c>
      <c r="C17" s="5" t="s">
        <v>13</v>
      </c>
      <c r="D17" s="5" t="s">
        <v>32</v>
      </c>
      <c r="E17" s="62">
        <v>29.0</v>
      </c>
      <c r="F17" s="49">
        <f>E17-17</f>
        <v>12</v>
      </c>
      <c r="J17" s="135" t="s">
        <v>3072</v>
      </c>
    </row>
    <row r="18">
      <c r="A18" s="3">
        <v>108.0</v>
      </c>
      <c r="B18" s="4">
        <v>0.014074074074074074</v>
      </c>
      <c r="C18" s="5" t="s">
        <v>13</v>
      </c>
      <c r="D18" s="5" t="s">
        <v>7</v>
      </c>
      <c r="E18" s="62">
        <v>28.0</v>
      </c>
      <c r="F18" s="19"/>
      <c r="H18" s="5" t="s">
        <v>4172</v>
      </c>
      <c r="J18" s="19"/>
    </row>
    <row r="19">
      <c r="A19" s="3">
        <v>108.0</v>
      </c>
      <c r="B19" s="4">
        <v>0.014247685185185184</v>
      </c>
      <c r="C19" s="5" t="s">
        <v>13</v>
      </c>
      <c r="D19" s="5" t="s">
        <v>32</v>
      </c>
      <c r="E19" s="62" t="s">
        <v>30</v>
      </c>
      <c r="F19" s="53" t="s">
        <v>30</v>
      </c>
      <c r="J19" s="135" t="s">
        <v>17</v>
      </c>
    </row>
    <row r="20">
      <c r="A20" s="3">
        <v>108.0</v>
      </c>
      <c r="B20" s="4">
        <v>0.014247685185185184</v>
      </c>
      <c r="C20" s="5" t="s">
        <v>13</v>
      </c>
      <c r="D20" s="5" t="s">
        <v>32</v>
      </c>
      <c r="E20" s="62">
        <v>29.0</v>
      </c>
      <c r="F20" s="49">
        <f>E20-17+5</f>
        <v>17</v>
      </c>
      <c r="J20" s="135" t="s">
        <v>2895</v>
      </c>
    </row>
    <row r="21">
      <c r="A21" s="3">
        <v>108.0</v>
      </c>
      <c r="B21" s="4">
        <v>0.014363425925925925</v>
      </c>
      <c r="C21" s="5" t="s">
        <v>13</v>
      </c>
      <c r="D21" s="5" t="s">
        <v>7</v>
      </c>
      <c r="E21" s="62">
        <v>31.0</v>
      </c>
      <c r="F21" s="19"/>
      <c r="H21" s="5" t="s">
        <v>4173</v>
      </c>
      <c r="J21" s="19"/>
    </row>
    <row r="22">
      <c r="A22" s="3">
        <v>108.0</v>
      </c>
      <c r="B22" s="4">
        <v>0.01597222222222222</v>
      </c>
      <c r="C22" s="5" t="s">
        <v>18</v>
      </c>
      <c r="D22" s="5" t="s">
        <v>32</v>
      </c>
      <c r="E22" s="62">
        <v>34.0</v>
      </c>
      <c r="F22" s="49">
        <f>E22-16</f>
        <v>18</v>
      </c>
      <c r="J22" s="135" t="s">
        <v>4174</v>
      </c>
    </row>
    <row r="23">
      <c r="A23" s="3">
        <v>108.0</v>
      </c>
      <c r="B23" s="4">
        <v>0.016631944444444446</v>
      </c>
      <c r="C23" s="5" t="s">
        <v>18</v>
      </c>
      <c r="D23" s="5" t="s">
        <v>7</v>
      </c>
      <c r="E23" s="62">
        <v>26.0</v>
      </c>
      <c r="F23" s="19"/>
      <c r="H23" s="5" t="s">
        <v>4175</v>
      </c>
      <c r="J23" s="19"/>
    </row>
    <row r="24">
      <c r="A24" s="3">
        <v>108.0</v>
      </c>
      <c r="B24" s="4">
        <v>0.017326388888888888</v>
      </c>
      <c r="C24" s="5" t="s">
        <v>18</v>
      </c>
      <c r="D24" s="5" t="s">
        <v>7</v>
      </c>
      <c r="E24" s="62">
        <v>40.0</v>
      </c>
      <c r="F24" s="19"/>
      <c r="H24" s="5" t="s">
        <v>4176</v>
      </c>
      <c r="J24" s="19"/>
    </row>
    <row r="25">
      <c r="A25" s="3">
        <v>108.0</v>
      </c>
      <c r="B25" s="4">
        <v>0.017743055555555557</v>
      </c>
      <c r="C25" s="5" t="s">
        <v>18</v>
      </c>
      <c r="D25" s="5" t="s">
        <v>32</v>
      </c>
      <c r="E25" s="62">
        <v>20.0</v>
      </c>
      <c r="F25" s="49">
        <f>E25-16+5</f>
        <v>9</v>
      </c>
      <c r="J25" s="135" t="s">
        <v>4177</v>
      </c>
    </row>
    <row r="26">
      <c r="A26" s="3">
        <v>108.0</v>
      </c>
      <c r="B26" s="4">
        <v>0.017743055555555557</v>
      </c>
      <c r="C26" s="5" t="s">
        <v>18</v>
      </c>
      <c r="D26" s="5" t="s">
        <v>32</v>
      </c>
      <c r="E26" s="62" t="s">
        <v>37</v>
      </c>
      <c r="F26" s="53">
        <v>20.0</v>
      </c>
      <c r="G26" s="5" t="s">
        <v>48</v>
      </c>
      <c r="J26" s="19"/>
    </row>
    <row r="27">
      <c r="A27" s="3">
        <v>108.0</v>
      </c>
      <c r="B27" s="4">
        <v>0.018680555555555554</v>
      </c>
      <c r="C27" s="5" t="s">
        <v>10</v>
      </c>
      <c r="D27" s="5" t="s">
        <v>35</v>
      </c>
      <c r="E27" s="62">
        <v>25.0</v>
      </c>
      <c r="F27" s="49">
        <f>E27-12</f>
        <v>13</v>
      </c>
      <c r="H27" s="5" t="s">
        <v>4178</v>
      </c>
      <c r="J27" s="135" t="s">
        <v>4179</v>
      </c>
    </row>
    <row r="28">
      <c r="A28" s="3">
        <v>108.0</v>
      </c>
      <c r="B28" s="4">
        <v>0.021087962962962965</v>
      </c>
      <c r="C28" s="5" t="s">
        <v>10</v>
      </c>
      <c r="D28" s="5" t="s">
        <v>25</v>
      </c>
      <c r="E28" s="62" t="s">
        <v>30</v>
      </c>
      <c r="F28" s="53" t="s">
        <v>30</v>
      </c>
      <c r="H28" s="5" t="s">
        <v>679</v>
      </c>
      <c r="J28" s="135" t="s">
        <v>4180</v>
      </c>
    </row>
    <row r="29">
      <c r="A29" s="3">
        <v>108.0</v>
      </c>
      <c r="B29" s="4">
        <v>0.02150462962962963</v>
      </c>
      <c r="C29" s="5" t="s">
        <v>22</v>
      </c>
      <c r="D29" s="5" t="s">
        <v>25</v>
      </c>
      <c r="E29" s="62" t="s">
        <v>28</v>
      </c>
      <c r="F29" s="53">
        <v>1.0</v>
      </c>
      <c r="H29" s="5" t="s">
        <v>4181</v>
      </c>
      <c r="J29" s="135" t="s">
        <v>4180</v>
      </c>
    </row>
    <row r="30">
      <c r="A30" s="3">
        <v>108.0</v>
      </c>
      <c r="B30" s="4">
        <v>0.02158564814814815</v>
      </c>
      <c r="C30" s="5" t="s">
        <v>15</v>
      </c>
      <c r="D30" s="5" t="s">
        <v>25</v>
      </c>
      <c r="E30" s="62">
        <v>7.0</v>
      </c>
      <c r="F30" s="53">
        <v>3.0</v>
      </c>
      <c r="H30" s="5" t="s">
        <v>4050</v>
      </c>
      <c r="J30" s="135" t="s">
        <v>4180</v>
      </c>
    </row>
    <row r="31">
      <c r="A31" s="3">
        <v>108.0</v>
      </c>
      <c r="B31" s="4">
        <v>0.023819444444444445</v>
      </c>
      <c r="C31" s="5" t="s">
        <v>22</v>
      </c>
      <c r="D31" s="5" t="s">
        <v>32</v>
      </c>
      <c r="E31" s="62">
        <v>29.0</v>
      </c>
      <c r="F31" s="49">
        <f>E31-12</f>
        <v>17</v>
      </c>
      <c r="J31" s="135" t="s">
        <v>4182</v>
      </c>
    </row>
    <row r="32">
      <c r="A32" s="3">
        <v>108.0</v>
      </c>
      <c r="B32" s="4">
        <v>0.024398148148148148</v>
      </c>
      <c r="C32" s="5" t="s">
        <v>22</v>
      </c>
      <c r="D32" s="5" t="s">
        <v>7</v>
      </c>
      <c r="E32" s="62">
        <v>24.0</v>
      </c>
      <c r="F32" s="19"/>
      <c r="H32" s="5" t="s">
        <v>4183</v>
      </c>
      <c r="J32" s="19"/>
    </row>
    <row r="33">
      <c r="A33" s="3">
        <v>108.0</v>
      </c>
      <c r="B33" s="4">
        <v>0.026585648148148146</v>
      </c>
      <c r="C33" s="5" t="s">
        <v>10</v>
      </c>
      <c r="D33" s="5" t="s">
        <v>25</v>
      </c>
      <c r="E33" s="62">
        <v>16.0</v>
      </c>
      <c r="F33" s="49">
        <f>E33-13</f>
        <v>3</v>
      </c>
      <c r="H33" s="5" t="s">
        <v>4184</v>
      </c>
      <c r="J33" s="135" t="s">
        <v>3711</v>
      </c>
    </row>
    <row r="34">
      <c r="A34" s="3">
        <v>108.0</v>
      </c>
      <c r="B34" s="4">
        <v>0.02684027777777778</v>
      </c>
      <c r="C34" s="5" t="s">
        <v>15</v>
      </c>
      <c r="D34" s="5" t="s">
        <v>7</v>
      </c>
      <c r="E34" s="62">
        <v>19.0</v>
      </c>
      <c r="F34" s="19"/>
      <c r="H34" s="5" t="s">
        <v>4185</v>
      </c>
      <c r="J34" s="135" t="s">
        <v>1961</v>
      </c>
    </row>
    <row r="35">
      <c r="A35" s="3">
        <v>108.0</v>
      </c>
      <c r="B35" s="4">
        <v>0.02935185185185185</v>
      </c>
      <c r="C35" s="5" t="s">
        <v>22</v>
      </c>
      <c r="D35" s="5" t="s">
        <v>95</v>
      </c>
      <c r="E35" s="62">
        <v>3.0</v>
      </c>
      <c r="F35" s="19"/>
      <c r="J35" s="19"/>
    </row>
    <row r="36">
      <c r="A36" s="3">
        <v>108.0</v>
      </c>
      <c r="B36" s="4">
        <v>0.02982638888888889</v>
      </c>
      <c r="C36" s="5" t="s">
        <v>10</v>
      </c>
      <c r="D36" s="5" t="s">
        <v>32</v>
      </c>
      <c r="E36" s="62" t="s">
        <v>37</v>
      </c>
      <c r="F36" s="53">
        <v>20.0</v>
      </c>
      <c r="G36" s="5" t="s">
        <v>48</v>
      </c>
      <c r="J36" s="135" t="s">
        <v>42</v>
      </c>
    </row>
    <row r="37">
      <c r="A37" s="3">
        <v>108.0</v>
      </c>
      <c r="B37" s="4">
        <v>0.02982638888888889</v>
      </c>
      <c r="C37" s="5" t="s">
        <v>10</v>
      </c>
      <c r="D37" s="5" t="s">
        <v>32</v>
      </c>
      <c r="E37" s="62">
        <v>30.0</v>
      </c>
      <c r="F37" s="49">
        <f>E37-14</f>
        <v>16</v>
      </c>
      <c r="J37" s="135" t="s">
        <v>3026</v>
      </c>
    </row>
    <row r="38">
      <c r="A38" s="3">
        <v>108.0</v>
      </c>
      <c r="B38" s="4">
        <v>0.02982638888888889</v>
      </c>
      <c r="C38" s="5" t="s">
        <v>13</v>
      </c>
      <c r="D38" s="5" t="s">
        <v>32</v>
      </c>
      <c r="E38" s="62">
        <v>25.0</v>
      </c>
      <c r="F38" s="49">
        <f>E38-17+5</f>
        <v>13</v>
      </c>
      <c r="J38" s="135" t="s">
        <v>4186</v>
      </c>
    </row>
    <row r="39">
      <c r="A39" s="3">
        <v>108.0</v>
      </c>
      <c r="B39" s="4">
        <v>0.03027777777777778</v>
      </c>
      <c r="C39" s="5" t="s">
        <v>10</v>
      </c>
      <c r="D39" s="5" t="s">
        <v>7</v>
      </c>
      <c r="E39" s="62">
        <v>19.0</v>
      </c>
      <c r="F39" s="19"/>
      <c r="H39" s="5" t="s">
        <v>4187</v>
      </c>
      <c r="J39" s="19"/>
    </row>
    <row r="40">
      <c r="A40" s="3">
        <v>108.0</v>
      </c>
      <c r="B40" s="4">
        <v>0.030532407407407407</v>
      </c>
      <c r="C40" s="5" t="s">
        <v>10</v>
      </c>
      <c r="D40" s="5" t="s">
        <v>32</v>
      </c>
      <c r="E40" s="62" t="s">
        <v>30</v>
      </c>
      <c r="F40" s="53" t="s">
        <v>30</v>
      </c>
      <c r="J40" s="135" t="s">
        <v>42</v>
      </c>
    </row>
    <row r="41">
      <c r="A41" s="3">
        <v>108.0</v>
      </c>
      <c r="B41" s="4">
        <v>0.030532407407407407</v>
      </c>
      <c r="C41" s="5" t="s">
        <v>10</v>
      </c>
      <c r="D41" s="5" t="s">
        <v>32</v>
      </c>
      <c r="E41" s="62">
        <v>19.0</v>
      </c>
      <c r="F41" s="49">
        <f>E41-14</f>
        <v>5</v>
      </c>
      <c r="J41" s="135" t="s">
        <v>3026</v>
      </c>
    </row>
    <row r="42">
      <c r="A42" s="3">
        <v>108.0</v>
      </c>
      <c r="B42" s="4">
        <v>0.030833333333333334</v>
      </c>
      <c r="C42" s="5" t="s">
        <v>10</v>
      </c>
      <c r="D42" s="5" t="s">
        <v>20</v>
      </c>
      <c r="E42" s="62">
        <v>16.0</v>
      </c>
      <c r="F42" s="49">
        <f>E42-11</f>
        <v>5</v>
      </c>
      <c r="J42" s="19"/>
    </row>
    <row r="43">
      <c r="A43" s="3">
        <v>108.0</v>
      </c>
      <c r="B43" s="4">
        <v>0.03119212962962963</v>
      </c>
      <c r="C43" s="5" t="s">
        <v>21</v>
      </c>
      <c r="D43" s="5" t="s">
        <v>32</v>
      </c>
      <c r="E43" s="62">
        <v>33.0</v>
      </c>
      <c r="F43" s="49">
        <f>E43-14</f>
        <v>19</v>
      </c>
      <c r="J43" s="135" t="s">
        <v>3971</v>
      </c>
    </row>
    <row r="44">
      <c r="A44" s="3">
        <v>108.0</v>
      </c>
      <c r="B44" s="4">
        <v>0.03125</v>
      </c>
      <c r="C44" s="5" t="s">
        <v>21</v>
      </c>
      <c r="D44" s="5" t="s">
        <v>32</v>
      </c>
      <c r="E44" s="62">
        <v>28.0</v>
      </c>
      <c r="F44" s="49">
        <f>E44-12</f>
        <v>16</v>
      </c>
      <c r="J44" s="135" t="s">
        <v>3972</v>
      </c>
    </row>
    <row r="45">
      <c r="A45" s="3">
        <v>108.0</v>
      </c>
      <c r="B45" s="4">
        <v>0.03142361111111111</v>
      </c>
      <c r="C45" s="5" t="s">
        <v>21</v>
      </c>
      <c r="D45" s="5" t="s">
        <v>7</v>
      </c>
      <c r="E45" s="62">
        <v>39.0</v>
      </c>
      <c r="F45" s="19"/>
      <c r="H45" s="5" t="s">
        <v>4188</v>
      </c>
      <c r="J45" s="19"/>
    </row>
    <row r="46">
      <c r="A46" s="3">
        <v>108.0</v>
      </c>
      <c r="B46" s="4">
        <v>0.031712962962962964</v>
      </c>
      <c r="C46" s="5" t="s">
        <v>21</v>
      </c>
      <c r="D46" s="5" t="s">
        <v>7</v>
      </c>
      <c r="E46" s="62">
        <v>12.0</v>
      </c>
      <c r="F46" s="19"/>
      <c r="H46" s="5" t="s">
        <v>4189</v>
      </c>
      <c r="I46" s="5">
        <v>1.0</v>
      </c>
      <c r="J46" s="19"/>
    </row>
    <row r="47">
      <c r="A47" s="3">
        <v>108.0</v>
      </c>
      <c r="B47" s="4">
        <v>0.03304398148148148</v>
      </c>
      <c r="C47" s="5" t="s">
        <v>13</v>
      </c>
      <c r="D47" s="5" t="s">
        <v>32</v>
      </c>
      <c r="E47" s="62" t="s">
        <v>30</v>
      </c>
      <c r="F47" s="53" t="s">
        <v>30</v>
      </c>
      <c r="J47" s="135" t="s">
        <v>17</v>
      </c>
    </row>
    <row r="48">
      <c r="A48" s="3">
        <v>108.0</v>
      </c>
      <c r="B48" s="4">
        <v>0.033275462962962965</v>
      </c>
      <c r="C48" s="5" t="s">
        <v>13</v>
      </c>
      <c r="D48" s="5" t="s">
        <v>7</v>
      </c>
      <c r="E48" s="62">
        <v>41.0</v>
      </c>
      <c r="F48" s="19"/>
      <c r="H48" s="5" t="s">
        <v>4190</v>
      </c>
      <c r="J48" s="19"/>
    </row>
    <row r="49">
      <c r="A49" s="3">
        <v>108.0</v>
      </c>
      <c r="B49" s="4">
        <v>0.03400462962962963</v>
      </c>
      <c r="C49" s="5" t="s">
        <v>13</v>
      </c>
      <c r="D49" s="5" t="s">
        <v>32</v>
      </c>
      <c r="E49" s="62" t="s">
        <v>30</v>
      </c>
      <c r="F49" s="53" t="s">
        <v>30</v>
      </c>
      <c r="J49" s="135" t="s">
        <v>17</v>
      </c>
    </row>
    <row r="50">
      <c r="A50" s="3">
        <v>108.0</v>
      </c>
      <c r="B50" s="4">
        <v>0.03400462962962963</v>
      </c>
      <c r="C50" s="5" t="s">
        <v>13</v>
      </c>
      <c r="D50" s="5" t="s">
        <v>32</v>
      </c>
      <c r="E50" s="62">
        <v>20.0</v>
      </c>
      <c r="F50" s="49">
        <f>E50-17+5</f>
        <v>8</v>
      </c>
      <c r="J50" s="135" t="s">
        <v>2895</v>
      </c>
    </row>
    <row r="51">
      <c r="A51" s="3">
        <v>108.0</v>
      </c>
      <c r="B51" s="4">
        <v>0.03415509259259259</v>
      </c>
      <c r="C51" s="5" t="s">
        <v>13</v>
      </c>
      <c r="D51" s="5" t="s">
        <v>7</v>
      </c>
      <c r="E51" s="62">
        <v>27.0</v>
      </c>
      <c r="F51" s="19"/>
      <c r="H51" s="5" t="s">
        <v>4191</v>
      </c>
      <c r="J51" s="19"/>
    </row>
    <row r="52">
      <c r="A52" s="3">
        <v>108.0</v>
      </c>
      <c r="B52" s="4">
        <v>0.03466435185185185</v>
      </c>
      <c r="C52" s="5" t="s">
        <v>13</v>
      </c>
      <c r="D52" s="5" t="s">
        <v>32</v>
      </c>
      <c r="E52" s="62" t="s">
        <v>30</v>
      </c>
      <c r="F52" s="53" t="s">
        <v>30</v>
      </c>
      <c r="J52" s="135" t="s">
        <v>17</v>
      </c>
    </row>
    <row r="53">
      <c r="A53" s="3">
        <v>108.0</v>
      </c>
      <c r="B53" s="4">
        <v>0.03466435185185185</v>
      </c>
      <c r="C53" s="5" t="s">
        <v>13</v>
      </c>
      <c r="D53" s="5" t="s">
        <v>32</v>
      </c>
      <c r="E53" s="62">
        <v>29.0</v>
      </c>
      <c r="F53" s="49">
        <f>E53-17+5</f>
        <v>17</v>
      </c>
      <c r="J53" s="135" t="s">
        <v>2895</v>
      </c>
    </row>
    <row r="54">
      <c r="A54" s="3">
        <v>108.0</v>
      </c>
      <c r="B54" s="4">
        <v>0.034722222222222224</v>
      </c>
      <c r="C54" s="5" t="s">
        <v>13</v>
      </c>
      <c r="D54" s="5" t="s">
        <v>7</v>
      </c>
      <c r="E54" s="62">
        <v>31.0</v>
      </c>
      <c r="F54" s="19"/>
      <c r="H54" s="5" t="s">
        <v>4192</v>
      </c>
      <c r="I54" s="5">
        <v>1.0</v>
      </c>
      <c r="J54" s="19"/>
    </row>
    <row r="55">
      <c r="A55" s="3">
        <v>108.0</v>
      </c>
      <c r="B55" s="4">
        <v>0.035381944444444445</v>
      </c>
      <c r="C55" s="5" t="s">
        <v>13</v>
      </c>
      <c r="D55" s="5" t="s">
        <v>32</v>
      </c>
      <c r="E55" s="62" t="s">
        <v>30</v>
      </c>
      <c r="F55" s="53" t="s">
        <v>30</v>
      </c>
      <c r="J55" s="135" t="s">
        <v>17</v>
      </c>
    </row>
    <row r="56">
      <c r="A56" s="3">
        <v>108.0</v>
      </c>
      <c r="B56" s="4">
        <v>0.035381944444444445</v>
      </c>
      <c r="C56" s="5" t="s">
        <v>13</v>
      </c>
      <c r="D56" s="5" t="s">
        <v>32</v>
      </c>
      <c r="E56" s="62">
        <v>30.0</v>
      </c>
      <c r="F56" s="49">
        <f>E56-17+5</f>
        <v>18</v>
      </c>
      <c r="J56" s="135" t="s">
        <v>2895</v>
      </c>
    </row>
    <row r="57">
      <c r="A57" s="3">
        <v>108.0</v>
      </c>
      <c r="B57" s="4">
        <v>0.035451388888888886</v>
      </c>
      <c r="C57" s="5" t="s">
        <v>13</v>
      </c>
      <c r="D57" s="5" t="s">
        <v>7</v>
      </c>
      <c r="E57" s="62">
        <v>31.0</v>
      </c>
      <c r="F57" s="19"/>
      <c r="H57" s="5" t="s">
        <v>4193</v>
      </c>
      <c r="J57" s="19"/>
    </row>
    <row r="58">
      <c r="A58" s="3">
        <v>108.0</v>
      </c>
      <c r="B58" s="4">
        <v>0.03570601851851852</v>
      </c>
      <c r="C58" s="5" t="s">
        <v>18</v>
      </c>
      <c r="D58" s="5" t="s">
        <v>32</v>
      </c>
      <c r="E58" s="62" t="s">
        <v>30</v>
      </c>
      <c r="F58" s="53" t="s">
        <v>30</v>
      </c>
      <c r="J58" s="135" t="s">
        <v>17</v>
      </c>
    </row>
    <row r="59">
      <c r="A59" s="3">
        <v>108.0</v>
      </c>
      <c r="B59" s="4">
        <v>0.03570601851851852</v>
      </c>
      <c r="C59" s="5" t="s">
        <v>18</v>
      </c>
      <c r="D59" s="5" t="s">
        <v>32</v>
      </c>
      <c r="E59" s="62">
        <v>27.0</v>
      </c>
      <c r="F59" s="49">
        <f>E59-16</f>
        <v>11</v>
      </c>
      <c r="J59" s="135" t="s">
        <v>3344</v>
      </c>
    </row>
    <row r="60">
      <c r="A60" s="3">
        <v>108.0</v>
      </c>
      <c r="B60" s="4">
        <v>0.035902777777777777</v>
      </c>
      <c r="C60" s="5" t="s">
        <v>18</v>
      </c>
      <c r="D60" s="5" t="s">
        <v>7</v>
      </c>
      <c r="E60" s="62">
        <v>14.0</v>
      </c>
      <c r="F60" s="19"/>
      <c r="H60" s="5" t="s">
        <v>4194</v>
      </c>
      <c r="J60" s="19"/>
    </row>
    <row r="61">
      <c r="A61" s="3">
        <v>108.0</v>
      </c>
      <c r="B61" s="4">
        <v>0.03605324074074074</v>
      </c>
      <c r="C61" s="5" t="s">
        <v>18</v>
      </c>
      <c r="D61" s="5" t="s">
        <v>32</v>
      </c>
      <c r="E61" s="62" t="s">
        <v>30</v>
      </c>
      <c r="F61" s="53" t="s">
        <v>30</v>
      </c>
      <c r="J61" s="135" t="s">
        <v>17</v>
      </c>
    </row>
    <row r="62">
      <c r="A62" s="3">
        <v>108.0</v>
      </c>
      <c r="B62" s="4">
        <v>0.03605324074074074</v>
      </c>
      <c r="C62" s="5" t="s">
        <v>18</v>
      </c>
      <c r="D62" s="5" t="s">
        <v>32</v>
      </c>
      <c r="E62" s="62">
        <v>32.0</v>
      </c>
      <c r="F62" s="49">
        <f>E62-16</f>
        <v>16</v>
      </c>
      <c r="J62" s="135" t="s">
        <v>3344</v>
      </c>
    </row>
    <row r="63">
      <c r="A63" s="3">
        <v>108.0</v>
      </c>
      <c r="B63" s="4">
        <v>0.03611111111111111</v>
      </c>
      <c r="C63" s="5" t="s">
        <v>18</v>
      </c>
      <c r="D63" s="5" t="s">
        <v>7</v>
      </c>
      <c r="E63" s="62">
        <v>17.0</v>
      </c>
      <c r="F63" s="19"/>
      <c r="H63" s="5" t="s">
        <v>4195</v>
      </c>
      <c r="J63" s="19"/>
    </row>
    <row r="64">
      <c r="A64" s="3">
        <v>108.0</v>
      </c>
      <c r="B64" s="4">
        <v>0.03657407407407407</v>
      </c>
      <c r="C64" s="5" t="s">
        <v>18</v>
      </c>
      <c r="D64" s="5" t="s">
        <v>32</v>
      </c>
      <c r="E64" s="62">
        <v>30.0</v>
      </c>
      <c r="F64" s="49">
        <f>E64-17</f>
        <v>13</v>
      </c>
      <c r="J64" s="135" t="s">
        <v>2880</v>
      </c>
    </row>
    <row r="65">
      <c r="A65" s="3">
        <v>108.0</v>
      </c>
      <c r="B65" s="4">
        <v>0.03662037037037037</v>
      </c>
      <c r="C65" s="5" t="s">
        <v>18</v>
      </c>
      <c r="D65" s="5" t="s">
        <v>7</v>
      </c>
      <c r="E65" s="62">
        <v>19.0</v>
      </c>
      <c r="F65" s="19"/>
      <c r="H65" s="5" t="s">
        <v>4196</v>
      </c>
      <c r="I65" s="5">
        <v>1.0</v>
      </c>
      <c r="J65" s="135" t="s">
        <v>112</v>
      </c>
    </row>
    <row r="66">
      <c r="A66" s="3">
        <v>108.0</v>
      </c>
      <c r="B66" s="4">
        <v>0.03857638888888889</v>
      </c>
      <c r="C66" s="5" t="s">
        <v>13</v>
      </c>
      <c r="D66" s="5" t="s">
        <v>88</v>
      </c>
      <c r="E66" s="62" t="s">
        <v>28</v>
      </c>
      <c r="F66" s="53">
        <v>1.0</v>
      </c>
      <c r="J66" s="19"/>
    </row>
    <row r="67">
      <c r="A67" s="3">
        <v>108.0</v>
      </c>
      <c r="B67" s="4">
        <v>0.03871527777777778</v>
      </c>
      <c r="C67" s="5" t="s">
        <v>21</v>
      </c>
      <c r="D67" s="5" t="s">
        <v>88</v>
      </c>
      <c r="E67" s="62">
        <v>27.0</v>
      </c>
      <c r="F67" s="49">
        <f>E67-15</f>
        <v>12</v>
      </c>
      <c r="J67" s="19"/>
    </row>
    <row r="68">
      <c r="A68" s="3">
        <v>108.0</v>
      </c>
      <c r="B68" s="4">
        <v>0.03875</v>
      </c>
      <c r="C68" s="5" t="s">
        <v>10</v>
      </c>
      <c r="D68" s="5" t="s">
        <v>97</v>
      </c>
      <c r="E68" s="62" t="s">
        <v>30</v>
      </c>
      <c r="F68" s="53" t="s">
        <v>30</v>
      </c>
      <c r="J68" s="135" t="s">
        <v>4197</v>
      </c>
    </row>
    <row r="69">
      <c r="A69" s="3">
        <v>108.0</v>
      </c>
      <c r="B69" s="4">
        <v>0.03881944444444444</v>
      </c>
      <c r="C69" s="5" t="s">
        <v>13</v>
      </c>
      <c r="D69" s="5" t="s">
        <v>146</v>
      </c>
      <c r="E69" s="62">
        <v>22.0</v>
      </c>
      <c r="F69" s="49">
        <f>E69-8</f>
        <v>14</v>
      </c>
      <c r="J69" s="19"/>
    </row>
    <row r="70">
      <c r="A70" s="3">
        <v>108.0</v>
      </c>
      <c r="B70" s="4">
        <v>0.03980324074074074</v>
      </c>
      <c r="C70" s="5" t="s">
        <v>13</v>
      </c>
      <c r="D70" s="5" t="s">
        <v>146</v>
      </c>
      <c r="E70" s="62" t="s">
        <v>30</v>
      </c>
      <c r="F70" s="53" t="s">
        <v>30</v>
      </c>
      <c r="J70" s="135" t="s">
        <v>17</v>
      </c>
    </row>
    <row r="71">
      <c r="A71" s="3">
        <v>108.0</v>
      </c>
      <c r="B71" s="4">
        <v>0.03980324074074074</v>
      </c>
      <c r="C71" s="5" t="s">
        <v>13</v>
      </c>
      <c r="D71" s="5" t="s">
        <v>146</v>
      </c>
      <c r="E71" s="62">
        <v>23.0</v>
      </c>
      <c r="F71" s="49">
        <f>E71-8</f>
        <v>15</v>
      </c>
      <c r="J71" s="135" t="s">
        <v>40</v>
      </c>
    </row>
    <row r="72">
      <c r="A72" s="3">
        <v>108.0</v>
      </c>
      <c r="B72" s="4">
        <v>0.04003472222222222</v>
      </c>
      <c r="C72" s="5" t="s">
        <v>13</v>
      </c>
      <c r="D72" s="5" t="s">
        <v>146</v>
      </c>
      <c r="E72" s="62" t="s">
        <v>30</v>
      </c>
      <c r="F72" s="53" t="s">
        <v>30</v>
      </c>
      <c r="J72" s="135" t="s">
        <v>17</v>
      </c>
    </row>
    <row r="73">
      <c r="A73" s="3">
        <v>108.0</v>
      </c>
      <c r="B73" s="4">
        <v>0.04003472222222222</v>
      </c>
      <c r="C73" s="5" t="s">
        <v>13</v>
      </c>
      <c r="D73" s="5" t="s">
        <v>146</v>
      </c>
      <c r="E73" s="62">
        <v>18.0</v>
      </c>
      <c r="F73" s="49">
        <f t="shared" ref="F73:F74" si="2">E73-8</f>
        <v>10</v>
      </c>
      <c r="J73" s="135" t="s">
        <v>40</v>
      </c>
    </row>
    <row r="74">
      <c r="A74" s="3">
        <v>108.0</v>
      </c>
      <c r="B74" s="4">
        <v>0.04130787037037037</v>
      </c>
      <c r="C74" s="5" t="s">
        <v>13</v>
      </c>
      <c r="D74" s="5" t="s">
        <v>4198</v>
      </c>
      <c r="E74" s="62">
        <v>24.0</v>
      </c>
      <c r="F74" s="49">
        <f t="shared" si="2"/>
        <v>16</v>
      </c>
      <c r="J74" s="135" t="s">
        <v>4199</v>
      </c>
    </row>
    <row r="75">
      <c r="A75" s="3">
        <v>108.0</v>
      </c>
      <c r="B75" s="4">
        <v>0.042881944444444445</v>
      </c>
      <c r="C75" s="5" t="s">
        <v>10</v>
      </c>
      <c r="D75" s="5" t="s">
        <v>146</v>
      </c>
      <c r="E75" s="62">
        <v>15.0</v>
      </c>
      <c r="F75" s="49">
        <f>E75--2</f>
        <v>17</v>
      </c>
      <c r="J75" s="19"/>
    </row>
    <row r="76">
      <c r="A76" s="3">
        <v>108.0</v>
      </c>
      <c r="B76" s="4">
        <v>0.043194444444444445</v>
      </c>
      <c r="C76" s="5" t="s">
        <v>13</v>
      </c>
      <c r="D76" s="5" t="s">
        <v>146</v>
      </c>
      <c r="E76" s="62" t="s">
        <v>30</v>
      </c>
      <c r="F76" s="53" t="s">
        <v>30</v>
      </c>
      <c r="J76" s="135" t="s">
        <v>42</v>
      </c>
    </row>
    <row r="77">
      <c r="A77" s="3">
        <v>108.0</v>
      </c>
      <c r="B77" s="4">
        <v>0.043194444444444445</v>
      </c>
      <c r="C77" s="5" t="s">
        <v>13</v>
      </c>
      <c r="D77" s="5" t="s">
        <v>146</v>
      </c>
      <c r="E77" s="62">
        <v>21.0</v>
      </c>
      <c r="F77" s="49">
        <f>E77-8</f>
        <v>13</v>
      </c>
      <c r="J77" s="135" t="s">
        <v>40</v>
      </c>
    </row>
    <row r="78">
      <c r="A78" s="3">
        <v>108.0</v>
      </c>
      <c r="B78" s="4">
        <v>0.04479166666666667</v>
      </c>
      <c r="C78" s="5" t="s">
        <v>15</v>
      </c>
      <c r="D78" s="5" t="s">
        <v>88</v>
      </c>
      <c r="E78" s="62">
        <v>5.0</v>
      </c>
      <c r="F78" s="53">
        <v>3.0</v>
      </c>
      <c r="J78" s="19"/>
    </row>
    <row r="79">
      <c r="A79" s="3">
        <v>108.0</v>
      </c>
      <c r="B79" s="4">
        <v>0.044988425925925925</v>
      </c>
      <c r="C79" s="5" t="s">
        <v>15</v>
      </c>
      <c r="D79" s="5" t="s">
        <v>86</v>
      </c>
      <c r="E79" s="62">
        <v>7.0</v>
      </c>
      <c r="F79" s="19"/>
      <c r="J79" s="19"/>
    </row>
    <row r="80">
      <c r="A80" s="3">
        <v>108.0</v>
      </c>
      <c r="B80" s="4">
        <v>0.04537037037037037</v>
      </c>
      <c r="C80" s="5" t="s">
        <v>18</v>
      </c>
      <c r="D80" s="5" t="s">
        <v>88</v>
      </c>
      <c r="E80" s="62">
        <v>6.0</v>
      </c>
      <c r="F80" s="53">
        <v>3.0</v>
      </c>
      <c r="J80" s="19"/>
    </row>
    <row r="81">
      <c r="A81" s="3">
        <v>108.0</v>
      </c>
      <c r="B81" s="4">
        <v>0.047372685185185184</v>
      </c>
      <c r="C81" s="5" t="s">
        <v>13</v>
      </c>
      <c r="D81" s="5" t="s">
        <v>11</v>
      </c>
      <c r="E81" s="62">
        <v>9.0</v>
      </c>
      <c r="F81" s="49">
        <f>E81--2</f>
        <v>11</v>
      </c>
      <c r="J81" s="19"/>
    </row>
    <row r="82">
      <c r="A82" s="3">
        <v>108.0</v>
      </c>
      <c r="B82" s="4">
        <v>0.04832175925925926</v>
      </c>
      <c r="C82" s="5" t="s">
        <v>13</v>
      </c>
      <c r="D82" s="5" t="s">
        <v>11</v>
      </c>
      <c r="E82" s="62">
        <v>19.0</v>
      </c>
      <c r="F82" s="49">
        <f>E82--2-6</f>
        <v>15</v>
      </c>
      <c r="J82" s="135" t="s">
        <v>4200</v>
      </c>
    </row>
    <row r="83">
      <c r="A83" s="3">
        <v>108.0</v>
      </c>
      <c r="B83" s="4">
        <v>0.04832175925925926</v>
      </c>
      <c r="C83" s="5" t="s">
        <v>18</v>
      </c>
      <c r="D83" s="5" t="s">
        <v>11</v>
      </c>
      <c r="E83" s="62">
        <v>32.0</v>
      </c>
      <c r="F83" s="59">
        <f>E83-6-5</f>
        <v>21</v>
      </c>
      <c r="J83" s="135" t="s">
        <v>93</v>
      </c>
    </row>
    <row r="84">
      <c r="A84" s="3">
        <v>108.0</v>
      </c>
      <c r="B84" s="4">
        <v>0.050462962962962966</v>
      </c>
      <c r="C84" s="5" t="s">
        <v>13</v>
      </c>
      <c r="D84" s="5" t="s">
        <v>11</v>
      </c>
      <c r="E84" s="62">
        <v>2.0</v>
      </c>
      <c r="F84" s="49">
        <f>E84--2</f>
        <v>4</v>
      </c>
      <c r="J84" s="19"/>
    </row>
    <row r="85">
      <c r="A85" s="3">
        <v>108.0</v>
      </c>
      <c r="B85" s="4">
        <v>0.052835648148148145</v>
      </c>
      <c r="C85" s="5" t="s">
        <v>10</v>
      </c>
      <c r="D85" s="5" t="s">
        <v>24</v>
      </c>
      <c r="E85" s="62">
        <v>17.0</v>
      </c>
      <c r="F85" s="49">
        <f>E85-15</f>
        <v>2</v>
      </c>
      <c r="J85" s="19"/>
    </row>
    <row r="86">
      <c r="A86" s="3">
        <v>108.0</v>
      </c>
      <c r="B86" s="4">
        <v>0.052835648148148145</v>
      </c>
      <c r="C86" s="5" t="s">
        <v>13</v>
      </c>
      <c r="D86" s="5" t="s">
        <v>24</v>
      </c>
      <c r="E86" s="62">
        <v>16.0</v>
      </c>
      <c r="F86" s="49">
        <f>E86-0</f>
        <v>16</v>
      </c>
      <c r="J86" s="19"/>
    </row>
    <row r="87">
      <c r="A87" s="3">
        <v>108.0</v>
      </c>
      <c r="B87" s="4">
        <v>0.052835648148148145</v>
      </c>
      <c r="C87" s="5" t="s">
        <v>15</v>
      </c>
      <c r="D87" s="5" t="s">
        <v>24</v>
      </c>
      <c r="E87" s="62">
        <v>24.0</v>
      </c>
      <c r="F87" s="49">
        <f>E87-12</f>
        <v>12</v>
      </c>
      <c r="J87" s="19"/>
    </row>
    <row r="88">
      <c r="A88" s="3">
        <v>108.0</v>
      </c>
      <c r="B88" s="4">
        <v>0.05762731481481481</v>
      </c>
      <c r="C88" s="5" t="s">
        <v>21</v>
      </c>
      <c r="D88" s="5" t="s">
        <v>20</v>
      </c>
      <c r="E88" s="62" t="s">
        <v>37</v>
      </c>
      <c r="F88" s="53">
        <v>20.0</v>
      </c>
      <c r="J88" s="19"/>
    </row>
    <row r="89">
      <c r="A89" s="3">
        <v>108.0</v>
      </c>
      <c r="B89" s="4">
        <v>0.06011574074074074</v>
      </c>
      <c r="C89" s="5" t="s">
        <v>21</v>
      </c>
      <c r="D89" s="5" t="s">
        <v>24</v>
      </c>
      <c r="E89" s="62">
        <v>24.0</v>
      </c>
      <c r="F89" s="59">
        <v>10.0</v>
      </c>
      <c r="J89" s="19" t="s">
        <v>1058</v>
      </c>
    </row>
    <row r="90">
      <c r="A90" s="3">
        <v>108.0</v>
      </c>
      <c r="B90" s="4">
        <v>0.0641550925925926</v>
      </c>
      <c r="C90" s="5" t="s">
        <v>10</v>
      </c>
      <c r="D90" s="5" t="s">
        <v>97</v>
      </c>
      <c r="E90" s="62" t="s">
        <v>30</v>
      </c>
      <c r="F90" s="53" t="s">
        <v>30</v>
      </c>
      <c r="J90" s="135" t="s">
        <v>4197</v>
      </c>
    </row>
    <row r="91">
      <c r="A91" s="3">
        <v>108.0</v>
      </c>
      <c r="B91" s="4">
        <v>0.06420138888888889</v>
      </c>
      <c r="C91" s="5" t="s">
        <v>21</v>
      </c>
      <c r="D91" s="5" t="s">
        <v>97</v>
      </c>
      <c r="E91" s="62" t="s">
        <v>30</v>
      </c>
      <c r="F91" s="53" t="s">
        <v>30</v>
      </c>
      <c r="J91" s="135" t="s">
        <v>4201</v>
      </c>
    </row>
    <row r="92">
      <c r="A92" s="3">
        <v>108.0</v>
      </c>
      <c r="B92" s="4">
        <v>0.06444444444444444</v>
      </c>
      <c r="C92" s="5" t="s">
        <v>13</v>
      </c>
      <c r="D92" s="5" t="s">
        <v>97</v>
      </c>
      <c r="E92" s="62" t="s">
        <v>30</v>
      </c>
      <c r="F92" s="53" t="s">
        <v>30</v>
      </c>
      <c r="J92" s="135" t="s">
        <v>4202</v>
      </c>
    </row>
    <row r="93">
      <c r="A93" s="3">
        <v>108.0</v>
      </c>
      <c r="B93" s="4">
        <v>0.06524305555555555</v>
      </c>
      <c r="C93" s="5" t="s">
        <v>18</v>
      </c>
      <c r="D93" s="5" t="s">
        <v>92</v>
      </c>
      <c r="E93" s="62">
        <v>11.0</v>
      </c>
      <c r="F93" s="49">
        <f>E93-5</f>
        <v>6</v>
      </c>
      <c r="J93" s="19"/>
    </row>
    <row r="94">
      <c r="A94" s="3">
        <v>108.0</v>
      </c>
      <c r="B94" s="4">
        <v>0.06820601851851851</v>
      </c>
      <c r="C94" s="5" t="s">
        <v>13</v>
      </c>
      <c r="D94" s="5" t="s">
        <v>24</v>
      </c>
      <c r="E94" s="62">
        <v>7.0</v>
      </c>
      <c r="F94" s="49">
        <f>E94-0</f>
        <v>7</v>
      </c>
      <c r="J94" s="19"/>
    </row>
    <row r="95">
      <c r="A95" s="3">
        <v>108.0</v>
      </c>
      <c r="B95" s="4">
        <v>0.06918981481481482</v>
      </c>
      <c r="C95" s="5" t="s">
        <v>22</v>
      </c>
      <c r="D95" s="5" t="s">
        <v>92</v>
      </c>
      <c r="E95" s="62">
        <v>21.0</v>
      </c>
      <c r="F95" s="49">
        <f>E95-8</f>
        <v>13</v>
      </c>
      <c r="J95" s="19"/>
    </row>
    <row r="96">
      <c r="A96" s="3">
        <v>108.0</v>
      </c>
      <c r="B96" s="4">
        <v>0.07006944444444445</v>
      </c>
      <c r="C96" s="5" t="s">
        <v>18</v>
      </c>
      <c r="D96" s="5" t="s">
        <v>24</v>
      </c>
      <c r="E96" s="62">
        <v>19.0</v>
      </c>
      <c r="F96" s="49">
        <f>E96-3</f>
        <v>16</v>
      </c>
      <c r="J96" s="19"/>
    </row>
    <row r="97">
      <c r="A97" s="3">
        <v>108.0</v>
      </c>
      <c r="B97" s="4">
        <v>0.09289351851851851</v>
      </c>
      <c r="C97" s="5" t="s">
        <v>18</v>
      </c>
      <c r="D97" s="5" t="s">
        <v>47</v>
      </c>
      <c r="E97" s="62">
        <v>24.0</v>
      </c>
      <c r="F97" s="49">
        <f>E97-11</f>
        <v>13</v>
      </c>
      <c r="J97" s="19"/>
    </row>
    <row r="98">
      <c r="A98" s="3">
        <v>108.0</v>
      </c>
      <c r="B98" s="4">
        <v>0.09292824074074074</v>
      </c>
      <c r="C98" s="5" t="s">
        <v>21</v>
      </c>
      <c r="D98" s="5" t="s">
        <v>47</v>
      </c>
      <c r="E98" s="62">
        <v>20.0</v>
      </c>
      <c r="F98" s="49">
        <f t="shared" ref="F98:F99" si="3">E98-5</f>
        <v>15</v>
      </c>
      <c r="J98" s="19"/>
    </row>
    <row r="99">
      <c r="A99" s="3">
        <v>108.0</v>
      </c>
      <c r="B99" s="4">
        <v>0.09306712962962962</v>
      </c>
      <c r="C99" s="5" t="s">
        <v>10</v>
      </c>
      <c r="D99" s="5" t="s">
        <v>47</v>
      </c>
      <c r="E99" s="62">
        <v>14.0</v>
      </c>
      <c r="F99" s="49">
        <f t="shared" si="3"/>
        <v>9</v>
      </c>
      <c r="J99" s="19"/>
    </row>
    <row r="100">
      <c r="A100" s="3">
        <v>108.0</v>
      </c>
      <c r="B100" s="4">
        <v>0.09309027777777777</v>
      </c>
      <c r="C100" s="5" t="s">
        <v>22</v>
      </c>
      <c r="D100" s="5" t="s">
        <v>47</v>
      </c>
      <c r="E100" s="62">
        <v>12.0</v>
      </c>
      <c r="F100" s="49">
        <f>E100-3</f>
        <v>9</v>
      </c>
      <c r="J100" s="19"/>
    </row>
    <row r="101">
      <c r="A101" s="3">
        <v>108.0</v>
      </c>
      <c r="B101" s="4">
        <v>0.093125</v>
      </c>
      <c r="C101" s="5" t="s">
        <v>15</v>
      </c>
      <c r="D101" s="5" t="s">
        <v>47</v>
      </c>
      <c r="E101" s="62">
        <v>11.0</v>
      </c>
      <c r="F101" s="49">
        <f t="shared" ref="F101:F103" si="4">E101-2</f>
        <v>9</v>
      </c>
      <c r="J101" s="135" t="s">
        <v>4203</v>
      </c>
    </row>
    <row r="102">
      <c r="A102" s="3">
        <v>108.0</v>
      </c>
      <c r="B102" s="4">
        <v>0.09322916666666667</v>
      </c>
      <c r="C102" s="5" t="s">
        <v>13</v>
      </c>
      <c r="D102" s="5" t="s">
        <v>47</v>
      </c>
      <c r="E102" s="62">
        <v>6.0</v>
      </c>
      <c r="F102" s="49">
        <f t="shared" si="4"/>
        <v>4</v>
      </c>
      <c r="J102" s="19"/>
    </row>
    <row r="103">
      <c r="A103" s="3">
        <v>108.0</v>
      </c>
      <c r="B103" s="4">
        <v>0.09324074074074074</v>
      </c>
      <c r="C103" s="5" t="s">
        <v>15</v>
      </c>
      <c r="D103" s="5" t="s">
        <v>47</v>
      </c>
      <c r="E103" s="62">
        <v>6.0</v>
      </c>
      <c r="F103" s="49">
        <f t="shared" si="4"/>
        <v>4</v>
      </c>
      <c r="J103" s="19"/>
    </row>
    <row r="104">
      <c r="A104" s="3">
        <v>108.0</v>
      </c>
      <c r="B104" s="4">
        <v>0.09619212962962963</v>
      </c>
      <c r="C104" s="5" t="s">
        <v>18</v>
      </c>
      <c r="D104" s="5" t="s">
        <v>32</v>
      </c>
      <c r="E104" s="62" t="s">
        <v>30</v>
      </c>
      <c r="F104" s="53" t="s">
        <v>30</v>
      </c>
      <c r="J104" s="135" t="s">
        <v>4204</v>
      </c>
    </row>
    <row r="105">
      <c r="A105" s="3">
        <v>108.0</v>
      </c>
      <c r="B105" s="4">
        <v>0.09640046296296297</v>
      </c>
      <c r="C105" s="5" t="s">
        <v>18</v>
      </c>
      <c r="D105" s="5" t="s">
        <v>7</v>
      </c>
      <c r="E105" s="62">
        <v>9.0</v>
      </c>
      <c r="F105" s="19"/>
      <c r="H105" s="5" t="s">
        <v>4205</v>
      </c>
      <c r="J105" s="19"/>
    </row>
    <row r="106">
      <c r="A106" s="3">
        <v>108.0</v>
      </c>
      <c r="B106" s="4">
        <v>0.0966550925925926</v>
      </c>
      <c r="C106" s="5" t="s">
        <v>18</v>
      </c>
      <c r="D106" s="5" t="s">
        <v>32</v>
      </c>
      <c r="E106" s="62" t="s">
        <v>30</v>
      </c>
      <c r="F106" s="53" t="s">
        <v>30</v>
      </c>
      <c r="J106" s="135" t="s">
        <v>4206</v>
      </c>
    </row>
    <row r="107">
      <c r="A107" s="3">
        <v>108.0</v>
      </c>
      <c r="B107" s="4">
        <v>0.0969212962962963</v>
      </c>
      <c r="C107" s="5" t="s">
        <v>18</v>
      </c>
      <c r="D107" s="5" t="s">
        <v>93</v>
      </c>
      <c r="E107" s="62">
        <v>19.0</v>
      </c>
      <c r="F107" s="49">
        <f>E107-12</f>
        <v>7</v>
      </c>
      <c r="J107" s="135" t="s">
        <v>4207</v>
      </c>
    </row>
    <row r="108">
      <c r="A108" s="3">
        <v>108.0</v>
      </c>
      <c r="B108" s="4">
        <v>0.09818287037037036</v>
      </c>
      <c r="C108" s="5" t="s">
        <v>13</v>
      </c>
      <c r="D108" s="5" t="s">
        <v>4208</v>
      </c>
      <c r="E108" s="62">
        <v>9.0</v>
      </c>
      <c r="F108" s="53"/>
      <c r="J108" s="19"/>
    </row>
    <row r="109">
      <c r="A109" s="3">
        <v>108.0</v>
      </c>
      <c r="B109" s="4">
        <v>0.0987962962962963</v>
      </c>
      <c r="C109" s="5" t="s">
        <v>22</v>
      </c>
      <c r="D109" s="5" t="s">
        <v>95</v>
      </c>
      <c r="E109" s="62">
        <v>9.0</v>
      </c>
      <c r="F109" s="19"/>
      <c r="J109" s="19"/>
    </row>
    <row r="110">
      <c r="A110" s="3">
        <v>108.0</v>
      </c>
      <c r="B110" s="4">
        <v>0.09912037037037037</v>
      </c>
      <c r="C110" s="5" t="s">
        <v>13</v>
      </c>
      <c r="D110" s="5" t="s">
        <v>75</v>
      </c>
      <c r="E110" s="62">
        <v>19.0</v>
      </c>
      <c r="F110" s="49">
        <f>E110-11</f>
        <v>8</v>
      </c>
      <c r="J110" s="135" t="s">
        <v>4209</v>
      </c>
    </row>
    <row r="111">
      <c r="A111" s="3">
        <v>108.0</v>
      </c>
      <c r="B111" s="4">
        <v>0.10013888888888889</v>
      </c>
      <c r="C111" s="5" t="s">
        <v>10</v>
      </c>
      <c r="D111" s="5" t="s">
        <v>32</v>
      </c>
      <c r="E111" s="62">
        <v>23.0</v>
      </c>
      <c r="F111" s="49">
        <f t="shared" ref="F111:F112" si="5">E111-14</f>
        <v>9</v>
      </c>
      <c r="J111" s="135" t="s">
        <v>2634</v>
      </c>
    </row>
    <row r="112">
      <c r="A112" s="3">
        <v>108.0</v>
      </c>
      <c r="B112" s="4">
        <v>0.10055555555555555</v>
      </c>
      <c r="C112" s="5" t="s">
        <v>10</v>
      </c>
      <c r="D112" s="5" t="s">
        <v>32</v>
      </c>
      <c r="E112" s="62">
        <v>32.0</v>
      </c>
      <c r="F112" s="49">
        <f t="shared" si="5"/>
        <v>18</v>
      </c>
      <c r="J112" s="135" t="s">
        <v>2791</v>
      </c>
    </row>
    <row r="113">
      <c r="A113" s="3">
        <v>108.0</v>
      </c>
      <c r="B113" s="4">
        <v>0.1008912037037037</v>
      </c>
      <c r="C113" s="5" t="s">
        <v>10</v>
      </c>
      <c r="D113" s="5" t="s">
        <v>7</v>
      </c>
      <c r="E113" s="62">
        <v>27.0</v>
      </c>
      <c r="F113" s="19"/>
      <c r="H113" s="5" t="s">
        <v>4210</v>
      </c>
      <c r="J113" s="19"/>
    </row>
    <row r="114">
      <c r="A114" s="3">
        <v>108.0</v>
      </c>
      <c r="B114" s="4">
        <v>0.10206018518518518</v>
      </c>
      <c r="C114" s="5" t="s">
        <v>22</v>
      </c>
      <c r="D114" s="5" t="s">
        <v>7</v>
      </c>
      <c r="E114" s="62">
        <v>34.0</v>
      </c>
      <c r="F114" s="19"/>
      <c r="H114" s="5" t="s">
        <v>4211</v>
      </c>
      <c r="J114" s="135" t="s">
        <v>4212</v>
      </c>
    </row>
    <row r="115">
      <c r="A115" s="3">
        <v>108.0</v>
      </c>
      <c r="B115" s="4">
        <v>0.10399305555555556</v>
      </c>
      <c r="C115" s="5" t="s">
        <v>15</v>
      </c>
      <c r="D115" s="5" t="s">
        <v>32</v>
      </c>
      <c r="E115" s="62" t="s">
        <v>28</v>
      </c>
      <c r="F115" s="53">
        <v>1.0</v>
      </c>
      <c r="J115" s="135" t="s">
        <v>4213</v>
      </c>
    </row>
    <row r="116">
      <c r="A116" s="3">
        <v>108.0</v>
      </c>
      <c r="B116" s="4">
        <v>0.10402777777777777</v>
      </c>
      <c r="C116" s="5" t="s">
        <v>15</v>
      </c>
      <c r="D116" s="5" t="s">
        <v>32</v>
      </c>
      <c r="E116" s="62">
        <v>25.0</v>
      </c>
      <c r="F116" s="53">
        <v>18.0</v>
      </c>
      <c r="J116" s="135" t="s">
        <v>4213</v>
      </c>
    </row>
    <row r="117">
      <c r="A117" s="3">
        <v>108.0</v>
      </c>
      <c r="B117" s="4">
        <v>0.10716435185185186</v>
      </c>
      <c r="C117" s="5" t="s">
        <v>18</v>
      </c>
      <c r="D117" s="5" t="s">
        <v>97</v>
      </c>
      <c r="E117" s="62">
        <v>14.0</v>
      </c>
      <c r="F117" s="19"/>
      <c r="J117" s="135" t="s">
        <v>3994</v>
      </c>
    </row>
    <row r="118">
      <c r="A118" s="3">
        <v>108.0</v>
      </c>
      <c r="B118" s="4">
        <v>0.108125</v>
      </c>
      <c r="C118" s="5" t="s">
        <v>18</v>
      </c>
      <c r="D118" s="5" t="s">
        <v>74</v>
      </c>
      <c r="E118" s="62" t="s">
        <v>30</v>
      </c>
      <c r="F118" s="53" t="s">
        <v>30</v>
      </c>
      <c r="J118" s="135" t="s">
        <v>17</v>
      </c>
    </row>
    <row r="119">
      <c r="A119" s="3">
        <v>108.0</v>
      </c>
      <c r="B119" s="4">
        <v>0.108125</v>
      </c>
      <c r="C119" s="5" t="s">
        <v>18</v>
      </c>
      <c r="D119" s="5" t="s">
        <v>74</v>
      </c>
      <c r="E119" s="62" t="s">
        <v>37</v>
      </c>
      <c r="F119" s="53">
        <v>20.0</v>
      </c>
      <c r="J119" s="135" t="s">
        <v>40</v>
      </c>
    </row>
    <row r="120">
      <c r="A120" s="3">
        <v>108.0</v>
      </c>
      <c r="B120" s="4">
        <v>0.10871527777777777</v>
      </c>
      <c r="C120" s="5" t="s">
        <v>18</v>
      </c>
      <c r="D120" s="5" t="s">
        <v>92</v>
      </c>
      <c r="E120" s="62">
        <v>7.0</v>
      </c>
      <c r="F120" s="49">
        <f>E120-5</f>
        <v>2</v>
      </c>
      <c r="J120" s="19"/>
    </row>
    <row r="121">
      <c r="A121" s="3">
        <v>108.0</v>
      </c>
      <c r="B121" s="4">
        <v>0.1099537037037037</v>
      </c>
      <c r="C121" s="5" t="s">
        <v>21</v>
      </c>
      <c r="D121" s="5" t="s">
        <v>75</v>
      </c>
      <c r="E121" s="62">
        <v>14.0</v>
      </c>
      <c r="F121" s="49">
        <f t="shared" ref="F121:F122" si="6">E121-6</f>
        <v>8</v>
      </c>
      <c r="J121" s="135" t="s">
        <v>4214</v>
      </c>
    </row>
    <row r="122">
      <c r="A122" s="3">
        <v>108.0</v>
      </c>
      <c r="B122" s="4">
        <v>0.11248842592592592</v>
      </c>
      <c r="C122" s="5" t="s">
        <v>22</v>
      </c>
      <c r="D122" s="5" t="s">
        <v>25</v>
      </c>
      <c r="E122" s="62">
        <v>13.0</v>
      </c>
      <c r="F122" s="49">
        <f t="shared" si="6"/>
        <v>7</v>
      </c>
      <c r="J122" s="135" t="s">
        <v>4215</v>
      </c>
    </row>
    <row r="123">
      <c r="A123" s="3">
        <v>108.0</v>
      </c>
      <c r="B123" s="4">
        <v>0.11248842592592592</v>
      </c>
      <c r="C123" s="5" t="s">
        <v>22</v>
      </c>
      <c r="D123" s="5" t="s">
        <v>4824</v>
      </c>
      <c r="E123" s="62">
        <v>1.0</v>
      </c>
      <c r="F123" s="19"/>
      <c r="H123" s="5" t="s">
        <v>4216</v>
      </c>
      <c r="J123" s="19"/>
    </row>
    <row r="124">
      <c r="A124" s="3">
        <v>108.0</v>
      </c>
      <c r="B124" s="4">
        <v>0.11616898148148148</v>
      </c>
      <c r="C124" s="5" t="s">
        <v>13</v>
      </c>
      <c r="D124" s="5" t="s">
        <v>24</v>
      </c>
      <c r="E124" s="89"/>
      <c r="F124" s="53">
        <v>2.0</v>
      </c>
      <c r="J124" s="19"/>
    </row>
    <row r="125">
      <c r="A125" s="3">
        <v>108.0</v>
      </c>
      <c r="B125" s="4">
        <v>0.11822916666666666</v>
      </c>
      <c r="C125" s="5" t="s">
        <v>22</v>
      </c>
      <c r="D125" s="5" t="s">
        <v>146</v>
      </c>
      <c r="E125" s="62">
        <v>19.0</v>
      </c>
      <c r="F125" s="49">
        <f>E125-8</f>
        <v>11</v>
      </c>
      <c r="J125" s="135" t="s">
        <v>621</v>
      </c>
    </row>
    <row r="126">
      <c r="A126" s="3">
        <v>108.0</v>
      </c>
      <c r="B126" s="4">
        <v>0.11822916666666666</v>
      </c>
      <c r="C126" s="5" t="s">
        <v>22</v>
      </c>
      <c r="D126" s="5" t="s">
        <v>4824</v>
      </c>
      <c r="E126" s="62">
        <v>3.0</v>
      </c>
      <c r="F126" s="19"/>
      <c r="J126" s="19"/>
    </row>
    <row r="127">
      <c r="A127" s="3">
        <v>108.0</v>
      </c>
      <c r="B127" s="4">
        <v>0.11847222222222223</v>
      </c>
      <c r="C127" s="5" t="s">
        <v>22</v>
      </c>
      <c r="D127" s="5" t="s">
        <v>97</v>
      </c>
      <c r="E127" s="62" t="s">
        <v>30</v>
      </c>
      <c r="F127" s="53" t="s">
        <v>30</v>
      </c>
      <c r="J127" s="135" t="s">
        <v>4217</v>
      </c>
    </row>
    <row r="128">
      <c r="A128" s="3">
        <v>108.0</v>
      </c>
      <c r="B128" s="4">
        <v>0.11979166666666667</v>
      </c>
      <c r="C128" s="5" t="s">
        <v>15</v>
      </c>
      <c r="D128" s="5" t="s">
        <v>97</v>
      </c>
      <c r="E128" s="62">
        <v>26.0</v>
      </c>
      <c r="F128" s="19"/>
      <c r="J128" s="135" t="s">
        <v>4218</v>
      </c>
    </row>
    <row r="129">
      <c r="A129" s="3">
        <v>108.0</v>
      </c>
      <c r="B129" s="4">
        <v>0.121875</v>
      </c>
      <c r="C129" s="5" t="s">
        <v>15</v>
      </c>
      <c r="D129" s="5" t="s">
        <v>75</v>
      </c>
      <c r="E129" s="62">
        <v>27.0</v>
      </c>
      <c r="F129" s="49">
        <f t="shared" ref="F129:F130" si="7">E129-12</f>
        <v>15</v>
      </c>
      <c r="J129" s="135" t="s">
        <v>4219</v>
      </c>
    </row>
    <row r="130">
      <c r="A130" s="3">
        <v>108.0</v>
      </c>
      <c r="B130" s="4">
        <v>0.12210648148148148</v>
      </c>
      <c r="C130" s="5" t="s">
        <v>15</v>
      </c>
      <c r="D130" s="5" t="s">
        <v>75</v>
      </c>
      <c r="E130" s="62">
        <v>29.0</v>
      </c>
      <c r="F130" s="53">
        <f t="shared" si="7"/>
        <v>17</v>
      </c>
      <c r="J130" s="135" t="s">
        <v>4220</v>
      </c>
    </row>
    <row r="131">
      <c r="A131" s="3">
        <v>108.0</v>
      </c>
      <c r="B131" s="4">
        <v>0.12274305555555555</v>
      </c>
      <c r="C131" s="5" t="s">
        <v>13</v>
      </c>
      <c r="D131" s="5" t="s">
        <v>32</v>
      </c>
      <c r="E131" s="62" t="s">
        <v>30</v>
      </c>
      <c r="F131" s="53" t="s">
        <v>30</v>
      </c>
      <c r="J131" s="135" t="s">
        <v>17</v>
      </c>
    </row>
    <row r="132">
      <c r="A132" s="3">
        <v>108.0</v>
      </c>
      <c r="B132" s="4">
        <v>0.12274305555555555</v>
      </c>
      <c r="C132" s="5" t="s">
        <v>13</v>
      </c>
      <c r="D132" s="5" t="s">
        <v>32</v>
      </c>
      <c r="E132" s="62">
        <v>31.0</v>
      </c>
      <c r="F132" s="49">
        <f>E132-17</f>
        <v>14</v>
      </c>
      <c r="J132" s="135" t="s">
        <v>3072</v>
      </c>
    </row>
    <row r="133">
      <c r="A133" s="3">
        <v>108.0</v>
      </c>
      <c r="B133" s="4">
        <v>0.12283564814814815</v>
      </c>
      <c r="C133" s="5" t="s">
        <v>13</v>
      </c>
      <c r="D133" s="5" t="s">
        <v>32</v>
      </c>
      <c r="E133" s="62" t="s">
        <v>30</v>
      </c>
      <c r="F133" s="53" t="s">
        <v>30</v>
      </c>
      <c r="J133" s="135" t="s">
        <v>17</v>
      </c>
    </row>
    <row r="134">
      <c r="A134" s="3">
        <v>108.0</v>
      </c>
      <c r="B134" s="4">
        <v>0.12283564814814815</v>
      </c>
      <c r="C134" s="5" t="s">
        <v>13</v>
      </c>
      <c r="D134" s="5" t="s">
        <v>32</v>
      </c>
      <c r="E134" s="62">
        <v>32.0</v>
      </c>
      <c r="F134" s="49">
        <f>E134-17</f>
        <v>15</v>
      </c>
      <c r="J134" s="135" t="s">
        <v>3072</v>
      </c>
    </row>
    <row r="135">
      <c r="A135" s="3">
        <v>108.0</v>
      </c>
      <c r="B135" s="4">
        <v>0.12296296296296297</v>
      </c>
      <c r="C135" s="5" t="s">
        <v>13</v>
      </c>
      <c r="D135" s="5" t="s">
        <v>7</v>
      </c>
      <c r="E135" s="62">
        <v>22.0</v>
      </c>
      <c r="F135" s="19"/>
      <c r="H135" s="5" t="s">
        <v>4221</v>
      </c>
      <c r="J135" s="19"/>
    </row>
    <row r="136">
      <c r="A136" s="3">
        <v>108.0</v>
      </c>
      <c r="B136" s="4">
        <v>0.12311342592592593</v>
      </c>
      <c r="C136" s="5" t="s">
        <v>13</v>
      </c>
      <c r="D136" s="5" t="s">
        <v>7</v>
      </c>
      <c r="E136" s="62">
        <v>20.0</v>
      </c>
      <c r="F136" s="19"/>
      <c r="H136" s="5" t="s">
        <v>4222</v>
      </c>
      <c r="J136" s="19"/>
    </row>
    <row r="137">
      <c r="A137" s="3">
        <v>108.0</v>
      </c>
      <c r="B137" s="4">
        <v>0.1244212962962963</v>
      </c>
      <c r="C137" s="5" t="s">
        <v>13</v>
      </c>
      <c r="D137" s="5" t="s">
        <v>75</v>
      </c>
      <c r="E137" s="62">
        <v>28.0</v>
      </c>
      <c r="F137" s="49">
        <f>E137-11</f>
        <v>17</v>
      </c>
      <c r="J137" s="135" t="s">
        <v>4223</v>
      </c>
    </row>
    <row r="138">
      <c r="A138" s="3">
        <v>108.0</v>
      </c>
      <c r="B138" s="4">
        <v>0.12457175925925926</v>
      </c>
      <c r="C138" s="5" t="s">
        <v>13</v>
      </c>
      <c r="D138" s="5" t="s">
        <v>32</v>
      </c>
      <c r="E138" s="62" t="s">
        <v>30</v>
      </c>
      <c r="F138" s="53" t="s">
        <v>30</v>
      </c>
      <c r="J138" s="135" t="s">
        <v>17</v>
      </c>
    </row>
    <row r="139">
      <c r="A139" s="3">
        <v>108.0</v>
      </c>
      <c r="B139" s="4">
        <v>0.12457175925925926</v>
      </c>
      <c r="C139" s="5" t="s">
        <v>13</v>
      </c>
      <c r="D139" s="5" t="s">
        <v>32</v>
      </c>
      <c r="E139" s="62">
        <v>26.0</v>
      </c>
      <c r="F139" s="49">
        <f>E139-17</f>
        <v>9</v>
      </c>
      <c r="J139" s="135" t="s">
        <v>4224</v>
      </c>
    </row>
    <row r="140">
      <c r="A140" s="3">
        <v>108.0</v>
      </c>
      <c r="B140" s="4">
        <v>0.12481481481481481</v>
      </c>
      <c r="C140" s="5" t="s">
        <v>13</v>
      </c>
      <c r="D140" s="5" t="s">
        <v>7</v>
      </c>
      <c r="E140" s="62">
        <v>38.0</v>
      </c>
      <c r="F140" s="19"/>
      <c r="H140" s="5" t="s">
        <v>4225</v>
      </c>
      <c r="J140" s="19"/>
    </row>
    <row r="141">
      <c r="A141" s="3">
        <v>108.0</v>
      </c>
      <c r="B141" s="4">
        <v>0.12556712962962963</v>
      </c>
      <c r="C141" s="5" t="s">
        <v>18</v>
      </c>
      <c r="D141" s="5" t="s">
        <v>32</v>
      </c>
      <c r="E141" s="62" t="s">
        <v>30</v>
      </c>
      <c r="F141" s="53" t="s">
        <v>30</v>
      </c>
      <c r="J141" s="135" t="s">
        <v>17</v>
      </c>
    </row>
    <row r="142">
      <c r="A142" s="3">
        <v>108.0</v>
      </c>
      <c r="B142" s="4">
        <v>0.12556712962962963</v>
      </c>
      <c r="C142" s="5" t="s">
        <v>18</v>
      </c>
      <c r="D142" s="5" t="s">
        <v>32</v>
      </c>
      <c r="E142" s="62">
        <v>36.0</v>
      </c>
      <c r="F142" s="49">
        <f>E142-16</f>
        <v>20</v>
      </c>
      <c r="J142" s="135" t="s">
        <v>4226</v>
      </c>
    </row>
    <row r="143">
      <c r="A143" s="3">
        <v>108.0</v>
      </c>
      <c r="B143" s="4">
        <v>0.12574074074074074</v>
      </c>
      <c r="C143" s="5" t="s">
        <v>18</v>
      </c>
      <c r="D143" s="5" t="s">
        <v>7</v>
      </c>
      <c r="E143" s="62">
        <v>35.0</v>
      </c>
      <c r="F143" s="19"/>
      <c r="H143" s="5" t="s">
        <v>4227</v>
      </c>
      <c r="J143" s="19"/>
    </row>
    <row r="144">
      <c r="A144" s="3">
        <v>108.0</v>
      </c>
      <c r="B144" s="4">
        <v>0.12619212962962964</v>
      </c>
      <c r="C144" s="5" t="s">
        <v>18</v>
      </c>
      <c r="D144" s="5" t="s">
        <v>32</v>
      </c>
      <c r="E144" s="62" t="s">
        <v>30</v>
      </c>
      <c r="F144" s="53" t="s">
        <v>30</v>
      </c>
      <c r="J144" s="135"/>
    </row>
    <row r="145">
      <c r="A145" s="3">
        <v>108.0</v>
      </c>
      <c r="B145" s="4">
        <v>0.12619212962962964</v>
      </c>
      <c r="C145" s="5" t="s">
        <v>18</v>
      </c>
      <c r="D145" s="5" t="s">
        <v>32</v>
      </c>
      <c r="E145" s="62">
        <v>24.0</v>
      </c>
      <c r="F145" s="19"/>
      <c r="J145" s="135"/>
    </row>
    <row r="146">
      <c r="A146" s="3">
        <v>108.0</v>
      </c>
      <c r="B146" s="4">
        <v>0.1263425925925926</v>
      </c>
      <c r="C146" s="5" t="s">
        <v>18</v>
      </c>
      <c r="D146" s="5" t="s">
        <v>7</v>
      </c>
      <c r="E146" s="62">
        <v>18.0</v>
      </c>
      <c r="F146" s="19"/>
      <c r="J146" s="135"/>
    </row>
    <row r="147">
      <c r="A147" s="3">
        <v>108.0</v>
      </c>
      <c r="B147" s="4">
        <v>0.12657407407407406</v>
      </c>
      <c r="C147" s="5" t="s">
        <v>18</v>
      </c>
      <c r="D147" s="5" t="s">
        <v>32</v>
      </c>
      <c r="E147" s="62">
        <v>20.0</v>
      </c>
      <c r="F147" s="49">
        <f>E147-16</f>
        <v>4</v>
      </c>
      <c r="J147" s="135" t="s">
        <v>2880</v>
      </c>
    </row>
    <row r="148">
      <c r="A148" s="3">
        <v>108.0</v>
      </c>
      <c r="B148" s="4">
        <v>0.12657407407407406</v>
      </c>
      <c r="C148" s="5" t="s">
        <v>18</v>
      </c>
      <c r="D148" s="5" t="s">
        <v>4824</v>
      </c>
      <c r="E148" s="62">
        <v>2.0</v>
      </c>
      <c r="F148" s="19"/>
      <c r="J148" s="19"/>
    </row>
    <row r="149">
      <c r="A149" s="3">
        <v>108.0</v>
      </c>
      <c r="B149" s="4">
        <v>0.12675925925925927</v>
      </c>
      <c r="C149" s="5" t="s">
        <v>18</v>
      </c>
      <c r="D149" s="5" t="s">
        <v>32</v>
      </c>
      <c r="E149" s="62">
        <v>29.0</v>
      </c>
      <c r="F149" s="49">
        <f>E149-16</f>
        <v>13</v>
      </c>
      <c r="J149" s="135" t="s">
        <v>2880</v>
      </c>
    </row>
    <row r="150">
      <c r="A150" s="3">
        <v>108.0</v>
      </c>
      <c r="B150" s="4">
        <v>0.1270023148148148</v>
      </c>
      <c r="C150" s="5" t="s">
        <v>18</v>
      </c>
      <c r="D150" s="5" t="s">
        <v>32</v>
      </c>
      <c r="E150" s="89"/>
      <c r="F150" s="53">
        <v>19.0</v>
      </c>
      <c r="G150" s="5" t="s">
        <v>48</v>
      </c>
      <c r="J150" s="135" t="s">
        <v>2880</v>
      </c>
    </row>
    <row r="151">
      <c r="A151" s="3">
        <v>108.0</v>
      </c>
      <c r="B151" s="4">
        <v>0.12712962962962962</v>
      </c>
      <c r="C151" s="5" t="s">
        <v>18</v>
      </c>
      <c r="D151" s="5" t="s">
        <v>7</v>
      </c>
      <c r="E151" s="62">
        <v>13.0</v>
      </c>
      <c r="F151" s="19"/>
      <c r="H151" s="5" t="s">
        <v>4228</v>
      </c>
      <c r="J151" s="19"/>
    </row>
    <row r="152">
      <c r="A152" s="3">
        <v>108.0</v>
      </c>
      <c r="B152" s="4">
        <v>0.12744212962962964</v>
      </c>
      <c r="C152" s="5" t="s">
        <v>18</v>
      </c>
      <c r="D152" s="5" t="s">
        <v>7</v>
      </c>
      <c r="E152" s="62">
        <v>31.0</v>
      </c>
      <c r="F152" s="19"/>
      <c r="H152" s="5" t="s">
        <v>4229</v>
      </c>
      <c r="J152" s="19"/>
    </row>
    <row r="153">
      <c r="A153" s="3">
        <v>108.0</v>
      </c>
      <c r="B153" s="4">
        <v>0.12769675925925925</v>
      </c>
      <c r="C153" s="5" t="s">
        <v>18</v>
      </c>
      <c r="D153" s="5" t="s">
        <v>32</v>
      </c>
      <c r="E153" s="89"/>
      <c r="F153" s="53">
        <v>19.0</v>
      </c>
      <c r="G153" s="5" t="s">
        <v>48</v>
      </c>
      <c r="J153" s="135" t="s">
        <v>2880</v>
      </c>
    </row>
    <row r="154">
      <c r="A154" s="3">
        <v>108.0</v>
      </c>
      <c r="B154" s="4">
        <v>0.12777777777777777</v>
      </c>
      <c r="C154" s="5" t="s">
        <v>18</v>
      </c>
      <c r="D154" s="5" t="s">
        <v>7</v>
      </c>
      <c r="E154" s="62">
        <v>18.0</v>
      </c>
      <c r="F154" s="19"/>
      <c r="H154" s="5" t="s">
        <v>4230</v>
      </c>
      <c r="J154" s="19"/>
    </row>
    <row r="155">
      <c r="A155" s="3">
        <v>108.0</v>
      </c>
      <c r="B155" s="4">
        <v>0.12868055555555555</v>
      </c>
      <c r="C155" s="5" t="s">
        <v>21</v>
      </c>
      <c r="D155" s="5" t="s">
        <v>75</v>
      </c>
      <c r="E155" s="62">
        <v>18.0</v>
      </c>
      <c r="F155" s="49">
        <f>E155-6</f>
        <v>12</v>
      </c>
      <c r="J155" s="135" t="s">
        <v>4231</v>
      </c>
    </row>
    <row r="156">
      <c r="A156" s="3">
        <v>108.0</v>
      </c>
      <c r="B156" s="4">
        <v>0.13006944444444443</v>
      </c>
      <c r="C156" s="5" t="s">
        <v>13</v>
      </c>
      <c r="D156" s="5" t="s">
        <v>32</v>
      </c>
      <c r="E156" s="62" t="s">
        <v>30</v>
      </c>
      <c r="F156" s="53" t="s">
        <v>30</v>
      </c>
      <c r="J156" s="135" t="s">
        <v>17</v>
      </c>
    </row>
    <row r="157">
      <c r="A157" s="3">
        <v>108.0</v>
      </c>
      <c r="B157" s="4">
        <v>0.13006944444444443</v>
      </c>
      <c r="C157" s="5" t="s">
        <v>13</v>
      </c>
      <c r="D157" s="5" t="s">
        <v>32</v>
      </c>
      <c r="E157" s="62">
        <v>30.0</v>
      </c>
      <c r="F157" s="49">
        <f>E157-17+5</f>
        <v>18</v>
      </c>
      <c r="J157" s="135" t="s">
        <v>2886</v>
      </c>
    </row>
    <row r="158">
      <c r="A158" s="3">
        <v>108.0</v>
      </c>
      <c r="B158" s="4">
        <v>0.13012731481481482</v>
      </c>
      <c r="C158" s="5" t="s">
        <v>13</v>
      </c>
      <c r="D158" s="5" t="s">
        <v>7</v>
      </c>
      <c r="E158" s="62">
        <v>30.0</v>
      </c>
      <c r="F158" s="19"/>
      <c r="H158" s="5" t="s">
        <v>4232</v>
      </c>
      <c r="J158" s="19"/>
    </row>
    <row r="159">
      <c r="A159" s="3">
        <v>108.0</v>
      </c>
      <c r="B159" s="4">
        <v>0.1303125</v>
      </c>
      <c r="C159" s="5" t="s">
        <v>21</v>
      </c>
      <c r="D159" s="5" t="s">
        <v>32</v>
      </c>
      <c r="E159" s="62">
        <v>32.0</v>
      </c>
      <c r="F159" s="53">
        <f>E159-14</f>
        <v>18</v>
      </c>
      <c r="J159" s="135" t="s">
        <v>4233</v>
      </c>
    </row>
    <row r="160">
      <c r="A160" s="3">
        <v>108.0</v>
      </c>
      <c r="B160" s="4">
        <v>0.13054398148148147</v>
      </c>
      <c r="C160" s="5" t="s">
        <v>21</v>
      </c>
      <c r="D160" s="5" t="s">
        <v>7</v>
      </c>
      <c r="E160" s="62">
        <v>35.0</v>
      </c>
      <c r="F160" s="19"/>
      <c r="H160" s="5" t="s">
        <v>4234</v>
      </c>
      <c r="J160" s="19"/>
    </row>
    <row r="161">
      <c r="A161" s="3">
        <v>108.0</v>
      </c>
      <c r="B161" s="4">
        <v>0.13277777777777777</v>
      </c>
      <c r="C161" s="5" t="s">
        <v>13</v>
      </c>
      <c r="D161" s="5" t="s">
        <v>75</v>
      </c>
      <c r="E161" s="62">
        <v>19.0</v>
      </c>
      <c r="F161" s="49">
        <f>E161-11</f>
        <v>8</v>
      </c>
      <c r="J161" s="135" t="s">
        <v>4235</v>
      </c>
    </row>
    <row r="162">
      <c r="A162" s="3">
        <v>108.0</v>
      </c>
      <c r="B162" s="4">
        <v>0.13277777777777777</v>
      </c>
      <c r="C162" s="5" t="s">
        <v>10</v>
      </c>
      <c r="D162" s="5" t="s">
        <v>75</v>
      </c>
      <c r="E162" s="62" t="s">
        <v>30</v>
      </c>
      <c r="F162" s="53" t="s">
        <v>30</v>
      </c>
      <c r="J162" s="135" t="s">
        <v>4236</v>
      </c>
    </row>
    <row r="163">
      <c r="A163" s="3">
        <v>108.0</v>
      </c>
      <c r="B163" s="4">
        <v>0.1330324074074074</v>
      </c>
      <c r="C163" s="5" t="s">
        <v>21</v>
      </c>
      <c r="D163" s="5" t="s">
        <v>75</v>
      </c>
      <c r="E163" s="62" t="s">
        <v>30</v>
      </c>
      <c r="F163" s="53" t="s">
        <v>30</v>
      </c>
      <c r="J163" s="135" t="s">
        <v>4231</v>
      </c>
    </row>
    <row r="164">
      <c r="A164" s="3">
        <v>108.0</v>
      </c>
      <c r="B164" s="4">
        <v>0.13309027777777777</v>
      </c>
      <c r="C164" s="5" t="s">
        <v>22</v>
      </c>
      <c r="D164" s="5" t="s">
        <v>75</v>
      </c>
      <c r="E164" s="62">
        <v>23.0</v>
      </c>
      <c r="F164" s="19" t="s">
        <v>30</v>
      </c>
      <c r="J164" s="135" t="s">
        <v>4237</v>
      </c>
    </row>
    <row r="165">
      <c r="A165" s="3">
        <v>108.0</v>
      </c>
      <c r="B165" s="4">
        <v>0.1333564814814815</v>
      </c>
      <c r="C165" s="5" t="s">
        <v>22</v>
      </c>
      <c r="D165" s="5" t="s">
        <v>75</v>
      </c>
      <c r="E165" s="62" t="s">
        <v>28</v>
      </c>
      <c r="F165" s="53">
        <v>1.0</v>
      </c>
      <c r="J165" s="135" t="s">
        <v>4238</v>
      </c>
    </row>
    <row r="166">
      <c r="A166" s="3">
        <v>108.0</v>
      </c>
      <c r="B166" s="4">
        <v>0.1333564814814815</v>
      </c>
      <c r="C166" s="5" t="s">
        <v>22</v>
      </c>
      <c r="D166" s="5" t="s">
        <v>75</v>
      </c>
      <c r="E166" s="62">
        <v>10.0</v>
      </c>
      <c r="F166" s="53">
        <v>7.0</v>
      </c>
      <c r="J166" s="135" t="s">
        <v>4239</v>
      </c>
    </row>
    <row r="167">
      <c r="A167" s="3">
        <v>108.0</v>
      </c>
      <c r="B167" s="4">
        <v>0.13436342592592593</v>
      </c>
      <c r="C167" s="5" t="s">
        <v>10</v>
      </c>
      <c r="D167" s="5" t="s">
        <v>32</v>
      </c>
      <c r="E167" s="62" t="s">
        <v>30</v>
      </c>
      <c r="F167" s="53" t="s">
        <v>30</v>
      </c>
      <c r="J167" s="135" t="s">
        <v>42</v>
      </c>
    </row>
    <row r="168">
      <c r="A168" s="3">
        <v>108.0</v>
      </c>
      <c r="B168" s="4">
        <v>0.13436342592592593</v>
      </c>
      <c r="C168" s="5" t="s">
        <v>10</v>
      </c>
      <c r="D168" s="5" t="s">
        <v>32</v>
      </c>
      <c r="E168" s="62">
        <v>21.0</v>
      </c>
      <c r="F168" s="49">
        <f>E168-14</f>
        <v>7</v>
      </c>
      <c r="J168" s="135" t="s">
        <v>3026</v>
      </c>
    </row>
    <row r="169">
      <c r="A169" s="3">
        <v>108.0</v>
      </c>
      <c r="B169" s="4">
        <v>0.13447916666666668</v>
      </c>
      <c r="C169" s="5" t="s">
        <v>10</v>
      </c>
      <c r="D169" s="5" t="s">
        <v>32</v>
      </c>
      <c r="E169" s="62" t="s">
        <v>30</v>
      </c>
      <c r="F169" s="53" t="s">
        <v>30</v>
      </c>
      <c r="J169" s="135" t="s">
        <v>42</v>
      </c>
    </row>
    <row r="170">
      <c r="A170" s="3">
        <v>108.0</v>
      </c>
      <c r="B170" s="4">
        <v>0.13447916666666668</v>
      </c>
      <c r="C170" s="5" t="s">
        <v>10</v>
      </c>
      <c r="D170" s="5" t="s">
        <v>32</v>
      </c>
      <c r="E170" s="62" t="s">
        <v>30</v>
      </c>
      <c r="F170" s="53" t="s">
        <v>30</v>
      </c>
      <c r="J170" s="135" t="s">
        <v>3026</v>
      </c>
    </row>
    <row r="171">
      <c r="A171" s="3">
        <v>108.0</v>
      </c>
      <c r="B171" s="4">
        <v>0.13494212962962962</v>
      </c>
      <c r="C171" s="5" t="s">
        <v>10</v>
      </c>
      <c r="D171" s="5" t="s">
        <v>24</v>
      </c>
      <c r="E171" s="62" t="s">
        <v>30</v>
      </c>
      <c r="F171" s="53" t="s">
        <v>30</v>
      </c>
      <c r="J171" s="135" t="s">
        <v>42</v>
      </c>
    </row>
    <row r="172">
      <c r="A172" s="3">
        <v>108.0</v>
      </c>
      <c r="B172" s="4">
        <v>0.13494212962962962</v>
      </c>
      <c r="C172" s="5" t="s">
        <v>10</v>
      </c>
      <c r="D172" s="5" t="s">
        <v>24</v>
      </c>
      <c r="E172" s="62">
        <v>17.0</v>
      </c>
      <c r="F172" s="49">
        <f>E172-15</f>
        <v>2</v>
      </c>
      <c r="J172" s="135" t="s">
        <v>43</v>
      </c>
    </row>
    <row r="173">
      <c r="A173" s="3">
        <v>108.0</v>
      </c>
      <c r="B173" s="4">
        <v>0.13666666666666666</v>
      </c>
      <c r="C173" s="5" t="s">
        <v>22</v>
      </c>
      <c r="D173" s="5" t="s">
        <v>7</v>
      </c>
      <c r="E173" s="62">
        <v>42.0</v>
      </c>
      <c r="F173" s="19"/>
      <c r="H173" s="5" t="s">
        <v>4240</v>
      </c>
      <c r="J173" s="135" t="s">
        <v>4241</v>
      </c>
    </row>
    <row r="174">
      <c r="A174" s="3">
        <v>108.0</v>
      </c>
      <c r="B174" s="4">
        <v>0.1371875</v>
      </c>
      <c r="C174" s="5" t="s">
        <v>22</v>
      </c>
      <c r="D174" s="5" t="s">
        <v>97</v>
      </c>
      <c r="E174" s="62" t="s">
        <v>30</v>
      </c>
      <c r="F174" s="53" t="s">
        <v>30</v>
      </c>
      <c r="J174" s="135" t="s">
        <v>4242</v>
      </c>
    </row>
    <row r="175">
      <c r="A175" s="3">
        <v>108.0</v>
      </c>
      <c r="B175" s="4">
        <v>0.1386226851851852</v>
      </c>
      <c r="C175" s="5" t="s">
        <v>13</v>
      </c>
      <c r="D175" s="5" t="s">
        <v>32</v>
      </c>
      <c r="E175" s="62">
        <v>15.0</v>
      </c>
      <c r="F175" s="49">
        <f>E175-17+5</f>
        <v>3</v>
      </c>
      <c r="J175" s="135" t="s">
        <v>2895</v>
      </c>
    </row>
    <row r="176">
      <c r="A176" s="3">
        <v>108.0</v>
      </c>
      <c r="B176" s="4">
        <v>0.13876157407407408</v>
      </c>
      <c r="C176" s="5" t="s">
        <v>13</v>
      </c>
      <c r="D176" s="5" t="s">
        <v>32</v>
      </c>
      <c r="E176" s="62" t="s">
        <v>37</v>
      </c>
      <c r="F176" s="53">
        <v>20.0</v>
      </c>
      <c r="G176" s="5" t="s">
        <v>48</v>
      </c>
      <c r="J176" s="135" t="s">
        <v>2895</v>
      </c>
    </row>
    <row r="177">
      <c r="A177" s="3">
        <v>108.0</v>
      </c>
      <c r="B177" s="4">
        <v>0.13966435185185186</v>
      </c>
      <c r="C177" s="5" t="s">
        <v>13</v>
      </c>
      <c r="D177" s="5" t="s">
        <v>7</v>
      </c>
      <c r="E177" s="62">
        <v>58.0</v>
      </c>
      <c r="F177" s="19"/>
      <c r="H177" s="5" t="s">
        <v>4243</v>
      </c>
      <c r="J177" s="19"/>
    </row>
    <row r="178">
      <c r="A178" s="3">
        <v>108.0</v>
      </c>
      <c r="B178" s="4">
        <v>0.14108796296296297</v>
      </c>
      <c r="C178" s="5" t="s">
        <v>15</v>
      </c>
      <c r="D178" s="5" t="s">
        <v>97</v>
      </c>
      <c r="E178" s="62">
        <v>32.0</v>
      </c>
      <c r="F178" s="19"/>
      <c r="J178" s="135" t="s">
        <v>4244</v>
      </c>
    </row>
    <row r="179">
      <c r="A179" s="3">
        <v>108.0</v>
      </c>
      <c r="B179" s="4">
        <v>0.14149305555555555</v>
      </c>
      <c r="C179" s="5" t="s">
        <v>18</v>
      </c>
      <c r="D179" s="5" t="s">
        <v>32</v>
      </c>
      <c r="E179" s="62">
        <v>32.0</v>
      </c>
      <c r="F179" s="49">
        <f>E179-16</f>
        <v>16</v>
      </c>
      <c r="J179" s="135" t="s">
        <v>2880</v>
      </c>
    </row>
    <row r="180">
      <c r="A180" s="3">
        <v>108.0</v>
      </c>
      <c r="B180" s="4">
        <v>0.14158564814814814</v>
      </c>
      <c r="C180" s="5" t="s">
        <v>18</v>
      </c>
      <c r="D180" s="5" t="s">
        <v>7</v>
      </c>
      <c r="E180" s="62">
        <v>20.0</v>
      </c>
      <c r="F180" s="19"/>
      <c r="H180" s="5" t="s">
        <v>4245</v>
      </c>
      <c r="J180" s="19"/>
    </row>
    <row r="181">
      <c r="A181" s="3">
        <v>108.0</v>
      </c>
      <c r="B181" s="4">
        <v>0.14177083333333335</v>
      </c>
      <c r="C181" s="5" t="s">
        <v>18</v>
      </c>
      <c r="D181" s="5" t="s">
        <v>32</v>
      </c>
      <c r="E181" s="62">
        <v>20.0</v>
      </c>
      <c r="F181" s="49">
        <f>E181-16</f>
        <v>4</v>
      </c>
      <c r="J181" s="135" t="s">
        <v>2880</v>
      </c>
    </row>
    <row r="182">
      <c r="A182" s="3">
        <v>108.0</v>
      </c>
      <c r="B182" s="4">
        <v>0.14181712962962964</v>
      </c>
      <c r="C182" s="5" t="s">
        <v>18</v>
      </c>
      <c r="D182" s="5" t="s">
        <v>32</v>
      </c>
      <c r="E182" s="62" t="s">
        <v>30</v>
      </c>
      <c r="F182" s="53" t="s">
        <v>30</v>
      </c>
      <c r="J182" s="135" t="s">
        <v>2880</v>
      </c>
    </row>
    <row r="183">
      <c r="A183" s="3">
        <v>108.0</v>
      </c>
      <c r="B183" s="4">
        <v>0.14210648148148147</v>
      </c>
      <c r="C183" s="5" t="s">
        <v>18</v>
      </c>
      <c r="D183" s="5" t="s">
        <v>32</v>
      </c>
      <c r="E183" s="62" t="s">
        <v>30</v>
      </c>
      <c r="F183" s="53" t="s">
        <v>30</v>
      </c>
      <c r="J183" s="135" t="s">
        <v>17</v>
      </c>
    </row>
    <row r="184">
      <c r="A184" s="3">
        <v>108.0</v>
      </c>
      <c r="B184" s="4">
        <v>0.14210648148148147</v>
      </c>
      <c r="C184" s="5" t="s">
        <v>18</v>
      </c>
      <c r="D184" s="5" t="s">
        <v>32</v>
      </c>
      <c r="E184" s="62">
        <v>33.0</v>
      </c>
      <c r="F184" s="53">
        <v>17.0</v>
      </c>
      <c r="J184" s="135" t="s">
        <v>3344</v>
      </c>
    </row>
    <row r="185">
      <c r="A185" s="3">
        <v>108.0</v>
      </c>
      <c r="B185" s="4">
        <v>0.1421875</v>
      </c>
      <c r="C185" s="5" t="s">
        <v>18</v>
      </c>
      <c r="D185" s="5" t="s">
        <v>7</v>
      </c>
      <c r="E185" s="62">
        <v>15.0</v>
      </c>
      <c r="F185" s="68"/>
      <c r="H185" s="5" t="s">
        <v>4246</v>
      </c>
      <c r="J185" s="68"/>
    </row>
    <row r="186">
      <c r="A186" s="3">
        <v>108.0</v>
      </c>
      <c r="B186" s="4">
        <v>0.14233796296296297</v>
      </c>
      <c r="C186" s="5" t="s">
        <v>18</v>
      </c>
      <c r="D186" s="5" t="s">
        <v>32</v>
      </c>
      <c r="E186" s="62" t="s">
        <v>37</v>
      </c>
      <c r="F186" s="68">
        <v>20.0</v>
      </c>
      <c r="H186" s="5"/>
      <c r="J186" s="68" t="s">
        <v>3344</v>
      </c>
    </row>
    <row r="187">
      <c r="A187" s="3">
        <v>108.0</v>
      </c>
      <c r="B187" s="4">
        <v>0.14233796296296297</v>
      </c>
      <c r="C187" s="5" t="s">
        <v>18</v>
      </c>
      <c r="D187" s="5" t="s">
        <v>32</v>
      </c>
      <c r="E187" s="62" t="s">
        <v>30</v>
      </c>
      <c r="F187" s="68" t="s">
        <v>930</v>
      </c>
      <c r="H187" s="5"/>
      <c r="J187" s="68" t="s">
        <v>4247</v>
      </c>
    </row>
    <row r="188">
      <c r="A188" s="3">
        <v>108.0</v>
      </c>
      <c r="B188" s="4">
        <v>0.1425</v>
      </c>
      <c r="C188" s="5" t="s">
        <v>18</v>
      </c>
      <c r="D188" s="5" t="s">
        <v>7</v>
      </c>
      <c r="E188" s="62">
        <v>34.0</v>
      </c>
      <c r="F188" s="19"/>
      <c r="H188" s="5" t="s">
        <v>4248</v>
      </c>
      <c r="J188" s="19"/>
    </row>
    <row r="189">
      <c r="A189" s="3">
        <v>108.0</v>
      </c>
      <c r="B189" s="4">
        <v>0.14315972222222223</v>
      </c>
      <c r="C189" s="5" t="s">
        <v>18</v>
      </c>
      <c r="D189" s="5" t="s">
        <v>32</v>
      </c>
      <c r="E189" s="62" t="s">
        <v>30</v>
      </c>
      <c r="F189" s="53" t="s">
        <v>30</v>
      </c>
      <c r="J189" s="135" t="s">
        <v>17</v>
      </c>
    </row>
    <row r="190">
      <c r="A190" s="3">
        <v>108.0</v>
      </c>
      <c r="B190" s="4">
        <v>0.14315972222222223</v>
      </c>
      <c r="C190" s="5" t="s">
        <v>18</v>
      </c>
      <c r="D190" s="5" t="s">
        <v>32</v>
      </c>
      <c r="E190" s="62">
        <v>31.0</v>
      </c>
      <c r="F190" s="49">
        <f>E190-16</f>
        <v>15</v>
      </c>
      <c r="J190" s="135" t="s">
        <v>3344</v>
      </c>
    </row>
    <row r="191">
      <c r="A191" s="3">
        <v>108.0</v>
      </c>
      <c r="B191" s="4">
        <v>0.14326388888888889</v>
      </c>
      <c r="C191" s="5" t="s">
        <v>18</v>
      </c>
      <c r="D191" s="5" t="s">
        <v>7</v>
      </c>
      <c r="E191" s="62">
        <v>17.0</v>
      </c>
      <c r="F191" s="19"/>
      <c r="H191" s="5" t="s">
        <v>4249</v>
      </c>
      <c r="J191" s="19"/>
    </row>
    <row r="192">
      <c r="A192" s="3">
        <v>108.0</v>
      </c>
      <c r="B192" s="4">
        <v>0.14354166666666668</v>
      </c>
      <c r="C192" s="5" t="s">
        <v>21</v>
      </c>
      <c r="D192" s="5" t="s">
        <v>402</v>
      </c>
      <c r="E192" s="62" t="s">
        <v>30</v>
      </c>
      <c r="F192" s="53" t="s">
        <v>30</v>
      </c>
      <c r="J192" s="135" t="s">
        <v>17</v>
      </c>
    </row>
    <row r="193">
      <c r="A193" s="3">
        <v>108.0</v>
      </c>
      <c r="B193" s="4">
        <v>0.14354166666666668</v>
      </c>
      <c r="C193" s="5" t="s">
        <v>21</v>
      </c>
      <c r="D193" s="5" t="s">
        <v>402</v>
      </c>
      <c r="E193" s="62" t="s">
        <v>37</v>
      </c>
      <c r="F193" s="53">
        <v>20.0</v>
      </c>
      <c r="J193" s="135" t="s">
        <v>4250</v>
      </c>
    </row>
    <row r="194">
      <c r="A194" s="3">
        <v>108.0</v>
      </c>
      <c r="B194" s="4">
        <v>0.14510416666666667</v>
      </c>
      <c r="C194" s="5" t="s">
        <v>22</v>
      </c>
      <c r="D194" s="5" t="s">
        <v>95</v>
      </c>
      <c r="E194" s="62">
        <v>6.0</v>
      </c>
      <c r="F194" s="19"/>
      <c r="J194" s="19"/>
    </row>
    <row r="195">
      <c r="A195" s="3">
        <v>108.0</v>
      </c>
      <c r="B195" s="4">
        <v>0.14618055555555556</v>
      </c>
      <c r="C195" s="5" t="s">
        <v>13</v>
      </c>
      <c r="D195" s="5" t="s">
        <v>32</v>
      </c>
      <c r="E195" s="62" t="s">
        <v>30</v>
      </c>
      <c r="F195" s="53" t="s">
        <v>30</v>
      </c>
      <c r="J195" s="135" t="s">
        <v>17</v>
      </c>
    </row>
    <row r="196">
      <c r="A196" s="3">
        <v>108.0</v>
      </c>
      <c r="B196" s="4">
        <v>0.14618055555555556</v>
      </c>
      <c r="C196" s="5" t="s">
        <v>13</v>
      </c>
      <c r="D196" s="5" t="s">
        <v>32</v>
      </c>
      <c r="E196" s="62">
        <v>29.0</v>
      </c>
      <c r="F196" s="49">
        <f>E196-17+5</f>
        <v>17</v>
      </c>
      <c r="J196" s="135" t="s">
        <v>4251</v>
      </c>
    </row>
    <row r="197">
      <c r="A197" s="3">
        <v>108.0</v>
      </c>
      <c r="B197" s="4">
        <v>0.14627314814814815</v>
      </c>
      <c r="C197" s="5" t="s">
        <v>13</v>
      </c>
      <c r="D197" s="5" t="s">
        <v>7</v>
      </c>
      <c r="E197" s="62">
        <v>33.0</v>
      </c>
      <c r="F197" s="19"/>
      <c r="H197" s="5" t="s">
        <v>4252</v>
      </c>
      <c r="J197" s="19"/>
    </row>
    <row r="198">
      <c r="A198" s="3">
        <v>108.0</v>
      </c>
      <c r="B198" s="4">
        <v>0.14908564814814815</v>
      </c>
      <c r="C198" s="5" t="s">
        <v>13</v>
      </c>
      <c r="D198" s="5" t="s">
        <v>75</v>
      </c>
      <c r="E198" s="62">
        <v>24.0</v>
      </c>
      <c r="F198" s="49">
        <f>E198-11</f>
        <v>13</v>
      </c>
      <c r="J198" s="135" t="s">
        <v>4223</v>
      </c>
    </row>
    <row r="199">
      <c r="A199" s="3">
        <v>108.0</v>
      </c>
      <c r="B199" s="4">
        <v>0.14916666666666667</v>
      </c>
      <c r="C199" s="5" t="s">
        <v>13</v>
      </c>
      <c r="D199" s="5" t="s">
        <v>32</v>
      </c>
      <c r="E199" s="62" t="s">
        <v>30</v>
      </c>
      <c r="F199" s="53" t="s">
        <v>30</v>
      </c>
      <c r="J199" s="135" t="s">
        <v>17</v>
      </c>
    </row>
    <row r="200">
      <c r="A200" s="3">
        <v>108.0</v>
      </c>
      <c r="B200" s="4">
        <v>0.14916666666666667</v>
      </c>
      <c r="C200" s="5" t="s">
        <v>13</v>
      </c>
      <c r="D200" s="5" t="s">
        <v>32</v>
      </c>
      <c r="E200" s="62">
        <v>31.0</v>
      </c>
      <c r="F200" s="49">
        <f>E200-17+5</f>
        <v>19</v>
      </c>
      <c r="J200" s="135" t="s">
        <v>2895</v>
      </c>
    </row>
    <row r="201">
      <c r="A201" s="3">
        <v>108.0</v>
      </c>
      <c r="B201" s="4">
        <v>0.14930555555555555</v>
      </c>
      <c r="C201" s="5" t="s">
        <v>13</v>
      </c>
      <c r="D201" s="5" t="s">
        <v>32</v>
      </c>
      <c r="E201" s="62" t="s">
        <v>30</v>
      </c>
      <c r="F201" s="53" t="s">
        <v>30</v>
      </c>
      <c r="J201" s="135" t="s">
        <v>17</v>
      </c>
    </row>
    <row r="202">
      <c r="A202" s="3">
        <v>108.0</v>
      </c>
      <c r="B202" s="4">
        <v>0.14930555555555555</v>
      </c>
      <c r="C202" s="5" t="s">
        <v>13</v>
      </c>
      <c r="D202" s="5" t="s">
        <v>32</v>
      </c>
      <c r="E202" s="62">
        <v>29.0</v>
      </c>
      <c r="F202" s="49">
        <f>E202-17+5</f>
        <v>17</v>
      </c>
      <c r="J202" s="135" t="s">
        <v>2895</v>
      </c>
    </row>
    <row r="203">
      <c r="A203" s="3">
        <v>108.0</v>
      </c>
      <c r="B203" s="4">
        <v>0.1495138888888889</v>
      </c>
      <c r="C203" s="5" t="s">
        <v>13</v>
      </c>
      <c r="D203" s="5" t="s">
        <v>7</v>
      </c>
      <c r="E203" s="62">
        <v>31.0</v>
      </c>
      <c r="F203" s="19"/>
      <c r="H203" s="5" t="s">
        <v>4253</v>
      </c>
      <c r="J203" s="19"/>
    </row>
    <row r="204">
      <c r="A204" s="3">
        <v>108.0</v>
      </c>
      <c r="B204" s="4">
        <v>0.14958333333333335</v>
      </c>
      <c r="C204" s="5" t="s">
        <v>13</v>
      </c>
      <c r="D204" s="5" t="s">
        <v>7</v>
      </c>
      <c r="E204" s="62">
        <v>29.0</v>
      </c>
      <c r="F204" s="19"/>
      <c r="H204" s="5" t="s">
        <v>4254</v>
      </c>
      <c r="J204" s="19"/>
    </row>
    <row r="205">
      <c r="A205" s="3">
        <v>108.0</v>
      </c>
      <c r="B205" s="4">
        <v>0.14966435185185184</v>
      </c>
      <c r="C205" s="5" t="s">
        <v>13</v>
      </c>
      <c r="D205" s="5" t="s">
        <v>7</v>
      </c>
      <c r="E205" s="62">
        <v>4.0</v>
      </c>
      <c r="F205" s="19"/>
      <c r="H205" s="5" t="s">
        <v>4255</v>
      </c>
      <c r="J205" s="19"/>
    </row>
    <row r="206">
      <c r="A206" s="3">
        <v>108.0</v>
      </c>
      <c r="B206" s="4">
        <v>0.15053240740740742</v>
      </c>
      <c r="C206" s="5" t="s">
        <v>13</v>
      </c>
      <c r="D206" s="5" t="s">
        <v>75</v>
      </c>
      <c r="E206" s="62">
        <v>24.0</v>
      </c>
      <c r="F206" s="49">
        <f>E206-11</f>
        <v>13</v>
      </c>
      <c r="J206" s="135" t="s">
        <v>4223</v>
      </c>
    </row>
    <row r="207">
      <c r="A207" s="3">
        <v>108.0</v>
      </c>
      <c r="B207" s="4">
        <v>0.15112268518518518</v>
      </c>
      <c r="C207" s="5" t="s">
        <v>15</v>
      </c>
      <c r="D207" s="5" t="s">
        <v>32</v>
      </c>
      <c r="E207" s="62">
        <v>31.0</v>
      </c>
      <c r="F207" s="53">
        <v>19.0</v>
      </c>
      <c r="J207" s="135" t="s">
        <v>4256</v>
      </c>
    </row>
    <row r="208">
      <c r="A208" s="3">
        <v>108.0</v>
      </c>
      <c r="B208" s="4">
        <v>0.15113425925925925</v>
      </c>
      <c r="C208" s="5" t="s">
        <v>15</v>
      </c>
      <c r="D208" s="5" t="s">
        <v>32</v>
      </c>
      <c r="E208" s="62">
        <v>28.0</v>
      </c>
      <c r="F208" s="53">
        <v>16.0</v>
      </c>
      <c r="J208" s="135" t="s">
        <v>4256</v>
      </c>
    </row>
    <row r="209">
      <c r="A209" s="3">
        <v>108.0</v>
      </c>
      <c r="B209" s="4">
        <v>0.1514814814814815</v>
      </c>
      <c r="C209" s="5" t="s">
        <v>15</v>
      </c>
      <c r="D209" s="5" t="s">
        <v>7</v>
      </c>
      <c r="E209" s="62">
        <v>25.0</v>
      </c>
      <c r="F209" s="19"/>
      <c r="H209" s="5" t="s">
        <v>4257</v>
      </c>
      <c r="J209" s="19"/>
    </row>
    <row r="210">
      <c r="A210" s="3">
        <v>108.0</v>
      </c>
      <c r="B210" s="4">
        <v>0.15167824074074074</v>
      </c>
      <c r="C210" s="5" t="s">
        <v>15</v>
      </c>
      <c r="D210" s="5" t="s">
        <v>7</v>
      </c>
      <c r="E210" s="62">
        <v>14.0</v>
      </c>
      <c r="F210" s="19"/>
      <c r="H210" s="5" t="s">
        <v>4258</v>
      </c>
      <c r="J210" s="19"/>
    </row>
    <row r="211">
      <c r="A211" s="3">
        <v>108.0</v>
      </c>
      <c r="B211" s="4">
        <v>0.1519212962962963</v>
      </c>
      <c r="C211" s="5" t="s">
        <v>15</v>
      </c>
      <c r="D211" s="5" t="s">
        <v>7</v>
      </c>
      <c r="E211" s="62">
        <v>24.0</v>
      </c>
      <c r="F211" s="19"/>
      <c r="H211" s="5" t="s">
        <v>4259</v>
      </c>
      <c r="J211" s="19"/>
    </row>
    <row r="212">
      <c r="A212" s="3">
        <v>108.0</v>
      </c>
      <c r="B212" s="4">
        <v>0.1520601851851852</v>
      </c>
      <c r="C212" s="5" t="s">
        <v>15</v>
      </c>
      <c r="D212" s="5" t="s">
        <v>7</v>
      </c>
      <c r="E212" s="62">
        <v>19.0</v>
      </c>
      <c r="F212" s="19"/>
      <c r="H212" s="5" t="s">
        <v>4260</v>
      </c>
      <c r="I212" s="5">
        <v>1.0</v>
      </c>
      <c r="J212" s="135" t="s">
        <v>112</v>
      </c>
    </row>
    <row r="213">
      <c r="A213" s="3">
        <v>108.0</v>
      </c>
      <c r="B213" s="4">
        <v>0.15376157407407406</v>
      </c>
      <c r="C213" s="5" t="s">
        <v>10</v>
      </c>
      <c r="D213" s="5" t="s">
        <v>97</v>
      </c>
      <c r="E213" s="62">
        <v>6.0</v>
      </c>
      <c r="F213" s="19"/>
      <c r="J213" s="135" t="s">
        <v>4261</v>
      </c>
    </row>
    <row r="214">
      <c r="A214" s="3">
        <v>108.0</v>
      </c>
      <c r="B214" s="4">
        <v>0.15431712962962962</v>
      </c>
      <c r="C214" s="5" t="s">
        <v>15</v>
      </c>
      <c r="D214" s="5" t="s">
        <v>97</v>
      </c>
      <c r="E214" s="62">
        <v>29.0</v>
      </c>
      <c r="F214" s="19"/>
      <c r="J214" s="135" t="s">
        <v>4262</v>
      </c>
    </row>
    <row r="215">
      <c r="A215" s="3">
        <v>108.0</v>
      </c>
      <c r="B215" s="4">
        <v>0.15497685185185187</v>
      </c>
      <c r="C215" s="5" t="s">
        <v>15</v>
      </c>
      <c r="D215" s="5" t="s">
        <v>97</v>
      </c>
      <c r="E215" s="62">
        <v>37.0</v>
      </c>
      <c r="F215" s="19"/>
      <c r="J215" s="135" t="s">
        <v>4263</v>
      </c>
    </row>
    <row r="216">
      <c r="A216" s="3">
        <v>108.0</v>
      </c>
      <c r="B216" s="4">
        <v>0.1566087962962963</v>
      </c>
      <c r="C216" s="5" t="s">
        <v>13</v>
      </c>
      <c r="D216" s="5" t="s">
        <v>75</v>
      </c>
      <c r="E216" s="62">
        <v>21.0</v>
      </c>
      <c r="F216" s="49">
        <f>E216-11</f>
        <v>10</v>
      </c>
      <c r="J216" s="135" t="s">
        <v>4264</v>
      </c>
    </row>
    <row r="217">
      <c r="A217" s="3">
        <v>108.0</v>
      </c>
      <c r="B217" s="4">
        <v>0.1566898148148148</v>
      </c>
      <c r="C217" s="5" t="s">
        <v>18</v>
      </c>
      <c r="D217" s="5" t="s">
        <v>75</v>
      </c>
      <c r="E217" s="62">
        <v>18.0</v>
      </c>
      <c r="F217" s="49">
        <f>E217-8</f>
        <v>10</v>
      </c>
      <c r="J217" s="135" t="s">
        <v>4264</v>
      </c>
    </row>
    <row r="218">
      <c r="A218" s="3">
        <v>108.0</v>
      </c>
      <c r="B218" s="4">
        <v>0.15670138888888888</v>
      </c>
      <c r="C218" s="5" t="s">
        <v>15</v>
      </c>
      <c r="D218" s="5" t="s">
        <v>75</v>
      </c>
      <c r="E218" s="62">
        <v>14.0</v>
      </c>
      <c r="F218" s="49">
        <f>E218-5</f>
        <v>9</v>
      </c>
      <c r="J218" s="135" t="s">
        <v>4265</v>
      </c>
    </row>
    <row r="219">
      <c r="A219" s="3">
        <v>108.0</v>
      </c>
      <c r="B219" s="4">
        <v>0.15672453703703704</v>
      </c>
      <c r="C219" s="5" t="s">
        <v>10</v>
      </c>
      <c r="D219" s="5" t="s">
        <v>75</v>
      </c>
      <c r="E219" s="62">
        <v>19.0</v>
      </c>
      <c r="F219" s="49">
        <f>E219-2</f>
        <v>17</v>
      </c>
      <c r="J219" s="135" t="s">
        <v>4264</v>
      </c>
    </row>
    <row r="220">
      <c r="A220" s="3">
        <v>108.0</v>
      </c>
      <c r="B220" s="4">
        <v>0.1567361111111111</v>
      </c>
      <c r="C220" s="5" t="s">
        <v>21</v>
      </c>
      <c r="D220" s="5" t="s">
        <v>75</v>
      </c>
      <c r="E220" s="62">
        <v>25.0</v>
      </c>
      <c r="F220" s="49">
        <f t="shared" ref="F220:F221" si="8">E220-6</f>
        <v>19</v>
      </c>
      <c r="J220" s="135" t="s">
        <v>17</v>
      </c>
    </row>
    <row r="221">
      <c r="A221" s="3">
        <v>108.0</v>
      </c>
      <c r="B221" s="4">
        <v>0.1567361111111111</v>
      </c>
      <c r="C221" s="5" t="s">
        <v>21</v>
      </c>
      <c r="D221" s="5" t="s">
        <v>75</v>
      </c>
      <c r="E221" s="62">
        <v>25.0</v>
      </c>
      <c r="F221" s="49">
        <f t="shared" si="8"/>
        <v>19</v>
      </c>
      <c r="J221" s="135" t="s">
        <v>4264</v>
      </c>
    </row>
    <row r="222">
      <c r="A222" s="3">
        <v>108.0</v>
      </c>
      <c r="B222" s="4">
        <v>0.1567824074074074</v>
      </c>
      <c r="C222" s="5" t="s">
        <v>22</v>
      </c>
      <c r="D222" s="5" t="s">
        <v>75</v>
      </c>
      <c r="E222" s="62" t="s">
        <v>28</v>
      </c>
      <c r="F222" s="53">
        <v>1.0</v>
      </c>
      <c r="J222" s="135" t="s">
        <v>4266</v>
      </c>
    </row>
    <row r="223">
      <c r="A223" s="3">
        <v>108.0</v>
      </c>
      <c r="B223" s="4">
        <v>0.15743055555555555</v>
      </c>
      <c r="C223" s="5" t="s">
        <v>18</v>
      </c>
      <c r="D223" s="5" t="s">
        <v>93</v>
      </c>
      <c r="E223" s="62" t="s">
        <v>30</v>
      </c>
      <c r="F223" s="53" t="s">
        <v>30</v>
      </c>
      <c r="J223" s="135" t="s">
        <v>4267</v>
      </c>
    </row>
    <row r="224">
      <c r="A224" s="3">
        <v>108.0</v>
      </c>
      <c r="B224" s="4">
        <v>0.1602662037037037</v>
      </c>
      <c r="C224" s="5" t="s">
        <v>10</v>
      </c>
      <c r="D224" s="5" t="s">
        <v>24</v>
      </c>
      <c r="E224" s="62">
        <v>30.0</v>
      </c>
      <c r="F224" s="49">
        <f>E224-15</f>
        <v>15</v>
      </c>
      <c r="J224" s="19"/>
    </row>
    <row r="225">
      <c r="A225" s="3">
        <v>108.0</v>
      </c>
      <c r="B225" s="4">
        <v>0.1602662037037037</v>
      </c>
      <c r="C225" s="5" t="s">
        <v>21</v>
      </c>
      <c r="D225" s="5" t="s">
        <v>24</v>
      </c>
      <c r="E225" s="62" t="s">
        <v>30</v>
      </c>
      <c r="F225" s="53" t="s">
        <v>30</v>
      </c>
      <c r="J225" s="19"/>
    </row>
    <row r="226">
      <c r="A226" s="3">
        <v>108.0</v>
      </c>
      <c r="B226" s="4">
        <v>0.16094907407407408</v>
      </c>
      <c r="C226" s="5" t="s">
        <v>15</v>
      </c>
      <c r="D226" s="5" t="s">
        <v>146</v>
      </c>
      <c r="E226" s="62">
        <v>10.0</v>
      </c>
      <c r="F226" s="53">
        <v>3.0</v>
      </c>
      <c r="J226" s="19"/>
    </row>
    <row r="227">
      <c r="A227" s="3">
        <v>108.0</v>
      </c>
      <c r="B227" s="4">
        <v>0.1610300925925926</v>
      </c>
      <c r="C227" s="5" t="s">
        <v>10</v>
      </c>
      <c r="D227" s="5" t="s">
        <v>146</v>
      </c>
      <c r="E227" s="62">
        <v>13.0</v>
      </c>
      <c r="F227" s="49">
        <f>E227--2</f>
        <v>15</v>
      </c>
      <c r="J227" s="19"/>
    </row>
    <row r="228">
      <c r="A228" s="3">
        <v>108.0</v>
      </c>
      <c r="B228" s="4">
        <v>0.1613425925925926</v>
      </c>
      <c r="C228" s="5" t="s">
        <v>10</v>
      </c>
      <c r="D228" s="5" t="s">
        <v>14</v>
      </c>
      <c r="E228" s="62">
        <v>14.0</v>
      </c>
      <c r="F228" s="49">
        <f>E228-9</f>
        <v>5</v>
      </c>
      <c r="J228" s="19"/>
    </row>
    <row r="229">
      <c r="A229" s="3">
        <v>108.0</v>
      </c>
      <c r="B229" s="4">
        <v>0.16217592592592592</v>
      </c>
      <c r="C229" s="5" t="s">
        <v>13</v>
      </c>
      <c r="D229" s="5" t="s">
        <v>146</v>
      </c>
      <c r="E229" s="62" t="s">
        <v>30</v>
      </c>
      <c r="F229" s="53" t="s">
        <v>30</v>
      </c>
      <c r="J229" s="135" t="s">
        <v>17</v>
      </c>
    </row>
    <row r="230">
      <c r="A230" s="3">
        <v>108.0</v>
      </c>
      <c r="B230" s="4">
        <v>0.16217592592592592</v>
      </c>
      <c r="C230" s="5" t="s">
        <v>13</v>
      </c>
      <c r="D230" s="5" t="s">
        <v>146</v>
      </c>
      <c r="E230" s="62">
        <v>23.0</v>
      </c>
      <c r="F230" s="49">
        <f>E230-8</f>
        <v>15</v>
      </c>
      <c r="J230" s="135" t="s">
        <v>40</v>
      </c>
    </row>
    <row r="231">
      <c r="A231" s="3">
        <v>108.0</v>
      </c>
      <c r="B231" s="4">
        <v>0.16260416666666666</v>
      </c>
      <c r="C231" s="5" t="s">
        <v>22</v>
      </c>
      <c r="D231" s="5" t="s">
        <v>146</v>
      </c>
      <c r="E231" s="62">
        <v>21.0</v>
      </c>
      <c r="F231" s="49">
        <f>E231-4</f>
        <v>17</v>
      </c>
      <c r="J231" s="135" t="s">
        <v>621</v>
      </c>
    </row>
    <row r="232">
      <c r="A232" s="3">
        <v>108.0</v>
      </c>
      <c r="B232" s="4">
        <v>0.16512731481481482</v>
      </c>
      <c r="C232" s="5" t="s">
        <v>13</v>
      </c>
      <c r="D232" s="5" t="s">
        <v>4198</v>
      </c>
      <c r="E232" s="62" t="s">
        <v>30</v>
      </c>
      <c r="F232" s="53" t="s">
        <v>30</v>
      </c>
      <c r="J232" s="135" t="s">
        <v>17</v>
      </c>
    </row>
    <row r="233">
      <c r="A233" s="3">
        <v>108.0</v>
      </c>
      <c r="B233" s="4">
        <v>0.16512731481481482</v>
      </c>
      <c r="C233" s="5" t="s">
        <v>13</v>
      </c>
      <c r="D233" s="5" t="s">
        <v>4198</v>
      </c>
      <c r="E233" s="62">
        <v>19.0</v>
      </c>
      <c r="F233" s="49">
        <f>E233-8</f>
        <v>11</v>
      </c>
      <c r="J233" s="135" t="s">
        <v>4268</v>
      </c>
    </row>
    <row r="234">
      <c r="A234" s="3">
        <v>108.0</v>
      </c>
      <c r="B234" s="4">
        <v>0.16702546296296297</v>
      </c>
      <c r="C234" s="5" t="s">
        <v>13</v>
      </c>
      <c r="D234" s="5" t="s">
        <v>146</v>
      </c>
      <c r="E234" s="62" t="s">
        <v>30</v>
      </c>
      <c r="F234" s="53" t="s">
        <v>30</v>
      </c>
      <c r="J234" s="135" t="s">
        <v>17</v>
      </c>
    </row>
    <row r="235">
      <c r="A235" s="3">
        <v>108.0</v>
      </c>
      <c r="B235" s="4">
        <v>0.16702546296296297</v>
      </c>
      <c r="C235" s="5" t="s">
        <v>13</v>
      </c>
      <c r="D235" s="5" t="s">
        <v>146</v>
      </c>
      <c r="E235" s="62">
        <v>25.0</v>
      </c>
      <c r="F235" s="49">
        <f>E235-8</f>
        <v>17</v>
      </c>
      <c r="J235" s="135" t="s">
        <v>40</v>
      </c>
    </row>
    <row r="236">
      <c r="A236" s="3">
        <v>108.0</v>
      </c>
      <c r="B236" s="4">
        <v>0.16774305555555555</v>
      </c>
      <c r="C236" s="5" t="s">
        <v>13</v>
      </c>
      <c r="D236" s="5" t="s">
        <v>4198</v>
      </c>
      <c r="E236" s="62" t="s">
        <v>30</v>
      </c>
      <c r="F236" s="53" t="s">
        <v>30</v>
      </c>
      <c r="J236" s="135" t="s">
        <v>17</v>
      </c>
    </row>
    <row r="237">
      <c r="A237" s="3">
        <v>108.0</v>
      </c>
      <c r="B237" s="4">
        <v>0.16774305555555555</v>
      </c>
      <c r="C237" s="5" t="s">
        <v>13</v>
      </c>
      <c r="D237" s="5" t="s">
        <v>4198</v>
      </c>
      <c r="E237" s="62">
        <v>19.0</v>
      </c>
      <c r="F237" s="49">
        <f>E237-14</f>
        <v>5</v>
      </c>
      <c r="J237" s="135" t="s">
        <v>4269</v>
      </c>
    </row>
    <row r="238">
      <c r="A238" s="3">
        <v>108.0</v>
      </c>
      <c r="B238" s="4">
        <v>0.16902777777777778</v>
      </c>
      <c r="C238" s="5" t="s">
        <v>13</v>
      </c>
      <c r="D238" s="5" t="s">
        <v>146</v>
      </c>
      <c r="E238" s="62" t="s">
        <v>30</v>
      </c>
      <c r="F238" s="53" t="s">
        <v>30</v>
      </c>
      <c r="J238" s="135" t="s">
        <v>17</v>
      </c>
    </row>
    <row r="239">
      <c r="A239" s="3">
        <v>108.0</v>
      </c>
      <c r="B239" s="4">
        <v>0.16902777777777778</v>
      </c>
      <c r="C239" s="5" t="s">
        <v>13</v>
      </c>
      <c r="D239" s="5" t="s">
        <v>146</v>
      </c>
      <c r="E239" s="62">
        <v>25.0</v>
      </c>
      <c r="F239" s="49">
        <f>E239-8</f>
        <v>17</v>
      </c>
      <c r="J239" s="135" t="s">
        <v>40</v>
      </c>
    </row>
    <row r="240">
      <c r="A240" s="3">
        <v>108.0</v>
      </c>
      <c r="B240" s="4">
        <v>0.1699189814814815</v>
      </c>
      <c r="C240" s="5" t="s">
        <v>13</v>
      </c>
      <c r="D240" s="5" t="s">
        <v>4198</v>
      </c>
      <c r="E240" s="62" t="s">
        <v>30</v>
      </c>
      <c r="F240" s="53" t="s">
        <v>30</v>
      </c>
      <c r="J240" s="135" t="s">
        <v>17</v>
      </c>
    </row>
    <row r="241">
      <c r="A241" s="3">
        <v>108.0</v>
      </c>
      <c r="B241" s="4">
        <v>0.1699189814814815</v>
      </c>
      <c r="C241" s="5" t="s">
        <v>13</v>
      </c>
      <c r="D241" s="5" t="s">
        <v>4198</v>
      </c>
      <c r="E241" s="62">
        <v>27.0</v>
      </c>
      <c r="F241" s="49">
        <f>E241-14</f>
        <v>13</v>
      </c>
      <c r="J241" s="135" t="s">
        <v>4269</v>
      </c>
    </row>
    <row r="242">
      <c r="A242" s="3">
        <v>108.0</v>
      </c>
      <c r="B242" s="4">
        <v>0.17047453703703705</v>
      </c>
      <c r="C242" s="5" t="s">
        <v>13</v>
      </c>
      <c r="D242" s="5" t="s">
        <v>146</v>
      </c>
      <c r="E242" s="62" t="s">
        <v>30</v>
      </c>
      <c r="F242" s="53" t="s">
        <v>30</v>
      </c>
      <c r="J242" s="135" t="s">
        <v>17</v>
      </c>
    </row>
    <row r="243">
      <c r="A243" s="3">
        <v>108.0</v>
      </c>
      <c r="B243" s="4">
        <v>0.17047453703703705</v>
      </c>
      <c r="C243" s="5" t="s">
        <v>13</v>
      </c>
      <c r="D243" s="5" t="s">
        <v>146</v>
      </c>
      <c r="E243" s="62">
        <v>24.0</v>
      </c>
      <c r="F243" s="49">
        <f>E243-8</f>
        <v>16</v>
      </c>
      <c r="J243" s="135" t="s">
        <v>40</v>
      </c>
    </row>
    <row r="244">
      <c r="A244" s="3">
        <v>108.0</v>
      </c>
      <c r="B244" s="4">
        <v>0.17141203703703703</v>
      </c>
      <c r="C244" s="5" t="s">
        <v>13</v>
      </c>
      <c r="D244" s="5" t="s">
        <v>146</v>
      </c>
      <c r="E244" s="62" t="s">
        <v>30</v>
      </c>
      <c r="F244" s="53" t="s">
        <v>30</v>
      </c>
      <c r="J244" s="135" t="s">
        <v>17</v>
      </c>
    </row>
    <row r="245">
      <c r="A245" s="3">
        <v>108.0</v>
      </c>
      <c r="B245" s="4">
        <v>0.17141203703703703</v>
      </c>
      <c r="C245" s="5" t="s">
        <v>13</v>
      </c>
      <c r="D245" s="5" t="s">
        <v>146</v>
      </c>
      <c r="E245" s="62">
        <v>13.0</v>
      </c>
      <c r="F245" s="49">
        <f>E245-8</f>
        <v>5</v>
      </c>
      <c r="J245" s="135" t="s">
        <v>40</v>
      </c>
    </row>
    <row r="246">
      <c r="A246" s="3">
        <v>108.0</v>
      </c>
      <c r="B246" s="4">
        <v>0.17141203703703703</v>
      </c>
      <c r="C246" s="5" t="s">
        <v>13</v>
      </c>
      <c r="D246" s="5" t="s">
        <v>86</v>
      </c>
      <c r="E246" s="62">
        <v>10.0</v>
      </c>
      <c r="F246" s="19"/>
      <c r="J246" s="19"/>
    </row>
    <row r="247">
      <c r="A247" s="3">
        <v>108.0</v>
      </c>
      <c r="B247" s="4">
        <v>0.1721875</v>
      </c>
      <c r="C247" s="5" t="s">
        <v>13</v>
      </c>
      <c r="D247" s="5" t="s">
        <v>146</v>
      </c>
      <c r="E247" s="62" t="s">
        <v>30</v>
      </c>
      <c r="F247" s="53" t="s">
        <v>30</v>
      </c>
      <c r="J247" s="135" t="s">
        <v>17</v>
      </c>
    </row>
    <row r="248">
      <c r="A248" s="3">
        <v>108.0</v>
      </c>
      <c r="B248" s="4">
        <v>0.1721875</v>
      </c>
      <c r="C248" s="5" t="s">
        <v>13</v>
      </c>
      <c r="D248" s="5" t="s">
        <v>146</v>
      </c>
      <c r="E248" s="62">
        <v>25.0</v>
      </c>
      <c r="F248" s="49">
        <f>E248-8</f>
        <v>17</v>
      </c>
      <c r="J248" s="135" t="s">
        <v>40</v>
      </c>
    </row>
    <row r="249">
      <c r="A249" s="3">
        <v>108.0</v>
      </c>
      <c r="B249" s="4">
        <v>0.17292824074074073</v>
      </c>
      <c r="C249" s="5" t="s">
        <v>13</v>
      </c>
      <c r="D249" s="5" t="s">
        <v>4198</v>
      </c>
      <c r="E249" s="62" t="s">
        <v>30</v>
      </c>
      <c r="F249" s="53" t="s">
        <v>30</v>
      </c>
      <c r="J249" s="135" t="s">
        <v>17</v>
      </c>
    </row>
    <row r="250">
      <c r="A250" s="3">
        <v>108.0</v>
      </c>
      <c r="B250" s="4">
        <v>0.17292824074074073</v>
      </c>
      <c r="C250" s="5" t="s">
        <v>13</v>
      </c>
      <c r="D250" s="5" t="s">
        <v>4198</v>
      </c>
      <c r="E250" s="62">
        <v>26.0</v>
      </c>
      <c r="F250" s="49">
        <f>E250-14</f>
        <v>12</v>
      </c>
      <c r="J250" s="135" t="s">
        <v>4269</v>
      </c>
    </row>
    <row r="251">
      <c r="A251" s="3">
        <v>108.0</v>
      </c>
      <c r="B251" s="4">
        <v>0.17363425925925927</v>
      </c>
      <c r="C251" s="5" t="s">
        <v>13</v>
      </c>
      <c r="D251" s="5" t="s">
        <v>4198</v>
      </c>
      <c r="E251" s="62" t="s">
        <v>30</v>
      </c>
      <c r="F251" s="53" t="s">
        <v>30</v>
      </c>
      <c r="J251" s="135" t="s">
        <v>17</v>
      </c>
    </row>
    <row r="252">
      <c r="A252" s="3">
        <v>108.0</v>
      </c>
      <c r="B252" s="4">
        <v>0.17363425925925927</v>
      </c>
      <c r="C252" s="5" t="s">
        <v>13</v>
      </c>
      <c r="D252" s="5" t="s">
        <v>4198</v>
      </c>
      <c r="E252" s="62">
        <v>15.0</v>
      </c>
      <c r="F252" s="49">
        <f>E252-8</f>
        <v>7</v>
      </c>
      <c r="J252" s="135" t="s">
        <v>4268</v>
      </c>
    </row>
    <row r="253">
      <c r="A253" s="3">
        <v>108.0</v>
      </c>
      <c r="B253" s="4">
        <v>0.17443287037037036</v>
      </c>
      <c r="C253" s="5" t="s">
        <v>13</v>
      </c>
      <c r="D253" s="5" t="s">
        <v>4198</v>
      </c>
      <c r="E253" s="62" t="s">
        <v>30</v>
      </c>
      <c r="F253" s="53" t="s">
        <v>30</v>
      </c>
      <c r="J253" s="135" t="s">
        <v>17</v>
      </c>
    </row>
    <row r="254">
      <c r="A254" s="3">
        <v>108.0</v>
      </c>
      <c r="B254" s="4">
        <v>0.17443287037037036</v>
      </c>
      <c r="C254" s="5" t="s">
        <v>13</v>
      </c>
      <c r="D254" s="5" t="s">
        <v>4198</v>
      </c>
      <c r="E254" s="62">
        <v>24.0</v>
      </c>
      <c r="F254" s="49">
        <f>E254-8</f>
        <v>16</v>
      </c>
      <c r="J254" s="135" t="s">
        <v>4268</v>
      </c>
    </row>
    <row r="255">
      <c r="A255" s="3">
        <v>108.0</v>
      </c>
      <c r="B255" s="4">
        <v>0.17443287037037036</v>
      </c>
      <c r="C255" s="5" t="s">
        <v>13</v>
      </c>
      <c r="D255" s="5" t="s">
        <v>86</v>
      </c>
      <c r="E255" s="62">
        <v>5.0</v>
      </c>
      <c r="F255" s="19"/>
      <c r="J255" s="19"/>
    </row>
    <row r="256">
      <c r="A256" s="3">
        <v>108.0</v>
      </c>
      <c r="B256" s="4">
        <v>0.17526620370370372</v>
      </c>
      <c r="C256" s="5" t="s">
        <v>13</v>
      </c>
      <c r="D256" s="5" t="s">
        <v>4198</v>
      </c>
      <c r="E256" s="62" t="s">
        <v>30</v>
      </c>
      <c r="F256" s="53" t="s">
        <v>30</v>
      </c>
      <c r="J256" s="135" t="s">
        <v>17</v>
      </c>
    </row>
    <row r="257">
      <c r="A257" s="3">
        <v>108.0</v>
      </c>
      <c r="B257" s="4">
        <v>0.17526620370370372</v>
      </c>
      <c r="C257" s="5" t="s">
        <v>13</v>
      </c>
      <c r="D257" s="5" t="s">
        <v>4198</v>
      </c>
      <c r="E257" s="62">
        <v>26.0</v>
      </c>
      <c r="F257" s="49">
        <f t="shared" ref="F257:F258" si="9">E257-8</f>
        <v>18</v>
      </c>
      <c r="J257" s="135" t="s">
        <v>4268</v>
      </c>
    </row>
    <row r="258">
      <c r="A258" s="3">
        <v>108.0</v>
      </c>
      <c r="B258" s="4">
        <v>0.17668981481481483</v>
      </c>
      <c r="C258" s="5" t="s">
        <v>10</v>
      </c>
      <c r="D258" s="5" t="s">
        <v>88</v>
      </c>
      <c r="E258" s="62">
        <v>12.0</v>
      </c>
      <c r="F258" s="49">
        <f t="shared" si="9"/>
        <v>4</v>
      </c>
      <c r="J258" s="19"/>
    </row>
    <row r="259">
      <c r="A259" s="3">
        <v>108.0</v>
      </c>
      <c r="B259" s="4">
        <v>0.1767476851851852</v>
      </c>
      <c r="C259" s="5" t="s">
        <v>21</v>
      </c>
      <c r="D259" s="5" t="s">
        <v>88</v>
      </c>
      <c r="E259" s="62">
        <v>18.0</v>
      </c>
      <c r="F259" s="59">
        <v>10.0</v>
      </c>
      <c r="J259" s="19" t="s">
        <v>2037</v>
      </c>
    </row>
    <row r="260">
      <c r="A260" s="3">
        <v>108.0</v>
      </c>
      <c r="B260" s="4">
        <v>0.17679398148148148</v>
      </c>
      <c r="C260" s="5" t="s">
        <v>18</v>
      </c>
      <c r="D260" s="5" t="s">
        <v>88</v>
      </c>
      <c r="E260" s="62" t="s">
        <v>30</v>
      </c>
      <c r="F260" s="53" t="s">
        <v>30</v>
      </c>
      <c r="J260" s="19"/>
    </row>
    <row r="261">
      <c r="A261" s="3">
        <v>108.0</v>
      </c>
      <c r="B261" s="4">
        <v>0.17681712962962962</v>
      </c>
      <c r="C261" s="5" t="s">
        <v>13</v>
      </c>
      <c r="D261" s="5" t="s">
        <v>88</v>
      </c>
      <c r="E261" s="62" t="s">
        <v>30</v>
      </c>
      <c r="F261" s="53" t="s">
        <v>30</v>
      </c>
      <c r="J261" s="19"/>
    </row>
    <row r="262">
      <c r="A262" s="3">
        <v>108.0</v>
      </c>
      <c r="B262" s="4">
        <v>0.1771875</v>
      </c>
      <c r="C262" s="5" t="s">
        <v>18</v>
      </c>
      <c r="D262" s="5" t="s">
        <v>92</v>
      </c>
      <c r="E262" s="62">
        <v>21.0</v>
      </c>
      <c r="F262" s="49">
        <f>E262-5</f>
        <v>16</v>
      </c>
      <c r="J262" s="19"/>
    </row>
    <row r="263">
      <c r="A263" s="3">
        <v>108.0</v>
      </c>
      <c r="B263" s="4">
        <v>0.1792013888888889</v>
      </c>
      <c r="C263" s="5" t="s">
        <v>18</v>
      </c>
      <c r="D263" s="5" t="s">
        <v>93</v>
      </c>
      <c r="E263" s="62" t="s">
        <v>30</v>
      </c>
      <c r="F263" s="53" t="s">
        <v>30</v>
      </c>
      <c r="J263" s="135" t="s">
        <v>17</v>
      </c>
    </row>
    <row r="264">
      <c r="A264" s="3">
        <v>108.0</v>
      </c>
      <c r="B264" s="4">
        <v>0.1792013888888889</v>
      </c>
      <c r="C264" s="5" t="s">
        <v>18</v>
      </c>
      <c r="D264" s="5" t="s">
        <v>93</v>
      </c>
      <c r="E264" s="62">
        <v>31.0</v>
      </c>
      <c r="F264" s="49">
        <f>E264-12</f>
        <v>19</v>
      </c>
      <c r="J264" s="135" t="s">
        <v>4268</v>
      </c>
    </row>
    <row r="265">
      <c r="A265" s="3">
        <v>108.0</v>
      </c>
      <c r="B265" s="4">
        <v>0.17967592592592593</v>
      </c>
      <c r="C265" s="5" t="s">
        <v>18</v>
      </c>
      <c r="D265" s="5" t="s">
        <v>93</v>
      </c>
      <c r="E265" s="62"/>
      <c r="F265" s="53">
        <v>2.0</v>
      </c>
      <c r="J265" s="135" t="s">
        <v>17</v>
      </c>
    </row>
    <row r="266">
      <c r="A266" s="3">
        <v>108.0</v>
      </c>
      <c r="B266" s="4">
        <v>0.17967592592592593</v>
      </c>
      <c r="C266" s="5" t="s">
        <v>18</v>
      </c>
      <c r="D266" s="5" t="s">
        <v>93</v>
      </c>
      <c r="E266" s="62">
        <v>17.0</v>
      </c>
      <c r="F266" s="53">
        <v>2.0</v>
      </c>
      <c r="J266" s="135" t="s">
        <v>4270</v>
      </c>
    </row>
    <row r="267">
      <c r="A267" s="3">
        <v>108.0</v>
      </c>
      <c r="B267" s="4">
        <v>0.18131944444444445</v>
      </c>
      <c r="C267" s="5" t="s">
        <v>18</v>
      </c>
      <c r="D267" s="5" t="s">
        <v>93</v>
      </c>
      <c r="E267" s="62" t="s">
        <v>30</v>
      </c>
      <c r="F267" s="53" t="s">
        <v>30</v>
      </c>
      <c r="J267" s="135" t="s">
        <v>17</v>
      </c>
    </row>
    <row r="268">
      <c r="A268" s="3">
        <v>108.0</v>
      </c>
      <c r="B268" s="4">
        <v>0.18131944444444445</v>
      </c>
      <c r="C268" s="5" t="s">
        <v>18</v>
      </c>
      <c r="D268" s="5" t="s">
        <v>93</v>
      </c>
      <c r="E268" s="62">
        <v>30.0</v>
      </c>
      <c r="F268" s="49">
        <f>E268-12</f>
        <v>18</v>
      </c>
      <c r="J268" s="135" t="s">
        <v>4268</v>
      </c>
    </row>
    <row r="269">
      <c r="A269" s="3">
        <v>108.0</v>
      </c>
      <c r="B269" s="4">
        <v>0.18178240740740742</v>
      </c>
      <c r="C269" s="5" t="s">
        <v>18</v>
      </c>
      <c r="D269" s="5" t="s">
        <v>93</v>
      </c>
      <c r="E269" s="62" t="s">
        <v>30</v>
      </c>
      <c r="F269" s="53" t="s">
        <v>30</v>
      </c>
      <c r="J269" s="135" t="s">
        <v>17</v>
      </c>
    </row>
    <row r="270">
      <c r="A270" s="3">
        <v>108.0</v>
      </c>
      <c r="B270" s="4">
        <v>0.18178240740740742</v>
      </c>
      <c r="C270" s="5" t="s">
        <v>18</v>
      </c>
      <c r="D270" s="5" t="s">
        <v>93</v>
      </c>
      <c r="E270" s="62">
        <v>22.0</v>
      </c>
      <c r="F270" s="49">
        <f>E270-12</f>
        <v>10</v>
      </c>
      <c r="J270" s="135" t="s">
        <v>4268</v>
      </c>
    </row>
    <row r="271">
      <c r="A271" s="3">
        <v>108.0</v>
      </c>
      <c r="B271" s="4">
        <v>0.18178240740740742</v>
      </c>
      <c r="C271" s="5" t="s">
        <v>18</v>
      </c>
      <c r="D271" s="5" t="s">
        <v>86</v>
      </c>
      <c r="E271" s="62">
        <v>12.0</v>
      </c>
      <c r="F271" s="19"/>
      <c r="J271" s="19"/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8.63"/>
    <col customWidth="1" min="4" max="4" width="12.13"/>
    <col customWidth="1" min="5" max="5" width="9.5"/>
    <col customWidth="1" min="6" max="6" width="11.25"/>
    <col customWidth="1" min="7" max="7" width="4.75"/>
    <col customWidth="1" min="8" max="8" width="19.38"/>
    <col customWidth="1" min="9" max="9" width="4.88"/>
    <col customWidth="1" min="10" max="10" width="25.0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109.0</v>
      </c>
      <c r="B2" s="4">
        <v>0.025972222222222223</v>
      </c>
      <c r="C2" s="5" t="s">
        <v>21</v>
      </c>
      <c r="D2" s="5" t="s">
        <v>85</v>
      </c>
      <c r="E2" s="62">
        <v>29.0</v>
      </c>
      <c r="F2" s="49">
        <f>E2-11</f>
        <v>18</v>
      </c>
      <c r="J2" s="19"/>
    </row>
    <row r="3">
      <c r="A3" s="3">
        <v>109.0</v>
      </c>
      <c r="B3" s="4">
        <v>0.025972222222222223</v>
      </c>
      <c r="C3" s="5" t="s">
        <v>21</v>
      </c>
      <c r="D3" s="5" t="s">
        <v>86</v>
      </c>
      <c r="E3" s="62">
        <v>10.0</v>
      </c>
      <c r="F3" s="49"/>
      <c r="J3" s="19"/>
    </row>
    <row r="4">
      <c r="A4" s="3">
        <v>109.0</v>
      </c>
      <c r="B4" s="4">
        <v>0.026377314814814815</v>
      </c>
      <c r="C4" s="5" t="s">
        <v>22</v>
      </c>
      <c r="D4" s="5" t="s">
        <v>24</v>
      </c>
      <c r="E4" s="62">
        <v>12.0</v>
      </c>
      <c r="F4" s="49">
        <f>E4-1</f>
        <v>11</v>
      </c>
      <c r="J4" s="19"/>
    </row>
    <row r="5">
      <c r="A5" s="3">
        <v>109.0</v>
      </c>
      <c r="B5" s="4">
        <v>0.027696759259259258</v>
      </c>
      <c r="C5" s="5" t="s">
        <v>22</v>
      </c>
      <c r="D5" s="5" t="s">
        <v>709</v>
      </c>
      <c r="E5" s="62">
        <v>1.0</v>
      </c>
      <c r="F5" s="53" t="s">
        <v>30</v>
      </c>
      <c r="J5" s="135" t="s">
        <v>4271</v>
      </c>
    </row>
    <row r="6">
      <c r="A6" s="3">
        <v>109.0</v>
      </c>
      <c r="B6" s="4">
        <v>0.030775462962962963</v>
      </c>
      <c r="C6" s="5" t="s">
        <v>18</v>
      </c>
      <c r="D6" s="5" t="s">
        <v>19</v>
      </c>
      <c r="E6" s="62" t="s">
        <v>28</v>
      </c>
      <c r="F6" s="53">
        <v>1.0</v>
      </c>
      <c r="J6" s="19"/>
    </row>
    <row r="7">
      <c r="A7" s="3">
        <v>109.0</v>
      </c>
      <c r="B7" s="73">
        <v>0.03388888888888889</v>
      </c>
      <c r="C7" s="5" t="s">
        <v>22</v>
      </c>
      <c r="D7" s="5" t="s">
        <v>85</v>
      </c>
      <c r="E7" s="62">
        <v>20.0</v>
      </c>
      <c r="F7" s="49">
        <f>E7-3</f>
        <v>17</v>
      </c>
      <c r="J7" s="19"/>
    </row>
    <row r="8">
      <c r="A8" s="3">
        <v>109.0</v>
      </c>
      <c r="B8" s="4">
        <v>0.03532407407407408</v>
      </c>
      <c r="C8" s="5" t="s">
        <v>21</v>
      </c>
      <c r="D8" s="5" t="s">
        <v>24</v>
      </c>
      <c r="E8" s="62">
        <v>24.0</v>
      </c>
      <c r="F8" s="59">
        <f>E8-14</f>
        <v>10</v>
      </c>
      <c r="J8" s="19" t="s">
        <v>1058</v>
      </c>
    </row>
    <row r="9">
      <c r="A9" s="3">
        <v>109.0</v>
      </c>
      <c r="B9" s="4">
        <v>0.03851851851851852</v>
      </c>
      <c r="C9" s="5" t="s">
        <v>22</v>
      </c>
      <c r="D9" s="5" t="s">
        <v>20</v>
      </c>
      <c r="E9" s="62">
        <v>8.0</v>
      </c>
      <c r="F9" s="49">
        <f>E9-3</f>
        <v>5</v>
      </c>
      <c r="J9" s="19"/>
    </row>
    <row r="10">
      <c r="A10" s="3">
        <v>109.0</v>
      </c>
      <c r="B10" s="4">
        <v>0.039375</v>
      </c>
      <c r="C10" s="5" t="s">
        <v>22</v>
      </c>
      <c r="D10" s="5" t="s">
        <v>146</v>
      </c>
      <c r="E10" s="62">
        <v>10.0</v>
      </c>
      <c r="F10" s="49">
        <f>E10-2</f>
        <v>8</v>
      </c>
      <c r="J10" s="19"/>
    </row>
    <row r="11">
      <c r="A11" s="3">
        <v>109.0</v>
      </c>
      <c r="B11" s="4">
        <v>0.040324074074074075</v>
      </c>
      <c r="C11" s="5" t="s">
        <v>10</v>
      </c>
      <c r="D11" s="5" t="s">
        <v>19</v>
      </c>
      <c r="E11" s="62">
        <v>12.0</v>
      </c>
      <c r="F11" s="53">
        <v>3.0</v>
      </c>
      <c r="J11" s="19"/>
    </row>
    <row r="12">
      <c r="A12" s="3">
        <v>109.0</v>
      </c>
      <c r="B12" s="4">
        <v>0.045023148148148145</v>
      </c>
      <c r="C12" s="5" t="s">
        <v>21</v>
      </c>
      <c r="D12" s="5" t="s">
        <v>24</v>
      </c>
      <c r="E12" s="62">
        <v>30.0</v>
      </c>
      <c r="F12" s="49">
        <f>E12-14</f>
        <v>16</v>
      </c>
      <c r="J12" s="19"/>
    </row>
    <row r="13">
      <c r="A13" s="3">
        <v>109.0</v>
      </c>
      <c r="B13" s="4">
        <v>0.04986111111111111</v>
      </c>
      <c r="C13" s="5" t="s">
        <v>18</v>
      </c>
      <c r="D13" s="5" t="s">
        <v>24</v>
      </c>
      <c r="E13" s="62">
        <v>28.0</v>
      </c>
      <c r="F13" s="49">
        <f t="shared" ref="F13:F14" si="1">E13-9</f>
        <v>19</v>
      </c>
      <c r="J13" s="19"/>
    </row>
    <row r="14">
      <c r="A14" s="3">
        <v>109.0</v>
      </c>
      <c r="B14" s="4">
        <v>0.0516087962962963</v>
      </c>
      <c r="C14" s="5" t="s">
        <v>10</v>
      </c>
      <c r="D14" s="5" t="s">
        <v>14</v>
      </c>
      <c r="E14" s="62">
        <v>17.0</v>
      </c>
      <c r="F14" s="49">
        <f t="shared" si="1"/>
        <v>8</v>
      </c>
      <c r="J14" s="19"/>
    </row>
    <row r="15">
      <c r="A15" s="3">
        <v>109.0</v>
      </c>
      <c r="B15" s="4">
        <v>0.0696875</v>
      </c>
      <c r="C15" s="5" t="s">
        <v>22</v>
      </c>
      <c r="D15" s="5" t="s">
        <v>123</v>
      </c>
      <c r="E15" s="62">
        <v>27.0</v>
      </c>
      <c r="F15" s="59">
        <f>E15-6</f>
        <v>21</v>
      </c>
      <c r="J15" s="19" t="s">
        <v>4272</v>
      </c>
    </row>
    <row r="16">
      <c r="A16" s="3">
        <v>109.0</v>
      </c>
      <c r="B16" s="4">
        <v>0.06969907407407408</v>
      </c>
      <c r="C16" s="5" t="s">
        <v>18</v>
      </c>
      <c r="D16" s="5" t="s">
        <v>123</v>
      </c>
      <c r="E16" s="62">
        <v>21.0</v>
      </c>
      <c r="F16" s="49">
        <f>E16-11</f>
        <v>10</v>
      </c>
      <c r="J16" s="19"/>
    </row>
    <row r="17">
      <c r="A17" s="3">
        <v>109.0</v>
      </c>
      <c r="B17" s="4">
        <v>0.10086805555555556</v>
      </c>
      <c r="C17" s="5" t="s">
        <v>10</v>
      </c>
      <c r="D17" s="5" t="s">
        <v>14</v>
      </c>
      <c r="E17" s="62">
        <v>13.0</v>
      </c>
      <c r="F17" s="49">
        <f>E17-9</f>
        <v>4</v>
      </c>
      <c r="J17" s="19"/>
    </row>
    <row r="18">
      <c r="A18" s="3">
        <v>109.0</v>
      </c>
      <c r="B18" s="4">
        <v>0.1233912037037037</v>
      </c>
      <c r="C18" s="5" t="s">
        <v>18</v>
      </c>
      <c r="D18" s="5" t="s">
        <v>11</v>
      </c>
      <c r="E18" s="62" t="s">
        <v>37</v>
      </c>
      <c r="F18" s="53">
        <v>20.0</v>
      </c>
      <c r="J18" s="19"/>
    </row>
    <row r="19">
      <c r="A19" s="3">
        <v>109.0</v>
      </c>
      <c r="B19" s="4">
        <v>0.12350694444444445</v>
      </c>
      <c r="C19" s="5" t="s">
        <v>13</v>
      </c>
      <c r="D19" s="5" t="s">
        <v>11</v>
      </c>
      <c r="E19" s="62" t="s">
        <v>28</v>
      </c>
      <c r="F19" s="53">
        <v>1.0</v>
      </c>
      <c r="J19" s="19"/>
    </row>
    <row r="20">
      <c r="A20" s="3">
        <v>109.0</v>
      </c>
      <c r="B20" s="4">
        <v>0.12366898148148148</v>
      </c>
      <c r="C20" s="5" t="s">
        <v>10</v>
      </c>
      <c r="D20" s="5" t="s">
        <v>11</v>
      </c>
      <c r="E20" s="62">
        <v>21.0</v>
      </c>
      <c r="F20" s="49">
        <f>E20-2</f>
        <v>19</v>
      </c>
      <c r="J20" s="19"/>
    </row>
    <row r="21">
      <c r="A21" s="3">
        <v>109.0</v>
      </c>
      <c r="B21" s="4">
        <v>0.12372685185185185</v>
      </c>
      <c r="C21" s="5" t="s">
        <v>21</v>
      </c>
      <c r="D21" s="5" t="s">
        <v>11</v>
      </c>
      <c r="E21" s="62">
        <v>8.0</v>
      </c>
      <c r="F21" s="49">
        <f>E21-3</f>
        <v>5</v>
      </c>
      <c r="J21" s="19"/>
    </row>
    <row r="22">
      <c r="A22" s="3">
        <v>109.0</v>
      </c>
      <c r="B22" s="4">
        <v>0.1238888888888889</v>
      </c>
      <c r="C22" s="5" t="s">
        <v>15</v>
      </c>
      <c r="D22" s="5" t="s">
        <v>184</v>
      </c>
      <c r="E22" s="62">
        <v>24.0</v>
      </c>
      <c r="F22" s="49">
        <f>E22-12</f>
        <v>12</v>
      </c>
      <c r="J22" s="19"/>
    </row>
    <row r="23">
      <c r="A23" s="3">
        <v>109.0</v>
      </c>
      <c r="B23" s="4">
        <v>0.12418981481481481</v>
      </c>
      <c r="C23" s="5" t="s">
        <v>22</v>
      </c>
      <c r="D23" s="5" t="s">
        <v>11</v>
      </c>
      <c r="E23" s="62">
        <v>19.0</v>
      </c>
      <c r="F23" s="49">
        <f>E23-2</f>
        <v>17</v>
      </c>
      <c r="J23" s="19"/>
    </row>
    <row r="24">
      <c r="A24" s="3">
        <v>109.0</v>
      </c>
      <c r="B24" s="4">
        <v>0.125</v>
      </c>
      <c r="C24" s="5" t="s">
        <v>10</v>
      </c>
      <c r="D24" s="5" t="s">
        <v>24</v>
      </c>
      <c r="E24" s="62" t="s">
        <v>37</v>
      </c>
      <c r="F24" s="53">
        <v>20.0</v>
      </c>
      <c r="J24" s="19"/>
    </row>
    <row r="25">
      <c r="A25" s="3">
        <v>109.0</v>
      </c>
      <c r="B25" s="4">
        <v>0.12657407407407406</v>
      </c>
      <c r="C25" s="5" t="s">
        <v>15</v>
      </c>
      <c r="D25" s="5" t="s">
        <v>184</v>
      </c>
      <c r="E25" s="62">
        <v>28.0</v>
      </c>
      <c r="F25" s="49">
        <f>E25-12</f>
        <v>16</v>
      </c>
      <c r="J25" s="19"/>
    </row>
    <row r="26">
      <c r="A26" s="3">
        <v>109.0</v>
      </c>
      <c r="B26" s="4">
        <v>0.13148148148148148</v>
      </c>
      <c r="C26" s="5" t="s">
        <v>21</v>
      </c>
      <c r="D26" s="5" t="s">
        <v>24</v>
      </c>
      <c r="E26" s="62">
        <v>27.0</v>
      </c>
      <c r="F26" s="49">
        <f>E26-14</f>
        <v>13</v>
      </c>
      <c r="J26" s="19"/>
    </row>
    <row r="27">
      <c r="A27" s="3">
        <v>109.0</v>
      </c>
      <c r="B27" s="4">
        <v>0.13496527777777778</v>
      </c>
      <c r="C27" s="5" t="s">
        <v>13</v>
      </c>
      <c r="D27" s="5" t="s">
        <v>184</v>
      </c>
      <c r="E27" s="62">
        <v>15.0</v>
      </c>
      <c r="F27" s="53">
        <v>17.0</v>
      </c>
      <c r="J27" s="19"/>
    </row>
    <row r="28">
      <c r="A28" s="3">
        <v>109.0</v>
      </c>
      <c r="B28" s="4">
        <v>0.13760416666666667</v>
      </c>
      <c r="C28" s="5" t="s">
        <v>10</v>
      </c>
      <c r="D28" s="5" t="s">
        <v>32</v>
      </c>
      <c r="E28" s="62">
        <v>28.0</v>
      </c>
      <c r="F28" s="49">
        <f>E28-16</f>
        <v>12</v>
      </c>
      <c r="J28" s="135" t="s">
        <v>2634</v>
      </c>
    </row>
    <row r="29">
      <c r="A29" s="3">
        <v>109.0</v>
      </c>
      <c r="B29" s="4">
        <v>0.13767361111111112</v>
      </c>
      <c r="C29" s="5" t="s">
        <v>18</v>
      </c>
      <c r="D29" s="5" t="s">
        <v>32</v>
      </c>
      <c r="E29" s="62">
        <v>25.0</v>
      </c>
      <c r="F29" s="49">
        <f>E29-15</f>
        <v>10</v>
      </c>
      <c r="J29" s="135" t="s">
        <v>2777</v>
      </c>
    </row>
    <row r="30">
      <c r="A30" s="3">
        <v>109.0</v>
      </c>
      <c r="B30" s="4">
        <v>0.13842592592592592</v>
      </c>
      <c r="C30" s="5" t="s">
        <v>10</v>
      </c>
      <c r="D30" s="5" t="s">
        <v>7</v>
      </c>
      <c r="E30" s="62">
        <v>15.0</v>
      </c>
      <c r="F30" s="49"/>
      <c r="H30" s="5" t="s">
        <v>4273</v>
      </c>
      <c r="J30" s="19"/>
    </row>
    <row r="31">
      <c r="A31" s="3">
        <v>109.0</v>
      </c>
      <c r="B31" s="4">
        <v>0.13850694444444445</v>
      </c>
      <c r="C31" s="5" t="s">
        <v>21</v>
      </c>
      <c r="D31" s="5" t="s">
        <v>32</v>
      </c>
      <c r="E31" s="62">
        <v>29.0</v>
      </c>
      <c r="F31" s="49">
        <f>E31-14</f>
        <v>15</v>
      </c>
      <c r="J31" s="135" t="s">
        <v>2767</v>
      </c>
    </row>
    <row r="32">
      <c r="A32" s="3">
        <v>109.0</v>
      </c>
      <c r="B32" s="4">
        <v>0.1386689814814815</v>
      </c>
      <c r="C32" s="5" t="s">
        <v>21</v>
      </c>
      <c r="D32" s="5" t="s">
        <v>7</v>
      </c>
      <c r="E32" s="62">
        <v>12.0</v>
      </c>
      <c r="F32" s="49"/>
      <c r="H32" s="5" t="s">
        <v>4274</v>
      </c>
      <c r="J32" s="19"/>
    </row>
    <row r="33">
      <c r="A33" s="3">
        <v>109.0</v>
      </c>
      <c r="B33" s="4">
        <v>0.1407175925925926</v>
      </c>
      <c r="C33" s="5" t="s">
        <v>10</v>
      </c>
      <c r="D33" s="5" t="s">
        <v>24</v>
      </c>
      <c r="E33" s="62">
        <v>25.0</v>
      </c>
      <c r="F33" s="49">
        <f>E33-15</f>
        <v>10</v>
      </c>
      <c r="J33" s="19"/>
    </row>
    <row r="34">
      <c r="A34" s="3">
        <v>109.0</v>
      </c>
      <c r="B34" s="4">
        <v>0.14072916666666666</v>
      </c>
      <c r="C34" s="5" t="s">
        <v>21</v>
      </c>
      <c r="D34" s="5" t="s">
        <v>24</v>
      </c>
      <c r="E34" s="62">
        <v>24.0</v>
      </c>
      <c r="F34" s="59">
        <f>E34-14</f>
        <v>10</v>
      </c>
      <c r="J34" s="19" t="s">
        <v>1058</v>
      </c>
    </row>
    <row r="35">
      <c r="A35" s="3">
        <v>109.0</v>
      </c>
      <c r="B35" s="4">
        <v>0.14072916666666666</v>
      </c>
      <c r="C35" s="5" t="s">
        <v>18</v>
      </c>
      <c r="D35" s="5" t="s">
        <v>24</v>
      </c>
      <c r="E35" s="62">
        <v>24.0</v>
      </c>
      <c r="F35" s="49">
        <f>E35-9</f>
        <v>15</v>
      </c>
      <c r="J35" s="19"/>
    </row>
    <row r="36">
      <c r="A36" s="3">
        <v>109.0</v>
      </c>
      <c r="B36" s="4">
        <v>0.14074074074074075</v>
      </c>
      <c r="C36" s="5" t="s">
        <v>15</v>
      </c>
      <c r="D36" s="5" t="s">
        <v>24</v>
      </c>
      <c r="E36" s="62">
        <v>30.0</v>
      </c>
      <c r="F36" s="49">
        <f>E36-12</f>
        <v>18</v>
      </c>
      <c r="J36" s="19"/>
    </row>
    <row r="37">
      <c r="A37" s="3">
        <v>109.0</v>
      </c>
      <c r="B37" s="4">
        <v>0.14076388888888888</v>
      </c>
      <c r="C37" s="5" t="s">
        <v>13</v>
      </c>
      <c r="D37" s="5" t="s">
        <v>24</v>
      </c>
      <c r="E37" s="62">
        <v>6.0</v>
      </c>
      <c r="F37" s="49">
        <f>E37-0</f>
        <v>6</v>
      </c>
      <c r="J37" s="19"/>
    </row>
    <row r="38">
      <c r="A38" s="3">
        <v>109.0</v>
      </c>
      <c r="B38" s="4">
        <v>0.14078703703703704</v>
      </c>
      <c r="C38" s="5" t="s">
        <v>22</v>
      </c>
      <c r="D38" s="5" t="s">
        <v>24</v>
      </c>
      <c r="E38" s="62">
        <v>8.0</v>
      </c>
      <c r="F38" s="49">
        <f>E38-1</f>
        <v>7</v>
      </c>
      <c r="J38" s="19"/>
    </row>
    <row r="39">
      <c r="A39" s="3">
        <v>109.0</v>
      </c>
      <c r="B39" s="4">
        <v>0.14226851851851852</v>
      </c>
      <c r="C39" s="5" t="s">
        <v>13</v>
      </c>
      <c r="D39" s="5" t="s">
        <v>492</v>
      </c>
      <c r="E39" s="62" t="s">
        <v>37</v>
      </c>
      <c r="F39" s="53">
        <v>20.0</v>
      </c>
      <c r="J39" s="19"/>
    </row>
    <row r="40">
      <c r="A40" s="3">
        <v>109.0</v>
      </c>
      <c r="B40" s="4">
        <v>0.14228009259259258</v>
      </c>
      <c r="C40" s="5" t="s">
        <v>15</v>
      </c>
      <c r="D40" s="5" t="s">
        <v>492</v>
      </c>
      <c r="E40" s="62" t="s">
        <v>28</v>
      </c>
      <c r="F40" s="53">
        <v>1.0</v>
      </c>
      <c r="J40" s="19"/>
    </row>
    <row r="41">
      <c r="A41" s="3">
        <v>109.0</v>
      </c>
      <c r="B41" s="4">
        <v>0.14233796296296297</v>
      </c>
      <c r="C41" s="5" t="s">
        <v>18</v>
      </c>
      <c r="D41" s="5" t="s">
        <v>492</v>
      </c>
      <c r="E41" s="62" t="s">
        <v>37</v>
      </c>
      <c r="F41" s="53">
        <v>20.0</v>
      </c>
      <c r="J41" s="19"/>
    </row>
    <row r="42">
      <c r="A42" s="3">
        <v>109.0</v>
      </c>
      <c r="B42" s="4">
        <v>0.14247685185185185</v>
      </c>
      <c r="C42" s="5" t="s">
        <v>22</v>
      </c>
      <c r="D42" s="5" t="s">
        <v>492</v>
      </c>
      <c r="E42" s="62">
        <v>11.0</v>
      </c>
      <c r="F42" s="49">
        <f>E42-1</f>
        <v>10</v>
      </c>
      <c r="J42" s="19"/>
    </row>
    <row r="43">
      <c r="A43" s="3">
        <v>109.0</v>
      </c>
      <c r="B43" s="4">
        <v>0.1425925925925926</v>
      </c>
      <c r="C43" s="5" t="s">
        <v>21</v>
      </c>
      <c r="D43" s="5" t="s">
        <v>492</v>
      </c>
      <c r="E43" s="62">
        <v>9.0</v>
      </c>
      <c r="F43" s="49">
        <f>E43-2</f>
        <v>7</v>
      </c>
      <c r="J43" s="135" t="s">
        <v>418</v>
      </c>
    </row>
    <row r="44">
      <c r="A44" s="3">
        <v>109.0</v>
      </c>
      <c r="B44" s="4">
        <v>0.1425925925925926</v>
      </c>
      <c r="C44" s="5" t="s">
        <v>21</v>
      </c>
      <c r="D44" s="5" t="s">
        <v>492</v>
      </c>
      <c r="E44" s="62" t="s">
        <v>30</v>
      </c>
      <c r="F44" s="53" t="s">
        <v>30</v>
      </c>
      <c r="J44" s="135" t="s">
        <v>350</v>
      </c>
    </row>
    <row r="45">
      <c r="A45" s="3">
        <v>109.0</v>
      </c>
      <c r="B45" s="4">
        <v>0.14325231481481482</v>
      </c>
      <c r="C45" s="5" t="s">
        <v>21</v>
      </c>
      <c r="D45" s="5" t="s">
        <v>32</v>
      </c>
      <c r="E45" s="89"/>
      <c r="F45" s="53">
        <v>18.0</v>
      </c>
      <c r="J45" s="135" t="s">
        <v>42</v>
      </c>
    </row>
    <row r="46">
      <c r="A46" s="3">
        <v>109.0</v>
      </c>
      <c r="B46" s="4">
        <v>0.14325231481481482</v>
      </c>
      <c r="C46" s="5" t="s">
        <v>21</v>
      </c>
      <c r="D46" s="5" t="s">
        <v>32</v>
      </c>
      <c r="E46" s="62">
        <v>20.0</v>
      </c>
      <c r="F46" s="49">
        <f>E46-14</f>
        <v>6</v>
      </c>
      <c r="J46" s="135" t="s">
        <v>2907</v>
      </c>
    </row>
    <row r="47">
      <c r="A47" s="3">
        <v>109.0</v>
      </c>
      <c r="B47" s="4">
        <v>0.14372685185185186</v>
      </c>
      <c r="C47" s="5" t="s">
        <v>21</v>
      </c>
      <c r="D47" s="5" t="s">
        <v>7</v>
      </c>
      <c r="E47" s="62">
        <v>14.0</v>
      </c>
      <c r="F47" s="49"/>
      <c r="H47" s="5" t="s">
        <v>4275</v>
      </c>
      <c r="J47" s="19"/>
    </row>
    <row r="48">
      <c r="A48" s="3">
        <v>109.0</v>
      </c>
      <c r="B48" s="4">
        <v>0.1470138888888889</v>
      </c>
      <c r="C48" s="5" t="s">
        <v>15</v>
      </c>
      <c r="D48" s="5" t="s">
        <v>25</v>
      </c>
      <c r="E48" s="62">
        <v>20.0</v>
      </c>
      <c r="F48" s="49">
        <f>E48-5</f>
        <v>15</v>
      </c>
      <c r="J48" s="135" t="s">
        <v>4276</v>
      </c>
    </row>
    <row r="49">
      <c r="A49" s="3">
        <v>109.0</v>
      </c>
      <c r="B49" s="4">
        <v>0.1470138888888889</v>
      </c>
      <c r="C49" s="5" t="s">
        <v>15</v>
      </c>
      <c r="D49" s="5" t="s">
        <v>4824</v>
      </c>
      <c r="E49" s="62">
        <v>4.0</v>
      </c>
      <c r="F49" s="49"/>
      <c r="J49" s="19"/>
    </row>
    <row r="50">
      <c r="A50" s="3">
        <v>109.0</v>
      </c>
      <c r="B50" s="4">
        <v>0.14873842592592593</v>
      </c>
      <c r="C50" s="5" t="s">
        <v>21</v>
      </c>
      <c r="D50" s="5" t="s">
        <v>24</v>
      </c>
      <c r="E50" s="62">
        <v>24.0</v>
      </c>
      <c r="F50" s="59">
        <f t="shared" ref="F50:F51" si="2">E50-14</f>
        <v>10</v>
      </c>
      <c r="J50" s="135" t="s">
        <v>4277</v>
      </c>
    </row>
    <row r="51">
      <c r="A51" s="3">
        <v>109.0</v>
      </c>
      <c r="B51" s="4">
        <v>0.14873842592592593</v>
      </c>
      <c r="C51" s="5" t="s">
        <v>21</v>
      </c>
      <c r="D51" s="5" t="s">
        <v>24</v>
      </c>
      <c r="E51" s="62">
        <v>24.0</v>
      </c>
      <c r="F51" s="59">
        <f t="shared" si="2"/>
        <v>10</v>
      </c>
      <c r="J51" s="135" t="s">
        <v>4278</v>
      </c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8.63"/>
    <col customWidth="1" min="4" max="4" width="13.63"/>
    <col customWidth="1" min="5" max="5" width="9.5"/>
    <col customWidth="1" min="6" max="6" width="11.25"/>
    <col customWidth="1" min="7" max="7" width="4.75"/>
    <col customWidth="1" min="8" max="8" width="22.25"/>
    <col customWidth="1" min="9" max="9" width="4.88"/>
    <col customWidth="1" min="10" max="10" width="29.13"/>
  </cols>
  <sheetData>
    <row r="1">
      <c r="A1" s="1" t="s">
        <v>0</v>
      </c>
      <c r="B1" s="132" t="s">
        <v>1</v>
      </c>
      <c r="C1" s="133" t="s">
        <v>2</v>
      </c>
      <c r="D1" s="133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3">
        <v>110.0</v>
      </c>
      <c r="B2" s="4">
        <v>0.013981481481481482</v>
      </c>
      <c r="C2" s="5" t="s">
        <v>15</v>
      </c>
      <c r="D2" s="5" t="s">
        <v>88</v>
      </c>
      <c r="E2" s="62">
        <v>4.0</v>
      </c>
      <c r="F2" s="49">
        <f>E2-2</f>
        <v>2</v>
      </c>
      <c r="J2" s="19"/>
    </row>
    <row r="3">
      <c r="A3" s="3">
        <v>110.0</v>
      </c>
      <c r="B3" s="4">
        <v>0.013981481481481482</v>
      </c>
      <c r="C3" s="5" t="s">
        <v>18</v>
      </c>
      <c r="D3" s="5" t="s">
        <v>88</v>
      </c>
      <c r="E3" s="62">
        <v>9.0</v>
      </c>
      <c r="F3" s="49">
        <f>E3-5</f>
        <v>4</v>
      </c>
      <c r="J3" s="19"/>
    </row>
    <row r="4">
      <c r="A4" s="3">
        <v>110.0</v>
      </c>
      <c r="B4" s="4">
        <v>0.015555555555555555</v>
      </c>
      <c r="C4" s="5" t="s">
        <v>21</v>
      </c>
      <c r="D4" s="5" t="s">
        <v>88</v>
      </c>
      <c r="E4" s="62">
        <v>27.0</v>
      </c>
      <c r="F4" s="49">
        <f>E4-9</f>
        <v>18</v>
      </c>
      <c r="J4" s="19"/>
    </row>
    <row r="5">
      <c r="A5" s="3">
        <v>110.0</v>
      </c>
      <c r="B5" s="4">
        <v>0.019444444444444445</v>
      </c>
      <c r="C5" s="5" t="s">
        <v>15</v>
      </c>
      <c r="D5" s="5" t="s">
        <v>184</v>
      </c>
      <c r="E5" s="62">
        <v>17.0</v>
      </c>
      <c r="F5" s="53">
        <f>E5-12</f>
        <v>5</v>
      </c>
      <c r="J5" s="135"/>
    </row>
    <row r="6">
      <c r="A6" s="3">
        <v>110.0</v>
      </c>
      <c r="B6" s="4">
        <v>0.022627314814814815</v>
      </c>
      <c r="C6" s="5" t="s">
        <v>13</v>
      </c>
      <c r="D6" s="5" t="s">
        <v>25</v>
      </c>
      <c r="E6" s="62" t="s">
        <v>30</v>
      </c>
      <c r="F6" s="53" t="s">
        <v>30</v>
      </c>
      <c r="J6" s="135" t="s">
        <v>17</v>
      </c>
    </row>
    <row r="7">
      <c r="A7" s="3">
        <v>110.0</v>
      </c>
      <c r="B7" s="4">
        <v>0.022627314814814815</v>
      </c>
      <c r="C7" s="5" t="s">
        <v>13</v>
      </c>
      <c r="D7" s="5" t="s">
        <v>25</v>
      </c>
      <c r="E7" s="62" t="s">
        <v>37</v>
      </c>
      <c r="F7" s="53">
        <v>20.0</v>
      </c>
      <c r="J7" s="135" t="s">
        <v>40</v>
      </c>
    </row>
    <row r="8">
      <c r="A8" s="3">
        <v>110.0</v>
      </c>
      <c r="B8" s="4">
        <v>0.022627314814814815</v>
      </c>
      <c r="C8" s="5" t="s">
        <v>18</v>
      </c>
      <c r="D8" s="5" t="s">
        <v>25</v>
      </c>
      <c r="E8" s="62">
        <v>17.0</v>
      </c>
      <c r="F8" s="49">
        <f t="shared" ref="F8:F9" si="1">E8-6</f>
        <v>11</v>
      </c>
      <c r="J8" s="19"/>
    </row>
    <row r="9">
      <c r="A9" s="3">
        <v>110.0</v>
      </c>
      <c r="B9" s="4">
        <v>0.022627314814814815</v>
      </c>
      <c r="C9" s="5" t="s">
        <v>22</v>
      </c>
      <c r="D9" s="5" t="s">
        <v>25</v>
      </c>
      <c r="E9" s="62">
        <v>13.0</v>
      </c>
      <c r="F9" s="49">
        <f t="shared" si="1"/>
        <v>7</v>
      </c>
      <c r="J9" s="19"/>
    </row>
    <row r="10">
      <c r="A10" s="3">
        <v>110.0</v>
      </c>
      <c r="B10" s="4">
        <v>0.02451388888888889</v>
      </c>
      <c r="C10" s="5" t="s">
        <v>22</v>
      </c>
      <c r="D10" s="5" t="s">
        <v>97</v>
      </c>
      <c r="E10" s="62">
        <v>6.0</v>
      </c>
      <c r="F10" s="49"/>
      <c r="H10" s="5" t="s">
        <v>4279</v>
      </c>
      <c r="J10" s="135" t="s">
        <v>2707</v>
      </c>
    </row>
    <row r="11">
      <c r="A11" s="3">
        <v>110.0</v>
      </c>
      <c r="B11" s="4">
        <v>0.02474537037037037</v>
      </c>
      <c r="C11" s="5" t="s">
        <v>21</v>
      </c>
      <c r="D11" s="5" t="s">
        <v>20</v>
      </c>
      <c r="E11" s="62">
        <v>41.0</v>
      </c>
      <c r="F11" s="49">
        <f>E11-17-10</f>
        <v>14</v>
      </c>
      <c r="J11" s="19" t="s">
        <v>4280</v>
      </c>
    </row>
    <row r="12">
      <c r="A12" s="3">
        <v>110.0</v>
      </c>
      <c r="B12" s="4">
        <v>0.029016203703703704</v>
      </c>
      <c r="C12" s="5" t="s">
        <v>18</v>
      </c>
      <c r="D12" s="5" t="s">
        <v>47</v>
      </c>
      <c r="E12" s="62">
        <v>21.0</v>
      </c>
      <c r="F12" s="49">
        <f>E12-12</f>
        <v>9</v>
      </c>
      <c r="J12" s="19"/>
    </row>
    <row r="13">
      <c r="A13" s="3">
        <v>110.0</v>
      </c>
      <c r="B13" s="4">
        <v>0.029016203703703704</v>
      </c>
      <c r="C13" s="5" t="s">
        <v>13</v>
      </c>
      <c r="D13" s="5" t="s">
        <v>47</v>
      </c>
      <c r="E13" s="62">
        <v>5.0</v>
      </c>
      <c r="F13" s="53">
        <f t="shared" ref="F13:F14" si="2">E13-2</f>
        <v>3</v>
      </c>
      <c r="J13" s="135" t="s">
        <v>17</v>
      </c>
    </row>
    <row r="14">
      <c r="A14" s="3">
        <v>110.0</v>
      </c>
      <c r="B14" s="4">
        <v>0.029016203703703704</v>
      </c>
      <c r="C14" s="5" t="s">
        <v>13</v>
      </c>
      <c r="D14" s="5" t="s">
        <v>47</v>
      </c>
      <c r="E14" s="62">
        <v>21.0</v>
      </c>
      <c r="F14" s="49">
        <f t="shared" si="2"/>
        <v>19</v>
      </c>
      <c r="J14" s="135" t="s">
        <v>40</v>
      </c>
    </row>
    <row r="15">
      <c r="A15" s="3">
        <v>110.0</v>
      </c>
      <c r="B15" s="4">
        <v>0.029016203703703704</v>
      </c>
      <c r="C15" s="5" t="s">
        <v>10</v>
      </c>
      <c r="D15" s="5" t="s">
        <v>47</v>
      </c>
      <c r="E15" s="62">
        <v>21.0</v>
      </c>
      <c r="F15" s="49">
        <f>E15-7</f>
        <v>14</v>
      </c>
      <c r="J15" s="19"/>
    </row>
    <row r="16">
      <c r="A16" s="3">
        <v>110.0</v>
      </c>
      <c r="B16" s="4">
        <v>0.02921296296296296</v>
      </c>
      <c r="C16" s="5" t="s">
        <v>21</v>
      </c>
      <c r="D16" s="5" t="s">
        <v>47</v>
      </c>
      <c r="E16" s="62">
        <v>19.0</v>
      </c>
      <c r="F16" s="49">
        <f>E16-5</f>
        <v>14</v>
      </c>
      <c r="J16" s="19"/>
    </row>
    <row r="17">
      <c r="A17" s="3">
        <v>110.0</v>
      </c>
      <c r="B17" s="4">
        <v>0.02921296296296296</v>
      </c>
      <c r="C17" s="5" t="s">
        <v>22</v>
      </c>
      <c r="D17" s="5" t="s">
        <v>47</v>
      </c>
      <c r="E17" s="62">
        <v>18.0</v>
      </c>
      <c r="F17" s="49">
        <f>E17-3</f>
        <v>15</v>
      </c>
      <c r="J17" s="19"/>
    </row>
    <row r="18">
      <c r="A18" s="3">
        <v>110.0</v>
      </c>
      <c r="B18" s="4">
        <v>0.029375</v>
      </c>
      <c r="C18" s="5" t="s">
        <v>15</v>
      </c>
      <c r="D18" s="5" t="s">
        <v>47</v>
      </c>
      <c r="E18" s="62">
        <v>8.0</v>
      </c>
      <c r="F18" s="49">
        <f>E18-2</f>
        <v>6</v>
      </c>
      <c r="J18" s="19"/>
    </row>
    <row r="19">
      <c r="A19" s="3">
        <v>110.0</v>
      </c>
      <c r="B19" s="4">
        <v>0.029375</v>
      </c>
      <c r="C19" s="5" t="s">
        <v>134</v>
      </c>
      <c r="D19" s="5" t="s">
        <v>47</v>
      </c>
      <c r="E19" s="62" t="s">
        <v>28</v>
      </c>
      <c r="F19" s="53">
        <v>1.0</v>
      </c>
      <c r="J19" s="19"/>
    </row>
    <row r="20">
      <c r="A20" s="3">
        <v>110.0</v>
      </c>
      <c r="B20" s="4">
        <v>0.031180555555555555</v>
      </c>
      <c r="C20" s="5" t="s">
        <v>13</v>
      </c>
      <c r="D20" s="5" t="s">
        <v>32</v>
      </c>
      <c r="E20" s="62" t="s">
        <v>30</v>
      </c>
      <c r="F20" s="53" t="s">
        <v>30</v>
      </c>
      <c r="J20" s="135" t="s">
        <v>17</v>
      </c>
    </row>
    <row r="21">
      <c r="A21" s="3">
        <v>110.0</v>
      </c>
      <c r="B21" s="4">
        <v>0.031180555555555555</v>
      </c>
      <c r="C21" s="5" t="s">
        <v>13</v>
      </c>
      <c r="D21" s="5" t="s">
        <v>32</v>
      </c>
      <c r="E21" s="62">
        <v>28.0</v>
      </c>
      <c r="F21" s="53">
        <f>E21-17</f>
        <v>11</v>
      </c>
      <c r="J21" s="135" t="s">
        <v>4281</v>
      </c>
    </row>
    <row r="22">
      <c r="A22" s="3">
        <v>110.0</v>
      </c>
      <c r="B22" s="4">
        <v>0.031296296296296294</v>
      </c>
      <c r="C22" s="5" t="s">
        <v>13</v>
      </c>
      <c r="D22" s="5" t="s">
        <v>7</v>
      </c>
      <c r="E22" s="62">
        <v>23.0</v>
      </c>
      <c r="F22" s="49"/>
      <c r="H22" s="5" t="s">
        <v>4282</v>
      </c>
      <c r="J22" s="19"/>
    </row>
    <row r="23">
      <c r="A23" s="3">
        <v>110.0</v>
      </c>
      <c r="B23" s="4">
        <v>0.031608796296296295</v>
      </c>
      <c r="C23" s="5" t="s">
        <v>13</v>
      </c>
      <c r="D23" s="5" t="s">
        <v>32</v>
      </c>
      <c r="E23" s="62" t="s">
        <v>30</v>
      </c>
      <c r="F23" s="53" t="s">
        <v>30</v>
      </c>
      <c r="J23" s="135" t="s">
        <v>17</v>
      </c>
    </row>
    <row r="24">
      <c r="A24" s="3">
        <v>110.0</v>
      </c>
      <c r="B24" s="4">
        <v>0.031608796296296295</v>
      </c>
      <c r="C24" s="5" t="s">
        <v>13</v>
      </c>
      <c r="D24" s="5" t="s">
        <v>32</v>
      </c>
      <c r="E24" s="62">
        <v>25.0</v>
      </c>
      <c r="F24" s="49">
        <f>E24-17+5</f>
        <v>13</v>
      </c>
      <c r="J24" s="135" t="s">
        <v>4283</v>
      </c>
    </row>
    <row r="25">
      <c r="A25" s="3">
        <v>110.0</v>
      </c>
      <c r="B25" s="4">
        <v>0.031747685185185184</v>
      </c>
      <c r="C25" s="5" t="s">
        <v>13</v>
      </c>
      <c r="D25" s="5" t="s">
        <v>7</v>
      </c>
      <c r="E25" s="62">
        <v>31.0</v>
      </c>
      <c r="F25" s="49"/>
      <c r="H25" s="5" t="s">
        <v>4284</v>
      </c>
      <c r="J25" s="19"/>
    </row>
    <row r="26">
      <c r="A26" s="3">
        <v>110.0</v>
      </c>
      <c r="B26" s="4">
        <v>0.03290509259259259</v>
      </c>
      <c r="C26" s="5" t="s">
        <v>10</v>
      </c>
      <c r="D26" s="5" t="s">
        <v>32</v>
      </c>
      <c r="E26" s="62">
        <v>14.0</v>
      </c>
      <c r="F26" s="53">
        <f>E26-14+5</f>
        <v>5</v>
      </c>
      <c r="J26" s="135" t="s">
        <v>4285</v>
      </c>
    </row>
    <row r="27">
      <c r="A27" s="3">
        <v>110.0</v>
      </c>
      <c r="B27" s="4">
        <v>0.03321759259259259</v>
      </c>
      <c r="C27" s="5" t="s">
        <v>10</v>
      </c>
      <c r="D27" s="5" t="s">
        <v>32</v>
      </c>
      <c r="E27" s="62">
        <v>21.0</v>
      </c>
      <c r="F27" s="49">
        <f>E27-14</f>
        <v>7</v>
      </c>
      <c r="J27" s="135" t="s">
        <v>4286</v>
      </c>
    </row>
    <row r="28">
      <c r="A28" s="3">
        <v>110.0</v>
      </c>
      <c r="B28" s="4">
        <v>0.033449074074074076</v>
      </c>
      <c r="C28" s="5" t="s">
        <v>10</v>
      </c>
      <c r="D28" s="5" t="s">
        <v>7</v>
      </c>
      <c r="E28" s="62">
        <v>39.0</v>
      </c>
      <c r="F28" s="49"/>
      <c r="H28" s="5" t="s">
        <v>4287</v>
      </c>
      <c r="J28" s="19"/>
    </row>
    <row r="29">
      <c r="A29" s="3">
        <v>110.0</v>
      </c>
      <c r="B29" s="4">
        <v>0.03466435185185185</v>
      </c>
      <c r="C29" s="5" t="s">
        <v>21</v>
      </c>
      <c r="D29" s="5" t="s">
        <v>32</v>
      </c>
      <c r="E29" s="62">
        <v>20.0</v>
      </c>
      <c r="F29" s="53">
        <f>E29-14+5</f>
        <v>11</v>
      </c>
      <c r="J29" s="135" t="s">
        <v>4288</v>
      </c>
    </row>
    <row r="30">
      <c r="A30" s="3">
        <v>110.0</v>
      </c>
      <c r="B30" s="4">
        <v>0.034722222222222224</v>
      </c>
      <c r="C30" s="5" t="s">
        <v>21</v>
      </c>
      <c r="D30" s="5" t="s">
        <v>32</v>
      </c>
      <c r="E30" s="62" t="s">
        <v>30</v>
      </c>
      <c r="F30" s="53" t="s">
        <v>30</v>
      </c>
      <c r="J30" s="135" t="s">
        <v>4288</v>
      </c>
    </row>
    <row r="31">
      <c r="A31" s="3">
        <v>110.0</v>
      </c>
      <c r="B31" s="4">
        <v>0.03478009259259259</v>
      </c>
      <c r="C31" s="5" t="s">
        <v>21</v>
      </c>
      <c r="D31" s="5" t="s">
        <v>32</v>
      </c>
      <c r="E31" s="62">
        <v>20.0</v>
      </c>
      <c r="F31" s="49">
        <f>E31-12+5</f>
        <v>13</v>
      </c>
      <c r="J31" s="135" t="s">
        <v>4289</v>
      </c>
    </row>
    <row r="32">
      <c r="A32" s="3">
        <v>110.0</v>
      </c>
      <c r="B32" s="4">
        <v>0.034930555555555555</v>
      </c>
      <c r="C32" s="5" t="s">
        <v>21</v>
      </c>
      <c r="D32" s="5" t="s">
        <v>7</v>
      </c>
      <c r="E32" s="62">
        <v>46.0</v>
      </c>
      <c r="F32" s="49"/>
      <c r="H32" s="5" t="s">
        <v>4290</v>
      </c>
      <c r="J32" s="19"/>
    </row>
    <row r="33">
      <c r="A33" s="3">
        <v>110.0</v>
      </c>
      <c r="B33" s="4">
        <v>0.0352662037037037</v>
      </c>
      <c r="C33" s="5" t="s">
        <v>21</v>
      </c>
      <c r="D33" s="5" t="s">
        <v>7</v>
      </c>
      <c r="E33" s="62">
        <v>12.0</v>
      </c>
      <c r="F33" s="49"/>
      <c r="H33" s="5" t="s">
        <v>4291</v>
      </c>
      <c r="J33" s="135"/>
    </row>
    <row r="34">
      <c r="A34" s="3">
        <v>110.0</v>
      </c>
      <c r="B34" s="4">
        <v>0.037662037037037036</v>
      </c>
      <c r="C34" s="5" t="s">
        <v>22</v>
      </c>
      <c r="D34" s="5" t="s">
        <v>7</v>
      </c>
      <c r="E34" s="62">
        <v>12.0</v>
      </c>
      <c r="F34" s="49"/>
      <c r="H34" s="5" t="s">
        <v>4292</v>
      </c>
      <c r="J34" s="19"/>
    </row>
    <row r="35">
      <c r="A35" s="3">
        <v>110.0</v>
      </c>
      <c r="B35" s="4">
        <v>0.03854166666666667</v>
      </c>
      <c r="C35" s="5" t="s">
        <v>10</v>
      </c>
      <c r="D35" s="5" t="s">
        <v>25</v>
      </c>
      <c r="E35" s="62" t="s">
        <v>37</v>
      </c>
      <c r="F35" s="49">
        <v>20.0</v>
      </c>
      <c r="J35" s="19"/>
    </row>
    <row r="36">
      <c r="A36" s="3">
        <v>110.0</v>
      </c>
      <c r="B36" s="4">
        <v>0.03854166666666667</v>
      </c>
      <c r="C36" s="5" t="s">
        <v>18</v>
      </c>
      <c r="D36" s="5" t="s">
        <v>25</v>
      </c>
      <c r="E36" s="62">
        <v>20.0</v>
      </c>
      <c r="F36" s="49">
        <f>E36-6</f>
        <v>14</v>
      </c>
      <c r="J36" s="19"/>
    </row>
    <row r="37">
      <c r="A37" s="3">
        <v>110.0</v>
      </c>
      <c r="B37" s="4">
        <v>0.03854166666666667</v>
      </c>
      <c r="C37" s="5" t="s">
        <v>15</v>
      </c>
      <c r="D37" s="5" t="s">
        <v>25</v>
      </c>
      <c r="E37" s="62">
        <v>12.0</v>
      </c>
      <c r="F37" s="49">
        <f>E37-5</f>
        <v>7</v>
      </c>
      <c r="J37" s="19"/>
    </row>
    <row r="38">
      <c r="A38" s="3">
        <v>110.0</v>
      </c>
      <c r="B38" s="4">
        <v>0.04012731481481482</v>
      </c>
      <c r="C38" s="5" t="s">
        <v>22</v>
      </c>
      <c r="D38" s="5" t="s">
        <v>32</v>
      </c>
      <c r="E38" s="62">
        <v>27.0</v>
      </c>
      <c r="F38" s="49">
        <f>E38-10</f>
        <v>17</v>
      </c>
      <c r="J38" s="135" t="s">
        <v>4293</v>
      </c>
    </row>
    <row r="39">
      <c r="A39" s="3">
        <v>110.0</v>
      </c>
      <c r="B39" s="4">
        <v>0.04012731481481482</v>
      </c>
      <c r="C39" s="5" t="s">
        <v>22</v>
      </c>
      <c r="D39" s="5" t="s">
        <v>32</v>
      </c>
      <c r="E39" s="62" t="s">
        <v>30</v>
      </c>
      <c r="F39" s="53" t="s">
        <v>30</v>
      </c>
      <c r="J39" s="135" t="s">
        <v>4293</v>
      </c>
    </row>
    <row r="40">
      <c r="A40" s="3">
        <v>110.0</v>
      </c>
      <c r="B40" s="4">
        <v>0.040636574074074075</v>
      </c>
      <c r="C40" s="5" t="s">
        <v>22</v>
      </c>
      <c r="D40" s="5" t="s">
        <v>7</v>
      </c>
      <c r="E40" s="62">
        <v>6.0</v>
      </c>
      <c r="F40" s="49"/>
      <c r="H40" s="5" t="s">
        <v>4294</v>
      </c>
      <c r="J40" s="19"/>
    </row>
    <row r="41">
      <c r="A41" s="3">
        <v>110.0</v>
      </c>
      <c r="B41" s="4">
        <v>0.041574074074074076</v>
      </c>
      <c r="C41" s="5" t="s">
        <v>18</v>
      </c>
      <c r="D41" s="5" t="s">
        <v>32</v>
      </c>
      <c r="E41" s="62" t="s">
        <v>863</v>
      </c>
      <c r="F41" s="53">
        <v>19.0</v>
      </c>
      <c r="J41" s="135" t="s">
        <v>4295</v>
      </c>
    </row>
    <row r="42">
      <c r="A42" s="3">
        <v>110.0</v>
      </c>
      <c r="B42" s="4">
        <v>0.04206018518518519</v>
      </c>
      <c r="C42" s="5" t="s">
        <v>18</v>
      </c>
      <c r="D42" s="5" t="s">
        <v>7</v>
      </c>
      <c r="E42" s="62">
        <v>16.0</v>
      </c>
      <c r="F42" s="53"/>
      <c r="H42" s="5" t="s">
        <v>4296</v>
      </c>
      <c r="J42" s="19"/>
    </row>
    <row r="43">
      <c r="A43" s="3">
        <v>110.0</v>
      </c>
      <c r="B43" s="4">
        <v>0.042604166666666665</v>
      </c>
      <c r="C43" s="5" t="s">
        <v>13</v>
      </c>
      <c r="D43" s="5" t="s">
        <v>32</v>
      </c>
      <c r="E43" s="62" t="s">
        <v>30</v>
      </c>
      <c r="F43" s="53" t="s">
        <v>30</v>
      </c>
      <c r="J43" s="135" t="s">
        <v>4297</v>
      </c>
    </row>
    <row r="44">
      <c r="A44" s="3">
        <v>110.0</v>
      </c>
      <c r="B44" s="4">
        <v>0.042604166666666665</v>
      </c>
      <c r="C44" s="5" t="s">
        <v>13</v>
      </c>
      <c r="D44" s="5" t="s">
        <v>32</v>
      </c>
      <c r="E44" s="62" t="s">
        <v>37</v>
      </c>
      <c r="F44" s="53">
        <v>20.0</v>
      </c>
      <c r="J44" s="135" t="s">
        <v>4297</v>
      </c>
    </row>
    <row r="45">
      <c r="A45" s="3">
        <v>110.0</v>
      </c>
      <c r="B45" s="4">
        <v>0.04293981481481481</v>
      </c>
      <c r="C45" s="5" t="s">
        <v>13</v>
      </c>
      <c r="D45" s="5" t="s">
        <v>7</v>
      </c>
      <c r="E45" s="62">
        <v>52.0</v>
      </c>
      <c r="F45" s="49"/>
      <c r="H45" s="5" t="s">
        <v>4298</v>
      </c>
      <c r="J45" s="135"/>
    </row>
    <row r="46">
      <c r="A46" s="3">
        <v>110.0</v>
      </c>
      <c r="B46" s="4">
        <v>0.045335648148148146</v>
      </c>
      <c r="C46" s="5" t="s">
        <v>15</v>
      </c>
      <c r="D46" s="5" t="s">
        <v>7</v>
      </c>
      <c r="E46" s="62">
        <v>16.0</v>
      </c>
      <c r="F46" s="53"/>
      <c r="H46" s="5" t="s">
        <v>4299</v>
      </c>
      <c r="J46" s="135"/>
    </row>
    <row r="47">
      <c r="A47" s="3">
        <v>110.0</v>
      </c>
      <c r="B47" s="4">
        <v>0.04684027777777778</v>
      </c>
      <c r="C47" s="5" t="s">
        <v>18</v>
      </c>
      <c r="D47" s="5" t="s">
        <v>97</v>
      </c>
      <c r="E47" s="62">
        <v>11.0</v>
      </c>
      <c r="F47" s="53"/>
      <c r="H47" s="5" t="s">
        <v>4300</v>
      </c>
      <c r="J47" s="135" t="s">
        <v>1328</v>
      </c>
    </row>
    <row r="48">
      <c r="A48" s="3">
        <v>110.0</v>
      </c>
      <c r="B48" s="4">
        <v>0.04878472222222222</v>
      </c>
      <c r="C48" s="5" t="s">
        <v>21</v>
      </c>
      <c r="D48" s="5" t="s">
        <v>20</v>
      </c>
      <c r="E48" s="62">
        <v>27.0</v>
      </c>
      <c r="F48" s="141">
        <f>E48-17</f>
        <v>10</v>
      </c>
      <c r="J48" s="135" t="s">
        <v>1058</v>
      </c>
    </row>
    <row r="49">
      <c r="A49" s="3">
        <v>110.0</v>
      </c>
      <c r="B49" s="4">
        <v>0.05017361111111111</v>
      </c>
      <c r="C49" s="5" t="s">
        <v>22</v>
      </c>
      <c r="D49" s="5" t="s">
        <v>97</v>
      </c>
      <c r="E49" s="62">
        <v>7.0</v>
      </c>
      <c r="F49" s="49"/>
      <c r="H49" s="5" t="s">
        <v>4301</v>
      </c>
      <c r="J49" s="135" t="s">
        <v>4302</v>
      </c>
    </row>
    <row r="50">
      <c r="A50" s="3">
        <v>110.0</v>
      </c>
      <c r="B50" s="4">
        <v>0.050868055555555555</v>
      </c>
      <c r="C50" s="5" t="s">
        <v>15</v>
      </c>
      <c r="D50" s="5" t="s">
        <v>32</v>
      </c>
      <c r="E50" s="62">
        <v>21.0</v>
      </c>
      <c r="F50" s="49">
        <f>E50-8</f>
        <v>13</v>
      </c>
      <c r="H50" s="142"/>
      <c r="J50" s="135" t="s">
        <v>4303</v>
      </c>
    </row>
    <row r="51">
      <c r="A51" s="3">
        <v>110.0</v>
      </c>
      <c r="B51" s="4">
        <v>0.051041666666666666</v>
      </c>
      <c r="C51" s="5" t="s">
        <v>15</v>
      </c>
      <c r="D51" s="5" t="s">
        <v>7</v>
      </c>
      <c r="E51" s="62">
        <v>15.0</v>
      </c>
      <c r="F51" s="49"/>
      <c r="H51" s="5" t="s">
        <v>4304</v>
      </c>
      <c r="J51" s="135"/>
    </row>
    <row r="52">
      <c r="A52" s="3">
        <v>110.0</v>
      </c>
      <c r="B52" s="4">
        <v>0.051354166666666666</v>
      </c>
      <c r="C52" s="5" t="s">
        <v>273</v>
      </c>
      <c r="D52" s="5" t="s">
        <v>25</v>
      </c>
      <c r="E52" s="62" t="s">
        <v>28</v>
      </c>
      <c r="F52" s="53">
        <v>1.0</v>
      </c>
      <c r="J52" s="19"/>
    </row>
    <row r="53">
      <c r="A53" s="3">
        <v>110.0</v>
      </c>
      <c r="B53" s="4">
        <v>0.05140046296296296</v>
      </c>
      <c r="C53" s="5" t="s">
        <v>13</v>
      </c>
      <c r="D53" s="5" t="s">
        <v>25</v>
      </c>
      <c r="E53" s="62" t="s">
        <v>30</v>
      </c>
      <c r="F53" s="53" t="s">
        <v>30</v>
      </c>
      <c r="J53" s="135"/>
    </row>
    <row r="54">
      <c r="A54" s="3">
        <v>110.0</v>
      </c>
      <c r="B54" s="4">
        <v>0.05140046296296296</v>
      </c>
      <c r="C54" s="5" t="s">
        <v>13</v>
      </c>
      <c r="D54" s="5" t="s">
        <v>25</v>
      </c>
      <c r="E54" s="62">
        <v>15.0</v>
      </c>
      <c r="F54" s="49">
        <f>E54-2</f>
        <v>13</v>
      </c>
      <c r="J54" s="135"/>
    </row>
    <row r="55">
      <c r="A55" s="3">
        <v>110.0</v>
      </c>
      <c r="B55" s="4">
        <v>0.05170138888888889</v>
      </c>
      <c r="C55" s="5" t="s">
        <v>13</v>
      </c>
      <c r="D55" s="5" t="s">
        <v>86</v>
      </c>
      <c r="E55" s="62">
        <v>3.0</v>
      </c>
      <c r="F55" s="49"/>
      <c r="J55" s="135"/>
    </row>
    <row r="56">
      <c r="A56" s="3">
        <v>110.0</v>
      </c>
      <c r="B56" s="4">
        <v>0.052210648148148145</v>
      </c>
      <c r="C56" s="5" t="s">
        <v>21</v>
      </c>
      <c r="D56" s="5" t="s">
        <v>24</v>
      </c>
      <c r="E56" s="62">
        <v>24.0</v>
      </c>
      <c r="F56" s="59">
        <f t="shared" ref="F56:F57" si="3">E56-14</f>
        <v>10</v>
      </c>
      <c r="J56" s="135" t="s">
        <v>1058</v>
      </c>
    </row>
    <row r="57">
      <c r="A57" s="3">
        <v>110.0</v>
      </c>
      <c r="B57" s="4">
        <v>0.05224537037037037</v>
      </c>
      <c r="C57" s="5" t="s">
        <v>10</v>
      </c>
      <c r="D57" s="5" t="s">
        <v>24</v>
      </c>
      <c r="E57" s="62">
        <v>26.0</v>
      </c>
      <c r="F57" s="49">
        <f t="shared" si="3"/>
        <v>12</v>
      </c>
      <c r="J57" s="135"/>
    </row>
    <row r="58">
      <c r="A58" s="3">
        <v>110.0</v>
      </c>
      <c r="B58" s="4">
        <v>0.05247685185185185</v>
      </c>
      <c r="C58" s="5" t="s">
        <v>10</v>
      </c>
      <c r="D58" s="5" t="s">
        <v>32</v>
      </c>
      <c r="E58" s="62" t="s">
        <v>30</v>
      </c>
      <c r="F58" s="49" t="s">
        <v>30</v>
      </c>
      <c r="J58" s="135" t="s">
        <v>4305</v>
      </c>
    </row>
    <row r="59">
      <c r="A59" s="3">
        <v>110.0</v>
      </c>
      <c r="B59" s="4">
        <v>0.0525</v>
      </c>
      <c r="C59" s="5" t="s">
        <v>10</v>
      </c>
      <c r="D59" s="5" t="s">
        <v>32</v>
      </c>
      <c r="E59" s="62">
        <v>18.0</v>
      </c>
      <c r="F59" s="49">
        <f>E59-14</f>
        <v>4</v>
      </c>
      <c r="J59" s="135" t="s">
        <v>4305</v>
      </c>
    </row>
    <row r="60">
      <c r="A60" s="3">
        <v>110.0</v>
      </c>
      <c r="B60" s="4">
        <v>0.052592592592592594</v>
      </c>
      <c r="C60" s="5" t="s">
        <v>21</v>
      </c>
      <c r="D60" s="5" t="s">
        <v>32</v>
      </c>
      <c r="E60" s="62">
        <v>28.0</v>
      </c>
      <c r="F60" s="49">
        <f>E60-14+5</f>
        <v>19</v>
      </c>
      <c r="J60" s="135" t="s">
        <v>4306</v>
      </c>
    </row>
    <row r="61">
      <c r="A61" s="3">
        <v>110.0</v>
      </c>
      <c r="B61" s="4">
        <v>0.052592592592592594</v>
      </c>
      <c r="C61" s="5" t="s">
        <v>21</v>
      </c>
      <c r="D61" s="5" t="s">
        <v>32</v>
      </c>
      <c r="E61" s="62">
        <v>26.0</v>
      </c>
      <c r="F61" s="49">
        <f>E61-12+5</f>
        <v>19</v>
      </c>
      <c r="J61" s="135" t="s">
        <v>4307</v>
      </c>
    </row>
    <row r="62">
      <c r="A62" s="3">
        <v>110.0</v>
      </c>
      <c r="B62" s="4">
        <v>0.05277777777777778</v>
      </c>
      <c r="C62" s="5" t="s">
        <v>21</v>
      </c>
      <c r="D62" s="5" t="s">
        <v>7</v>
      </c>
      <c r="E62" s="62">
        <v>38.0</v>
      </c>
      <c r="F62" s="49"/>
      <c r="H62" s="5" t="s">
        <v>4308</v>
      </c>
      <c r="J62" s="135"/>
    </row>
    <row r="63">
      <c r="A63" s="3">
        <v>110.0</v>
      </c>
      <c r="B63" s="4">
        <v>0.052835648148148145</v>
      </c>
      <c r="C63" s="5" t="s">
        <v>10</v>
      </c>
      <c r="D63" s="5" t="s">
        <v>7</v>
      </c>
      <c r="E63" s="62">
        <v>27.0</v>
      </c>
      <c r="F63" s="49"/>
      <c r="H63" s="5" t="s">
        <v>4309</v>
      </c>
      <c r="I63" s="5">
        <v>1.0</v>
      </c>
      <c r="J63" s="135"/>
    </row>
    <row r="64">
      <c r="A64" s="3">
        <v>110.0</v>
      </c>
      <c r="B64" s="4">
        <v>0.05385416666666667</v>
      </c>
      <c r="C64" s="5" t="s">
        <v>18</v>
      </c>
      <c r="D64" s="5" t="s">
        <v>32</v>
      </c>
      <c r="E64" s="62">
        <v>22.0</v>
      </c>
      <c r="F64" s="49">
        <f t="shared" ref="F64:F65" si="4">E64-11</f>
        <v>11</v>
      </c>
      <c r="J64" s="135" t="s">
        <v>4310</v>
      </c>
    </row>
    <row r="65">
      <c r="A65" s="3">
        <v>110.0</v>
      </c>
      <c r="B65" s="4">
        <v>0.053912037037037036</v>
      </c>
      <c r="C65" s="5" t="s">
        <v>18</v>
      </c>
      <c r="D65" s="5" t="s">
        <v>32</v>
      </c>
      <c r="E65" s="62">
        <v>24.0</v>
      </c>
      <c r="F65" s="49">
        <f t="shared" si="4"/>
        <v>13</v>
      </c>
      <c r="J65" s="135" t="s">
        <v>4310</v>
      </c>
    </row>
    <row r="66">
      <c r="A66" s="3">
        <v>110.0</v>
      </c>
      <c r="B66" s="4">
        <v>0.05407407407407407</v>
      </c>
      <c r="C66" s="5" t="s">
        <v>18</v>
      </c>
      <c r="D66" s="5" t="s">
        <v>7</v>
      </c>
      <c r="E66" s="62">
        <v>26.0</v>
      </c>
      <c r="F66" s="49"/>
      <c r="H66" s="5" t="s">
        <v>4311</v>
      </c>
      <c r="J66" s="135"/>
    </row>
    <row r="67">
      <c r="A67" s="3">
        <v>110.0</v>
      </c>
      <c r="B67" s="4">
        <v>0.05417824074074074</v>
      </c>
      <c r="C67" s="5" t="s">
        <v>18</v>
      </c>
      <c r="D67" s="5" t="s">
        <v>32</v>
      </c>
      <c r="E67" s="62" t="s">
        <v>30</v>
      </c>
      <c r="F67" s="49" t="s">
        <v>30</v>
      </c>
      <c r="J67" s="135" t="s">
        <v>4310</v>
      </c>
    </row>
    <row r="68">
      <c r="A68" s="3">
        <v>110.0</v>
      </c>
      <c r="B68" s="4">
        <v>0.05425925925925926</v>
      </c>
      <c r="C68" s="5" t="s">
        <v>18</v>
      </c>
      <c r="D68" s="5" t="s">
        <v>7</v>
      </c>
      <c r="E68" s="62">
        <v>8.0</v>
      </c>
      <c r="F68" s="49"/>
      <c r="H68" s="5" t="s">
        <v>4312</v>
      </c>
      <c r="J68" s="135"/>
    </row>
    <row r="69">
      <c r="A69" s="3">
        <v>110.0</v>
      </c>
      <c r="B69" s="4">
        <v>0.05502314814814815</v>
      </c>
      <c r="C69" s="5" t="s">
        <v>134</v>
      </c>
      <c r="D69" s="5" t="s">
        <v>25</v>
      </c>
      <c r="E69" s="62">
        <v>7.0</v>
      </c>
      <c r="F69" s="49">
        <f>E69-0</f>
        <v>7</v>
      </c>
      <c r="J69" s="135"/>
    </row>
    <row r="70">
      <c r="A70" s="3">
        <v>110.0</v>
      </c>
      <c r="B70" s="4">
        <v>0.05684027777777778</v>
      </c>
      <c r="C70" s="5" t="s">
        <v>15</v>
      </c>
      <c r="D70" s="5" t="s">
        <v>146</v>
      </c>
      <c r="E70" s="62" t="s">
        <v>30</v>
      </c>
      <c r="F70" s="49" t="s">
        <v>30</v>
      </c>
      <c r="J70" s="135"/>
    </row>
    <row r="71">
      <c r="A71" s="3">
        <v>110.0</v>
      </c>
      <c r="B71" s="4">
        <v>0.05684027777777778</v>
      </c>
      <c r="C71" s="5" t="s">
        <v>15</v>
      </c>
      <c r="D71" s="5" t="s">
        <v>146</v>
      </c>
      <c r="E71" s="62">
        <v>22.0</v>
      </c>
      <c r="F71" s="53">
        <v>17.0</v>
      </c>
      <c r="J71" s="135"/>
    </row>
    <row r="72">
      <c r="A72" s="3">
        <v>110.0</v>
      </c>
      <c r="B72" s="4">
        <v>0.058506944444444445</v>
      </c>
      <c r="C72" s="5" t="s">
        <v>18</v>
      </c>
      <c r="D72" s="5" t="s">
        <v>32</v>
      </c>
      <c r="E72" s="62">
        <v>19.0</v>
      </c>
      <c r="F72" s="49">
        <f>E72-11</f>
        <v>8</v>
      </c>
      <c r="J72" s="135" t="s">
        <v>4313</v>
      </c>
    </row>
    <row r="73">
      <c r="A73" s="3">
        <v>110.0</v>
      </c>
      <c r="B73" s="4">
        <v>0.058506944444444445</v>
      </c>
      <c r="C73" s="5" t="s">
        <v>18</v>
      </c>
      <c r="D73" s="5" t="s">
        <v>7</v>
      </c>
      <c r="E73" s="62" t="s">
        <v>30</v>
      </c>
      <c r="F73" s="49"/>
      <c r="H73" s="5" t="s">
        <v>4314</v>
      </c>
      <c r="I73" s="5">
        <v>1.0</v>
      </c>
      <c r="J73" s="135"/>
    </row>
    <row r="74">
      <c r="A74" s="3">
        <v>110.0</v>
      </c>
      <c r="B74" s="4">
        <v>0.05855324074074074</v>
      </c>
      <c r="C74" s="5" t="s">
        <v>18</v>
      </c>
      <c r="D74" s="5" t="s">
        <v>32</v>
      </c>
      <c r="E74" s="62">
        <v>21.0</v>
      </c>
      <c r="F74" s="49">
        <f>E74-15</f>
        <v>6</v>
      </c>
      <c r="J74" s="135" t="s">
        <v>4315</v>
      </c>
    </row>
    <row r="75">
      <c r="A75" s="3">
        <v>110.0</v>
      </c>
      <c r="B75" s="4">
        <v>0.05855324074074074</v>
      </c>
      <c r="C75" s="5" t="s">
        <v>18</v>
      </c>
      <c r="D75" s="5" t="s">
        <v>32</v>
      </c>
      <c r="E75" s="62" t="s">
        <v>30</v>
      </c>
      <c r="F75" s="49" t="s">
        <v>30</v>
      </c>
      <c r="J75" s="135" t="s">
        <v>4315</v>
      </c>
    </row>
    <row r="76">
      <c r="A76" s="3">
        <v>110.0</v>
      </c>
      <c r="B76" s="4">
        <v>0.05914351851851852</v>
      </c>
      <c r="C76" s="5" t="s">
        <v>18</v>
      </c>
      <c r="D76" s="5" t="s">
        <v>7</v>
      </c>
      <c r="E76" s="62">
        <v>43.0</v>
      </c>
      <c r="F76" s="49"/>
      <c r="H76" s="5" t="s">
        <v>4316</v>
      </c>
      <c r="J76" s="135"/>
    </row>
    <row r="77">
      <c r="A77" s="3">
        <v>110.0</v>
      </c>
      <c r="B77" s="4">
        <v>0.059722222222222225</v>
      </c>
      <c r="C77" s="5" t="s">
        <v>13</v>
      </c>
      <c r="D77" s="5" t="s">
        <v>32</v>
      </c>
      <c r="E77" s="62" t="s">
        <v>30</v>
      </c>
      <c r="F77" s="49" t="s">
        <v>30</v>
      </c>
      <c r="J77" s="135" t="s">
        <v>4317</v>
      </c>
    </row>
    <row r="78">
      <c r="A78" s="3">
        <v>110.0</v>
      </c>
      <c r="B78" s="4">
        <v>0.059722222222222225</v>
      </c>
      <c r="C78" s="5" t="s">
        <v>13</v>
      </c>
      <c r="D78" s="5" t="s">
        <v>32</v>
      </c>
      <c r="E78" s="62">
        <v>25.0</v>
      </c>
      <c r="F78" s="49">
        <f>E78-17+5</f>
        <v>13</v>
      </c>
      <c r="J78" s="135" t="s">
        <v>4317</v>
      </c>
    </row>
    <row r="79">
      <c r="A79" s="3">
        <v>110.0</v>
      </c>
      <c r="B79" s="4">
        <v>0.05983796296296296</v>
      </c>
      <c r="C79" s="5" t="s">
        <v>13</v>
      </c>
      <c r="D79" s="5" t="s">
        <v>7</v>
      </c>
      <c r="E79" s="62">
        <v>33.0</v>
      </c>
      <c r="F79" s="49"/>
      <c r="H79" s="5" t="s">
        <v>4318</v>
      </c>
      <c r="J79" s="135"/>
    </row>
    <row r="80">
      <c r="A80" s="3">
        <v>110.0</v>
      </c>
      <c r="B80" s="4">
        <v>0.060034722222222225</v>
      </c>
      <c r="C80" s="5" t="s">
        <v>13</v>
      </c>
      <c r="D80" s="5" t="s">
        <v>32</v>
      </c>
      <c r="E80" s="62" t="s">
        <v>30</v>
      </c>
      <c r="F80" s="49" t="s">
        <v>30</v>
      </c>
      <c r="J80" s="135" t="s">
        <v>4317</v>
      </c>
    </row>
    <row r="81">
      <c r="A81" s="3">
        <v>110.0</v>
      </c>
      <c r="B81" s="4">
        <v>0.060034722222222225</v>
      </c>
      <c r="C81" s="5" t="s">
        <v>13</v>
      </c>
      <c r="D81" s="5" t="s">
        <v>32</v>
      </c>
      <c r="E81" s="62">
        <v>26.0</v>
      </c>
      <c r="F81" s="49">
        <f>E81-17+5</f>
        <v>14</v>
      </c>
      <c r="J81" s="135" t="s">
        <v>4317</v>
      </c>
    </row>
    <row r="82">
      <c r="A82" s="3">
        <v>110.0</v>
      </c>
      <c r="B82" s="4">
        <v>0.060162037037037035</v>
      </c>
      <c r="C82" s="5" t="s">
        <v>13</v>
      </c>
      <c r="D82" s="5" t="s">
        <v>7</v>
      </c>
      <c r="E82" s="62">
        <v>38.0</v>
      </c>
      <c r="F82" s="49"/>
      <c r="H82" s="5" t="s">
        <v>4319</v>
      </c>
      <c r="I82" s="5">
        <v>1.0</v>
      </c>
      <c r="J82" s="135"/>
    </row>
    <row r="83">
      <c r="A83" s="3">
        <v>110.0</v>
      </c>
      <c r="B83" s="4">
        <v>0.06114583333333334</v>
      </c>
      <c r="C83" s="5" t="s">
        <v>10</v>
      </c>
      <c r="D83" s="5" t="s">
        <v>32</v>
      </c>
      <c r="E83" s="62">
        <v>20.0</v>
      </c>
      <c r="F83" s="49">
        <f>E83-14+5</f>
        <v>11</v>
      </c>
      <c r="J83" s="135" t="s">
        <v>4320</v>
      </c>
    </row>
    <row r="84">
      <c r="A84" s="3">
        <v>110.0</v>
      </c>
      <c r="B84" s="4">
        <v>0.06142361111111111</v>
      </c>
      <c r="C84" s="5" t="s">
        <v>10</v>
      </c>
      <c r="D84" s="5" t="s">
        <v>7</v>
      </c>
      <c r="E84" s="62">
        <v>42.0</v>
      </c>
      <c r="F84" s="49"/>
      <c r="H84" s="5" t="s">
        <v>4321</v>
      </c>
      <c r="J84" s="135"/>
    </row>
    <row r="85">
      <c r="A85" s="3">
        <v>110.0</v>
      </c>
      <c r="B85" s="4">
        <v>0.0615625</v>
      </c>
      <c r="C85" s="5" t="s">
        <v>10</v>
      </c>
      <c r="D85" s="5" t="s">
        <v>32</v>
      </c>
      <c r="E85" s="62" t="s">
        <v>30</v>
      </c>
      <c r="F85" s="49" t="s">
        <v>30</v>
      </c>
      <c r="J85" s="135" t="s">
        <v>4320</v>
      </c>
    </row>
    <row r="86">
      <c r="A86" s="3">
        <v>110.0</v>
      </c>
      <c r="B86" s="4">
        <v>0.06247685185185185</v>
      </c>
      <c r="C86" s="5" t="s">
        <v>10</v>
      </c>
      <c r="D86" s="5" t="s">
        <v>7</v>
      </c>
      <c r="E86" s="62">
        <v>35.0</v>
      </c>
      <c r="F86" s="49"/>
      <c r="H86" s="5" t="s">
        <v>4322</v>
      </c>
      <c r="I86" s="5">
        <v>1.0</v>
      </c>
      <c r="J86" s="135"/>
    </row>
    <row r="87">
      <c r="A87" s="3">
        <v>110.0</v>
      </c>
      <c r="B87" s="4">
        <v>0.06258101851851852</v>
      </c>
      <c r="C87" s="5" t="s">
        <v>273</v>
      </c>
      <c r="D87" s="5" t="s">
        <v>492</v>
      </c>
      <c r="E87" s="62">
        <v>15.0</v>
      </c>
      <c r="F87" s="49">
        <f>E87-3</f>
        <v>12</v>
      </c>
      <c r="J87" s="135"/>
    </row>
    <row r="88">
      <c r="A88" s="3">
        <v>110.0</v>
      </c>
      <c r="B88" s="4">
        <v>0.06369212962962963</v>
      </c>
      <c r="C88" s="5" t="s">
        <v>134</v>
      </c>
      <c r="D88" s="5" t="s">
        <v>32</v>
      </c>
      <c r="E88" s="62">
        <v>24.0</v>
      </c>
      <c r="F88" s="49">
        <f>E88-10</f>
        <v>14</v>
      </c>
      <c r="J88" s="135" t="s">
        <v>4323</v>
      </c>
    </row>
    <row r="89">
      <c r="A89" s="3">
        <v>110.0</v>
      </c>
      <c r="B89" s="4">
        <v>0.06408564814814814</v>
      </c>
      <c r="C89" s="5" t="s">
        <v>134</v>
      </c>
      <c r="D89" s="5" t="s">
        <v>7</v>
      </c>
      <c r="E89" s="62">
        <v>19.0</v>
      </c>
      <c r="F89" s="49"/>
      <c r="H89" s="5" t="s">
        <v>4324</v>
      </c>
      <c r="I89" s="5">
        <v>1.0</v>
      </c>
      <c r="J89" s="135"/>
    </row>
    <row r="90">
      <c r="A90" s="3">
        <v>110.0</v>
      </c>
      <c r="B90" s="4">
        <v>0.06530092592592593</v>
      </c>
      <c r="C90" s="5" t="s">
        <v>10</v>
      </c>
      <c r="D90" s="5" t="s">
        <v>24</v>
      </c>
      <c r="E90" s="62">
        <v>17.0</v>
      </c>
      <c r="F90" s="49">
        <f>E90-15</f>
        <v>2</v>
      </c>
      <c r="J90" s="135"/>
    </row>
    <row r="91">
      <c r="A91" s="3">
        <v>110.0</v>
      </c>
      <c r="B91" s="4">
        <v>0.06840277777777778</v>
      </c>
      <c r="C91" s="5" t="s">
        <v>10</v>
      </c>
      <c r="D91" s="5" t="s">
        <v>125</v>
      </c>
      <c r="E91" s="62">
        <v>5.0</v>
      </c>
      <c r="F91" s="49">
        <f>E91-2</f>
        <v>3</v>
      </c>
      <c r="J91" s="135"/>
    </row>
    <row r="92">
      <c r="A92" s="3">
        <v>110.0</v>
      </c>
      <c r="B92" s="4">
        <v>0.07253472222222222</v>
      </c>
      <c r="C92" s="5" t="s">
        <v>21</v>
      </c>
      <c r="D92" s="5" t="s">
        <v>88</v>
      </c>
      <c r="E92" s="62">
        <v>20.0</v>
      </c>
      <c r="F92" s="49">
        <f>E92-9</f>
        <v>11</v>
      </c>
      <c r="J92" s="135"/>
    </row>
    <row r="93">
      <c r="A93" s="3">
        <v>110.0</v>
      </c>
      <c r="B93" s="4">
        <v>0.07587962962962963</v>
      </c>
      <c r="C93" s="5" t="s">
        <v>21</v>
      </c>
      <c r="D93" s="5" t="s">
        <v>146</v>
      </c>
      <c r="E93" s="62">
        <v>16.0</v>
      </c>
      <c r="F93" s="49">
        <f>E93-2</f>
        <v>14</v>
      </c>
      <c r="J93" s="135"/>
    </row>
    <row r="94">
      <c r="A94" s="3">
        <v>110.0</v>
      </c>
      <c r="B94" s="4">
        <v>0.0760300925925926</v>
      </c>
      <c r="C94" s="5" t="s">
        <v>134</v>
      </c>
      <c r="D94" s="5" t="s">
        <v>146</v>
      </c>
      <c r="E94" s="62">
        <v>16.0</v>
      </c>
      <c r="F94" s="49">
        <f>E94-4</f>
        <v>12</v>
      </c>
      <c r="J94" s="135"/>
    </row>
    <row r="95">
      <c r="A95" s="3">
        <v>110.0</v>
      </c>
      <c r="B95" s="4">
        <v>0.07641203703703704</v>
      </c>
      <c r="C95" s="5" t="s">
        <v>13</v>
      </c>
      <c r="D95" s="5" t="s">
        <v>32</v>
      </c>
      <c r="E95" s="62">
        <v>17.0</v>
      </c>
      <c r="F95" s="49">
        <f>E95-8</f>
        <v>9</v>
      </c>
      <c r="J95" s="135" t="s">
        <v>4325</v>
      </c>
    </row>
    <row r="96">
      <c r="A96" s="3">
        <v>110.0</v>
      </c>
      <c r="B96" s="4">
        <v>0.0765162037037037</v>
      </c>
      <c r="C96" s="5" t="s">
        <v>13</v>
      </c>
      <c r="D96" s="5" t="s">
        <v>7</v>
      </c>
      <c r="E96" s="62">
        <v>10.0</v>
      </c>
      <c r="F96" s="49"/>
      <c r="H96" s="5" t="s">
        <v>4326</v>
      </c>
      <c r="J96" s="135"/>
    </row>
    <row r="97">
      <c r="A97" s="3">
        <v>110.0</v>
      </c>
      <c r="B97" s="4">
        <v>0.07685185185185185</v>
      </c>
      <c r="C97" s="5" t="s">
        <v>13</v>
      </c>
      <c r="D97" s="5" t="s">
        <v>32</v>
      </c>
      <c r="E97" s="62">
        <v>15.0</v>
      </c>
      <c r="F97" s="49">
        <f>E97-8</f>
        <v>7</v>
      </c>
      <c r="J97" s="135" t="s">
        <v>4325</v>
      </c>
    </row>
    <row r="98">
      <c r="A98" s="3">
        <v>110.0</v>
      </c>
      <c r="B98" s="4">
        <v>0.0771412037037037</v>
      </c>
      <c r="C98" s="5" t="s">
        <v>134</v>
      </c>
      <c r="D98" s="5" t="s">
        <v>24</v>
      </c>
      <c r="E98" s="62">
        <v>20.0</v>
      </c>
      <c r="F98" s="49">
        <f>E98-11</f>
        <v>9</v>
      </c>
      <c r="J98" s="135"/>
    </row>
    <row r="99">
      <c r="A99" s="3">
        <v>110.0</v>
      </c>
      <c r="B99" s="4">
        <v>0.07716435185185185</v>
      </c>
      <c r="C99" s="5" t="s">
        <v>18</v>
      </c>
      <c r="D99" s="5" t="s">
        <v>24</v>
      </c>
      <c r="E99" s="62" t="s">
        <v>37</v>
      </c>
      <c r="F99" s="49">
        <v>20.0</v>
      </c>
      <c r="J99" s="135"/>
    </row>
    <row r="100">
      <c r="A100" s="3">
        <v>110.0</v>
      </c>
      <c r="B100" s="4">
        <v>0.0783912037037037</v>
      </c>
      <c r="C100" s="5" t="s">
        <v>134</v>
      </c>
      <c r="D100" s="5" t="s">
        <v>125</v>
      </c>
      <c r="E100" s="62">
        <v>13.0</v>
      </c>
      <c r="F100" s="49">
        <f>E100-7</f>
        <v>6</v>
      </c>
      <c r="J100" s="135"/>
    </row>
    <row r="101">
      <c r="A101" s="3">
        <v>110.0</v>
      </c>
      <c r="B101" s="4">
        <v>0.07847222222222222</v>
      </c>
      <c r="C101" s="5" t="s">
        <v>21</v>
      </c>
      <c r="D101" s="5" t="s">
        <v>88</v>
      </c>
      <c r="E101" s="62">
        <v>19.0</v>
      </c>
      <c r="F101" s="59">
        <f>E101-9</f>
        <v>10</v>
      </c>
      <c r="J101" s="135" t="s">
        <v>2037</v>
      </c>
    </row>
    <row r="102">
      <c r="A102" s="3">
        <v>110.0</v>
      </c>
      <c r="B102" s="4">
        <v>0.0787962962962963</v>
      </c>
      <c r="C102" s="5" t="s">
        <v>21</v>
      </c>
      <c r="D102" s="5" t="s">
        <v>256</v>
      </c>
      <c r="E102" s="62">
        <v>27.0</v>
      </c>
      <c r="F102" s="59">
        <f>E102-17</f>
        <v>10</v>
      </c>
      <c r="J102" s="135" t="s">
        <v>2037</v>
      </c>
    </row>
    <row r="103">
      <c r="A103" s="3">
        <v>110.0</v>
      </c>
      <c r="B103" s="4">
        <v>0.08002314814814815</v>
      </c>
      <c r="C103" s="5" t="s">
        <v>21</v>
      </c>
      <c r="D103" s="5" t="s">
        <v>88</v>
      </c>
      <c r="E103" s="62">
        <v>26.0</v>
      </c>
      <c r="F103" s="49">
        <f>E103-9</f>
        <v>17</v>
      </c>
      <c r="J103" s="135"/>
    </row>
    <row r="104">
      <c r="A104" s="3">
        <v>110.0</v>
      </c>
      <c r="B104" s="4">
        <v>0.08016203703703703</v>
      </c>
      <c r="C104" s="5" t="s">
        <v>21</v>
      </c>
      <c r="D104" s="5" t="s">
        <v>256</v>
      </c>
      <c r="E104" s="62">
        <v>33.0</v>
      </c>
      <c r="F104" s="49">
        <f>E104-17</f>
        <v>16</v>
      </c>
      <c r="J104" s="135"/>
    </row>
    <row r="105">
      <c r="A105" s="3">
        <v>110.0</v>
      </c>
      <c r="B105" s="4">
        <v>0.08047453703703704</v>
      </c>
      <c r="C105" s="5" t="s">
        <v>21</v>
      </c>
      <c r="D105" s="5" t="s">
        <v>88</v>
      </c>
      <c r="E105" s="62">
        <v>18.0</v>
      </c>
      <c r="F105" s="31">
        <v>10.0</v>
      </c>
      <c r="J105" s="135" t="s">
        <v>2037</v>
      </c>
    </row>
    <row r="106">
      <c r="A106" s="3">
        <v>110.0</v>
      </c>
      <c r="B106" s="4">
        <v>0.08079861111111111</v>
      </c>
      <c r="C106" s="5" t="s">
        <v>21</v>
      </c>
      <c r="D106" s="5" t="s">
        <v>75</v>
      </c>
      <c r="E106" s="62">
        <v>20.0</v>
      </c>
      <c r="F106" s="49">
        <f>E106-6</f>
        <v>14</v>
      </c>
      <c r="H106" s="5" t="s">
        <v>4327</v>
      </c>
      <c r="J106" s="135"/>
    </row>
    <row r="107">
      <c r="A107" s="3">
        <v>110.0</v>
      </c>
      <c r="B107" s="4">
        <v>0.08125</v>
      </c>
      <c r="C107" s="5" t="s">
        <v>21</v>
      </c>
      <c r="D107" s="5" t="s">
        <v>88</v>
      </c>
      <c r="E107" s="62">
        <v>19.0</v>
      </c>
      <c r="F107" s="59">
        <f>E107-9</f>
        <v>10</v>
      </c>
      <c r="J107" s="135" t="s">
        <v>2037</v>
      </c>
    </row>
    <row r="108">
      <c r="A108" s="3">
        <v>110.0</v>
      </c>
      <c r="B108" s="4">
        <v>0.08222222222222222</v>
      </c>
      <c r="C108" s="5" t="s">
        <v>21</v>
      </c>
      <c r="D108" s="5" t="s">
        <v>75</v>
      </c>
      <c r="E108" s="62">
        <v>14.0</v>
      </c>
      <c r="F108" s="49">
        <f>E108-6</f>
        <v>8</v>
      </c>
      <c r="H108" s="5" t="s">
        <v>4328</v>
      </c>
      <c r="J108" s="135"/>
    </row>
    <row r="109">
      <c r="A109" s="3">
        <v>110.0</v>
      </c>
      <c r="B109" s="4">
        <v>0.08385416666666666</v>
      </c>
      <c r="C109" s="5" t="s">
        <v>22</v>
      </c>
      <c r="D109" s="5" t="s">
        <v>88</v>
      </c>
      <c r="E109" s="62">
        <v>20.0</v>
      </c>
      <c r="F109" s="49">
        <f>E109-14</f>
        <v>6</v>
      </c>
      <c r="J109" s="135"/>
    </row>
    <row r="110">
      <c r="A110" s="3">
        <v>110.0</v>
      </c>
      <c r="B110" s="4">
        <v>0.08400462962962962</v>
      </c>
      <c r="C110" s="5" t="s">
        <v>21</v>
      </c>
      <c r="D110" s="5" t="s">
        <v>88</v>
      </c>
      <c r="E110" s="62" t="s">
        <v>30</v>
      </c>
      <c r="F110" s="49" t="s">
        <v>30</v>
      </c>
      <c r="J110" s="135"/>
    </row>
    <row r="111">
      <c r="A111" s="3">
        <v>110.0</v>
      </c>
      <c r="B111" s="4">
        <v>0.08425925925925926</v>
      </c>
      <c r="C111" s="5" t="s">
        <v>21</v>
      </c>
      <c r="D111" s="5" t="s">
        <v>256</v>
      </c>
      <c r="E111" s="62" t="s">
        <v>37</v>
      </c>
      <c r="F111" s="53">
        <v>20.0</v>
      </c>
      <c r="J111" s="135"/>
    </row>
    <row r="112">
      <c r="A112" s="3">
        <v>110.0</v>
      </c>
      <c r="B112" s="4">
        <v>0.0855324074074074</v>
      </c>
      <c r="C112" s="5" t="s">
        <v>18</v>
      </c>
      <c r="D112" s="5" t="s">
        <v>75</v>
      </c>
      <c r="E112" s="62">
        <v>19.0</v>
      </c>
      <c r="F112" s="49">
        <f>E112-8</f>
        <v>11</v>
      </c>
      <c r="J112" s="135"/>
    </row>
    <row r="113">
      <c r="A113" s="3">
        <v>110.0</v>
      </c>
      <c r="B113" s="4">
        <v>0.08556712962962963</v>
      </c>
      <c r="C113" s="5" t="s">
        <v>21</v>
      </c>
      <c r="D113" s="5" t="s">
        <v>75</v>
      </c>
      <c r="E113" s="62">
        <v>25.0</v>
      </c>
      <c r="F113" s="49">
        <f>E113-6</f>
        <v>19</v>
      </c>
      <c r="J113" s="135"/>
    </row>
    <row r="114">
      <c r="A114" s="3">
        <v>110.0</v>
      </c>
      <c r="B114" s="4">
        <v>0.08559027777777778</v>
      </c>
      <c r="C114" s="5" t="s">
        <v>134</v>
      </c>
      <c r="D114" s="5" t="s">
        <v>75</v>
      </c>
      <c r="E114" s="62">
        <v>7.0</v>
      </c>
      <c r="F114" s="49">
        <f t="shared" ref="F114:F115" si="5">E114-2</f>
        <v>5</v>
      </c>
      <c r="J114" s="135"/>
    </row>
    <row r="115">
      <c r="A115" s="3">
        <v>110.0</v>
      </c>
      <c r="B115" s="4">
        <v>0.08695601851851852</v>
      </c>
      <c r="C115" s="5" t="s">
        <v>22</v>
      </c>
      <c r="D115" s="5" t="s">
        <v>75</v>
      </c>
      <c r="E115" s="62">
        <v>13.0</v>
      </c>
      <c r="F115" s="49">
        <f t="shared" si="5"/>
        <v>11</v>
      </c>
      <c r="J115" s="135"/>
    </row>
    <row r="116">
      <c r="A116" s="3">
        <v>110.0</v>
      </c>
      <c r="B116" s="4">
        <v>0.08703703703703704</v>
      </c>
      <c r="C116" s="5" t="s">
        <v>18</v>
      </c>
      <c r="D116" s="5" t="s">
        <v>75</v>
      </c>
      <c r="E116" s="62" t="s">
        <v>458</v>
      </c>
      <c r="F116" s="53">
        <v>2.0</v>
      </c>
      <c r="J116" s="135" t="s">
        <v>4329</v>
      </c>
    </row>
    <row r="117">
      <c r="A117" s="3">
        <v>110.0</v>
      </c>
      <c r="B117" s="4">
        <v>0.08703703703703704</v>
      </c>
      <c r="C117" s="5" t="s">
        <v>18</v>
      </c>
      <c r="D117" s="5" t="s">
        <v>75</v>
      </c>
      <c r="E117" s="62">
        <v>18.0</v>
      </c>
      <c r="F117" s="49">
        <f>E117-8</f>
        <v>10</v>
      </c>
      <c r="J117" s="135" t="s">
        <v>4329</v>
      </c>
    </row>
    <row r="118">
      <c r="A118" s="3">
        <v>110.0</v>
      </c>
      <c r="B118" s="4">
        <v>0.08940972222222222</v>
      </c>
      <c r="C118" s="5" t="s">
        <v>21</v>
      </c>
      <c r="D118" s="5" t="s">
        <v>32</v>
      </c>
      <c r="E118" s="62">
        <v>32.0</v>
      </c>
      <c r="F118" s="49">
        <f>E118-14</f>
        <v>18</v>
      </c>
      <c r="J118" s="135" t="s">
        <v>4330</v>
      </c>
    </row>
    <row r="119">
      <c r="A119" s="3">
        <v>110.0</v>
      </c>
      <c r="B119" s="4">
        <v>0.08940972222222222</v>
      </c>
      <c r="C119" s="5" t="s">
        <v>21</v>
      </c>
      <c r="D119" s="5" t="s">
        <v>32</v>
      </c>
      <c r="E119" s="62">
        <v>19.0</v>
      </c>
      <c r="F119" s="49">
        <f>E119-12</f>
        <v>7</v>
      </c>
      <c r="J119" s="135" t="s">
        <v>62</v>
      </c>
    </row>
    <row r="120">
      <c r="A120" s="3">
        <v>110.0</v>
      </c>
      <c r="B120" s="4">
        <v>0.08940972222222222</v>
      </c>
      <c r="C120" s="5" t="s">
        <v>21</v>
      </c>
      <c r="D120" s="5" t="s">
        <v>32</v>
      </c>
      <c r="E120" s="62">
        <v>32.0</v>
      </c>
      <c r="F120" s="49">
        <f>E120-14</f>
        <v>18</v>
      </c>
      <c r="J120" s="135" t="s">
        <v>2767</v>
      </c>
    </row>
    <row r="121">
      <c r="A121" s="3">
        <v>110.0</v>
      </c>
      <c r="B121" s="4">
        <v>0.08993055555555556</v>
      </c>
      <c r="C121" s="5" t="s">
        <v>21</v>
      </c>
      <c r="D121" s="5" t="s">
        <v>7</v>
      </c>
      <c r="E121" s="62">
        <v>109.0</v>
      </c>
      <c r="F121" s="49"/>
      <c r="H121" s="5" t="s">
        <v>4331</v>
      </c>
      <c r="I121" s="5">
        <v>1.0</v>
      </c>
      <c r="J121" s="135"/>
    </row>
    <row r="122">
      <c r="A122" s="3">
        <v>110.0</v>
      </c>
      <c r="B122" s="4">
        <v>0.09048611111111111</v>
      </c>
      <c r="C122" s="5" t="s">
        <v>22</v>
      </c>
      <c r="D122" s="5" t="s">
        <v>88</v>
      </c>
      <c r="E122" s="62">
        <v>30.0</v>
      </c>
      <c r="F122" s="49">
        <f>E122-14</f>
        <v>16</v>
      </c>
      <c r="J122" s="135"/>
    </row>
    <row r="123">
      <c r="A123" s="3">
        <v>110.0</v>
      </c>
      <c r="B123" s="4">
        <v>0.09052083333333333</v>
      </c>
      <c r="C123" s="5" t="s">
        <v>21</v>
      </c>
      <c r="D123" s="5" t="s">
        <v>88</v>
      </c>
      <c r="E123" s="62">
        <v>22.0</v>
      </c>
      <c r="F123" s="49">
        <f>E123-9</f>
        <v>13</v>
      </c>
      <c r="J123" s="135"/>
    </row>
    <row r="124">
      <c r="A124" s="3">
        <v>110.0</v>
      </c>
      <c r="B124" s="4">
        <v>0.09174768518518518</v>
      </c>
      <c r="C124" s="5" t="s">
        <v>22</v>
      </c>
      <c r="D124" s="5" t="s">
        <v>92</v>
      </c>
      <c r="E124" s="62">
        <v>12.0</v>
      </c>
      <c r="F124" s="49">
        <f>E124-8</f>
        <v>4</v>
      </c>
      <c r="J124" s="135"/>
    </row>
    <row r="125">
      <c r="A125" s="3">
        <v>110.0</v>
      </c>
      <c r="B125" s="4">
        <v>0.09202546296296296</v>
      </c>
      <c r="C125" s="5" t="s">
        <v>22</v>
      </c>
      <c r="D125" s="5" t="s">
        <v>123</v>
      </c>
      <c r="E125" s="62">
        <v>22.0</v>
      </c>
      <c r="F125" s="49">
        <f>E125-5</f>
        <v>17</v>
      </c>
      <c r="J125" s="135"/>
    </row>
    <row r="126">
      <c r="A126" s="3">
        <v>110.0</v>
      </c>
      <c r="B126" s="4">
        <v>0.09278935185185185</v>
      </c>
      <c r="C126" s="5" t="s">
        <v>22</v>
      </c>
      <c r="D126" s="5" t="s">
        <v>92</v>
      </c>
      <c r="E126" s="62" t="s">
        <v>30</v>
      </c>
      <c r="F126" s="49" t="s">
        <v>4332</v>
      </c>
      <c r="J126" s="135"/>
    </row>
    <row r="127">
      <c r="A127" s="3">
        <v>110.0</v>
      </c>
      <c r="B127" s="4">
        <v>0.0933912037037037</v>
      </c>
      <c r="C127" s="5" t="s">
        <v>18</v>
      </c>
      <c r="D127" s="5" t="s">
        <v>92</v>
      </c>
      <c r="E127" s="62">
        <v>23.0</v>
      </c>
      <c r="F127" s="49">
        <f>E127-5</f>
        <v>18</v>
      </c>
      <c r="J127" s="135"/>
    </row>
    <row r="128">
      <c r="A128" s="3">
        <v>110.0</v>
      </c>
      <c r="B128" s="4">
        <v>0.09534722222222222</v>
      </c>
      <c r="C128" s="5" t="s">
        <v>21</v>
      </c>
      <c r="D128" s="5" t="s">
        <v>24</v>
      </c>
      <c r="E128" s="62" t="s">
        <v>37</v>
      </c>
      <c r="F128" s="49">
        <v>20.0</v>
      </c>
      <c r="J128" s="135"/>
    </row>
    <row r="129">
      <c r="A129" s="3">
        <v>110.0</v>
      </c>
      <c r="B129" s="4">
        <v>0.09604166666666666</v>
      </c>
      <c r="C129" s="5" t="s">
        <v>21</v>
      </c>
      <c r="D129" s="5" t="s">
        <v>20</v>
      </c>
      <c r="E129" s="62">
        <v>30.0</v>
      </c>
      <c r="F129" s="49">
        <f>E129-17</f>
        <v>13</v>
      </c>
      <c r="J129" s="135"/>
    </row>
    <row r="130">
      <c r="A130" s="3">
        <v>110.0</v>
      </c>
      <c r="B130" s="4">
        <v>0.09847222222222222</v>
      </c>
      <c r="C130" s="5" t="s">
        <v>21</v>
      </c>
      <c r="D130" s="5" t="s">
        <v>32</v>
      </c>
      <c r="E130" s="62" t="s">
        <v>30</v>
      </c>
      <c r="F130" s="49" t="s">
        <v>30</v>
      </c>
      <c r="J130" s="135" t="s">
        <v>4333</v>
      </c>
    </row>
    <row r="131">
      <c r="A131" s="3">
        <v>110.0</v>
      </c>
      <c r="B131" s="4">
        <v>0.09847222222222222</v>
      </c>
      <c r="C131" s="5" t="s">
        <v>21</v>
      </c>
      <c r="D131" s="5" t="s">
        <v>32</v>
      </c>
      <c r="E131" s="62">
        <v>29.0</v>
      </c>
      <c r="F131" s="49">
        <f>E131-14</f>
        <v>15</v>
      </c>
      <c r="J131" s="135" t="s">
        <v>4333</v>
      </c>
    </row>
    <row r="132">
      <c r="A132" s="3">
        <v>110.0</v>
      </c>
      <c r="B132" s="4">
        <v>0.09856481481481481</v>
      </c>
      <c r="C132" s="5" t="s">
        <v>21</v>
      </c>
      <c r="D132" s="5" t="s">
        <v>32</v>
      </c>
      <c r="E132" s="62" t="s">
        <v>30</v>
      </c>
      <c r="F132" s="49" t="s">
        <v>30</v>
      </c>
      <c r="J132" s="135" t="s">
        <v>4334</v>
      </c>
    </row>
    <row r="133">
      <c r="A133" s="3">
        <v>110.0</v>
      </c>
      <c r="B133" s="4">
        <v>0.09856481481481481</v>
      </c>
      <c r="C133" s="5" t="s">
        <v>21</v>
      </c>
      <c r="D133" s="5" t="s">
        <v>32</v>
      </c>
      <c r="E133" s="62">
        <v>32.0</v>
      </c>
      <c r="F133" s="49">
        <f>E133-14</f>
        <v>18</v>
      </c>
      <c r="J133" s="135" t="s">
        <v>4334</v>
      </c>
    </row>
    <row r="134">
      <c r="A134" s="3">
        <v>110.0</v>
      </c>
      <c r="B134" s="4">
        <v>0.0986574074074074</v>
      </c>
      <c r="C134" s="5" t="s">
        <v>21</v>
      </c>
      <c r="D134" s="5" t="s">
        <v>32</v>
      </c>
      <c r="E134" s="62" t="s">
        <v>30</v>
      </c>
      <c r="F134" s="49" t="s">
        <v>30</v>
      </c>
      <c r="J134" s="135" t="s">
        <v>4333</v>
      </c>
    </row>
    <row r="135">
      <c r="A135" s="3">
        <v>110.0</v>
      </c>
      <c r="B135" s="4">
        <v>0.0986574074074074</v>
      </c>
      <c r="C135" s="5" t="s">
        <v>21</v>
      </c>
      <c r="D135" s="5" t="s">
        <v>32</v>
      </c>
      <c r="E135" s="62">
        <v>27.0</v>
      </c>
      <c r="F135" s="49">
        <f>E135-14</f>
        <v>13</v>
      </c>
      <c r="J135" s="135" t="s">
        <v>4333</v>
      </c>
    </row>
    <row r="136">
      <c r="A136" s="3">
        <v>110.0</v>
      </c>
      <c r="B136" s="4">
        <v>0.09907407407407408</v>
      </c>
      <c r="C136" s="5" t="s">
        <v>21</v>
      </c>
      <c r="D136" s="5" t="s">
        <v>7</v>
      </c>
      <c r="E136" s="62">
        <v>54.0</v>
      </c>
      <c r="F136" s="49"/>
      <c r="H136" s="5" t="s">
        <v>4335</v>
      </c>
      <c r="I136" s="5">
        <v>1.0</v>
      </c>
      <c r="J136" s="135"/>
    </row>
    <row r="137">
      <c r="A137" s="3">
        <v>110.0</v>
      </c>
      <c r="B137" s="4">
        <v>0.09961805555555556</v>
      </c>
      <c r="C137" s="5" t="s">
        <v>21</v>
      </c>
      <c r="D137" s="5" t="s">
        <v>24</v>
      </c>
      <c r="E137" s="62">
        <v>31.0</v>
      </c>
      <c r="F137" s="49">
        <f>E137-14</f>
        <v>17</v>
      </c>
      <c r="J137" s="135"/>
    </row>
    <row r="138">
      <c r="A138" s="3">
        <v>110.0</v>
      </c>
      <c r="B138" s="4">
        <v>0.10061342592592593</v>
      </c>
      <c r="C138" s="5" t="s">
        <v>21</v>
      </c>
      <c r="D138" s="5" t="s">
        <v>88</v>
      </c>
      <c r="E138" s="62">
        <v>19.0</v>
      </c>
      <c r="F138" s="59">
        <f>E138-9</f>
        <v>10</v>
      </c>
      <c r="J138" s="135" t="s">
        <v>1058</v>
      </c>
    </row>
    <row r="139">
      <c r="A139" s="3">
        <v>110.0</v>
      </c>
      <c r="B139" s="4">
        <v>0.10278935185185185</v>
      </c>
      <c r="C139" s="5" t="s">
        <v>22</v>
      </c>
      <c r="D139" s="5" t="s">
        <v>92</v>
      </c>
      <c r="E139" s="62">
        <v>13.0</v>
      </c>
      <c r="F139" s="53">
        <v>7.0</v>
      </c>
      <c r="J139" s="135" t="s">
        <v>4336</v>
      </c>
    </row>
    <row r="140">
      <c r="A140" s="3">
        <v>110.0</v>
      </c>
      <c r="B140" s="4">
        <v>0.10278935185185185</v>
      </c>
      <c r="C140" s="5" t="s">
        <v>22</v>
      </c>
      <c r="D140" s="5" t="s">
        <v>92</v>
      </c>
      <c r="E140" s="62">
        <v>10.0</v>
      </c>
      <c r="F140" s="53">
        <v>4.0</v>
      </c>
      <c r="J140" s="135" t="s">
        <v>4336</v>
      </c>
    </row>
    <row r="141">
      <c r="A141" s="3">
        <v>110.0</v>
      </c>
      <c r="B141" s="4">
        <v>0.10569444444444444</v>
      </c>
      <c r="C141" s="5" t="s">
        <v>10</v>
      </c>
      <c r="D141" s="5" t="s">
        <v>24</v>
      </c>
      <c r="E141" s="62">
        <v>29.0</v>
      </c>
      <c r="F141" s="49">
        <f>E141-15</f>
        <v>14</v>
      </c>
      <c r="J141" s="135"/>
    </row>
    <row r="142">
      <c r="A142" s="3">
        <v>110.0</v>
      </c>
      <c r="B142" s="4">
        <v>0.10690972222222223</v>
      </c>
      <c r="C142" s="5" t="s">
        <v>10</v>
      </c>
      <c r="D142" s="5" t="s">
        <v>88</v>
      </c>
      <c r="E142" s="62">
        <v>21.0</v>
      </c>
      <c r="F142" s="49">
        <f>E142-8</f>
        <v>13</v>
      </c>
      <c r="J142" s="135"/>
    </row>
    <row r="143">
      <c r="A143" s="3">
        <v>110.0</v>
      </c>
      <c r="B143" s="4">
        <v>0.10692129629629629</v>
      </c>
      <c r="C143" s="5" t="s">
        <v>21</v>
      </c>
      <c r="D143" s="5" t="s">
        <v>88</v>
      </c>
      <c r="E143" s="62">
        <v>18.0</v>
      </c>
      <c r="F143" s="59">
        <v>10.0</v>
      </c>
      <c r="J143" s="135" t="s">
        <v>1058</v>
      </c>
    </row>
    <row r="144">
      <c r="A144" s="3">
        <v>110.0</v>
      </c>
      <c r="B144" s="4">
        <v>0.1074537037037037</v>
      </c>
      <c r="C144" s="5" t="s">
        <v>13</v>
      </c>
      <c r="D144" s="5" t="s">
        <v>146</v>
      </c>
      <c r="E144" s="62">
        <v>24.0</v>
      </c>
      <c r="F144" s="49">
        <f>E144-8</f>
        <v>16</v>
      </c>
      <c r="J144" s="135"/>
    </row>
    <row r="145">
      <c r="A145" s="3">
        <v>110.0</v>
      </c>
      <c r="B145" s="4">
        <v>0.10824074074074073</v>
      </c>
      <c r="C145" s="5" t="s">
        <v>13</v>
      </c>
      <c r="D145" s="5" t="s">
        <v>24</v>
      </c>
      <c r="E145" s="62">
        <v>18.0</v>
      </c>
      <c r="F145" s="49">
        <f>E145-0</f>
        <v>18</v>
      </c>
      <c r="J145" s="135"/>
    </row>
    <row r="146">
      <c r="A146" s="3">
        <v>110.0</v>
      </c>
      <c r="B146" s="4">
        <v>0.10952546296296296</v>
      </c>
      <c r="C146" s="5" t="s">
        <v>15</v>
      </c>
      <c r="D146" s="5" t="s">
        <v>24</v>
      </c>
      <c r="E146" s="62">
        <v>28.0</v>
      </c>
      <c r="F146" s="49">
        <f>E146-12</f>
        <v>16</v>
      </c>
      <c r="J146" s="135"/>
    </row>
    <row r="147">
      <c r="A147" s="3">
        <v>110.0</v>
      </c>
      <c r="B147" s="4">
        <v>0.10986111111111112</v>
      </c>
      <c r="C147" s="5" t="s">
        <v>21</v>
      </c>
      <c r="D147" s="5" t="s">
        <v>88</v>
      </c>
      <c r="E147" s="62">
        <v>18.0</v>
      </c>
      <c r="F147" s="59">
        <v>10.0</v>
      </c>
      <c r="J147" s="135" t="s">
        <v>1058</v>
      </c>
    </row>
    <row r="148">
      <c r="A148" s="3">
        <v>110.0</v>
      </c>
      <c r="B148" s="4">
        <v>0.10990740740740741</v>
      </c>
      <c r="C148" s="5" t="s">
        <v>10</v>
      </c>
      <c r="D148" s="5" t="s">
        <v>24</v>
      </c>
      <c r="E148" s="62">
        <v>25.0</v>
      </c>
      <c r="F148" s="49">
        <f>E148-15</f>
        <v>10</v>
      </c>
      <c r="J148" s="135"/>
    </row>
    <row r="149">
      <c r="A149" s="3">
        <v>110.0</v>
      </c>
      <c r="B149" s="4">
        <v>0.1134375</v>
      </c>
      <c r="C149" s="5" t="s">
        <v>10</v>
      </c>
      <c r="D149" s="5" t="s">
        <v>47</v>
      </c>
      <c r="E149" s="62">
        <v>24.0</v>
      </c>
      <c r="F149" s="49">
        <f>E149-7</f>
        <v>17</v>
      </c>
      <c r="J149" s="135"/>
    </row>
    <row r="150">
      <c r="A150" s="3">
        <v>110.0</v>
      </c>
      <c r="B150" s="4">
        <v>0.11344907407407408</v>
      </c>
      <c r="C150" s="5" t="s">
        <v>18</v>
      </c>
      <c r="D150" s="5" t="s">
        <v>47</v>
      </c>
      <c r="E150" s="62">
        <v>29.0</v>
      </c>
      <c r="F150" s="49">
        <f>E150-12</f>
        <v>17</v>
      </c>
      <c r="J150" s="135"/>
    </row>
    <row r="151">
      <c r="A151" s="3">
        <v>110.0</v>
      </c>
      <c r="B151" s="4">
        <v>0.11355324074074075</v>
      </c>
      <c r="C151" s="5" t="s">
        <v>13</v>
      </c>
      <c r="D151" s="5" t="s">
        <v>47</v>
      </c>
      <c r="E151" s="62" t="s">
        <v>30</v>
      </c>
      <c r="F151" s="49" t="s">
        <v>30</v>
      </c>
      <c r="J151" s="135"/>
    </row>
    <row r="152">
      <c r="A152" s="3">
        <v>110.0</v>
      </c>
      <c r="B152" s="4">
        <v>0.11355324074074075</v>
      </c>
      <c r="C152" s="5" t="s">
        <v>13</v>
      </c>
      <c r="D152" s="5" t="s">
        <v>47</v>
      </c>
      <c r="E152" s="62">
        <v>16.0</v>
      </c>
      <c r="F152" s="49">
        <f>E152-2</f>
        <v>14</v>
      </c>
      <c r="J152" s="135"/>
    </row>
    <row r="153">
      <c r="A153" s="3">
        <v>110.0</v>
      </c>
      <c r="B153" s="4">
        <v>0.11356481481481481</v>
      </c>
      <c r="C153" s="5" t="s">
        <v>21</v>
      </c>
      <c r="D153" s="5" t="s">
        <v>47</v>
      </c>
      <c r="E153" s="62">
        <v>15.0</v>
      </c>
      <c r="F153" s="49">
        <f>E153-5</f>
        <v>10</v>
      </c>
      <c r="J153" s="135"/>
    </row>
    <row r="154">
      <c r="A154" s="3">
        <v>110.0</v>
      </c>
      <c r="B154" s="4">
        <v>0.11361111111111111</v>
      </c>
      <c r="C154" s="5" t="s">
        <v>134</v>
      </c>
      <c r="D154" s="5" t="s">
        <v>47</v>
      </c>
      <c r="E154" s="62">
        <v>16.0</v>
      </c>
      <c r="F154" s="49">
        <f>E154-0</f>
        <v>16</v>
      </c>
      <c r="J154" s="135"/>
    </row>
    <row r="155">
      <c r="A155" s="3">
        <v>110.0</v>
      </c>
      <c r="B155" s="4">
        <v>0.1137962962962963</v>
      </c>
      <c r="C155" s="5" t="s">
        <v>22</v>
      </c>
      <c r="D155" s="5" t="s">
        <v>47</v>
      </c>
      <c r="E155" s="62">
        <v>11.0</v>
      </c>
      <c r="F155" s="49">
        <f>E155-3</f>
        <v>8</v>
      </c>
      <c r="J155" s="135"/>
    </row>
    <row r="156">
      <c r="A156" s="3">
        <v>110.0</v>
      </c>
      <c r="B156" s="4">
        <v>0.11391203703703703</v>
      </c>
      <c r="C156" s="5" t="s">
        <v>15</v>
      </c>
      <c r="D156" s="5" t="s">
        <v>47</v>
      </c>
      <c r="E156" s="62" t="s">
        <v>28</v>
      </c>
      <c r="F156" s="53">
        <v>1.0</v>
      </c>
      <c r="J156" s="135"/>
    </row>
    <row r="157">
      <c r="A157" s="3">
        <v>110.0</v>
      </c>
      <c r="B157" s="4">
        <v>0.11427083333333334</v>
      </c>
      <c r="C157" s="5" t="s">
        <v>18</v>
      </c>
      <c r="D157" s="5" t="s">
        <v>32</v>
      </c>
      <c r="E157" s="62">
        <v>22.0</v>
      </c>
      <c r="F157" s="49">
        <f>E157-15</f>
        <v>7</v>
      </c>
      <c r="J157" s="135" t="s">
        <v>4337</v>
      </c>
    </row>
    <row r="158">
      <c r="A158" s="3">
        <v>110.0</v>
      </c>
      <c r="B158" s="4">
        <v>0.11444444444444445</v>
      </c>
      <c r="C158" s="5" t="s">
        <v>18</v>
      </c>
      <c r="D158" s="5" t="s">
        <v>7</v>
      </c>
      <c r="E158" s="62">
        <v>22.0</v>
      </c>
      <c r="F158" s="49"/>
      <c r="H158" s="5" t="s">
        <v>4338</v>
      </c>
      <c r="J158" s="135"/>
    </row>
    <row r="159">
      <c r="A159" s="3">
        <v>110.0</v>
      </c>
      <c r="B159" s="4">
        <v>0.11481481481481481</v>
      </c>
      <c r="C159" s="5" t="s">
        <v>18</v>
      </c>
      <c r="D159" s="5" t="s">
        <v>32</v>
      </c>
      <c r="E159" s="62">
        <v>24.0</v>
      </c>
      <c r="F159" s="49">
        <f>E159-15</f>
        <v>9</v>
      </c>
      <c r="J159" s="135" t="s">
        <v>4339</v>
      </c>
    </row>
    <row r="160">
      <c r="A160" s="3">
        <v>110.0</v>
      </c>
      <c r="B160" s="4">
        <v>0.11489583333333334</v>
      </c>
      <c r="C160" s="5" t="s">
        <v>18</v>
      </c>
      <c r="D160" s="5" t="s">
        <v>7</v>
      </c>
      <c r="E160" s="62">
        <v>15.0</v>
      </c>
      <c r="F160" s="49"/>
      <c r="H160" s="5" t="s">
        <v>4340</v>
      </c>
      <c r="J160" s="135"/>
    </row>
    <row r="161">
      <c r="A161" s="3">
        <v>110.0</v>
      </c>
      <c r="B161" s="4">
        <v>0.11521990740740741</v>
      </c>
      <c r="C161" s="5" t="s">
        <v>18</v>
      </c>
      <c r="D161" s="5" t="s">
        <v>32</v>
      </c>
      <c r="E161" s="62">
        <v>25.0</v>
      </c>
      <c r="F161" s="49">
        <f>E161-15</f>
        <v>10</v>
      </c>
      <c r="J161" s="135" t="s">
        <v>4341</v>
      </c>
    </row>
    <row r="162">
      <c r="A162" s="3">
        <v>110.0</v>
      </c>
      <c r="B162" s="4">
        <v>0.11534722222222223</v>
      </c>
      <c r="C162" s="5" t="s">
        <v>18</v>
      </c>
      <c r="D162" s="5" t="s">
        <v>7</v>
      </c>
      <c r="E162" s="62">
        <v>14.0</v>
      </c>
      <c r="F162" s="49"/>
      <c r="H162" s="5" t="s">
        <v>4342</v>
      </c>
      <c r="J162" s="135"/>
    </row>
    <row r="163">
      <c r="A163" s="3">
        <v>110.0</v>
      </c>
      <c r="B163" s="4">
        <v>0.11587962962962962</v>
      </c>
      <c r="C163" s="5" t="s">
        <v>10</v>
      </c>
      <c r="D163" s="5" t="s">
        <v>32</v>
      </c>
      <c r="E163" s="62" t="s">
        <v>28</v>
      </c>
      <c r="F163" s="49">
        <v>1.0</v>
      </c>
      <c r="J163" s="135" t="s">
        <v>4343</v>
      </c>
    </row>
    <row r="164">
      <c r="A164" s="3">
        <v>110.0</v>
      </c>
      <c r="B164" s="4">
        <v>0.11627314814814815</v>
      </c>
      <c r="C164" s="5" t="s">
        <v>10</v>
      </c>
      <c r="D164" s="5" t="s">
        <v>32</v>
      </c>
      <c r="E164" s="62">
        <v>11.0</v>
      </c>
      <c r="F164" s="49">
        <f>E164-14+5</f>
        <v>2</v>
      </c>
      <c r="J164" s="135" t="s">
        <v>4344</v>
      </c>
    </row>
    <row r="165">
      <c r="A165" s="3">
        <v>110.0</v>
      </c>
      <c r="B165" s="4">
        <v>0.11739583333333334</v>
      </c>
      <c r="C165" s="5" t="s">
        <v>134</v>
      </c>
      <c r="D165" s="5" t="s">
        <v>32</v>
      </c>
      <c r="E165" s="62">
        <v>23.0</v>
      </c>
      <c r="F165" s="49">
        <f>E165-10</f>
        <v>13</v>
      </c>
      <c r="J165" s="135" t="s">
        <v>4345</v>
      </c>
    </row>
    <row r="166">
      <c r="A166" s="3">
        <v>110.0</v>
      </c>
      <c r="B166" s="4">
        <v>0.11828703703703704</v>
      </c>
      <c r="C166" s="5" t="s">
        <v>134</v>
      </c>
      <c r="D166" s="5" t="s">
        <v>7</v>
      </c>
      <c r="E166" s="62">
        <v>28.0</v>
      </c>
      <c r="F166" s="49"/>
      <c r="H166" s="5" t="s">
        <v>4346</v>
      </c>
      <c r="J166" s="135"/>
    </row>
    <row r="167">
      <c r="A167" s="3">
        <v>110.0</v>
      </c>
      <c r="B167" s="4">
        <v>0.11869212962962963</v>
      </c>
      <c r="C167" s="5" t="s">
        <v>134</v>
      </c>
      <c r="D167" s="5" t="s">
        <v>32</v>
      </c>
      <c r="E167" s="62">
        <v>23.0</v>
      </c>
      <c r="F167" s="49">
        <f>E167-10</f>
        <v>13</v>
      </c>
      <c r="J167" s="135" t="s">
        <v>4345</v>
      </c>
    </row>
    <row r="168">
      <c r="A168" s="3">
        <v>110.0</v>
      </c>
      <c r="B168" s="4">
        <v>0.09807870370370371</v>
      </c>
      <c r="C168" s="5" t="s">
        <v>134</v>
      </c>
      <c r="D168" s="5" t="s">
        <v>7</v>
      </c>
      <c r="E168" s="62">
        <v>17.0</v>
      </c>
      <c r="F168" s="49"/>
      <c r="H168" s="5" t="s">
        <v>4347</v>
      </c>
      <c r="J168" s="135"/>
    </row>
    <row r="169">
      <c r="A169" s="3">
        <v>110.0</v>
      </c>
      <c r="B169" s="4">
        <v>0.119375</v>
      </c>
      <c r="C169" s="5" t="s">
        <v>13</v>
      </c>
      <c r="D169" s="5" t="s">
        <v>24</v>
      </c>
      <c r="E169" s="62">
        <v>5.0</v>
      </c>
      <c r="F169" s="49">
        <f>E169-0</f>
        <v>5</v>
      </c>
      <c r="J169" s="135"/>
    </row>
    <row r="170">
      <c r="A170" s="3">
        <v>110.0</v>
      </c>
      <c r="B170" s="4">
        <v>0.12020833333333333</v>
      </c>
      <c r="C170" s="5" t="s">
        <v>13</v>
      </c>
      <c r="D170" s="5" t="s">
        <v>32</v>
      </c>
      <c r="E170" s="62" t="s">
        <v>3351</v>
      </c>
      <c r="F170" s="53">
        <v>6.0</v>
      </c>
      <c r="J170" s="135" t="s">
        <v>4348</v>
      </c>
    </row>
    <row r="171">
      <c r="A171" s="3">
        <v>110.0</v>
      </c>
      <c r="B171" s="4">
        <v>0.12039351851851852</v>
      </c>
      <c r="C171" s="5" t="s">
        <v>13</v>
      </c>
      <c r="D171" s="5" t="s">
        <v>7</v>
      </c>
      <c r="E171" s="62">
        <v>23.0</v>
      </c>
      <c r="F171" s="49"/>
      <c r="H171" s="5" t="s">
        <v>4349</v>
      </c>
      <c r="J171" s="135"/>
    </row>
    <row r="172">
      <c r="A172" s="3">
        <v>110.0</v>
      </c>
      <c r="B172" s="4">
        <v>0.12085648148148148</v>
      </c>
      <c r="C172" s="5" t="s">
        <v>13</v>
      </c>
      <c r="D172" s="5" t="s">
        <v>32</v>
      </c>
      <c r="E172" s="62" t="s">
        <v>37</v>
      </c>
      <c r="F172" s="53">
        <v>20.0</v>
      </c>
      <c r="J172" s="135" t="s">
        <v>4350</v>
      </c>
    </row>
    <row r="173">
      <c r="A173" s="3">
        <v>110.0</v>
      </c>
      <c r="B173" s="4">
        <v>0.12085648148148148</v>
      </c>
      <c r="C173" s="5" t="s">
        <v>13</v>
      </c>
      <c r="D173" s="5" t="s">
        <v>32</v>
      </c>
      <c r="E173" s="62" t="s">
        <v>30</v>
      </c>
      <c r="F173" s="53" t="s">
        <v>30</v>
      </c>
      <c r="J173" s="135" t="s">
        <v>4350</v>
      </c>
    </row>
    <row r="174">
      <c r="A174" s="3">
        <v>110.0</v>
      </c>
      <c r="B174" s="4">
        <v>0.12140046296296296</v>
      </c>
      <c r="C174" s="5" t="s">
        <v>13</v>
      </c>
      <c r="D174" s="5" t="s">
        <v>7</v>
      </c>
      <c r="E174" s="62">
        <v>46.0</v>
      </c>
      <c r="F174" s="49"/>
      <c r="H174" s="5" t="s">
        <v>4351</v>
      </c>
      <c r="J174" s="135"/>
    </row>
    <row r="175">
      <c r="A175" s="3">
        <v>110.0</v>
      </c>
      <c r="B175" s="4">
        <v>0.12293981481481482</v>
      </c>
      <c r="C175" s="5" t="s">
        <v>21</v>
      </c>
      <c r="D175" s="5" t="s">
        <v>32</v>
      </c>
      <c r="E175" s="62">
        <v>25.0</v>
      </c>
      <c r="F175" s="49">
        <f t="shared" ref="F175:F176" si="6">E175-14</f>
        <v>11</v>
      </c>
      <c r="J175" s="135" t="s">
        <v>4352</v>
      </c>
    </row>
    <row r="176">
      <c r="A176" s="3">
        <v>110.0</v>
      </c>
      <c r="B176" s="4">
        <v>0.12297453703703703</v>
      </c>
      <c r="C176" s="5" t="s">
        <v>21</v>
      </c>
      <c r="D176" s="5" t="s">
        <v>32</v>
      </c>
      <c r="E176" s="62">
        <v>25.0</v>
      </c>
      <c r="F176" s="49">
        <f t="shared" si="6"/>
        <v>11</v>
      </c>
      <c r="J176" s="135" t="s">
        <v>4352</v>
      </c>
    </row>
    <row r="177">
      <c r="A177" s="3">
        <v>110.0</v>
      </c>
      <c r="B177" s="4">
        <v>0.12303240740740741</v>
      </c>
      <c r="C177" s="5" t="s">
        <v>21</v>
      </c>
      <c r="D177" s="5" t="s">
        <v>32</v>
      </c>
      <c r="E177" s="62">
        <v>15.0</v>
      </c>
      <c r="F177" s="49">
        <f>E177-12</f>
        <v>3</v>
      </c>
      <c r="J177" s="135" t="s">
        <v>4353</v>
      </c>
    </row>
    <row r="178">
      <c r="A178" s="3">
        <v>110.0</v>
      </c>
      <c r="B178" s="4">
        <v>0.12325231481481481</v>
      </c>
      <c r="C178" s="5" t="s">
        <v>21</v>
      </c>
      <c r="D178" s="5" t="s">
        <v>7</v>
      </c>
      <c r="E178" s="62">
        <v>17.0</v>
      </c>
      <c r="F178" s="49"/>
      <c r="H178" s="5" t="s">
        <v>4354</v>
      </c>
      <c r="J178" s="135"/>
    </row>
    <row r="179">
      <c r="A179" s="3">
        <v>110.0</v>
      </c>
      <c r="B179" s="4">
        <v>0.12332175925925926</v>
      </c>
      <c r="C179" s="5" t="s">
        <v>21</v>
      </c>
      <c r="D179" s="5" t="s">
        <v>7</v>
      </c>
      <c r="E179" s="62">
        <v>15.0</v>
      </c>
      <c r="F179" s="49"/>
      <c r="H179" s="5" t="s">
        <v>4355</v>
      </c>
      <c r="J179" s="135"/>
    </row>
    <row r="180">
      <c r="A180" s="3">
        <v>110.0</v>
      </c>
      <c r="B180" s="4">
        <v>0.12403935185185185</v>
      </c>
      <c r="C180" s="5" t="s">
        <v>21</v>
      </c>
      <c r="D180" s="5" t="s">
        <v>75</v>
      </c>
      <c r="E180" s="62">
        <v>17.0</v>
      </c>
      <c r="F180" s="49">
        <f>E180-6</f>
        <v>11</v>
      </c>
      <c r="J180" s="135"/>
    </row>
    <row r="181">
      <c r="A181" s="3">
        <v>110.0</v>
      </c>
      <c r="B181" s="4">
        <v>0.12461805555555555</v>
      </c>
      <c r="C181" s="5" t="s">
        <v>22</v>
      </c>
      <c r="D181" s="5" t="s">
        <v>95</v>
      </c>
      <c r="E181" s="62">
        <v>8.0</v>
      </c>
      <c r="F181" s="49"/>
      <c r="J181" s="135"/>
    </row>
    <row r="182">
      <c r="A182" s="3">
        <v>110.0</v>
      </c>
      <c r="B182" s="4">
        <v>0.12519675925925927</v>
      </c>
      <c r="C182" s="5" t="s">
        <v>15</v>
      </c>
      <c r="D182" s="5" t="s">
        <v>75</v>
      </c>
      <c r="E182" s="62">
        <v>19.0</v>
      </c>
      <c r="F182" s="49">
        <f>E182-5</f>
        <v>14</v>
      </c>
      <c r="J182" s="135"/>
    </row>
    <row r="183">
      <c r="A183" s="3">
        <v>110.0</v>
      </c>
      <c r="B183" s="4">
        <v>0.12637731481481482</v>
      </c>
      <c r="C183" s="5" t="s">
        <v>22</v>
      </c>
      <c r="D183" s="5" t="s">
        <v>32</v>
      </c>
      <c r="E183" s="62">
        <v>26.0</v>
      </c>
      <c r="F183" s="49">
        <f>E183-10</f>
        <v>16</v>
      </c>
      <c r="J183" s="135" t="s">
        <v>4356</v>
      </c>
    </row>
    <row r="184">
      <c r="A184" s="3">
        <v>110.0</v>
      </c>
      <c r="B184" s="4">
        <v>0.12652777777777777</v>
      </c>
      <c r="C184" s="5" t="s">
        <v>22</v>
      </c>
      <c r="D184" s="5" t="s">
        <v>7</v>
      </c>
      <c r="E184" s="62">
        <v>11.0</v>
      </c>
      <c r="F184" s="49"/>
      <c r="H184" s="5" t="s">
        <v>4357</v>
      </c>
      <c r="J184" s="135"/>
    </row>
    <row r="185">
      <c r="A185" s="3">
        <v>110.0</v>
      </c>
      <c r="B185" s="4">
        <v>0.12697916666666667</v>
      </c>
      <c r="C185" s="5" t="s">
        <v>18</v>
      </c>
      <c r="D185" s="5" t="s">
        <v>32</v>
      </c>
      <c r="E185" s="62">
        <v>32.0</v>
      </c>
      <c r="F185" s="49">
        <f>E185-15</f>
        <v>17</v>
      </c>
      <c r="J185" s="135" t="s">
        <v>4358</v>
      </c>
    </row>
    <row r="186">
      <c r="A186" s="3">
        <v>110.0</v>
      </c>
      <c r="B186" s="4">
        <v>0.12703703703703703</v>
      </c>
      <c r="C186" s="5" t="s">
        <v>18</v>
      </c>
      <c r="D186" s="5" t="s">
        <v>7</v>
      </c>
      <c r="E186" s="62">
        <v>17.0</v>
      </c>
      <c r="F186" s="49"/>
      <c r="H186" s="5" t="s">
        <v>4347</v>
      </c>
      <c r="J186" s="135"/>
    </row>
    <row r="187">
      <c r="A187" s="3">
        <v>110.0</v>
      </c>
      <c r="B187" s="4">
        <v>0.12736111111111112</v>
      </c>
      <c r="C187" s="5" t="s">
        <v>18</v>
      </c>
      <c r="D187" s="5" t="s">
        <v>32</v>
      </c>
      <c r="E187" s="62">
        <v>26.0</v>
      </c>
      <c r="F187" s="49">
        <f>E187-15</f>
        <v>11</v>
      </c>
      <c r="J187" s="135" t="s">
        <v>4358</v>
      </c>
    </row>
    <row r="188">
      <c r="A188" s="3">
        <v>110.0</v>
      </c>
      <c r="B188" s="4">
        <v>0.12743055555555555</v>
      </c>
      <c r="C188" s="5" t="s">
        <v>18</v>
      </c>
      <c r="D188" s="5" t="s">
        <v>7</v>
      </c>
      <c r="E188" s="62">
        <v>10.0</v>
      </c>
      <c r="F188" s="49"/>
      <c r="H188" s="5" t="s">
        <v>4359</v>
      </c>
      <c r="J188" s="135"/>
    </row>
    <row r="189">
      <c r="A189" s="3">
        <v>110.0</v>
      </c>
      <c r="B189" s="4">
        <v>0.1282060185185185</v>
      </c>
      <c r="C189" s="5" t="s">
        <v>18</v>
      </c>
      <c r="D189" s="5" t="s">
        <v>32</v>
      </c>
      <c r="E189" s="62">
        <v>32.0</v>
      </c>
      <c r="F189" s="49">
        <f>E189-15</f>
        <v>17</v>
      </c>
      <c r="J189" s="135" t="s">
        <v>4360</v>
      </c>
    </row>
    <row r="190">
      <c r="A190" s="3">
        <v>110.0</v>
      </c>
      <c r="B190" s="4">
        <v>0.12828703703703703</v>
      </c>
      <c r="C190" s="5" t="s">
        <v>18</v>
      </c>
      <c r="D190" s="5" t="s">
        <v>7</v>
      </c>
      <c r="E190" s="62">
        <v>19.0</v>
      </c>
      <c r="F190" s="49"/>
      <c r="H190" s="5" t="s">
        <v>4361</v>
      </c>
      <c r="J190" s="135"/>
    </row>
    <row r="191">
      <c r="A191" s="3">
        <v>110.0</v>
      </c>
      <c r="B191" s="4">
        <v>0.12903935185185186</v>
      </c>
      <c r="C191" s="5" t="s">
        <v>10</v>
      </c>
      <c r="D191" s="5" t="s">
        <v>32</v>
      </c>
      <c r="E191" s="62" t="s">
        <v>1339</v>
      </c>
      <c r="F191" s="53">
        <v>3.0</v>
      </c>
      <c r="J191" s="135" t="s">
        <v>4344</v>
      </c>
    </row>
    <row r="192">
      <c r="A192" s="3">
        <v>110.0</v>
      </c>
      <c r="B192" s="4">
        <v>0.1293287037037037</v>
      </c>
      <c r="C192" s="5" t="s">
        <v>10</v>
      </c>
      <c r="D192" s="5" t="s">
        <v>32</v>
      </c>
      <c r="E192" s="62" t="s">
        <v>30</v>
      </c>
      <c r="F192" s="49" t="s">
        <v>30</v>
      </c>
      <c r="J192" s="135" t="s">
        <v>4343</v>
      </c>
    </row>
    <row r="193">
      <c r="A193" s="3">
        <v>110.0</v>
      </c>
      <c r="B193" s="4">
        <v>0.1293287037037037</v>
      </c>
      <c r="C193" s="5" t="s">
        <v>10</v>
      </c>
      <c r="D193" s="5" t="s">
        <v>7</v>
      </c>
      <c r="E193" s="62">
        <v>35.0</v>
      </c>
      <c r="F193" s="49"/>
      <c r="H193" s="5" t="s">
        <v>4362</v>
      </c>
      <c r="J193" s="135"/>
    </row>
    <row r="194">
      <c r="A194" s="3">
        <v>110.0</v>
      </c>
      <c r="B194" s="4">
        <v>0.1317824074074074</v>
      </c>
      <c r="C194" s="5" t="s">
        <v>13</v>
      </c>
      <c r="D194" s="5" t="s">
        <v>32</v>
      </c>
      <c r="E194" s="62" t="s">
        <v>30</v>
      </c>
      <c r="F194" s="49" t="s">
        <v>30</v>
      </c>
      <c r="J194" s="135" t="s">
        <v>4363</v>
      </c>
    </row>
    <row r="195">
      <c r="A195" s="3">
        <v>110.0</v>
      </c>
      <c r="B195" s="4">
        <v>0.1317824074074074</v>
      </c>
      <c r="C195" s="5" t="s">
        <v>13</v>
      </c>
      <c r="D195" s="5" t="s">
        <v>32</v>
      </c>
      <c r="E195" s="62" t="s">
        <v>37</v>
      </c>
      <c r="F195" s="49">
        <v>20.0</v>
      </c>
      <c r="J195" s="135" t="s">
        <v>4363</v>
      </c>
    </row>
    <row r="196">
      <c r="A196" s="3">
        <v>110.0</v>
      </c>
      <c r="B196" s="4">
        <v>0.13202546296296297</v>
      </c>
      <c r="C196" s="5" t="s">
        <v>13</v>
      </c>
      <c r="D196" s="5" t="s">
        <v>7</v>
      </c>
      <c r="E196" s="62">
        <v>63.0</v>
      </c>
      <c r="F196" s="49"/>
      <c r="H196" s="5" t="s">
        <v>4364</v>
      </c>
      <c r="J196" s="135"/>
    </row>
    <row r="197">
      <c r="A197" s="3">
        <v>110.0</v>
      </c>
      <c r="B197" s="4">
        <v>0.13243055555555555</v>
      </c>
      <c r="C197" s="5" t="s">
        <v>13</v>
      </c>
      <c r="D197" s="5" t="s">
        <v>32</v>
      </c>
      <c r="E197" s="62" t="s">
        <v>30</v>
      </c>
      <c r="F197" s="49" t="s">
        <v>30</v>
      </c>
      <c r="J197" s="135" t="s">
        <v>4363</v>
      </c>
    </row>
    <row r="198">
      <c r="A198" s="3">
        <v>110.0</v>
      </c>
      <c r="B198" s="4">
        <v>0.13243055555555555</v>
      </c>
      <c r="C198" s="5" t="s">
        <v>13</v>
      </c>
      <c r="D198" s="5" t="s">
        <v>32</v>
      </c>
      <c r="E198" s="62" t="s">
        <v>4365</v>
      </c>
      <c r="F198" s="53">
        <v>8.0</v>
      </c>
      <c r="J198" s="135" t="s">
        <v>4363</v>
      </c>
    </row>
    <row r="199">
      <c r="A199" s="3">
        <v>110.0</v>
      </c>
      <c r="B199" s="4">
        <v>0.13314814814814815</v>
      </c>
      <c r="C199" s="5" t="s">
        <v>13</v>
      </c>
      <c r="D199" s="5" t="s">
        <v>7</v>
      </c>
      <c r="E199" s="62">
        <v>34.0</v>
      </c>
      <c r="F199" s="49"/>
      <c r="H199" s="5" t="s">
        <v>4366</v>
      </c>
      <c r="J199" s="135"/>
    </row>
    <row r="200">
      <c r="A200" s="3">
        <v>110.0</v>
      </c>
      <c r="B200" s="4">
        <v>0.13364583333333332</v>
      </c>
      <c r="C200" s="5" t="s">
        <v>13</v>
      </c>
      <c r="D200" s="5" t="s">
        <v>1328</v>
      </c>
      <c r="E200" s="62">
        <v>11.0</v>
      </c>
      <c r="F200" s="49"/>
      <c r="H200" s="5" t="s">
        <v>4367</v>
      </c>
      <c r="J200" s="135"/>
    </row>
    <row r="201">
      <c r="A201" s="3">
        <v>110.0</v>
      </c>
      <c r="B201" s="4">
        <v>0.13434027777777777</v>
      </c>
      <c r="C201" s="5" t="s">
        <v>21</v>
      </c>
      <c r="D201" s="5" t="s">
        <v>32</v>
      </c>
      <c r="E201" s="62">
        <v>28.0</v>
      </c>
      <c r="F201" s="49">
        <f>E201-14</f>
        <v>14</v>
      </c>
      <c r="J201" s="135" t="s">
        <v>4352</v>
      </c>
    </row>
    <row r="202">
      <c r="A202" s="3">
        <v>110.0</v>
      </c>
      <c r="B202" s="4">
        <v>0.13440972222222222</v>
      </c>
      <c r="C202" s="5" t="s">
        <v>21</v>
      </c>
      <c r="D202" s="5" t="s">
        <v>32</v>
      </c>
      <c r="E202" s="62">
        <v>32.0</v>
      </c>
      <c r="F202" s="53">
        <v>18.0</v>
      </c>
      <c r="J202" s="135" t="s">
        <v>4352</v>
      </c>
    </row>
    <row r="203">
      <c r="A203" s="3">
        <v>110.0</v>
      </c>
      <c r="B203" s="4">
        <v>0.13462962962962963</v>
      </c>
      <c r="C203" s="5" t="s">
        <v>21</v>
      </c>
      <c r="D203" s="5" t="s">
        <v>7</v>
      </c>
      <c r="E203" s="62">
        <v>28.0</v>
      </c>
      <c r="F203" s="49"/>
      <c r="H203" s="5" t="s">
        <v>4368</v>
      </c>
      <c r="J203" s="135"/>
    </row>
    <row r="204">
      <c r="A204" s="3">
        <v>110.0</v>
      </c>
      <c r="B204" s="4">
        <v>0.13608796296296297</v>
      </c>
      <c r="C204" s="5" t="s">
        <v>22</v>
      </c>
      <c r="D204" s="5" t="s">
        <v>75</v>
      </c>
      <c r="E204" s="62">
        <v>23.0</v>
      </c>
      <c r="F204" s="49">
        <f>E204-5</f>
        <v>18</v>
      </c>
      <c r="J204" s="135"/>
    </row>
    <row r="205">
      <c r="A205" s="3">
        <v>110.0</v>
      </c>
      <c r="B205" s="4">
        <v>0.13770833333333332</v>
      </c>
      <c r="C205" s="5" t="s">
        <v>22</v>
      </c>
      <c r="D205" s="5" t="s">
        <v>75</v>
      </c>
      <c r="E205" s="62" t="s">
        <v>37</v>
      </c>
      <c r="F205" s="49">
        <v>20.0</v>
      </c>
      <c r="J205" s="135"/>
    </row>
    <row r="206">
      <c r="A206" s="3">
        <v>110.0</v>
      </c>
      <c r="B206" s="4">
        <v>0.1389351851851852</v>
      </c>
      <c r="C206" s="5" t="s">
        <v>134</v>
      </c>
      <c r="D206" s="5" t="s">
        <v>25</v>
      </c>
      <c r="E206" s="62">
        <v>5.0</v>
      </c>
      <c r="F206" s="49">
        <f>E206-0</f>
        <v>5</v>
      </c>
      <c r="H206" s="5" t="s">
        <v>4369</v>
      </c>
      <c r="J206" s="135"/>
    </row>
    <row r="207">
      <c r="A207" s="3">
        <v>110.0</v>
      </c>
      <c r="B207" s="4">
        <v>0.13885416666666667</v>
      </c>
      <c r="C207" s="5" t="s">
        <v>273</v>
      </c>
      <c r="D207" s="5" t="s">
        <v>25</v>
      </c>
      <c r="E207" s="62">
        <v>11.0</v>
      </c>
      <c r="F207" s="49">
        <f>E207-2</f>
        <v>9</v>
      </c>
      <c r="H207" s="5" t="s">
        <v>4370</v>
      </c>
      <c r="J207" s="135"/>
    </row>
    <row r="208">
      <c r="A208" s="3">
        <v>110.0</v>
      </c>
      <c r="B208" s="4">
        <v>0.13895833333333332</v>
      </c>
      <c r="C208" s="5" t="s">
        <v>21</v>
      </c>
      <c r="D208" s="5" t="s">
        <v>25</v>
      </c>
      <c r="E208" s="62">
        <v>20.0</v>
      </c>
      <c r="F208" s="49">
        <f>E208-11</f>
        <v>9</v>
      </c>
      <c r="J208" s="135"/>
    </row>
    <row r="209">
      <c r="A209" s="3">
        <v>110.0</v>
      </c>
      <c r="B209" s="4">
        <v>0.13931712962962964</v>
      </c>
      <c r="C209" s="5" t="s">
        <v>22</v>
      </c>
      <c r="D209" s="5" t="s">
        <v>7</v>
      </c>
      <c r="E209" s="62">
        <v>40.0</v>
      </c>
      <c r="F209" s="49"/>
      <c r="H209" s="5" t="s">
        <v>4371</v>
      </c>
      <c r="I209" s="5">
        <v>2.0</v>
      </c>
      <c r="J209" s="135"/>
    </row>
    <row r="210">
      <c r="A210" s="3">
        <v>110.0</v>
      </c>
      <c r="B210" s="4">
        <v>0.14136574074074074</v>
      </c>
      <c r="C210" s="5" t="s">
        <v>15</v>
      </c>
      <c r="D210" s="5" t="s">
        <v>7</v>
      </c>
      <c r="E210" s="62">
        <v>35.0</v>
      </c>
      <c r="F210" s="49"/>
      <c r="H210" s="5" t="s">
        <v>4372</v>
      </c>
      <c r="J210" s="135"/>
    </row>
    <row r="211">
      <c r="A211" s="3">
        <v>110.0</v>
      </c>
      <c r="B211" s="4">
        <v>0.14265046296296297</v>
      </c>
      <c r="C211" s="5" t="s">
        <v>10</v>
      </c>
      <c r="D211" s="5" t="s">
        <v>32</v>
      </c>
      <c r="E211" s="62">
        <v>17.0</v>
      </c>
      <c r="F211" s="49">
        <f>E211-14</f>
        <v>3</v>
      </c>
      <c r="J211" s="135" t="s">
        <v>4373</v>
      </c>
    </row>
    <row r="212">
      <c r="A212" s="3">
        <v>110.0</v>
      </c>
      <c r="B212" s="4">
        <v>0.14276620370370371</v>
      </c>
      <c r="C212" s="5" t="s">
        <v>10</v>
      </c>
      <c r="D212" s="5" t="s">
        <v>7</v>
      </c>
      <c r="E212" s="62">
        <v>17.0</v>
      </c>
      <c r="F212" s="49"/>
      <c r="H212" s="5" t="s">
        <v>4374</v>
      </c>
      <c r="J212" s="135"/>
    </row>
    <row r="213">
      <c r="A213" s="3">
        <v>110.0</v>
      </c>
      <c r="B213" s="4">
        <v>0.1429513888888889</v>
      </c>
      <c r="C213" s="5" t="s">
        <v>10</v>
      </c>
      <c r="D213" s="5" t="s">
        <v>32</v>
      </c>
      <c r="E213" s="62">
        <v>21.0</v>
      </c>
      <c r="F213" s="49">
        <f>E213-14</f>
        <v>7</v>
      </c>
      <c r="J213" s="135" t="s">
        <v>4373</v>
      </c>
    </row>
    <row r="214">
      <c r="A214" s="3">
        <v>110.0</v>
      </c>
      <c r="B214" s="4">
        <v>0.1431712962962963</v>
      </c>
      <c r="C214" s="5" t="s">
        <v>10</v>
      </c>
      <c r="D214" s="5" t="s">
        <v>7</v>
      </c>
      <c r="E214" s="62">
        <v>17.0</v>
      </c>
      <c r="F214" s="49"/>
      <c r="H214" s="5" t="s">
        <v>4374</v>
      </c>
      <c r="J214" s="135"/>
    </row>
    <row r="215">
      <c r="A215" s="3">
        <v>110.0</v>
      </c>
      <c r="B215" s="4">
        <v>0.14440972222222223</v>
      </c>
      <c r="C215" s="5" t="s">
        <v>134</v>
      </c>
      <c r="D215" s="5" t="s">
        <v>32</v>
      </c>
      <c r="E215" s="62">
        <v>23.0</v>
      </c>
      <c r="F215" s="49">
        <f>E215-11</f>
        <v>12</v>
      </c>
      <c r="J215" s="135" t="s">
        <v>4375</v>
      </c>
    </row>
    <row r="216">
      <c r="A216" s="3">
        <v>110.0</v>
      </c>
      <c r="B216" s="4">
        <v>0.14453703703703705</v>
      </c>
      <c r="C216" s="5" t="s">
        <v>134</v>
      </c>
      <c r="D216" s="5" t="s">
        <v>7</v>
      </c>
      <c r="E216" s="62">
        <v>12.0</v>
      </c>
      <c r="F216" s="49"/>
      <c r="H216" s="5" t="s">
        <v>4376</v>
      </c>
      <c r="J216" s="135"/>
    </row>
    <row r="217">
      <c r="A217" s="3">
        <v>110.0</v>
      </c>
      <c r="B217" s="4">
        <v>0.1457638888888889</v>
      </c>
      <c r="C217" s="5" t="s">
        <v>10</v>
      </c>
      <c r="D217" s="5" t="s">
        <v>88</v>
      </c>
      <c r="E217" s="62">
        <v>14.0</v>
      </c>
      <c r="F217" s="49">
        <f>E217-8</f>
        <v>6</v>
      </c>
      <c r="J217" s="135"/>
    </row>
    <row r="218">
      <c r="A218" s="3">
        <v>110.0</v>
      </c>
      <c r="B218" s="4">
        <v>0.14607638888888888</v>
      </c>
      <c r="C218" s="5" t="s">
        <v>18</v>
      </c>
      <c r="D218" s="5" t="s">
        <v>88</v>
      </c>
      <c r="E218" s="62">
        <v>22.0</v>
      </c>
      <c r="F218" s="49">
        <f>E218-6</f>
        <v>16</v>
      </c>
      <c r="J218" s="135"/>
    </row>
    <row r="219">
      <c r="A219" s="3">
        <v>110.0</v>
      </c>
      <c r="B219" s="4">
        <v>0.14627314814814815</v>
      </c>
      <c r="C219" s="5" t="s">
        <v>18</v>
      </c>
      <c r="D219" s="5" t="s">
        <v>88</v>
      </c>
      <c r="E219" s="62">
        <v>7.0</v>
      </c>
      <c r="F219" s="49">
        <f>E219-5</f>
        <v>2</v>
      </c>
      <c r="J219" s="135"/>
    </row>
    <row r="220">
      <c r="A220" s="3">
        <v>110.0</v>
      </c>
      <c r="B220" s="4">
        <v>0.14635416666666667</v>
      </c>
      <c r="C220" s="5" t="s">
        <v>15</v>
      </c>
      <c r="D220" s="5" t="s">
        <v>24</v>
      </c>
      <c r="E220" s="62">
        <v>26.0</v>
      </c>
      <c r="F220" s="49">
        <f t="shared" ref="F220:F221" si="7">E220-12</f>
        <v>14</v>
      </c>
      <c r="J220" s="135"/>
    </row>
    <row r="221">
      <c r="A221" s="3">
        <v>110.0</v>
      </c>
      <c r="B221" s="4">
        <v>0.15003472222222222</v>
      </c>
      <c r="C221" s="5" t="s">
        <v>15</v>
      </c>
      <c r="D221" s="5" t="s">
        <v>184</v>
      </c>
      <c r="E221" s="62">
        <v>25.0</v>
      </c>
      <c r="F221" s="49">
        <f t="shared" si="7"/>
        <v>13</v>
      </c>
      <c r="J221" s="135"/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8.63"/>
    <col customWidth="1" min="4" max="4" width="13.75"/>
    <col customWidth="1" min="5" max="5" width="9.5"/>
    <col customWidth="1" min="6" max="6" width="11.25"/>
    <col customWidth="1" min="7" max="7" width="4.75"/>
    <col customWidth="1" min="8" max="8" width="24.63"/>
    <col customWidth="1" min="9" max="9" width="4.88"/>
    <col customWidth="1" min="10" max="10" width="29.13"/>
  </cols>
  <sheetData>
    <row r="1">
      <c r="A1" s="143" t="s">
        <v>0</v>
      </c>
      <c r="B1" s="132" t="s">
        <v>1</v>
      </c>
      <c r="C1" s="132" t="s">
        <v>2</v>
      </c>
      <c r="D1" s="132" t="s">
        <v>3</v>
      </c>
      <c r="E1" s="131" t="s">
        <v>4</v>
      </c>
      <c r="F1" s="131" t="s">
        <v>5</v>
      </c>
      <c r="G1" s="132" t="s">
        <v>6</v>
      </c>
      <c r="H1" s="132" t="s">
        <v>7</v>
      </c>
      <c r="I1" s="132" t="s">
        <v>4796</v>
      </c>
      <c r="J1" s="132" t="s">
        <v>9</v>
      </c>
    </row>
    <row r="2">
      <c r="A2" s="91">
        <v>111.0</v>
      </c>
      <c r="B2" s="90">
        <v>0.015497685185185186</v>
      </c>
      <c r="C2" s="135" t="s">
        <v>21</v>
      </c>
      <c r="D2" s="135" t="s">
        <v>88</v>
      </c>
      <c r="E2" s="53">
        <v>25.0</v>
      </c>
      <c r="F2" s="49">
        <f>E2-8</f>
        <v>17</v>
      </c>
      <c r="G2" s="19"/>
      <c r="H2" s="19"/>
      <c r="I2" s="19"/>
      <c r="J2" s="19"/>
    </row>
    <row r="3">
      <c r="A3" s="91">
        <v>111.0</v>
      </c>
      <c r="B3" s="90">
        <v>0.01778935185185185</v>
      </c>
      <c r="C3" s="135" t="s">
        <v>10</v>
      </c>
      <c r="D3" s="135" t="s">
        <v>20</v>
      </c>
      <c r="E3" s="53">
        <v>30.0</v>
      </c>
      <c r="F3" s="49">
        <f t="shared" ref="F3:F4" si="1">E3-17</f>
        <v>13</v>
      </c>
      <c r="G3" s="19"/>
      <c r="H3" s="19"/>
      <c r="I3" s="19"/>
      <c r="J3" s="19"/>
    </row>
    <row r="4">
      <c r="A4" s="91">
        <v>111.0</v>
      </c>
      <c r="B4" s="90">
        <v>0.017824074074074076</v>
      </c>
      <c r="C4" s="135" t="s">
        <v>21</v>
      </c>
      <c r="D4" s="135" t="s">
        <v>20</v>
      </c>
      <c r="E4" s="53">
        <v>29.0</v>
      </c>
      <c r="F4" s="49">
        <f t="shared" si="1"/>
        <v>12</v>
      </c>
      <c r="G4" s="19"/>
      <c r="H4" s="19"/>
      <c r="I4" s="19"/>
      <c r="J4" s="19"/>
    </row>
    <row r="5">
      <c r="A5" s="91">
        <v>111.0</v>
      </c>
      <c r="B5" s="90">
        <v>0.01880787037037037</v>
      </c>
      <c r="C5" s="135" t="s">
        <v>21</v>
      </c>
      <c r="D5" s="135" t="s">
        <v>74</v>
      </c>
      <c r="E5" s="53">
        <v>21.0</v>
      </c>
      <c r="F5" s="53">
        <f>E5-2</f>
        <v>19</v>
      </c>
      <c r="G5" s="19"/>
      <c r="H5" s="19"/>
      <c r="I5" s="19"/>
      <c r="J5" s="135"/>
    </row>
    <row r="6">
      <c r="A6" s="91">
        <v>111.0</v>
      </c>
      <c r="B6" s="90">
        <v>0.019594907407407408</v>
      </c>
      <c r="C6" s="135" t="s">
        <v>10</v>
      </c>
      <c r="D6" s="135" t="s">
        <v>24</v>
      </c>
      <c r="E6" s="53">
        <v>20.0</v>
      </c>
      <c r="F6" s="53">
        <f>E6-15</f>
        <v>5</v>
      </c>
      <c r="G6" s="19"/>
      <c r="H6" s="19"/>
      <c r="I6" s="19"/>
      <c r="J6" s="135"/>
    </row>
    <row r="7">
      <c r="A7" s="91">
        <v>111.0</v>
      </c>
      <c r="B7" s="90">
        <v>0.01965277777777778</v>
      </c>
      <c r="C7" s="135" t="s">
        <v>22</v>
      </c>
      <c r="D7" s="135" t="s">
        <v>24</v>
      </c>
      <c r="E7" s="53">
        <v>15.0</v>
      </c>
      <c r="F7" s="53">
        <f>E7-1</f>
        <v>14</v>
      </c>
      <c r="G7" s="19"/>
      <c r="H7" s="19"/>
      <c r="I7" s="19"/>
      <c r="J7" s="135"/>
    </row>
    <row r="8">
      <c r="A8" s="91">
        <v>111.0</v>
      </c>
      <c r="B8" s="90">
        <v>0.01965277777777778</v>
      </c>
      <c r="C8" s="135" t="s">
        <v>15</v>
      </c>
      <c r="D8" s="135" t="s">
        <v>24</v>
      </c>
      <c r="E8" s="53">
        <v>15.0</v>
      </c>
      <c r="F8" s="49">
        <f>E8-12</f>
        <v>3</v>
      </c>
      <c r="G8" s="19"/>
      <c r="H8" s="19"/>
      <c r="I8" s="19"/>
      <c r="J8" s="19"/>
    </row>
    <row r="9">
      <c r="A9" s="91">
        <v>111.0</v>
      </c>
      <c r="B9" s="90">
        <v>0.019675925925925927</v>
      </c>
      <c r="C9" s="135" t="s">
        <v>18</v>
      </c>
      <c r="D9" s="135" t="s">
        <v>24</v>
      </c>
      <c r="E9" s="53">
        <v>12.0</v>
      </c>
      <c r="F9" s="49">
        <f>E9-3</f>
        <v>9</v>
      </c>
      <c r="G9" s="19"/>
      <c r="H9" s="19"/>
      <c r="I9" s="19"/>
      <c r="J9" s="19"/>
    </row>
    <row r="10">
      <c r="A10" s="91">
        <v>111.0</v>
      </c>
      <c r="B10" s="90">
        <v>0.02099537037037037</v>
      </c>
      <c r="C10" s="135" t="s">
        <v>13</v>
      </c>
      <c r="D10" s="135" t="s">
        <v>74</v>
      </c>
      <c r="E10" s="53" t="s">
        <v>30</v>
      </c>
      <c r="F10" s="49" t="s">
        <v>30</v>
      </c>
      <c r="G10" s="19"/>
      <c r="H10" s="135"/>
      <c r="I10" s="19"/>
      <c r="J10" s="135"/>
    </row>
    <row r="11">
      <c r="A11" s="91">
        <v>111.0</v>
      </c>
      <c r="B11" s="90">
        <v>0.02099537037037037</v>
      </c>
      <c r="C11" s="135" t="s">
        <v>13</v>
      </c>
      <c r="D11" s="135" t="s">
        <v>74</v>
      </c>
      <c r="E11" s="53">
        <v>21.0</v>
      </c>
      <c r="F11" s="49">
        <f>E11-14</f>
        <v>7</v>
      </c>
      <c r="G11" s="19"/>
      <c r="H11" s="19"/>
      <c r="I11" s="19"/>
      <c r="J11" s="19"/>
    </row>
    <row r="12">
      <c r="A12" s="91">
        <v>111.0</v>
      </c>
      <c r="B12" s="90">
        <v>0.021574074074074075</v>
      </c>
      <c r="C12" s="135" t="s">
        <v>10</v>
      </c>
      <c r="D12" s="135" t="s">
        <v>35</v>
      </c>
      <c r="E12" s="53">
        <v>22.0</v>
      </c>
      <c r="F12" s="49">
        <f>E12-11</f>
        <v>11</v>
      </c>
      <c r="G12" s="19"/>
      <c r="H12" s="19"/>
      <c r="I12" s="19"/>
      <c r="J12" s="19"/>
    </row>
    <row r="13">
      <c r="A13" s="91">
        <v>111.0</v>
      </c>
      <c r="B13" s="90">
        <v>0.021597222222222223</v>
      </c>
      <c r="C13" s="135" t="s">
        <v>21</v>
      </c>
      <c r="D13" s="135" t="s">
        <v>35</v>
      </c>
      <c r="E13" s="53" t="s">
        <v>30</v>
      </c>
      <c r="F13" s="53" t="s">
        <v>30</v>
      </c>
      <c r="G13" s="19"/>
      <c r="H13" s="19"/>
      <c r="I13" s="19"/>
      <c r="J13" s="135"/>
    </row>
    <row r="14">
      <c r="A14" s="91">
        <v>111.0</v>
      </c>
      <c r="B14" s="90">
        <v>0.02236111111111111</v>
      </c>
      <c r="C14" s="135" t="s">
        <v>13</v>
      </c>
      <c r="D14" s="135" t="s">
        <v>32</v>
      </c>
      <c r="E14" s="53">
        <v>30.0</v>
      </c>
      <c r="F14" s="49">
        <f>E14-14</f>
        <v>16</v>
      </c>
      <c r="G14" s="19"/>
      <c r="H14" s="19"/>
      <c r="I14" s="19"/>
      <c r="J14" s="135" t="s">
        <v>3040</v>
      </c>
    </row>
    <row r="15">
      <c r="A15" s="91">
        <v>111.0</v>
      </c>
      <c r="B15" s="90">
        <v>0.022453703703703705</v>
      </c>
      <c r="C15" s="135" t="s">
        <v>13</v>
      </c>
      <c r="D15" s="135" t="s">
        <v>7</v>
      </c>
      <c r="E15" s="53">
        <v>16.0</v>
      </c>
      <c r="F15" s="49"/>
      <c r="G15" s="19"/>
      <c r="H15" s="135" t="s">
        <v>4377</v>
      </c>
      <c r="I15" s="19"/>
      <c r="J15" s="19"/>
    </row>
    <row r="16">
      <c r="A16" s="91">
        <v>111.0</v>
      </c>
      <c r="B16" s="90">
        <v>0.02337962962962963</v>
      </c>
      <c r="C16" s="135" t="s">
        <v>13</v>
      </c>
      <c r="D16" s="135" t="s">
        <v>32</v>
      </c>
      <c r="E16" s="53">
        <v>33.0</v>
      </c>
      <c r="F16" s="49">
        <f>E16-14</f>
        <v>19</v>
      </c>
      <c r="G16" s="19"/>
      <c r="H16" s="19"/>
      <c r="I16" s="19"/>
      <c r="J16" s="135" t="s">
        <v>3040</v>
      </c>
    </row>
    <row r="17">
      <c r="A17" s="91">
        <v>111.0</v>
      </c>
      <c r="B17" s="90">
        <v>0.023425925925925926</v>
      </c>
      <c r="C17" s="135" t="s">
        <v>13</v>
      </c>
      <c r="D17" s="135" t="s">
        <v>7</v>
      </c>
      <c r="E17" s="53">
        <v>14.0</v>
      </c>
      <c r="F17" s="49"/>
      <c r="G17" s="19"/>
      <c r="H17" s="135" t="s">
        <v>4378</v>
      </c>
      <c r="I17" s="19"/>
      <c r="J17" s="19"/>
    </row>
    <row r="18">
      <c r="A18" s="91">
        <v>111.0</v>
      </c>
      <c r="B18" s="90">
        <v>0.025358796296296296</v>
      </c>
      <c r="C18" s="135" t="s">
        <v>21</v>
      </c>
      <c r="D18" s="135" t="s">
        <v>88</v>
      </c>
      <c r="E18" s="53">
        <v>18.0</v>
      </c>
      <c r="F18" s="59">
        <f>E18-8</f>
        <v>10</v>
      </c>
      <c r="G18" s="19"/>
      <c r="H18" s="19"/>
      <c r="I18" s="19"/>
      <c r="J18" s="19" t="s">
        <v>1058</v>
      </c>
    </row>
    <row r="19">
      <c r="A19" s="91">
        <v>111.0</v>
      </c>
      <c r="B19" s="90">
        <v>0.025381944444444443</v>
      </c>
      <c r="C19" s="135" t="s">
        <v>10</v>
      </c>
      <c r="D19" s="135" t="s">
        <v>88</v>
      </c>
      <c r="E19" s="53" t="s">
        <v>37</v>
      </c>
      <c r="F19" s="53">
        <v>20.0</v>
      </c>
      <c r="G19" s="19"/>
      <c r="H19" s="19"/>
      <c r="I19" s="19"/>
      <c r="J19" s="19"/>
    </row>
    <row r="20">
      <c r="A20" s="91">
        <v>111.0</v>
      </c>
      <c r="B20" s="90">
        <v>0.027164351851851853</v>
      </c>
      <c r="C20" s="135" t="s">
        <v>15</v>
      </c>
      <c r="D20" s="135" t="s">
        <v>184</v>
      </c>
      <c r="E20" s="53" t="s">
        <v>37</v>
      </c>
      <c r="F20" s="53">
        <v>20.0</v>
      </c>
      <c r="G20" s="19"/>
      <c r="H20" s="19"/>
      <c r="I20" s="19"/>
      <c r="J20" s="135"/>
    </row>
    <row r="21">
      <c r="A21" s="91">
        <v>111.0</v>
      </c>
      <c r="B21" s="90">
        <v>0.028599537037037038</v>
      </c>
      <c r="C21" s="135" t="s">
        <v>21</v>
      </c>
      <c r="D21" s="135" t="s">
        <v>88</v>
      </c>
      <c r="E21" s="53">
        <v>17.0</v>
      </c>
      <c r="F21" s="53">
        <f>E21-8</f>
        <v>9</v>
      </c>
      <c r="G21" s="19"/>
      <c r="H21" s="19"/>
      <c r="I21" s="19"/>
      <c r="J21" s="135"/>
    </row>
    <row r="22">
      <c r="A22" s="91">
        <v>111.0</v>
      </c>
      <c r="B22" s="90">
        <v>0.031655092592592596</v>
      </c>
      <c r="C22" s="135" t="s">
        <v>15</v>
      </c>
      <c r="D22" s="135" t="s">
        <v>184</v>
      </c>
      <c r="E22" s="53" t="s">
        <v>28</v>
      </c>
      <c r="F22" s="49">
        <v>1.0</v>
      </c>
      <c r="G22" s="19"/>
      <c r="H22" s="135"/>
      <c r="I22" s="19"/>
      <c r="J22" s="19"/>
    </row>
    <row r="23">
      <c r="A23" s="91">
        <v>111.0</v>
      </c>
      <c r="B23" s="90">
        <v>0.03201388888888889</v>
      </c>
      <c r="C23" s="135" t="s">
        <v>18</v>
      </c>
      <c r="D23" s="135" t="s">
        <v>88</v>
      </c>
      <c r="E23" s="53" t="s">
        <v>37</v>
      </c>
      <c r="F23" s="53">
        <v>20.0</v>
      </c>
      <c r="G23" s="19"/>
      <c r="H23" s="19"/>
      <c r="I23" s="19"/>
      <c r="J23" s="135"/>
    </row>
    <row r="24">
      <c r="A24" s="91">
        <v>111.0</v>
      </c>
      <c r="B24" s="90">
        <v>0.03436342592592593</v>
      </c>
      <c r="C24" s="135" t="s">
        <v>18</v>
      </c>
      <c r="D24" s="135" t="s">
        <v>88</v>
      </c>
      <c r="E24" s="53">
        <v>7.0</v>
      </c>
      <c r="F24" s="59">
        <f>E24-6</f>
        <v>1</v>
      </c>
      <c r="G24" s="19"/>
      <c r="H24" s="19"/>
      <c r="I24" s="19"/>
      <c r="J24" s="135" t="s">
        <v>4379</v>
      </c>
    </row>
    <row r="25">
      <c r="A25" s="91">
        <v>111.0</v>
      </c>
      <c r="B25" s="90">
        <v>0.03484953703703704</v>
      </c>
      <c r="C25" s="135" t="s">
        <v>13</v>
      </c>
      <c r="D25" s="135" t="s">
        <v>24</v>
      </c>
      <c r="E25" s="53" t="s">
        <v>37</v>
      </c>
      <c r="F25" s="49">
        <v>20.0</v>
      </c>
      <c r="G25" s="19"/>
      <c r="H25" s="135"/>
      <c r="I25" s="19"/>
      <c r="J25" s="19"/>
    </row>
    <row r="26">
      <c r="A26" s="91">
        <v>111.0</v>
      </c>
      <c r="B26" s="90">
        <v>0.03501157407407408</v>
      </c>
      <c r="C26" s="135" t="s">
        <v>10</v>
      </c>
      <c r="D26" s="135" t="s">
        <v>24</v>
      </c>
      <c r="E26" s="53">
        <v>21.0</v>
      </c>
      <c r="F26" s="53">
        <f>E26-15</f>
        <v>6</v>
      </c>
      <c r="G26" s="19"/>
      <c r="H26" s="19"/>
      <c r="I26" s="19"/>
      <c r="J26" s="135"/>
    </row>
    <row r="27">
      <c r="A27" s="91">
        <v>111.0</v>
      </c>
      <c r="B27" s="90">
        <v>0.03619212962962963</v>
      </c>
      <c r="C27" s="135" t="s">
        <v>21</v>
      </c>
      <c r="D27" s="135" t="s">
        <v>24</v>
      </c>
      <c r="E27" s="53">
        <v>29.0</v>
      </c>
      <c r="F27" s="49">
        <f>E27-14</f>
        <v>15</v>
      </c>
      <c r="G27" s="19"/>
      <c r="H27" s="19"/>
      <c r="I27" s="19"/>
      <c r="J27" s="135"/>
    </row>
    <row r="28">
      <c r="A28" s="91">
        <v>111.0</v>
      </c>
      <c r="B28" s="90">
        <v>0.03784722222222222</v>
      </c>
      <c r="C28" s="135" t="s">
        <v>22</v>
      </c>
      <c r="D28" s="135" t="s">
        <v>88</v>
      </c>
      <c r="E28" s="53">
        <v>29.0</v>
      </c>
      <c r="F28" s="49">
        <f>E28-12</f>
        <v>17</v>
      </c>
      <c r="G28" s="19"/>
      <c r="H28" s="135"/>
      <c r="I28" s="19"/>
      <c r="J28" s="19"/>
    </row>
    <row r="29">
      <c r="A29" s="91">
        <v>111.0</v>
      </c>
      <c r="B29" s="90">
        <v>0.0396875</v>
      </c>
      <c r="C29" s="135" t="s">
        <v>22</v>
      </c>
      <c r="D29" s="135" t="s">
        <v>92</v>
      </c>
      <c r="E29" s="53">
        <v>14.0</v>
      </c>
      <c r="F29" s="53">
        <f>E29-8</f>
        <v>6</v>
      </c>
      <c r="G29" s="19"/>
      <c r="H29" s="19"/>
      <c r="I29" s="19"/>
      <c r="J29" s="135"/>
    </row>
    <row r="30">
      <c r="A30" s="91">
        <v>111.0</v>
      </c>
      <c r="B30" s="90">
        <v>0.044814814814814814</v>
      </c>
      <c r="C30" s="135" t="s">
        <v>13</v>
      </c>
      <c r="D30" s="135" t="s">
        <v>88</v>
      </c>
      <c r="E30" s="53">
        <v>17.0</v>
      </c>
      <c r="F30" s="53">
        <f t="shared" ref="F30:F31" si="2">E30--2</f>
        <v>19</v>
      </c>
      <c r="G30" s="19"/>
      <c r="H30" s="19"/>
      <c r="I30" s="19"/>
      <c r="J30" s="135"/>
    </row>
    <row r="31">
      <c r="A31" s="91">
        <v>111.0</v>
      </c>
      <c r="B31" s="90">
        <v>0.048587962962962965</v>
      </c>
      <c r="C31" s="135" t="s">
        <v>13</v>
      </c>
      <c r="D31" s="135" t="s">
        <v>88</v>
      </c>
      <c r="E31" s="53">
        <v>15.0</v>
      </c>
      <c r="F31" s="49">
        <f t="shared" si="2"/>
        <v>17</v>
      </c>
      <c r="G31" s="19"/>
      <c r="H31" s="19"/>
      <c r="I31" s="19"/>
      <c r="J31" s="135"/>
    </row>
    <row r="32">
      <c r="A32" s="91">
        <v>111.0</v>
      </c>
      <c r="B32" s="90">
        <v>0.054108796296296294</v>
      </c>
      <c r="C32" s="135" t="s">
        <v>21</v>
      </c>
      <c r="D32" s="135" t="s">
        <v>88</v>
      </c>
      <c r="E32" s="53">
        <v>18.0</v>
      </c>
      <c r="F32" s="61">
        <v>1.0</v>
      </c>
      <c r="G32" s="19"/>
      <c r="H32" s="135"/>
      <c r="I32" s="19"/>
      <c r="J32" s="68" t="s">
        <v>4380</v>
      </c>
    </row>
    <row r="33">
      <c r="A33" s="91">
        <v>111.0</v>
      </c>
      <c r="B33" s="90">
        <v>0.054467592592592595</v>
      </c>
      <c r="C33" s="135" t="s">
        <v>10</v>
      </c>
      <c r="D33" s="135" t="s">
        <v>88</v>
      </c>
      <c r="E33" s="53">
        <v>10.0</v>
      </c>
      <c r="F33" s="49">
        <f>E33-8</f>
        <v>2</v>
      </c>
      <c r="G33" s="19"/>
      <c r="H33" s="135"/>
      <c r="I33" s="19"/>
      <c r="J33" s="135"/>
    </row>
    <row r="34">
      <c r="A34" s="91">
        <v>111.0</v>
      </c>
      <c r="B34" s="90">
        <v>0.055081018518518515</v>
      </c>
      <c r="C34" s="135" t="s">
        <v>10</v>
      </c>
      <c r="D34" s="135" t="s">
        <v>24</v>
      </c>
      <c r="E34" s="53" t="s">
        <v>28</v>
      </c>
      <c r="F34" s="49">
        <v>1.0</v>
      </c>
      <c r="G34" s="19"/>
      <c r="H34" s="135"/>
      <c r="I34" s="19"/>
      <c r="J34" s="19"/>
    </row>
    <row r="35">
      <c r="A35" s="91">
        <v>111.0</v>
      </c>
      <c r="B35" s="90">
        <v>0.0559375</v>
      </c>
      <c r="C35" s="135" t="s">
        <v>21</v>
      </c>
      <c r="D35" s="135" t="s">
        <v>88</v>
      </c>
      <c r="E35" s="53">
        <v>18.0</v>
      </c>
      <c r="F35" s="59">
        <f t="shared" ref="F35:F37" si="3">E35-8</f>
        <v>10</v>
      </c>
      <c r="G35" s="19"/>
      <c r="H35" s="19"/>
      <c r="I35" s="19"/>
      <c r="J35" s="19" t="s">
        <v>1058</v>
      </c>
    </row>
    <row r="36">
      <c r="A36" s="91">
        <v>111.0</v>
      </c>
      <c r="B36" s="90">
        <v>0.05673611111111111</v>
      </c>
      <c r="C36" s="135" t="s">
        <v>21</v>
      </c>
      <c r="D36" s="135" t="s">
        <v>88</v>
      </c>
      <c r="E36" s="53">
        <v>18.0</v>
      </c>
      <c r="F36" s="59">
        <f t="shared" si="3"/>
        <v>10</v>
      </c>
      <c r="G36" s="19"/>
      <c r="H36" s="19"/>
      <c r="I36" s="19"/>
      <c r="J36" s="19" t="s">
        <v>1058</v>
      </c>
    </row>
    <row r="37">
      <c r="A37" s="91">
        <v>111.0</v>
      </c>
      <c r="B37" s="90">
        <v>0.0590625</v>
      </c>
      <c r="C37" s="135" t="s">
        <v>10</v>
      </c>
      <c r="D37" s="135" t="s">
        <v>88</v>
      </c>
      <c r="E37" s="53">
        <v>23.0</v>
      </c>
      <c r="F37" s="49">
        <f t="shared" si="3"/>
        <v>15</v>
      </c>
      <c r="G37" s="19"/>
      <c r="H37" s="19"/>
      <c r="I37" s="19"/>
      <c r="J37" s="19"/>
    </row>
    <row r="38">
      <c r="A38" s="91">
        <v>111.0</v>
      </c>
      <c r="B38" s="90">
        <v>0.059270833333333335</v>
      </c>
      <c r="C38" s="135" t="s">
        <v>13</v>
      </c>
      <c r="D38" s="135" t="s">
        <v>88</v>
      </c>
      <c r="E38" s="53">
        <v>2.0</v>
      </c>
      <c r="F38" s="49">
        <f>E38-2</f>
        <v>0</v>
      </c>
      <c r="G38" s="19"/>
      <c r="H38" s="19"/>
      <c r="I38" s="19"/>
      <c r="J38" s="135"/>
    </row>
    <row r="39">
      <c r="A39" s="91">
        <v>111.0</v>
      </c>
      <c r="B39" s="90">
        <v>0.059583333333333335</v>
      </c>
      <c r="C39" s="135" t="s">
        <v>21</v>
      </c>
      <c r="D39" s="135" t="s">
        <v>24</v>
      </c>
      <c r="E39" s="53">
        <v>26.0</v>
      </c>
      <c r="F39" s="53">
        <f>E39-14</f>
        <v>12</v>
      </c>
      <c r="G39" s="19"/>
      <c r="H39" s="19"/>
      <c r="I39" s="19"/>
      <c r="J39" s="135"/>
    </row>
    <row r="40">
      <c r="A40" s="91">
        <v>111.0</v>
      </c>
      <c r="B40" s="90">
        <v>0.06143518518518518</v>
      </c>
      <c r="C40" s="135" t="s">
        <v>13</v>
      </c>
      <c r="D40" s="135" t="s">
        <v>24</v>
      </c>
      <c r="E40" s="53">
        <v>19.0</v>
      </c>
      <c r="F40" s="49">
        <f>E40-0</f>
        <v>19</v>
      </c>
      <c r="G40" s="19"/>
      <c r="H40" s="135"/>
      <c r="I40" s="19"/>
      <c r="J40" s="19"/>
    </row>
    <row r="41">
      <c r="A41" s="91">
        <v>111.0</v>
      </c>
      <c r="B41" s="90">
        <v>0.06193287037037037</v>
      </c>
      <c r="C41" s="135" t="s">
        <v>10</v>
      </c>
      <c r="D41" s="135" t="s">
        <v>24</v>
      </c>
      <c r="E41" s="53">
        <v>27.0</v>
      </c>
      <c r="F41" s="53">
        <f>E41-15</f>
        <v>12</v>
      </c>
      <c r="G41" s="19"/>
      <c r="H41" s="19"/>
      <c r="I41" s="19"/>
      <c r="J41" s="135"/>
    </row>
    <row r="42">
      <c r="A42" s="91">
        <v>111.0</v>
      </c>
      <c r="B42" s="90">
        <v>0.06671296296296296</v>
      </c>
      <c r="C42" s="135" t="s">
        <v>21</v>
      </c>
      <c r="D42" s="135" t="s">
        <v>20</v>
      </c>
      <c r="E42" s="53">
        <v>34.0</v>
      </c>
      <c r="F42" s="53">
        <f>E42-17-10</f>
        <v>7</v>
      </c>
      <c r="G42" s="19"/>
      <c r="H42" s="135"/>
      <c r="I42" s="19"/>
      <c r="J42" s="135" t="s">
        <v>3499</v>
      </c>
    </row>
    <row r="43">
      <c r="A43" s="91">
        <v>111.0</v>
      </c>
      <c r="B43" s="90">
        <v>0.06674768518518519</v>
      </c>
      <c r="C43" s="135" t="s">
        <v>22</v>
      </c>
      <c r="D43" s="135" t="s">
        <v>20</v>
      </c>
      <c r="E43" s="53">
        <v>25.0</v>
      </c>
      <c r="F43" s="53">
        <f>E43-3-10</f>
        <v>12</v>
      </c>
      <c r="G43" s="19"/>
      <c r="H43" s="19"/>
      <c r="I43" s="19"/>
      <c r="J43" s="135" t="s">
        <v>3499</v>
      </c>
    </row>
    <row r="44">
      <c r="A44" s="91">
        <v>111.0</v>
      </c>
      <c r="B44" s="90">
        <v>0.06675925925925925</v>
      </c>
      <c r="C44" s="135" t="s">
        <v>18</v>
      </c>
      <c r="D44" s="135" t="s">
        <v>20</v>
      </c>
      <c r="E44" s="53">
        <v>26.0</v>
      </c>
      <c r="F44" s="53">
        <f>E44-6-10</f>
        <v>10</v>
      </c>
      <c r="G44" s="19"/>
      <c r="H44" s="19"/>
      <c r="I44" s="19"/>
      <c r="J44" s="135" t="s">
        <v>3499</v>
      </c>
    </row>
    <row r="45">
      <c r="A45" s="91">
        <v>111.0</v>
      </c>
      <c r="B45" s="90">
        <v>0.06677083333333333</v>
      </c>
      <c r="C45" s="135" t="s">
        <v>15</v>
      </c>
      <c r="D45" s="135" t="s">
        <v>20</v>
      </c>
      <c r="E45" s="53">
        <v>26.0</v>
      </c>
      <c r="F45" s="49">
        <f>E45-8-10</f>
        <v>8</v>
      </c>
      <c r="G45" s="19"/>
      <c r="H45" s="135"/>
      <c r="I45" s="19"/>
      <c r="J45" s="135" t="s">
        <v>3499</v>
      </c>
    </row>
    <row r="46">
      <c r="A46" s="91">
        <v>111.0</v>
      </c>
      <c r="B46" s="90">
        <v>0.06679398148148148</v>
      </c>
      <c r="C46" s="135" t="s">
        <v>10</v>
      </c>
      <c r="D46" s="135" t="s">
        <v>20</v>
      </c>
      <c r="E46" s="53">
        <v>39.0</v>
      </c>
      <c r="F46" s="53">
        <f>E46-17-10</f>
        <v>12</v>
      </c>
      <c r="G46" s="19"/>
      <c r="H46" s="135"/>
      <c r="I46" s="19"/>
      <c r="J46" s="135" t="s">
        <v>3499</v>
      </c>
    </row>
    <row r="47">
      <c r="A47" s="91">
        <v>111.0</v>
      </c>
      <c r="B47" s="90">
        <v>0.06681712962962963</v>
      </c>
      <c r="C47" s="135" t="s">
        <v>13</v>
      </c>
      <c r="D47" s="135" t="s">
        <v>20</v>
      </c>
      <c r="E47" s="53" t="s">
        <v>28</v>
      </c>
      <c r="F47" s="53">
        <v>1.0</v>
      </c>
      <c r="G47" s="19"/>
      <c r="H47" s="135"/>
      <c r="I47" s="19"/>
      <c r="J47" s="135" t="s">
        <v>3499</v>
      </c>
    </row>
    <row r="48">
      <c r="A48" s="91">
        <v>111.0</v>
      </c>
      <c r="B48" s="90">
        <v>0.06686342592592592</v>
      </c>
      <c r="C48" s="135" t="s">
        <v>134</v>
      </c>
      <c r="D48" s="135" t="s">
        <v>20</v>
      </c>
      <c r="E48" s="53" t="s">
        <v>37</v>
      </c>
      <c r="F48" s="53">
        <v>20.0</v>
      </c>
      <c r="G48" s="19"/>
      <c r="H48" s="19"/>
      <c r="I48" s="19"/>
      <c r="J48" s="135" t="s">
        <v>3499</v>
      </c>
    </row>
    <row r="49">
      <c r="A49" s="91">
        <v>111.0</v>
      </c>
      <c r="B49" s="90">
        <v>0.06768518518518518</v>
      </c>
      <c r="C49" s="135" t="s">
        <v>21</v>
      </c>
      <c r="D49" s="135" t="s">
        <v>24</v>
      </c>
      <c r="E49" s="53">
        <v>29.0</v>
      </c>
      <c r="F49" s="49">
        <f t="shared" ref="F49:F50" si="4">E49-14</f>
        <v>15</v>
      </c>
      <c r="G49" s="19"/>
      <c r="H49" s="135"/>
      <c r="I49" s="19"/>
      <c r="J49" s="135"/>
    </row>
    <row r="50">
      <c r="A50" s="91">
        <v>111.0</v>
      </c>
      <c r="B50" s="90">
        <v>0.07105324074074074</v>
      </c>
      <c r="C50" s="135" t="s">
        <v>10</v>
      </c>
      <c r="D50" s="135" t="s">
        <v>32</v>
      </c>
      <c r="E50" s="53">
        <v>20.0</v>
      </c>
      <c r="F50" s="49">
        <f t="shared" si="4"/>
        <v>6</v>
      </c>
      <c r="G50" s="19"/>
      <c r="H50" s="135"/>
      <c r="I50" s="19"/>
      <c r="J50" s="135" t="s">
        <v>4381</v>
      </c>
    </row>
    <row r="51">
      <c r="A51" s="91">
        <v>111.0</v>
      </c>
      <c r="B51" s="90">
        <v>0.07105324074074074</v>
      </c>
      <c r="C51" s="135" t="s">
        <v>10</v>
      </c>
      <c r="D51" s="135" t="s">
        <v>32</v>
      </c>
      <c r="E51" s="53" t="s">
        <v>30</v>
      </c>
      <c r="F51" s="49" t="s">
        <v>30</v>
      </c>
      <c r="G51" s="19"/>
      <c r="H51" s="135"/>
      <c r="I51" s="19"/>
      <c r="J51" s="135" t="s">
        <v>4381</v>
      </c>
    </row>
    <row r="52">
      <c r="A52" s="91">
        <v>111.0</v>
      </c>
      <c r="B52" s="90">
        <v>0.07113425925925926</v>
      </c>
      <c r="C52" s="135" t="s">
        <v>10</v>
      </c>
      <c r="D52" s="135" t="s">
        <v>32</v>
      </c>
      <c r="E52" s="53" t="s">
        <v>863</v>
      </c>
      <c r="F52" s="53">
        <v>19.0</v>
      </c>
      <c r="G52" s="19"/>
      <c r="H52" s="19"/>
      <c r="I52" s="19"/>
      <c r="J52" s="135" t="s">
        <v>4382</v>
      </c>
    </row>
    <row r="53">
      <c r="A53" s="91">
        <v>111.0</v>
      </c>
      <c r="B53" s="90">
        <v>0.07113425925925926</v>
      </c>
      <c r="C53" s="135" t="s">
        <v>10</v>
      </c>
      <c r="D53" s="135" t="s">
        <v>32</v>
      </c>
      <c r="E53" s="53" t="s">
        <v>30</v>
      </c>
      <c r="F53" s="53" t="s">
        <v>30</v>
      </c>
      <c r="G53" s="19"/>
      <c r="H53" s="19"/>
      <c r="I53" s="19"/>
      <c r="J53" s="135" t="s">
        <v>4382</v>
      </c>
    </row>
    <row r="54">
      <c r="A54" s="91">
        <v>111.0</v>
      </c>
      <c r="B54" s="90">
        <v>0.07118055555555555</v>
      </c>
      <c r="C54" s="135" t="s">
        <v>21</v>
      </c>
      <c r="D54" s="135" t="s">
        <v>32</v>
      </c>
      <c r="E54" s="53">
        <v>29.0</v>
      </c>
      <c r="F54" s="49">
        <f>E54-14</f>
        <v>15</v>
      </c>
      <c r="G54" s="19"/>
      <c r="H54" s="19"/>
      <c r="I54" s="19"/>
      <c r="J54" s="135" t="s">
        <v>4383</v>
      </c>
    </row>
    <row r="55">
      <c r="A55" s="91">
        <v>111.0</v>
      </c>
      <c r="B55" s="90">
        <v>0.07118055555555555</v>
      </c>
      <c r="C55" s="135" t="s">
        <v>21</v>
      </c>
      <c r="D55" s="135" t="s">
        <v>32</v>
      </c>
      <c r="E55" s="53" t="s">
        <v>30</v>
      </c>
      <c r="F55" s="49" t="s">
        <v>30</v>
      </c>
      <c r="G55" s="19"/>
      <c r="H55" s="19"/>
      <c r="I55" s="19"/>
      <c r="J55" s="135" t="s">
        <v>4383</v>
      </c>
    </row>
    <row r="56">
      <c r="A56" s="91">
        <v>111.0</v>
      </c>
      <c r="B56" s="90">
        <v>0.07118055555555555</v>
      </c>
      <c r="C56" s="135" t="s">
        <v>21</v>
      </c>
      <c r="D56" s="135" t="s">
        <v>32</v>
      </c>
      <c r="E56" s="53">
        <v>31.0</v>
      </c>
      <c r="F56" s="49">
        <f>E56-13</f>
        <v>18</v>
      </c>
      <c r="G56" s="19"/>
      <c r="H56" s="19"/>
      <c r="I56" s="19"/>
      <c r="J56" s="135" t="s">
        <v>4384</v>
      </c>
    </row>
    <row r="57">
      <c r="A57" s="91">
        <v>111.0</v>
      </c>
      <c r="B57" s="90">
        <v>0.07118055555555555</v>
      </c>
      <c r="C57" s="135" t="s">
        <v>21</v>
      </c>
      <c r="D57" s="135" t="s">
        <v>32</v>
      </c>
      <c r="E57" s="53" t="s">
        <v>30</v>
      </c>
      <c r="F57" s="49" t="s">
        <v>30</v>
      </c>
      <c r="G57" s="19"/>
      <c r="H57" s="19"/>
      <c r="I57" s="19"/>
      <c r="J57" s="135" t="s">
        <v>4384</v>
      </c>
    </row>
    <row r="58">
      <c r="A58" s="91">
        <v>111.0</v>
      </c>
      <c r="B58" s="90">
        <v>0.07118055555555555</v>
      </c>
      <c r="C58" s="135" t="s">
        <v>21</v>
      </c>
      <c r="D58" s="135" t="s">
        <v>32</v>
      </c>
      <c r="E58" s="53" t="s">
        <v>37</v>
      </c>
      <c r="F58" s="49">
        <v>20.0</v>
      </c>
      <c r="G58" s="19"/>
      <c r="H58" s="19"/>
      <c r="I58" s="19"/>
      <c r="J58" s="135" t="s">
        <v>4385</v>
      </c>
    </row>
    <row r="59">
      <c r="A59" s="91">
        <v>111.0</v>
      </c>
      <c r="B59" s="90">
        <v>0.07118055555555555</v>
      </c>
      <c r="C59" s="135" t="s">
        <v>21</v>
      </c>
      <c r="D59" s="135" t="s">
        <v>32</v>
      </c>
      <c r="E59" s="53" t="s">
        <v>30</v>
      </c>
      <c r="F59" s="49" t="s">
        <v>30</v>
      </c>
      <c r="G59" s="19"/>
      <c r="H59" s="19"/>
      <c r="I59" s="19"/>
      <c r="J59" s="135" t="s">
        <v>4385</v>
      </c>
    </row>
    <row r="60">
      <c r="A60" s="91">
        <v>111.0</v>
      </c>
      <c r="B60" s="90">
        <v>0.07146990740740741</v>
      </c>
      <c r="C60" s="135" t="s">
        <v>10</v>
      </c>
      <c r="D60" s="135" t="s">
        <v>7</v>
      </c>
      <c r="E60" s="53">
        <v>28.0</v>
      </c>
      <c r="F60" s="49"/>
      <c r="G60" s="19"/>
      <c r="H60" s="68" t="s">
        <v>4386</v>
      </c>
      <c r="I60" s="53">
        <v>1.0</v>
      </c>
      <c r="J60" s="135"/>
    </row>
    <row r="61">
      <c r="A61" s="91">
        <v>111.0</v>
      </c>
      <c r="B61" s="90">
        <v>0.07180555555555555</v>
      </c>
      <c r="C61" s="135" t="s">
        <v>10</v>
      </c>
      <c r="D61" s="135" t="s">
        <v>7</v>
      </c>
      <c r="E61" s="53">
        <v>18.0</v>
      </c>
      <c r="F61" s="49"/>
      <c r="G61" s="19"/>
      <c r="H61" s="68" t="s">
        <v>4387</v>
      </c>
      <c r="I61" s="53">
        <v>1.0</v>
      </c>
      <c r="J61" s="135"/>
    </row>
    <row r="62">
      <c r="A62" s="91">
        <v>111.0</v>
      </c>
      <c r="B62" s="90">
        <v>0.07261574074074074</v>
      </c>
      <c r="C62" s="135" t="s">
        <v>21</v>
      </c>
      <c r="D62" s="135" t="s">
        <v>7</v>
      </c>
      <c r="E62" s="53">
        <v>8.0</v>
      </c>
      <c r="F62" s="49"/>
      <c r="G62" s="19"/>
      <c r="H62" s="135" t="s">
        <v>4388</v>
      </c>
      <c r="I62" s="19"/>
      <c r="J62" s="135"/>
    </row>
    <row r="63">
      <c r="A63" s="91">
        <v>111.0</v>
      </c>
      <c r="B63" s="90">
        <v>0.07290509259259259</v>
      </c>
      <c r="C63" s="135" t="s">
        <v>21</v>
      </c>
      <c r="D63" s="135" t="s">
        <v>7</v>
      </c>
      <c r="E63" s="53">
        <v>15.0</v>
      </c>
      <c r="F63" s="49"/>
      <c r="G63" s="19"/>
      <c r="H63" s="135" t="s">
        <v>4389</v>
      </c>
      <c r="I63" s="53">
        <v>1.0</v>
      </c>
      <c r="J63" s="135"/>
    </row>
    <row r="64">
      <c r="A64" s="91">
        <v>111.0</v>
      </c>
      <c r="B64" s="90">
        <v>0.07326388888888889</v>
      </c>
      <c r="C64" s="135" t="s">
        <v>13</v>
      </c>
      <c r="D64" s="135" t="s">
        <v>47</v>
      </c>
      <c r="E64" s="53" t="s">
        <v>37</v>
      </c>
      <c r="F64" s="49">
        <v>20.0</v>
      </c>
      <c r="G64" s="19"/>
      <c r="H64" s="19"/>
      <c r="I64" s="19"/>
      <c r="J64" s="135"/>
    </row>
    <row r="65">
      <c r="A65" s="91">
        <v>111.0</v>
      </c>
      <c r="B65" s="90">
        <v>0.07326388888888889</v>
      </c>
      <c r="C65" s="135" t="s">
        <v>13</v>
      </c>
      <c r="D65" s="135" t="s">
        <v>32</v>
      </c>
      <c r="E65" s="53" t="s">
        <v>30</v>
      </c>
      <c r="F65" s="49" t="s">
        <v>30</v>
      </c>
      <c r="G65" s="19"/>
      <c r="H65" s="19"/>
      <c r="I65" s="19"/>
      <c r="J65" s="135" t="s">
        <v>4390</v>
      </c>
    </row>
    <row r="66">
      <c r="A66" s="91">
        <v>111.0</v>
      </c>
      <c r="B66" s="90">
        <v>0.07326388888888889</v>
      </c>
      <c r="C66" s="135" t="s">
        <v>13</v>
      </c>
      <c r="D66" s="135" t="s">
        <v>32</v>
      </c>
      <c r="E66" s="53">
        <v>31.0</v>
      </c>
      <c r="F66" s="49">
        <f>E66-17+5</f>
        <v>19</v>
      </c>
      <c r="G66" s="19"/>
      <c r="H66" s="135"/>
      <c r="I66" s="19"/>
      <c r="J66" s="135" t="s">
        <v>4390</v>
      </c>
    </row>
    <row r="67">
      <c r="A67" s="91">
        <v>111.0</v>
      </c>
      <c r="B67" s="90">
        <v>0.07326388888888889</v>
      </c>
      <c r="C67" s="135" t="s">
        <v>13</v>
      </c>
      <c r="D67" s="135" t="s">
        <v>7</v>
      </c>
      <c r="E67" s="53">
        <v>23.0</v>
      </c>
      <c r="F67" s="49"/>
      <c r="G67" s="19"/>
      <c r="H67" s="135" t="s">
        <v>4391</v>
      </c>
      <c r="I67" s="53">
        <v>1.0</v>
      </c>
      <c r="J67" s="135"/>
    </row>
    <row r="68">
      <c r="A68" s="91">
        <v>111.0</v>
      </c>
      <c r="B68" s="90">
        <v>0.07355324074074074</v>
      </c>
      <c r="C68" s="135" t="s">
        <v>13</v>
      </c>
      <c r="D68" s="135" t="s">
        <v>32</v>
      </c>
      <c r="E68" s="53" t="s">
        <v>30</v>
      </c>
      <c r="F68" s="49" t="s">
        <v>30</v>
      </c>
      <c r="G68" s="19"/>
      <c r="H68" s="19"/>
      <c r="I68" s="19"/>
      <c r="J68" s="135" t="s">
        <v>4392</v>
      </c>
    </row>
    <row r="69">
      <c r="A69" s="91">
        <v>111.0</v>
      </c>
      <c r="B69" s="90">
        <v>0.07355324074074074</v>
      </c>
      <c r="C69" s="135" t="s">
        <v>13</v>
      </c>
      <c r="D69" s="135" t="s">
        <v>32</v>
      </c>
      <c r="E69" s="53">
        <v>32.0</v>
      </c>
      <c r="F69" s="49">
        <f>E69-17+5</f>
        <v>20</v>
      </c>
      <c r="G69" s="19"/>
      <c r="H69" s="135"/>
      <c r="I69" s="19"/>
      <c r="J69" s="135" t="s">
        <v>4392</v>
      </c>
    </row>
    <row r="70">
      <c r="A70" s="91">
        <v>111.0</v>
      </c>
      <c r="B70" s="90">
        <v>0.07355324074074074</v>
      </c>
      <c r="C70" s="135" t="s">
        <v>13</v>
      </c>
      <c r="D70" s="135" t="s">
        <v>7</v>
      </c>
      <c r="E70" s="53">
        <v>23.0</v>
      </c>
      <c r="F70" s="49"/>
      <c r="G70" s="19"/>
      <c r="H70" s="135" t="s">
        <v>4393</v>
      </c>
      <c r="I70" s="53">
        <v>1.0</v>
      </c>
      <c r="J70" s="135"/>
    </row>
    <row r="71">
      <c r="A71" s="91">
        <v>111.0</v>
      </c>
      <c r="B71" s="90">
        <v>0.07331018518518519</v>
      </c>
      <c r="C71" s="135" t="s">
        <v>18</v>
      </c>
      <c r="D71" s="135" t="s">
        <v>47</v>
      </c>
      <c r="E71" s="53">
        <v>16.0</v>
      </c>
      <c r="F71" s="49">
        <f>E71-12</f>
        <v>4</v>
      </c>
      <c r="G71" s="19"/>
      <c r="H71" s="19"/>
      <c r="I71" s="19"/>
      <c r="J71" s="135"/>
    </row>
    <row r="72">
      <c r="A72" s="91">
        <v>111.0</v>
      </c>
      <c r="B72" s="90">
        <v>0.07421296296296297</v>
      </c>
      <c r="C72" s="135" t="s">
        <v>18</v>
      </c>
      <c r="D72" s="135" t="s">
        <v>32</v>
      </c>
      <c r="E72" s="53" t="s">
        <v>37</v>
      </c>
      <c r="F72" s="53">
        <v>20.0</v>
      </c>
      <c r="G72" s="19"/>
      <c r="H72" s="19"/>
      <c r="I72" s="19"/>
      <c r="J72" s="135" t="s">
        <v>4394</v>
      </c>
    </row>
    <row r="73">
      <c r="A73" s="91">
        <v>111.0</v>
      </c>
      <c r="B73" s="90">
        <v>0.07423611111111111</v>
      </c>
      <c r="C73" s="135" t="s">
        <v>18</v>
      </c>
      <c r="D73" s="135" t="s">
        <v>32</v>
      </c>
      <c r="E73" s="53" t="s">
        <v>863</v>
      </c>
      <c r="F73" s="53">
        <v>19.0</v>
      </c>
      <c r="G73" s="19"/>
      <c r="H73" s="19"/>
      <c r="I73" s="19"/>
      <c r="J73" s="135" t="s">
        <v>4395</v>
      </c>
    </row>
    <row r="74">
      <c r="A74" s="91">
        <v>111.0</v>
      </c>
      <c r="B74" s="90">
        <v>0.07430555555555556</v>
      </c>
      <c r="C74" s="135" t="s">
        <v>18</v>
      </c>
      <c r="D74" s="135" t="s">
        <v>32</v>
      </c>
      <c r="E74" s="53">
        <v>15.0</v>
      </c>
      <c r="F74" s="53">
        <v>2.0</v>
      </c>
      <c r="G74" s="19"/>
      <c r="H74" s="135"/>
      <c r="I74" s="135"/>
      <c r="J74" s="135" t="s">
        <v>4396</v>
      </c>
    </row>
    <row r="75">
      <c r="A75" s="91">
        <v>111.0</v>
      </c>
      <c r="B75" s="90">
        <v>0.0744675925925926</v>
      </c>
      <c r="C75" s="135" t="s">
        <v>18</v>
      </c>
      <c r="D75" s="135" t="s">
        <v>7</v>
      </c>
      <c r="E75" s="53">
        <v>14.0</v>
      </c>
      <c r="F75" s="49"/>
      <c r="G75" s="19"/>
      <c r="H75" s="135" t="s">
        <v>4397</v>
      </c>
      <c r="I75" s="53">
        <v>1.0</v>
      </c>
      <c r="J75" s="135"/>
    </row>
    <row r="76">
      <c r="A76" s="91">
        <v>111.0</v>
      </c>
      <c r="B76" s="90">
        <v>0.07460648148148148</v>
      </c>
      <c r="C76" s="135" t="s">
        <v>18</v>
      </c>
      <c r="D76" s="135" t="s">
        <v>7</v>
      </c>
      <c r="E76" s="53">
        <v>13.0</v>
      </c>
      <c r="F76" s="49"/>
      <c r="G76" s="19"/>
      <c r="H76" s="135" t="s">
        <v>4398</v>
      </c>
      <c r="I76" s="53">
        <v>1.0</v>
      </c>
      <c r="J76" s="135"/>
    </row>
    <row r="77">
      <c r="A77" s="91">
        <v>111.0</v>
      </c>
      <c r="B77" s="90">
        <v>0.07487268518518518</v>
      </c>
      <c r="C77" s="135" t="s">
        <v>18</v>
      </c>
      <c r="D77" s="135" t="s">
        <v>7</v>
      </c>
      <c r="E77" s="53">
        <v>20.0</v>
      </c>
      <c r="F77" s="49"/>
      <c r="G77" s="19"/>
      <c r="H77" s="135" t="s">
        <v>4399</v>
      </c>
      <c r="I77" s="53">
        <v>1.0</v>
      </c>
      <c r="J77" s="135"/>
    </row>
    <row r="78">
      <c r="A78" s="91">
        <v>111.0</v>
      </c>
      <c r="B78" s="90">
        <v>0.07657407407407407</v>
      </c>
      <c r="C78" s="135" t="s">
        <v>18</v>
      </c>
      <c r="D78" s="135" t="s">
        <v>20</v>
      </c>
      <c r="E78" s="53">
        <v>23.0</v>
      </c>
      <c r="F78" s="49">
        <f>E78-6-10</f>
        <v>7</v>
      </c>
      <c r="G78" s="19"/>
      <c r="H78" s="19"/>
      <c r="I78" s="19"/>
      <c r="J78" s="135" t="s">
        <v>3499</v>
      </c>
    </row>
    <row r="79">
      <c r="A79" s="91">
        <v>111.0</v>
      </c>
      <c r="B79" s="90">
        <v>0.07663194444444445</v>
      </c>
      <c r="C79" s="135" t="s">
        <v>13</v>
      </c>
      <c r="D79" s="135" t="s">
        <v>20</v>
      </c>
      <c r="E79" s="53">
        <v>26.0</v>
      </c>
      <c r="F79" s="49">
        <f>E79-2-10</f>
        <v>14</v>
      </c>
      <c r="G79" s="19"/>
      <c r="H79" s="19"/>
      <c r="I79" s="19"/>
      <c r="J79" s="135" t="s">
        <v>3499</v>
      </c>
    </row>
    <row r="80">
      <c r="A80" s="91">
        <v>111.0</v>
      </c>
      <c r="B80" s="90">
        <v>0.07675925925925926</v>
      </c>
      <c r="C80" s="135" t="s">
        <v>134</v>
      </c>
      <c r="D80" s="135" t="s">
        <v>20</v>
      </c>
      <c r="E80" s="53">
        <v>30.0</v>
      </c>
      <c r="F80" s="49">
        <f>E80-6-10</f>
        <v>14</v>
      </c>
      <c r="G80" s="19"/>
      <c r="H80" s="135"/>
      <c r="I80" s="19"/>
      <c r="J80" s="135" t="s">
        <v>3499</v>
      </c>
    </row>
    <row r="81">
      <c r="A81" s="91">
        <v>111.0</v>
      </c>
      <c r="B81" s="90">
        <v>0.07678240740740741</v>
      </c>
      <c r="C81" s="135" t="s">
        <v>10</v>
      </c>
      <c r="D81" s="135" t="s">
        <v>20</v>
      </c>
      <c r="E81" s="53">
        <v>29.0</v>
      </c>
      <c r="F81" s="49">
        <f t="shared" ref="F81:F82" si="5">E81-17-10</f>
        <v>2</v>
      </c>
      <c r="G81" s="19"/>
      <c r="H81" s="19"/>
      <c r="I81" s="19"/>
      <c r="J81" s="135" t="s">
        <v>3499</v>
      </c>
    </row>
    <row r="82">
      <c r="A82" s="91">
        <v>111.0</v>
      </c>
      <c r="B82" s="90">
        <v>0.07688657407407408</v>
      </c>
      <c r="C82" s="135" t="s">
        <v>21</v>
      </c>
      <c r="D82" s="135" t="s">
        <v>20</v>
      </c>
      <c r="E82" s="53">
        <v>37.0</v>
      </c>
      <c r="F82" s="59">
        <f t="shared" si="5"/>
        <v>10</v>
      </c>
      <c r="G82" s="19"/>
      <c r="H82" s="19"/>
      <c r="I82" s="19"/>
      <c r="J82" s="135" t="s">
        <v>4400</v>
      </c>
    </row>
    <row r="83">
      <c r="A83" s="91">
        <v>111.0</v>
      </c>
      <c r="B83" s="90">
        <v>0.07971064814814814</v>
      </c>
      <c r="C83" s="135" t="s">
        <v>10</v>
      </c>
      <c r="D83" s="135" t="s">
        <v>24</v>
      </c>
      <c r="E83" s="53">
        <v>34.0</v>
      </c>
      <c r="F83" s="49">
        <f>E83-15</f>
        <v>19</v>
      </c>
      <c r="G83" s="19"/>
      <c r="H83" s="135"/>
      <c r="I83" s="135"/>
      <c r="J83" s="135"/>
    </row>
    <row r="84">
      <c r="A84" s="91">
        <v>111.0</v>
      </c>
      <c r="B84" s="90">
        <v>0.0869675925925926</v>
      </c>
      <c r="C84" s="135" t="s">
        <v>13</v>
      </c>
      <c r="D84" s="135" t="s">
        <v>32</v>
      </c>
      <c r="E84" s="53">
        <v>19.0</v>
      </c>
      <c r="F84" s="49">
        <f>E84-2</f>
        <v>17</v>
      </c>
      <c r="G84" s="19"/>
      <c r="H84" s="19"/>
      <c r="I84" s="19"/>
      <c r="J84" s="135" t="s">
        <v>4401</v>
      </c>
    </row>
    <row r="85">
      <c r="A85" s="91">
        <v>111.0</v>
      </c>
      <c r="B85" s="90">
        <v>0.0878125</v>
      </c>
      <c r="C85" s="135" t="s">
        <v>10</v>
      </c>
      <c r="D85" s="135" t="s">
        <v>32</v>
      </c>
      <c r="E85" s="53">
        <v>33.0</v>
      </c>
      <c r="F85" s="49">
        <f>E85-14</f>
        <v>19</v>
      </c>
      <c r="G85" s="19"/>
      <c r="H85" s="135"/>
      <c r="I85" s="19"/>
      <c r="J85" s="135" t="s">
        <v>4402</v>
      </c>
    </row>
    <row r="86">
      <c r="A86" s="91">
        <v>111.0</v>
      </c>
      <c r="B86" s="90">
        <v>0.0878125</v>
      </c>
      <c r="C86" s="135" t="s">
        <v>10</v>
      </c>
      <c r="D86" s="135" t="s">
        <v>32</v>
      </c>
      <c r="E86" s="53" t="s">
        <v>30</v>
      </c>
      <c r="F86" s="49" t="s">
        <v>30</v>
      </c>
      <c r="G86" s="19"/>
      <c r="H86" s="19"/>
      <c r="I86" s="19"/>
      <c r="J86" s="135" t="s">
        <v>4402</v>
      </c>
    </row>
    <row r="87">
      <c r="A87" s="91">
        <v>111.0</v>
      </c>
      <c r="B87" s="90">
        <v>0.08784722222222222</v>
      </c>
      <c r="C87" s="135" t="s">
        <v>21</v>
      </c>
      <c r="D87" s="135" t="s">
        <v>32</v>
      </c>
      <c r="E87" s="53">
        <v>29.0</v>
      </c>
      <c r="F87" s="49">
        <f>E87-14</f>
        <v>15</v>
      </c>
      <c r="G87" s="19"/>
      <c r="H87" s="135"/>
      <c r="I87" s="135"/>
      <c r="J87" s="135" t="s">
        <v>4403</v>
      </c>
    </row>
    <row r="88">
      <c r="A88" s="91">
        <v>111.0</v>
      </c>
      <c r="B88" s="90">
        <v>0.08784722222222222</v>
      </c>
      <c r="C88" s="135" t="s">
        <v>21</v>
      </c>
      <c r="D88" s="135" t="s">
        <v>32</v>
      </c>
      <c r="E88" s="53" t="s">
        <v>30</v>
      </c>
      <c r="F88" s="49" t="s">
        <v>30</v>
      </c>
      <c r="G88" s="19"/>
      <c r="H88" s="19"/>
      <c r="I88" s="19"/>
      <c r="J88" s="135" t="s">
        <v>4403</v>
      </c>
    </row>
    <row r="89">
      <c r="A89" s="91">
        <v>111.0</v>
      </c>
      <c r="B89" s="90">
        <v>0.08805555555555555</v>
      </c>
      <c r="C89" s="135" t="s">
        <v>10</v>
      </c>
      <c r="D89" s="135" t="s">
        <v>7</v>
      </c>
      <c r="E89" s="53">
        <v>24.0</v>
      </c>
      <c r="F89" s="49"/>
      <c r="G89" s="19"/>
      <c r="H89" s="135" t="s">
        <v>4404</v>
      </c>
      <c r="I89" s="53">
        <v>1.0</v>
      </c>
      <c r="J89" s="135"/>
    </row>
    <row r="90">
      <c r="A90" s="91">
        <v>111.0</v>
      </c>
      <c r="B90" s="90">
        <v>0.08819444444444445</v>
      </c>
      <c r="C90" s="135" t="s">
        <v>21</v>
      </c>
      <c r="D90" s="135" t="s">
        <v>7</v>
      </c>
      <c r="E90" s="53">
        <v>77.0</v>
      </c>
      <c r="F90" s="49"/>
      <c r="G90" s="19"/>
      <c r="H90" s="135" t="s">
        <v>4405</v>
      </c>
      <c r="I90" s="53">
        <v>1.0</v>
      </c>
      <c r="J90" s="135"/>
    </row>
    <row r="91">
      <c r="A91" s="91">
        <v>111.0</v>
      </c>
      <c r="B91" s="90">
        <v>0.09150462962962963</v>
      </c>
      <c r="C91" s="135" t="s">
        <v>21</v>
      </c>
      <c r="D91" s="135" t="s">
        <v>24</v>
      </c>
      <c r="E91" s="53">
        <v>27.0</v>
      </c>
      <c r="F91" s="49">
        <f>E91-14</f>
        <v>13</v>
      </c>
      <c r="G91" s="19"/>
      <c r="H91" s="19"/>
      <c r="I91" s="19"/>
      <c r="J91" s="135"/>
    </row>
    <row r="92">
      <c r="A92" s="91">
        <v>111.0</v>
      </c>
      <c r="B92" s="90">
        <v>0.09163194444444445</v>
      </c>
      <c r="C92" s="135" t="s">
        <v>13</v>
      </c>
      <c r="D92" s="135" t="s">
        <v>24</v>
      </c>
      <c r="E92" s="53">
        <v>18.0</v>
      </c>
      <c r="F92" s="49">
        <f>E92-0</f>
        <v>18</v>
      </c>
      <c r="G92" s="19"/>
      <c r="H92" s="19"/>
      <c r="I92" s="19"/>
      <c r="J92" s="135"/>
    </row>
    <row r="93">
      <c r="A93" s="91">
        <v>111.0</v>
      </c>
      <c r="B93" s="90">
        <v>0.09163194444444445</v>
      </c>
      <c r="C93" s="135" t="s">
        <v>10</v>
      </c>
      <c r="D93" s="135" t="s">
        <v>24</v>
      </c>
      <c r="E93" s="53">
        <v>18.0</v>
      </c>
      <c r="F93" s="49">
        <f>E93-15</f>
        <v>3</v>
      </c>
      <c r="G93" s="19"/>
      <c r="H93" s="19"/>
      <c r="I93" s="19"/>
      <c r="J93" s="135"/>
    </row>
    <row r="94">
      <c r="A94" s="91">
        <v>111.0</v>
      </c>
      <c r="B94" s="90">
        <v>0.09166666666666666</v>
      </c>
      <c r="C94" s="135" t="s">
        <v>15</v>
      </c>
      <c r="D94" s="135" t="s">
        <v>24</v>
      </c>
      <c r="E94" s="53" t="s">
        <v>30</v>
      </c>
      <c r="F94" s="49" t="s">
        <v>30</v>
      </c>
      <c r="G94" s="19"/>
      <c r="H94" s="19"/>
      <c r="I94" s="19"/>
      <c r="J94" s="135"/>
    </row>
    <row r="95">
      <c r="A95" s="91">
        <v>111.0</v>
      </c>
      <c r="B95" s="90">
        <v>0.09166666666666666</v>
      </c>
      <c r="C95" s="135" t="s">
        <v>15</v>
      </c>
      <c r="D95" s="135" t="s">
        <v>24</v>
      </c>
      <c r="E95" s="53">
        <v>28.0</v>
      </c>
      <c r="F95" s="49">
        <f>E95-12</f>
        <v>16</v>
      </c>
      <c r="G95" s="19"/>
      <c r="H95" s="19"/>
      <c r="I95" s="19"/>
      <c r="J95" s="135"/>
    </row>
    <row r="96">
      <c r="A96" s="91">
        <v>111.0</v>
      </c>
      <c r="B96" s="90">
        <v>0.11078703703703703</v>
      </c>
      <c r="C96" s="135" t="s">
        <v>22</v>
      </c>
      <c r="D96" s="135" t="s">
        <v>92</v>
      </c>
      <c r="E96" s="53">
        <v>18.0</v>
      </c>
      <c r="F96" s="49">
        <f>E96-8</f>
        <v>10</v>
      </c>
      <c r="G96" s="19"/>
      <c r="H96" s="19"/>
      <c r="I96" s="19"/>
      <c r="J96" s="135"/>
    </row>
    <row r="97">
      <c r="A97" s="91">
        <v>111.0</v>
      </c>
      <c r="B97" s="90">
        <v>0.11471064814814814</v>
      </c>
      <c r="C97" s="135" t="s">
        <v>18</v>
      </c>
      <c r="D97" s="135" t="s">
        <v>88</v>
      </c>
      <c r="E97" s="53" t="s">
        <v>28</v>
      </c>
      <c r="F97" s="49">
        <v>1.0</v>
      </c>
      <c r="G97" s="19"/>
      <c r="H97" s="135"/>
      <c r="I97" s="19"/>
      <c r="J97" s="135"/>
    </row>
    <row r="98">
      <c r="A98" s="91">
        <v>111.0</v>
      </c>
      <c r="B98" s="90">
        <v>0.11473379629629629</v>
      </c>
      <c r="C98" s="135" t="s">
        <v>13</v>
      </c>
      <c r="D98" s="135" t="s">
        <v>88</v>
      </c>
      <c r="E98" s="53">
        <v>16.0</v>
      </c>
      <c r="F98" s="49">
        <f>E98--2</f>
        <v>18</v>
      </c>
      <c r="G98" s="19"/>
      <c r="H98" s="19"/>
      <c r="I98" s="19"/>
      <c r="J98" s="135"/>
    </row>
    <row r="99">
      <c r="A99" s="91">
        <v>111.0</v>
      </c>
      <c r="B99" s="90">
        <v>0.11496527777777778</v>
      </c>
      <c r="C99" s="135" t="s">
        <v>10</v>
      </c>
      <c r="D99" s="135" t="s">
        <v>88</v>
      </c>
      <c r="E99" s="53">
        <v>23.0</v>
      </c>
      <c r="F99" s="49">
        <f>E99-7</f>
        <v>16</v>
      </c>
      <c r="G99" s="19"/>
      <c r="H99" s="19"/>
      <c r="I99" s="19"/>
      <c r="J99" s="135"/>
    </row>
    <row r="100">
      <c r="A100" s="91">
        <v>111.0</v>
      </c>
      <c r="B100" s="90">
        <v>0.115</v>
      </c>
      <c r="C100" s="135" t="s">
        <v>21</v>
      </c>
      <c r="D100" s="135" t="s">
        <v>88</v>
      </c>
      <c r="E100" s="53">
        <v>26.0</v>
      </c>
      <c r="F100" s="49">
        <f t="shared" ref="F100:F102" si="6">E100-8</f>
        <v>18</v>
      </c>
      <c r="G100" s="19"/>
      <c r="H100" s="19"/>
      <c r="I100" s="19"/>
      <c r="J100" s="135"/>
    </row>
    <row r="101">
      <c r="A101" s="91">
        <v>111.0</v>
      </c>
      <c r="B101" s="90">
        <v>0.11537037037037037</v>
      </c>
      <c r="C101" s="135" t="s">
        <v>10</v>
      </c>
      <c r="D101" s="135" t="s">
        <v>88</v>
      </c>
      <c r="E101" s="53">
        <v>18.0</v>
      </c>
      <c r="F101" s="49">
        <f t="shared" si="6"/>
        <v>10</v>
      </c>
      <c r="G101" s="19"/>
      <c r="H101" s="19"/>
      <c r="I101" s="19"/>
      <c r="J101" s="135"/>
    </row>
    <row r="102">
      <c r="A102" s="91">
        <v>111.0</v>
      </c>
      <c r="B102" s="90">
        <v>0.11537037037037037</v>
      </c>
      <c r="C102" s="135" t="s">
        <v>21</v>
      </c>
      <c r="D102" s="135" t="s">
        <v>88</v>
      </c>
      <c r="E102" s="53">
        <v>27.0</v>
      </c>
      <c r="F102" s="49">
        <f t="shared" si="6"/>
        <v>19</v>
      </c>
      <c r="G102" s="19"/>
      <c r="H102" s="19"/>
      <c r="I102" s="19"/>
      <c r="J102" s="135"/>
    </row>
    <row r="103">
      <c r="A103" s="91">
        <v>111.0</v>
      </c>
      <c r="B103" s="90">
        <v>0.11564814814814815</v>
      </c>
      <c r="C103" s="135" t="s">
        <v>10</v>
      </c>
      <c r="D103" s="135" t="s">
        <v>146</v>
      </c>
      <c r="E103" s="53">
        <v>2.0</v>
      </c>
      <c r="F103" s="49">
        <f>E103--1</f>
        <v>3</v>
      </c>
      <c r="G103" s="19"/>
      <c r="H103" s="19"/>
      <c r="I103" s="19"/>
      <c r="J103" s="135"/>
    </row>
    <row r="104">
      <c r="A104" s="91">
        <v>111.0</v>
      </c>
      <c r="B104" s="90">
        <v>0.1174074074074074</v>
      </c>
      <c r="C104" s="135" t="s">
        <v>13</v>
      </c>
      <c r="D104" s="135" t="s">
        <v>146</v>
      </c>
      <c r="E104" s="53">
        <v>25.0</v>
      </c>
      <c r="F104" s="49">
        <f t="shared" ref="F104:F105" si="7">E104-8</f>
        <v>17</v>
      </c>
      <c r="G104" s="19"/>
      <c r="H104" s="19"/>
      <c r="I104" s="19"/>
      <c r="J104" s="135"/>
    </row>
    <row r="105">
      <c r="A105" s="91">
        <v>111.0</v>
      </c>
      <c r="B105" s="90">
        <v>0.11836805555555556</v>
      </c>
      <c r="C105" s="135" t="s">
        <v>13</v>
      </c>
      <c r="D105" s="135" t="s">
        <v>146</v>
      </c>
      <c r="E105" s="53">
        <v>20.0</v>
      </c>
      <c r="F105" s="49">
        <f t="shared" si="7"/>
        <v>12</v>
      </c>
      <c r="G105" s="19"/>
      <c r="H105" s="19"/>
      <c r="I105" s="19"/>
      <c r="J105" s="135"/>
    </row>
    <row r="106">
      <c r="A106" s="91">
        <v>111.0</v>
      </c>
      <c r="B106" s="90">
        <v>0.12284722222222222</v>
      </c>
      <c r="C106" s="135" t="s">
        <v>21</v>
      </c>
      <c r="D106" s="135" t="s">
        <v>20</v>
      </c>
      <c r="E106" s="53">
        <v>28.0</v>
      </c>
      <c r="F106" s="31">
        <f>E106-17</f>
        <v>11</v>
      </c>
      <c r="G106" s="19"/>
      <c r="H106" s="19"/>
      <c r="I106" s="19"/>
      <c r="J106" s="135"/>
    </row>
    <row r="107">
      <c r="A107" s="91">
        <v>111.0</v>
      </c>
      <c r="B107" s="90">
        <v>0.12293981481481482</v>
      </c>
      <c r="C107" s="135" t="s">
        <v>10</v>
      </c>
      <c r="D107" s="135" t="s">
        <v>20</v>
      </c>
      <c r="E107" s="53" t="s">
        <v>37</v>
      </c>
      <c r="F107" s="53">
        <v>20.0</v>
      </c>
      <c r="G107" s="19"/>
      <c r="H107" s="135"/>
      <c r="I107" s="19"/>
      <c r="J107" s="135"/>
    </row>
    <row r="108">
      <c r="A108" s="91">
        <v>111.0</v>
      </c>
      <c r="B108" s="90">
        <v>0.12613425925925925</v>
      </c>
      <c r="C108" s="135" t="s">
        <v>10</v>
      </c>
      <c r="D108" s="135" t="s">
        <v>32</v>
      </c>
      <c r="E108" s="53" t="s">
        <v>28</v>
      </c>
      <c r="F108" s="49">
        <v>1.0</v>
      </c>
      <c r="G108" s="19"/>
      <c r="H108" s="19"/>
      <c r="I108" s="19"/>
      <c r="J108" s="135" t="s">
        <v>4825</v>
      </c>
    </row>
    <row r="109">
      <c r="A109" s="91">
        <v>111.0</v>
      </c>
      <c r="B109" s="90">
        <v>0.12613425925925925</v>
      </c>
      <c r="C109" s="135" t="s">
        <v>10</v>
      </c>
      <c r="D109" s="135" t="s">
        <v>32</v>
      </c>
      <c r="E109" s="53">
        <v>27.0</v>
      </c>
      <c r="F109" s="49">
        <f>E109-14</f>
        <v>13</v>
      </c>
      <c r="G109" s="19"/>
      <c r="H109" s="135"/>
      <c r="I109" s="19"/>
      <c r="J109" s="135" t="s">
        <v>4825</v>
      </c>
    </row>
    <row r="110">
      <c r="A110" s="91">
        <v>111.0</v>
      </c>
      <c r="B110" s="90">
        <v>0.12621527777777777</v>
      </c>
      <c r="C110" s="135" t="s">
        <v>21</v>
      </c>
      <c r="D110" s="135" t="s">
        <v>32</v>
      </c>
      <c r="E110" s="53" t="s">
        <v>30</v>
      </c>
      <c r="F110" s="49" t="s">
        <v>30</v>
      </c>
      <c r="G110" s="19"/>
      <c r="H110" s="19"/>
      <c r="I110" s="19"/>
      <c r="J110" s="135" t="s">
        <v>4407</v>
      </c>
    </row>
    <row r="111">
      <c r="A111" s="91">
        <v>111.0</v>
      </c>
      <c r="B111" s="90">
        <v>0.12621527777777777</v>
      </c>
      <c r="C111" s="135" t="s">
        <v>21</v>
      </c>
      <c r="D111" s="135" t="s">
        <v>32</v>
      </c>
      <c r="E111" s="53">
        <v>27.0</v>
      </c>
      <c r="F111" s="49">
        <f>E111-14</f>
        <v>13</v>
      </c>
      <c r="G111" s="19"/>
      <c r="H111" s="19"/>
      <c r="I111" s="19"/>
      <c r="J111" s="135" t="s">
        <v>4407</v>
      </c>
    </row>
    <row r="112">
      <c r="A112" s="91">
        <v>111.0</v>
      </c>
      <c r="B112" s="90">
        <v>0.12625</v>
      </c>
      <c r="C112" s="135" t="s">
        <v>10</v>
      </c>
      <c r="D112" s="135" t="s">
        <v>32</v>
      </c>
      <c r="E112" s="53" t="s">
        <v>28</v>
      </c>
      <c r="F112" s="53">
        <v>1.0</v>
      </c>
      <c r="G112" s="19"/>
      <c r="H112" s="19"/>
      <c r="I112" s="19"/>
      <c r="J112" s="135" t="s">
        <v>4825</v>
      </c>
    </row>
    <row r="113">
      <c r="A113" s="91">
        <v>111.0</v>
      </c>
      <c r="B113" s="90">
        <v>0.12625</v>
      </c>
      <c r="C113" s="135" t="s">
        <v>10</v>
      </c>
      <c r="D113" s="135" t="s">
        <v>32</v>
      </c>
      <c r="E113" s="53">
        <v>20.0</v>
      </c>
      <c r="F113" s="49">
        <f>E113-14</f>
        <v>6</v>
      </c>
      <c r="G113" s="19"/>
      <c r="H113" s="19"/>
      <c r="I113" s="19"/>
      <c r="J113" s="135" t="s">
        <v>4825</v>
      </c>
    </row>
    <row r="114">
      <c r="A114" s="91">
        <v>111.0</v>
      </c>
      <c r="B114" s="90">
        <v>0.1264236111111111</v>
      </c>
      <c r="C114" s="135" t="s">
        <v>21</v>
      </c>
      <c r="D114" s="135" t="s">
        <v>32</v>
      </c>
      <c r="E114" s="53">
        <v>19.0</v>
      </c>
      <c r="F114" s="49">
        <f>E114-13</f>
        <v>6</v>
      </c>
      <c r="G114" s="19"/>
      <c r="H114" s="19"/>
      <c r="I114" s="19"/>
      <c r="J114" s="135" t="s">
        <v>4408</v>
      </c>
    </row>
    <row r="115">
      <c r="A115" s="91">
        <v>111.0</v>
      </c>
      <c r="B115" s="90">
        <v>0.12643518518518518</v>
      </c>
      <c r="C115" s="135" t="s">
        <v>21</v>
      </c>
      <c r="D115" s="135" t="s">
        <v>32</v>
      </c>
      <c r="E115" s="53">
        <v>25.0</v>
      </c>
      <c r="F115" s="49">
        <f>E115-14</f>
        <v>11</v>
      </c>
      <c r="G115" s="19"/>
      <c r="H115" s="19"/>
      <c r="I115" s="19"/>
      <c r="J115" s="135" t="s">
        <v>4409</v>
      </c>
    </row>
    <row r="116">
      <c r="A116" s="91">
        <v>111.0</v>
      </c>
      <c r="B116" s="90">
        <v>0.12674768518518517</v>
      </c>
      <c r="C116" s="135" t="s">
        <v>10</v>
      </c>
      <c r="D116" s="135" t="s">
        <v>7</v>
      </c>
      <c r="E116" s="53">
        <v>62.0</v>
      </c>
      <c r="F116" s="49"/>
      <c r="G116" s="19"/>
      <c r="H116" s="68" t="s">
        <v>4410</v>
      </c>
      <c r="I116" s="19"/>
      <c r="J116" s="135"/>
    </row>
    <row r="117">
      <c r="A117" s="91">
        <v>111.0</v>
      </c>
      <c r="B117" s="90">
        <v>0.12748842592592594</v>
      </c>
      <c r="C117" s="135" t="s">
        <v>21</v>
      </c>
      <c r="D117" s="135" t="s">
        <v>7</v>
      </c>
      <c r="E117" s="53">
        <v>48.0</v>
      </c>
      <c r="F117" s="53"/>
      <c r="G117" s="19"/>
      <c r="H117" s="135" t="s">
        <v>4411</v>
      </c>
      <c r="I117" s="19"/>
      <c r="J117" s="135"/>
    </row>
    <row r="118">
      <c r="A118" s="91">
        <v>111.0</v>
      </c>
      <c r="B118" s="90">
        <v>0.12775462962962963</v>
      </c>
      <c r="C118" s="135" t="s">
        <v>21</v>
      </c>
      <c r="D118" s="135" t="s">
        <v>7</v>
      </c>
      <c r="E118" s="53">
        <v>20.0</v>
      </c>
      <c r="F118" s="49"/>
      <c r="G118" s="19"/>
      <c r="H118" s="135" t="s">
        <v>4412</v>
      </c>
      <c r="I118" s="19"/>
      <c r="J118" s="135"/>
    </row>
    <row r="119">
      <c r="A119" s="91">
        <v>111.0</v>
      </c>
      <c r="B119" s="90">
        <v>0.12775462962962963</v>
      </c>
      <c r="C119" s="135" t="s">
        <v>21</v>
      </c>
      <c r="D119" s="135" t="s">
        <v>7</v>
      </c>
      <c r="E119" s="53">
        <v>10.0</v>
      </c>
      <c r="F119" s="49"/>
      <c r="G119" s="19"/>
      <c r="H119" s="135" t="s">
        <v>4413</v>
      </c>
      <c r="I119" s="19"/>
      <c r="J119" s="135"/>
    </row>
    <row r="120">
      <c r="A120" s="91">
        <v>111.0</v>
      </c>
      <c r="B120" s="90">
        <v>0.12819444444444444</v>
      </c>
      <c r="C120" s="135" t="s">
        <v>10</v>
      </c>
      <c r="D120" s="135" t="s">
        <v>7</v>
      </c>
      <c r="E120" s="53">
        <v>21.0</v>
      </c>
      <c r="F120" s="49"/>
      <c r="G120" s="19"/>
      <c r="H120" s="135" t="s">
        <v>4414</v>
      </c>
      <c r="I120" s="53">
        <v>1.0</v>
      </c>
      <c r="J120" s="135"/>
    </row>
    <row r="121">
      <c r="A121" s="91">
        <v>111.0</v>
      </c>
      <c r="B121" s="90">
        <v>0.1305902777777778</v>
      </c>
      <c r="C121" s="135" t="s">
        <v>13</v>
      </c>
      <c r="D121" s="135" t="s">
        <v>47</v>
      </c>
      <c r="E121" s="53">
        <v>21.0</v>
      </c>
      <c r="F121" s="49">
        <f>E121-2</f>
        <v>19</v>
      </c>
      <c r="G121" s="19"/>
      <c r="H121" s="19"/>
      <c r="I121" s="19"/>
      <c r="J121" s="135"/>
    </row>
    <row r="122">
      <c r="A122" s="91">
        <v>111.0</v>
      </c>
      <c r="B122" s="90">
        <v>0.1305902777777778</v>
      </c>
      <c r="C122" s="135" t="s">
        <v>13</v>
      </c>
      <c r="D122" s="135" t="s">
        <v>47</v>
      </c>
      <c r="E122" s="53" t="s">
        <v>30</v>
      </c>
      <c r="F122" s="49" t="s">
        <v>30</v>
      </c>
      <c r="G122" s="19"/>
      <c r="H122" s="135"/>
      <c r="I122" s="135"/>
      <c r="J122" s="135"/>
    </row>
    <row r="123">
      <c r="A123" s="91">
        <v>111.0</v>
      </c>
      <c r="B123" s="90">
        <v>0.1305902777777778</v>
      </c>
      <c r="C123" s="135" t="s">
        <v>10</v>
      </c>
      <c r="D123" s="135" t="s">
        <v>47</v>
      </c>
      <c r="E123" s="53">
        <v>23.0</v>
      </c>
      <c r="F123" s="49">
        <f>E123-5</f>
        <v>18</v>
      </c>
      <c r="G123" s="19"/>
      <c r="H123" s="19"/>
      <c r="I123" s="19"/>
      <c r="J123" s="135"/>
    </row>
    <row r="124">
      <c r="A124" s="91">
        <v>111.0</v>
      </c>
      <c r="B124" s="90">
        <v>0.13067129629629629</v>
      </c>
      <c r="C124" s="135" t="s">
        <v>22</v>
      </c>
      <c r="D124" s="135" t="s">
        <v>47</v>
      </c>
      <c r="E124" s="53">
        <v>18.0</v>
      </c>
      <c r="F124" s="49">
        <f>E124-3</f>
        <v>15</v>
      </c>
      <c r="G124" s="19"/>
      <c r="H124" s="19"/>
      <c r="I124" s="19"/>
      <c r="J124" s="135"/>
    </row>
    <row r="125">
      <c r="A125" s="91">
        <v>111.0</v>
      </c>
      <c r="B125" s="90">
        <v>0.13067129629629629</v>
      </c>
      <c r="C125" s="135" t="s">
        <v>15</v>
      </c>
      <c r="D125" s="135" t="s">
        <v>47</v>
      </c>
      <c r="E125" s="53">
        <v>15.0</v>
      </c>
      <c r="F125" s="49">
        <f>E125-2</f>
        <v>13</v>
      </c>
      <c r="G125" s="19"/>
      <c r="H125" s="19"/>
      <c r="I125" s="19"/>
      <c r="J125" s="135"/>
    </row>
    <row r="126">
      <c r="A126" s="91">
        <v>111.0</v>
      </c>
      <c r="B126" s="90">
        <v>0.1308564814814815</v>
      </c>
      <c r="C126" s="135" t="s">
        <v>18</v>
      </c>
      <c r="D126" s="135" t="s">
        <v>47</v>
      </c>
      <c r="E126" s="53">
        <v>13.0</v>
      </c>
      <c r="F126" s="49">
        <f>E126-12</f>
        <v>1</v>
      </c>
      <c r="G126" s="19"/>
      <c r="H126" s="19"/>
      <c r="I126" s="19"/>
      <c r="J126" s="135"/>
    </row>
    <row r="127">
      <c r="A127" s="91">
        <v>111.0</v>
      </c>
      <c r="B127" s="90">
        <v>0.13086805555555556</v>
      </c>
      <c r="C127" s="135" t="s">
        <v>21</v>
      </c>
      <c r="D127" s="135" t="s">
        <v>47</v>
      </c>
      <c r="E127" s="53">
        <v>13.0</v>
      </c>
      <c r="F127" s="49">
        <f>E127-5</f>
        <v>8</v>
      </c>
      <c r="G127" s="19"/>
      <c r="H127" s="19"/>
      <c r="I127" s="19"/>
      <c r="J127" s="135"/>
    </row>
    <row r="128">
      <c r="A128" s="91">
        <v>111.0</v>
      </c>
      <c r="B128" s="90">
        <v>0.1309837962962963</v>
      </c>
      <c r="C128" s="135" t="s">
        <v>134</v>
      </c>
      <c r="D128" s="135" t="s">
        <v>47</v>
      </c>
      <c r="E128" s="53">
        <v>4.0</v>
      </c>
      <c r="F128" s="49">
        <f>E128-0</f>
        <v>4</v>
      </c>
      <c r="G128" s="19"/>
      <c r="H128" s="19"/>
      <c r="I128" s="19"/>
      <c r="J128" s="135"/>
    </row>
    <row r="129">
      <c r="A129" s="91">
        <v>111.0</v>
      </c>
      <c r="B129" s="90">
        <v>0.1317824074074074</v>
      </c>
      <c r="C129" s="135" t="s">
        <v>10</v>
      </c>
      <c r="D129" s="135" t="s">
        <v>32</v>
      </c>
      <c r="E129" s="53">
        <v>32.0</v>
      </c>
      <c r="F129" s="49">
        <f>E129-14</f>
        <v>18</v>
      </c>
      <c r="G129" s="19"/>
      <c r="H129" s="19"/>
      <c r="I129" s="19"/>
      <c r="J129" s="135" t="s">
        <v>4415</v>
      </c>
    </row>
    <row r="130">
      <c r="A130" s="91">
        <v>111.0</v>
      </c>
      <c r="B130" s="90">
        <v>0.13189814814814815</v>
      </c>
      <c r="C130" s="135" t="s">
        <v>10</v>
      </c>
      <c r="D130" s="135" t="s">
        <v>7</v>
      </c>
      <c r="E130" s="53">
        <v>18.0</v>
      </c>
      <c r="F130" s="49"/>
      <c r="G130" s="19"/>
      <c r="H130" s="135" t="s">
        <v>4416</v>
      </c>
      <c r="I130" s="19"/>
      <c r="J130" s="135"/>
    </row>
    <row r="131">
      <c r="A131" s="91">
        <v>111.0</v>
      </c>
      <c r="B131" s="90">
        <v>0.1321064814814815</v>
      </c>
      <c r="C131" s="135" t="s">
        <v>10</v>
      </c>
      <c r="D131" s="135" t="s">
        <v>32</v>
      </c>
      <c r="E131" s="53">
        <v>28.0</v>
      </c>
      <c r="F131" s="49">
        <f>E131-14</f>
        <v>14</v>
      </c>
      <c r="G131" s="19"/>
      <c r="H131" s="19"/>
      <c r="I131" s="19"/>
      <c r="J131" s="135" t="s">
        <v>4415</v>
      </c>
    </row>
    <row r="132">
      <c r="A132" s="91">
        <v>111.0</v>
      </c>
      <c r="B132" s="90">
        <v>0.1323148148148148</v>
      </c>
      <c r="C132" s="135" t="s">
        <v>10</v>
      </c>
      <c r="D132" s="135" t="s">
        <v>7</v>
      </c>
      <c r="E132" s="53">
        <v>18.0</v>
      </c>
      <c r="F132" s="49"/>
      <c r="G132" s="19"/>
      <c r="H132" s="135" t="s">
        <v>4416</v>
      </c>
      <c r="I132" s="19"/>
      <c r="J132" s="135"/>
    </row>
    <row r="133">
      <c r="A133" s="91">
        <v>111.0</v>
      </c>
      <c r="B133" s="90">
        <v>0.13686342592592593</v>
      </c>
      <c r="C133" s="135" t="s">
        <v>13</v>
      </c>
      <c r="D133" s="135" t="s">
        <v>25</v>
      </c>
      <c r="E133" s="53" t="s">
        <v>30</v>
      </c>
      <c r="F133" s="49" t="s">
        <v>30</v>
      </c>
      <c r="G133" s="19"/>
      <c r="H133" s="19"/>
      <c r="I133" s="19"/>
      <c r="J133" s="135"/>
    </row>
    <row r="134">
      <c r="A134" s="91">
        <v>111.0</v>
      </c>
      <c r="B134" s="90">
        <v>0.13686342592592593</v>
      </c>
      <c r="C134" s="135" t="s">
        <v>13</v>
      </c>
      <c r="D134" s="135" t="s">
        <v>25</v>
      </c>
      <c r="E134" s="53">
        <v>16.0</v>
      </c>
      <c r="F134" s="49">
        <f>E134-2</f>
        <v>14</v>
      </c>
      <c r="G134" s="19"/>
      <c r="H134" s="19"/>
      <c r="I134" s="19"/>
      <c r="J134" s="135"/>
    </row>
    <row r="135">
      <c r="A135" s="91">
        <v>111.0</v>
      </c>
      <c r="B135" s="90">
        <v>0.140625</v>
      </c>
      <c r="C135" s="135" t="s">
        <v>10</v>
      </c>
      <c r="D135" s="135" t="s">
        <v>75</v>
      </c>
      <c r="E135" s="53" t="s">
        <v>28</v>
      </c>
      <c r="F135" s="49">
        <v>1.0</v>
      </c>
      <c r="G135" s="19"/>
      <c r="H135" s="19"/>
      <c r="I135" s="19"/>
      <c r="J135" s="135"/>
    </row>
    <row r="136">
      <c r="A136" s="91">
        <v>111.0</v>
      </c>
      <c r="B136" s="90">
        <v>0.14276620370370371</v>
      </c>
      <c r="C136" s="135" t="s">
        <v>15</v>
      </c>
      <c r="D136" s="135" t="s">
        <v>32</v>
      </c>
      <c r="E136" s="53" t="s">
        <v>28</v>
      </c>
      <c r="F136" s="49">
        <v>1.0</v>
      </c>
      <c r="G136" s="19"/>
      <c r="H136" s="19"/>
      <c r="I136" s="19"/>
      <c r="J136" s="135" t="s">
        <v>4417</v>
      </c>
    </row>
    <row r="137">
      <c r="A137" s="91">
        <v>111.0</v>
      </c>
      <c r="B137" s="90">
        <v>0.14318287037037036</v>
      </c>
      <c r="C137" s="135" t="s">
        <v>15</v>
      </c>
      <c r="D137" s="135" t="s">
        <v>7</v>
      </c>
      <c r="E137" s="53">
        <v>7.0</v>
      </c>
      <c r="F137" s="49"/>
      <c r="G137" s="19"/>
      <c r="H137" s="135" t="s">
        <v>4418</v>
      </c>
      <c r="I137" s="135"/>
      <c r="J137" s="135"/>
    </row>
    <row r="138">
      <c r="A138" s="91">
        <v>111.0</v>
      </c>
      <c r="B138" s="90">
        <v>0.14377314814814815</v>
      </c>
      <c r="C138" s="135" t="s">
        <v>18</v>
      </c>
      <c r="D138" s="135" t="s">
        <v>32</v>
      </c>
      <c r="E138" s="53">
        <v>28.0</v>
      </c>
      <c r="F138" s="49">
        <f>E138-15</f>
        <v>13</v>
      </c>
      <c r="G138" s="19"/>
      <c r="H138" s="19"/>
      <c r="I138" s="19"/>
      <c r="J138" s="135" t="s">
        <v>4419</v>
      </c>
    </row>
    <row r="139">
      <c r="A139" s="91">
        <v>111.0</v>
      </c>
      <c r="B139" s="90">
        <v>0.1516435185185185</v>
      </c>
      <c r="C139" s="135" t="s">
        <v>21</v>
      </c>
      <c r="D139" s="135" t="s">
        <v>32</v>
      </c>
      <c r="E139" s="53">
        <v>27.0</v>
      </c>
      <c r="F139" s="49">
        <f>E139-14</f>
        <v>13</v>
      </c>
      <c r="G139" s="19"/>
      <c r="H139" s="19"/>
      <c r="I139" s="19"/>
      <c r="J139" s="135" t="s">
        <v>4420</v>
      </c>
    </row>
    <row r="140">
      <c r="A140" s="91">
        <v>111.0</v>
      </c>
      <c r="B140" s="90">
        <v>0.1519097222222222</v>
      </c>
      <c r="C140" s="135" t="s">
        <v>21</v>
      </c>
      <c r="D140" s="135" t="s">
        <v>7</v>
      </c>
      <c r="E140" s="53">
        <v>34.0</v>
      </c>
      <c r="F140" s="53"/>
      <c r="G140" s="19"/>
      <c r="H140" s="135" t="s">
        <v>4421</v>
      </c>
      <c r="I140" s="19"/>
      <c r="J140" s="135"/>
    </row>
    <row r="141">
      <c r="A141" s="91">
        <v>111.0</v>
      </c>
      <c r="B141" s="90">
        <v>0.15207175925925925</v>
      </c>
      <c r="C141" s="135" t="s">
        <v>21</v>
      </c>
      <c r="D141" s="135" t="s">
        <v>7</v>
      </c>
      <c r="E141" s="53">
        <v>8.0</v>
      </c>
      <c r="F141" s="53"/>
      <c r="G141" s="19"/>
      <c r="H141" s="135" t="s">
        <v>4422</v>
      </c>
      <c r="I141" s="19"/>
      <c r="J141" s="135"/>
    </row>
    <row r="142">
      <c r="A142" s="91">
        <v>111.0</v>
      </c>
      <c r="B142" s="90">
        <v>0.15313657407407408</v>
      </c>
      <c r="C142" s="135" t="s">
        <v>134</v>
      </c>
      <c r="D142" s="135" t="s">
        <v>32</v>
      </c>
      <c r="E142" s="53">
        <v>21.0</v>
      </c>
      <c r="F142" s="49">
        <f>E142-11</f>
        <v>10</v>
      </c>
      <c r="G142" s="19"/>
      <c r="H142" s="19"/>
      <c r="I142" s="19"/>
      <c r="J142" s="135" t="s">
        <v>4423</v>
      </c>
    </row>
    <row r="143">
      <c r="A143" s="91">
        <v>111.0</v>
      </c>
      <c r="B143" s="90">
        <v>0.1533912037037037</v>
      </c>
      <c r="C143" s="135" t="s">
        <v>134</v>
      </c>
      <c r="D143" s="135" t="s">
        <v>7</v>
      </c>
      <c r="E143" s="53">
        <v>27.0</v>
      </c>
      <c r="F143" s="49"/>
      <c r="G143" s="19"/>
      <c r="H143" s="135" t="s">
        <v>4424</v>
      </c>
      <c r="I143" s="19"/>
      <c r="J143" s="135"/>
    </row>
    <row r="144">
      <c r="A144" s="91">
        <v>111.0</v>
      </c>
      <c r="B144" s="90">
        <v>0.1542476851851852</v>
      </c>
      <c r="C144" s="135" t="s">
        <v>15</v>
      </c>
      <c r="D144" s="135" t="s">
        <v>7</v>
      </c>
      <c r="E144" s="53">
        <v>16.0</v>
      </c>
      <c r="F144" s="49"/>
      <c r="G144" s="19"/>
      <c r="H144" s="135" t="s">
        <v>4425</v>
      </c>
      <c r="I144" s="19"/>
      <c r="J144" s="135"/>
    </row>
    <row r="145">
      <c r="A145" s="91">
        <v>111.0</v>
      </c>
      <c r="B145" s="90">
        <v>0.1612962962962963</v>
      </c>
      <c r="C145" s="135" t="s">
        <v>22</v>
      </c>
      <c r="D145" s="135" t="s">
        <v>32</v>
      </c>
      <c r="E145" s="53">
        <v>18.0</v>
      </c>
      <c r="F145" s="49">
        <f>E145-12</f>
        <v>6</v>
      </c>
      <c r="G145" s="19"/>
      <c r="H145" s="19"/>
      <c r="I145" s="19"/>
      <c r="J145" s="135" t="s">
        <v>4426</v>
      </c>
    </row>
    <row r="146">
      <c r="A146" s="91">
        <v>111.0</v>
      </c>
      <c r="B146" s="90">
        <v>0.16177083333333334</v>
      </c>
      <c r="C146" s="135" t="s">
        <v>22</v>
      </c>
      <c r="D146" s="135" t="s">
        <v>7</v>
      </c>
      <c r="E146" s="53">
        <v>40.0</v>
      </c>
      <c r="F146" s="49"/>
      <c r="G146" s="19"/>
      <c r="H146" s="135" t="s">
        <v>4427</v>
      </c>
      <c r="I146" s="19"/>
      <c r="J146" s="135"/>
    </row>
    <row r="147">
      <c r="A147" s="91">
        <v>111.0</v>
      </c>
      <c r="B147" s="90">
        <v>0.16260416666666666</v>
      </c>
      <c r="C147" s="135" t="s">
        <v>22</v>
      </c>
      <c r="D147" s="135" t="s">
        <v>32</v>
      </c>
      <c r="E147" s="53" t="s">
        <v>568</v>
      </c>
      <c r="F147" s="49">
        <v>17.0</v>
      </c>
      <c r="G147" s="19"/>
      <c r="H147" s="19"/>
      <c r="I147" s="19"/>
      <c r="J147" s="135" t="s">
        <v>4428</v>
      </c>
    </row>
    <row r="148">
      <c r="A148" s="91">
        <v>111.0</v>
      </c>
      <c r="B148" s="90">
        <v>0.16333333333333333</v>
      </c>
      <c r="C148" s="135" t="s">
        <v>18</v>
      </c>
      <c r="D148" s="135" t="s">
        <v>32</v>
      </c>
      <c r="E148" s="53">
        <v>25.0</v>
      </c>
      <c r="F148" s="49">
        <f t="shared" ref="F148:F149" si="8">E148-14</f>
        <v>11</v>
      </c>
      <c r="G148" s="19"/>
      <c r="H148" s="19"/>
      <c r="I148" s="19"/>
      <c r="J148" s="135" t="s">
        <v>4429</v>
      </c>
    </row>
    <row r="149">
      <c r="A149" s="91">
        <v>111.0</v>
      </c>
      <c r="B149" s="90">
        <v>0.16336805555555556</v>
      </c>
      <c r="C149" s="135" t="s">
        <v>18</v>
      </c>
      <c r="D149" s="135" t="s">
        <v>32</v>
      </c>
      <c r="E149" s="53">
        <v>27.0</v>
      </c>
      <c r="F149" s="49">
        <f t="shared" si="8"/>
        <v>13</v>
      </c>
      <c r="G149" s="19"/>
      <c r="H149" s="19"/>
      <c r="I149" s="19"/>
      <c r="J149" s="135" t="s">
        <v>4429</v>
      </c>
    </row>
    <row r="150">
      <c r="A150" s="91">
        <v>111.0</v>
      </c>
      <c r="B150" s="90">
        <v>0.1635300925925926</v>
      </c>
      <c r="C150" s="135" t="s">
        <v>18</v>
      </c>
      <c r="D150" s="135" t="s">
        <v>7</v>
      </c>
      <c r="E150" s="53">
        <v>22.0</v>
      </c>
      <c r="F150" s="49"/>
      <c r="G150" s="19"/>
      <c r="H150" s="135" t="s">
        <v>4430</v>
      </c>
      <c r="I150" s="19"/>
      <c r="J150" s="135"/>
    </row>
    <row r="151">
      <c r="A151" s="91">
        <v>111.0</v>
      </c>
      <c r="B151" s="90">
        <v>0.16361111111111112</v>
      </c>
      <c r="C151" s="135" t="s">
        <v>18</v>
      </c>
      <c r="D151" s="135" t="s">
        <v>7</v>
      </c>
      <c r="E151" s="53">
        <v>14.0</v>
      </c>
      <c r="F151" s="49"/>
      <c r="G151" s="19"/>
      <c r="H151" s="135" t="s">
        <v>4431</v>
      </c>
      <c r="I151" s="19"/>
      <c r="J151" s="135"/>
    </row>
    <row r="152">
      <c r="A152" s="91">
        <v>111.0</v>
      </c>
      <c r="B152" s="90">
        <v>0.16394675925925925</v>
      </c>
      <c r="C152" s="135" t="s">
        <v>10</v>
      </c>
      <c r="D152" s="135" t="s">
        <v>32</v>
      </c>
      <c r="E152" s="53">
        <v>22.0</v>
      </c>
      <c r="F152" s="49">
        <f>E152-14+5</f>
        <v>13</v>
      </c>
      <c r="G152" s="19"/>
      <c r="H152" s="19"/>
      <c r="I152" s="19"/>
      <c r="J152" s="135" t="s">
        <v>4432</v>
      </c>
    </row>
    <row r="153">
      <c r="A153" s="91">
        <v>111.0</v>
      </c>
      <c r="B153" s="90">
        <v>0.16409722222222223</v>
      </c>
      <c r="C153" s="135" t="s">
        <v>10</v>
      </c>
      <c r="D153" s="135" t="s">
        <v>7</v>
      </c>
      <c r="E153" s="53">
        <v>21.0</v>
      </c>
      <c r="F153" s="49"/>
      <c r="G153" s="19"/>
      <c r="H153" s="135" t="s">
        <v>4433</v>
      </c>
      <c r="I153" s="135"/>
      <c r="J153" s="135"/>
    </row>
    <row r="154">
      <c r="A154" s="91">
        <v>111.0</v>
      </c>
      <c r="B154" s="90">
        <v>0.16421296296296295</v>
      </c>
      <c r="C154" s="135" t="s">
        <v>10</v>
      </c>
      <c r="D154" s="135" t="s">
        <v>32</v>
      </c>
      <c r="E154" s="53">
        <v>19.0</v>
      </c>
      <c r="F154" s="49">
        <f>E154-14+5</f>
        <v>10</v>
      </c>
      <c r="G154" s="19"/>
      <c r="H154" s="135"/>
      <c r="I154" s="19"/>
      <c r="J154" s="135" t="s">
        <v>4432</v>
      </c>
    </row>
    <row r="155">
      <c r="A155" s="91">
        <v>111.0</v>
      </c>
      <c r="B155" s="90">
        <v>0.1644212962962963</v>
      </c>
      <c r="C155" s="135" t="s">
        <v>10</v>
      </c>
      <c r="D155" s="135" t="s">
        <v>7</v>
      </c>
      <c r="E155" s="53">
        <v>27.0</v>
      </c>
      <c r="F155" s="49"/>
      <c r="G155" s="19"/>
      <c r="H155" s="19" t="s">
        <v>4434</v>
      </c>
      <c r="I155" s="49">
        <v>1.0</v>
      </c>
      <c r="J155" s="135"/>
    </row>
    <row r="156">
      <c r="A156" s="91">
        <v>111.0</v>
      </c>
      <c r="B156" s="90">
        <v>0.16623842592592591</v>
      </c>
      <c r="C156" s="135" t="s">
        <v>15</v>
      </c>
      <c r="D156" s="135" t="s">
        <v>7</v>
      </c>
      <c r="E156" s="53">
        <v>29.0</v>
      </c>
      <c r="F156" s="49"/>
      <c r="G156" s="19"/>
      <c r="H156" s="144" t="s">
        <v>4435</v>
      </c>
      <c r="I156" s="19"/>
      <c r="J156" s="135"/>
    </row>
    <row r="157">
      <c r="A157" s="91">
        <v>111.0</v>
      </c>
      <c r="B157" s="90">
        <v>0.16620370370370371</v>
      </c>
      <c r="C157" s="135" t="s">
        <v>22</v>
      </c>
      <c r="D157" s="135" t="s">
        <v>25</v>
      </c>
      <c r="E157" s="53" t="s">
        <v>30</v>
      </c>
      <c r="F157" s="53" t="s">
        <v>30</v>
      </c>
      <c r="G157" s="19"/>
      <c r="H157" s="135"/>
      <c r="I157" s="135"/>
      <c r="J157" s="135" t="s">
        <v>4436</v>
      </c>
    </row>
    <row r="158">
      <c r="A158" s="91">
        <v>111.0</v>
      </c>
      <c r="B158" s="90">
        <v>0.16675925925925925</v>
      </c>
      <c r="C158" s="135" t="s">
        <v>134</v>
      </c>
      <c r="D158" s="135" t="s">
        <v>32</v>
      </c>
      <c r="E158" s="53">
        <v>20.0</v>
      </c>
      <c r="F158" s="49">
        <f>E158-11</f>
        <v>9</v>
      </c>
      <c r="G158" s="19"/>
      <c r="H158" s="19"/>
      <c r="I158" s="19"/>
      <c r="J158" s="135" t="s">
        <v>4423</v>
      </c>
    </row>
    <row r="159">
      <c r="A159" s="91">
        <v>111.0</v>
      </c>
      <c r="B159" s="90">
        <v>0.1670486111111111</v>
      </c>
      <c r="C159" s="135" t="s">
        <v>134</v>
      </c>
      <c r="D159" s="135" t="s">
        <v>7</v>
      </c>
      <c r="E159" s="53">
        <v>22.0</v>
      </c>
      <c r="F159" s="49"/>
      <c r="G159" s="19"/>
      <c r="H159" s="135" t="s">
        <v>4437</v>
      </c>
      <c r="I159" s="49">
        <v>1.0</v>
      </c>
      <c r="J159" s="135" t="s">
        <v>4438</v>
      </c>
    </row>
    <row r="160">
      <c r="A160" s="91">
        <v>111.0</v>
      </c>
      <c r="B160" s="90">
        <v>0.16745370370370372</v>
      </c>
      <c r="C160" s="135" t="s">
        <v>21</v>
      </c>
      <c r="D160" s="135" t="s">
        <v>32</v>
      </c>
      <c r="E160" s="53">
        <v>18.0</v>
      </c>
      <c r="F160" s="49">
        <f>E160-14</f>
        <v>4</v>
      </c>
      <c r="G160" s="19"/>
      <c r="H160" s="135"/>
      <c r="I160" s="135"/>
      <c r="J160" s="135" t="s">
        <v>4439</v>
      </c>
    </row>
    <row r="161">
      <c r="A161" s="91">
        <v>111.0</v>
      </c>
      <c r="B161" s="90">
        <v>0.16745370370370372</v>
      </c>
      <c r="C161" s="135" t="s">
        <v>21</v>
      </c>
      <c r="D161" s="135" t="s">
        <v>32</v>
      </c>
      <c r="E161" s="53" t="s">
        <v>28</v>
      </c>
      <c r="F161" s="49">
        <v>1.0</v>
      </c>
      <c r="G161" s="19"/>
      <c r="H161" s="135"/>
      <c r="I161" s="19"/>
      <c r="J161" s="135" t="s">
        <v>4440</v>
      </c>
    </row>
    <row r="162">
      <c r="A162" s="91">
        <v>111.0</v>
      </c>
      <c r="B162" s="90">
        <v>0.1676851851851852</v>
      </c>
      <c r="C162" s="135" t="s">
        <v>21</v>
      </c>
      <c r="D162" s="135" t="s">
        <v>7</v>
      </c>
      <c r="E162" s="53">
        <v>39.0</v>
      </c>
      <c r="F162" s="49"/>
      <c r="G162" s="19"/>
      <c r="H162" s="135" t="s">
        <v>4441</v>
      </c>
      <c r="I162" s="53">
        <v>1.0</v>
      </c>
      <c r="J162" s="135"/>
    </row>
    <row r="163">
      <c r="A163" s="91">
        <v>111.0</v>
      </c>
      <c r="B163" s="90">
        <v>0.16827546296296297</v>
      </c>
      <c r="C163" s="135" t="s">
        <v>18</v>
      </c>
      <c r="D163" s="135" t="s">
        <v>32</v>
      </c>
      <c r="E163" s="53">
        <v>24.0</v>
      </c>
      <c r="F163" s="49">
        <f>E163-14+5</f>
        <v>15</v>
      </c>
      <c r="G163" s="19"/>
      <c r="H163" s="135"/>
      <c r="I163" s="19"/>
      <c r="J163" s="135" t="s">
        <v>4442</v>
      </c>
    </row>
    <row r="164">
      <c r="A164" s="91">
        <v>111.0</v>
      </c>
      <c r="B164" s="90">
        <v>0.1683912037037037</v>
      </c>
      <c r="C164" s="135" t="s">
        <v>18</v>
      </c>
      <c r="D164" s="135" t="s">
        <v>7</v>
      </c>
      <c r="E164" s="53">
        <v>26.0</v>
      </c>
      <c r="F164" s="49"/>
      <c r="G164" s="19"/>
      <c r="H164" s="19" t="s">
        <v>4443</v>
      </c>
      <c r="I164" s="49">
        <v>1.0</v>
      </c>
      <c r="J164" s="135"/>
    </row>
    <row r="165">
      <c r="A165" s="91">
        <v>111.0</v>
      </c>
      <c r="B165" s="90">
        <v>0.17197916666666666</v>
      </c>
      <c r="C165" s="135" t="s">
        <v>22</v>
      </c>
      <c r="D165" s="135" t="s">
        <v>92</v>
      </c>
      <c r="E165" s="53">
        <v>19.0</v>
      </c>
      <c r="F165" s="49">
        <f>E165-8</f>
        <v>11</v>
      </c>
      <c r="G165" s="19"/>
      <c r="H165" s="19"/>
      <c r="I165" s="19"/>
      <c r="J165" s="135"/>
    </row>
    <row r="166">
      <c r="A166" s="91">
        <v>111.0</v>
      </c>
      <c r="B166" s="90">
        <v>0.17243055555555556</v>
      </c>
      <c r="C166" s="135" t="s">
        <v>22</v>
      </c>
      <c r="D166" s="135" t="s">
        <v>25</v>
      </c>
      <c r="E166" s="53">
        <v>11.0</v>
      </c>
      <c r="F166" s="49">
        <f>E166-0</f>
        <v>11</v>
      </c>
      <c r="G166" s="19"/>
      <c r="H166" s="19"/>
      <c r="I166" s="19"/>
      <c r="J166" s="135"/>
    </row>
    <row r="167">
      <c r="A167" s="91">
        <v>111.0</v>
      </c>
      <c r="B167" s="90">
        <v>0.1743287037037037</v>
      </c>
      <c r="C167" s="135" t="s">
        <v>22</v>
      </c>
      <c r="D167" s="135" t="s">
        <v>92</v>
      </c>
      <c r="E167" s="53">
        <v>30.0</v>
      </c>
      <c r="F167" s="49" t="s">
        <v>30</v>
      </c>
      <c r="G167" s="19"/>
      <c r="H167" s="19"/>
      <c r="I167" s="19"/>
      <c r="J167" s="135" t="s">
        <v>4444</v>
      </c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8.63"/>
    <col customWidth="1" min="4" max="4" width="11.63"/>
    <col customWidth="1" min="5" max="5" width="9.5"/>
    <col customWidth="1" min="6" max="6" width="11.25"/>
    <col customWidth="1" min="7" max="7" width="4.75"/>
    <col customWidth="1" min="8" max="8" width="16.5"/>
    <col customWidth="1" min="9" max="9" width="4.88"/>
    <col customWidth="1" min="10" max="10" width="46.75"/>
  </cols>
  <sheetData>
    <row r="1">
      <c r="A1" s="145" t="s">
        <v>0</v>
      </c>
      <c r="B1" s="146" t="s">
        <v>1</v>
      </c>
      <c r="C1" s="146" t="s">
        <v>2</v>
      </c>
      <c r="D1" s="146" t="s">
        <v>3</v>
      </c>
      <c r="E1" s="147" t="s">
        <v>4</v>
      </c>
      <c r="F1" s="147" t="s">
        <v>5</v>
      </c>
      <c r="G1" s="146" t="s">
        <v>6</v>
      </c>
      <c r="H1" s="146" t="s">
        <v>7</v>
      </c>
      <c r="I1" s="146" t="s">
        <v>4796</v>
      </c>
      <c r="J1" s="146" t="s">
        <v>9</v>
      </c>
    </row>
    <row r="2">
      <c r="A2" s="91">
        <v>112.0</v>
      </c>
      <c r="B2" s="90">
        <v>0.01</v>
      </c>
      <c r="C2" s="135" t="s">
        <v>21</v>
      </c>
      <c r="D2" s="135" t="s">
        <v>88</v>
      </c>
      <c r="E2" s="53">
        <v>18.0</v>
      </c>
      <c r="F2" s="59">
        <f>E2-8</f>
        <v>10</v>
      </c>
      <c r="G2" s="19"/>
      <c r="H2" s="19"/>
      <c r="I2" s="19"/>
      <c r="J2" s="19" t="s">
        <v>1058</v>
      </c>
    </row>
    <row r="3">
      <c r="A3" s="91">
        <v>112.0</v>
      </c>
      <c r="B3" s="90">
        <v>0.014409722222222223</v>
      </c>
      <c r="C3" s="135" t="s">
        <v>21</v>
      </c>
      <c r="D3" s="135" t="s">
        <v>24</v>
      </c>
      <c r="E3" s="53">
        <v>24.0</v>
      </c>
      <c r="F3" s="59">
        <f>E3-14</f>
        <v>10</v>
      </c>
      <c r="G3" s="19"/>
      <c r="H3" s="19"/>
      <c r="I3" s="19"/>
      <c r="J3" s="19" t="s">
        <v>1058</v>
      </c>
    </row>
    <row r="4">
      <c r="A4" s="91">
        <v>112.0</v>
      </c>
      <c r="B4" s="90">
        <v>0.014490740740740742</v>
      </c>
      <c r="C4" s="135" t="s">
        <v>10</v>
      </c>
      <c r="D4" s="135" t="s">
        <v>24</v>
      </c>
      <c r="E4" s="53">
        <v>19.0</v>
      </c>
      <c r="F4" s="49">
        <f>E4-15</f>
        <v>4</v>
      </c>
      <c r="G4" s="19"/>
      <c r="H4" s="19"/>
      <c r="I4" s="19"/>
      <c r="J4" s="19"/>
    </row>
    <row r="5">
      <c r="A5" s="91">
        <v>112.0</v>
      </c>
      <c r="B5" s="90">
        <v>0.01755787037037037</v>
      </c>
      <c r="C5" s="135" t="s">
        <v>15</v>
      </c>
      <c r="D5" s="135" t="s">
        <v>24</v>
      </c>
      <c r="E5" s="53">
        <v>21.0</v>
      </c>
      <c r="F5" s="49">
        <f>E5-12</f>
        <v>9</v>
      </c>
      <c r="G5" s="19"/>
      <c r="H5" s="19"/>
      <c r="I5" s="19"/>
      <c r="J5" s="19"/>
    </row>
    <row r="6">
      <c r="A6" s="91">
        <v>112.0</v>
      </c>
      <c r="B6" s="90">
        <v>0.019375</v>
      </c>
      <c r="C6" s="135" t="s">
        <v>21</v>
      </c>
      <c r="D6" s="135" t="s">
        <v>24</v>
      </c>
      <c r="E6" s="53">
        <v>26.0</v>
      </c>
      <c r="F6" s="49">
        <f>E6-14</f>
        <v>12</v>
      </c>
      <c r="G6" s="19"/>
      <c r="H6" s="19"/>
      <c r="I6" s="19"/>
      <c r="J6" s="19"/>
    </row>
    <row r="7">
      <c r="A7" s="91">
        <v>112.0</v>
      </c>
      <c r="B7" s="90">
        <v>0.024583333333333332</v>
      </c>
      <c r="C7" s="135" t="s">
        <v>10</v>
      </c>
      <c r="D7" s="135" t="s">
        <v>24</v>
      </c>
      <c r="E7" s="53" t="s">
        <v>28</v>
      </c>
      <c r="F7" s="49">
        <v>1.0</v>
      </c>
      <c r="G7" s="19"/>
      <c r="H7" s="19"/>
      <c r="I7" s="19"/>
      <c r="J7" s="19"/>
    </row>
    <row r="8">
      <c r="A8" s="91">
        <v>112.0</v>
      </c>
      <c r="B8" s="90">
        <v>0.028391203703703703</v>
      </c>
      <c r="C8" s="135" t="s">
        <v>10</v>
      </c>
      <c r="D8" s="135" t="s">
        <v>88</v>
      </c>
      <c r="E8" s="53">
        <v>24.0</v>
      </c>
      <c r="F8" s="49">
        <f>E8-8</f>
        <v>16</v>
      </c>
      <c r="G8" s="19"/>
      <c r="H8" s="19"/>
      <c r="I8" s="19"/>
      <c r="J8" s="19"/>
    </row>
    <row r="9">
      <c r="A9" s="91">
        <v>112.0</v>
      </c>
      <c r="B9" s="90">
        <v>0.031261574074074074</v>
      </c>
      <c r="C9" s="135" t="s">
        <v>10</v>
      </c>
      <c r="D9" s="135" t="s">
        <v>126</v>
      </c>
      <c r="E9" s="53">
        <v>8.0</v>
      </c>
      <c r="F9" s="49">
        <f>E9-3</f>
        <v>5</v>
      </c>
      <c r="G9" s="19"/>
      <c r="H9" s="19"/>
      <c r="I9" s="19"/>
      <c r="J9" s="19"/>
    </row>
    <row r="10">
      <c r="A10" s="91">
        <v>112.0</v>
      </c>
      <c r="B10" s="90">
        <v>0.03273148148148148</v>
      </c>
      <c r="C10" s="135" t="s">
        <v>21</v>
      </c>
      <c r="D10" s="135" t="s">
        <v>3289</v>
      </c>
      <c r="E10" s="53" t="s">
        <v>37</v>
      </c>
      <c r="F10" s="49">
        <v>20.0</v>
      </c>
      <c r="G10" s="19"/>
      <c r="H10" s="19"/>
      <c r="I10" s="19"/>
      <c r="J10" s="135" t="s">
        <v>4445</v>
      </c>
    </row>
    <row r="11">
      <c r="A11" s="91">
        <v>112.0</v>
      </c>
      <c r="B11" s="90">
        <v>0.03318287037037037</v>
      </c>
      <c r="C11" s="135" t="s">
        <v>10</v>
      </c>
      <c r="D11" s="135" t="s">
        <v>3289</v>
      </c>
      <c r="E11" s="53">
        <v>43.0</v>
      </c>
      <c r="F11" s="49">
        <f>E11-17-10</f>
        <v>16</v>
      </c>
      <c r="G11" s="19"/>
      <c r="H11" s="19"/>
      <c r="I11" s="19"/>
      <c r="J11" s="135" t="s">
        <v>3499</v>
      </c>
    </row>
    <row r="12">
      <c r="A12" s="91">
        <v>112.0</v>
      </c>
      <c r="B12" s="90">
        <v>0.03320601851851852</v>
      </c>
      <c r="C12" s="135" t="s">
        <v>13</v>
      </c>
      <c r="D12" s="135" t="s">
        <v>3289</v>
      </c>
      <c r="E12" s="53">
        <v>22.0</v>
      </c>
      <c r="F12" s="49">
        <f>E12-2-10</f>
        <v>10</v>
      </c>
      <c r="G12" s="19"/>
      <c r="H12" s="19"/>
      <c r="I12" s="19"/>
      <c r="J12" s="135" t="s">
        <v>3499</v>
      </c>
    </row>
    <row r="13">
      <c r="A13" s="91">
        <v>112.0</v>
      </c>
      <c r="B13" s="90">
        <v>0.03324074074074074</v>
      </c>
      <c r="C13" s="135" t="s">
        <v>134</v>
      </c>
      <c r="D13" s="135" t="s">
        <v>3289</v>
      </c>
      <c r="E13" s="53">
        <v>20.0</v>
      </c>
      <c r="F13" s="49">
        <f>E13-6-10</f>
        <v>4</v>
      </c>
      <c r="G13" s="19"/>
      <c r="H13" s="19"/>
      <c r="I13" s="19"/>
      <c r="J13" s="135" t="s">
        <v>3499</v>
      </c>
    </row>
    <row r="14">
      <c r="A14" s="91">
        <v>112.0</v>
      </c>
      <c r="B14" s="90">
        <v>0.03329861111111111</v>
      </c>
      <c r="C14" s="135" t="s">
        <v>15</v>
      </c>
      <c r="D14" s="135" t="s">
        <v>3289</v>
      </c>
      <c r="E14" s="53">
        <v>32.0</v>
      </c>
      <c r="F14" s="49">
        <f>E14-8-10</f>
        <v>14</v>
      </c>
      <c r="G14" s="19"/>
      <c r="H14" s="19"/>
      <c r="I14" s="19"/>
      <c r="J14" s="135" t="s">
        <v>3499</v>
      </c>
    </row>
    <row r="15">
      <c r="A15" s="91">
        <v>112.0</v>
      </c>
      <c r="B15" s="90">
        <v>0.033310185185185186</v>
      </c>
      <c r="C15" s="135" t="s">
        <v>18</v>
      </c>
      <c r="D15" s="135" t="s">
        <v>3289</v>
      </c>
      <c r="E15" s="53">
        <v>34.0</v>
      </c>
      <c r="F15" s="49">
        <f>E15-6-10</f>
        <v>18</v>
      </c>
      <c r="G15" s="19"/>
      <c r="H15" s="19"/>
      <c r="I15" s="19"/>
      <c r="J15" s="135" t="s">
        <v>3499</v>
      </c>
    </row>
    <row r="16">
      <c r="A16" s="91">
        <v>112.0</v>
      </c>
      <c r="B16" s="90">
        <v>0.0346412037037037</v>
      </c>
      <c r="C16" s="135" t="s">
        <v>22</v>
      </c>
      <c r="D16" s="135" t="s">
        <v>588</v>
      </c>
      <c r="E16" s="53">
        <v>28.0</v>
      </c>
      <c r="F16" s="53">
        <v>10.0</v>
      </c>
      <c r="G16" s="19"/>
      <c r="H16" s="19"/>
      <c r="I16" s="19"/>
      <c r="J16" s="19"/>
    </row>
    <row r="17">
      <c r="A17" s="91">
        <v>112.0</v>
      </c>
      <c r="B17" s="90">
        <v>0.0346412037037037</v>
      </c>
      <c r="C17" s="135" t="s">
        <v>22</v>
      </c>
      <c r="D17" s="135" t="s">
        <v>588</v>
      </c>
      <c r="E17" s="53" t="s">
        <v>30</v>
      </c>
      <c r="F17" s="49" t="s">
        <v>30</v>
      </c>
      <c r="G17" s="19"/>
      <c r="H17" s="19"/>
      <c r="I17" s="19"/>
      <c r="J17" s="19"/>
    </row>
    <row r="18">
      <c r="A18" s="91">
        <v>112.0</v>
      </c>
      <c r="B18" s="90">
        <v>0.04106481481481482</v>
      </c>
      <c r="C18" s="135" t="s">
        <v>22</v>
      </c>
      <c r="D18" s="135" t="s">
        <v>588</v>
      </c>
      <c r="E18" s="53">
        <v>25.0</v>
      </c>
      <c r="F18" s="49">
        <f>E18-18</f>
        <v>7</v>
      </c>
      <c r="G18" s="19"/>
      <c r="H18" s="19"/>
      <c r="I18" s="19"/>
      <c r="J18" s="19"/>
    </row>
    <row r="19">
      <c r="A19" s="91">
        <v>112.0</v>
      </c>
      <c r="B19" s="90">
        <v>0.04106481481481482</v>
      </c>
      <c r="C19" s="135" t="s">
        <v>22</v>
      </c>
      <c r="D19" s="135" t="s">
        <v>588</v>
      </c>
      <c r="E19" s="53" t="s">
        <v>30</v>
      </c>
      <c r="F19" s="49" t="s">
        <v>30</v>
      </c>
      <c r="G19" s="19"/>
      <c r="H19" s="19"/>
      <c r="I19" s="19"/>
      <c r="J19" s="19"/>
    </row>
    <row r="20">
      <c r="A20" s="91">
        <v>112.0</v>
      </c>
      <c r="B20" s="90">
        <v>0.043298611111111114</v>
      </c>
      <c r="C20" s="135" t="s">
        <v>22</v>
      </c>
      <c r="D20" s="135" t="s">
        <v>27</v>
      </c>
      <c r="E20" s="53" t="s">
        <v>30</v>
      </c>
      <c r="F20" s="49" t="s">
        <v>30</v>
      </c>
      <c r="G20" s="19"/>
      <c r="H20" s="19"/>
      <c r="I20" s="19"/>
      <c r="J20" s="19"/>
    </row>
    <row r="21">
      <c r="A21" s="91">
        <v>112.0</v>
      </c>
      <c r="B21" s="90">
        <v>0.043298611111111114</v>
      </c>
      <c r="C21" s="135" t="s">
        <v>22</v>
      </c>
      <c r="D21" s="135" t="s">
        <v>27</v>
      </c>
      <c r="E21" s="53">
        <v>23.0</v>
      </c>
      <c r="F21" s="49">
        <f>E21-6</f>
        <v>17</v>
      </c>
      <c r="G21" s="19"/>
      <c r="H21" s="19"/>
      <c r="I21" s="19"/>
      <c r="J21" s="19"/>
    </row>
    <row r="22">
      <c r="A22" s="91">
        <v>112.0</v>
      </c>
      <c r="B22" s="90">
        <v>0.04388888888888889</v>
      </c>
      <c r="C22" s="135" t="s">
        <v>22</v>
      </c>
      <c r="D22" s="135" t="s">
        <v>86</v>
      </c>
      <c r="E22" s="53">
        <v>8.0</v>
      </c>
      <c r="F22" s="49"/>
      <c r="G22" s="19"/>
      <c r="H22" s="19"/>
      <c r="I22" s="19"/>
      <c r="J22" s="19"/>
    </row>
    <row r="23">
      <c r="A23" s="91">
        <v>112.0</v>
      </c>
      <c r="B23" s="90">
        <v>0.04900462962962963</v>
      </c>
      <c r="C23" s="135" t="s">
        <v>10</v>
      </c>
      <c r="D23" s="135" t="s">
        <v>32</v>
      </c>
      <c r="E23" s="53" t="s">
        <v>30</v>
      </c>
      <c r="F23" s="49" t="s">
        <v>30</v>
      </c>
      <c r="G23" s="19"/>
      <c r="H23" s="19"/>
      <c r="I23" s="19"/>
      <c r="J23" s="135" t="s">
        <v>4446</v>
      </c>
    </row>
    <row r="24">
      <c r="A24" s="91">
        <v>112.0</v>
      </c>
      <c r="B24" s="90">
        <v>0.04900462962962963</v>
      </c>
      <c r="C24" s="135" t="s">
        <v>10</v>
      </c>
      <c r="D24" s="135" t="s">
        <v>32</v>
      </c>
      <c r="E24" s="53">
        <v>30.0</v>
      </c>
      <c r="F24" s="49">
        <f>E24-16</f>
        <v>14</v>
      </c>
      <c r="G24" s="19"/>
      <c r="H24" s="19"/>
      <c r="I24" s="19"/>
      <c r="J24" s="135" t="s">
        <v>4446</v>
      </c>
    </row>
    <row r="25">
      <c r="A25" s="91">
        <v>112.0</v>
      </c>
      <c r="B25" s="90">
        <v>0.049108796296296296</v>
      </c>
      <c r="C25" s="135" t="s">
        <v>21</v>
      </c>
      <c r="D25" s="135" t="s">
        <v>32</v>
      </c>
      <c r="E25" s="53" t="s">
        <v>30</v>
      </c>
      <c r="F25" s="49" t="s">
        <v>30</v>
      </c>
      <c r="G25" s="19"/>
      <c r="H25" s="19"/>
      <c r="I25" s="19"/>
      <c r="J25" s="135" t="s">
        <v>4447</v>
      </c>
    </row>
    <row r="26">
      <c r="A26" s="91">
        <v>112.0</v>
      </c>
      <c r="B26" s="90">
        <v>0.049108796296296296</v>
      </c>
      <c r="C26" s="135" t="s">
        <v>21</v>
      </c>
      <c r="D26" s="135" t="s">
        <v>32</v>
      </c>
      <c r="E26" s="53">
        <v>25.0</v>
      </c>
      <c r="F26" s="49">
        <f>E26-14</f>
        <v>11</v>
      </c>
      <c r="G26" s="19"/>
      <c r="H26" s="19"/>
      <c r="I26" s="19"/>
      <c r="J26" s="135" t="s">
        <v>4447</v>
      </c>
    </row>
    <row r="27">
      <c r="A27" s="91">
        <v>112.0</v>
      </c>
      <c r="B27" s="90">
        <v>0.049108796296296296</v>
      </c>
      <c r="C27" s="135" t="s">
        <v>21</v>
      </c>
      <c r="D27" s="135" t="s">
        <v>32</v>
      </c>
      <c r="E27" s="53" t="s">
        <v>30</v>
      </c>
      <c r="F27" s="49" t="s">
        <v>30</v>
      </c>
      <c r="G27" s="19"/>
      <c r="H27" s="19"/>
      <c r="I27" s="19"/>
      <c r="J27" s="135" t="s">
        <v>4448</v>
      </c>
    </row>
    <row r="28">
      <c r="A28" s="91">
        <v>112.0</v>
      </c>
      <c r="B28" s="90">
        <v>0.049108796296296296</v>
      </c>
      <c r="C28" s="135" t="s">
        <v>21</v>
      </c>
      <c r="D28" s="135" t="s">
        <v>32</v>
      </c>
      <c r="E28" s="53">
        <v>23.0</v>
      </c>
      <c r="F28" s="49">
        <f>E28-14</f>
        <v>9</v>
      </c>
      <c r="G28" s="19"/>
      <c r="H28" s="19"/>
      <c r="I28" s="19"/>
      <c r="J28" s="135" t="s">
        <v>4448</v>
      </c>
    </row>
    <row r="29">
      <c r="A29" s="91">
        <v>112.0</v>
      </c>
      <c r="B29" s="90">
        <v>0.04946759259259259</v>
      </c>
      <c r="C29" s="135" t="s">
        <v>10</v>
      </c>
      <c r="D29" s="135" t="s">
        <v>7</v>
      </c>
      <c r="E29" s="53">
        <v>46.0</v>
      </c>
      <c r="F29" s="49"/>
      <c r="G29" s="135" t="s">
        <v>48</v>
      </c>
      <c r="H29" s="135" t="s">
        <v>4449</v>
      </c>
      <c r="I29" s="19"/>
      <c r="J29" s="19"/>
    </row>
    <row r="30">
      <c r="A30" s="91">
        <v>112.0</v>
      </c>
      <c r="B30" s="90">
        <v>0.04980324074074074</v>
      </c>
      <c r="C30" s="135" t="s">
        <v>21</v>
      </c>
      <c r="D30" s="135" t="s">
        <v>7</v>
      </c>
      <c r="E30" s="53">
        <v>88.0</v>
      </c>
      <c r="F30" s="49"/>
      <c r="G30" s="135" t="s">
        <v>48</v>
      </c>
      <c r="H30" s="135" t="s">
        <v>4450</v>
      </c>
      <c r="I30" s="53">
        <v>1.0</v>
      </c>
      <c r="J30" s="19"/>
    </row>
    <row r="31">
      <c r="A31" s="91">
        <v>112.0</v>
      </c>
      <c r="B31" s="90">
        <v>0.050416666666666665</v>
      </c>
      <c r="C31" s="135" t="s">
        <v>10</v>
      </c>
      <c r="D31" s="135" t="s">
        <v>32</v>
      </c>
      <c r="E31" s="53">
        <v>31.0</v>
      </c>
      <c r="F31" s="49">
        <f>E31-16</f>
        <v>15</v>
      </c>
      <c r="G31" s="19"/>
      <c r="H31" s="19"/>
      <c r="I31" s="19"/>
      <c r="J31" s="135" t="s">
        <v>4451</v>
      </c>
    </row>
    <row r="32">
      <c r="A32" s="91">
        <v>112.0</v>
      </c>
      <c r="B32" s="90">
        <v>0.050590277777777776</v>
      </c>
      <c r="C32" s="135" t="s">
        <v>10</v>
      </c>
      <c r="D32" s="135" t="s">
        <v>7</v>
      </c>
      <c r="E32" s="53">
        <v>19.0</v>
      </c>
      <c r="F32" s="49"/>
      <c r="G32" s="19"/>
      <c r="H32" s="135" t="s">
        <v>4452</v>
      </c>
      <c r="I32" s="19"/>
      <c r="J32" s="19"/>
    </row>
    <row r="33">
      <c r="A33" s="91">
        <v>112.0</v>
      </c>
      <c r="B33" s="90">
        <v>0.050625</v>
      </c>
      <c r="C33" s="135" t="s">
        <v>21</v>
      </c>
      <c r="D33" s="135" t="s">
        <v>7</v>
      </c>
      <c r="E33" s="53">
        <v>7.0</v>
      </c>
      <c r="F33" s="49"/>
      <c r="G33" s="19"/>
      <c r="H33" s="135" t="s">
        <v>4453</v>
      </c>
      <c r="I33" s="19"/>
      <c r="J33" s="19"/>
    </row>
    <row r="34">
      <c r="A34" s="91">
        <v>112.0</v>
      </c>
      <c r="B34" s="90">
        <v>0.05074074074074074</v>
      </c>
      <c r="C34" s="135" t="s">
        <v>18</v>
      </c>
      <c r="D34" s="135" t="s">
        <v>32</v>
      </c>
      <c r="E34" s="53">
        <v>32.0</v>
      </c>
      <c r="F34" s="49">
        <f t="shared" ref="F34:F35" si="1">E34-14</f>
        <v>18</v>
      </c>
      <c r="G34" s="19"/>
      <c r="H34" s="19"/>
      <c r="I34" s="19"/>
      <c r="J34" s="135" t="s">
        <v>4454</v>
      </c>
    </row>
    <row r="35">
      <c r="A35" s="91">
        <v>112.0</v>
      </c>
      <c r="B35" s="90">
        <v>0.05081018518518519</v>
      </c>
      <c r="C35" s="135" t="s">
        <v>18</v>
      </c>
      <c r="D35" s="135" t="s">
        <v>32</v>
      </c>
      <c r="E35" s="53">
        <v>28.0</v>
      </c>
      <c r="F35" s="49">
        <f t="shared" si="1"/>
        <v>14</v>
      </c>
      <c r="G35" s="19"/>
      <c r="H35" s="19"/>
      <c r="I35" s="19"/>
      <c r="J35" s="135" t="s">
        <v>4454</v>
      </c>
    </row>
    <row r="36">
      <c r="A36" s="91">
        <v>112.0</v>
      </c>
      <c r="B36" s="90">
        <v>0.05092592592592592</v>
      </c>
      <c r="C36" s="135" t="s">
        <v>18</v>
      </c>
      <c r="D36" s="135" t="s">
        <v>7</v>
      </c>
      <c r="E36" s="53">
        <v>12.0</v>
      </c>
      <c r="F36" s="49"/>
      <c r="G36" s="19"/>
      <c r="H36" s="135" t="s">
        <v>4455</v>
      </c>
      <c r="I36" s="19"/>
      <c r="J36" s="19"/>
    </row>
    <row r="37">
      <c r="A37" s="91">
        <v>112.0</v>
      </c>
      <c r="B37" s="90">
        <v>0.051180555555555556</v>
      </c>
      <c r="C37" s="135" t="s">
        <v>18</v>
      </c>
      <c r="D37" s="135" t="s">
        <v>7</v>
      </c>
      <c r="E37" s="53">
        <v>16.0</v>
      </c>
      <c r="F37" s="49"/>
      <c r="G37" s="19"/>
      <c r="H37" s="135" t="s">
        <v>4456</v>
      </c>
      <c r="I37" s="53">
        <v>1.0</v>
      </c>
      <c r="J37" s="19"/>
    </row>
    <row r="38">
      <c r="A38" s="91">
        <v>112.0</v>
      </c>
      <c r="B38" s="90">
        <v>0.05267361111111111</v>
      </c>
      <c r="C38" s="135" t="s">
        <v>21</v>
      </c>
      <c r="D38" s="135" t="s">
        <v>32</v>
      </c>
      <c r="E38" s="53" t="s">
        <v>30</v>
      </c>
      <c r="F38" s="49" t="s">
        <v>30</v>
      </c>
      <c r="G38" s="19"/>
      <c r="H38" s="19"/>
      <c r="I38" s="19"/>
      <c r="J38" s="135" t="s">
        <v>4457</v>
      </c>
    </row>
    <row r="39">
      <c r="A39" s="91">
        <v>112.0</v>
      </c>
      <c r="B39" s="90">
        <v>0.05268518518518518</v>
      </c>
      <c r="C39" s="135" t="s">
        <v>21</v>
      </c>
      <c r="D39" s="135" t="s">
        <v>7</v>
      </c>
      <c r="E39" s="53">
        <v>40.0</v>
      </c>
      <c r="F39" s="49"/>
      <c r="G39" s="19"/>
      <c r="H39" s="135" t="s">
        <v>4458</v>
      </c>
      <c r="I39" s="19"/>
      <c r="J39" s="19"/>
    </row>
    <row r="40">
      <c r="A40" s="91">
        <v>112.0</v>
      </c>
      <c r="B40" s="90">
        <v>0.05269675925925926</v>
      </c>
      <c r="C40" s="135" t="s">
        <v>21</v>
      </c>
      <c r="D40" s="135" t="s">
        <v>32</v>
      </c>
      <c r="E40" s="53" t="s">
        <v>30</v>
      </c>
      <c r="F40" s="49" t="s">
        <v>30</v>
      </c>
      <c r="G40" s="19"/>
      <c r="H40" s="19"/>
      <c r="I40" s="19"/>
      <c r="J40" s="135" t="s">
        <v>4457</v>
      </c>
    </row>
    <row r="41">
      <c r="A41" s="91">
        <v>112.0</v>
      </c>
      <c r="B41" s="90">
        <v>0.0528125</v>
      </c>
      <c r="C41" s="135" t="s">
        <v>21</v>
      </c>
      <c r="D41" s="135" t="s">
        <v>7</v>
      </c>
      <c r="E41" s="53">
        <v>17.0</v>
      </c>
      <c r="F41" s="49"/>
      <c r="G41" s="19"/>
      <c r="H41" s="135" t="s">
        <v>4459</v>
      </c>
      <c r="I41" s="19"/>
      <c r="J41" s="19"/>
    </row>
    <row r="42">
      <c r="A42" s="91">
        <v>112.0</v>
      </c>
      <c r="B42" s="90">
        <v>0.052835648148148145</v>
      </c>
      <c r="C42" s="135" t="s">
        <v>21</v>
      </c>
      <c r="D42" s="135" t="s">
        <v>32</v>
      </c>
      <c r="E42" s="53" t="s">
        <v>37</v>
      </c>
      <c r="F42" s="49">
        <v>20.0</v>
      </c>
      <c r="G42" s="19"/>
      <c r="H42" s="19"/>
      <c r="I42" s="19"/>
      <c r="J42" s="135" t="s">
        <v>4460</v>
      </c>
    </row>
    <row r="43">
      <c r="A43" s="91">
        <v>112.0</v>
      </c>
      <c r="B43" s="90">
        <v>0.05289351851851852</v>
      </c>
      <c r="C43" s="135" t="s">
        <v>21</v>
      </c>
      <c r="D43" s="135" t="s">
        <v>7</v>
      </c>
      <c r="E43" s="53">
        <v>8.0</v>
      </c>
      <c r="F43" s="49"/>
      <c r="G43" s="19"/>
      <c r="H43" s="135" t="s">
        <v>4461</v>
      </c>
      <c r="I43" s="19"/>
      <c r="J43" s="19"/>
    </row>
    <row r="44">
      <c r="A44" s="91">
        <v>112.0</v>
      </c>
      <c r="B44" s="90">
        <v>0.05494212962962963</v>
      </c>
      <c r="C44" s="135" t="s">
        <v>13</v>
      </c>
      <c r="D44" s="135" t="s">
        <v>88</v>
      </c>
      <c r="E44" s="53">
        <v>13.0</v>
      </c>
      <c r="F44" s="49">
        <f>E44--2</f>
        <v>15</v>
      </c>
      <c r="G44" s="19"/>
      <c r="H44" s="19"/>
      <c r="I44" s="19"/>
      <c r="J44" s="19"/>
    </row>
    <row r="45">
      <c r="A45" s="91">
        <v>112.0</v>
      </c>
      <c r="B45" s="90">
        <v>0.05513888888888889</v>
      </c>
      <c r="C45" s="135" t="s">
        <v>13</v>
      </c>
      <c r="D45" s="135" t="s">
        <v>32</v>
      </c>
      <c r="E45" s="53" t="s">
        <v>30</v>
      </c>
      <c r="F45" s="49" t="s">
        <v>30</v>
      </c>
      <c r="G45" s="19"/>
      <c r="H45" s="19"/>
      <c r="I45" s="19"/>
      <c r="J45" s="135" t="s">
        <v>4462</v>
      </c>
    </row>
    <row r="46">
      <c r="A46" s="91">
        <v>112.0</v>
      </c>
      <c r="B46" s="90">
        <v>0.05513888888888889</v>
      </c>
      <c r="C46" s="135" t="s">
        <v>13</v>
      </c>
      <c r="D46" s="135" t="s">
        <v>32</v>
      </c>
      <c r="E46" s="53">
        <v>24.0</v>
      </c>
      <c r="F46" s="49">
        <f>E46-14</f>
        <v>10</v>
      </c>
      <c r="G46" s="19"/>
      <c r="H46" s="19"/>
      <c r="I46" s="19"/>
      <c r="J46" s="135" t="s">
        <v>4462</v>
      </c>
    </row>
    <row r="47">
      <c r="A47" s="91">
        <v>112.0</v>
      </c>
      <c r="B47" s="90">
        <v>0.05530092592592593</v>
      </c>
      <c r="C47" s="135" t="s">
        <v>13</v>
      </c>
      <c r="D47" s="135" t="s">
        <v>7</v>
      </c>
      <c r="E47" s="53">
        <v>18.0</v>
      </c>
      <c r="F47" s="49"/>
      <c r="G47" s="19"/>
      <c r="H47" s="135" t="s">
        <v>4463</v>
      </c>
      <c r="I47" s="19"/>
      <c r="J47" s="19"/>
    </row>
    <row r="48">
      <c r="A48" s="91">
        <v>112.0</v>
      </c>
      <c r="B48" s="90">
        <v>0.05557870370370371</v>
      </c>
      <c r="C48" s="135" t="s">
        <v>10</v>
      </c>
      <c r="D48" s="135" t="s">
        <v>32</v>
      </c>
      <c r="E48" s="53">
        <v>26.0</v>
      </c>
      <c r="F48" s="49">
        <f t="shared" ref="F48:F49" si="2">E48-16</f>
        <v>10</v>
      </c>
      <c r="G48" s="19"/>
      <c r="H48" s="19"/>
      <c r="I48" s="19"/>
      <c r="J48" s="135" t="s">
        <v>4464</v>
      </c>
    </row>
    <row r="49">
      <c r="A49" s="91">
        <v>112.0</v>
      </c>
      <c r="B49" s="90">
        <v>0.05557870370370371</v>
      </c>
      <c r="C49" s="135" t="s">
        <v>10</v>
      </c>
      <c r="D49" s="135" t="s">
        <v>32</v>
      </c>
      <c r="E49" s="53">
        <v>27.0</v>
      </c>
      <c r="F49" s="49">
        <f t="shared" si="2"/>
        <v>11</v>
      </c>
      <c r="G49" s="19"/>
      <c r="H49" s="19"/>
      <c r="I49" s="19"/>
      <c r="J49" s="135" t="s">
        <v>4464</v>
      </c>
    </row>
    <row r="50">
      <c r="A50" s="91">
        <v>112.0</v>
      </c>
      <c r="B50" s="90">
        <v>0.05561342592592593</v>
      </c>
      <c r="C50" s="135" t="s">
        <v>18</v>
      </c>
      <c r="D50" s="135" t="s">
        <v>32</v>
      </c>
      <c r="E50" s="53">
        <v>25.0</v>
      </c>
      <c r="F50" s="49">
        <f t="shared" ref="F50:F52" si="3">E50-14</f>
        <v>11</v>
      </c>
      <c r="G50" s="19"/>
      <c r="H50" s="19"/>
      <c r="I50" s="19"/>
      <c r="J50" s="135" t="s">
        <v>4465</v>
      </c>
    </row>
    <row r="51">
      <c r="A51" s="91">
        <v>112.0</v>
      </c>
      <c r="B51" s="90">
        <v>0.05561342592592593</v>
      </c>
      <c r="C51" s="135" t="s">
        <v>18</v>
      </c>
      <c r="D51" s="135" t="s">
        <v>32</v>
      </c>
      <c r="E51" s="53">
        <v>28.0</v>
      </c>
      <c r="F51" s="49">
        <f t="shared" si="3"/>
        <v>14</v>
      </c>
      <c r="G51" s="19"/>
      <c r="H51" s="19"/>
      <c r="I51" s="19"/>
      <c r="J51" s="135" t="s">
        <v>4465</v>
      </c>
    </row>
    <row r="52">
      <c r="A52" s="91">
        <v>112.0</v>
      </c>
      <c r="B52" s="90">
        <v>0.05561342592592593</v>
      </c>
      <c r="C52" s="135" t="s">
        <v>21</v>
      </c>
      <c r="D52" s="135" t="s">
        <v>32</v>
      </c>
      <c r="E52" s="53">
        <v>32.0</v>
      </c>
      <c r="F52" s="49">
        <f t="shared" si="3"/>
        <v>18</v>
      </c>
      <c r="G52" s="19"/>
      <c r="H52" s="19"/>
      <c r="I52" s="19"/>
      <c r="J52" s="135" t="s">
        <v>4466</v>
      </c>
    </row>
    <row r="53">
      <c r="A53" s="91">
        <v>112.0</v>
      </c>
      <c r="B53" s="90">
        <v>0.05561342592592593</v>
      </c>
      <c r="C53" s="135" t="s">
        <v>21</v>
      </c>
      <c r="D53" s="135" t="s">
        <v>32</v>
      </c>
      <c r="E53" s="53" t="s">
        <v>28</v>
      </c>
      <c r="F53" s="49">
        <v>1.0</v>
      </c>
      <c r="G53" s="19"/>
      <c r="H53" s="19"/>
      <c r="I53" s="19"/>
      <c r="J53" s="135" t="s">
        <v>4466</v>
      </c>
    </row>
    <row r="54">
      <c r="A54" s="91">
        <v>112.0</v>
      </c>
      <c r="B54" s="90">
        <v>0.055671296296296295</v>
      </c>
      <c r="C54" s="135" t="s">
        <v>13</v>
      </c>
      <c r="D54" s="135" t="s">
        <v>32</v>
      </c>
      <c r="E54" s="53">
        <v>22.0</v>
      </c>
      <c r="F54" s="49">
        <f>E54-14</f>
        <v>8</v>
      </c>
      <c r="G54" s="19"/>
      <c r="H54" s="19"/>
      <c r="I54" s="19"/>
      <c r="J54" s="135" t="s">
        <v>4467</v>
      </c>
    </row>
    <row r="55">
      <c r="A55" s="91">
        <v>112.0</v>
      </c>
      <c r="B55" s="90">
        <v>0.055671296296296295</v>
      </c>
      <c r="C55" s="135" t="s">
        <v>13</v>
      </c>
      <c r="D55" s="135" t="s">
        <v>7</v>
      </c>
      <c r="E55" s="53">
        <v>24.0</v>
      </c>
      <c r="F55" s="49"/>
      <c r="G55" s="19"/>
      <c r="H55" s="135" t="s">
        <v>4468</v>
      </c>
      <c r="I55" s="19"/>
      <c r="J55" s="19"/>
    </row>
    <row r="56">
      <c r="A56" s="91">
        <v>112.0</v>
      </c>
      <c r="B56" s="90">
        <v>0.05648148148148148</v>
      </c>
      <c r="C56" s="135" t="s">
        <v>13</v>
      </c>
      <c r="D56" s="135" t="s">
        <v>25</v>
      </c>
      <c r="E56" s="53" t="s">
        <v>30</v>
      </c>
      <c r="F56" s="49" t="s">
        <v>30</v>
      </c>
      <c r="G56" s="19"/>
      <c r="H56" s="19"/>
      <c r="I56" s="19"/>
      <c r="J56" s="19"/>
    </row>
    <row r="57">
      <c r="A57" s="91">
        <v>112.0</v>
      </c>
      <c r="B57" s="90">
        <v>0.05648148148148148</v>
      </c>
      <c r="C57" s="135" t="s">
        <v>13</v>
      </c>
      <c r="D57" s="135" t="s">
        <v>25</v>
      </c>
      <c r="E57" s="53">
        <v>17.0</v>
      </c>
      <c r="F57" s="49">
        <f>E57-2</f>
        <v>15</v>
      </c>
      <c r="G57" s="19"/>
      <c r="H57" s="19"/>
      <c r="I57" s="19"/>
      <c r="J57" s="19"/>
    </row>
    <row r="58">
      <c r="A58" s="91">
        <v>112.0</v>
      </c>
      <c r="B58" s="90">
        <v>0.056782407407407406</v>
      </c>
      <c r="C58" s="135" t="s">
        <v>13</v>
      </c>
      <c r="D58" s="135" t="s">
        <v>74</v>
      </c>
      <c r="E58" s="53">
        <v>23.0</v>
      </c>
      <c r="F58" s="49">
        <f>E58-14</f>
        <v>9</v>
      </c>
      <c r="G58" s="19"/>
      <c r="H58" s="19"/>
      <c r="I58" s="19"/>
      <c r="J58" s="19"/>
    </row>
    <row r="59">
      <c r="A59" s="91">
        <v>112.0</v>
      </c>
      <c r="B59" s="90">
        <v>0.05736111111111111</v>
      </c>
      <c r="C59" s="135" t="s">
        <v>10</v>
      </c>
      <c r="D59" s="135" t="s">
        <v>24</v>
      </c>
      <c r="E59" s="53">
        <v>18.0</v>
      </c>
      <c r="F59" s="49">
        <f>E59-15</f>
        <v>3</v>
      </c>
      <c r="G59" s="19"/>
      <c r="H59" s="19"/>
      <c r="I59" s="19"/>
      <c r="J59" s="19"/>
    </row>
    <row r="60">
      <c r="A60" s="91">
        <v>112.0</v>
      </c>
      <c r="B60" s="90">
        <v>0.057916666666666665</v>
      </c>
      <c r="C60" s="135" t="s">
        <v>21</v>
      </c>
      <c r="D60" s="135" t="s">
        <v>3289</v>
      </c>
      <c r="E60" s="53">
        <v>45.0</v>
      </c>
      <c r="F60" s="49">
        <f>E60-17-10</f>
        <v>18</v>
      </c>
      <c r="G60" s="19"/>
      <c r="H60" s="19"/>
      <c r="I60" s="19"/>
      <c r="J60" s="135" t="s">
        <v>3499</v>
      </c>
    </row>
    <row r="61">
      <c r="A61" s="91">
        <v>112.0</v>
      </c>
      <c r="B61" s="90">
        <v>0.07856481481481481</v>
      </c>
      <c r="C61" s="135" t="s">
        <v>21</v>
      </c>
      <c r="D61" s="135" t="s">
        <v>24</v>
      </c>
      <c r="E61" s="53">
        <v>29.0</v>
      </c>
      <c r="F61" s="49">
        <f>E61-14</f>
        <v>15</v>
      </c>
      <c r="G61" s="19"/>
      <c r="H61" s="19"/>
      <c r="I61" s="19"/>
      <c r="J61" s="19"/>
    </row>
    <row r="62">
      <c r="A62" s="91">
        <v>112.0</v>
      </c>
      <c r="B62" s="90">
        <v>0.09579861111111111</v>
      </c>
      <c r="C62" s="135" t="s">
        <v>13</v>
      </c>
      <c r="D62" s="135" t="s">
        <v>24</v>
      </c>
      <c r="E62" s="53" t="s">
        <v>28</v>
      </c>
      <c r="F62" s="49">
        <v>1.0</v>
      </c>
      <c r="G62" s="19"/>
      <c r="H62" s="19"/>
      <c r="I62" s="19"/>
      <c r="J62" s="19"/>
    </row>
    <row r="63">
      <c r="A63" s="91">
        <v>112.0</v>
      </c>
      <c r="B63" s="90">
        <v>0.09581018518518518</v>
      </c>
      <c r="C63" s="135" t="s">
        <v>10</v>
      </c>
      <c r="D63" s="135" t="s">
        <v>24</v>
      </c>
      <c r="E63" s="53">
        <v>27.0</v>
      </c>
      <c r="F63" s="49">
        <f>E63-15</f>
        <v>12</v>
      </c>
      <c r="G63" s="19"/>
      <c r="H63" s="19"/>
      <c r="I63" s="19"/>
      <c r="J63" s="19"/>
    </row>
    <row r="64">
      <c r="A64" s="91">
        <v>112.0</v>
      </c>
      <c r="B64" s="90">
        <v>0.09582175925925926</v>
      </c>
      <c r="C64" s="135" t="s">
        <v>21</v>
      </c>
      <c r="D64" s="135" t="s">
        <v>24</v>
      </c>
      <c r="E64" s="53">
        <v>31.0</v>
      </c>
      <c r="F64" s="49">
        <f>E64-14</f>
        <v>17</v>
      </c>
      <c r="G64" s="19"/>
      <c r="H64" s="19"/>
      <c r="I64" s="19"/>
      <c r="J64" s="19"/>
    </row>
    <row r="65">
      <c r="A65" s="91">
        <v>112.0</v>
      </c>
      <c r="B65" s="90">
        <v>0.09688657407407407</v>
      </c>
      <c r="C65" s="135" t="s">
        <v>15</v>
      </c>
      <c r="D65" s="135" t="s">
        <v>3289</v>
      </c>
      <c r="E65" s="53">
        <v>38.0</v>
      </c>
      <c r="F65" s="53">
        <v>18.0</v>
      </c>
      <c r="G65" s="19"/>
      <c r="H65" s="19"/>
      <c r="I65" s="19"/>
      <c r="J65" s="135" t="s">
        <v>3499</v>
      </c>
    </row>
    <row r="66">
      <c r="A66" s="91">
        <v>112.0</v>
      </c>
      <c r="B66" s="90">
        <v>0.0975462962962963</v>
      </c>
      <c r="C66" s="135" t="s">
        <v>22</v>
      </c>
      <c r="D66" s="135" t="s">
        <v>3289</v>
      </c>
      <c r="E66" s="53">
        <v>25.0</v>
      </c>
      <c r="F66" s="49">
        <f>E66-3-10</f>
        <v>12</v>
      </c>
      <c r="G66" s="19"/>
      <c r="H66" s="19"/>
      <c r="I66" s="19"/>
      <c r="J66" s="135" t="s">
        <v>3499</v>
      </c>
    </row>
    <row r="67">
      <c r="A67" s="91">
        <v>112.0</v>
      </c>
      <c r="B67" s="90">
        <v>0.09767361111111111</v>
      </c>
      <c r="C67" s="135" t="s">
        <v>21</v>
      </c>
      <c r="D67" s="135" t="s">
        <v>3289</v>
      </c>
      <c r="E67" s="53">
        <v>37.0</v>
      </c>
      <c r="F67" s="59">
        <f t="shared" ref="F67:F68" si="4">E67-17-10</f>
        <v>10</v>
      </c>
      <c r="G67" s="19"/>
      <c r="H67" s="19"/>
      <c r="I67" s="19"/>
      <c r="J67" s="135" t="s">
        <v>4400</v>
      </c>
    </row>
    <row r="68">
      <c r="A68" s="91">
        <v>112.0</v>
      </c>
      <c r="B68" s="90">
        <v>0.09768518518518518</v>
      </c>
      <c r="C68" s="135" t="s">
        <v>10</v>
      </c>
      <c r="D68" s="135" t="s">
        <v>3289</v>
      </c>
      <c r="E68" s="53">
        <v>46.0</v>
      </c>
      <c r="F68" s="49">
        <f t="shared" si="4"/>
        <v>19</v>
      </c>
      <c r="G68" s="19"/>
      <c r="H68" s="19"/>
      <c r="I68" s="19"/>
      <c r="J68" s="135" t="s">
        <v>3499</v>
      </c>
    </row>
    <row r="69">
      <c r="A69" s="91">
        <v>112.0</v>
      </c>
      <c r="B69" s="90">
        <v>0.09769675925925926</v>
      </c>
      <c r="C69" s="135" t="s">
        <v>13</v>
      </c>
      <c r="D69" s="135" t="s">
        <v>3289</v>
      </c>
      <c r="E69" s="53" t="s">
        <v>30</v>
      </c>
      <c r="F69" s="49" t="s">
        <v>30</v>
      </c>
      <c r="G69" s="19"/>
      <c r="H69" s="19"/>
      <c r="I69" s="19"/>
      <c r="J69" s="135" t="s">
        <v>3499</v>
      </c>
    </row>
    <row r="70">
      <c r="A70" s="91">
        <v>112.0</v>
      </c>
      <c r="B70" s="90">
        <v>0.09769675925925926</v>
      </c>
      <c r="C70" s="135" t="s">
        <v>13</v>
      </c>
      <c r="D70" s="135" t="s">
        <v>3289</v>
      </c>
      <c r="E70" s="53">
        <v>24.0</v>
      </c>
      <c r="F70" s="49">
        <f>E70-2-10</f>
        <v>12</v>
      </c>
      <c r="G70" s="19"/>
      <c r="H70" s="19"/>
      <c r="I70" s="19"/>
      <c r="J70" s="135" t="s">
        <v>3499</v>
      </c>
    </row>
    <row r="71">
      <c r="A71" s="91">
        <v>112.0</v>
      </c>
      <c r="B71" s="90">
        <v>0.09931712962962963</v>
      </c>
      <c r="C71" s="135" t="s">
        <v>22</v>
      </c>
      <c r="D71" s="135" t="s">
        <v>88</v>
      </c>
      <c r="E71" s="53">
        <v>22.0</v>
      </c>
      <c r="F71" s="49">
        <f>E71-15</f>
        <v>7</v>
      </c>
      <c r="G71" s="19"/>
      <c r="H71" s="19"/>
      <c r="I71" s="19"/>
      <c r="J71" s="19"/>
    </row>
    <row r="72">
      <c r="A72" s="91">
        <v>112.0</v>
      </c>
      <c r="B72" s="90">
        <v>0.10180555555555555</v>
      </c>
      <c r="C72" s="135" t="s">
        <v>15</v>
      </c>
      <c r="D72" s="135" t="s">
        <v>3289</v>
      </c>
      <c r="E72" s="53" t="s">
        <v>28</v>
      </c>
      <c r="F72" s="49">
        <v>1.0</v>
      </c>
      <c r="G72" s="19"/>
      <c r="H72" s="19"/>
      <c r="I72" s="19"/>
      <c r="J72" s="135" t="s">
        <v>3499</v>
      </c>
    </row>
    <row r="73">
      <c r="A73" s="91">
        <v>112.0</v>
      </c>
      <c r="B73" s="90">
        <v>0.10180555555555555</v>
      </c>
      <c r="C73" s="135" t="s">
        <v>21</v>
      </c>
      <c r="D73" s="135" t="s">
        <v>3289</v>
      </c>
      <c r="E73" s="53" t="s">
        <v>30</v>
      </c>
      <c r="F73" s="49" t="s">
        <v>30</v>
      </c>
      <c r="G73" s="19"/>
      <c r="H73" s="19"/>
      <c r="I73" s="19"/>
      <c r="J73" s="135" t="s">
        <v>3499</v>
      </c>
    </row>
    <row r="74">
      <c r="A74" s="91">
        <v>112.0</v>
      </c>
      <c r="B74" s="90">
        <v>0.10180555555555555</v>
      </c>
      <c r="C74" s="135" t="s">
        <v>10</v>
      </c>
      <c r="D74" s="135" t="s">
        <v>3289</v>
      </c>
      <c r="E74" s="53" t="s">
        <v>30</v>
      </c>
      <c r="F74" s="49" t="s">
        <v>30</v>
      </c>
      <c r="G74" s="19"/>
      <c r="H74" s="19"/>
      <c r="I74" s="19"/>
      <c r="J74" s="135" t="s">
        <v>3499</v>
      </c>
    </row>
    <row r="75">
      <c r="A75" s="91">
        <v>112.0</v>
      </c>
      <c r="B75" s="90">
        <v>0.1022337962962963</v>
      </c>
      <c r="C75" s="135" t="s">
        <v>10</v>
      </c>
      <c r="D75" s="135" t="s">
        <v>11</v>
      </c>
      <c r="E75" s="53">
        <v>12.0</v>
      </c>
      <c r="F75" s="49">
        <f>E75-2</f>
        <v>10</v>
      </c>
      <c r="G75" s="19"/>
      <c r="H75" s="19"/>
      <c r="I75" s="19"/>
      <c r="J75" s="19"/>
    </row>
    <row r="76">
      <c r="A76" s="91">
        <v>112.0</v>
      </c>
      <c r="B76" s="90">
        <v>0.1046875</v>
      </c>
      <c r="C76" s="135" t="s">
        <v>10</v>
      </c>
      <c r="D76" s="135" t="s">
        <v>3289</v>
      </c>
      <c r="E76" s="53">
        <v>33.0</v>
      </c>
      <c r="F76" s="49">
        <f t="shared" ref="F76:F77" si="5">E76-17-10</f>
        <v>6</v>
      </c>
      <c r="G76" s="19"/>
      <c r="H76" s="19"/>
      <c r="I76" s="19"/>
      <c r="J76" s="135" t="s">
        <v>3499</v>
      </c>
    </row>
    <row r="77">
      <c r="A77" s="91">
        <v>112.0</v>
      </c>
      <c r="B77" s="90">
        <v>0.10476851851851852</v>
      </c>
      <c r="C77" s="135" t="s">
        <v>21</v>
      </c>
      <c r="D77" s="135" t="s">
        <v>3289</v>
      </c>
      <c r="E77" s="53">
        <v>40.0</v>
      </c>
      <c r="F77" s="49">
        <f t="shared" si="5"/>
        <v>13</v>
      </c>
      <c r="G77" s="19"/>
      <c r="H77" s="19"/>
      <c r="I77" s="19"/>
      <c r="J77" s="135" t="s">
        <v>3499</v>
      </c>
    </row>
    <row r="78">
      <c r="A78" s="91">
        <v>112.0</v>
      </c>
      <c r="B78" s="90">
        <v>0.10589120370370371</v>
      </c>
      <c r="C78" s="135" t="s">
        <v>15</v>
      </c>
      <c r="D78" s="135" t="s">
        <v>88</v>
      </c>
      <c r="E78" s="53" t="s">
        <v>30</v>
      </c>
      <c r="F78" s="49" t="s">
        <v>30</v>
      </c>
      <c r="G78" s="19"/>
      <c r="H78" s="19"/>
      <c r="I78" s="19"/>
      <c r="J78" s="19"/>
    </row>
    <row r="79">
      <c r="A79" s="91">
        <v>112.0</v>
      </c>
      <c r="B79" s="90">
        <v>0.10589120370370371</v>
      </c>
      <c r="C79" s="135" t="s">
        <v>15</v>
      </c>
      <c r="D79" s="135" t="s">
        <v>88</v>
      </c>
      <c r="E79" s="53">
        <v>5.0</v>
      </c>
      <c r="F79" s="49">
        <f t="shared" ref="F79:F80" si="6">E79-2</f>
        <v>3</v>
      </c>
      <c r="G79" s="19"/>
      <c r="H79" s="19"/>
      <c r="I79" s="19"/>
      <c r="J79" s="19"/>
    </row>
    <row r="80">
      <c r="A80" s="91">
        <v>112.0</v>
      </c>
      <c r="B80" s="90">
        <v>0.10675925925925926</v>
      </c>
      <c r="C80" s="135" t="s">
        <v>10</v>
      </c>
      <c r="D80" s="135" t="s">
        <v>11</v>
      </c>
      <c r="E80" s="53">
        <v>13.0</v>
      </c>
      <c r="F80" s="49">
        <f t="shared" si="6"/>
        <v>11</v>
      </c>
      <c r="G80" s="19"/>
      <c r="H80" s="19"/>
      <c r="I80" s="19"/>
      <c r="J80" s="19"/>
    </row>
    <row r="81">
      <c r="A81" s="91">
        <v>112.0</v>
      </c>
      <c r="B81" s="90">
        <v>0.11149305555555555</v>
      </c>
      <c r="C81" s="135" t="s">
        <v>15</v>
      </c>
      <c r="D81" s="135" t="s">
        <v>11</v>
      </c>
      <c r="E81" s="53">
        <v>14.0</v>
      </c>
      <c r="F81" s="53">
        <v>12.0</v>
      </c>
      <c r="G81" s="19"/>
      <c r="H81" s="19"/>
      <c r="I81" s="19"/>
      <c r="J81" s="19"/>
    </row>
    <row r="82">
      <c r="A82" s="91">
        <v>112.0</v>
      </c>
      <c r="B82" s="90">
        <v>0.11149305555555555</v>
      </c>
      <c r="C82" s="135" t="s">
        <v>15</v>
      </c>
      <c r="D82" s="135" t="s">
        <v>11</v>
      </c>
      <c r="E82" s="53">
        <v>7.0</v>
      </c>
      <c r="F82" s="49">
        <f>E82-2</f>
        <v>5</v>
      </c>
      <c r="G82" s="19"/>
      <c r="H82" s="19"/>
      <c r="I82" s="19"/>
      <c r="J82" s="19"/>
    </row>
    <row r="83">
      <c r="A83" s="91">
        <v>112.0</v>
      </c>
      <c r="B83" s="90">
        <v>0.11197916666666667</v>
      </c>
      <c r="C83" s="135" t="s">
        <v>21</v>
      </c>
      <c r="D83" s="135" t="s">
        <v>3289</v>
      </c>
      <c r="E83" s="53">
        <v>43.0</v>
      </c>
      <c r="F83" s="49">
        <f>E83-17-10</f>
        <v>16</v>
      </c>
      <c r="G83" s="19"/>
      <c r="H83" s="19"/>
      <c r="I83" s="19"/>
      <c r="J83" s="19" t="s">
        <v>3499</v>
      </c>
    </row>
    <row r="84">
      <c r="A84" s="91">
        <v>112.0</v>
      </c>
      <c r="B84" s="90">
        <v>0.11461805555555556</v>
      </c>
      <c r="C84" s="135" t="s">
        <v>15</v>
      </c>
      <c r="D84" s="135" t="s">
        <v>88</v>
      </c>
      <c r="E84" s="53" t="s">
        <v>30</v>
      </c>
      <c r="F84" s="49" t="s">
        <v>30</v>
      </c>
      <c r="G84" s="19"/>
      <c r="H84" s="19"/>
      <c r="I84" s="19"/>
      <c r="J84" s="19"/>
    </row>
    <row r="85">
      <c r="A85" s="91">
        <v>112.0</v>
      </c>
      <c r="B85" s="90">
        <v>0.11461805555555556</v>
      </c>
      <c r="C85" s="135" t="s">
        <v>15</v>
      </c>
      <c r="D85" s="135" t="s">
        <v>88</v>
      </c>
      <c r="E85" s="53">
        <v>13.0</v>
      </c>
      <c r="F85" s="49">
        <f t="shared" ref="F85:F86" si="7">E85-2</f>
        <v>11</v>
      </c>
      <c r="G85" s="19"/>
      <c r="H85" s="19"/>
      <c r="I85" s="19"/>
      <c r="J85" s="19"/>
    </row>
    <row r="86">
      <c r="A86" s="91">
        <v>112.0</v>
      </c>
      <c r="B86" s="90">
        <v>0.11646990740740741</v>
      </c>
      <c r="C86" s="135" t="s">
        <v>15</v>
      </c>
      <c r="D86" s="135" t="s">
        <v>88</v>
      </c>
      <c r="E86" s="53">
        <v>9.0</v>
      </c>
      <c r="F86" s="49">
        <f t="shared" si="7"/>
        <v>7</v>
      </c>
      <c r="G86" s="19"/>
      <c r="H86" s="19"/>
      <c r="I86" s="19"/>
      <c r="J86" s="19"/>
    </row>
    <row r="87">
      <c r="A87" s="91">
        <v>112.0</v>
      </c>
      <c r="B87" s="90">
        <v>0.11771990740740741</v>
      </c>
      <c r="C87" s="135" t="s">
        <v>21</v>
      </c>
      <c r="D87" s="135" t="s">
        <v>3289</v>
      </c>
      <c r="E87" s="53">
        <v>35.0</v>
      </c>
      <c r="F87" s="49">
        <f>E87-17</f>
        <v>18</v>
      </c>
      <c r="G87" s="19"/>
      <c r="H87" s="19"/>
      <c r="I87" s="19"/>
      <c r="J87" s="19"/>
    </row>
    <row r="88">
      <c r="A88" s="91">
        <v>112.0</v>
      </c>
      <c r="B88" s="90">
        <v>0.12043981481481482</v>
      </c>
      <c r="C88" s="135" t="s">
        <v>15</v>
      </c>
      <c r="D88" s="135" t="s">
        <v>88</v>
      </c>
      <c r="E88" s="53">
        <v>16.0</v>
      </c>
      <c r="F88" s="49">
        <f t="shared" ref="F88:F91" si="8">E88-2</f>
        <v>14</v>
      </c>
      <c r="G88" s="19"/>
      <c r="H88" s="19"/>
      <c r="I88" s="19"/>
      <c r="J88" s="19"/>
    </row>
    <row r="89">
      <c r="A89" s="91">
        <v>112.0</v>
      </c>
      <c r="B89" s="90">
        <v>0.12112268518518518</v>
      </c>
      <c r="C89" s="135" t="s">
        <v>15</v>
      </c>
      <c r="D89" s="135" t="s">
        <v>88</v>
      </c>
      <c r="E89" s="53">
        <v>8.0</v>
      </c>
      <c r="F89" s="49">
        <f t="shared" si="8"/>
        <v>6</v>
      </c>
      <c r="G89" s="19"/>
      <c r="H89" s="19"/>
      <c r="I89" s="19"/>
      <c r="J89" s="19"/>
    </row>
    <row r="90">
      <c r="A90" s="91">
        <v>112.0</v>
      </c>
      <c r="B90" s="90">
        <v>0.12152777777777778</v>
      </c>
      <c r="C90" s="135" t="s">
        <v>15</v>
      </c>
      <c r="D90" s="135" t="s">
        <v>88</v>
      </c>
      <c r="E90" s="53">
        <v>6.0</v>
      </c>
      <c r="F90" s="49">
        <f t="shared" si="8"/>
        <v>4</v>
      </c>
      <c r="G90" s="19"/>
      <c r="H90" s="19"/>
      <c r="I90" s="19"/>
      <c r="J90" s="19"/>
    </row>
    <row r="91">
      <c r="A91" s="91">
        <v>112.0</v>
      </c>
      <c r="B91" s="90">
        <v>0.12192129629629629</v>
      </c>
      <c r="C91" s="135" t="s">
        <v>15</v>
      </c>
      <c r="D91" s="135" t="s">
        <v>88</v>
      </c>
      <c r="E91" s="53">
        <v>12.0</v>
      </c>
      <c r="F91" s="49">
        <f t="shared" si="8"/>
        <v>10</v>
      </c>
      <c r="G91" s="19"/>
      <c r="H91" s="19"/>
      <c r="I91" s="19"/>
      <c r="J91" s="19"/>
    </row>
    <row r="92">
      <c r="A92" s="91">
        <v>112.0</v>
      </c>
      <c r="B92" s="90">
        <v>0.12241898148148148</v>
      </c>
      <c r="C92" s="135" t="s">
        <v>15</v>
      </c>
      <c r="D92" s="135" t="s">
        <v>146</v>
      </c>
      <c r="E92" s="53">
        <v>24.0</v>
      </c>
      <c r="F92" s="49">
        <f t="shared" ref="F92:F93" si="9">E92-5</f>
        <v>19</v>
      </c>
      <c r="G92" s="19"/>
      <c r="H92" s="19"/>
      <c r="I92" s="19"/>
      <c r="J92" s="19"/>
    </row>
    <row r="93">
      <c r="A93" s="91">
        <v>112.0</v>
      </c>
      <c r="B93" s="90">
        <v>0.12309027777777778</v>
      </c>
      <c r="C93" s="135" t="s">
        <v>15</v>
      </c>
      <c r="D93" s="135" t="s">
        <v>146</v>
      </c>
      <c r="E93" s="53">
        <v>21.0</v>
      </c>
      <c r="F93" s="49">
        <f t="shared" si="9"/>
        <v>16</v>
      </c>
      <c r="G93" s="19"/>
      <c r="H93" s="19"/>
      <c r="I93" s="19"/>
      <c r="J93" s="19"/>
    </row>
    <row r="94">
      <c r="A94" s="91">
        <v>112.0</v>
      </c>
      <c r="B94" s="90">
        <v>0.12991898148148148</v>
      </c>
      <c r="C94" s="135" t="s">
        <v>13</v>
      </c>
      <c r="D94" s="135" t="s">
        <v>24</v>
      </c>
      <c r="E94" s="53">
        <v>17.0</v>
      </c>
      <c r="F94" s="49">
        <f>E94-0</f>
        <v>17</v>
      </c>
      <c r="G94" s="19"/>
      <c r="H94" s="19"/>
      <c r="I94" s="19"/>
      <c r="J94" s="19"/>
    </row>
    <row r="95">
      <c r="A95" s="91">
        <v>112.0</v>
      </c>
      <c r="B95" s="90">
        <v>0.13321759259259258</v>
      </c>
      <c r="C95" s="135" t="s">
        <v>13</v>
      </c>
      <c r="D95" s="135" t="s">
        <v>27</v>
      </c>
      <c r="E95" s="53">
        <v>12.0</v>
      </c>
      <c r="F95" s="49">
        <f>E95-1</f>
        <v>11</v>
      </c>
      <c r="G95" s="19"/>
      <c r="H95" s="19"/>
      <c r="I95" s="19"/>
      <c r="J95" s="19"/>
    </row>
    <row r="96">
      <c r="A96" s="91">
        <v>112.0</v>
      </c>
      <c r="B96" s="90">
        <v>0.1346875</v>
      </c>
      <c r="C96" s="135" t="s">
        <v>13</v>
      </c>
      <c r="D96" s="135" t="s">
        <v>32</v>
      </c>
      <c r="E96" s="53">
        <v>21.0</v>
      </c>
      <c r="F96" s="49">
        <f t="shared" ref="F96:F98" si="10">E96-14</f>
        <v>7</v>
      </c>
      <c r="G96" s="19"/>
      <c r="H96" s="19"/>
      <c r="I96" s="19"/>
      <c r="J96" s="135" t="s">
        <v>4469</v>
      </c>
    </row>
    <row r="97">
      <c r="A97" s="91">
        <v>112.0</v>
      </c>
      <c r="B97" s="90">
        <v>0.13512731481481483</v>
      </c>
      <c r="C97" s="135" t="s">
        <v>13</v>
      </c>
      <c r="D97" s="135" t="s">
        <v>32</v>
      </c>
      <c r="E97" s="53">
        <v>18.0</v>
      </c>
      <c r="F97" s="49">
        <f t="shared" si="10"/>
        <v>4</v>
      </c>
      <c r="G97" s="19"/>
      <c r="H97" s="19"/>
      <c r="I97" s="19"/>
      <c r="J97" s="135" t="s">
        <v>4469</v>
      </c>
    </row>
    <row r="98">
      <c r="A98" s="91">
        <v>112.0</v>
      </c>
      <c r="B98" s="90">
        <v>0.13561342592592593</v>
      </c>
      <c r="C98" s="135" t="s">
        <v>13</v>
      </c>
      <c r="D98" s="135" t="s">
        <v>32</v>
      </c>
      <c r="E98" s="53">
        <v>27.0</v>
      </c>
      <c r="F98" s="49">
        <f t="shared" si="10"/>
        <v>13</v>
      </c>
      <c r="G98" s="19"/>
      <c r="H98" s="19"/>
      <c r="I98" s="19"/>
      <c r="J98" s="135" t="s">
        <v>4470</v>
      </c>
    </row>
    <row r="99">
      <c r="A99" s="91">
        <v>112.0</v>
      </c>
      <c r="B99" s="90">
        <v>0.13576388888888888</v>
      </c>
      <c r="C99" s="135" t="s">
        <v>13</v>
      </c>
      <c r="D99" s="135" t="s">
        <v>7</v>
      </c>
      <c r="E99" s="53">
        <v>10.0</v>
      </c>
      <c r="F99" s="49"/>
      <c r="G99" s="19"/>
      <c r="H99" s="135" t="s">
        <v>4471</v>
      </c>
      <c r="I99" s="19"/>
      <c r="J99" s="19"/>
    </row>
    <row r="100">
      <c r="A100" s="91">
        <v>112.0</v>
      </c>
      <c r="B100" s="90">
        <v>0.1359375</v>
      </c>
      <c r="C100" s="135" t="s">
        <v>13</v>
      </c>
      <c r="D100" s="135" t="s">
        <v>32</v>
      </c>
      <c r="E100" s="53" t="s">
        <v>30</v>
      </c>
      <c r="F100" s="49" t="s">
        <v>30</v>
      </c>
      <c r="G100" s="19"/>
      <c r="H100" s="19"/>
      <c r="I100" s="19"/>
      <c r="J100" s="135" t="s">
        <v>4472</v>
      </c>
    </row>
    <row r="101">
      <c r="A101" s="91">
        <v>112.0</v>
      </c>
      <c r="B101" s="90">
        <v>0.13620370370370372</v>
      </c>
      <c r="C101" s="135" t="s">
        <v>13</v>
      </c>
      <c r="D101" s="135" t="s">
        <v>7</v>
      </c>
      <c r="E101" s="53">
        <v>10.0</v>
      </c>
      <c r="F101" s="49"/>
      <c r="G101" s="19"/>
      <c r="H101" s="135" t="s">
        <v>4471</v>
      </c>
      <c r="I101" s="19"/>
      <c r="J101" s="19"/>
    </row>
    <row r="102">
      <c r="A102" s="91">
        <v>112.0</v>
      </c>
      <c r="B102" s="90">
        <v>0.13681712962962964</v>
      </c>
      <c r="C102" s="135" t="s">
        <v>10</v>
      </c>
      <c r="D102" s="135" t="s">
        <v>32</v>
      </c>
      <c r="E102" s="53">
        <v>14.0</v>
      </c>
      <c r="F102" s="49">
        <f>E102--1</f>
        <v>15</v>
      </c>
      <c r="G102" s="19"/>
      <c r="H102" s="19"/>
      <c r="I102" s="19"/>
      <c r="J102" s="135" t="s">
        <v>4473</v>
      </c>
    </row>
    <row r="103">
      <c r="A103" s="91">
        <v>112.0</v>
      </c>
      <c r="B103" s="90">
        <v>0.13982638888888888</v>
      </c>
      <c r="C103" s="135" t="s">
        <v>21</v>
      </c>
      <c r="D103" s="135" t="s">
        <v>7</v>
      </c>
      <c r="E103" s="53">
        <v>1.0</v>
      </c>
      <c r="F103" s="49"/>
      <c r="G103" s="19"/>
      <c r="H103" s="135" t="s">
        <v>4474</v>
      </c>
      <c r="I103" s="19"/>
      <c r="J103" s="135" t="s">
        <v>4475</v>
      </c>
    </row>
    <row r="104">
      <c r="A104" s="91">
        <v>112.0</v>
      </c>
      <c r="B104" s="90">
        <v>0.15143518518518517</v>
      </c>
      <c r="C104" s="135" t="s">
        <v>18</v>
      </c>
      <c r="D104" s="135" t="s">
        <v>11</v>
      </c>
      <c r="E104" s="53" t="s">
        <v>30</v>
      </c>
      <c r="F104" s="49" t="s">
        <v>30</v>
      </c>
      <c r="G104" s="19"/>
      <c r="H104" s="19"/>
      <c r="I104" s="19"/>
      <c r="J104" s="19"/>
    </row>
    <row r="105">
      <c r="A105" s="91">
        <v>112.0</v>
      </c>
      <c r="B105" s="90">
        <v>0.15215277777777778</v>
      </c>
      <c r="C105" s="135" t="s">
        <v>21</v>
      </c>
      <c r="D105" s="135" t="s">
        <v>19</v>
      </c>
      <c r="E105" s="53">
        <v>18.0</v>
      </c>
      <c r="F105" s="49">
        <f>E105-2</f>
        <v>16</v>
      </c>
      <c r="G105" s="19"/>
      <c r="H105" s="19"/>
      <c r="I105" s="19"/>
      <c r="J105" s="19"/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10.63"/>
    <col customWidth="1" min="4" max="4" width="13.75"/>
    <col customWidth="1" min="5" max="5" width="9.5"/>
    <col customWidth="1" min="6" max="6" width="11.25"/>
    <col customWidth="1" min="7" max="7" width="4.75"/>
    <col customWidth="1" min="8" max="8" width="27.88"/>
    <col customWidth="1" min="9" max="9" width="4.88"/>
    <col customWidth="1" min="10" max="10" width="36.88"/>
  </cols>
  <sheetData>
    <row r="1">
      <c r="A1" s="145" t="s">
        <v>0</v>
      </c>
      <c r="B1" s="148" t="s">
        <v>1</v>
      </c>
      <c r="C1" s="148" t="s">
        <v>2</v>
      </c>
      <c r="D1" s="148" t="s">
        <v>3</v>
      </c>
      <c r="E1" s="147" t="s">
        <v>4</v>
      </c>
      <c r="F1" s="147" t="s">
        <v>5</v>
      </c>
      <c r="G1" s="148" t="s">
        <v>6</v>
      </c>
      <c r="H1" s="148" t="s">
        <v>7</v>
      </c>
      <c r="I1" s="148" t="s">
        <v>4796</v>
      </c>
      <c r="J1" s="148" t="s">
        <v>9</v>
      </c>
    </row>
    <row r="2">
      <c r="A2" s="91">
        <v>113.0</v>
      </c>
      <c r="B2" s="90">
        <v>0.010543981481481482</v>
      </c>
      <c r="C2" s="135" t="s">
        <v>10</v>
      </c>
      <c r="D2" s="135" t="s">
        <v>97</v>
      </c>
      <c r="E2" s="53" t="s">
        <v>30</v>
      </c>
      <c r="F2" s="53" t="s">
        <v>30</v>
      </c>
      <c r="G2" s="19"/>
      <c r="H2" s="19"/>
      <c r="I2" s="19"/>
      <c r="J2" s="135" t="s">
        <v>4476</v>
      </c>
    </row>
    <row r="3">
      <c r="A3" s="91">
        <v>113.0</v>
      </c>
      <c r="B3" s="90">
        <v>0.01888888888888889</v>
      </c>
      <c r="C3" s="135" t="s">
        <v>18</v>
      </c>
      <c r="D3" s="135" t="s">
        <v>11</v>
      </c>
      <c r="E3" s="53">
        <v>21.0</v>
      </c>
      <c r="F3" s="49">
        <f>E3-5</f>
        <v>16</v>
      </c>
      <c r="G3" s="19"/>
      <c r="H3" s="19"/>
      <c r="I3" s="19"/>
      <c r="J3" s="19"/>
    </row>
    <row r="4">
      <c r="A4" s="91">
        <v>113.0</v>
      </c>
      <c r="B4" s="90">
        <v>0.036319444444444446</v>
      </c>
      <c r="C4" s="135" t="s">
        <v>21</v>
      </c>
      <c r="D4" s="135" t="s">
        <v>20</v>
      </c>
      <c r="E4" s="53" t="s">
        <v>37</v>
      </c>
      <c r="F4" s="53">
        <v>20.0</v>
      </c>
      <c r="G4" s="19"/>
      <c r="H4" s="19"/>
      <c r="I4" s="19"/>
      <c r="J4" s="19"/>
    </row>
    <row r="5">
      <c r="A5" s="91">
        <v>113.0</v>
      </c>
      <c r="B5" s="90">
        <v>0.036412037037037034</v>
      </c>
      <c r="C5" s="135" t="s">
        <v>15</v>
      </c>
      <c r="D5" s="135" t="s">
        <v>20</v>
      </c>
      <c r="E5" s="53">
        <v>28.0</v>
      </c>
      <c r="F5" s="53">
        <v>19.0</v>
      </c>
      <c r="G5" s="19"/>
      <c r="H5" s="19"/>
      <c r="I5" s="19"/>
      <c r="J5" s="19"/>
    </row>
    <row r="6">
      <c r="A6" s="91">
        <v>113.0</v>
      </c>
      <c r="B6" s="90">
        <v>0.03643518518518519</v>
      </c>
      <c r="C6" s="135" t="s">
        <v>22</v>
      </c>
      <c r="D6" s="135" t="s">
        <v>20</v>
      </c>
      <c r="E6" s="53">
        <v>19.0</v>
      </c>
      <c r="F6" s="49">
        <f t="shared" ref="F6:F7" si="1">E6-3</f>
        <v>16</v>
      </c>
      <c r="G6" s="19"/>
      <c r="H6" s="19"/>
      <c r="I6" s="19"/>
      <c r="J6" s="135" t="s">
        <v>4477</v>
      </c>
    </row>
    <row r="7">
      <c r="A7" s="91">
        <v>113.0</v>
      </c>
      <c r="B7" s="90">
        <v>0.036458333333333336</v>
      </c>
      <c r="C7" s="135" t="s">
        <v>22</v>
      </c>
      <c r="D7" s="135" t="s">
        <v>20</v>
      </c>
      <c r="E7" s="53">
        <v>21.0</v>
      </c>
      <c r="F7" s="49">
        <f t="shared" si="1"/>
        <v>18</v>
      </c>
      <c r="G7" s="19"/>
      <c r="H7" s="19"/>
      <c r="I7" s="19"/>
      <c r="J7" s="135" t="s">
        <v>4478</v>
      </c>
    </row>
    <row r="8">
      <c r="A8" s="91">
        <v>113.0</v>
      </c>
      <c r="B8" s="90">
        <v>0.03646990740740741</v>
      </c>
      <c r="C8" s="135" t="s">
        <v>18</v>
      </c>
      <c r="D8" s="135" t="s">
        <v>20</v>
      </c>
      <c r="E8" s="53">
        <v>19.0</v>
      </c>
      <c r="F8" s="49">
        <f>E8-6</f>
        <v>13</v>
      </c>
      <c r="G8" s="19"/>
      <c r="H8" s="19"/>
      <c r="I8" s="19"/>
      <c r="J8" s="19"/>
    </row>
    <row r="9">
      <c r="A9" s="91">
        <v>113.0</v>
      </c>
      <c r="B9" s="90">
        <v>0.03652777777777778</v>
      </c>
      <c r="C9" s="135" t="s">
        <v>10</v>
      </c>
      <c r="D9" s="135" t="s">
        <v>20</v>
      </c>
      <c r="E9" s="53">
        <v>35.0</v>
      </c>
      <c r="F9" s="49">
        <f>E9-17</f>
        <v>18</v>
      </c>
      <c r="G9" s="19"/>
      <c r="H9" s="19"/>
      <c r="I9" s="19"/>
      <c r="J9" s="19"/>
    </row>
    <row r="10">
      <c r="A10" s="91">
        <v>113.0</v>
      </c>
      <c r="B10" s="90">
        <v>0.03653935185185185</v>
      </c>
      <c r="C10" s="135" t="s">
        <v>134</v>
      </c>
      <c r="D10" s="135" t="s">
        <v>20</v>
      </c>
      <c r="E10" s="53">
        <v>18.0</v>
      </c>
      <c r="F10" s="49">
        <f>E10-6</f>
        <v>12</v>
      </c>
      <c r="G10" s="19"/>
      <c r="H10" s="19"/>
      <c r="I10" s="19"/>
      <c r="J10" s="19"/>
    </row>
    <row r="11">
      <c r="A11" s="91">
        <v>113.0</v>
      </c>
      <c r="B11" s="90">
        <v>0.03653935185185185</v>
      </c>
      <c r="C11" s="135" t="s">
        <v>13</v>
      </c>
      <c r="D11" s="135" t="s">
        <v>20</v>
      </c>
      <c r="E11" s="53">
        <v>11.0</v>
      </c>
      <c r="F11" s="49">
        <f>E11-2</f>
        <v>9</v>
      </c>
      <c r="G11" s="19"/>
      <c r="H11" s="19"/>
      <c r="I11" s="19"/>
      <c r="J11" s="19"/>
    </row>
    <row r="12">
      <c r="A12" s="91">
        <v>113.0</v>
      </c>
      <c r="B12" s="90">
        <v>0.03695601851851852</v>
      </c>
      <c r="C12" s="135" t="s">
        <v>22</v>
      </c>
      <c r="D12" s="135" t="s">
        <v>25</v>
      </c>
      <c r="E12" s="53">
        <v>10.0</v>
      </c>
      <c r="F12" s="49">
        <f>E12-6</f>
        <v>4</v>
      </c>
      <c r="G12" s="19"/>
      <c r="H12" s="135" t="s">
        <v>4479</v>
      </c>
      <c r="I12" s="19"/>
      <c r="J12" s="135" t="s">
        <v>4477</v>
      </c>
    </row>
    <row r="13">
      <c r="A13" s="91">
        <v>113.0</v>
      </c>
      <c r="B13" s="90">
        <v>0.03716435185185185</v>
      </c>
      <c r="C13" s="135" t="s">
        <v>18</v>
      </c>
      <c r="D13" s="135" t="s">
        <v>25</v>
      </c>
      <c r="E13" s="53" t="s">
        <v>30</v>
      </c>
      <c r="F13" s="53" t="s">
        <v>30</v>
      </c>
      <c r="G13" s="19"/>
      <c r="H13" s="19"/>
      <c r="I13" s="19"/>
      <c r="J13" s="135" t="s">
        <v>2683</v>
      </c>
    </row>
    <row r="14">
      <c r="A14" s="91">
        <v>113.0</v>
      </c>
      <c r="B14" s="90">
        <v>0.03716435185185185</v>
      </c>
      <c r="C14" s="135" t="s">
        <v>18</v>
      </c>
      <c r="D14" s="135" t="s">
        <v>25</v>
      </c>
      <c r="E14" s="53" t="s">
        <v>37</v>
      </c>
      <c r="F14" s="53">
        <v>20.0</v>
      </c>
      <c r="G14" s="19"/>
      <c r="H14" s="19"/>
      <c r="I14" s="19"/>
      <c r="J14" s="135" t="s">
        <v>2862</v>
      </c>
    </row>
    <row r="15">
      <c r="A15" s="91">
        <v>113.0</v>
      </c>
      <c r="B15" s="90">
        <v>0.038391203703703705</v>
      </c>
      <c r="C15" s="135" t="s">
        <v>21</v>
      </c>
      <c r="D15" s="135" t="s">
        <v>32</v>
      </c>
      <c r="E15" s="53" t="s">
        <v>30</v>
      </c>
      <c r="F15" s="53" t="s">
        <v>30</v>
      </c>
      <c r="G15" s="19"/>
      <c r="H15" s="19"/>
      <c r="I15" s="19"/>
      <c r="J15" s="135" t="s">
        <v>2933</v>
      </c>
    </row>
    <row r="16">
      <c r="A16" s="91">
        <v>113.0</v>
      </c>
      <c r="B16" s="90">
        <v>0.03903935185185185</v>
      </c>
      <c r="C16" s="135" t="s">
        <v>21</v>
      </c>
      <c r="D16" s="135" t="s">
        <v>32</v>
      </c>
      <c r="E16" s="53" t="s">
        <v>30</v>
      </c>
      <c r="F16" s="53" t="s">
        <v>30</v>
      </c>
      <c r="G16" s="19"/>
      <c r="H16" s="19"/>
      <c r="I16" s="19"/>
      <c r="J16" s="135" t="s">
        <v>62</v>
      </c>
    </row>
    <row r="17">
      <c r="A17" s="91">
        <v>113.0</v>
      </c>
      <c r="B17" s="90">
        <v>0.03935185185185185</v>
      </c>
      <c r="C17" s="135" t="s">
        <v>21</v>
      </c>
      <c r="D17" s="135" t="s">
        <v>7</v>
      </c>
      <c r="E17" s="53">
        <v>46.0</v>
      </c>
      <c r="F17" s="19"/>
      <c r="G17" s="19"/>
      <c r="H17" s="135" t="s">
        <v>4480</v>
      </c>
      <c r="I17" s="19"/>
      <c r="J17" s="19"/>
    </row>
    <row r="18">
      <c r="A18" s="91">
        <v>113.0</v>
      </c>
      <c r="B18" s="90">
        <v>0.039502314814814816</v>
      </c>
      <c r="C18" s="135" t="s">
        <v>21</v>
      </c>
      <c r="D18" s="135" t="s">
        <v>7</v>
      </c>
      <c r="E18" s="53">
        <v>4.0</v>
      </c>
      <c r="F18" s="19"/>
      <c r="G18" s="19"/>
      <c r="H18" s="135" t="s">
        <v>4481</v>
      </c>
      <c r="I18" s="19"/>
      <c r="J18" s="19"/>
    </row>
    <row r="19">
      <c r="A19" s="91">
        <v>113.0</v>
      </c>
      <c r="B19" s="90">
        <v>0.03995370370370371</v>
      </c>
      <c r="C19" s="135" t="s">
        <v>4482</v>
      </c>
      <c r="D19" s="135" t="s">
        <v>74</v>
      </c>
      <c r="E19" s="53">
        <v>19.0</v>
      </c>
      <c r="F19" s="49">
        <f>E19-11</f>
        <v>8</v>
      </c>
      <c r="G19" s="19"/>
      <c r="H19" s="19"/>
      <c r="I19" s="19"/>
      <c r="J19" s="19"/>
    </row>
    <row r="20">
      <c r="A20" s="91">
        <v>113.0</v>
      </c>
      <c r="B20" s="90">
        <v>0.04064814814814815</v>
      </c>
      <c r="C20" s="135" t="s">
        <v>10</v>
      </c>
      <c r="D20" s="135" t="s">
        <v>47</v>
      </c>
      <c r="E20" s="53">
        <v>24.0</v>
      </c>
      <c r="F20" s="49">
        <f>E20-5</f>
        <v>19</v>
      </c>
      <c r="G20" s="19"/>
      <c r="H20" s="19"/>
      <c r="I20" s="19"/>
      <c r="J20" s="19"/>
    </row>
    <row r="21">
      <c r="A21" s="91">
        <v>113.0</v>
      </c>
      <c r="B21" s="90">
        <v>0.04065972222222222</v>
      </c>
      <c r="C21" s="135" t="s">
        <v>22</v>
      </c>
      <c r="D21" s="135" t="s">
        <v>47</v>
      </c>
      <c r="E21" s="53" t="s">
        <v>37</v>
      </c>
      <c r="F21" s="53">
        <v>20.0</v>
      </c>
      <c r="G21" s="19"/>
      <c r="H21" s="19"/>
      <c r="I21" s="19"/>
      <c r="J21" s="135" t="s">
        <v>4477</v>
      </c>
    </row>
    <row r="22">
      <c r="A22" s="91">
        <v>113.0</v>
      </c>
      <c r="B22" s="90">
        <v>0.040706018518518516</v>
      </c>
      <c r="C22" s="135" t="s">
        <v>13</v>
      </c>
      <c r="D22" s="135" t="s">
        <v>47</v>
      </c>
      <c r="E22" s="53" t="s">
        <v>30</v>
      </c>
      <c r="F22" s="53" t="s">
        <v>30</v>
      </c>
      <c r="G22" s="19"/>
      <c r="H22" s="19"/>
      <c r="I22" s="19"/>
      <c r="J22" s="135" t="s">
        <v>17</v>
      </c>
    </row>
    <row r="23">
      <c r="A23" s="91">
        <v>113.0</v>
      </c>
      <c r="B23" s="90">
        <v>0.040706018518518516</v>
      </c>
      <c r="C23" s="135" t="s">
        <v>13</v>
      </c>
      <c r="D23" s="135" t="s">
        <v>47</v>
      </c>
      <c r="E23" s="53">
        <v>22.0</v>
      </c>
      <c r="F23" s="19" t="s">
        <v>30</v>
      </c>
      <c r="G23" s="19"/>
      <c r="H23" s="19"/>
      <c r="I23" s="19"/>
      <c r="J23" s="135" t="s">
        <v>4483</v>
      </c>
    </row>
    <row r="24">
      <c r="A24" s="91">
        <v>113.0</v>
      </c>
      <c r="B24" s="90">
        <v>0.04078703703703704</v>
      </c>
      <c r="C24" s="135" t="s">
        <v>4482</v>
      </c>
      <c r="D24" s="135" t="s">
        <v>47</v>
      </c>
      <c r="E24" s="53">
        <v>17.0</v>
      </c>
      <c r="F24" s="49">
        <f t="shared" ref="F24:F25" si="2">E24-2</f>
        <v>15</v>
      </c>
      <c r="G24" s="19"/>
      <c r="H24" s="19"/>
      <c r="I24" s="19"/>
      <c r="J24" s="19"/>
    </row>
    <row r="25">
      <c r="A25" s="91">
        <v>113.0</v>
      </c>
      <c r="B25" s="90">
        <v>0.040810185185185185</v>
      </c>
      <c r="C25" s="135" t="s">
        <v>15</v>
      </c>
      <c r="D25" s="135" t="s">
        <v>47</v>
      </c>
      <c r="E25" s="53">
        <v>17.0</v>
      </c>
      <c r="F25" s="49">
        <f t="shared" si="2"/>
        <v>15</v>
      </c>
      <c r="G25" s="19"/>
      <c r="H25" s="19"/>
      <c r="I25" s="19"/>
      <c r="J25" s="135"/>
    </row>
    <row r="26">
      <c r="A26" s="91">
        <v>113.0</v>
      </c>
      <c r="B26" s="90">
        <v>0.04082175925925926</v>
      </c>
      <c r="C26" s="135" t="s">
        <v>22</v>
      </c>
      <c r="D26" s="135" t="s">
        <v>47</v>
      </c>
      <c r="E26" s="53">
        <v>21.0</v>
      </c>
      <c r="F26" s="49">
        <f>E26-3</f>
        <v>18</v>
      </c>
      <c r="G26" s="19"/>
      <c r="H26" s="19"/>
      <c r="I26" s="19"/>
      <c r="J26" s="19" t="s">
        <v>4478</v>
      </c>
    </row>
    <row r="27">
      <c r="A27" s="91">
        <v>113.0</v>
      </c>
      <c r="B27" s="90">
        <v>0.04097222222222222</v>
      </c>
      <c r="C27" s="135" t="s">
        <v>18</v>
      </c>
      <c r="D27" s="135" t="s">
        <v>47</v>
      </c>
      <c r="E27" s="53">
        <v>12.0</v>
      </c>
      <c r="F27" s="59">
        <f>E27-12</f>
        <v>0</v>
      </c>
      <c r="G27" s="19"/>
      <c r="H27" s="19"/>
      <c r="I27" s="19"/>
      <c r="J27" s="19" t="s">
        <v>1160</v>
      </c>
    </row>
    <row r="28">
      <c r="A28" s="91">
        <v>113.0</v>
      </c>
      <c r="B28" s="90">
        <v>0.04113425925925926</v>
      </c>
      <c r="C28" s="135" t="s">
        <v>134</v>
      </c>
      <c r="D28" s="135" t="s">
        <v>47</v>
      </c>
      <c r="E28" s="53">
        <v>6.0</v>
      </c>
      <c r="F28" s="49">
        <f>E28</f>
        <v>6</v>
      </c>
      <c r="G28" s="19"/>
      <c r="H28" s="19"/>
      <c r="I28" s="19"/>
      <c r="J28" s="19"/>
    </row>
    <row r="29">
      <c r="A29" s="91">
        <v>113.0</v>
      </c>
      <c r="B29" s="90">
        <v>0.04332175925925926</v>
      </c>
      <c r="C29" s="135" t="s">
        <v>10</v>
      </c>
      <c r="D29" s="135" t="s">
        <v>24</v>
      </c>
      <c r="E29" s="53">
        <v>33.0</v>
      </c>
      <c r="F29" s="49">
        <f>E29-15</f>
        <v>18</v>
      </c>
      <c r="G29" s="19"/>
      <c r="H29" s="19"/>
      <c r="I29" s="19"/>
      <c r="J29" s="19"/>
    </row>
    <row r="30">
      <c r="A30" s="91">
        <v>113.0</v>
      </c>
      <c r="B30" s="90">
        <v>0.04407407407407407</v>
      </c>
      <c r="C30" s="135" t="s">
        <v>21</v>
      </c>
      <c r="D30" s="135" t="s">
        <v>20</v>
      </c>
      <c r="E30" s="53" t="s">
        <v>30</v>
      </c>
      <c r="F30" s="53" t="s">
        <v>30</v>
      </c>
      <c r="G30" s="19"/>
      <c r="H30" s="19"/>
      <c r="I30" s="19"/>
      <c r="J30" s="135" t="s">
        <v>137</v>
      </c>
    </row>
    <row r="31">
      <c r="A31" s="91">
        <v>113.0</v>
      </c>
      <c r="B31" s="90">
        <v>0.04407407407407407</v>
      </c>
      <c r="C31" s="135" t="s">
        <v>15</v>
      </c>
      <c r="D31" s="135" t="s">
        <v>20</v>
      </c>
      <c r="E31" s="53" t="s">
        <v>30</v>
      </c>
      <c r="F31" s="53" t="s">
        <v>30</v>
      </c>
      <c r="G31" s="19"/>
      <c r="H31" s="19"/>
      <c r="I31" s="19"/>
      <c r="J31" s="135" t="s">
        <v>137</v>
      </c>
    </row>
    <row r="32">
      <c r="A32" s="91">
        <v>113.0</v>
      </c>
      <c r="B32" s="90">
        <v>0.04407407407407407</v>
      </c>
      <c r="C32" s="135" t="s">
        <v>10</v>
      </c>
      <c r="D32" s="135" t="s">
        <v>20</v>
      </c>
      <c r="E32" s="53" t="s">
        <v>30</v>
      </c>
      <c r="F32" s="53" t="s">
        <v>30</v>
      </c>
      <c r="G32" s="19"/>
      <c r="H32" s="19"/>
      <c r="I32" s="19"/>
      <c r="J32" s="135" t="s">
        <v>137</v>
      </c>
    </row>
    <row r="33">
      <c r="A33" s="91">
        <v>113.0</v>
      </c>
      <c r="B33" s="90">
        <v>0.04407407407407407</v>
      </c>
      <c r="C33" s="135" t="s">
        <v>13</v>
      </c>
      <c r="D33" s="135" t="s">
        <v>20</v>
      </c>
      <c r="E33" s="53" t="s">
        <v>30</v>
      </c>
      <c r="F33" s="53" t="s">
        <v>30</v>
      </c>
      <c r="G33" s="19"/>
      <c r="H33" s="19"/>
      <c r="I33" s="19"/>
      <c r="J33" s="135" t="s">
        <v>137</v>
      </c>
    </row>
    <row r="34">
      <c r="A34" s="91">
        <v>113.0</v>
      </c>
      <c r="B34" s="90">
        <v>0.04407407407407407</v>
      </c>
      <c r="C34" s="135" t="s">
        <v>22</v>
      </c>
      <c r="D34" s="135" t="s">
        <v>20</v>
      </c>
      <c r="E34" s="53" t="s">
        <v>30</v>
      </c>
      <c r="F34" s="53" t="s">
        <v>30</v>
      </c>
      <c r="G34" s="19"/>
      <c r="H34" s="19"/>
      <c r="I34" s="19"/>
      <c r="J34" s="135" t="s">
        <v>137</v>
      </c>
    </row>
    <row r="35">
      <c r="A35" s="91">
        <v>113.0</v>
      </c>
      <c r="B35" s="90">
        <v>0.04452546296296296</v>
      </c>
      <c r="C35" s="135" t="s">
        <v>4482</v>
      </c>
      <c r="D35" s="135" t="s">
        <v>20</v>
      </c>
      <c r="E35" s="53" t="s">
        <v>30</v>
      </c>
      <c r="F35" s="53" t="s">
        <v>30</v>
      </c>
      <c r="G35" s="19"/>
      <c r="H35" s="19"/>
      <c r="I35" s="19"/>
      <c r="J35" s="135" t="s">
        <v>42</v>
      </c>
    </row>
    <row r="36">
      <c r="A36" s="91">
        <v>113.0</v>
      </c>
      <c r="B36" s="90">
        <v>0.04452546296296296</v>
      </c>
      <c r="C36" s="135" t="s">
        <v>4482</v>
      </c>
      <c r="D36" s="135" t="s">
        <v>20</v>
      </c>
      <c r="E36" s="53">
        <v>20.0</v>
      </c>
      <c r="F36" s="49">
        <f>E36-2-10</f>
        <v>8</v>
      </c>
      <c r="G36" s="19"/>
      <c r="H36" s="19"/>
      <c r="I36" s="19"/>
      <c r="J36" s="135" t="s">
        <v>136</v>
      </c>
    </row>
    <row r="37">
      <c r="A37" s="91">
        <v>113.0</v>
      </c>
      <c r="B37" s="90">
        <v>0.04621527777777778</v>
      </c>
      <c r="C37" s="135" t="s">
        <v>10</v>
      </c>
      <c r="D37" s="135" t="s">
        <v>32</v>
      </c>
      <c r="E37" s="53">
        <v>35.0</v>
      </c>
      <c r="F37" s="49">
        <f t="shared" ref="F37:F40" si="3">E37-14</f>
        <v>21</v>
      </c>
      <c r="G37" s="19"/>
      <c r="H37" s="19"/>
      <c r="I37" s="19"/>
      <c r="J37" s="135" t="s">
        <v>2634</v>
      </c>
    </row>
    <row r="38">
      <c r="A38" s="91">
        <v>113.0</v>
      </c>
      <c r="B38" s="90">
        <v>0.04627314814814815</v>
      </c>
      <c r="C38" s="135" t="s">
        <v>4482</v>
      </c>
      <c r="D38" s="135" t="s">
        <v>32</v>
      </c>
      <c r="E38" s="53">
        <v>31.0</v>
      </c>
      <c r="F38" s="49">
        <f t="shared" si="3"/>
        <v>17</v>
      </c>
      <c r="G38" s="19"/>
      <c r="H38" s="19"/>
      <c r="I38" s="19"/>
      <c r="J38" s="135" t="s">
        <v>4484</v>
      </c>
    </row>
    <row r="39">
      <c r="A39" s="91">
        <v>113.0</v>
      </c>
      <c r="B39" s="90">
        <v>0.04642361111111111</v>
      </c>
      <c r="C39" s="135" t="s">
        <v>21</v>
      </c>
      <c r="D39" s="135" t="s">
        <v>32</v>
      </c>
      <c r="E39" s="53">
        <v>20.0</v>
      </c>
      <c r="F39" s="49">
        <f t="shared" si="3"/>
        <v>6</v>
      </c>
      <c r="G39" s="19"/>
      <c r="H39" s="19"/>
      <c r="I39" s="19"/>
      <c r="J39" s="135"/>
    </row>
    <row r="40">
      <c r="A40" s="91">
        <v>113.0</v>
      </c>
      <c r="B40" s="90">
        <v>0.04642361111111111</v>
      </c>
      <c r="C40" s="135" t="s">
        <v>21</v>
      </c>
      <c r="D40" s="135" t="s">
        <v>32</v>
      </c>
      <c r="E40" s="53">
        <v>21.0</v>
      </c>
      <c r="F40" s="49">
        <f t="shared" si="3"/>
        <v>7</v>
      </c>
      <c r="G40" s="19"/>
      <c r="H40" s="19"/>
      <c r="I40" s="19"/>
      <c r="J40" s="135" t="s">
        <v>2767</v>
      </c>
    </row>
    <row r="41">
      <c r="A41" s="91">
        <v>113.0</v>
      </c>
      <c r="B41" s="90">
        <v>0.04642361111111111</v>
      </c>
      <c r="C41" s="135" t="s">
        <v>21</v>
      </c>
      <c r="D41" s="135" t="s">
        <v>32</v>
      </c>
      <c r="E41" s="53" t="s">
        <v>30</v>
      </c>
      <c r="F41" s="53" t="s">
        <v>30</v>
      </c>
      <c r="G41" s="19"/>
      <c r="H41" s="19"/>
      <c r="I41" s="19"/>
      <c r="J41" s="135" t="s">
        <v>62</v>
      </c>
    </row>
    <row r="42">
      <c r="A42" s="91">
        <v>113.0</v>
      </c>
      <c r="B42" s="90">
        <v>0.046469907407407404</v>
      </c>
      <c r="C42" s="135" t="s">
        <v>10</v>
      </c>
      <c r="D42" s="135" t="s">
        <v>7</v>
      </c>
      <c r="E42" s="53">
        <v>25.0</v>
      </c>
      <c r="F42" s="19"/>
      <c r="G42" s="19"/>
      <c r="H42" s="135" t="s">
        <v>4485</v>
      </c>
      <c r="I42" s="19"/>
      <c r="J42" s="19"/>
    </row>
    <row r="43">
      <c r="A43" s="91">
        <v>113.0</v>
      </c>
      <c r="B43" s="90">
        <v>0.04664351851851852</v>
      </c>
      <c r="C43" s="135" t="s">
        <v>10</v>
      </c>
      <c r="D43" s="135" t="s">
        <v>32</v>
      </c>
      <c r="E43" s="53">
        <v>18.0</v>
      </c>
      <c r="F43" s="49">
        <f>E43-14</f>
        <v>4</v>
      </c>
      <c r="G43" s="19"/>
      <c r="H43" s="19"/>
      <c r="I43" s="19"/>
      <c r="J43" s="135" t="s">
        <v>2634</v>
      </c>
    </row>
    <row r="44">
      <c r="A44" s="91">
        <v>113.0</v>
      </c>
      <c r="B44" s="90">
        <v>0.046782407407407404</v>
      </c>
      <c r="C44" s="135" t="s">
        <v>10</v>
      </c>
      <c r="D44" s="135" t="s">
        <v>7</v>
      </c>
      <c r="E44" s="53">
        <v>18.0</v>
      </c>
      <c r="F44" s="19"/>
      <c r="G44" s="19"/>
      <c r="H44" s="135" t="s">
        <v>4486</v>
      </c>
      <c r="I44" s="19"/>
      <c r="J44" s="19"/>
    </row>
    <row r="45">
      <c r="A45" s="91">
        <v>113.0</v>
      </c>
      <c r="B45" s="90">
        <v>0.04711805555555556</v>
      </c>
      <c r="C45" s="135" t="s">
        <v>4482</v>
      </c>
      <c r="D45" s="135" t="s">
        <v>7</v>
      </c>
      <c r="E45" s="53">
        <v>23.0</v>
      </c>
      <c r="F45" s="19"/>
      <c r="G45" s="19"/>
      <c r="H45" s="135" t="s">
        <v>4487</v>
      </c>
      <c r="I45" s="19"/>
      <c r="J45" s="19"/>
    </row>
    <row r="46">
      <c r="A46" s="91">
        <v>113.0</v>
      </c>
      <c r="B46" s="90">
        <v>0.047199074074074074</v>
      </c>
      <c r="C46" s="135" t="s">
        <v>4482</v>
      </c>
      <c r="D46" s="135" t="s">
        <v>32</v>
      </c>
      <c r="E46" s="53">
        <v>23.0</v>
      </c>
      <c r="F46" s="49">
        <f>E46-14</f>
        <v>9</v>
      </c>
      <c r="G46" s="19"/>
      <c r="H46" s="19"/>
      <c r="I46" s="19"/>
      <c r="J46" s="135" t="s">
        <v>4484</v>
      </c>
    </row>
    <row r="47">
      <c r="A47" s="91">
        <v>113.0</v>
      </c>
      <c r="B47" s="90">
        <v>0.04725694444444444</v>
      </c>
      <c r="C47" s="135" t="s">
        <v>4482</v>
      </c>
      <c r="D47" s="135" t="s">
        <v>7</v>
      </c>
      <c r="E47" s="53">
        <v>21.0</v>
      </c>
      <c r="F47" s="19"/>
      <c r="G47" s="19"/>
      <c r="H47" s="135" t="s">
        <v>4488</v>
      </c>
      <c r="I47" s="53">
        <v>1.0</v>
      </c>
      <c r="J47" s="19"/>
    </row>
    <row r="48">
      <c r="A48" s="91">
        <v>113.0</v>
      </c>
      <c r="B48" s="90">
        <v>0.0490162037037037</v>
      </c>
      <c r="C48" s="135" t="s">
        <v>22</v>
      </c>
      <c r="D48" s="135" t="s">
        <v>125</v>
      </c>
      <c r="E48" s="53">
        <v>11.0</v>
      </c>
      <c r="F48" s="49">
        <f>E48-6</f>
        <v>5</v>
      </c>
      <c r="G48" s="19"/>
      <c r="H48" s="19"/>
      <c r="I48" s="19"/>
      <c r="J48" s="19"/>
    </row>
    <row r="49">
      <c r="A49" s="91">
        <v>113.0</v>
      </c>
      <c r="B49" s="90">
        <v>0.049756944444444444</v>
      </c>
      <c r="C49" s="135" t="s">
        <v>21</v>
      </c>
      <c r="D49" s="135" t="s">
        <v>19</v>
      </c>
      <c r="E49" s="53">
        <v>8.0</v>
      </c>
      <c r="F49" s="49">
        <f>E49-2</f>
        <v>6</v>
      </c>
      <c r="G49" s="19"/>
      <c r="H49" s="19"/>
      <c r="I49" s="19"/>
      <c r="J49" s="19"/>
    </row>
    <row r="50">
      <c r="A50" s="91">
        <v>113.0</v>
      </c>
      <c r="B50" s="90">
        <v>0.05033564814814815</v>
      </c>
      <c r="C50" s="135" t="s">
        <v>134</v>
      </c>
      <c r="D50" s="135" t="s">
        <v>709</v>
      </c>
      <c r="E50" s="53">
        <v>2.0</v>
      </c>
      <c r="F50" s="19"/>
      <c r="G50" s="19"/>
      <c r="H50" s="19"/>
      <c r="I50" s="19"/>
      <c r="J50" s="135" t="s">
        <v>4489</v>
      </c>
    </row>
    <row r="51">
      <c r="A51" s="91">
        <v>113.0</v>
      </c>
      <c r="B51" s="90">
        <v>0.050972222222222224</v>
      </c>
      <c r="C51" s="135" t="s">
        <v>4482</v>
      </c>
      <c r="D51" s="135" t="s">
        <v>97</v>
      </c>
      <c r="E51" s="53">
        <v>9.0</v>
      </c>
      <c r="F51" s="19"/>
      <c r="G51" s="19"/>
      <c r="H51" s="19"/>
      <c r="I51" s="19"/>
      <c r="J51" s="135" t="s">
        <v>4490</v>
      </c>
    </row>
    <row r="52">
      <c r="A52" s="91">
        <v>113.0</v>
      </c>
      <c r="B52" s="90">
        <v>0.053009259259259256</v>
      </c>
      <c r="C52" s="135" t="s">
        <v>10</v>
      </c>
      <c r="D52" s="135" t="s">
        <v>24</v>
      </c>
      <c r="E52" s="53">
        <v>30.0</v>
      </c>
      <c r="F52" s="49">
        <f>E52-15</f>
        <v>15</v>
      </c>
      <c r="G52" s="19"/>
      <c r="H52" s="19"/>
      <c r="I52" s="19"/>
      <c r="J52" s="19"/>
    </row>
    <row r="53">
      <c r="A53" s="91">
        <v>113.0</v>
      </c>
      <c r="B53" s="90">
        <v>0.05462962962962963</v>
      </c>
      <c r="C53" s="135" t="s">
        <v>4482</v>
      </c>
      <c r="D53" s="135" t="s">
        <v>20</v>
      </c>
      <c r="E53" s="53">
        <v>31.0</v>
      </c>
      <c r="F53" s="49">
        <f>E53-2-10</f>
        <v>19</v>
      </c>
      <c r="G53" s="19"/>
      <c r="H53" s="19"/>
      <c r="I53" s="19"/>
      <c r="J53" s="135" t="s">
        <v>137</v>
      </c>
    </row>
    <row r="54">
      <c r="A54" s="91">
        <v>113.0</v>
      </c>
      <c r="B54" s="90">
        <v>0.05484953703703704</v>
      </c>
      <c r="C54" s="135" t="s">
        <v>22</v>
      </c>
      <c r="D54" s="135" t="s">
        <v>20</v>
      </c>
      <c r="E54" s="53">
        <v>29.0</v>
      </c>
      <c r="F54" s="49">
        <f t="shared" ref="F54:F55" si="4">E54-3-10</f>
        <v>16</v>
      </c>
      <c r="G54" s="19"/>
      <c r="H54" s="19"/>
      <c r="I54" s="19"/>
      <c r="J54" s="135" t="s">
        <v>4491</v>
      </c>
    </row>
    <row r="55">
      <c r="A55" s="91">
        <v>113.0</v>
      </c>
      <c r="B55" s="90">
        <v>0.05486111111111111</v>
      </c>
      <c r="C55" s="135" t="s">
        <v>22</v>
      </c>
      <c r="D55" s="135" t="s">
        <v>20</v>
      </c>
      <c r="E55" s="53">
        <v>20.0</v>
      </c>
      <c r="F55" s="49">
        <f t="shared" si="4"/>
        <v>7</v>
      </c>
      <c r="G55" s="19"/>
      <c r="H55" s="19"/>
      <c r="I55" s="19"/>
      <c r="J55" s="135" t="s">
        <v>4492</v>
      </c>
    </row>
    <row r="56">
      <c r="A56" s="91">
        <v>113.0</v>
      </c>
      <c r="B56" s="90">
        <v>0.054872685185185184</v>
      </c>
      <c r="C56" s="135" t="s">
        <v>18</v>
      </c>
      <c r="D56" s="135" t="s">
        <v>20</v>
      </c>
      <c r="E56" s="53">
        <v>34.0</v>
      </c>
      <c r="F56" s="49">
        <f>E56-6-10</f>
        <v>18</v>
      </c>
      <c r="G56" s="19"/>
      <c r="H56" s="19"/>
      <c r="I56" s="19"/>
      <c r="J56" s="135" t="s">
        <v>137</v>
      </c>
    </row>
    <row r="57">
      <c r="A57" s="91">
        <v>113.0</v>
      </c>
      <c r="B57" s="90">
        <v>0.05488425925925926</v>
      </c>
      <c r="C57" s="135" t="s">
        <v>15</v>
      </c>
      <c r="D57" s="135" t="s">
        <v>20</v>
      </c>
      <c r="E57" s="53">
        <v>32.0</v>
      </c>
      <c r="F57" s="49">
        <f>E57-8-10</f>
        <v>14</v>
      </c>
      <c r="G57" s="19"/>
      <c r="H57" s="19"/>
      <c r="I57" s="19"/>
      <c r="J57" s="135" t="s">
        <v>137</v>
      </c>
    </row>
    <row r="58">
      <c r="A58" s="91">
        <v>113.0</v>
      </c>
      <c r="B58" s="90">
        <v>0.054907407407407405</v>
      </c>
      <c r="C58" s="135" t="s">
        <v>21</v>
      </c>
      <c r="D58" s="135" t="s">
        <v>20</v>
      </c>
      <c r="E58" s="53">
        <v>37.0</v>
      </c>
      <c r="F58" s="53">
        <v>4.0</v>
      </c>
      <c r="G58" s="19"/>
      <c r="H58" s="19"/>
      <c r="I58" s="19"/>
      <c r="J58" s="135" t="s">
        <v>137</v>
      </c>
    </row>
    <row r="59">
      <c r="A59" s="91">
        <v>113.0</v>
      </c>
      <c r="B59" s="90">
        <v>0.05494212962962963</v>
      </c>
      <c r="C59" s="135" t="s">
        <v>10</v>
      </c>
      <c r="D59" s="135" t="s">
        <v>20</v>
      </c>
      <c r="E59" s="53">
        <v>29.0</v>
      </c>
      <c r="F59" s="49">
        <f>E59-17-10</f>
        <v>2</v>
      </c>
      <c r="G59" s="19"/>
      <c r="H59" s="19"/>
      <c r="I59" s="19"/>
      <c r="J59" s="135" t="s">
        <v>137</v>
      </c>
    </row>
    <row r="60">
      <c r="A60" s="91">
        <v>113.0</v>
      </c>
      <c r="B60" s="90">
        <v>0.05496527777777778</v>
      </c>
      <c r="C60" s="135" t="s">
        <v>134</v>
      </c>
      <c r="D60" s="135" t="s">
        <v>20</v>
      </c>
      <c r="E60" s="53">
        <v>18.0</v>
      </c>
      <c r="F60" s="49">
        <f>E60-6-10</f>
        <v>2</v>
      </c>
      <c r="G60" s="19"/>
      <c r="H60" s="19"/>
      <c r="I60" s="19"/>
      <c r="J60" s="135" t="s">
        <v>137</v>
      </c>
    </row>
    <row r="61">
      <c r="A61" s="91">
        <v>113.0</v>
      </c>
      <c r="B61" s="90">
        <v>0.05502314814814815</v>
      </c>
      <c r="C61" s="135" t="s">
        <v>13</v>
      </c>
      <c r="D61" s="135" t="s">
        <v>20</v>
      </c>
      <c r="E61" s="53">
        <v>19.0</v>
      </c>
      <c r="F61" s="49">
        <f>E61-2-10</f>
        <v>7</v>
      </c>
      <c r="G61" s="19"/>
      <c r="H61" s="19"/>
      <c r="I61" s="19"/>
      <c r="J61" s="135" t="s">
        <v>137</v>
      </c>
    </row>
    <row r="62">
      <c r="A62" s="91">
        <v>113.0</v>
      </c>
      <c r="B62" s="90">
        <v>0.05818287037037037</v>
      </c>
      <c r="C62" s="135" t="s">
        <v>21</v>
      </c>
      <c r="D62" s="135" t="s">
        <v>88</v>
      </c>
      <c r="E62" s="53">
        <v>26.0</v>
      </c>
      <c r="F62" s="49">
        <f>E62-9</f>
        <v>17</v>
      </c>
      <c r="G62" s="19"/>
      <c r="H62" s="19"/>
      <c r="I62" s="19"/>
      <c r="J62" s="19"/>
    </row>
    <row r="63">
      <c r="A63" s="91">
        <v>113.0</v>
      </c>
      <c r="B63" s="90">
        <v>0.0584837962962963</v>
      </c>
      <c r="C63" s="135" t="s">
        <v>21</v>
      </c>
      <c r="D63" s="135" t="s">
        <v>256</v>
      </c>
      <c r="E63" s="53">
        <v>28.0</v>
      </c>
      <c r="F63" s="49">
        <f>E63-17</f>
        <v>11</v>
      </c>
      <c r="G63" s="19"/>
      <c r="H63" s="19"/>
      <c r="I63" s="19"/>
      <c r="J63" s="19"/>
    </row>
    <row r="64">
      <c r="A64" s="91">
        <v>113.0</v>
      </c>
      <c r="B64" s="90">
        <v>0.059305555555555556</v>
      </c>
      <c r="C64" s="135" t="s">
        <v>21</v>
      </c>
      <c r="D64" s="135" t="s">
        <v>25</v>
      </c>
      <c r="E64" s="53">
        <v>16.0</v>
      </c>
      <c r="F64" s="53">
        <v>3.0</v>
      </c>
      <c r="G64" s="19"/>
      <c r="H64" s="135" t="s">
        <v>2290</v>
      </c>
      <c r="I64" s="19"/>
      <c r="J64" s="19"/>
    </row>
    <row r="65">
      <c r="A65" s="91">
        <v>113.0</v>
      </c>
      <c r="B65" s="90">
        <v>0.06055555555555556</v>
      </c>
      <c r="C65" s="135" t="s">
        <v>4482</v>
      </c>
      <c r="D65" s="135" t="s">
        <v>24</v>
      </c>
      <c r="E65" s="53">
        <v>8.0</v>
      </c>
      <c r="F65" s="49">
        <f>E65-1</f>
        <v>7</v>
      </c>
      <c r="G65" s="19"/>
      <c r="H65" s="19"/>
      <c r="I65" s="19"/>
      <c r="J65" s="19"/>
    </row>
    <row r="66">
      <c r="A66" s="91">
        <v>113.0</v>
      </c>
      <c r="B66" s="90">
        <v>0.06104166666666667</v>
      </c>
      <c r="C66" s="135" t="s">
        <v>13</v>
      </c>
      <c r="D66" s="135" t="s">
        <v>32</v>
      </c>
      <c r="E66" s="53">
        <v>23.0</v>
      </c>
      <c r="F66" s="53">
        <f>E66-14</f>
        <v>9</v>
      </c>
      <c r="G66" s="19"/>
      <c r="H66" s="19"/>
      <c r="I66" s="19"/>
      <c r="J66" s="135" t="s">
        <v>4493</v>
      </c>
    </row>
    <row r="67">
      <c r="A67" s="91">
        <v>113.0</v>
      </c>
      <c r="B67" s="90">
        <v>0.06104166666666667</v>
      </c>
      <c r="C67" s="135" t="s">
        <v>13</v>
      </c>
      <c r="D67" s="135" t="s">
        <v>32</v>
      </c>
      <c r="E67" s="53" t="s">
        <v>30</v>
      </c>
      <c r="F67" s="53" t="s">
        <v>30</v>
      </c>
      <c r="G67" s="19"/>
      <c r="H67" s="19"/>
      <c r="I67" s="19"/>
      <c r="J67" s="135" t="s">
        <v>17</v>
      </c>
    </row>
    <row r="68">
      <c r="A68" s="91">
        <v>113.0</v>
      </c>
      <c r="B68" s="90">
        <v>0.06115740740740741</v>
      </c>
      <c r="C68" s="135" t="s">
        <v>13</v>
      </c>
      <c r="D68" s="135" t="s">
        <v>7</v>
      </c>
      <c r="E68" s="53">
        <v>15.0</v>
      </c>
      <c r="F68" s="19"/>
      <c r="G68" s="19"/>
      <c r="H68" s="135" t="s">
        <v>4494</v>
      </c>
      <c r="I68" s="19"/>
      <c r="J68" s="19"/>
    </row>
    <row r="69">
      <c r="A69" s="91">
        <v>113.0</v>
      </c>
      <c r="B69" s="90">
        <v>0.06189814814814815</v>
      </c>
      <c r="C69" s="135" t="s">
        <v>13</v>
      </c>
      <c r="D69" s="135" t="s">
        <v>75</v>
      </c>
      <c r="E69" s="53">
        <v>24.0</v>
      </c>
      <c r="F69" s="49">
        <f>E69-10-4+2</f>
        <v>12</v>
      </c>
      <c r="G69" s="19"/>
      <c r="H69" s="135" t="s">
        <v>4495</v>
      </c>
      <c r="I69" s="19"/>
      <c r="J69" s="135" t="s">
        <v>4496</v>
      </c>
    </row>
    <row r="70">
      <c r="A70" s="91">
        <v>113.0</v>
      </c>
      <c r="B70" s="90">
        <v>0.0625462962962963</v>
      </c>
      <c r="C70" s="135" t="s">
        <v>4482</v>
      </c>
      <c r="D70" s="135" t="s">
        <v>32</v>
      </c>
      <c r="E70" s="53">
        <v>19.0</v>
      </c>
      <c r="F70" s="49">
        <f>E70-14</f>
        <v>5</v>
      </c>
      <c r="G70" s="19"/>
      <c r="H70" s="19"/>
      <c r="I70" s="19"/>
      <c r="J70" s="135" t="s">
        <v>4484</v>
      </c>
    </row>
    <row r="71">
      <c r="A71" s="91">
        <v>113.0</v>
      </c>
      <c r="B71" s="90">
        <v>0.0627662037037037</v>
      </c>
      <c r="C71" s="135" t="s">
        <v>4482</v>
      </c>
      <c r="D71" s="135" t="s">
        <v>7</v>
      </c>
      <c r="E71" s="53">
        <v>20.0</v>
      </c>
      <c r="F71" s="19"/>
      <c r="G71" s="19"/>
      <c r="H71" s="135" t="s">
        <v>4497</v>
      </c>
      <c r="I71" s="19"/>
      <c r="J71" s="19"/>
    </row>
    <row r="72">
      <c r="A72" s="91">
        <v>113.0</v>
      </c>
      <c r="B72" s="90">
        <v>0.06311342592592592</v>
      </c>
      <c r="C72" s="135" t="s">
        <v>4482</v>
      </c>
      <c r="D72" s="135" t="s">
        <v>75</v>
      </c>
      <c r="E72" s="53">
        <v>9.0</v>
      </c>
      <c r="F72" s="49">
        <f>E72-2-4</f>
        <v>3</v>
      </c>
      <c r="G72" s="19"/>
      <c r="H72" s="135" t="s">
        <v>4498</v>
      </c>
      <c r="I72" s="19"/>
      <c r="J72" s="19"/>
    </row>
    <row r="73">
      <c r="A73" s="91">
        <v>113.0</v>
      </c>
      <c r="B73" s="90">
        <v>0.06452546296296297</v>
      </c>
      <c r="C73" s="135" t="s">
        <v>21</v>
      </c>
      <c r="D73" s="135" t="s">
        <v>24</v>
      </c>
      <c r="E73" s="53">
        <v>27.0</v>
      </c>
      <c r="F73" s="49">
        <f>E73-14</f>
        <v>13</v>
      </c>
      <c r="G73" s="19"/>
      <c r="H73" s="19"/>
      <c r="I73" s="19"/>
      <c r="J73" s="19"/>
    </row>
    <row r="74">
      <c r="A74" s="91">
        <v>113.0</v>
      </c>
      <c r="B74" s="90">
        <v>0.06452546296296297</v>
      </c>
      <c r="C74" s="135" t="s">
        <v>10</v>
      </c>
      <c r="D74" s="135" t="s">
        <v>24</v>
      </c>
      <c r="E74" s="53">
        <v>27.0</v>
      </c>
      <c r="F74" s="49">
        <f>E74-15</f>
        <v>12</v>
      </c>
      <c r="G74" s="19"/>
      <c r="H74" s="19"/>
      <c r="I74" s="19"/>
      <c r="J74" s="19"/>
    </row>
    <row r="75">
      <c r="A75" s="91">
        <v>113.0</v>
      </c>
      <c r="B75" s="90">
        <v>0.06452546296296297</v>
      </c>
      <c r="C75" s="135" t="s">
        <v>18</v>
      </c>
      <c r="D75" s="135" t="s">
        <v>24</v>
      </c>
      <c r="E75" s="53">
        <v>27.0</v>
      </c>
      <c r="F75" s="49">
        <f>E75-9</f>
        <v>18</v>
      </c>
      <c r="G75" s="19"/>
      <c r="H75" s="19"/>
      <c r="I75" s="19"/>
      <c r="J75" s="19"/>
    </row>
    <row r="76">
      <c r="A76" s="91">
        <v>113.0</v>
      </c>
      <c r="B76" s="90">
        <v>0.06457175925925926</v>
      </c>
      <c r="C76" s="135" t="s">
        <v>22</v>
      </c>
      <c r="D76" s="135" t="s">
        <v>24</v>
      </c>
      <c r="E76" s="53">
        <v>20.0</v>
      </c>
      <c r="F76" s="49">
        <f>E76-1</f>
        <v>19</v>
      </c>
      <c r="G76" s="19"/>
      <c r="H76" s="19"/>
      <c r="I76" s="19"/>
      <c r="J76" s="19"/>
    </row>
    <row r="77">
      <c r="A77" s="91">
        <v>113.0</v>
      </c>
      <c r="B77" s="90">
        <v>0.06466435185185185</v>
      </c>
      <c r="C77" s="135" t="s">
        <v>4482</v>
      </c>
      <c r="D77" s="135" t="s">
        <v>24</v>
      </c>
      <c r="E77" s="53" t="s">
        <v>28</v>
      </c>
      <c r="F77" s="53">
        <v>1.0</v>
      </c>
      <c r="G77" s="19"/>
      <c r="H77" s="19"/>
      <c r="I77" s="19"/>
      <c r="J77" s="19"/>
    </row>
    <row r="78">
      <c r="A78" s="91">
        <v>113.0</v>
      </c>
      <c r="B78" s="90">
        <v>0.0646875</v>
      </c>
      <c r="C78" s="135" t="s">
        <v>15</v>
      </c>
      <c r="D78" s="135" t="s">
        <v>24</v>
      </c>
      <c r="E78" s="53">
        <v>18.0</v>
      </c>
      <c r="F78" s="49">
        <f>E78-12</f>
        <v>6</v>
      </c>
      <c r="G78" s="19"/>
      <c r="H78" s="19"/>
      <c r="I78" s="19"/>
      <c r="J78" s="19"/>
    </row>
    <row r="79">
      <c r="A79" s="91">
        <v>113.0</v>
      </c>
      <c r="B79" s="90">
        <v>0.06469907407407408</v>
      </c>
      <c r="C79" s="135" t="s">
        <v>13</v>
      </c>
      <c r="D79" s="135" t="s">
        <v>24</v>
      </c>
      <c r="E79" s="53">
        <v>3.0</v>
      </c>
      <c r="F79" s="49">
        <f>E79-0</f>
        <v>3</v>
      </c>
      <c r="G79" s="19"/>
      <c r="H79" s="19"/>
      <c r="I79" s="19"/>
      <c r="J79" s="19"/>
    </row>
    <row r="80">
      <c r="A80" s="91">
        <v>113.0</v>
      </c>
      <c r="B80" s="90">
        <v>0.06472222222222222</v>
      </c>
      <c r="C80" s="135" t="s">
        <v>134</v>
      </c>
      <c r="D80" s="135" t="s">
        <v>24</v>
      </c>
      <c r="E80" s="53">
        <v>12.0</v>
      </c>
      <c r="F80" s="49">
        <f>E80-5</f>
        <v>7</v>
      </c>
      <c r="G80" s="19"/>
      <c r="H80" s="19"/>
      <c r="I80" s="19"/>
      <c r="J80" s="19"/>
    </row>
    <row r="81">
      <c r="A81" s="91">
        <v>113.0</v>
      </c>
      <c r="B81" s="90">
        <v>0.06630787037037036</v>
      </c>
      <c r="C81" s="135" t="s">
        <v>4482</v>
      </c>
      <c r="D81" s="135" t="s">
        <v>74</v>
      </c>
      <c r="E81" s="53">
        <v>28.0</v>
      </c>
      <c r="F81" s="49">
        <f>E81-11</f>
        <v>17</v>
      </c>
      <c r="G81" s="19"/>
      <c r="H81" s="19"/>
      <c r="I81" s="19"/>
      <c r="J81" s="19"/>
    </row>
    <row r="82">
      <c r="A82" s="91">
        <v>113.0</v>
      </c>
      <c r="B82" s="90">
        <v>0.06704861111111111</v>
      </c>
      <c r="C82" s="135" t="s">
        <v>4482</v>
      </c>
      <c r="D82" s="135" t="s">
        <v>20</v>
      </c>
      <c r="E82" s="53">
        <v>11.0</v>
      </c>
      <c r="F82" s="49">
        <f>E82-2</f>
        <v>9</v>
      </c>
      <c r="G82" s="19"/>
      <c r="H82" s="19"/>
      <c r="I82" s="19"/>
      <c r="J82" s="19"/>
    </row>
    <row r="83">
      <c r="A83" s="91">
        <v>113.0</v>
      </c>
      <c r="B83" s="90">
        <v>0.06709490740740741</v>
      </c>
      <c r="C83" s="135" t="s">
        <v>13</v>
      </c>
      <c r="D83" s="135" t="s">
        <v>20</v>
      </c>
      <c r="E83" s="53">
        <v>18.0</v>
      </c>
      <c r="F83" s="49">
        <f>E83-2-10</f>
        <v>6</v>
      </c>
      <c r="G83" s="19"/>
      <c r="H83" s="19"/>
      <c r="I83" s="19"/>
      <c r="J83" s="135" t="s">
        <v>137</v>
      </c>
    </row>
    <row r="84">
      <c r="A84" s="91">
        <v>113.0</v>
      </c>
      <c r="B84" s="90">
        <v>0.06712962962962964</v>
      </c>
      <c r="C84" s="135" t="s">
        <v>134</v>
      </c>
      <c r="D84" s="135" t="s">
        <v>20</v>
      </c>
      <c r="E84" s="53">
        <v>22.0</v>
      </c>
      <c r="F84" s="49">
        <f>E84-6-10</f>
        <v>6</v>
      </c>
      <c r="G84" s="19"/>
      <c r="H84" s="19"/>
      <c r="I84" s="19"/>
      <c r="J84" s="135" t="s">
        <v>137</v>
      </c>
    </row>
    <row r="85">
      <c r="A85" s="91">
        <v>113.0</v>
      </c>
      <c r="B85" s="90">
        <v>0.06715277777777778</v>
      </c>
      <c r="C85" s="135" t="s">
        <v>10</v>
      </c>
      <c r="D85" s="135" t="s">
        <v>20</v>
      </c>
      <c r="E85" s="53">
        <v>43.0</v>
      </c>
      <c r="F85" s="49">
        <f>E85-17-10</f>
        <v>16</v>
      </c>
      <c r="G85" s="19"/>
      <c r="H85" s="19"/>
      <c r="I85" s="19"/>
      <c r="J85" s="135" t="s">
        <v>137</v>
      </c>
    </row>
    <row r="86">
      <c r="A86" s="91">
        <v>113.0</v>
      </c>
      <c r="B86" s="90">
        <v>0.06715277777777778</v>
      </c>
      <c r="C86" s="135" t="s">
        <v>4482</v>
      </c>
      <c r="D86" s="135" t="s">
        <v>24</v>
      </c>
      <c r="E86" s="53">
        <v>16.0</v>
      </c>
      <c r="F86" s="49">
        <f>E86-1</f>
        <v>15</v>
      </c>
      <c r="G86" s="19"/>
      <c r="H86" s="19"/>
      <c r="I86" s="19"/>
      <c r="J86" s="135"/>
    </row>
    <row r="87">
      <c r="A87" s="91">
        <v>113.0</v>
      </c>
      <c r="B87" s="90">
        <v>0.06716435185185185</v>
      </c>
      <c r="C87" s="135" t="s">
        <v>21</v>
      </c>
      <c r="D87" s="135" t="s">
        <v>20</v>
      </c>
      <c r="E87" s="53">
        <v>46.0</v>
      </c>
      <c r="F87" s="49">
        <f>E87-17-10</f>
        <v>19</v>
      </c>
      <c r="G87" s="19"/>
      <c r="H87" s="19"/>
      <c r="I87" s="19"/>
      <c r="J87" s="135" t="s">
        <v>137</v>
      </c>
    </row>
    <row r="88">
      <c r="A88" s="91">
        <v>113.0</v>
      </c>
      <c r="B88" s="90">
        <v>0.0671875</v>
      </c>
      <c r="C88" s="135" t="s">
        <v>15</v>
      </c>
      <c r="D88" s="135" t="s">
        <v>20</v>
      </c>
      <c r="E88" s="53">
        <v>27.0</v>
      </c>
      <c r="F88" s="49">
        <f>E88-8-10</f>
        <v>9</v>
      </c>
      <c r="G88" s="19"/>
      <c r="H88" s="19"/>
      <c r="I88" s="19"/>
      <c r="J88" s="135" t="s">
        <v>137</v>
      </c>
    </row>
    <row r="89">
      <c r="A89" s="91">
        <v>113.0</v>
      </c>
      <c r="B89" s="90">
        <v>0.06719907407407408</v>
      </c>
      <c r="C89" s="135" t="s">
        <v>18</v>
      </c>
      <c r="D89" s="135" t="s">
        <v>20</v>
      </c>
      <c r="E89" s="53">
        <v>30.0</v>
      </c>
      <c r="F89" s="49">
        <f>E89-6-10</f>
        <v>14</v>
      </c>
      <c r="G89" s="19"/>
      <c r="H89" s="19"/>
      <c r="I89" s="19"/>
      <c r="J89" s="135" t="s">
        <v>137</v>
      </c>
    </row>
    <row r="90">
      <c r="A90" s="91">
        <v>113.0</v>
      </c>
      <c r="B90" s="90">
        <v>0.06721064814814814</v>
      </c>
      <c r="C90" s="135" t="s">
        <v>22</v>
      </c>
      <c r="D90" s="135" t="s">
        <v>20</v>
      </c>
      <c r="E90" s="53">
        <v>19.0</v>
      </c>
      <c r="F90" s="49">
        <f t="shared" ref="F90:F91" si="5">E90-3-10</f>
        <v>6</v>
      </c>
      <c r="G90" s="19"/>
      <c r="H90" s="19"/>
      <c r="I90" s="19"/>
      <c r="J90" s="135" t="s">
        <v>4491</v>
      </c>
    </row>
    <row r="91">
      <c r="A91" s="91">
        <v>113.0</v>
      </c>
      <c r="B91" s="90">
        <v>0.06721064814814814</v>
      </c>
      <c r="C91" s="135" t="s">
        <v>22</v>
      </c>
      <c r="D91" s="135" t="s">
        <v>20</v>
      </c>
      <c r="E91" s="53">
        <v>30.0</v>
      </c>
      <c r="F91" s="49">
        <f t="shared" si="5"/>
        <v>17</v>
      </c>
      <c r="G91" s="19"/>
      <c r="H91" s="19"/>
      <c r="I91" s="19"/>
      <c r="J91" s="19" t="s">
        <v>4492</v>
      </c>
    </row>
    <row r="92">
      <c r="A92" s="91">
        <v>113.0</v>
      </c>
      <c r="B92" s="90">
        <v>0.0732175925925926</v>
      </c>
      <c r="C92" s="135" t="s">
        <v>4482</v>
      </c>
      <c r="D92" s="135" t="s">
        <v>25</v>
      </c>
      <c r="E92" s="53">
        <v>27.0</v>
      </c>
      <c r="F92" s="59">
        <f>E92-2-4</f>
        <v>21</v>
      </c>
      <c r="G92" s="19"/>
      <c r="H92" s="135" t="s">
        <v>4499</v>
      </c>
      <c r="I92" s="19"/>
      <c r="J92" s="135" t="s">
        <v>4500</v>
      </c>
    </row>
    <row r="93">
      <c r="A93" s="91">
        <v>113.0</v>
      </c>
      <c r="B93" s="90">
        <v>0.0732175925925926</v>
      </c>
      <c r="C93" s="135" t="s">
        <v>4482</v>
      </c>
      <c r="D93" s="135" t="s">
        <v>25</v>
      </c>
      <c r="E93" s="53" t="s">
        <v>30</v>
      </c>
      <c r="F93" s="53" t="s">
        <v>30</v>
      </c>
      <c r="G93" s="19"/>
      <c r="H93" s="19"/>
      <c r="I93" s="19"/>
      <c r="J93" s="19"/>
    </row>
    <row r="94">
      <c r="A94" s="91">
        <v>113.0</v>
      </c>
      <c r="B94" s="90">
        <v>0.07333333333333333</v>
      </c>
      <c r="C94" s="135" t="s">
        <v>4501</v>
      </c>
      <c r="D94" s="135" t="s">
        <v>25</v>
      </c>
      <c r="E94" s="53">
        <v>20.0</v>
      </c>
      <c r="F94" s="53">
        <v>12.0</v>
      </c>
      <c r="G94" s="19"/>
      <c r="H94" s="135" t="s">
        <v>4502</v>
      </c>
      <c r="I94" s="19"/>
      <c r="J94" s="135" t="s">
        <v>4496</v>
      </c>
    </row>
    <row r="95">
      <c r="A95" s="91">
        <v>113.0</v>
      </c>
      <c r="B95" s="90">
        <v>0.07438657407407408</v>
      </c>
      <c r="C95" s="135" t="s">
        <v>13</v>
      </c>
      <c r="D95" s="135" t="s">
        <v>47</v>
      </c>
      <c r="E95" s="53" t="s">
        <v>30</v>
      </c>
      <c r="F95" s="53" t="s">
        <v>30</v>
      </c>
      <c r="G95" s="19"/>
      <c r="H95" s="19"/>
      <c r="I95" s="19"/>
      <c r="J95" s="135" t="s">
        <v>17</v>
      </c>
    </row>
    <row r="96">
      <c r="A96" s="91">
        <v>113.0</v>
      </c>
      <c r="B96" s="90">
        <v>0.07438657407407408</v>
      </c>
      <c r="C96" s="135" t="s">
        <v>13</v>
      </c>
      <c r="D96" s="135" t="s">
        <v>47</v>
      </c>
      <c r="E96" s="53">
        <v>27.0</v>
      </c>
      <c r="F96" s="19" t="s">
        <v>30</v>
      </c>
      <c r="G96" s="19"/>
      <c r="H96" s="19"/>
      <c r="I96" s="19"/>
      <c r="J96" s="135" t="s">
        <v>4483</v>
      </c>
    </row>
    <row r="97">
      <c r="A97" s="91">
        <v>113.0</v>
      </c>
      <c r="B97" s="90">
        <v>0.07440972222222222</v>
      </c>
      <c r="C97" s="135" t="s">
        <v>10</v>
      </c>
      <c r="D97" s="135" t="s">
        <v>47</v>
      </c>
      <c r="E97" s="53">
        <v>24.0</v>
      </c>
      <c r="F97" s="49">
        <f>E97-7</f>
        <v>17</v>
      </c>
      <c r="G97" s="19"/>
      <c r="H97" s="19"/>
      <c r="I97" s="19"/>
      <c r="J97" s="19"/>
    </row>
    <row r="98">
      <c r="A98" s="91">
        <v>113.0</v>
      </c>
      <c r="B98" s="90">
        <v>0.07454861111111111</v>
      </c>
      <c r="C98" s="135" t="s">
        <v>18</v>
      </c>
      <c r="D98" s="135" t="s">
        <v>47</v>
      </c>
      <c r="E98" s="53">
        <v>18.0</v>
      </c>
      <c r="F98" s="49">
        <f>E98-12</f>
        <v>6</v>
      </c>
      <c r="G98" s="19"/>
      <c r="H98" s="19"/>
      <c r="I98" s="19"/>
      <c r="J98" s="19"/>
    </row>
    <row r="99">
      <c r="A99" s="91">
        <v>113.0</v>
      </c>
      <c r="B99" s="90">
        <v>0.07456018518518519</v>
      </c>
      <c r="C99" s="135" t="s">
        <v>4482</v>
      </c>
      <c r="D99" s="135" t="s">
        <v>47</v>
      </c>
      <c r="E99" s="53">
        <v>17.0</v>
      </c>
      <c r="F99" s="49">
        <f>E99-2</f>
        <v>15</v>
      </c>
      <c r="G99" s="19"/>
      <c r="H99" s="19"/>
      <c r="I99" s="19"/>
      <c r="J99" s="19"/>
    </row>
    <row r="100">
      <c r="A100" s="91">
        <v>113.0</v>
      </c>
      <c r="B100" s="90">
        <v>0.07456018518518519</v>
      </c>
      <c r="C100" s="135" t="s">
        <v>4501</v>
      </c>
      <c r="D100" s="135" t="s">
        <v>47</v>
      </c>
      <c r="E100" s="53">
        <v>17.0</v>
      </c>
      <c r="F100" s="49">
        <f>E100-3</f>
        <v>14</v>
      </c>
      <c r="G100" s="19"/>
      <c r="H100" s="19"/>
      <c r="I100" s="19"/>
      <c r="J100" s="19"/>
    </row>
    <row r="101">
      <c r="A101" s="91">
        <v>113.0</v>
      </c>
      <c r="B101" s="90">
        <v>0.07469907407407407</v>
      </c>
      <c r="C101" s="135" t="s">
        <v>134</v>
      </c>
      <c r="D101" s="135" t="s">
        <v>47</v>
      </c>
      <c r="E101" s="53">
        <v>15.0</v>
      </c>
      <c r="F101" s="49">
        <f>E101-0</f>
        <v>15</v>
      </c>
      <c r="G101" s="19"/>
      <c r="H101" s="19"/>
      <c r="I101" s="19"/>
      <c r="J101" s="19"/>
    </row>
    <row r="102">
      <c r="A102" s="91">
        <v>113.0</v>
      </c>
      <c r="B102" s="90">
        <v>0.07483796296296297</v>
      </c>
      <c r="C102" s="135" t="s">
        <v>22</v>
      </c>
      <c r="D102" s="135" t="s">
        <v>47</v>
      </c>
      <c r="E102" s="53">
        <v>10.0</v>
      </c>
      <c r="F102" s="49">
        <f>E102-3</f>
        <v>7</v>
      </c>
      <c r="G102" s="19"/>
      <c r="H102" s="19"/>
      <c r="I102" s="19"/>
      <c r="J102" s="135" t="s">
        <v>4477</v>
      </c>
    </row>
    <row r="103">
      <c r="A103" s="91">
        <v>113.0</v>
      </c>
      <c r="B103" s="90">
        <v>0.07501157407407408</v>
      </c>
      <c r="C103" s="135" t="s">
        <v>15</v>
      </c>
      <c r="D103" s="135" t="s">
        <v>47</v>
      </c>
      <c r="E103" s="53">
        <v>6.0</v>
      </c>
      <c r="F103" s="49">
        <f>E103-2</f>
        <v>4</v>
      </c>
      <c r="G103" s="19"/>
      <c r="H103" s="19"/>
      <c r="I103" s="19"/>
      <c r="J103" s="19"/>
    </row>
    <row r="104">
      <c r="A104" s="91">
        <v>113.0</v>
      </c>
      <c r="B104" s="90">
        <v>0.07503472222222222</v>
      </c>
      <c r="C104" s="135" t="s">
        <v>22</v>
      </c>
      <c r="D104" s="135" t="s">
        <v>47</v>
      </c>
      <c r="E104" s="53">
        <v>6.0</v>
      </c>
      <c r="F104" s="49">
        <f>E104-3</f>
        <v>3</v>
      </c>
      <c r="G104" s="19"/>
      <c r="H104" s="19"/>
      <c r="I104" s="19"/>
      <c r="J104" s="19" t="s">
        <v>4478</v>
      </c>
    </row>
    <row r="105">
      <c r="A105" s="91">
        <v>113.0</v>
      </c>
      <c r="B105" s="90">
        <v>0.07504629629629629</v>
      </c>
      <c r="C105" s="135" t="s">
        <v>21</v>
      </c>
      <c r="D105" s="135" t="s">
        <v>47</v>
      </c>
      <c r="E105" s="53">
        <v>8.0</v>
      </c>
      <c r="F105" s="49">
        <f>E105-5</f>
        <v>3</v>
      </c>
      <c r="G105" s="19"/>
      <c r="H105" s="19"/>
      <c r="I105" s="19"/>
      <c r="J105" s="135"/>
    </row>
    <row r="106">
      <c r="A106" s="91">
        <v>113.0</v>
      </c>
      <c r="B106" s="90">
        <v>0.07689814814814815</v>
      </c>
      <c r="C106" s="135" t="s">
        <v>10</v>
      </c>
      <c r="D106" s="135" t="s">
        <v>32</v>
      </c>
      <c r="E106" s="53">
        <v>25.0</v>
      </c>
      <c r="F106" s="49">
        <f>E106-14+5</f>
        <v>16</v>
      </c>
      <c r="G106" s="19"/>
      <c r="H106" s="19"/>
      <c r="I106" s="19"/>
      <c r="J106" s="135" t="s">
        <v>4503</v>
      </c>
    </row>
    <row r="107">
      <c r="A107" s="91">
        <v>113.0</v>
      </c>
      <c r="B107" s="90">
        <v>0.07734953703703704</v>
      </c>
      <c r="C107" s="135" t="s">
        <v>10</v>
      </c>
      <c r="D107" s="135" t="s">
        <v>7</v>
      </c>
      <c r="E107" s="53">
        <v>41.0</v>
      </c>
      <c r="F107" s="19"/>
      <c r="G107" s="19"/>
      <c r="H107" s="135" t="s">
        <v>4504</v>
      </c>
      <c r="I107" s="19"/>
      <c r="J107" s="19"/>
    </row>
    <row r="108">
      <c r="A108" s="91">
        <v>113.0</v>
      </c>
      <c r="B108" s="90">
        <v>0.07755787037037037</v>
      </c>
      <c r="C108" s="135" t="s">
        <v>10</v>
      </c>
      <c r="D108" s="135" t="s">
        <v>32</v>
      </c>
      <c r="E108" s="53">
        <v>17.0</v>
      </c>
      <c r="F108" s="49">
        <f>E108-14</f>
        <v>3</v>
      </c>
      <c r="G108" s="19"/>
      <c r="H108" s="19"/>
      <c r="I108" s="19"/>
      <c r="J108" s="135" t="s">
        <v>2634</v>
      </c>
    </row>
    <row r="109">
      <c r="A109" s="91">
        <v>113.0</v>
      </c>
      <c r="B109" s="90">
        <v>0.07800925925925926</v>
      </c>
      <c r="C109" s="135" t="s">
        <v>10</v>
      </c>
      <c r="D109" s="135" t="s">
        <v>20</v>
      </c>
      <c r="E109" s="53">
        <v>31.0</v>
      </c>
      <c r="F109" s="49">
        <f>E109-17-10</f>
        <v>4</v>
      </c>
      <c r="G109" s="19"/>
      <c r="H109" s="19"/>
      <c r="I109" s="19"/>
      <c r="J109" s="135" t="s">
        <v>137</v>
      </c>
    </row>
    <row r="110">
      <c r="A110" s="91">
        <v>113.0</v>
      </c>
      <c r="B110" s="90">
        <v>0.07991898148148148</v>
      </c>
      <c r="C110" s="135" t="s">
        <v>13</v>
      </c>
      <c r="D110" s="135" t="s">
        <v>32</v>
      </c>
      <c r="E110" s="53" t="s">
        <v>30</v>
      </c>
      <c r="F110" s="53" t="s">
        <v>30</v>
      </c>
      <c r="G110" s="19"/>
      <c r="H110" s="19"/>
      <c r="I110" s="19"/>
      <c r="J110" s="135" t="s">
        <v>17</v>
      </c>
    </row>
    <row r="111">
      <c r="A111" s="91">
        <v>113.0</v>
      </c>
      <c r="B111" s="90">
        <v>0.07991898148148148</v>
      </c>
      <c r="C111" s="135" t="s">
        <v>13</v>
      </c>
      <c r="D111" s="135" t="s">
        <v>32</v>
      </c>
      <c r="E111" s="53">
        <v>34.0</v>
      </c>
      <c r="F111" s="49">
        <f>E111-17</f>
        <v>17</v>
      </c>
      <c r="G111" s="19"/>
      <c r="H111" s="19"/>
      <c r="I111" s="19"/>
      <c r="J111" s="135" t="s">
        <v>4505</v>
      </c>
    </row>
    <row r="112">
      <c r="A112" s="91">
        <v>113.0</v>
      </c>
      <c r="B112" s="90">
        <v>0.08034722222222222</v>
      </c>
      <c r="C112" s="135" t="s">
        <v>13</v>
      </c>
      <c r="D112" s="135" t="s">
        <v>7</v>
      </c>
      <c r="E112" s="53">
        <v>32.0</v>
      </c>
      <c r="F112" s="19"/>
      <c r="G112" s="19"/>
      <c r="H112" s="135" t="s">
        <v>4506</v>
      </c>
      <c r="I112" s="19"/>
      <c r="J112" s="19"/>
    </row>
    <row r="113">
      <c r="A113" s="91">
        <v>113.0</v>
      </c>
      <c r="B113" s="90">
        <v>0.08130787037037036</v>
      </c>
      <c r="C113" s="135" t="s">
        <v>22</v>
      </c>
      <c r="D113" s="135" t="s">
        <v>25</v>
      </c>
      <c r="E113" s="53">
        <v>18.0</v>
      </c>
      <c r="F113" s="49">
        <f t="shared" ref="F113:F115" si="6">E113-6</f>
        <v>12</v>
      </c>
      <c r="G113" s="19"/>
      <c r="H113" s="135" t="s">
        <v>4507</v>
      </c>
      <c r="I113" s="19"/>
      <c r="J113" s="135" t="s">
        <v>4508</v>
      </c>
    </row>
    <row r="114">
      <c r="A114" s="91">
        <v>113.0</v>
      </c>
      <c r="B114" s="90">
        <v>0.08130787037037036</v>
      </c>
      <c r="C114" s="135" t="s">
        <v>22</v>
      </c>
      <c r="D114" s="135" t="s">
        <v>25</v>
      </c>
      <c r="E114" s="53">
        <v>25.0</v>
      </c>
      <c r="F114" s="49">
        <f t="shared" si="6"/>
        <v>19</v>
      </c>
      <c r="G114" s="19"/>
      <c r="H114" s="135" t="s">
        <v>4509</v>
      </c>
      <c r="I114" s="19"/>
      <c r="J114" s="135" t="s">
        <v>4510</v>
      </c>
    </row>
    <row r="115">
      <c r="A115" s="91">
        <v>113.0</v>
      </c>
      <c r="B115" s="90">
        <v>0.08135416666666667</v>
      </c>
      <c r="C115" s="135" t="s">
        <v>18</v>
      </c>
      <c r="D115" s="135" t="s">
        <v>25</v>
      </c>
      <c r="E115" s="53">
        <v>18.0</v>
      </c>
      <c r="F115" s="49">
        <f t="shared" si="6"/>
        <v>12</v>
      </c>
      <c r="G115" s="19"/>
      <c r="H115" s="135" t="s">
        <v>4511</v>
      </c>
      <c r="I115" s="19"/>
      <c r="J115" s="68" t="s">
        <v>4512</v>
      </c>
    </row>
    <row r="116">
      <c r="A116" s="91">
        <v>113.0</v>
      </c>
      <c r="B116" s="90">
        <v>0.08136574074074074</v>
      </c>
      <c r="C116" s="135" t="s">
        <v>15</v>
      </c>
      <c r="D116" s="135" t="s">
        <v>25</v>
      </c>
      <c r="E116" s="53">
        <v>17.0</v>
      </c>
      <c r="F116" s="49">
        <f>E116-2</f>
        <v>15</v>
      </c>
      <c r="G116" s="19"/>
      <c r="H116" s="135" t="s">
        <v>4513</v>
      </c>
      <c r="I116" s="19"/>
      <c r="J116" s="68" t="s">
        <v>4512</v>
      </c>
    </row>
    <row r="117">
      <c r="A117" s="91">
        <v>113.0</v>
      </c>
      <c r="B117" s="90">
        <v>0.08138888888888889</v>
      </c>
      <c r="C117" s="135" t="s">
        <v>21</v>
      </c>
      <c r="D117" s="135" t="s">
        <v>25</v>
      </c>
      <c r="E117" s="53">
        <v>26.0</v>
      </c>
      <c r="F117" s="49">
        <f>E117-11</f>
        <v>15</v>
      </c>
      <c r="G117" s="19"/>
      <c r="H117" s="135"/>
      <c r="I117" s="19"/>
      <c r="J117" s="68" t="s">
        <v>4512</v>
      </c>
    </row>
    <row r="118">
      <c r="A118" s="91">
        <v>113.0</v>
      </c>
      <c r="B118" s="90">
        <v>0.08143518518518518</v>
      </c>
      <c r="C118" s="135" t="s">
        <v>10</v>
      </c>
      <c r="D118" s="135" t="s">
        <v>25</v>
      </c>
      <c r="E118" s="53">
        <v>31.0</v>
      </c>
      <c r="F118" s="49">
        <f>E118-13</f>
        <v>18</v>
      </c>
      <c r="G118" s="19"/>
      <c r="H118" s="135" t="s">
        <v>4514</v>
      </c>
      <c r="I118" s="19"/>
      <c r="J118" s="68" t="s">
        <v>4512</v>
      </c>
    </row>
    <row r="119">
      <c r="A119" s="91">
        <v>113.0</v>
      </c>
      <c r="B119" s="90">
        <v>0.08167824074074075</v>
      </c>
      <c r="C119" s="135" t="s">
        <v>22</v>
      </c>
      <c r="D119" s="135" t="s">
        <v>95</v>
      </c>
      <c r="E119" s="53">
        <v>5.0</v>
      </c>
      <c r="F119" s="19"/>
      <c r="G119" s="19"/>
      <c r="H119" s="19"/>
      <c r="I119" s="19"/>
      <c r="J119" s="19"/>
    </row>
    <row r="120">
      <c r="A120" s="91">
        <v>113.0</v>
      </c>
      <c r="B120" s="90">
        <v>0.0828125</v>
      </c>
      <c r="C120" s="135" t="s">
        <v>18</v>
      </c>
      <c r="D120" s="135" t="s">
        <v>32</v>
      </c>
      <c r="E120" s="53">
        <v>31.0</v>
      </c>
      <c r="F120" s="49">
        <f>E120-15</f>
        <v>16</v>
      </c>
      <c r="G120" s="19"/>
      <c r="H120" s="19"/>
      <c r="I120" s="19"/>
      <c r="J120" s="135" t="s">
        <v>2922</v>
      </c>
    </row>
    <row r="121">
      <c r="A121" s="91">
        <v>113.0</v>
      </c>
      <c r="B121" s="90">
        <v>0.08328703703703703</v>
      </c>
      <c r="C121" s="135" t="s">
        <v>18</v>
      </c>
      <c r="D121" s="135" t="s">
        <v>7</v>
      </c>
      <c r="E121" s="53">
        <v>14.0</v>
      </c>
      <c r="F121" s="19"/>
      <c r="G121" s="19"/>
      <c r="H121" s="135" t="s">
        <v>4515</v>
      </c>
      <c r="I121" s="19"/>
      <c r="J121" s="19"/>
    </row>
    <row r="122">
      <c r="A122" s="91">
        <v>113.0</v>
      </c>
      <c r="B122" s="90">
        <v>0.08359953703703704</v>
      </c>
      <c r="C122" s="135" t="s">
        <v>18</v>
      </c>
      <c r="D122" s="135" t="s">
        <v>32</v>
      </c>
      <c r="E122" s="53">
        <v>31.0</v>
      </c>
      <c r="F122" s="49">
        <f>E122-15</f>
        <v>16</v>
      </c>
      <c r="G122" s="19"/>
      <c r="H122" s="19"/>
      <c r="I122" s="19"/>
      <c r="J122" s="135" t="s">
        <v>4516</v>
      </c>
    </row>
    <row r="123">
      <c r="A123" s="91">
        <v>113.0</v>
      </c>
      <c r="B123" s="90">
        <v>0.08371527777777778</v>
      </c>
      <c r="C123" s="135" t="s">
        <v>18</v>
      </c>
      <c r="D123" s="135" t="s">
        <v>7</v>
      </c>
      <c r="E123" s="53">
        <v>11.0</v>
      </c>
      <c r="F123" s="19"/>
      <c r="G123" s="19"/>
      <c r="H123" s="135" t="s">
        <v>4517</v>
      </c>
      <c r="I123" s="19"/>
      <c r="J123" s="19"/>
    </row>
    <row r="124">
      <c r="A124" s="91">
        <v>113.0</v>
      </c>
      <c r="B124" s="90">
        <v>0.08447916666666666</v>
      </c>
      <c r="C124" s="135" t="s">
        <v>18</v>
      </c>
      <c r="D124" s="135" t="s">
        <v>32</v>
      </c>
      <c r="E124" s="53">
        <v>28.0</v>
      </c>
      <c r="F124" s="49">
        <f>E124-15</f>
        <v>13</v>
      </c>
      <c r="G124" s="19"/>
      <c r="H124" s="19"/>
      <c r="I124" s="19"/>
      <c r="J124" s="135" t="s">
        <v>4516</v>
      </c>
    </row>
    <row r="125">
      <c r="A125" s="91">
        <v>113.0</v>
      </c>
      <c r="B125" s="90">
        <v>0.08460648148148148</v>
      </c>
      <c r="C125" s="135" t="s">
        <v>18</v>
      </c>
      <c r="D125" s="135" t="s">
        <v>7</v>
      </c>
      <c r="E125" s="53">
        <v>19.0</v>
      </c>
      <c r="F125" s="19"/>
      <c r="G125" s="19"/>
      <c r="H125" s="135" t="s">
        <v>4518</v>
      </c>
      <c r="I125" s="19"/>
      <c r="J125" s="19"/>
    </row>
    <row r="126">
      <c r="A126" s="91">
        <v>113.0</v>
      </c>
      <c r="B126" s="90">
        <v>0.08506944444444445</v>
      </c>
      <c r="C126" s="135" t="s">
        <v>18</v>
      </c>
      <c r="D126" s="135" t="s">
        <v>97</v>
      </c>
      <c r="E126" s="53">
        <v>19.0</v>
      </c>
      <c r="F126" s="19"/>
      <c r="G126" s="19"/>
      <c r="H126" s="19"/>
      <c r="I126" s="19"/>
      <c r="J126" s="135" t="s">
        <v>916</v>
      </c>
    </row>
    <row r="127">
      <c r="A127" s="91">
        <v>113.0</v>
      </c>
      <c r="B127" s="90">
        <v>0.08606481481481482</v>
      </c>
      <c r="C127" s="135" t="s">
        <v>4501</v>
      </c>
      <c r="D127" s="135" t="s">
        <v>32</v>
      </c>
      <c r="E127" s="53">
        <v>13.0</v>
      </c>
      <c r="F127" s="49">
        <f>E127-8</f>
        <v>5</v>
      </c>
      <c r="G127" s="19"/>
      <c r="H127" s="19"/>
      <c r="I127" s="19"/>
      <c r="J127" s="19"/>
    </row>
    <row r="128">
      <c r="A128" s="91">
        <v>113.0</v>
      </c>
      <c r="B128" s="90">
        <v>0.08606481481481482</v>
      </c>
      <c r="C128" s="135" t="s">
        <v>4501</v>
      </c>
      <c r="D128" s="135" t="s">
        <v>32</v>
      </c>
      <c r="E128" s="53" t="s">
        <v>28</v>
      </c>
      <c r="F128" s="53">
        <v>1.0</v>
      </c>
      <c r="G128" s="19"/>
      <c r="H128" s="19"/>
      <c r="I128" s="19"/>
      <c r="J128" s="19"/>
    </row>
    <row r="129">
      <c r="A129" s="91">
        <v>113.0</v>
      </c>
      <c r="B129" s="90">
        <v>0.0868287037037037</v>
      </c>
      <c r="C129" s="135" t="s">
        <v>4482</v>
      </c>
      <c r="D129" s="135" t="s">
        <v>32</v>
      </c>
      <c r="E129" s="53">
        <v>33.0</v>
      </c>
      <c r="F129" s="49">
        <f>E129-14</f>
        <v>19</v>
      </c>
      <c r="G129" s="19"/>
      <c r="H129" s="19"/>
      <c r="I129" s="19"/>
      <c r="J129" s="135" t="s">
        <v>4519</v>
      </c>
    </row>
    <row r="130">
      <c r="A130" s="91">
        <v>113.0</v>
      </c>
      <c r="B130" s="90">
        <v>0.08761574074074074</v>
      </c>
      <c r="C130" s="135" t="s">
        <v>4482</v>
      </c>
      <c r="D130" s="135" t="s">
        <v>7</v>
      </c>
      <c r="E130" s="53">
        <v>49.0</v>
      </c>
      <c r="F130" s="19"/>
      <c r="G130" s="19"/>
      <c r="H130" s="135" t="s">
        <v>4520</v>
      </c>
      <c r="I130" s="19"/>
      <c r="J130" s="19"/>
    </row>
    <row r="131">
      <c r="A131" s="91">
        <v>113.0</v>
      </c>
      <c r="B131" s="90">
        <v>0.08795138888888888</v>
      </c>
      <c r="C131" s="135" t="s">
        <v>4482</v>
      </c>
      <c r="D131" s="135" t="s">
        <v>32</v>
      </c>
      <c r="E131" s="53">
        <v>29.0</v>
      </c>
      <c r="F131" s="49">
        <f>E131-14</f>
        <v>15</v>
      </c>
      <c r="G131" s="19"/>
      <c r="H131" s="19"/>
      <c r="I131" s="19"/>
      <c r="J131" s="135" t="s">
        <v>4519</v>
      </c>
    </row>
    <row r="132">
      <c r="A132" s="91">
        <v>113.0</v>
      </c>
      <c r="B132" s="90">
        <v>0.08814814814814814</v>
      </c>
      <c r="C132" s="135" t="s">
        <v>4482</v>
      </c>
      <c r="D132" s="135" t="s">
        <v>7</v>
      </c>
      <c r="E132" s="53">
        <v>47.0</v>
      </c>
      <c r="F132" s="19"/>
      <c r="G132" s="19"/>
      <c r="H132" s="135" t="s">
        <v>4521</v>
      </c>
      <c r="I132" s="19"/>
      <c r="J132" s="19"/>
    </row>
    <row r="133">
      <c r="A133" s="91">
        <v>113.0</v>
      </c>
      <c r="B133" s="90">
        <v>0.08984953703703703</v>
      </c>
      <c r="C133" s="135" t="s">
        <v>4482</v>
      </c>
      <c r="D133" s="135" t="s">
        <v>129</v>
      </c>
      <c r="E133" s="53" t="s">
        <v>37</v>
      </c>
      <c r="F133" s="53">
        <v>20.0</v>
      </c>
      <c r="G133" s="19"/>
      <c r="H133" s="19"/>
      <c r="I133" s="19"/>
      <c r="J133" s="135" t="s">
        <v>4522</v>
      </c>
    </row>
    <row r="134">
      <c r="A134" s="91">
        <v>113.0</v>
      </c>
      <c r="B134" s="90">
        <v>0.09364583333333333</v>
      </c>
      <c r="C134" s="135" t="s">
        <v>22</v>
      </c>
      <c r="D134" s="135" t="s">
        <v>97</v>
      </c>
      <c r="E134" s="53" t="s">
        <v>30</v>
      </c>
      <c r="F134" s="53" t="s">
        <v>30</v>
      </c>
      <c r="G134" s="19"/>
      <c r="H134" s="19"/>
      <c r="I134" s="19"/>
      <c r="J134" s="135" t="s">
        <v>4302</v>
      </c>
    </row>
    <row r="135">
      <c r="A135" s="91">
        <v>113.0</v>
      </c>
      <c r="B135" s="90">
        <v>0.09502314814814815</v>
      </c>
      <c r="C135" s="135" t="s">
        <v>21</v>
      </c>
      <c r="D135" s="135" t="s">
        <v>32</v>
      </c>
      <c r="E135" s="53" t="s">
        <v>30</v>
      </c>
      <c r="F135" s="53" t="s">
        <v>30</v>
      </c>
      <c r="G135" s="19"/>
      <c r="H135" s="19"/>
      <c r="I135" s="19"/>
      <c r="J135" s="135" t="s">
        <v>42</v>
      </c>
    </row>
    <row r="136">
      <c r="A136" s="91">
        <v>113.0</v>
      </c>
      <c r="B136" s="90">
        <v>0.09502314814814815</v>
      </c>
      <c r="C136" s="135" t="s">
        <v>21</v>
      </c>
      <c r="D136" s="135" t="s">
        <v>32</v>
      </c>
      <c r="E136" s="53">
        <v>27.0</v>
      </c>
      <c r="F136" s="49">
        <f>E136-14</f>
        <v>13</v>
      </c>
      <c r="G136" s="19"/>
      <c r="H136" s="19"/>
      <c r="I136" s="19"/>
      <c r="J136" s="135" t="s">
        <v>4523</v>
      </c>
    </row>
    <row r="137">
      <c r="A137" s="91">
        <v>113.0</v>
      </c>
      <c r="B137" s="90">
        <v>0.09542824074074074</v>
      </c>
      <c r="C137" s="135" t="s">
        <v>21</v>
      </c>
      <c r="D137" s="135" t="s">
        <v>32</v>
      </c>
      <c r="E137" s="53" t="s">
        <v>30</v>
      </c>
      <c r="F137" s="53" t="s">
        <v>30</v>
      </c>
      <c r="G137" s="19"/>
      <c r="H137" s="19"/>
      <c r="I137" s="19"/>
      <c r="J137" s="135" t="s">
        <v>42</v>
      </c>
    </row>
    <row r="138">
      <c r="A138" s="91">
        <v>113.0</v>
      </c>
      <c r="B138" s="90">
        <v>0.09542824074074074</v>
      </c>
      <c r="C138" s="135" t="s">
        <v>21</v>
      </c>
      <c r="D138" s="135" t="s">
        <v>32</v>
      </c>
      <c r="E138" s="53">
        <v>18.0</v>
      </c>
      <c r="F138" s="49">
        <f>E138-14</f>
        <v>4</v>
      </c>
      <c r="G138" s="19"/>
      <c r="H138" s="19"/>
      <c r="I138" s="19"/>
      <c r="J138" s="135" t="s">
        <v>2907</v>
      </c>
    </row>
    <row r="139">
      <c r="A139" s="91">
        <v>113.0</v>
      </c>
      <c r="B139" s="90">
        <v>0.09583333333333334</v>
      </c>
      <c r="C139" s="135" t="s">
        <v>21</v>
      </c>
      <c r="D139" s="135" t="s">
        <v>32</v>
      </c>
      <c r="E139" s="53" t="s">
        <v>37</v>
      </c>
      <c r="F139" s="53">
        <v>20.0</v>
      </c>
      <c r="G139" s="19"/>
      <c r="H139" s="19"/>
      <c r="I139" s="19"/>
      <c r="J139" s="135" t="s">
        <v>2767</v>
      </c>
    </row>
    <row r="140">
      <c r="A140" s="91">
        <v>113.0</v>
      </c>
      <c r="B140" s="90">
        <v>0.09600694444444445</v>
      </c>
      <c r="C140" s="135" t="s">
        <v>21</v>
      </c>
      <c r="D140" s="135" t="s">
        <v>7</v>
      </c>
      <c r="E140" s="53">
        <v>32.0</v>
      </c>
      <c r="F140" s="19"/>
      <c r="G140" s="19"/>
      <c r="H140" s="135" t="s">
        <v>4524</v>
      </c>
      <c r="I140" s="19"/>
      <c r="J140" s="19"/>
    </row>
    <row r="141">
      <c r="A141" s="91">
        <v>113.0</v>
      </c>
      <c r="B141" s="77">
        <v>0.09777777777777778</v>
      </c>
      <c r="C141" s="135" t="s">
        <v>13</v>
      </c>
      <c r="D141" s="135" t="s">
        <v>129</v>
      </c>
      <c r="E141" s="49">
        <v>3.0</v>
      </c>
      <c r="F141" s="53">
        <v>3.0</v>
      </c>
      <c r="G141" s="19"/>
      <c r="H141" s="19"/>
      <c r="I141" s="19"/>
      <c r="J141" s="135" t="s">
        <v>17</v>
      </c>
    </row>
    <row r="142">
      <c r="A142" s="91">
        <v>113.0</v>
      </c>
      <c r="B142" s="90">
        <v>0.09777777777777778</v>
      </c>
      <c r="C142" s="135" t="s">
        <v>13</v>
      </c>
      <c r="D142" s="135" t="s">
        <v>129</v>
      </c>
      <c r="E142" s="53" t="s">
        <v>37</v>
      </c>
      <c r="F142" s="53">
        <v>20.0</v>
      </c>
      <c r="G142" s="19"/>
      <c r="H142" s="19"/>
      <c r="I142" s="19"/>
      <c r="J142" s="135" t="s">
        <v>40</v>
      </c>
    </row>
    <row r="143">
      <c r="A143" s="91">
        <v>113.0</v>
      </c>
      <c r="B143" s="90">
        <v>0.09958333333333333</v>
      </c>
      <c r="C143" s="135" t="s">
        <v>15</v>
      </c>
      <c r="D143" s="135" t="s">
        <v>74</v>
      </c>
      <c r="E143" s="53">
        <v>11.0</v>
      </c>
      <c r="F143" s="49">
        <f>E143-2</f>
        <v>9</v>
      </c>
      <c r="G143" s="19"/>
      <c r="H143" s="19"/>
      <c r="I143" s="19"/>
      <c r="J143" s="19"/>
    </row>
    <row r="144">
      <c r="A144" s="91">
        <v>113.0</v>
      </c>
      <c r="B144" s="90">
        <v>0.10020833333333333</v>
      </c>
      <c r="C144" s="135" t="s">
        <v>22</v>
      </c>
      <c r="D144" s="135" t="s">
        <v>32</v>
      </c>
      <c r="E144" s="53" t="s">
        <v>30</v>
      </c>
      <c r="F144" s="53" t="s">
        <v>30</v>
      </c>
      <c r="G144" s="19"/>
      <c r="H144" s="19"/>
      <c r="I144" s="19"/>
      <c r="J144" s="135" t="s">
        <v>17</v>
      </c>
    </row>
    <row r="145">
      <c r="A145" s="91">
        <v>113.0</v>
      </c>
      <c r="B145" s="90">
        <v>0.10020833333333333</v>
      </c>
      <c r="C145" s="135" t="s">
        <v>22</v>
      </c>
      <c r="D145" s="135" t="s">
        <v>32</v>
      </c>
      <c r="E145" s="53">
        <v>28.0</v>
      </c>
      <c r="F145" s="53">
        <v>17.0</v>
      </c>
      <c r="G145" s="19"/>
      <c r="H145" s="19"/>
      <c r="I145" s="19"/>
      <c r="J145" s="135" t="s">
        <v>4525</v>
      </c>
    </row>
    <row r="146">
      <c r="A146" s="91">
        <v>113.0</v>
      </c>
      <c r="B146" s="90">
        <v>0.1009837962962963</v>
      </c>
      <c r="C146" s="135" t="s">
        <v>22</v>
      </c>
      <c r="D146" s="135" t="s">
        <v>7</v>
      </c>
      <c r="E146" s="53">
        <v>29.0</v>
      </c>
      <c r="F146" s="19"/>
      <c r="G146" s="19"/>
      <c r="H146" s="135" t="s">
        <v>4526</v>
      </c>
      <c r="I146" s="19"/>
      <c r="J146" s="19"/>
    </row>
    <row r="147">
      <c r="A147" s="91">
        <v>113.0</v>
      </c>
      <c r="B147" s="90">
        <v>0.10266203703703704</v>
      </c>
      <c r="C147" s="135" t="s">
        <v>13</v>
      </c>
      <c r="D147" s="135" t="s">
        <v>74</v>
      </c>
      <c r="E147" s="53" t="s">
        <v>30</v>
      </c>
      <c r="F147" s="53" t="s">
        <v>30</v>
      </c>
      <c r="G147" s="19"/>
      <c r="H147" s="19"/>
      <c r="I147" s="19"/>
      <c r="J147" s="135" t="s">
        <v>17</v>
      </c>
    </row>
    <row r="148">
      <c r="A148" s="91">
        <v>113.0</v>
      </c>
      <c r="B148" s="90">
        <v>0.10266203703703704</v>
      </c>
      <c r="C148" s="135" t="s">
        <v>13</v>
      </c>
      <c r="D148" s="135" t="s">
        <v>74</v>
      </c>
      <c r="E148" s="53">
        <v>25.0</v>
      </c>
      <c r="F148" s="49">
        <f>E148-14</f>
        <v>11</v>
      </c>
      <c r="G148" s="19"/>
      <c r="H148" s="135" t="s">
        <v>2256</v>
      </c>
      <c r="I148" s="19"/>
      <c r="J148" s="135" t="s">
        <v>40</v>
      </c>
    </row>
    <row r="149">
      <c r="A149" s="91">
        <v>113.0</v>
      </c>
      <c r="B149" s="90">
        <v>0.10310185185185185</v>
      </c>
      <c r="C149" s="135" t="s">
        <v>13</v>
      </c>
      <c r="D149" s="135" t="s">
        <v>32</v>
      </c>
      <c r="E149" s="53" t="s">
        <v>30</v>
      </c>
      <c r="F149" s="53" t="s">
        <v>30</v>
      </c>
      <c r="G149" s="19"/>
      <c r="H149" s="19"/>
      <c r="I149" s="19"/>
      <c r="J149" s="135" t="s">
        <v>17</v>
      </c>
    </row>
    <row r="150">
      <c r="A150" s="91">
        <v>113.0</v>
      </c>
      <c r="B150" s="90">
        <v>0.10310185185185185</v>
      </c>
      <c r="C150" s="135" t="s">
        <v>13</v>
      </c>
      <c r="D150" s="135" t="s">
        <v>32</v>
      </c>
      <c r="E150" s="53" t="s">
        <v>37</v>
      </c>
      <c r="F150" s="53">
        <v>20.0</v>
      </c>
      <c r="G150" s="19"/>
      <c r="H150" s="19"/>
      <c r="I150" s="19"/>
      <c r="J150" s="135" t="s">
        <v>4527</v>
      </c>
    </row>
    <row r="151">
      <c r="A151" s="91">
        <v>113.0</v>
      </c>
      <c r="B151" s="90">
        <v>0.10356481481481482</v>
      </c>
      <c r="C151" s="135" t="s">
        <v>13</v>
      </c>
      <c r="D151" s="135" t="s">
        <v>7</v>
      </c>
      <c r="E151" s="53">
        <v>62.0</v>
      </c>
      <c r="F151" s="19"/>
      <c r="G151" s="19"/>
      <c r="H151" s="135" t="s">
        <v>4528</v>
      </c>
      <c r="I151" s="19"/>
      <c r="J151" s="19"/>
    </row>
    <row r="152">
      <c r="A152" s="91">
        <v>113.0</v>
      </c>
      <c r="B152" s="90">
        <v>0.10497685185185185</v>
      </c>
      <c r="C152" s="135" t="s">
        <v>13</v>
      </c>
      <c r="D152" s="135" t="s">
        <v>32</v>
      </c>
      <c r="E152" s="53" t="s">
        <v>30</v>
      </c>
      <c r="F152" s="53" t="s">
        <v>30</v>
      </c>
      <c r="G152" s="19"/>
      <c r="H152" s="19"/>
      <c r="I152" s="19"/>
      <c r="J152" s="135" t="s">
        <v>17</v>
      </c>
    </row>
    <row r="153">
      <c r="A153" s="91">
        <v>113.0</v>
      </c>
      <c r="B153" s="90">
        <v>0.10497685185185185</v>
      </c>
      <c r="C153" s="135" t="s">
        <v>13</v>
      </c>
      <c r="D153" s="135" t="s">
        <v>32</v>
      </c>
      <c r="E153" s="53">
        <v>32.0</v>
      </c>
      <c r="F153" s="49">
        <f>E153-17</f>
        <v>15</v>
      </c>
      <c r="G153" s="19"/>
      <c r="H153" s="19"/>
      <c r="I153" s="19"/>
      <c r="J153" s="135" t="s">
        <v>4527</v>
      </c>
    </row>
    <row r="154">
      <c r="A154" s="91">
        <v>113.0</v>
      </c>
      <c r="B154" s="90">
        <v>0.1050925925925926</v>
      </c>
      <c r="C154" s="135" t="s">
        <v>13</v>
      </c>
      <c r="D154" s="135" t="s">
        <v>7</v>
      </c>
      <c r="E154" s="53">
        <v>24.0</v>
      </c>
      <c r="F154" s="19"/>
      <c r="G154" s="19"/>
      <c r="H154" s="135" t="s">
        <v>4064</v>
      </c>
      <c r="I154" s="19"/>
      <c r="J154" s="19"/>
    </row>
    <row r="155">
      <c r="A155" s="91">
        <v>113.0</v>
      </c>
      <c r="B155" s="90">
        <v>0.10561342592592593</v>
      </c>
      <c r="C155" s="135" t="s">
        <v>13</v>
      </c>
      <c r="D155" s="135" t="s">
        <v>32</v>
      </c>
      <c r="E155" s="53" t="s">
        <v>30</v>
      </c>
      <c r="F155" s="53" t="s">
        <v>30</v>
      </c>
      <c r="G155" s="19"/>
      <c r="H155" s="19"/>
      <c r="I155" s="19"/>
      <c r="J155" s="135" t="s">
        <v>17</v>
      </c>
    </row>
    <row r="156">
      <c r="A156" s="91">
        <v>113.0</v>
      </c>
      <c r="B156" s="90">
        <v>0.10561342592592593</v>
      </c>
      <c r="C156" s="135" t="s">
        <v>13</v>
      </c>
      <c r="D156" s="135" t="s">
        <v>32</v>
      </c>
      <c r="E156" s="53">
        <v>33.0</v>
      </c>
      <c r="F156" s="49">
        <f>E156-17</f>
        <v>16</v>
      </c>
      <c r="G156" s="19"/>
      <c r="H156" s="19"/>
      <c r="I156" s="19"/>
      <c r="J156" s="135" t="s">
        <v>4527</v>
      </c>
    </row>
    <row r="157">
      <c r="A157" s="91">
        <v>113.0</v>
      </c>
      <c r="B157" s="90">
        <v>0.1057175925925926</v>
      </c>
      <c r="C157" s="135" t="s">
        <v>13</v>
      </c>
      <c r="D157" s="135" t="s">
        <v>7</v>
      </c>
      <c r="E157" s="53">
        <v>23.0</v>
      </c>
      <c r="F157" s="19"/>
      <c r="G157" s="19"/>
      <c r="H157" s="19"/>
      <c r="I157" s="19"/>
      <c r="J157" s="135" t="s">
        <v>1734</v>
      </c>
    </row>
    <row r="158">
      <c r="A158" s="91">
        <v>113.0</v>
      </c>
      <c r="B158" s="90">
        <v>0.10625</v>
      </c>
      <c r="C158" s="135" t="s">
        <v>13</v>
      </c>
      <c r="D158" s="135" t="s">
        <v>7</v>
      </c>
      <c r="E158" s="19"/>
      <c r="F158" s="19"/>
      <c r="G158" s="19"/>
      <c r="H158" s="135" t="s">
        <v>4529</v>
      </c>
      <c r="I158" s="19"/>
      <c r="J158" s="135" t="s">
        <v>4530</v>
      </c>
    </row>
    <row r="159">
      <c r="A159" s="91">
        <v>113.0</v>
      </c>
      <c r="B159" s="90">
        <v>0.10648148148148148</v>
      </c>
      <c r="C159" s="135" t="s">
        <v>13</v>
      </c>
      <c r="D159" s="135" t="s">
        <v>7</v>
      </c>
      <c r="E159" s="53">
        <v>21.0</v>
      </c>
      <c r="F159" s="19"/>
      <c r="G159" s="19"/>
      <c r="H159" s="135" t="s">
        <v>4531</v>
      </c>
      <c r="I159" s="19"/>
      <c r="J159" s="19"/>
    </row>
    <row r="160">
      <c r="A160" s="91">
        <v>113.0</v>
      </c>
      <c r="B160" s="90">
        <v>0.1075</v>
      </c>
      <c r="C160" s="135" t="s">
        <v>10</v>
      </c>
      <c r="D160" s="135" t="s">
        <v>32</v>
      </c>
      <c r="E160" s="53">
        <v>26.0</v>
      </c>
      <c r="F160" s="53">
        <v>17.0</v>
      </c>
      <c r="G160" s="19"/>
      <c r="H160" s="19"/>
      <c r="I160" s="19"/>
      <c r="J160" s="135" t="s">
        <v>4532</v>
      </c>
    </row>
    <row r="161">
      <c r="A161" s="91">
        <v>113.0</v>
      </c>
      <c r="B161" s="90">
        <v>0.1076388888888889</v>
      </c>
      <c r="C161" s="135" t="s">
        <v>10</v>
      </c>
      <c r="D161" s="135" t="s">
        <v>7</v>
      </c>
      <c r="E161" s="53">
        <v>47.0</v>
      </c>
      <c r="F161" s="19"/>
      <c r="G161" s="19"/>
      <c r="H161" s="135" t="s">
        <v>4533</v>
      </c>
      <c r="I161" s="53">
        <v>1.0</v>
      </c>
      <c r="J161" s="135" t="s">
        <v>112</v>
      </c>
    </row>
    <row r="162">
      <c r="A162" s="91">
        <v>113.0</v>
      </c>
      <c r="B162" s="90">
        <v>0.10895833333333334</v>
      </c>
      <c r="C162" s="135" t="s">
        <v>10</v>
      </c>
      <c r="D162" s="135" t="s">
        <v>32</v>
      </c>
      <c r="E162" s="53">
        <v>23.0</v>
      </c>
      <c r="F162" s="49">
        <f>E162-14+5</f>
        <v>14</v>
      </c>
      <c r="G162" s="19"/>
      <c r="H162" s="19"/>
      <c r="I162" s="19"/>
      <c r="J162" s="135" t="s">
        <v>4532</v>
      </c>
    </row>
    <row r="163">
      <c r="A163" s="91">
        <v>113.0</v>
      </c>
      <c r="B163" s="90">
        <v>0.1091550925925926</v>
      </c>
      <c r="C163" s="135" t="s">
        <v>10</v>
      </c>
      <c r="D163" s="135" t="s">
        <v>7</v>
      </c>
      <c r="E163" s="53">
        <v>33.0</v>
      </c>
      <c r="F163" s="19"/>
      <c r="G163" s="19"/>
      <c r="H163" s="135" t="s">
        <v>4534</v>
      </c>
      <c r="I163" s="19"/>
      <c r="J163" s="19"/>
    </row>
    <row r="164">
      <c r="A164" s="91">
        <v>113.0</v>
      </c>
      <c r="B164" s="90">
        <v>0.11059027777777777</v>
      </c>
      <c r="C164" s="135" t="s">
        <v>18</v>
      </c>
      <c r="D164" s="135" t="s">
        <v>32</v>
      </c>
      <c r="E164" s="53">
        <v>26.0</v>
      </c>
      <c r="F164" s="49">
        <f>E164-15</f>
        <v>11</v>
      </c>
      <c r="G164" s="19"/>
      <c r="H164" s="19"/>
      <c r="I164" s="19"/>
      <c r="J164" s="135" t="s">
        <v>3726</v>
      </c>
    </row>
    <row r="165">
      <c r="A165" s="91">
        <v>113.0</v>
      </c>
      <c r="B165" s="90">
        <v>0.11105324074074074</v>
      </c>
      <c r="C165" s="135" t="s">
        <v>18</v>
      </c>
      <c r="D165" s="135" t="s">
        <v>7</v>
      </c>
      <c r="E165" s="53">
        <v>18.0</v>
      </c>
      <c r="F165" s="19"/>
      <c r="G165" s="19"/>
      <c r="H165" s="135" t="s">
        <v>4535</v>
      </c>
      <c r="I165" s="19"/>
      <c r="J165" s="19"/>
    </row>
    <row r="166">
      <c r="A166" s="91">
        <v>113.0</v>
      </c>
      <c r="B166" s="90">
        <v>0.11134259259259259</v>
      </c>
      <c r="C166" s="135" t="s">
        <v>18</v>
      </c>
      <c r="D166" s="135" t="s">
        <v>32</v>
      </c>
      <c r="E166" s="53">
        <v>31.0</v>
      </c>
      <c r="F166" s="49">
        <f>E166-15</f>
        <v>16</v>
      </c>
      <c r="G166" s="19"/>
      <c r="H166" s="19"/>
      <c r="I166" s="19"/>
      <c r="J166" s="135" t="s">
        <v>3726</v>
      </c>
    </row>
    <row r="167">
      <c r="A167" s="91">
        <v>113.0</v>
      </c>
      <c r="B167" s="90">
        <v>0.11145833333333334</v>
      </c>
      <c r="C167" s="135" t="s">
        <v>18</v>
      </c>
      <c r="D167" s="135" t="s">
        <v>7</v>
      </c>
      <c r="E167" s="53">
        <v>13.0</v>
      </c>
      <c r="F167" s="19"/>
      <c r="G167" s="19"/>
      <c r="H167" s="135" t="s">
        <v>4536</v>
      </c>
      <c r="I167" s="19"/>
      <c r="J167" s="19"/>
    </row>
    <row r="168">
      <c r="A168" s="91">
        <v>113.0</v>
      </c>
      <c r="B168" s="90">
        <v>0.11170138888888889</v>
      </c>
      <c r="C168" s="135" t="s">
        <v>18</v>
      </c>
      <c r="D168" s="135" t="s">
        <v>32</v>
      </c>
      <c r="E168" s="53">
        <v>34.0</v>
      </c>
      <c r="F168" s="49">
        <f>E168-15</f>
        <v>19</v>
      </c>
      <c r="G168" s="19"/>
      <c r="H168" s="19"/>
      <c r="I168" s="19"/>
      <c r="J168" s="135" t="s">
        <v>3726</v>
      </c>
    </row>
    <row r="169">
      <c r="A169" s="91">
        <v>113.0</v>
      </c>
      <c r="B169" s="90">
        <v>0.11189814814814815</v>
      </c>
      <c r="C169" s="135" t="s">
        <v>18</v>
      </c>
      <c r="D169" s="135" t="s">
        <v>7</v>
      </c>
      <c r="E169" s="53">
        <v>19.0</v>
      </c>
      <c r="F169" s="19"/>
      <c r="G169" s="19"/>
      <c r="H169" s="135" t="s">
        <v>4537</v>
      </c>
      <c r="I169" s="19"/>
      <c r="J169" s="19"/>
    </row>
    <row r="170">
      <c r="A170" s="91">
        <v>113.0</v>
      </c>
      <c r="B170" s="90">
        <v>0.11247685185185186</v>
      </c>
      <c r="C170" s="135" t="s">
        <v>18</v>
      </c>
      <c r="D170" s="135" t="s">
        <v>32</v>
      </c>
      <c r="E170" s="53">
        <v>15.0</v>
      </c>
      <c r="F170" s="49">
        <f t="shared" ref="F170:F171" si="7">E170-15+5</f>
        <v>5</v>
      </c>
      <c r="G170" s="19"/>
      <c r="H170" s="19"/>
      <c r="I170" s="19"/>
      <c r="J170" s="135" t="s">
        <v>2882</v>
      </c>
    </row>
    <row r="171">
      <c r="A171" s="91">
        <v>113.0</v>
      </c>
      <c r="B171" s="90">
        <v>0.11277777777777778</v>
      </c>
      <c r="C171" s="135" t="s">
        <v>18</v>
      </c>
      <c r="D171" s="135" t="s">
        <v>32</v>
      </c>
      <c r="E171" s="53">
        <v>20.0</v>
      </c>
      <c r="F171" s="49">
        <f t="shared" si="7"/>
        <v>10</v>
      </c>
      <c r="G171" s="19"/>
      <c r="H171" s="19"/>
      <c r="I171" s="19"/>
      <c r="J171" s="135" t="s">
        <v>2882</v>
      </c>
    </row>
    <row r="172">
      <c r="A172" s="91">
        <v>113.0</v>
      </c>
      <c r="B172" s="90">
        <v>0.1129861111111111</v>
      </c>
      <c r="C172" s="135" t="s">
        <v>18</v>
      </c>
      <c r="D172" s="135" t="s">
        <v>32</v>
      </c>
      <c r="E172" s="19" t="s">
        <v>458</v>
      </c>
      <c r="F172" s="53">
        <v>2.0</v>
      </c>
      <c r="G172" s="19"/>
      <c r="H172" s="19"/>
      <c r="I172" s="19"/>
      <c r="J172" s="135" t="s">
        <v>2924</v>
      </c>
    </row>
    <row r="173">
      <c r="A173" s="91">
        <v>113.0</v>
      </c>
      <c r="B173" s="90">
        <v>0.11307870370370371</v>
      </c>
      <c r="C173" s="135" t="s">
        <v>18</v>
      </c>
      <c r="D173" s="135" t="s">
        <v>7</v>
      </c>
      <c r="E173" s="53">
        <v>4.0</v>
      </c>
      <c r="F173" s="19"/>
      <c r="G173" s="19"/>
      <c r="H173" s="135" t="s">
        <v>4538</v>
      </c>
      <c r="I173" s="19"/>
      <c r="J173" s="19"/>
    </row>
    <row r="174">
      <c r="A174" s="91">
        <v>113.0</v>
      </c>
      <c r="B174" s="90">
        <v>0.11427083333333334</v>
      </c>
      <c r="C174" s="135" t="s">
        <v>4482</v>
      </c>
      <c r="D174" s="135" t="s">
        <v>32</v>
      </c>
      <c r="E174" s="53" t="s">
        <v>30</v>
      </c>
      <c r="F174" s="53" t="s">
        <v>30</v>
      </c>
      <c r="G174" s="19"/>
      <c r="H174" s="19"/>
      <c r="I174" s="19"/>
      <c r="J174" s="135" t="s">
        <v>17</v>
      </c>
    </row>
    <row r="175">
      <c r="A175" s="91">
        <v>113.0</v>
      </c>
      <c r="B175" s="90">
        <v>0.11427083333333334</v>
      </c>
      <c r="C175" s="135" t="s">
        <v>4482</v>
      </c>
      <c r="D175" s="135" t="s">
        <v>32</v>
      </c>
      <c r="E175" s="53">
        <v>32.0</v>
      </c>
      <c r="F175" s="49">
        <f>E175-14</f>
        <v>18</v>
      </c>
      <c r="G175" s="19"/>
      <c r="H175" s="19"/>
      <c r="I175" s="19"/>
      <c r="J175" s="135" t="s">
        <v>4539</v>
      </c>
    </row>
    <row r="176">
      <c r="A176" s="91">
        <v>113.0</v>
      </c>
      <c r="B176" s="90">
        <v>0.11452546296296297</v>
      </c>
      <c r="C176" s="135" t="s">
        <v>4482</v>
      </c>
      <c r="D176" s="135" t="s">
        <v>7</v>
      </c>
      <c r="E176" s="53">
        <v>28.0</v>
      </c>
      <c r="F176" s="19"/>
      <c r="G176" s="19"/>
      <c r="H176" s="135" t="s">
        <v>1008</v>
      </c>
      <c r="I176" s="19"/>
      <c r="J176" s="19"/>
    </row>
    <row r="177">
      <c r="A177" s="91">
        <v>113.0</v>
      </c>
      <c r="B177" s="90">
        <v>0.11534722222222223</v>
      </c>
      <c r="C177" s="135" t="s">
        <v>4482</v>
      </c>
      <c r="D177" s="135" t="s">
        <v>32</v>
      </c>
      <c r="E177" s="53" t="s">
        <v>30</v>
      </c>
      <c r="F177" s="53" t="s">
        <v>30</v>
      </c>
      <c r="G177" s="19"/>
      <c r="H177" s="19"/>
      <c r="I177" s="19"/>
      <c r="J177" s="135" t="s">
        <v>17</v>
      </c>
    </row>
    <row r="178">
      <c r="A178" s="91">
        <v>113.0</v>
      </c>
      <c r="B178" s="90">
        <v>0.11534722222222223</v>
      </c>
      <c r="C178" s="135" t="s">
        <v>4482</v>
      </c>
      <c r="D178" s="135" t="s">
        <v>32</v>
      </c>
      <c r="E178" s="53">
        <v>19.0</v>
      </c>
      <c r="F178" s="49">
        <f>E178-14</f>
        <v>5</v>
      </c>
      <c r="G178" s="19"/>
      <c r="H178" s="19"/>
      <c r="I178" s="19"/>
      <c r="J178" s="135" t="s">
        <v>4539</v>
      </c>
    </row>
    <row r="179">
      <c r="A179" s="91">
        <v>113.0</v>
      </c>
      <c r="B179" s="90">
        <v>0.11560185185185186</v>
      </c>
      <c r="C179" s="135" t="s">
        <v>4482</v>
      </c>
      <c r="D179" s="135" t="s">
        <v>32</v>
      </c>
      <c r="E179" s="53" t="s">
        <v>30</v>
      </c>
      <c r="F179" s="53" t="s">
        <v>30</v>
      </c>
      <c r="G179" s="19"/>
      <c r="H179" s="19"/>
      <c r="I179" s="19"/>
      <c r="J179" s="135" t="s">
        <v>17</v>
      </c>
    </row>
    <row r="180">
      <c r="A180" s="91">
        <v>113.0</v>
      </c>
      <c r="B180" s="90">
        <v>0.11560185185185186</v>
      </c>
      <c r="C180" s="135" t="s">
        <v>4482</v>
      </c>
      <c r="D180" s="135" t="s">
        <v>32</v>
      </c>
      <c r="E180" s="53">
        <v>27.0</v>
      </c>
      <c r="F180" s="49">
        <f>E180-14</f>
        <v>13</v>
      </c>
      <c r="G180" s="19"/>
      <c r="H180" s="19"/>
      <c r="I180" s="19"/>
      <c r="J180" s="135" t="s">
        <v>4540</v>
      </c>
    </row>
    <row r="181">
      <c r="A181" s="91">
        <v>113.0</v>
      </c>
      <c r="B181" s="90">
        <v>0.11572916666666666</v>
      </c>
      <c r="C181" s="135" t="s">
        <v>4482</v>
      </c>
      <c r="D181" s="135" t="s">
        <v>7</v>
      </c>
      <c r="E181" s="53">
        <v>29.0</v>
      </c>
      <c r="F181" s="19"/>
      <c r="G181" s="19"/>
      <c r="H181" s="135" t="s">
        <v>4541</v>
      </c>
      <c r="I181" s="19"/>
      <c r="J181" s="19"/>
    </row>
    <row r="182">
      <c r="A182" s="91">
        <v>113.0</v>
      </c>
      <c r="B182" s="90">
        <v>0.11736111111111111</v>
      </c>
      <c r="C182" s="135" t="s">
        <v>4501</v>
      </c>
      <c r="D182" s="135" t="s">
        <v>32</v>
      </c>
      <c r="E182" s="53">
        <v>24.0</v>
      </c>
      <c r="F182" s="49">
        <f>E182-8</f>
        <v>16</v>
      </c>
      <c r="G182" s="19"/>
      <c r="H182" s="19"/>
      <c r="I182" s="19"/>
      <c r="J182" s="135" t="s">
        <v>4542</v>
      </c>
    </row>
    <row r="183">
      <c r="A183" s="91">
        <v>113.0</v>
      </c>
      <c r="B183" s="90">
        <v>0.11895833333333333</v>
      </c>
      <c r="C183" s="135" t="s">
        <v>4501</v>
      </c>
      <c r="D183" s="135" t="s">
        <v>7</v>
      </c>
      <c r="E183" s="53">
        <v>27.0</v>
      </c>
      <c r="F183" s="19"/>
      <c r="G183" s="19"/>
      <c r="H183" s="149" t="s">
        <v>4543</v>
      </c>
      <c r="I183" s="150"/>
      <c r="J183" s="19"/>
    </row>
    <row r="184">
      <c r="A184" s="91">
        <v>113.0</v>
      </c>
      <c r="B184" s="90">
        <v>0.11958333333333333</v>
      </c>
      <c r="C184" s="135" t="s">
        <v>13</v>
      </c>
      <c r="D184" s="135" t="s">
        <v>32</v>
      </c>
      <c r="E184" s="53" t="s">
        <v>30</v>
      </c>
      <c r="F184" s="53" t="s">
        <v>30</v>
      </c>
      <c r="G184" s="19"/>
      <c r="H184" s="19"/>
      <c r="I184" s="19"/>
      <c r="J184" s="135" t="s">
        <v>17</v>
      </c>
    </row>
    <row r="185">
      <c r="A185" s="91">
        <v>113.0</v>
      </c>
      <c r="B185" s="90">
        <v>0.11958333333333333</v>
      </c>
      <c r="C185" s="135" t="s">
        <v>13</v>
      </c>
      <c r="D185" s="135" t="s">
        <v>32</v>
      </c>
      <c r="E185" s="53">
        <v>34.0</v>
      </c>
      <c r="F185" s="49">
        <f>E185-17</f>
        <v>17</v>
      </c>
      <c r="G185" s="19"/>
      <c r="H185" s="19"/>
      <c r="I185" s="19"/>
      <c r="J185" s="135" t="s">
        <v>4544</v>
      </c>
    </row>
    <row r="186">
      <c r="A186" s="91">
        <v>113.0</v>
      </c>
      <c r="B186" s="90">
        <v>0.11958333333333333</v>
      </c>
      <c r="C186" s="135" t="s">
        <v>4482</v>
      </c>
      <c r="D186" s="135" t="s">
        <v>32</v>
      </c>
      <c r="E186" s="53">
        <v>34.0</v>
      </c>
      <c r="F186" s="49">
        <f>E186-14</f>
        <v>20</v>
      </c>
      <c r="G186" s="19"/>
      <c r="H186" s="19"/>
      <c r="I186" s="19"/>
      <c r="J186" s="135" t="s">
        <v>4545</v>
      </c>
    </row>
    <row r="187">
      <c r="A187" s="91">
        <v>113.0</v>
      </c>
      <c r="B187" s="90">
        <v>0.11958333333333333</v>
      </c>
      <c r="C187" s="135" t="s">
        <v>15</v>
      </c>
      <c r="D187" s="135" t="s">
        <v>32</v>
      </c>
      <c r="E187" s="53">
        <v>12.0</v>
      </c>
      <c r="F187" s="49">
        <f>E187-8</f>
        <v>4</v>
      </c>
      <c r="G187" s="19"/>
      <c r="H187" s="19"/>
      <c r="I187" s="19"/>
      <c r="J187" s="135" t="s">
        <v>4546</v>
      </c>
    </row>
    <row r="188">
      <c r="A188" s="91">
        <v>113.0</v>
      </c>
      <c r="B188" s="90">
        <v>0.11979166666666667</v>
      </c>
      <c r="C188" s="135" t="s">
        <v>13</v>
      </c>
      <c r="D188" s="135" t="s">
        <v>7</v>
      </c>
      <c r="E188" s="53">
        <v>22.0</v>
      </c>
      <c r="F188" s="19"/>
      <c r="G188" s="19"/>
      <c r="H188" s="135" t="s">
        <v>4547</v>
      </c>
      <c r="I188" s="19"/>
      <c r="J188" s="19"/>
    </row>
    <row r="189">
      <c r="A189" s="91">
        <v>113.0</v>
      </c>
      <c r="B189" s="90">
        <v>0.12056712962962964</v>
      </c>
      <c r="C189" s="135" t="s">
        <v>4482</v>
      </c>
      <c r="D189" s="135" t="s">
        <v>7</v>
      </c>
      <c r="E189" s="53">
        <v>40.0</v>
      </c>
      <c r="F189" s="19"/>
      <c r="G189" s="19"/>
      <c r="H189" s="135" t="s">
        <v>4548</v>
      </c>
      <c r="I189" s="19"/>
      <c r="J189" s="19"/>
    </row>
    <row r="190">
      <c r="A190" s="91">
        <v>113.0</v>
      </c>
      <c r="B190" s="90">
        <v>0.12173611111111111</v>
      </c>
      <c r="C190" s="135" t="s">
        <v>134</v>
      </c>
      <c r="D190" s="135" t="s">
        <v>32</v>
      </c>
      <c r="E190" s="53">
        <v>28.0</v>
      </c>
      <c r="F190" s="49">
        <f>E190-11</f>
        <v>17</v>
      </c>
      <c r="G190" s="19"/>
      <c r="H190" s="19"/>
      <c r="I190" s="19"/>
      <c r="J190" s="135" t="s">
        <v>4549</v>
      </c>
    </row>
    <row r="191">
      <c r="A191" s="91">
        <v>113.0</v>
      </c>
      <c r="B191" s="90">
        <v>0.12216435185185186</v>
      </c>
      <c r="C191" s="135" t="s">
        <v>134</v>
      </c>
      <c r="D191" s="135" t="s">
        <v>7</v>
      </c>
      <c r="E191" s="53">
        <v>23.0</v>
      </c>
      <c r="F191" s="19"/>
      <c r="G191" s="19"/>
      <c r="H191" s="135" t="s">
        <v>1465</v>
      </c>
      <c r="I191" s="19"/>
      <c r="J191" s="19"/>
    </row>
    <row r="192">
      <c r="A192" s="91">
        <v>113.0</v>
      </c>
      <c r="B192" s="90">
        <v>0.1237962962962963</v>
      </c>
      <c r="C192" s="135" t="s">
        <v>21</v>
      </c>
      <c r="D192" s="135" t="s">
        <v>32</v>
      </c>
      <c r="E192" s="53">
        <v>33.0</v>
      </c>
      <c r="F192" s="49">
        <f>E192-14</f>
        <v>19</v>
      </c>
      <c r="G192" s="19"/>
      <c r="H192" s="19"/>
      <c r="I192" s="19"/>
      <c r="J192" s="135" t="s">
        <v>2767</v>
      </c>
    </row>
    <row r="193">
      <c r="A193" s="91">
        <v>113.0</v>
      </c>
      <c r="B193" s="90">
        <v>0.12390046296296296</v>
      </c>
      <c r="C193" s="135" t="s">
        <v>21</v>
      </c>
      <c r="D193" s="135" t="s">
        <v>32</v>
      </c>
      <c r="E193" s="53">
        <v>25.0</v>
      </c>
      <c r="F193" s="49">
        <f>E193-13</f>
        <v>12</v>
      </c>
      <c r="G193" s="19"/>
      <c r="H193" s="19"/>
      <c r="I193" s="19"/>
      <c r="J193" s="135" t="s">
        <v>62</v>
      </c>
    </row>
    <row r="194">
      <c r="A194" s="91">
        <v>113.0</v>
      </c>
      <c r="B194" s="90">
        <v>0.12395833333333334</v>
      </c>
      <c r="C194" s="135" t="s">
        <v>21</v>
      </c>
      <c r="D194" s="135" t="s">
        <v>7</v>
      </c>
      <c r="E194" s="53">
        <v>11.0</v>
      </c>
      <c r="F194" s="19"/>
      <c r="G194" s="19"/>
      <c r="H194" s="135" t="s">
        <v>4550</v>
      </c>
      <c r="I194" s="19"/>
      <c r="J194" s="19"/>
    </row>
    <row r="195">
      <c r="A195" s="91">
        <v>113.0</v>
      </c>
      <c r="B195" s="90">
        <v>0.12418981481481481</v>
      </c>
      <c r="C195" s="135" t="s">
        <v>21</v>
      </c>
      <c r="D195" s="135" t="s">
        <v>7</v>
      </c>
      <c r="E195" s="53">
        <v>7.0</v>
      </c>
      <c r="F195" s="19"/>
      <c r="G195" s="19"/>
      <c r="H195" s="135" t="s">
        <v>4551</v>
      </c>
      <c r="I195" s="19"/>
      <c r="J195" s="19"/>
    </row>
    <row r="196">
      <c r="A196" s="91">
        <v>113.0</v>
      </c>
      <c r="B196" s="90">
        <v>0.12789351851851852</v>
      </c>
      <c r="C196" s="135" t="s">
        <v>10</v>
      </c>
      <c r="D196" s="135" t="s">
        <v>32</v>
      </c>
      <c r="E196" s="53" t="s">
        <v>30</v>
      </c>
      <c r="F196" s="53" t="s">
        <v>30</v>
      </c>
      <c r="G196" s="19"/>
      <c r="H196" s="19"/>
      <c r="I196" s="19"/>
      <c r="J196" s="135" t="s">
        <v>17</v>
      </c>
    </row>
    <row r="197">
      <c r="A197" s="91">
        <v>113.0</v>
      </c>
      <c r="B197" s="90">
        <v>0.12789351851851852</v>
      </c>
      <c r="C197" s="135" t="s">
        <v>10</v>
      </c>
      <c r="D197" s="135" t="s">
        <v>32</v>
      </c>
      <c r="E197" s="53">
        <v>20.0</v>
      </c>
      <c r="F197" s="49">
        <f>E197-14</f>
        <v>6</v>
      </c>
      <c r="G197" s="19"/>
      <c r="H197" s="19"/>
      <c r="I197" s="19"/>
      <c r="J197" s="135" t="s">
        <v>4552</v>
      </c>
    </row>
    <row r="198">
      <c r="A198" s="91">
        <v>113.0</v>
      </c>
      <c r="B198" s="90">
        <v>0.12811342592592592</v>
      </c>
      <c r="C198" s="135" t="s">
        <v>10</v>
      </c>
      <c r="D198" s="135" t="s">
        <v>7</v>
      </c>
      <c r="E198" s="53">
        <v>43.0</v>
      </c>
      <c r="F198" s="19"/>
      <c r="G198" s="19"/>
      <c r="H198" s="135" t="s">
        <v>4553</v>
      </c>
      <c r="I198" s="19"/>
      <c r="J198" s="135" t="s">
        <v>4554</v>
      </c>
    </row>
    <row r="199">
      <c r="A199" s="91">
        <v>113.0</v>
      </c>
      <c r="B199" s="90">
        <v>0.1292824074074074</v>
      </c>
      <c r="C199" s="135" t="s">
        <v>21</v>
      </c>
      <c r="D199" s="135" t="s">
        <v>24</v>
      </c>
      <c r="E199" s="53">
        <v>26.0</v>
      </c>
      <c r="F199" s="49">
        <f>E199-14</f>
        <v>12</v>
      </c>
      <c r="G199" s="19"/>
      <c r="H199" s="19"/>
      <c r="I199" s="19"/>
      <c r="J199" s="19"/>
    </row>
    <row r="200">
      <c r="A200" s="91">
        <v>113.0</v>
      </c>
      <c r="B200" s="90">
        <v>0.1292824074074074</v>
      </c>
      <c r="C200" s="135" t="s">
        <v>22</v>
      </c>
      <c r="D200" s="135" t="s">
        <v>24</v>
      </c>
      <c r="E200" s="53" t="s">
        <v>30</v>
      </c>
      <c r="F200" s="53" t="s">
        <v>30</v>
      </c>
      <c r="G200" s="19"/>
      <c r="H200" s="19"/>
      <c r="I200" s="19"/>
      <c r="J200" s="19"/>
    </row>
    <row r="201">
      <c r="A201" s="91">
        <v>113.0</v>
      </c>
      <c r="B201" s="90">
        <v>0.12930555555555556</v>
      </c>
      <c r="C201" s="135" t="s">
        <v>10</v>
      </c>
      <c r="D201" s="135" t="s">
        <v>24</v>
      </c>
      <c r="E201" s="53">
        <v>34.0</v>
      </c>
      <c r="F201" s="49">
        <f>E201-15</f>
        <v>19</v>
      </c>
      <c r="G201" s="19"/>
      <c r="H201" s="19"/>
      <c r="I201" s="19"/>
      <c r="J201" s="19"/>
    </row>
    <row r="202">
      <c r="A202" s="91">
        <v>113.0</v>
      </c>
      <c r="B202" s="90">
        <v>0.12931712962962963</v>
      </c>
      <c r="C202" s="135" t="s">
        <v>18</v>
      </c>
      <c r="D202" s="135" t="s">
        <v>24</v>
      </c>
      <c r="E202" s="53">
        <v>28.0</v>
      </c>
      <c r="F202" s="49">
        <f>E202-9</f>
        <v>19</v>
      </c>
      <c r="G202" s="19"/>
      <c r="H202" s="19"/>
      <c r="I202" s="19"/>
      <c r="J202" s="19"/>
    </row>
    <row r="203">
      <c r="A203" s="91">
        <v>113.0</v>
      </c>
      <c r="B203" s="90">
        <v>0.1293287037037037</v>
      </c>
      <c r="C203" s="135" t="s">
        <v>13</v>
      </c>
      <c r="D203" s="135" t="s">
        <v>24</v>
      </c>
      <c r="E203" s="53" t="s">
        <v>30</v>
      </c>
      <c r="F203" s="53" t="s">
        <v>30</v>
      </c>
      <c r="G203" s="19"/>
      <c r="H203" s="19"/>
      <c r="I203" s="19"/>
      <c r="J203" s="19"/>
    </row>
    <row r="204">
      <c r="A204" s="91">
        <v>113.0</v>
      </c>
      <c r="B204" s="90">
        <v>0.1293402777777778</v>
      </c>
      <c r="C204" s="135" t="s">
        <v>15</v>
      </c>
      <c r="D204" s="135" t="s">
        <v>24</v>
      </c>
      <c r="E204" s="53" t="s">
        <v>30</v>
      </c>
      <c r="F204" s="53" t="s">
        <v>30</v>
      </c>
      <c r="G204" s="19"/>
      <c r="H204" s="19"/>
      <c r="I204" s="19"/>
      <c r="J204" s="19"/>
    </row>
    <row r="205">
      <c r="A205" s="91">
        <v>113.0</v>
      </c>
      <c r="B205" s="90">
        <v>0.15525462962962963</v>
      </c>
      <c r="C205" s="135" t="s">
        <v>18</v>
      </c>
      <c r="D205" s="135" t="s">
        <v>146</v>
      </c>
      <c r="E205" s="53">
        <v>9.0</v>
      </c>
      <c r="F205" s="49">
        <f>E205-0</f>
        <v>9</v>
      </c>
      <c r="G205" s="19"/>
      <c r="H205" s="19"/>
      <c r="I205" s="19"/>
      <c r="J205" s="19"/>
    </row>
    <row r="206">
      <c r="A206" s="91">
        <v>113.0</v>
      </c>
      <c r="B206" s="90">
        <v>0.15547453703703704</v>
      </c>
      <c r="C206" s="135" t="s">
        <v>18</v>
      </c>
      <c r="D206" s="135" t="s">
        <v>709</v>
      </c>
      <c r="E206" s="53" t="s">
        <v>30</v>
      </c>
      <c r="F206" s="53" t="s">
        <v>30</v>
      </c>
      <c r="G206" s="19"/>
      <c r="H206" s="19"/>
      <c r="I206" s="19"/>
      <c r="J206" s="135" t="s">
        <v>4555</v>
      </c>
    </row>
    <row r="207">
      <c r="A207" s="91">
        <v>113.0</v>
      </c>
      <c r="B207" s="90">
        <v>0.15605324074074073</v>
      </c>
      <c r="C207" s="135" t="s">
        <v>10</v>
      </c>
      <c r="D207" s="135" t="s">
        <v>75</v>
      </c>
      <c r="E207" s="53">
        <v>18.0</v>
      </c>
      <c r="F207" s="49">
        <f>E207-0</f>
        <v>18</v>
      </c>
      <c r="G207" s="19"/>
      <c r="H207" s="19"/>
      <c r="I207" s="19"/>
      <c r="J207" s="135" t="s">
        <v>191</v>
      </c>
    </row>
    <row r="208">
      <c r="A208" s="91">
        <v>113.0</v>
      </c>
      <c r="B208" s="90">
        <v>0.15626157407407407</v>
      </c>
      <c r="C208" s="135" t="s">
        <v>18</v>
      </c>
      <c r="D208" s="135" t="s">
        <v>20</v>
      </c>
      <c r="E208" s="53" t="s">
        <v>37</v>
      </c>
      <c r="F208" s="53">
        <v>20.0</v>
      </c>
      <c r="G208" s="19"/>
      <c r="H208" s="19"/>
      <c r="I208" s="19"/>
      <c r="J208" s="135" t="s">
        <v>4556</v>
      </c>
    </row>
    <row r="209">
      <c r="A209" s="91">
        <v>113.0</v>
      </c>
      <c r="B209" s="90">
        <v>0.15626157407407407</v>
      </c>
      <c r="C209" s="135" t="s">
        <v>22</v>
      </c>
      <c r="D209" s="135" t="s">
        <v>20</v>
      </c>
      <c r="E209" s="53">
        <v>15.0</v>
      </c>
      <c r="F209" s="53">
        <v>2.0</v>
      </c>
      <c r="G209" s="19"/>
      <c r="H209" s="19"/>
      <c r="I209" s="19"/>
      <c r="J209" s="135" t="s">
        <v>4557</v>
      </c>
    </row>
    <row r="210">
      <c r="A210" s="91">
        <v>113.0</v>
      </c>
      <c r="B210" s="90">
        <v>0.15626157407407407</v>
      </c>
      <c r="C210" s="135" t="s">
        <v>22</v>
      </c>
      <c r="D210" s="135" t="s">
        <v>20</v>
      </c>
      <c r="E210" s="53">
        <v>15.0</v>
      </c>
      <c r="F210" s="53">
        <v>2.0</v>
      </c>
      <c r="G210" s="19"/>
      <c r="H210" s="19"/>
      <c r="I210" s="19"/>
      <c r="J210" s="135" t="s">
        <v>4558</v>
      </c>
    </row>
    <row r="211">
      <c r="A211" s="91">
        <v>113.0</v>
      </c>
      <c r="B211" s="90">
        <v>0.15638888888888888</v>
      </c>
      <c r="C211" s="135" t="s">
        <v>18</v>
      </c>
      <c r="D211" s="135" t="s">
        <v>93</v>
      </c>
      <c r="E211" s="53" t="s">
        <v>30</v>
      </c>
      <c r="F211" s="53" t="s">
        <v>30</v>
      </c>
      <c r="G211" s="19"/>
      <c r="H211" s="19"/>
      <c r="I211" s="19"/>
      <c r="J211" s="135" t="s">
        <v>4559</v>
      </c>
    </row>
    <row r="212">
      <c r="A212" s="91">
        <v>113.0</v>
      </c>
      <c r="B212" s="90">
        <v>0.15677083333333333</v>
      </c>
      <c r="C212" s="135" t="s">
        <v>4482</v>
      </c>
      <c r="D212" s="135" t="s">
        <v>20</v>
      </c>
      <c r="E212" s="53" t="s">
        <v>30</v>
      </c>
      <c r="F212" s="53" t="s">
        <v>30</v>
      </c>
      <c r="G212" s="19"/>
      <c r="H212" s="19"/>
      <c r="I212" s="19"/>
      <c r="J212" s="135" t="s">
        <v>42</v>
      </c>
    </row>
    <row r="213">
      <c r="A213" s="91">
        <v>113.0</v>
      </c>
      <c r="B213" s="90">
        <v>0.15677083333333333</v>
      </c>
      <c r="C213" s="135" t="s">
        <v>4482</v>
      </c>
      <c r="D213" s="135" t="s">
        <v>20</v>
      </c>
      <c r="E213" s="53">
        <v>27.0</v>
      </c>
      <c r="F213" s="49">
        <f>E213-2-10</f>
        <v>15</v>
      </c>
      <c r="G213" s="19"/>
      <c r="H213" s="19"/>
      <c r="I213" s="19"/>
      <c r="J213" s="135" t="s">
        <v>4560</v>
      </c>
    </row>
    <row r="214">
      <c r="A214" s="91">
        <v>113.0</v>
      </c>
      <c r="B214" s="90">
        <v>0.15677083333333333</v>
      </c>
      <c r="C214" s="135" t="s">
        <v>15</v>
      </c>
      <c r="D214" s="135" t="s">
        <v>20</v>
      </c>
      <c r="E214" s="53">
        <v>29.0</v>
      </c>
      <c r="F214" s="49">
        <f>E214-8-10</f>
        <v>11</v>
      </c>
      <c r="G214" s="19"/>
      <c r="H214" s="19"/>
      <c r="I214" s="19"/>
      <c r="J214" s="135" t="s">
        <v>4556</v>
      </c>
    </row>
    <row r="215">
      <c r="A215" s="91">
        <v>113.0</v>
      </c>
      <c r="B215" s="90">
        <v>0.15677083333333333</v>
      </c>
      <c r="C215" s="135" t="s">
        <v>21</v>
      </c>
      <c r="D215" s="135" t="s">
        <v>20</v>
      </c>
      <c r="E215" s="53" t="s">
        <v>4561</v>
      </c>
      <c r="F215" s="53">
        <v>1.0</v>
      </c>
      <c r="G215" s="19"/>
      <c r="H215" s="19"/>
      <c r="I215" s="19"/>
      <c r="J215" s="135" t="s">
        <v>4556</v>
      </c>
    </row>
    <row r="216">
      <c r="A216" s="91">
        <v>113.0</v>
      </c>
      <c r="B216" s="90">
        <v>0.15677083333333333</v>
      </c>
      <c r="C216" s="135" t="s">
        <v>10</v>
      </c>
      <c r="D216" s="135" t="s">
        <v>20</v>
      </c>
      <c r="E216" s="53">
        <v>37.0</v>
      </c>
      <c r="F216" s="49">
        <f>E216-17-10</f>
        <v>10</v>
      </c>
      <c r="G216" s="19"/>
      <c r="H216" s="19"/>
      <c r="I216" s="19"/>
      <c r="J216" s="135" t="s">
        <v>4556</v>
      </c>
    </row>
    <row r="217">
      <c r="A217" s="91">
        <v>113.0</v>
      </c>
      <c r="B217" s="90">
        <v>0.15677083333333333</v>
      </c>
      <c r="C217" s="135" t="s">
        <v>134</v>
      </c>
      <c r="D217" s="135" t="s">
        <v>20</v>
      </c>
      <c r="E217" s="53">
        <v>21.0</v>
      </c>
      <c r="F217" s="49">
        <f>E217-6-10</f>
        <v>5</v>
      </c>
      <c r="G217" s="19"/>
      <c r="H217" s="19"/>
      <c r="I217" s="19"/>
      <c r="J217" s="135" t="s">
        <v>4556</v>
      </c>
    </row>
    <row r="218">
      <c r="A218" s="91">
        <v>113.0</v>
      </c>
      <c r="B218" s="90">
        <v>0.15677083333333333</v>
      </c>
      <c r="C218" s="135" t="s">
        <v>13</v>
      </c>
      <c r="D218" s="135" t="s">
        <v>20</v>
      </c>
      <c r="E218" s="53">
        <v>22.0</v>
      </c>
      <c r="F218" s="49">
        <f>E218-2-10</f>
        <v>10</v>
      </c>
      <c r="G218" s="19"/>
      <c r="H218" s="19"/>
      <c r="I218" s="19"/>
      <c r="J218" s="135" t="s">
        <v>4556</v>
      </c>
    </row>
    <row r="219">
      <c r="A219" s="91">
        <v>113.0</v>
      </c>
      <c r="B219" s="90">
        <v>0.15924768518518517</v>
      </c>
      <c r="C219" s="135" t="s">
        <v>18</v>
      </c>
      <c r="D219" s="135" t="s">
        <v>709</v>
      </c>
      <c r="E219" s="53" t="s">
        <v>30</v>
      </c>
      <c r="F219" s="53" t="s">
        <v>30</v>
      </c>
      <c r="G219" s="19"/>
      <c r="H219" s="19"/>
      <c r="I219" s="19"/>
      <c r="J219" s="135" t="s">
        <v>4555</v>
      </c>
    </row>
    <row r="220">
      <c r="A220" s="91">
        <v>113.0</v>
      </c>
      <c r="B220" s="90">
        <v>0.16466435185185185</v>
      </c>
      <c r="C220" s="135" t="s">
        <v>21</v>
      </c>
      <c r="D220" s="135" t="s">
        <v>88</v>
      </c>
      <c r="E220" s="53">
        <v>18.0</v>
      </c>
      <c r="F220" s="59">
        <f>E220-8</f>
        <v>10</v>
      </c>
      <c r="G220" s="19"/>
      <c r="H220" s="19"/>
      <c r="I220" s="19"/>
      <c r="J220" s="19" t="s">
        <v>1058</v>
      </c>
    </row>
    <row r="221">
      <c r="A221" s="91">
        <v>113.0</v>
      </c>
      <c r="B221" s="90">
        <v>0.16766203703703703</v>
      </c>
      <c r="C221" s="135" t="s">
        <v>13</v>
      </c>
      <c r="D221" s="135" t="s">
        <v>125</v>
      </c>
      <c r="E221" s="53" t="s">
        <v>28</v>
      </c>
      <c r="F221" s="53">
        <v>1.0</v>
      </c>
      <c r="G221" s="19"/>
      <c r="H221" s="19"/>
      <c r="I221" s="19"/>
      <c r="J221" s="19"/>
    </row>
    <row r="222">
      <c r="A222" s="91">
        <v>113.0</v>
      </c>
      <c r="B222" s="90">
        <v>0.16766203703703703</v>
      </c>
      <c r="C222" s="135" t="s">
        <v>10</v>
      </c>
      <c r="D222" s="135" t="s">
        <v>125</v>
      </c>
      <c r="E222" s="53">
        <v>15.0</v>
      </c>
      <c r="F222" s="49">
        <f>E222-2</f>
        <v>13</v>
      </c>
      <c r="G222" s="19"/>
      <c r="H222" s="19"/>
      <c r="I222" s="19"/>
      <c r="J222" s="19"/>
    </row>
    <row r="223">
      <c r="A223" s="91">
        <v>113.0</v>
      </c>
      <c r="B223" s="90">
        <v>0.16766203703703703</v>
      </c>
      <c r="C223" s="135" t="s">
        <v>18</v>
      </c>
      <c r="D223" s="135" t="s">
        <v>125</v>
      </c>
      <c r="E223" s="53">
        <v>14.0</v>
      </c>
      <c r="F223" s="49">
        <f>E223-5</f>
        <v>9</v>
      </c>
      <c r="G223" s="19"/>
      <c r="H223" s="19"/>
      <c r="I223" s="19"/>
      <c r="J223" s="19"/>
    </row>
    <row r="224">
      <c r="A224" s="91">
        <v>113.0</v>
      </c>
      <c r="B224" s="90">
        <v>0.16766203703703703</v>
      </c>
      <c r="C224" s="135" t="s">
        <v>4482</v>
      </c>
      <c r="D224" s="135" t="s">
        <v>125</v>
      </c>
      <c r="E224" s="53">
        <v>18.0</v>
      </c>
      <c r="F224" s="53">
        <v>18.0</v>
      </c>
      <c r="G224" s="19"/>
      <c r="H224" s="19"/>
      <c r="I224" s="19"/>
      <c r="J224" s="19"/>
    </row>
    <row r="225">
      <c r="A225" s="91">
        <v>113.0</v>
      </c>
      <c r="B225" s="90">
        <v>0.16984953703703703</v>
      </c>
      <c r="C225" s="135" t="s">
        <v>134</v>
      </c>
      <c r="D225" s="135" t="s">
        <v>97</v>
      </c>
      <c r="E225" s="53">
        <v>16.0</v>
      </c>
      <c r="F225" s="19"/>
      <c r="G225" s="19"/>
      <c r="H225" s="19"/>
      <c r="I225" s="19"/>
      <c r="J225" s="135" t="s">
        <v>4562</v>
      </c>
    </row>
    <row r="226">
      <c r="A226" s="91">
        <v>113.0</v>
      </c>
      <c r="B226" s="90">
        <v>0.17019675925925926</v>
      </c>
      <c r="C226" s="135" t="s">
        <v>22</v>
      </c>
      <c r="D226" s="135" t="s">
        <v>97</v>
      </c>
      <c r="E226" s="53">
        <v>9.0</v>
      </c>
      <c r="F226" s="19"/>
      <c r="G226" s="19"/>
      <c r="H226" s="19"/>
      <c r="I226" s="19"/>
      <c r="J226" s="135" t="s">
        <v>4563</v>
      </c>
    </row>
    <row r="227">
      <c r="A227" s="91">
        <v>113.0</v>
      </c>
      <c r="B227" s="90">
        <v>0.1707175925925926</v>
      </c>
      <c r="C227" s="135" t="s">
        <v>22</v>
      </c>
      <c r="D227" s="135" t="s">
        <v>97</v>
      </c>
      <c r="E227" s="53">
        <v>12.0</v>
      </c>
      <c r="F227" s="19"/>
      <c r="G227" s="19"/>
      <c r="H227" s="19"/>
      <c r="I227" s="19"/>
      <c r="J227" s="135" t="s">
        <v>4564</v>
      </c>
    </row>
    <row r="228">
      <c r="A228" s="91">
        <v>113.0</v>
      </c>
      <c r="B228" s="90">
        <v>0.17702546296296295</v>
      </c>
      <c r="C228" s="135" t="s">
        <v>21</v>
      </c>
      <c r="D228" s="135" t="s">
        <v>88</v>
      </c>
      <c r="E228" s="53">
        <v>24.0</v>
      </c>
      <c r="F228" s="49">
        <f>E228-9</f>
        <v>15</v>
      </c>
      <c r="G228" s="19"/>
      <c r="H228" s="19"/>
      <c r="I228" s="19"/>
      <c r="J228" s="19"/>
    </row>
    <row r="229">
      <c r="A229" s="91">
        <v>113.0</v>
      </c>
      <c r="B229" s="90">
        <v>0.17702546296296295</v>
      </c>
      <c r="C229" s="135" t="s">
        <v>10</v>
      </c>
      <c r="D229" s="135" t="s">
        <v>88</v>
      </c>
      <c r="E229" s="53">
        <v>14.0</v>
      </c>
      <c r="F229" s="49">
        <f>E229-8</f>
        <v>6</v>
      </c>
      <c r="G229" s="19"/>
      <c r="H229" s="19"/>
      <c r="I229" s="19"/>
      <c r="J229" s="19"/>
    </row>
    <row r="230">
      <c r="A230" s="91">
        <v>113.0</v>
      </c>
      <c r="B230" s="90">
        <v>0.1777662037037037</v>
      </c>
      <c r="C230" s="135" t="s">
        <v>21</v>
      </c>
      <c r="D230" s="135" t="s">
        <v>11</v>
      </c>
      <c r="E230" s="53" t="s">
        <v>37</v>
      </c>
      <c r="F230" s="53">
        <v>20.0</v>
      </c>
      <c r="G230" s="19"/>
      <c r="H230" s="19"/>
      <c r="I230" s="19"/>
      <c r="J230" s="19"/>
    </row>
    <row r="231">
      <c r="A231" s="91">
        <v>113.0</v>
      </c>
      <c r="B231" s="90">
        <v>0.17857638888888888</v>
      </c>
      <c r="C231" s="135" t="s">
        <v>10</v>
      </c>
      <c r="D231" s="135" t="s">
        <v>41</v>
      </c>
      <c r="E231" s="53" t="s">
        <v>37</v>
      </c>
      <c r="F231" s="53">
        <v>20.0</v>
      </c>
      <c r="G231" s="19"/>
      <c r="H231" s="19"/>
      <c r="I231" s="19"/>
      <c r="J231" s="19"/>
    </row>
    <row r="232">
      <c r="A232" s="91">
        <v>113.0</v>
      </c>
      <c r="B232" s="90">
        <v>0.17857638888888888</v>
      </c>
      <c r="C232" s="135" t="s">
        <v>18</v>
      </c>
      <c r="D232" s="135" t="s">
        <v>41</v>
      </c>
      <c r="E232" s="53">
        <v>24.0</v>
      </c>
      <c r="F232" s="49">
        <f>E232-6</f>
        <v>18</v>
      </c>
      <c r="G232" s="19"/>
      <c r="H232" s="19"/>
      <c r="I232" s="19"/>
      <c r="J232" s="19"/>
    </row>
    <row r="233">
      <c r="A233" s="91">
        <v>113.0</v>
      </c>
      <c r="B233" s="90">
        <v>0.17857638888888888</v>
      </c>
      <c r="C233" s="135" t="s">
        <v>22</v>
      </c>
      <c r="D233" s="135" t="s">
        <v>41</v>
      </c>
      <c r="E233" s="53">
        <v>15.0</v>
      </c>
      <c r="F233" s="49">
        <f>E233-3</f>
        <v>12</v>
      </c>
      <c r="G233" s="19"/>
      <c r="H233" s="19"/>
      <c r="I233" s="19"/>
      <c r="J233" s="135" t="s">
        <v>4478</v>
      </c>
    </row>
    <row r="234">
      <c r="A234" s="91">
        <v>113.0</v>
      </c>
      <c r="B234" s="90">
        <v>0.17857638888888888</v>
      </c>
      <c r="C234" s="135" t="s">
        <v>22</v>
      </c>
      <c r="D234" s="135" t="s">
        <v>41</v>
      </c>
      <c r="E234" s="53" t="s">
        <v>28</v>
      </c>
      <c r="F234" s="53">
        <v>1.0</v>
      </c>
      <c r="G234" s="19"/>
      <c r="H234" s="19"/>
      <c r="I234" s="19"/>
      <c r="J234" s="135" t="s">
        <v>4477</v>
      </c>
    </row>
    <row r="235">
      <c r="A235" s="91">
        <v>113.0</v>
      </c>
      <c r="B235" s="90">
        <v>0.17857638888888888</v>
      </c>
      <c r="C235" s="135" t="s">
        <v>15</v>
      </c>
      <c r="D235" s="135" t="s">
        <v>41</v>
      </c>
      <c r="E235" s="53">
        <v>13.0</v>
      </c>
      <c r="F235" s="49">
        <f>E235-2</f>
        <v>11</v>
      </c>
      <c r="G235" s="19"/>
      <c r="H235" s="19"/>
      <c r="I235" s="19"/>
      <c r="J235" s="19"/>
    </row>
    <row r="236">
      <c r="A236" s="91">
        <v>113.0</v>
      </c>
      <c r="B236" s="90">
        <v>0.17857638888888888</v>
      </c>
      <c r="C236" s="135" t="s">
        <v>134</v>
      </c>
      <c r="D236" s="135" t="s">
        <v>41</v>
      </c>
      <c r="E236" s="53">
        <v>4.0</v>
      </c>
      <c r="F236" s="49">
        <f>E236</f>
        <v>4</v>
      </c>
      <c r="G236" s="19"/>
      <c r="H236" s="19"/>
      <c r="I236" s="19"/>
      <c r="J236" s="19"/>
    </row>
    <row r="237">
      <c r="A237" s="91">
        <v>113.0</v>
      </c>
      <c r="B237" s="90">
        <v>0.18015046296296297</v>
      </c>
      <c r="C237" s="135" t="s">
        <v>22</v>
      </c>
      <c r="D237" s="135" t="s">
        <v>96</v>
      </c>
      <c r="E237" s="53" t="s">
        <v>30</v>
      </c>
      <c r="F237" s="53" t="s">
        <v>30</v>
      </c>
      <c r="G237" s="19"/>
      <c r="H237" s="19"/>
      <c r="I237" s="19"/>
      <c r="J237" s="135" t="s">
        <v>42</v>
      </c>
    </row>
    <row r="238">
      <c r="A238" s="91">
        <v>113.0</v>
      </c>
      <c r="B238" s="90">
        <v>0.18015046296296297</v>
      </c>
      <c r="C238" s="135" t="s">
        <v>22</v>
      </c>
      <c r="D238" s="135" t="s">
        <v>96</v>
      </c>
      <c r="E238" s="53">
        <v>20.0</v>
      </c>
      <c r="F238" s="49">
        <f>E238-12</f>
        <v>8</v>
      </c>
      <c r="G238" s="19"/>
      <c r="H238" s="19"/>
      <c r="I238" s="19"/>
      <c r="J238" s="135" t="s">
        <v>4565</v>
      </c>
    </row>
    <row r="239">
      <c r="A239" s="91">
        <v>113.0</v>
      </c>
      <c r="B239" s="90">
        <v>0.18219907407407407</v>
      </c>
      <c r="C239" s="135" t="s">
        <v>4482</v>
      </c>
      <c r="D239" s="135" t="s">
        <v>74</v>
      </c>
      <c r="E239" s="53">
        <v>22.0</v>
      </c>
      <c r="F239" s="49">
        <f>E239-11</f>
        <v>11</v>
      </c>
      <c r="G239" s="19"/>
      <c r="H239" s="19"/>
      <c r="I239" s="19"/>
      <c r="J239" s="19"/>
    </row>
    <row r="240">
      <c r="A240" s="91">
        <v>113.0</v>
      </c>
      <c r="B240" s="90">
        <v>0.18219907407407407</v>
      </c>
      <c r="C240" s="135" t="s">
        <v>13</v>
      </c>
      <c r="D240" s="135" t="s">
        <v>74</v>
      </c>
      <c r="E240" s="53">
        <v>25.0</v>
      </c>
      <c r="F240" s="49">
        <f>E240-14</f>
        <v>11</v>
      </c>
      <c r="G240" s="19"/>
      <c r="H240" s="19"/>
      <c r="I240" s="19"/>
      <c r="J240" s="19"/>
    </row>
    <row r="241">
      <c r="A241" s="91">
        <v>113.0</v>
      </c>
      <c r="B241" s="90">
        <v>0.1845138888888889</v>
      </c>
      <c r="C241" s="135" t="s">
        <v>21</v>
      </c>
      <c r="D241" s="135" t="s">
        <v>88</v>
      </c>
      <c r="E241" s="53">
        <v>18.0</v>
      </c>
      <c r="F241" s="59">
        <f t="shared" ref="F241:F242" si="8">E241-8</f>
        <v>10</v>
      </c>
      <c r="G241" s="19"/>
      <c r="H241" s="19"/>
      <c r="I241" s="19"/>
      <c r="J241" s="19" t="s">
        <v>2037</v>
      </c>
    </row>
    <row r="242">
      <c r="A242" s="91">
        <v>113.0</v>
      </c>
      <c r="B242" s="90">
        <v>0.1845138888888889</v>
      </c>
      <c r="C242" s="135" t="s">
        <v>10</v>
      </c>
      <c r="D242" s="135" t="s">
        <v>88</v>
      </c>
      <c r="E242" s="53">
        <v>12.0</v>
      </c>
      <c r="F242" s="49">
        <f t="shared" si="8"/>
        <v>4</v>
      </c>
      <c r="G242" s="19"/>
      <c r="H242" s="19"/>
      <c r="I242" s="19"/>
      <c r="J242" s="19"/>
    </row>
    <row r="243">
      <c r="A243" s="91">
        <v>113.0</v>
      </c>
      <c r="B243" s="90">
        <v>0.18467592592592594</v>
      </c>
      <c r="C243" s="135" t="s">
        <v>18</v>
      </c>
      <c r="D243" s="135" t="s">
        <v>24</v>
      </c>
      <c r="E243" s="53" t="s">
        <v>37</v>
      </c>
      <c r="F243" s="53">
        <v>20.0</v>
      </c>
      <c r="G243" s="19"/>
      <c r="H243" s="19"/>
      <c r="I243" s="19"/>
      <c r="J243" s="19"/>
    </row>
    <row r="244">
      <c r="A244" s="91">
        <v>113.0</v>
      </c>
      <c r="B244" s="90">
        <v>0.1892361111111111</v>
      </c>
      <c r="C244" s="135" t="s">
        <v>21</v>
      </c>
      <c r="D244" s="135" t="s">
        <v>20</v>
      </c>
      <c r="E244" s="53">
        <v>44.0</v>
      </c>
      <c r="F244" s="49">
        <f>E244-17-10</f>
        <v>17</v>
      </c>
      <c r="G244" s="19"/>
      <c r="H244" s="19"/>
      <c r="I244" s="19"/>
      <c r="J244" s="135" t="s">
        <v>137</v>
      </c>
    </row>
    <row r="245">
      <c r="A245" s="91">
        <v>113.0</v>
      </c>
      <c r="B245" s="90">
        <v>0.18993055555555555</v>
      </c>
      <c r="C245" s="135" t="s">
        <v>21</v>
      </c>
      <c r="D245" s="135" t="s">
        <v>88</v>
      </c>
      <c r="E245" s="53">
        <v>23.0</v>
      </c>
      <c r="F245" s="49">
        <f>E245-9</f>
        <v>14</v>
      </c>
      <c r="G245" s="19"/>
      <c r="H245" s="19"/>
      <c r="I245" s="19"/>
      <c r="J245" s="19"/>
    </row>
    <row r="246">
      <c r="A246" s="91">
        <v>113.0</v>
      </c>
      <c r="B246" s="90">
        <v>0.19135416666666666</v>
      </c>
      <c r="C246" s="135" t="s">
        <v>15</v>
      </c>
      <c r="D246" s="135" t="s">
        <v>20</v>
      </c>
      <c r="E246" s="53">
        <v>39.0</v>
      </c>
      <c r="F246" s="59">
        <f>E246-8-10</f>
        <v>21</v>
      </c>
      <c r="G246" s="19"/>
      <c r="H246" s="19"/>
      <c r="I246" s="19"/>
      <c r="J246" s="135" t="s">
        <v>4566</v>
      </c>
    </row>
    <row r="247">
      <c r="A247" s="91">
        <v>113.0</v>
      </c>
      <c r="B247" s="90">
        <v>0.1932060185185185</v>
      </c>
      <c r="C247" s="135" t="s">
        <v>10</v>
      </c>
      <c r="D247" s="135" t="s">
        <v>20</v>
      </c>
      <c r="E247" s="53">
        <v>29.0</v>
      </c>
      <c r="F247" s="49">
        <f>E247-17-10</f>
        <v>2</v>
      </c>
      <c r="G247" s="19"/>
      <c r="H247" s="19"/>
      <c r="I247" s="19"/>
      <c r="J247" s="135" t="s">
        <v>137</v>
      </c>
    </row>
    <row r="248">
      <c r="A248" s="91">
        <v>113.0</v>
      </c>
      <c r="B248" s="90">
        <v>0.1934837962962963</v>
      </c>
      <c r="C248" s="135" t="s">
        <v>10</v>
      </c>
      <c r="D248" s="135" t="s">
        <v>32</v>
      </c>
      <c r="E248" s="53" t="s">
        <v>30</v>
      </c>
      <c r="F248" s="53" t="s">
        <v>30</v>
      </c>
      <c r="G248" s="19"/>
      <c r="H248" s="19"/>
      <c r="I248" s="19"/>
      <c r="J248" s="135" t="s">
        <v>17</v>
      </c>
    </row>
    <row r="249">
      <c r="A249" s="91">
        <v>113.0</v>
      </c>
      <c r="B249" s="90">
        <v>0.1934837962962963</v>
      </c>
      <c r="C249" s="135" t="s">
        <v>10</v>
      </c>
      <c r="D249" s="135" t="s">
        <v>32</v>
      </c>
      <c r="E249" s="53">
        <v>30.0</v>
      </c>
      <c r="F249" s="49">
        <f>E249-14</f>
        <v>16</v>
      </c>
      <c r="G249" s="19"/>
      <c r="H249" s="19"/>
      <c r="I249" s="19"/>
      <c r="J249" s="135" t="s">
        <v>2956</v>
      </c>
    </row>
    <row r="250">
      <c r="A250" s="91">
        <v>113.0</v>
      </c>
      <c r="B250" s="90">
        <v>0.1934837962962963</v>
      </c>
      <c r="C250" s="135" t="s">
        <v>21</v>
      </c>
      <c r="D250" s="135" t="s">
        <v>32</v>
      </c>
      <c r="E250" s="53" t="s">
        <v>30</v>
      </c>
      <c r="F250" s="53" t="s">
        <v>30</v>
      </c>
      <c r="G250" s="19"/>
      <c r="H250" s="19"/>
      <c r="I250" s="19"/>
      <c r="J250" s="135" t="s">
        <v>17</v>
      </c>
    </row>
    <row r="251">
      <c r="A251" s="91">
        <v>113.0</v>
      </c>
      <c r="B251" s="90">
        <v>0.1934837962962963</v>
      </c>
      <c r="C251" s="135" t="s">
        <v>21</v>
      </c>
      <c r="D251" s="135" t="s">
        <v>32</v>
      </c>
      <c r="E251" s="53" t="s">
        <v>30</v>
      </c>
      <c r="F251" s="53" t="s">
        <v>30</v>
      </c>
      <c r="G251" s="19"/>
      <c r="H251" s="19"/>
      <c r="I251" s="19"/>
      <c r="J251" s="135" t="s">
        <v>2919</v>
      </c>
    </row>
    <row r="252">
      <c r="A252" s="91">
        <v>113.0</v>
      </c>
      <c r="B252" s="90">
        <v>0.1934837962962963</v>
      </c>
      <c r="C252" s="135" t="s">
        <v>21</v>
      </c>
      <c r="D252" s="135" t="s">
        <v>32</v>
      </c>
      <c r="E252" s="53" t="s">
        <v>30</v>
      </c>
      <c r="F252" s="53" t="s">
        <v>30</v>
      </c>
      <c r="G252" s="19"/>
      <c r="H252" s="19"/>
      <c r="I252" s="19"/>
      <c r="J252" s="135" t="s">
        <v>2767</v>
      </c>
    </row>
    <row r="253">
      <c r="A253" s="91">
        <v>113.0</v>
      </c>
      <c r="B253" s="90">
        <v>0.1934837962962963</v>
      </c>
      <c r="C253" s="135" t="s">
        <v>21</v>
      </c>
      <c r="D253" s="135" t="s">
        <v>32</v>
      </c>
      <c r="E253" s="53" t="s">
        <v>30</v>
      </c>
      <c r="F253" s="53" t="s">
        <v>30</v>
      </c>
      <c r="G253" s="19"/>
      <c r="H253" s="19"/>
      <c r="I253" s="19"/>
      <c r="J253" s="135" t="s">
        <v>62</v>
      </c>
    </row>
    <row r="254">
      <c r="A254" s="91">
        <v>113.0</v>
      </c>
      <c r="B254" s="90">
        <v>0.19375</v>
      </c>
      <c r="C254" s="135" t="s">
        <v>10</v>
      </c>
      <c r="D254" s="135" t="s">
        <v>7</v>
      </c>
      <c r="E254" s="53">
        <v>66.0</v>
      </c>
      <c r="F254" s="19"/>
      <c r="G254" s="19"/>
      <c r="H254" s="135" t="s">
        <v>4567</v>
      </c>
      <c r="I254" s="19"/>
      <c r="J254" s="19"/>
    </row>
    <row r="255">
      <c r="A255" s="91">
        <v>113.0</v>
      </c>
      <c r="B255" s="90">
        <v>0.19375</v>
      </c>
      <c r="C255" s="135" t="s">
        <v>21</v>
      </c>
      <c r="D255" s="135" t="s">
        <v>7</v>
      </c>
      <c r="E255" s="53">
        <v>80.0</v>
      </c>
      <c r="F255" s="19"/>
      <c r="G255" s="19"/>
      <c r="H255" s="135" t="s">
        <v>4568</v>
      </c>
      <c r="I255" s="19"/>
      <c r="J255" s="19"/>
    </row>
    <row r="256">
      <c r="A256" s="91">
        <v>113.0</v>
      </c>
      <c r="B256" s="90">
        <v>0.19408564814814816</v>
      </c>
      <c r="C256" s="135" t="s">
        <v>10</v>
      </c>
      <c r="D256" s="135" t="s">
        <v>32</v>
      </c>
      <c r="E256" s="53">
        <v>19.0</v>
      </c>
      <c r="F256" s="49">
        <f>E256-14</f>
        <v>5</v>
      </c>
      <c r="G256" s="19"/>
      <c r="H256" s="19"/>
      <c r="I256" s="19"/>
      <c r="J256" s="135" t="s">
        <v>2634</v>
      </c>
    </row>
    <row r="257">
      <c r="A257" s="91">
        <v>113.0</v>
      </c>
      <c r="B257" s="90">
        <v>0.1941087962962963</v>
      </c>
      <c r="C257" s="135" t="s">
        <v>21</v>
      </c>
      <c r="D257" s="135" t="s">
        <v>7</v>
      </c>
      <c r="E257" s="53">
        <v>12.0</v>
      </c>
      <c r="F257" s="19"/>
      <c r="G257" s="19"/>
      <c r="H257" s="135" t="s">
        <v>4569</v>
      </c>
      <c r="I257" s="53">
        <v>1.0</v>
      </c>
      <c r="J257" s="19"/>
    </row>
    <row r="258">
      <c r="A258" s="91">
        <v>113.0</v>
      </c>
      <c r="B258" s="90">
        <v>0.19414351851851852</v>
      </c>
      <c r="C258" s="135" t="s">
        <v>10</v>
      </c>
      <c r="D258" s="135" t="s">
        <v>7</v>
      </c>
      <c r="E258" s="53">
        <v>18.0</v>
      </c>
      <c r="F258" s="19"/>
      <c r="G258" s="19"/>
      <c r="H258" s="135" t="s">
        <v>4570</v>
      </c>
      <c r="I258" s="53">
        <v>1.0</v>
      </c>
      <c r="J258" s="19"/>
    </row>
    <row r="259">
      <c r="A259" s="91">
        <v>113.0</v>
      </c>
      <c r="B259" s="90">
        <v>0.19461805555555556</v>
      </c>
      <c r="C259" s="135" t="s">
        <v>4482</v>
      </c>
      <c r="D259" s="135" t="s">
        <v>32</v>
      </c>
      <c r="E259" s="53" t="s">
        <v>28</v>
      </c>
      <c r="F259" s="53">
        <v>1.0</v>
      </c>
      <c r="G259" s="19"/>
      <c r="H259" s="19"/>
      <c r="I259" s="19"/>
      <c r="J259" s="135" t="s">
        <v>4484</v>
      </c>
    </row>
    <row r="260">
      <c r="A260" s="91">
        <v>113.0</v>
      </c>
      <c r="B260" s="90">
        <v>0.195</v>
      </c>
      <c r="C260" s="135" t="s">
        <v>4482</v>
      </c>
      <c r="D260" s="135" t="s">
        <v>32</v>
      </c>
      <c r="E260" s="53">
        <v>21.0</v>
      </c>
      <c r="F260" s="49">
        <f>E260-14</f>
        <v>7</v>
      </c>
      <c r="G260" s="19"/>
      <c r="H260" s="19"/>
      <c r="I260" s="19"/>
      <c r="J260" s="135" t="s">
        <v>4484</v>
      </c>
    </row>
    <row r="261">
      <c r="A261" s="91">
        <v>113.0</v>
      </c>
      <c r="B261" s="90">
        <v>0.1951388888888889</v>
      </c>
      <c r="C261" s="135" t="s">
        <v>4482</v>
      </c>
      <c r="D261" s="135" t="s">
        <v>7</v>
      </c>
      <c r="E261" s="53">
        <v>28.0</v>
      </c>
      <c r="F261" s="19"/>
      <c r="G261" s="19"/>
      <c r="H261" s="135" t="s">
        <v>4571</v>
      </c>
      <c r="I261" s="19"/>
      <c r="J261" s="19"/>
    </row>
    <row r="262">
      <c r="A262" s="91">
        <v>113.0</v>
      </c>
      <c r="B262" s="90">
        <v>0.1971412037037037</v>
      </c>
      <c r="C262" s="135" t="s">
        <v>134</v>
      </c>
      <c r="D262" s="135" t="s">
        <v>122</v>
      </c>
      <c r="E262" s="53">
        <v>23.0</v>
      </c>
      <c r="F262" s="49">
        <f>E262-11</f>
        <v>12</v>
      </c>
      <c r="G262" s="19"/>
      <c r="H262" s="19"/>
      <c r="I262" s="19"/>
      <c r="J262" s="19"/>
    </row>
    <row r="263">
      <c r="A263" s="91">
        <v>113.0</v>
      </c>
      <c r="B263" s="90">
        <v>0.19951388888888888</v>
      </c>
      <c r="C263" s="135" t="s">
        <v>10</v>
      </c>
      <c r="D263" s="135" t="s">
        <v>19</v>
      </c>
      <c r="E263" s="53">
        <v>21.0</v>
      </c>
      <c r="F263" s="49">
        <f>E263-9</f>
        <v>12</v>
      </c>
      <c r="G263" s="19"/>
      <c r="H263" s="19"/>
      <c r="I263" s="19"/>
      <c r="J263" s="19"/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6.38"/>
    <col customWidth="1" min="3" max="3" width="8.63"/>
    <col customWidth="1" min="4" max="4" width="14.5"/>
    <col customWidth="1" min="5" max="5" width="9.5"/>
    <col customWidth="1" min="6" max="6" width="11.25"/>
    <col customWidth="1" min="7" max="7" width="4.75"/>
    <col customWidth="1" min="8" max="8" width="46.13"/>
    <col customWidth="1" min="9" max="9" width="4.88"/>
    <col customWidth="1" min="10" max="10" width="55.5"/>
  </cols>
  <sheetData>
    <row r="1">
      <c r="A1" s="145" t="s">
        <v>0</v>
      </c>
      <c r="B1" s="148" t="s">
        <v>1</v>
      </c>
      <c r="C1" s="148" t="s">
        <v>2</v>
      </c>
      <c r="D1" s="148" t="s">
        <v>3</v>
      </c>
      <c r="E1" s="147" t="s">
        <v>4</v>
      </c>
      <c r="F1" s="147" t="s">
        <v>5</v>
      </c>
      <c r="G1" s="148" t="s">
        <v>6</v>
      </c>
      <c r="H1" s="148" t="s">
        <v>7</v>
      </c>
      <c r="I1" s="148" t="s">
        <v>4796</v>
      </c>
      <c r="J1" s="148" t="s">
        <v>9</v>
      </c>
    </row>
    <row r="2">
      <c r="A2" s="91">
        <v>114.0</v>
      </c>
      <c r="B2" s="136">
        <v>0.011689814814814814</v>
      </c>
      <c r="C2" s="135" t="s">
        <v>13</v>
      </c>
      <c r="D2" s="135" t="s">
        <v>24</v>
      </c>
      <c r="E2" s="53">
        <v>9.0</v>
      </c>
      <c r="F2" s="49">
        <f>E2-0</f>
        <v>9</v>
      </c>
      <c r="G2" s="19"/>
      <c r="H2" s="19"/>
      <c r="I2" s="19"/>
      <c r="J2" s="19"/>
    </row>
    <row r="3">
      <c r="A3" s="91">
        <v>114.0</v>
      </c>
      <c r="B3" s="136">
        <v>0.011597222222222222</v>
      </c>
      <c r="C3" s="135" t="s">
        <v>18</v>
      </c>
      <c r="D3" s="135" t="s">
        <v>24</v>
      </c>
      <c r="E3" s="53" t="s">
        <v>37</v>
      </c>
      <c r="F3" s="49">
        <v>20.0</v>
      </c>
      <c r="G3" s="19"/>
      <c r="H3" s="19"/>
      <c r="I3" s="19"/>
      <c r="J3" s="19"/>
    </row>
    <row r="4">
      <c r="A4" s="91">
        <v>114.0</v>
      </c>
      <c r="B4" s="136">
        <v>0.011631944444444445</v>
      </c>
      <c r="C4" s="135" t="s">
        <v>10</v>
      </c>
      <c r="D4" s="135" t="s">
        <v>24</v>
      </c>
      <c r="E4" s="53">
        <v>31.0</v>
      </c>
      <c r="F4" s="49">
        <f>E4-15</f>
        <v>16</v>
      </c>
      <c r="G4" s="19"/>
      <c r="H4" s="19"/>
      <c r="I4" s="19"/>
      <c r="J4" s="19"/>
    </row>
    <row r="5">
      <c r="A5" s="91">
        <v>114.0</v>
      </c>
      <c r="B5" s="136">
        <v>0.011631944444444445</v>
      </c>
      <c r="C5" s="135" t="s">
        <v>21</v>
      </c>
      <c r="D5" s="135" t="s">
        <v>24</v>
      </c>
      <c r="E5" s="53">
        <v>24.0</v>
      </c>
      <c r="F5" s="59">
        <f>E5-14</f>
        <v>10</v>
      </c>
      <c r="G5" s="19"/>
      <c r="H5" s="19"/>
      <c r="I5" s="19"/>
      <c r="J5" s="19" t="s">
        <v>1058</v>
      </c>
    </row>
    <row r="6">
      <c r="A6" s="91">
        <v>114.0</v>
      </c>
      <c r="B6" s="136">
        <v>0.011643518518518518</v>
      </c>
      <c r="C6" s="135" t="s">
        <v>22</v>
      </c>
      <c r="D6" s="135" t="s">
        <v>24</v>
      </c>
      <c r="E6" s="53">
        <v>8.0</v>
      </c>
      <c r="F6" s="49">
        <f>E6-1</f>
        <v>7</v>
      </c>
      <c r="G6" s="19"/>
      <c r="H6" s="19"/>
      <c r="I6" s="19"/>
      <c r="J6" s="135" t="s">
        <v>4477</v>
      </c>
    </row>
    <row r="7">
      <c r="A7" s="91">
        <v>114.0</v>
      </c>
      <c r="B7" s="136">
        <v>0.011666666666666667</v>
      </c>
      <c r="C7" s="135" t="s">
        <v>15</v>
      </c>
      <c r="D7" s="135" t="s">
        <v>24</v>
      </c>
      <c r="E7" s="53">
        <v>21.0</v>
      </c>
      <c r="F7" s="49">
        <f>E7-12</f>
        <v>9</v>
      </c>
      <c r="G7" s="19"/>
      <c r="H7" s="19"/>
      <c r="I7" s="19"/>
      <c r="J7" s="19"/>
    </row>
    <row r="8">
      <c r="A8" s="91">
        <v>114.0</v>
      </c>
      <c r="B8" s="136">
        <v>0.01170138888888889</v>
      </c>
      <c r="C8" s="135" t="s">
        <v>134</v>
      </c>
      <c r="D8" s="135" t="s">
        <v>24</v>
      </c>
      <c r="E8" s="53">
        <v>25.0</v>
      </c>
      <c r="F8" s="49">
        <f>E8-11</f>
        <v>14</v>
      </c>
      <c r="G8" s="19"/>
      <c r="H8" s="19"/>
      <c r="I8" s="19"/>
      <c r="J8" s="19"/>
    </row>
    <row r="9">
      <c r="A9" s="91">
        <v>114.0</v>
      </c>
      <c r="B9" s="136">
        <v>0.015439814814814814</v>
      </c>
      <c r="C9" s="135" t="s">
        <v>13</v>
      </c>
      <c r="D9" s="135" t="s">
        <v>47</v>
      </c>
      <c r="E9" s="53" t="s">
        <v>30</v>
      </c>
      <c r="F9" s="53" t="s">
        <v>30</v>
      </c>
      <c r="G9" s="19"/>
      <c r="H9" s="19"/>
      <c r="I9" s="19"/>
      <c r="J9" s="135" t="s">
        <v>17</v>
      </c>
    </row>
    <row r="10">
      <c r="A10" s="91">
        <v>114.0</v>
      </c>
      <c r="B10" s="136">
        <v>0.015439814814814814</v>
      </c>
      <c r="C10" s="135" t="s">
        <v>13</v>
      </c>
      <c r="D10" s="135" t="s">
        <v>47</v>
      </c>
      <c r="E10" s="53">
        <v>27.0</v>
      </c>
      <c r="F10" s="49" t="s">
        <v>30</v>
      </c>
      <c r="G10" s="19"/>
      <c r="H10" s="19"/>
      <c r="I10" s="19"/>
      <c r="J10" s="135" t="s">
        <v>4483</v>
      </c>
    </row>
    <row r="11">
      <c r="A11" s="91">
        <v>114.0</v>
      </c>
      <c r="B11" s="136">
        <v>0.015439814814814814</v>
      </c>
      <c r="C11" s="135" t="s">
        <v>10</v>
      </c>
      <c r="D11" s="135" t="s">
        <v>47</v>
      </c>
      <c r="E11" s="53">
        <v>25.0</v>
      </c>
      <c r="F11" s="49">
        <f>E11-7</f>
        <v>18</v>
      </c>
      <c r="G11" s="19"/>
      <c r="H11" s="19"/>
      <c r="I11" s="19"/>
      <c r="J11" s="19"/>
    </row>
    <row r="12">
      <c r="A12" s="91">
        <v>114.0</v>
      </c>
      <c r="B12" s="136">
        <v>0.015543981481481482</v>
      </c>
      <c r="C12" s="135" t="s">
        <v>21</v>
      </c>
      <c r="D12" s="135" t="s">
        <v>47</v>
      </c>
      <c r="E12" s="53">
        <v>22.0</v>
      </c>
      <c r="F12" s="49">
        <f>E12-5</f>
        <v>17</v>
      </c>
      <c r="G12" s="19"/>
      <c r="H12" s="19"/>
      <c r="I12" s="19"/>
      <c r="J12" s="19"/>
    </row>
    <row r="13">
      <c r="A13" s="91">
        <v>114.0</v>
      </c>
      <c r="B13" s="136">
        <v>0.015613425925925926</v>
      </c>
      <c r="C13" s="135" t="s">
        <v>15</v>
      </c>
      <c r="D13" s="135" t="s">
        <v>47</v>
      </c>
      <c r="E13" s="53">
        <v>17.0</v>
      </c>
      <c r="F13" s="49">
        <f>E13-2</f>
        <v>15</v>
      </c>
      <c r="G13" s="19"/>
      <c r="H13" s="19"/>
      <c r="I13" s="19"/>
      <c r="J13" s="19"/>
    </row>
    <row r="14">
      <c r="A14" s="91">
        <v>114.0</v>
      </c>
      <c r="B14" s="136">
        <v>0.015613425925925926</v>
      </c>
      <c r="C14" s="135" t="s">
        <v>18</v>
      </c>
      <c r="D14" s="135" t="s">
        <v>47</v>
      </c>
      <c r="E14" s="53">
        <v>15.0</v>
      </c>
      <c r="F14" s="49">
        <f>E14-12</f>
        <v>3</v>
      </c>
      <c r="G14" s="19"/>
      <c r="H14" s="19"/>
      <c r="I14" s="19"/>
      <c r="J14" s="19"/>
    </row>
    <row r="15">
      <c r="A15" s="91">
        <v>114.0</v>
      </c>
      <c r="B15" s="136">
        <v>0.01576388888888889</v>
      </c>
      <c r="C15" s="135" t="s">
        <v>22</v>
      </c>
      <c r="D15" s="135" t="s">
        <v>47</v>
      </c>
      <c r="E15" s="53">
        <v>8.0</v>
      </c>
      <c r="F15" s="49">
        <f>E15-3</f>
        <v>5</v>
      </c>
      <c r="G15" s="19"/>
      <c r="H15" s="19"/>
      <c r="I15" s="19"/>
      <c r="J15" s="135" t="s">
        <v>4477</v>
      </c>
    </row>
    <row r="16">
      <c r="A16" s="91">
        <v>114.0</v>
      </c>
      <c r="B16" s="136">
        <v>0.015810185185185184</v>
      </c>
      <c r="C16" s="135" t="s">
        <v>134</v>
      </c>
      <c r="D16" s="135" t="s">
        <v>47</v>
      </c>
      <c r="E16" s="53">
        <v>2.0</v>
      </c>
      <c r="F16" s="49">
        <f>E16-0</f>
        <v>2</v>
      </c>
      <c r="G16" s="19"/>
      <c r="H16" s="19"/>
      <c r="I16" s="19"/>
      <c r="J16" s="19"/>
    </row>
    <row r="17">
      <c r="A17" s="91">
        <v>114.0</v>
      </c>
      <c r="B17" s="136">
        <v>0.017592592592592594</v>
      </c>
      <c r="C17" s="135" t="s">
        <v>10</v>
      </c>
      <c r="D17" s="135" t="s">
        <v>7</v>
      </c>
      <c r="E17" s="53">
        <v>12.0</v>
      </c>
      <c r="F17" s="49"/>
      <c r="G17" s="19"/>
      <c r="H17" s="135" t="s">
        <v>4572</v>
      </c>
      <c r="I17" s="19"/>
      <c r="J17" s="135" t="s">
        <v>4573</v>
      </c>
    </row>
    <row r="18">
      <c r="A18" s="91">
        <v>114.0</v>
      </c>
      <c r="B18" s="136">
        <v>0.01769675925925926</v>
      </c>
      <c r="C18" s="135" t="s">
        <v>13</v>
      </c>
      <c r="D18" s="135" t="s">
        <v>25</v>
      </c>
      <c r="E18" s="53" t="s">
        <v>30</v>
      </c>
      <c r="F18" s="53" t="s">
        <v>30</v>
      </c>
      <c r="G18" s="19"/>
      <c r="H18" s="19"/>
      <c r="I18" s="19"/>
      <c r="J18" s="135" t="s">
        <v>17</v>
      </c>
    </row>
    <row r="19">
      <c r="A19" s="91">
        <v>114.0</v>
      </c>
      <c r="B19" s="136">
        <v>0.01769675925925926</v>
      </c>
      <c r="C19" s="135" t="s">
        <v>13</v>
      </c>
      <c r="D19" s="135" t="s">
        <v>25</v>
      </c>
      <c r="E19" s="53">
        <v>17.0</v>
      </c>
      <c r="F19" s="49">
        <f>E19-2</f>
        <v>15</v>
      </c>
      <c r="G19" s="19"/>
      <c r="H19" s="135" t="s">
        <v>4574</v>
      </c>
      <c r="I19" s="19"/>
      <c r="J19" s="135" t="s">
        <v>4575</v>
      </c>
    </row>
    <row r="20">
      <c r="A20" s="91">
        <v>114.0</v>
      </c>
      <c r="B20" s="136">
        <v>0.017905092592592594</v>
      </c>
      <c r="C20" s="135" t="s">
        <v>10</v>
      </c>
      <c r="D20" s="135" t="s">
        <v>25</v>
      </c>
      <c r="E20" s="53" t="s">
        <v>30</v>
      </c>
      <c r="F20" s="53" t="s">
        <v>30</v>
      </c>
      <c r="G20" s="19"/>
      <c r="H20" s="19"/>
      <c r="I20" s="19"/>
      <c r="J20" s="135" t="s">
        <v>17</v>
      </c>
    </row>
    <row r="21">
      <c r="A21" s="91">
        <v>114.0</v>
      </c>
      <c r="B21" s="136">
        <v>0.017905092592592594</v>
      </c>
      <c r="C21" s="135" t="s">
        <v>10</v>
      </c>
      <c r="D21" s="135" t="s">
        <v>25</v>
      </c>
      <c r="E21" s="53">
        <v>29.0</v>
      </c>
      <c r="F21" s="49">
        <f>E21-12</f>
        <v>17</v>
      </c>
      <c r="G21" s="19"/>
      <c r="H21" s="135" t="s">
        <v>4576</v>
      </c>
      <c r="I21" s="19"/>
      <c r="J21" s="135" t="s">
        <v>4575</v>
      </c>
    </row>
    <row r="22">
      <c r="A22" s="91">
        <v>114.0</v>
      </c>
      <c r="B22" s="136">
        <v>0.017905092592592594</v>
      </c>
      <c r="C22" s="135" t="s">
        <v>10</v>
      </c>
      <c r="D22" s="135" t="s">
        <v>4824</v>
      </c>
      <c r="E22" s="53">
        <v>3.0</v>
      </c>
      <c r="F22" s="49"/>
      <c r="G22" s="19"/>
      <c r="H22" s="19"/>
      <c r="I22" s="19"/>
      <c r="J22" s="135"/>
    </row>
    <row r="23">
      <c r="A23" s="91">
        <v>114.0</v>
      </c>
      <c r="B23" s="136">
        <v>0.017974537037037035</v>
      </c>
      <c r="C23" s="135" t="s">
        <v>21</v>
      </c>
      <c r="D23" s="135" t="s">
        <v>25</v>
      </c>
      <c r="E23" s="53" t="s">
        <v>30</v>
      </c>
      <c r="F23" s="53" t="s">
        <v>30</v>
      </c>
      <c r="G23" s="19"/>
      <c r="H23" s="19"/>
      <c r="I23" s="19"/>
      <c r="J23" s="135" t="s">
        <v>17</v>
      </c>
    </row>
    <row r="24">
      <c r="A24" s="91">
        <v>114.0</v>
      </c>
      <c r="B24" s="136">
        <v>0.017974537037037035</v>
      </c>
      <c r="C24" s="135" t="s">
        <v>21</v>
      </c>
      <c r="D24" s="135" t="s">
        <v>25</v>
      </c>
      <c r="E24" s="53">
        <v>30.0</v>
      </c>
      <c r="F24" s="49" t="s">
        <v>30</v>
      </c>
      <c r="G24" s="19"/>
      <c r="H24" s="19"/>
      <c r="I24" s="19"/>
      <c r="J24" s="135" t="s">
        <v>4577</v>
      </c>
    </row>
    <row r="25">
      <c r="A25" s="91">
        <v>114.0</v>
      </c>
      <c r="B25" s="136">
        <v>0.017986111111111112</v>
      </c>
      <c r="C25" s="135" t="s">
        <v>15</v>
      </c>
      <c r="D25" s="135" t="s">
        <v>25</v>
      </c>
      <c r="E25" s="53" t="s">
        <v>30</v>
      </c>
      <c r="F25" s="53" t="s">
        <v>30</v>
      </c>
      <c r="G25" s="19"/>
      <c r="H25" s="19"/>
      <c r="I25" s="19"/>
      <c r="J25" s="135" t="s">
        <v>17</v>
      </c>
    </row>
    <row r="26">
      <c r="A26" s="91">
        <v>114.0</v>
      </c>
      <c r="B26" s="136">
        <v>0.017986111111111112</v>
      </c>
      <c r="C26" s="135" t="s">
        <v>15</v>
      </c>
      <c r="D26" s="135" t="s">
        <v>25</v>
      </c>
      <c r="E26" s="53">
        <v>21.0</v>
      </c>
      <c r="F26" s="49" t="s">
        <v>30</v>
      </c>
      <c r="G26" s="19"/>
      <c r="H26" s="135" t="s">
        <v>4578</v>
      </c>
      <c r="I26" s="19"/>
      <c r="J26" s="135" t="s">
        <v>4577</v>
      </c>
    </row>
    <row r="27">
      <c r="A27" s="91">
        <v>114.0</v>
      </c>
      <c r="B27" s="136">
        <v>0.01800925925925926</v>
      </c>
      <c r="C27" s="135" t="s">
        <v>18</v>
      </c>
      <c r="D27" s="135" t="s">
        <v>25</v>
      </c>
      <c r="E27" s="53" t="s">
        <v>30</v>
      </c>
      <c r="F27" s="53" t="s">
        <v>30</v>
      </c>
      <c r="G27" s="19"/>
      <c r="H27" s="19"/>
      <c r="I27" s="19"/>
      <c r="J27" s="135" t="s">
        <v>17</v>
      </c>
    </row>
    <row r="28">
      <c r="A28" s="91">
        <v>114.0</v>
      </c>
      <c r="B28" s="136">
        <v>0.01800925925925926</v>
      </c>
      <c r="C28" s="135" t="s">
        <v>18</v>
      </c>
      <c r="D28" s="135" t="s">
        <v>25</v>
      </c>
      <c r="E28" s="53">
        <v>15.0</v>
      </c>
      <c r="F28" s="49">
        <f>E28-6</f>
        <v>9</v>
      </c>
      <c r="G28" s="19"/>
      <c r="H28" s="135" t="s">
        <v>4579</v>
      </c>
      <c r="I28" s="19"/>
      <c r="J28" s="135" t="s">
        <v>4575</v>
      </c>
    </row>
    <row r="29">
      <c r="A29" s="91">
        <v>114.0</v>
      </c>
      <c r="B29" s="136">
        <v>0.018020833333333333</v>
      </c>
      <c r="C29" s="135" t="s">
        <v>22</v>
      </c>
      <c r="D29" s="135" t="s">
        <v>25</v>
      </c>
      <c r="E29" s="53" t="s">
        <v>30</v>
      </c>
      <c r="F29" s="53" t="s">
        <v>30</v>
      </c>
      <c r="G29" s="19"/>
      <c r="H29" s="19"/>
      <c r="I29" s="19"/>
      <c r="J29" s="135" t="s">
        <v>17</v>
      </c>
    </row>
    <row r="30">
      <c r="A30" s="91">
        <v>114.0</v>
      </c>
      <c r="B30" s="136">
        <v>0.018020833333333333</v>
      </c>
      <c r="C30" s="135" t="s">
        <v>22</v>
      </c>
      <c r="D30" s="135" t="s">
        <v>25</v>
      </c>
      <c r="E30" s="53" t="s">
        <v>4580</v>
      </c>
      <c r="F30" s="53">
        <v>20.0</v>
      </c>
      <c r="G30" s="19"/>
      <c r="H30" s="135" t="s">
        <v>4581</v>
      </c>
      <c r="I30" s="19"/>
      <c r="J30" s="135" t="s">
        <v>4575</v>
      </c>
    </row>
    <row r="31">
      <c r="A31" s="91">
        <v>114.0</v>
      </c>
      <c r="B31" s="136">
        <v>0.018344907407407407</v>
      </c>
      <c r="C31" s="135" t="s">
        <v>134</v>
      </c>
      <c r="D31" s="135" t="s">
        <v>25</v>
      </c>
      <c r="E31" s="53" t="s">
        <v>30</v>
      </c>
      <c r="F31" s="53" t="s">
        <v>30</v>
      </c>
      <c r="G31" s="19"/>
      <c r="H31" s="19"/>
      <c r="I31" s="19"/>
      <c r="J31" s="135" t="s">
        <v>17</v>
      </c>
    </row>
    <row r="32">
      <c r="A32" s="91">
        <v>114.0</v>
      </c>
      <c r="B32" s="136">
        <v>0.018344907407407407</v>
      </c>
      <c r="C32" s="135" t="s">
        <v>134</v>
      </c>
      <c r="D32" s="135" t="s">
        <v>25</v>
      </c>
      <c r="E32" s="53">
        <v>20.0</v>
      </c>
      <c r="F32" s="49">
        <f>E32-1</f>
        <v>19</v>
      </c>
      <c r="G32" s="19"/>
      <c r="H32" s="135" t="s">
        <v>4582</v>
      </c>
      <c r="I32" s="19"/>
      <c r="J32" s="135" t="s">
        <v>4575</v>
      </c>
    </row>
    <row r="33">
      <c r="A33" s="91">
        <v>114.0</v>
      </c>
      <c r="B33" s="136">
        <v>0.019282407407407408</v>
      </c>
      <c r="C33" s="135" t="s">
        <v>134</v>
      </c>
      <c r="D33" s="135" t="s">
        <v>75</v>
      </c>
      <c r="E33" s="53" t="s">
        <v>30</v>
      </c>
      <c r="F33" s="53" t="s">
        <v>30</v>
      </c>
      <c r="G33" s="19"/>
      <c r="H33" s="19"/>
      <c r="I33" s="19"/>
      <c r="J33" s="135" t="s">
        <v>17</v>
      </c>
    </row>
    <row r="34">
      <c r="A34" s="91">
        <v>114.0</v>
      </c>
      <c r="B34" s="136">
        <v>0.019282407407407408</v>
      </c>
      <c r="C34" s="135" t="s">
        <v>134</v>
      </c>
      <c r="D34" s="135" t="s">
        <v>75</v>
      </c>
      <c r="E34" s="53">
        <v>22.0</v>
      </c>
      <c r="F34" s="49">
        <f>E34-3</f>
        <v>19</v>
      </c>
      <c r="G34" s="19"/>
      <c r="H34" s="19"/>
      <c r="I34" s="19"/>
      <c r="J34" s="135" t="s">
        <v>4583</v>
      </c>
    </row>
    <row r="35">
      <c r="A35" s="91">
        <v>114.0</v>
      </c>
      <c r="B35" s="136">
        <v>0.01943287037037037</v>
      </c>
      <c r="C35" s="135" t="s">
        <v>22</v>
      </c>
      <c r="D35" s="135" t="s">
        <v>75</v>
      </c>
      <c r="E35" s="53" t="s">
        <v>30</v>
      </c>
      <c r="F35" s="53" t="s">
        <v>30</v>
      </c>
      <c r="G35" s="19"/>
      <c r="H35" s="19"/>
      <c r="I35" s="19"/>
      <c r="J35" s="135" t="s">
        <v>17</v>
      </c>
    </row>
    <row r="36">
      <c r="A36" s="91">
        <v>114.0</v>
      </c>
      <c r="B36" s="136">
        <v>0.01943287037037037</v>
      </c>
      <c r="C36" s="135" t="s">
        <v>22</v>
      </c>
      <c r="D36" s="135" t="s">
        <v>75</v>
      </c>
      <c r="E36" s="53">
        <v>27.0</v>
      </c>
      <c r="F36" s="49">
        <f>E36-9</f>
        <v>18</v>
      </c>
      <c r="G36" s="19"/>
      <c r="H36" s="19"/>
      <c r="I36" s="19"/>
      <c r="J36" s="135" t="s">
        <v>4584</v>
      </c>
    </row>
    <row r="37">
      <c r="A37" s="91">
        <v>114.0</v>
      </c>
      <c r="B37" s="136">
        <v>0.022233796296296297</v>
      </c>
      <c r="C37" s="135" t="s">
        <v>13</v>
      </c>
      <c r="D37" s="135" t="s">
        <v>492</v>
      </c>
      <c r="E37" s="53" t="s">
        <v>30</v>
      </c>
      <c r="F37" s="53" t="s">
        <v>30</v>
      </c>
      <c r="G37" s="19"/>
      <c r="H37" s="19"/>
      <c r="I37" s="19"/>
      <c r="J37" s="135" t="s">
        <v>17</v>
      </c>
    </row>
    <row r="38">
      <c r="A38" s="91">
        <v>114.0</v>
      </c>
      <c r="B38" s="136">
        <v>0.022233796296296297</v>
      </c>
      <c r="C38" s="135" t="s">
        <v>13</v>
      </c>
      <c r="D38" s="135" t="s">
        <v>492</v>
      </c>
      <c r="E38" s="53">
        <v>24.0</v>
      </c>
      <c r="F38" s="49">
        <f>E38-14</f>
        <v>10</v>
      </c>
      <c r="G38" s="19"/>
      <c r="H38" s="19"/>
      <c r="I38" s="19"/>
      <c r="J38" s="135" t="s">
        <v>40</v>
      </c>
    </row>
    <row r="39">
      <c r="A39" s="91">
        <v>114.0</v>
      </c>
      <c r="B39" s="136">
        <v>0.02224537037037037</v>
      </c>
      <c r="C39" s="135" t="s">
        <v>22</v>
      </c>
      <c r="D39" s="135" t="s">
        <v>492</v>
      </c>
      <c r="E39" s="53">
        <v>12.0</v>
      </c>
      <c r="F39" s="49">
        <f>E39-1</f>
        <v>11</v>
      </c>
      <c r="G39" s="19"/>
      <c r="H39" s="19"/>
      <c r="I39" s="19"/>
      <c r="J39" s="135" t="s">
        <v>4585</v>
      </c>
    </row>
    <row r="40">
      <c r="A40" s="91">
        <v>114.0</v>
      </c>
      <c r="B40" s="136">
        <v>0.022268518518518517</v>
      </c>
      <c r="C40" s="135" t="s">
        <v>10</v>
      </c>
      <c r="D40" s="135" t="s">
        <v>492</v>
      </c>
      <c r="E40" s="53">
        <v>20.0</v>
      </c>
      <c r="F40" s="49">
        <f>E40-6</f>
        <v>14</v>
      </c>
      <c r="G40" s="19"/>
      <c r="H40" s="19"/>
      <c r="I40" s="19"/>
      <c r="J40" s="19"/>
    </row>
    <row r="41">
      <c r="A41" s="91">
        <v>114.0</v>
      </c>
      <c r="B41" s="136">
        <v>0.022291666666666668</v>
      </c>
      <c r="C41" s="135" t="s">
        <v>18</v>
      </c>
      <c r="D41" s="135" t="s">
        <v>492</v>
      </c>
      <c r="E41" s="53">
        <v>22.0</v>
      </c>
      <c r="F41" s="49">
        <f>E41-7</f>
        <v>15</v>
      </c>
      <c r="G41" s="19"/>
      <c r="H41" s="19"/>
      <c r="I41" s="19"/>
      <c r="J41" s="19"/>
    </row>
    <row r="42">
      <c r="A42" s="91">
        <v>114.0</v>
      </c>
      <c r="B42" s="136">
        <v>0.02230324074074074</v>
      </c>
      <c r="C42" s="135" t="s">
        <v>15</v>
      </c>
      <c r="D42" s="135" t="s">
        <v>492</v>
      </c>
      <c r="E42" s="53">
        <v>19.0</v>
      </c>
      <c r="F42" s="49">
        <f>E42-5</f>
        <v>14</v>
      </c>
      <c r="G42" s="19"/>
      <c r="H42" s="19"/>
      <c r="I42" s="19"/>
      <c r="J42" s="19"/>
    </row>
    <row r="43">
      <c r="A43" s="91">
        <v>114.0</v>
      </c>
      <c r="B43" s="136">
        <v>0.02267361111111111</v>
      </c>
      <c r="C43" s="135" t="s">
        <v>22</v>
      </c>
      <c r="D43" s="135" t="s">
        <v>47</v>
      </c>
      <c r="E43" s="53">
        <v>16.0</v>
      </c>
      <c r="F43" s="49">
        <f>E43-3</f>
        <v>13</v>
      </c>
      <c r="G43" s="19"/>
      <c r="H43" s="19"/>
      <c r="I43" s="19"/>
      <c r="J43" s="135" t="s">
        <v>4478</v>
      </c>
    </row>
    <row r="44">
      <c r="A44" s="91">
        <v>114.0</v>
      </c>
      <c r="B44" s="136">
        <v>0.023449074074074074</v>
      </c>
      <c r="C44" s="135" t="s">
        <v>13</v>
      </c>
      <c r="D44" s="135" t="s">
        <v>74</v>
      </c>
      <c r="E44" s="53" t="s">
        <v>30</v>
      </c>
      <c r="F44" s="53" t="s">
        <v>30</v>
      </c>
      <c r="G44" s="19"/>
      <c r="H44" s="19"/>
      <c r="I44" s="19"/>
      <c r="J44" s="135" t="s">
        <v>17</v>
      </c>
    </row>
    <row r="45">
      <c r="A45" s="91">
        <v>114.0</v>
      </c>
      <c r="B45" s="136">
        <v>0.023449074074074074</v>
      </c>
      <c r="C45" s="135" t="s">
        <v>13</v>
      </c>
      <c r="D45" s="135" t="s">
        <v>74</v>
      </c>
      <c r="E45" s="53">
        <v>28.0</v>
      </c>
      <c r="F45" s="49">
        <f>E45-14</f>
        <v>14</v>
      </c>
      <c r="G45" s="19"/>
      <c r="H45" s="19"/>
      <c r="I45" s="19"/>
      <c r="J45" s="135" t="s">
        <v>40</v>
      </c>
    </row>
    <row r="46">
      <c r="A46" s="91">
        <v>114.0</v>
      </c>
      <c r="B46" s="136">
        <v>0.02388888888888889</v>
      </c>
      <c r="C46" s="135" t="s">
        <v>13</v>
      </c>
      <c r="D46" s="135" t="s">
        <v>32</v>
      </c>
      <c r="E46" s="53" t="s">
        <v>30</v>
      </c>
      <c r="F46" s="53" t="s">
        <v>30</v>
      </c>
      <c r="G46" s="19"/>
      <c r="H46" s="19"/>
      <c r="I46" s="19"/>
      <c r="J46" s="135" t="s">
        <v>17</v>
      </c>
    </row>
    <row r="47">
      <c r="A47" s="91">
        <v>114.0</v>
      </c>
      <c r="B47" s="136">
        <v>0.02388888888888889</v>
      </c>
      <c r="C47" s="135" t="s">
        <v>13</v>
      </c>
      <c r="D47" s="135" t="s">
        <v>32</v>
      </c>
      <c r="E47" s="53">
        <v>31.0</v>
      </c>
      <c r="F47" s="49">
        <f>E47-17</f>
        <v>14</v>
      </c>
      <c r="G47" s="19"/>
      <c r="H47" s="19"/>
      <c r="I47" s="19"/>
      <c r="J47" s="135" t="s">
        <v>4586</v>
      </c>
    </row>
    <row r="48">
      <c r="A48" s="91">
        <v>114.0</v>
      </c>
      <c r="B48" s="136">
        <v>0.02445601851851852</v>
      </c>
      <c r="C48" s="135" t="s">
        <v>13</v>
      </c>
      <c r="D48" s="135" t="s">
        <v>7</v>
      </c>
      <c r="E48" s="53">
        <v>37.0</v>
      </c>
      <c r="F48" s="49"/>
      <c r="G48" s="19"/>
      <c r="H48" s="135" t="s">
        <v>4587</v>
      </c>
      <c r="I48" s="19"/>
      <c r="J48" s="19"/>
    </row>
    <row r="49">
      <c r="A49" s="91">
        <v>114.0</v>
      </c>
      <c r="B49" s="136">
        <v>0.025034722222222222</v>
      </c>
      <c r="C49" s="135" t="s">
        <v>13</v>
      </c>
      <c r="D49" s="135" t="s">
        <v>32</v>
      </c>
      <c r="E49" s="53" t="s">
        <v>30</v>
      </c>
      <c r="F49" s="53" t="s">
        <v>30</v>
      </c>
      <c r="G49" s="19"/>
      <c r="H49" s="19"/>
      <c r="I49" s="19"/>
      <c r="J49" s="135" t="s">
        <v>17</v>
      </c>
    </row>
    <row r="50">
      <c r="A50" s="91">
        <v>114.0</v>
      </c>
      <c r="B50" s="136">
        <v>0.025034722222222222</v>
      </c>
      <c r="C50" s="135" t="s">
        <v>13</v>
      </c>
      <c r="D50" s="135" t="s">
        <v>32</v>
      </c>
      <c r="E50" s="53">
        <v>27.0</v>
      </c>
      <c r="F50" s="49">
        <f>E50-17</f>
        <v>10</v>
      </c>
      <c r="G50" s="19"/>
      <c r="H50" s="19"/>
      <c r="I50" s="19"/>
      <c r="J50" s="135" t="s">
        <v>4586</v>
      </c>
    </row>
    <row r="51">
      <c r="A51" s="91">
        <v>114.0</v>
      </c>
      <c r="B51" s="136">
        <v>0.025219907407407406</v>
      </c>
      <c r="C51" s="135" t="s">
        <v>13</v>
      </c>
      <c r="D51" s="135" t="s">
        <v>7</v>
      </c>
      <c r="E51" s="53">
        <v>35.0</v>
      </c>
      <c r="F51" s="49"/>
      <c r="G51" s="19"/>
      <c r="H51" s="135" t="s">
        <v>4588</v>
      </c>
      <c r="I51" s="19"/>
      <c r="J51" s="19"/>
    </row>
    <row r="52">
      <c r="A52" s="91">
        <v>114.0</v>
      </c>
      <c r="B52" s="136">
        <v>0.025798611111111112</v>
      </c>
      <c r="C52" s="135" t="s">
        <v>13</v>
      </c>
      <c r="D52" s="135" t="s">
        <v>74</v>
      </c>
      <c r="E52" s="53" t="s">
        <v>30</v>
      </c>
      <c r="F52" s="53" t="s">
        <v>30</v>
      </c>
      <c r="G52" s="19"/>
      <c r="H52" s="19"/>
      <c r="I52" s="19"/>
      <c r="J52" s="135" t="s">
        <v>17</v>
      </c>
    </row>
    <row r="53">
      <c r="A53" s="91">
        <v>114.0</v>
      </c>
      <c r="B53" s="136">
        <v>0.025798611111111112</v>
      </c>
      <c r="C53" s="135" t="s">
        <v>13</v>
      </c>
      <c r="D53" s="135" t="s">
        <v>74</v>
      </c>
      <c r="E53" s="49">
        <f>F53+14</f>
        <v>33</v>
      </c>
      <c r="F53" s="53">
        <v>19.0</v>
      </c>
      <c r="G53" s="19"/>
      <c r="H53" s="19"/>
      <c r="I53" s="19"/>
      <c r="J53" s="135" t="s">
        <v>4589</v>
      </c>
    </row>
    <row r="54">
      <c r="A54" s="91">
        <v>114.0</v>
      </c>
      <c r="B54" s="136">
        <v>0.02613425925925926</v>
      </c>
      <c r="C54" s="135" t="s">
        <v>13</v>
      </c>
      <c r="D54" s="135" t="s">
        <v>32</v>
      </c>
      <c r="E54" s="53" t="s">
        <v>30</v>
      </c>
      <c r="F54" s="53" t="s">
        <v>30</v>
      </c>
      <c r="G54" s="19"/>
      <c r="H54" s="19"/>
      <c r="I54" s="19"/>
      <c r="J54" s="135" t="s">
        <v>17</v>
      </c>
    </row>
    <row r="55">
      <c r="A55" s="91">
        <v>114.0</v>
      </c>
      <c r="B55" s="136">
        <v>0.02613425925925926</v>
      </c>
      <c r="C55" s="135" t="s">
        <v>13</v>
      </c>
      <c r="D55" s="135" t="s">
        <v>32</v>
      </c>
      <c r="E55" s="53">
        <v>30.0</v>
      </c>
      <c r="F55" s="49">
        <f>E55-17</f>
        <v>13</v>
      </c>
      <c r="G55" s="19"/>
      <c r="H55" s="19"/>
      <c r="I55" s="19"/>
      <c r="J55" s="135" t="s">
        <v>4590</v>
      </c>
    </row>
    <row r="56">
      <c r="A56" s="91">
        <v>114.0</v>
      </c>
      <c r="B56" s="136">
        <v>0.026643518518518518</v>
      </c>
      <c r="C56" s="135" t="s">
        <v>13</v>
      </c>
      <c r="D56" s="135" t="s">
        <v>74</v>
      </c>
      <c r="E56" s="53" t="s">
        <v>30</v>
      </c>
      <c r="F56" s="53" t="s">
        <v>30</v>
      </c>
      <c r="G56" s="19"/>
      <c r="H56" s="19"/>
      <c r="I56" s="19"/>
      <c r="J56" s="135" t="s">
        <v>17</v>
      </c>
    </row>
    <row r="57">
      <c r="A57" s="91">
        <v>114.0</v>
      </c>
      <c r="B57" s="136">
        <v>0.026643518518518518</v>
      </c>
      <c r="C57" s="135" t="s">
        <v>13</v>
      </c>
      <c r="D57" s="135" t="s">
        <v>74</v>
      </c>
      <c r="E57" s="53">
        <v>19.0</v>
      </c>
      <c r="F57" s="49">
        <f t="shared" ref="F57:F58" si="1">E57-14</f>
        <v>5</v>
      </c>
      <c r="G57" s="19"/>
      <c r="H57" s="19"/>
      <c r="I57" s="19"/>
      <c r="J57" s="135" t="s">
        <v>40</v>
      </c>
    </row>
    <row r="58">
      <c r="A58" s="91">
        <v>114.0</v>
      </c>
      <c r="B58" s="136">
        <v>0.02900462962962963</v>
      </c>
      <c r="C58" s="135" t="s">
        <v>10</v>
      </c>
      <c r="D58" s="135" t="s">
        <v>32</v>
      </c>
      <c r="E58" s="53">
        <v>30.0</v>
      </c>
      <c r="F58" s="49">
        <f t="shared" si="1"/>
        <v>16</v>
      </c>
      <c r="G58" s="19"/>
      <c r="H58" s="19"/>
      <c r="I58" s="19"/>
      <c r="J58" s="135" t="s">
        <v>4591</v>
      </c>
    </row>
    <row r="59">
      <c r="A59" s="91">
        <v>114.0</v>
      </c>
      <c r="B59" s="136">
        <v>0.02943287037037037</v>
      </c>
      <c r="C59" s="135" t="s">
        <v>10</v>
      </c>
      <c r="D59" s="135" t="s">
        <v>7</v>
      </c>
      <c r="E59" s="53">
        <v>41.0</v>
      </c>
      <c r="F59" s="49"/>
      <c r="G59" s="19"/>
      <c r="H59" s="135" t="s">
        <v>4592</v>
      </c>
      <c r="I59" s="19"/>
      <c r="J59" s="19"/>
    </row>
    <row r="60">
      <c r="A60" s="91">
        <v>114.0</v>
      </c>
      <c r="B60" s="136">
        <v>0.030324074074074073</v>
      </c>
      <c r="C60" s="135" t="s">
        <v>10</v>
      </c>
      <c r="D60" s="135" t="s">
        <v>32</v>
      </c>
      <c r="E60" s="53">
        <v>25.0</v>
      </c>
      <c r="F60" s="49">
        <f>E60-14</f>
        <v>11</v>
      </c>
      <c r="G60" s="19"/>
      <c r="H60" s="19"/>
      <c r="I60" s="19"/>
      <c r="J60" s="135" t="s">
        <v>4593</v>
      </c>
    </row>
    <row r="61">
      <c r="A61" s="91">
        <v>114.0</v>
      </c>
      <c r="B61" s="136">
        <v>0.03085648148148148</v>
      </c>
      <c r="C61" s="135" t="s">
        <v>10</v>
      </c>
      <c r="D61" s="135" t="s">
        <v>7</v>
      </c>
      <c r="E61" s="53">
        <v>20.0</v>
      </c>
      <c r="F61" s="49"/>
      <c r="G61" s="19"/>
      <c r="H61" s="135" t="s">
        <v>4594</v>
      </c>
      <c r="I61" s="19"/>
      <c r="J61" s="19"/>
    </row>
    <row r="62">
      <c r="A62" s="91">
        <v>114.0</v>
      </c>
      <c r="B62" s="136">
        <v>0.032615740740740744</v>
      </c>
      <c r="C62" s="135" t="s">
        <v>10</v>
      </c>
      <c r="D62" s="135" t="s">
        <v>7</v>
      </c>
      <c r="E62" s="53">
        <v>9.0</v>
      </c>
      <c r="F62" s="49"/>
      <c r="G62" s="19"/>
      <c r="H62" s="135" t="s">
        <v>4595</v>
      </c>
      <c r="I62" s="19"/>
      <c r="J62" s="135" t="s">
        <v>4573</v>
      </c>
    </row>
    <row r="63">
      <c r="A63" s="91">
        <v>114.0</v>
      </c>
      <c r="B63" s="136">
        <v>0.03422453703703704</v>
      </c>
      <c r="C63" s="135" t="s">
        <v>21</v>
      </c>
      <c r="D63" s="135" t="s">
        <v>32</v>
      </c>
      <c r="E63" s="53" t="s">
        <v>30</v>
      </c>
      <c r="F63" s="53" t="s">
        <v>30</v>
      </c>
      <c r="G63" s="19"/>
      <c r="H63" s="19"/>
      <c r="I63" s="19"/>
      <c r="J63" s="135" t="s">
        <v>17</v>
      </c>
    </row>
    <row r="64">
      <c r="A64" s="91">
        <v>114.0</v>
      </c>
      <c r="B64" s="136">
        <v>0.03422453703703704</v>
      </c>
      <c r="C64" s="135" t="s">
        <v>21</v>
      </c>
      <c r="D64" s="135" t="s">
        <v>32</v>
      </c>
      <c r="E64" s="53">
        <v>23.0</v>
      </c>
      <c r="F64" s="49">
        <f>E64-14</f>
        <v>9</v>
      </c>
      <c r="G64" s="19"/>
      <c r="H64" s="19"/>
      <c r="I64" s="19"/>
      <c r="J64" s="135" t="s">
        <v>2933</v>
      </c>
    </row>
    <row r="65">
      <c r="A65" s="91">
        <v>114.0</v>
      </c>
      <c r="B65" s="136">
        <v>0.03422453703703704</v>
      </c>
      <c r="C65" s="135" t="s">
        <v>21</v>
      </c>
      <c r="D65" s="135" t="s">
        <v>4824</v>
      </c>
      <c r="E65" s="53">
        <v>1.0</v>
      </c>
      <c r="F65" s="49"/>
      <c r="G65" s="19"/>
      <c r="H65" s="19"/>
      <c r="I65" s="19"/>
      <c r="J65" s="19"/>
    </row>
    <row r="66">
      <c r="A66" s="91">
        <v>114.0</v>
      </c>
      <c r="B66" s="136">
        <v>0.034386574074074076</v>
      </c>
      <c r="C66" s="135" t="s">
        <v>21</v>
      </c>
      <c r="D66" s="135" t="s">
        <v>32</v>
      </c>
      <c r="E66" s="53" t="s">
        <v>30</v>
      </c>
      <c r="F66" s="53" t="s">
        <v>30</v>
      </c>
      <c r="G66" s="19"/>
      <c r="H66" s="19"/>
      <c r="I66" s="19"/>
      <c r="J66" s="135" t="s">
        <v>17</v>
      </c>
    </row>
    <row r="67">
      <c r="A67" s="91">
        <v>114.0</v>
      </c>
      <c r="B67" s="136">
        <v>0.034386574074074076</v>
      </c>
      <c r="C67" s="135" t="s">
        <v>21</v>
      </c>
      <c r="D67" s="135" t="s">
        <v>32</v>
      </c>
      <c r="E67" s="53">
        <v>25.0</v>
      </c>
      <c r="F67" s="49" t="s">
        <v>30</v>
      </c>
      <c r="G67" s="19"/>
      <c r="H67" s="19"/>
      <c r="I67" s="19"/>
      <c r="J67" s="135" t="s">
        <v>4596</v>
      </c>
    </row>
    <row r="68">
      <c r="A68" s="91">
        <v>114.0</v>
      </c>
      <c r="B68" s="136">
        <v>0.0349537037037037</v>
      </c>
      <c r="C68" s="135" t="s">
        <v>21</v>
      </c>
      <c r="D68" s="135" t="s">
        <v>7</v>
      </c>
      <c r="E68" s="53">
        <v>44.0</v>
      </c>
      <c r="F68" s="49"/>
      <c r="G68" s="19"/>
      <c r="H68" s="135" t="s">
        <v>4597</v>
      </c>
      <c r="I68" s="19"/>
      <c r="J68" s="19"/>
    </row>
    <row r="69">
      <c r="A69" s="91">
        <v>114.0</v>
      </c>
      <c r="B69" s="136">
        <v>0.03516203703703704</v>
      </c>
      <c r="C69" s="135" t="s">
        <v>21</v>
      </c>
      <c r="D69" s="135" t="s">
        <v>7</v>
      </c>
      <c r="E69" s="53">
        <v>9.0</v>
      </c>
      <c r="F69" s="49"/>
      <c r="G69" s="19"/>
      <c r="H69" s="135" t="s">
        <v>4598</v>
      </c>
      <c r="I69" s="19"/>
      <c r="J69" s="19"/>
    </row>
    <row r="70">
      <c r="A70" s="91">
        <v>114.0</v>
      </c>
      <c r="B70" s="136">
        <v>0.03744212962962963</v>
      </c>
      <c r="C70" s="135" t="s">
        <v>22</v>
      </c>
      <c r="D70" s="135" t="s">
        <v>74</v>
      </c>
      <c r="E70" s="53">
        <v>11.0</v>
      </c>
      <c r="F70" s="53">
        <v>7.0</v>
      </c>
      <c r="G70" s="19"/>
      <c r="H70" s="19"/>
      <c r="I70" s="19"/>
      <c r="J70" s="135" t="s">
        <v>4478</v>
      </c>
    </row>
    <row r="71">
      <c r="A71" s="91">
        <v>114.0</v>
      </c>
      <c r="B71" s="136">
        <v>0.037870370370370374</v>
      </c>
      <c r="C71" s="135" t="s">
        <v>22</v>
      </c>
      <c r="D71" s="135" t="s">
        <v>86</v>
      </c>
      <c r="E71" s="53">
        <v>3.0</v>
      </c>
      <c r="F71" s="49"/>
      <c r="G71" s="19"/>
      <c r="H71" s="19"/>
      <c r="I71" s="19"/>
      <c r="J71" s="135" t="s">
        <v>4478</v>
      </c>
    </row>
    <row r="72">
      <c r="A72" s="91">
        <v>114.0</v>
      </c>
      <c r="B72" s="136">
        <v>0.03922453703703704</v>
      </c>
      <c r="C72" s="135" t="s">
        <v>22</v>
      </c>
      <c r="D72" s="135" t="s">
        <v>32</v>
      </c>
      <c r="E72" s="53">
        <v>29.0</v>
      </c>
      <c r="F72" s="53">
        <v>17.0</v>
      </c>
      <c r="G72" s="19"/>
      <c r="H72" s="19"/>
      <c r="I72" s="19"/>
      <c r="J72" s="135" t="s">
        <v>4599</v>
      </c>
    </row>
    <row r="73">
      <c r="A73" s="91">
        <v>114.0</v>
      </c>
      <c r="B73" s="136">
        <v>0.03975694444444444</v>
      </c>
      <c r="C73" s="135" t="s">
        <v>22</v>
      </c>
      <c r="D73" s="135" t="s">
        <v>7</v>
      </c>
      <c r="E73" s="53">
        <v>12.0</v>
      </c>
      <c r="F73" s="49"/>
      <c r="G73" s="19"/>
      <c r="H73" s="135" t="s">
        <v>4600</v>
      </c>
      <c r="I73" s="19"/>
      <c r="J73" s="135" t="s">
        <v>4601</v>
      </c>
    </row>
    <row r="74">
      <c r="A74" s="91">
        <v>114.0</v>
      </c>
      <c r="B74" s="136">
        <v>0.04019675925925926</v>
      </c>
      <c r="C74" s="135" t="s">
        <v>22</v>
      </c>
      <c r="D74" s="135" t="s">
        <v>11</v>
      </c>
      <c r="E74" s="53" t="s">
        <v>28</v>
      </c>
      <c r="F74" s="53">
        <v>1.0</v>
      </c>
      <c r="G74" s="19"/>
      <c r="H74" s="19"/>
      <c r="I74" s="19"/>
      <c r="J74" s="135" t="s">
        <v>4478</v>
      </c>
    </row>
    <row r="75">
      <c r="A75" s="91">
        <v>114.0</v>
      </c>
      <c r="B75" s="136">
        <v>0.043368055555555556</v>
      </c>
      <c r="C75" s="135" t="s">
        <v>15</v>
      </c>
      <c r="D75" s="135" t="s">
        <v>7</v>
      </c>
      <c r="E75" s="53">
        <v>45.0</v>
      </c>
      <c r="F75" s="49"/>
      <c r="G75" s="19"/>
      <c r="H75" s="135" t="s">
        <v>4602</v>
      </c>
      <c r="I75" s="53">
        <v>1.0</v>
      </c>
      <c r="J75" s="135" t="s">
        <v>4603</v>
      </c>
    </row>
    <row r="76">
      <c r="A76" s="91">
        <v>114.0</v>
      </c>
      <c r="B76" s="136">
        <v>0.04425925925925926</v>
      </c>
      <c r="C76" s="135" t="s">
        <v>15</v>
      </c>
      <c r="D76" s="135" t="s">
        <v>97</v>
      </c>
      <c r="E76" s="53" t="s">
        <v>30</v>
      </c>
      <c r="F76" s="53" t="s">
        <v>30</v>
      </c>
      <c r="G76" s="19"/>
      <c r="H76" s="19"/>
      <c r="I76" s="19"/>
      <c r="J76" s="135" t="s">
        <v>4604</v>
      </c>
    </row>
    <row r="77">
      <c r="A77" s="91">
        <v>114.0</v>
      </c>
      <c r="B77" s="136">
        <v>0.04508101851851852</v>
      </c>
      <c r="C77" s="135" t="s">
        <v>18</v>
      </c>
      <c r="D77" s="135" t="s">
        <v>32</v>
      </c>
      <c r="E77" s="53">
        <v>20.0</v>
      </c>
      <c r="F77" s="49">
        <f>E77-15</f>
        <v>5</v>
      </c>
      <c r="G77" s="19"/>
      <c r="H77" s="19"/>
      <c r="I77" s="19"/>
      <c r="J77" s="135" t="s">
        <v>4605</v>
      </c>
    </row>
    <row r="78">
      <c r="A78" s="91">
        <v>114.0</v>
      </c>
      <c r="B78" s="136">
        <v>0.045335648148148146</v>
      </c>
      <c r="C78" s="135" t="s">
        <v>18</v>
      </c>
      <c r="D78" s="135" t="s">
        <v>7</v>
      </c>
      <c r="E78" s="53">
        <v>15.0</v>
      </c>
      <c r="F78" s="49"/>
      <c r="G78" s="19"/>
      <c r="H78" s="135" t="s">
        <v>4606</v>
      </c>
      <c r="I78" s="53">
        <v>1.0</v>
      </c>
      <c r="J78" s="19"/>
    </row>
    <row r="79">
      <c r="A79" s="91">
        <v>114.0</v>
      </c>
      <c r="B79" s="136">
        <v>0.04570601851851852</v>
      </c>
      <c r="C79" s="135" t="s">
        <v>18</v>
      </c>
      <c r="D79" s="135" t="s">
        <v>32</v>
      </c>
      <c r="E79" s="53">
        <v>30.0</v>
      </c>
      <c r="F79" s="49">
        <f>E79-15</f>
        <v>15</v>
      </c>
      <c r="G79" s="19"/>
      <c r="H79" s="19"/>
      <c r="I79" s="19"/>
      <c r="J79" s="135" t="s">
        <v>4607</v>
      </c>
    </row>
    <row r="80">
      <c r="A80" s="91">
        <v>114.0</v>
      </c>
      <c r="B80" s="136">
        <v>0.04600694444444445</v>
      </c>
      <c r="C80" s="135" t="s">
        <v>18</v>
      </c>
      <c r="D80" s="135" t="s">
        <v>7</v>
      </c>
      <c r="E80" s="53">
        <v>20.0</v>
      </c>
      <c r="F80" s="49"/>
      <c r="G80" s="19"/>
      <c r="H80" s="135" t="s">
        <v>4608</v>
      </c>
      <c r="I80" s="53">
        <v>1.0</v>
      </c>
      <c r="J80" s="19"/>
    </row>
    <row r="81">
      <c r="A81" s="91">
        <v>114.0</v>
      </c>
      <c r="B81" s="136">
        <v>0.04708333333333333</v>
      </c>
      <c r="C81" s="135" t="s">
        <v>18</v>
      </c>
      <c r="D81" s="135" t="s">
        <v>32</v>
      </c>
      <c r="E81" s="53" t="s">
        <v>30</v>
      </c>
      <c r="F81" s="53" t="s">
        <v>30</v>
      </c>
      <c r="G81" s="19"/>
      <c r="H81" s="19"/>
      <c r="I81" s="19"/>
      <c r="J81" s="135" t="s">
        <v>17</v>
      </c>
    </row>
    <row r="82">
      <c r="A82" s="91">
        <v>114.0</v>
      </c>
      <c r="B82" s="136">
        <v>0.04708333333333333</v>
      </c>
      <c r="C82" s="135" t="s">
        <v>18</v>
      </c>
      <c r="D82" s="135" t="s">
        <v>32</v>
      </c>
      <c r="E82" s="53">
        <v>31.0</v>
      </c>
      <c r="F82" s="49">
        <f>E82-15</f>
        <v>16</v>
      </c>
      <c r="G82" s="19"/>
      <c r="H82" s="19"/>
      <c r="I82" s="19"/>
      <c r="J82" s="135" t="s">
        <v>4609</v>
      </c>
    </row>
    <row r="83">
      <c r="A83" s="91">
        <v>114.0</v>
      </c>
      <c r="B83" s="136">
        <v>0.047268518518518515</v>
      </c>
      <c r="C83" s="135" t="s">
        <v>18</v>
      </c>
      <c r="D83" s="135" t="s">
        <v>7</v>
      </c>
      <c r="E83" s="53">
        <v>21.0</v>
      </c>
      <c r="F83" s="49"/>
      <c r="G83" s="19"/>
      <c r="H83" s="135" t="s">
        <v>4610</v>
      </c>
      <c r="I83" s="19"/>
      <c r="J83" s="19"/>
    </row>
    <row r="84">
      <c r="A84" s="91">
        <v>114.0</v>
      </c>
      <c r="B84" s="136">
        <v>0.04752314814814815</v>
      </c>
      <c r="C84" s="135" t="s">
        <v>18</v>
      </c>
      <c r="D84" s="135" t="s">
        <v>7</v>
      </c>
      <c r="E84" s="53">
        <v>21.0</v>
      </c>
      <c r="F84" s="49"/>
      <c r="G84" s="19"/>
      <c r="H84" s="135" t="s">
        <v>4611</v>
      </c>
      <c r="I84" s="19"/>
      <c r="J84" s="19"/>
    </row>
    <row r="85">
      <c r="A85" s="91">
        <v>114.0</v>
      </c>
      <c r="B85" s="136">
        <v>0.04776620370370371</v>
      </c>
      <c r="C85" s="135" t="s">
        <v>18</v>
      </c>
      <c r="D85" s="135" t="s">
        <v>7</v>
      </c>
      <c r="E85" s="53">
        <v>6.0</v>
      </c>
      <c r="F85" s="49"/>
      <c r="G85" s="19"/>
      <c r="H85" s="135" t="s">
        <v>4612</v>
      </c>
      <c r="I85" s="19"/>
      <c r="J85" s="19"/>
    </row>
    <row r="86">
      <c r="A86" s="91">
        <v>114.0</v>
      </c>
      <c r="B86" s="136">
        <v>0.048553240740740744</v>
      </c>
      <c r="C86" s="135" t="s">
        <v>18</v>
      </c>
      <c r="D86" s="135" t="s">
        <v>32</v>
      </c>
      <c r="E86" s="53" t="s">
        <v>30</v>
      </c>
      <c r="F86" s="53" t="s">
        <v>30</v>
      </c>
      <c r="G86" s="19"/>
      <c r="H86" s="19"/>
      <c r="I86" s="19"/>
      <c r="J86" s="135" t="s">
        <v>17</v>
      </c>
    </row>
    <row r="87">
      <c r="A87" s="91">
        <v>114.0</v>
      </c>
      <c r="B87" s="136">
        <v>0.048553240740740744</v>
      </c>
      <c r="C87" s="135" t="s">
        <v>18</v>
      </c>
      <c r="D87" s="135" t="s">
        <v>32</v>
      </c>
      <c r="E87" s="53">
        <v>17.0</v>
      </c>
      <c r="F87" s="53">
        <v>6.0</v>
      </c>
      <c r="G87" s="19"/>
      <c r="H87" s="19"/>
      <c r="I87" s="19"/>
      <c r="J87" s="135" t="s">
        <v>4063</v>
      </c>
    </row>
    <row r="88">
      <c r="A88" s="91">
        <v>114.0</v>
      </c>
      <c r="B88" s="136">
        <v>0.04888888888888889</v>
      </c>
      <c r="C88" s="135" t="s">
        <v>18</v>
      </c>
      <c r="D88" s="135" t="s">
        <v>32</v>
      </c>
      <c r="E88" s="53">
        <v>19.0</v>
      </c>
      <c r="F88" s="49">
        <f t="shared" ref="F88:F89" si="2">E88-15+5</f>
        <v>9</v>
      </c>
      <c r="G88" s="19"/>
      <c r="H88" s="19"/>
      <c r="I88" s="19"/>
      <c r="J88" s="135" t="s">
        <v>2882</v>
      </c>
    </row>
    <row r="89">
      <c r="A89" s="91">
        <v>114.0</v>
      </c>
      <c r="B89" s="136">
        <v>0.0490162037037037</v>
      </c>
      <c r="C89" s="135" t="s">
        <v>18</v>
      </c>
      <c r="D89" s="135" t="s">
        <v>32</v>
      </c>
      <c r="E89" s="53">
        <v>24.0</v>
      </c>
      <c r="F89" s="49">
        <f t="shared" si="2"/>
        <v>14</v>
      </c>
      <c r="G89" s="19"/>
      <c r="H89" s="19"/>
      <c r="I89" s="19"/>
      <c r="J89" s="135" t="s">
        <v>2882</v>
      </c>
    </row>
    <row r="90">
      <c r="A90" s="91">
        <v>114.0</v>
      </c>
      <c r="B90" s="136">
        <v>0.04923611111111111</v>
      </c>
      <c r="C90" s="135" t="s">
        <v>18</v>
      </c>
      <c r="D90" s="135" t="s">
        <v>7</v>
      </c>
      <c r="E90" s="53">
        <v>28.0</v>
      </c>
      <c r="F90" s="49"/>
      <c r="G90" s="19"/>
      <c r="H90" s="135" t="s">
        <v>4613</v>
      </c>
      <c r="I90" s="19"/>
      <c r="J90" s="19"/>
    </row>
    <row r="91">
      <c r="A91" s="91">
        <v>114.0</v>
      </c>
      <c r="B91" s="136">
        <v>0.05005787037037037</v>
      </c>
      <c r="C91" s="135" t="s">
        <v>22</v>
      </c>
      <c r="D91" s="135" t="s">
        <v>25</v>
      </c>
      <c r="E91" s="53" t="s">
        <v>30</v>
      </c>
      <c r="F91" s="53" t="s">
        <v>30</v>
      </c>
      <c r="G91" s="19"/>
      <c r="H91" s="19"/>
      <c r="I91" s="19"/>
      <c r="J91" s="135" t="s">
        <v>42</v>
      </c>
    </row>
    <row r="92">
      <c r="A92" s="91">
        <v>114.0</v>
      </c>
      <c r="B92" s="136">
        <v>0.05005787037037037</v>
      </c>
      <c r="C92" s="135" t="s">
        <v>22</v>
      </c>
      <c r="D92" s="135" t="s">
        <v>25</v>
      </c>
      <c r="E92" s="53">
        <v>19.0</v>
      </c>
      <c r="F92" s="49">
        <f>E92-6</f>
        <v>13</v>
      </c>
      <c r="G92" s="19"/>
      <c r="H92" s="135" t="s">
        <v>4614</v>
      </c>
      <c r="I92" s="19"/>
      <c r="J92" s="135" t="s">
        <v>4615</v>
      </c>
    </row>
    <row r="93">
      <c r="A93" s="91">
        <v>114.0</v>
      </c>
      <c r="B93" s="136">
        <v>0.05229166666666667</v>
      </c>
      <c r="C93" s="135" t="s">
        <v>22</v>
      </c>
      <c r="D93" s="135" t="s">
        <v>97</v>
      </c>
      <c r="E93" s="53">
        <v>11.0</v>
      </c>
      <c r="F93" s="49"/>
      <c r="G93" s="19"/>
      <c r="H93" s="19"/>
      <c r="I93" s="19"/>
      <c r="J93" s="135" t="s">
        <v>4616</v>
      </c>
    </row>
    <row r="94">
      <c r="A94" s="91">
        <v>114.0</v>
      </c>
      <c r="B94" s="136">
        <v>0.0534375</v>
      </c>
      <c r="C94" s="135" t="s">
        <v>273</v>
      </c>
      <c r="D94" s="135" t="s">
        <v>25</v>
      </c>
      <c r="E94" s="53">
        <v>19.0</v>
      </c>
      <c r="F94" s="49">
        <f>E94-2</f>
        <v>17</v>
      </c>
      <c r="G94" s="19"/>
      <c r="H94" s="135" t="s">
        <v>4617</v>
      </c>
      <c r="I94" s="19"/>
      <c r="J94" s="135" t="s">
        <v>4618</v>
      </c>
    </row>
    <row r="95">
      <c r="A95" s="91">
        <v>114.0</v>
      </c>
      <c r="B95" s="136">
        <v>0.05417824074074074</v>
      </c>
      <c r="C95" s="135" t="s">
        <v>134</v>
      </c>
      <c r="D95" s="135" t="s">
        <v>97</v>
      </c>
      <c r="E95" s="53">
        <v>39.0</v>
      </c>
      <c r="F95" s="49"/>
      <c r="G95" s="19"/>
      <c r="H95" s="19"/>
      <c r="I95" s="19"/>
      <c r="J95" s="135" t="s">
        <v>4619</v>
      </c>
    </row>
    <row r="96">
      <c r="A96" s="91">
        <v>114.0</v>
      </c>
      <c r="B96" s="136">
        <v>0.05813657407407408</v>
      </c>
      <c r="C96" s="135" t="s">
        <v>22</v>
      </c>
      <c r="D96" s="135" t="s">
        <v>92</v>
      </c>
      <c r="E96" s="53">
        <v>20.0</v>
      </c>
      <c r="F96" s="49">
        <f>E96-3</f>
        <v>17</v>
      </c>
      <c r="G96" s="19"/>
      <c r="H96" s="19"/>
      <c r="I96" s="19"/>
      <c r="J96" s="135" t="s">
        <v>4477</v>
      </c>
    </row>
    <row r="97">
      <c r="A97" s="91">
        <v>114.0</v>
      </c>
      <c r="B97" s="136">
        <v>0.05858796296296296</v>
      </c>
      <c r="C97" s="135" t="s">
        <v>22</v>
      </c>
      <c r="D97" s="135" t="s">
        <v>27</v>
      </c>
      <c r="E97" s="53">
        <v>22.0</v>
      </c>
      <c r="F97" s="49">
        <f>E97-6</f>
        <v>16</v>
      </c>
      <c r="G97" s="19"/>
      <c r="H97" s="19"/>
      <c r="I97" s="19"/>
      <c r="J97" s="135" t="s">
        <v>4620</v>
      </c>
    </row>
    <row r="98">
      <c r="A98" s="91">
        <v>114.0</v>
      </c>
      <c r="B98" s="136">
        <v>0.06050925925925926</v>
      </c>
      <c r="C98" s="135" t="s">
        <v>22</v>
      </c>
      <c r="D98" s="135" t="s">
        <v>32</v>
      </c>
      <c r="E98" s="53">
        <v>13.0</v>
      </c>
      <c r="F98" s="53">
        <v>2.0</v>
      </c>
      <c r="G98" s="19"/>
      <c r="H98" s="19"/>
      <c r="I98" s="19"/>
      <c r="J98" s="135" t="s">
        <v>4621</v>
      </c>
    </row>
    <row r="99">
      <c r="A99" s="91">
        <v>114.0</v>
      </c>
      <c r="B99" s="136">
        <v>0.06216435185185185</v>
      </c>
      <c r="C99" s="135" t="s">
        <v>13</v>
      </c>
      <c r="D99" s="135" t="s">
        <v>11</v>
      </c>
      <c r="E99" s="53">
        <v>2.0</v>
      </c>
      <c r="F99" s="53">
        <v>4.0</v>
      </c>
      <c r="G99" s="19"/>
      <c r="H99" s="19"/>
      <c r="I99" s="19"/>
      <c r="J99" s="19"/>
    </row>
    <row r="100">
      <c r="A100" s="91">
        <v>114.0</v>
      </c>
      <c r="B100" s="136">
        <v>0.06232638888888889</v>
      </c>
      <c r="C100" s="135" t="s">
        <v>13</v>
      </c>
      <c r="D100" s="135" t="s">
        <v>97</v>
      </c>
      <c r="E100" s="53">
        <v>9.0</v>
      </c>
      <c r="F100" s="49"/>
      <c r="G100" s="19"/>
      <c r="H100" s="19"/>
      <c r="I100" s="19"/>
      <c r="J100" s="135" t="s">
        <v>4622</v>
      </c>
    </row>
    <row r="101">
      <c r="A101" s="91">
        <v>114.0</v>
      </c>
      <c r="B101" s="136">
        <v>0.06251157407407408</v>
      </c>
      <c r="C101" s="135" t="s">
        <v>13</v>
      </c>
      <c r="D101" s="135" t="s">
        <v>97</v>
      </c>
      <c r="E101" s="53">
        <v>13.0</v>
      </c>
      <c r="F101" s="49"/>
      <c r="G101" s="19"/>
      <c r="H101" s="19"/>
      <c r="I101" s="19"/>
      <c r="J101" s="135" t="s">
        <v>4623</v>
      </c>
    </row>
    <row r="102">
      <c r="A102" s="91">
        <v>114.0</v>
      </c>
      <c r="B102" s="136">
        <v>0.06440972222222222</v>
      </c>
      <c r="C102" s="135" t="s">
        <v>21</v>
      </c>
      <c r="D102" s="135" t="s">
        <v>32</v>
      </c>
      <c r="E102" s="53">
        <v>27.0</v>
      </c>
      <c r="F102" s="49">
        <f>E102-14</f>
        <v>13</v>
      </c>
      <c r="G102" s="19"/>
      <c r="H102" s="19"/>
      <c r="I102" s="19"/>
      <c r="J102" s="135" t="s">
        <v>4624</v>
      </c>
    </row>
    <row r="103">
      <c r="A103" s="91">
        <v>114.0</v>
      </c>
      <c r="B103" s="136">
        <v>0.06440972222222222</v>
      </c>
      <c r="C103" s="135" t="s">
        <v>21</v>
      </c>
      <c r="D103" s="135" t="s">
        <v>4824</v>
      </c>
      <c r="E103" s="53">
        <v>1.0</v>
      </c>
      <c r="F103" s="49"/>
      <c r="G103" s="19"/>
      <c r="H103" s="19"/>
      <c r="I103" s="19"/>
      <c r="J103" s="19"/>
    </row>
    <row r="104">
      <c r="A104" s="91">
        <v>114.0</v>
      </c>
      <c r="B104" s="136">
        <v>0.06440972222222222</v>
      </c>
      <c r="C104" s="135" t="s">
        <v>21</v>
      </c>
      <c r="D104" s="135" t="s">
        <v>32</v>
      </c>
      <c r="E104" s="53">
        <v>32.0</v>
      </c>
      <c r="F104" s="49">
        <f>E104-15</f>
        <v>17</v>
      </c>
      <c r="G104" s="19"/>
      <c r="H104" s="19"/>
      <c r="I104" s="19"/>
      <c r="J104" s="135" t="s">
        <v>42</v>
      </c>
    </row>
    <row r="105">
      <c r="A105" s="91">
        <v>114.0</v>
      </c>
      <c r="B105" s="136">
        <v>0.06440972222222222</v>
      </c>
      <c r="C105" s="135" t="s">
        <v>21</v>
      </c>
      <c r="D105" s="135" t="s">
        <v>4824</v>
      </c>
      <c r="E105" s="53">
        <v>1.0</v>
      </c>
      <c r="F105" s="49"/>
      <c r="G105" s="19"/>
      <c r="H105" s="19"/>
      <c r="I105" s="19"/>
      <c r="J105" s="19"/>
    </row>
    <row r="106">
      <c r="A106" s="91">
        <v>114.0</v>
      </c>
      <c r="B106" s="136">
        <v>0.06488425925925925</v>
      </c>
      <c r="C106" s="135" t="s">
        <v>21</v>
      </c>
      <c r="D106" s="135" t="s">
        <v>7</v>
      </c>
      <c r="E106" s="53">
        <v>36.0</v>
      </c>
      <c r="F106" s="49"/>
      <c r="G106" s="19"/>
      <c r="H106" s="135" t="s">
        <v>4625</v>
      </c>
      <c r="I106" s="19"/>
      <c r="J106" s="19"/>
    </row>
    <row r="107">
      <c r="A107" s="91">
        <v>114.0</v>
      </c>
      <c r="B107" s="136">
        <v>0.06530092592592593</v>
      </c>
      <c r="C107" s="135" t="s">
        <v>21</v>
      </c>
      <c r="D107" s="135" t="s">
        <v>32</v>
      </c>
      <c r="E107" s="53" t="s">
        <v>30</v>
      </c>
      <c r="F107" s="53" t="s">
        <v>30</v>
      </c>
      <c r="G107" s="19"/>
      <c r="H107" s="19"/>
      <c r="I107" s="19"/>
      <c r="J107" s="135" t="s">
        <v>17</v>
      </c>
    </row>
    <row r="108">
      <c r="A108" s="91">
        <v>114.0</v>
      </c>
      <c r="B108" s="136">
        <v>0.06530092592592593</v>
      </c>
      <c r="C108" s="135" t="s">
        <v>21</v>
      </c>
      <c r="D108" s="135" t="s">
        <v>32</v>
      </c>
      <c r="E108" s="53">
        <v>17.0</v>
      </c>
      <c r="F108" s="49">
        <f>E108-14</f>
        <v>3</v>
      </c>
      <c r="G108" s="19"/>
      <c r="H108" s="19"/>
      <c r="I108" s="19"/>
      <c r="J108" s="135" t="s">
        <v>2610</v>
      </c>
    </row>
    <row r="109">
      <c r="A109" s="91">
        <v>114.0</v>
      </c>
      <c r="B109" s="136">
        <v>0.06530092592592593</v>
      </c>
      <c r="C109" s="135" t="s">
        <v>21</v>
      </c>
      <c r="D109" s="135" t="s">
        <v>4824</v>
      </c>
      <c r="E109" s="53">
        <v>2.0</v>
      </c>
      <c r="F109" s="49"/>
      <c r="G109" s="19"/>
      <c r="H109" s="19"/>
      <c r="I109" s="19"/>
      <c r="J109" s="19"/>
    </row>
    <row r="110">
      <c r="A110" s="91">
        <v>114.0</v>
      </c>
      <c r="B110" s="136">
        <v>0.06537037037037037</v>
      </c>
      <c r="C110" s="135" t="s">
        <v>21</v>
      </c>
      <c r="D110" s="135" t="s">
        <v>32</v>
      </c>
      <c r="E110" s="53" t="s">
        <v>30</v>
      </c>
      <c r="F110" s="53" t="s">
        <v>30</v>
      </c>
      <c r="G110" s="19"/>
      <c r="H110" s="19"/>
      <c r="I110" s="19"/>
      <c r="J110" s="135" t="s">
        <v>17</v>
      </c>
    </row>
    <row r="111">
      <c r="A111" s="91">
        <v>114.0</v>
      </c>
      <c r="B111" s="136">
        <v>0.06537037037037037</v>
      </c>
      <c r="C111" s="135" t="s">
        <v>21</v>
      </c>
      <c r="D111" s="135" t="s">
        <v>32</v>
      </c>
      <c r="E111" s="53">
        <v>26.0</v>
      </c>
      <c r="F111" s="49">
        <f>E111-14</f>
        <v>12</v>
      </c>
      <c r="G111" s="19"/>
      <c r="H111" s="19"/>
      <c r="I111" s="19"/>
      <c r="J111" s="135" t="s">
        <v>2878</v>
      </c>
    </row>
    <row r="112">
      <c r="A112" s="91">
        <v>114.0</v>
      </c>
      <c r="B112" s="136">
        <v>0.06537037037037037</v>
      </c>
      <c r="C112" s="135" t="s">
        <v>21</v>
      </c>
      <c r="D112" s="135" t="s">
        <v>4824</v>
      </c>
      <c r="E112" s="53">
        <v>3.0</v>
      </c>
      <c r="F112" s="49"/>
      <c r="G112" s="19"/>
      <c r="H112" s="19"/>
      <c r="I112" s="19"/>
      <c r="J112" s="19"/>
    </row>
    <row r="113">
      <c r="A113" s="91">
        <v>114.0</v>
      </c>
      <c r="B113" s="136">
        <v>0.06549768518518519</v>
      </c>
      <c r="C113" s="135" t="s">
        <v>21</v>
      </c>
      <c r="D113" s="135" t="s">
        <v>7</v>
      </c>
      <c r="E113" s="53">
        <v>17.0</v>
      </c>
      <c r="F113" s="49"/>
      <c r="G113" s="19"/>
      <c r="H113" s="135" t="s">
        <v>4626</v>
      </c>
      <c r="I113" s="19"/>
      <c r="J113" s="19"/>
    </row>
    <row r="114">
      <c r="A114" s="91">
        <v>114.0</v>
      </c>
      <c r="B114" s="136">
        <v>0.06560185185185186</v>
      </c>
      <c r="C114" s="135" t="s">
        <v>21</v>
      </c>
      <c r="D114" s="135" t="s">
        <v>32</v>
      </c>
      <c r="E114" s="53" t="s">
        <v>30</v>
      </c>
      <c r="F114" s="53" t="s">
        <v>30</v>
      </c>
      <c r="G114" s="19"/>
      <c r="H114" s="19"/>
      <c r="I114" s="19"/>
      <c r="J114" s="135" t="s">
        <v>17</v>
      </c>
    </row>
    <row r="115">
      <c r="A115" s="91">
        <v>114.0</v>
      </c>
      <c r="B115" s="136">
        <v>0.06560185185185186</v>
      </c>
      <c r="C115" s="135" t="s">
        <v>21</v>
      </c>
      <c r="D115" s="135" t="s">
        <v>32</v>
      </c>
      <c r="E115" s="53">
        <v>25.0</v>
      </c>
      <c r="F115" s="49" t="s">
        <v>30</v>
      </c>
      <c r="G115" s="19"/>
      <c r="H115" s="19"/>
      <c r="I115" s="19"/>
      <c r="J115" s="135" t="s">
        <v>4627</v>
      </c>
    </row>
    <row r="116">
      <c r="A116" s="91">
        <v>114.0</v>
      </c>
      <c r="B116" s="136">
        <v>0.06572916666666667</v>
      </c>
      <c r="C116" s="135" t="s">
        <v>21</v>
      </c>
      <c r="D116" s="135" t="s">
        <v>7</v>
      </c>
      <c r="E116" s="53">
        <v>4.0</v>
      </c>
      <c r="F116" s="49"/>
      <c r="G116" s="19"/>
      <c r="H116" s="135" t="s">
        <v>4628</v>
      </c>
      <c r="I116" s="19"/>
      <c r="J116" s="19"/>
    </row>
    <row r="117">
      <c r="A117" s="91">
        <v>114.0</v>
      </c>
      <c r="B117" s="136">
        <v>0.06716435185185185</v>
      </c>
      <c r="C117" s="135" t="s">
        <v>15</v>
      </c>
      <c r="D117" s="135" t="s">
        <v>115</v>
      </c>
      <c r="E117" s="53">
        <v>25.0</v>
      </c>
      <c r="F117" s="53">
        <v>13.0</v>
      </c>
      <c r="G117" s="19"/>
      <c r="H117" s="19"/>
      <c r="I117" s="19"/>
      <c r="J117" s="135" t="s">
        <v>4629</v>
      </c>
    </row>
    <row r="118">
      <c r="A118" s="91">
        <v>114.0</v>
      </c>
      <c r="B118" s="136">
        <v>0.06716435185185185</v>
      </c>
      <c r="C118" s="135" t="s">
        <v>15</v>
      </c>
      <c r="D118" s="135" t="s">
        <v>115</v>
      </c>
      <c r="E118" s="53" t="s">
        <v>30</v>
      </c>
      <c r="F118" s="53" t="s">
        <v>30</v>
      </c>
      <c r="G118" s="19"/>
      <c r="H118" s="19"/>
      <c r="I118" s="19"/>
      <c r="J118" s="135" t="s">
        <v>17</v>
      </c>
    </row>
    <row r="119">
      <c r="A119" s="71">
        <v>114.0</v>
      </c>
      <c r="B119" s="136">
        <v>0.06716435185185185</v>
      </c>
      <c r="C119" s="68" t="s">
        <v>15</v>
      </c>
      <c r="D119" s="68" t="s">
        <v>4824</v>
      </c>
      <c r="E119" s="61">
        <v>2.0</v>
      </c>
      <c r="F119" s="53"/>
      <c r="G119" s="19"/>
      <c r="H119" s="19"/>
      <c r="I119" s="19"/>
      <c r="J119" s="135"/>
    </row>
    <row r="120">
      <c r="A120" s="91">
        <v>114.0</v>
      </c>
      <c r="B120" s="136">
        <v>0.06765046296296297</v>
      </c>
      <c r="C120" s="135" t="s">
        <v>15</v>
      </c>
      <c r="D120" s="135" t="s">
        <v>86</v>
      </c>
      <c r="E120" s="53">
        <v>6.0</v>
      </c>
      <c r="F120" s="49"/>
      <c r="G120" s="19"/>
      <c r="H120" s="19"/>
      <c r="I120" s="19"/>
      <c r="J120" s="19"/>
    </row>
    <row r="121">
      <c r="A121" s="91">
        <v>114.0</v>
      </c>
      <c r="B121" s="136">
        <v>0.0705324074074074</v>
      </c>
      <c r="C121" s="135" t="s">
        <v>22</v>
      </c>
      <c r="D121" s="135" t="s">
        <v>25</v>
      </c>
      <c r="E121" s="53">
        <v>15.0</v>
      </c>
      <c r="F121" s="49">
        <f>E121-6</f>
        <v>9</v>
      </c>
      <c r="G121" s="19"/>
      <c r="H121" s="135" t="s">
        <v>4630</v>
      </c>
      <c r="I121" s="19"/>
      <c r="J121" s="135" t="s">
        <v>4631</v>
      </c>
    </row>
    <row r="122">
      <c r="A122" s="91">
        <v>114.0</v>
      </c>
      <c r="B122" s="151">
        <v>0.07462962962962963</v>
      </c>
      <c r="C122" s="135" t="s">
        <v>18</v>
      </c>
      <c r="D122" s="135" t="s">
        <v>32</v>
      </c>
      <c r="E122" s="53">
        <v>20.0</v>
      </c>
      <c r="F122" s="49">
        <f t="shared" ref="F122:F123" si="3">E122-15</f>
        <v>5</v>
      </c>
      <c r="G122" s="19"/>
      <c r="H122" s="19"/>
      <c r="I122" s="19"/>
      <c r="J122" s="135" t="s">
        <v>2880</v>
      </c>
    </row>
    <row r="123">
      <c r="A123" s="91">
        <v>114.0</v>
      </c>
      <c r="B123" s="136">
        <v>0.07469907407407407</v>
      </c>
      <c r="C123" s="135" t="s">
        <v>18</v>
      </c>
      <c r="D123" s="135" t="s">
        <v>32</v>
      </c>
      <c r="E123" s="53">
        <v>25.0</v>
      </c>
      <c r="F123" s="49">
        <f t="shared" si="3"/>
        <v>10</v>
      </c>
      <c r="G123" s="19"/>
      <c r="H123" s="19"/>
      <c r="I123" s="19"/>
      <c r="J123" s="135" t="s">
        <v>2880</v>
      </c>
    </row>
    <row r="124">
      <c r="A124" s="91">
        <v>114.0</v>
      </c>
      <c r="B124" s="136">
        <v>0.07476851851851851</v>
      </c>
      <c r="C124" s="135" t="s">
        <v>18</v>
      </c>
      <c r="D124" s="135" t="s">
        <v>32</v>
      </c>
      <c r="E124" s="61">
        <v>29.0</v>
      </c>
      <c r="F124" s="53">
        <v>19.0</v>
      </c>
      <c r="G124" s="19"/>
      <c r="H124" s="19"/>
      <c r="I124" s="19"/>
      <c r="J124" s="135" t="s">
        <v>2880</v>
      </c>
    </row>
    <row r="125">
      <c r="A125" s="91">
        <v>114.0</v>
      </c>
      <c r="B125" s="136">
        <v>0.07498842592592593</v>
      </c>
      <c r="C125" s="135" t="s">
        <v>18</v>
      </c>
      <c r="D125" s="135" t="s">
        <v>7</v>
      </c>
      <c r="E125" s="53">
        <v>21.0</v>
      </c>
      <c r="F125" s="49"/>
      <c r="G125" s="19"/>
      <c r="H125" s="135" t="s">
        <v>4632</v>
      </c>
      <c r="I125" s="53">
        <v>1.0</v>
      </c>
      <c r="J125" s="19"/>
    </row>
    <row r="126">
      <c r="A126" s="91">
        <v>114.0</v>
      </c>
      <c r="B126" s="136">
        <v>0.07511574074074075</v>
      </c>
      <c r="C126" s="135" t="s">
        <v>18</v>
      </c>
      <c r="D126" s="135" t="s">
        <v>7</v>
      </c>
      <c r="E126" s="53">
        <v>14.0</v>
      </c>
      <c r="F126" s="49"/>
      <c r="G126" s="19"/>
      <c r="H126" s="135" t="s">
        <v>4633</v>
      </c>
      <c r="I126" s="53">
        <v>1.0</v>
      </c>
      <c r="J126" s="19"/>
    </row>
    <row r="127">
      <c r="A127" s="91">
        <v>114.0</v>
      </c>
      <c r="B127" s="136">
        <v>0.07527777777777778</v>
      </c>
      <c r="C127" s="135" t="s">
        <v>18</v>
      </c>
      <c r="D127" s="135" t="s">
        <v>7</v>
      </c>
      <c r="E127" s="53" t="s">
        <v>30</v>
      </c>
      <c r="F127" s="53" t="s">
        <v>30</v>
      </c>
      <c r="G127" s="19"/>
      <c r="H127" s="135" t="s">
        <v>4634</v>
      </c>
      <c r="I127" s="53">
        <v>1.0</v>
      </c>
      <c r="J127" s="19"/>
    </row>
    <row r="128">
      <c r="A128" s="91">
        <v>114.0</v>
      </c>
      <c r="B128" s="136">
        <v>0.0760300925925926</v>
      </c>
      <c r="C128" s="135" t="s">
        <v>18</v>
      </c>
      <c r="D128" s="135" t="s">
        <v>32</v>
      </c>
      <c r="E128" s="49">
        <f>F128+15-5</f>
        <v>29</v>
      </c>
      <c r="F128" s="53">
        <v>19.0</v>
      </c>
      <c r="G128" s="135" t="s">
        <v>48</v>
      </c>
      <c r="H128" s="19"/>
      <c r="I128" s="19"/>
      <c r="J128" s="135" t="s">
        <v>4635</v>
      </c>
    </row>
    <row r="129">
      <c r="A129" s="91">
        <v>114.0</v>
      </c>
      <c r="B129" s="136">
        <v>0.07679398148148148</v>
      </c>
      <c r="C129" s="135" t="s">
        <v>18</v>
      </c>
      <c r="D129" s="135" t="s">
        <v>7</v>
      </c>
      <c r="E129" s="53">
        <v>57.0</v>
      </c>
      <c r="F129" s="49"/>
      <c r="G129" s="19"/>
      <c r="H129" s="135" t="s">
        <v>4636</v>
      </c>
      <c r="I129" s="19"/>
      <c r="J129" s="19"/>
    </row>
    <row r="130">
      <c r="A130" s="91">
        <v>114.0</v>
      </c>
      <c r="B130" s="136">
        <v>0.07769675925925926</v>
      </c>
      <c r="C130" s="135" t="s">
        <v>18</v>
      </c>
      <c r="D130" s="135" t="s">
        <v>32</v>
      </c>
      <c r="E130" s="53">
        <v>24.0</v>
      </c>
      <c r="F130" s="49">
        <f>E130-15</f>
        <v>9</v>
      </c>
      <c r="G130" s="19"/>
      <c r="H130" s="19"/>
      <c r="I130" s="19"/>
      <c r="J130" s="135" t="s">
        <v>2777</v>
      </c>
    </row>
    <row r="131">
      <c r="A131" s="91">
        <v>114.0</v>
      </c>
      <c r="B131" s="136">
        <v>0.0777662037037037</v>
      </c>
      <c r="C131" s="135" t="s">
        <v>18</v>
      </c>
      <c r="D131" s="135" t="s">
        <v>7</v>
      </c>
      <c r="E131" s="53">
        <v>17.0</v>
      </c>
      <c r="F131" s="49"/>
      <c r="G131" s="19"/>
      <c r="H131" s="135" t="s">
        <v>4637</v>
      </c>
      <c r="I131" s="19"/>
      <c r="J131" s="19"/>
    </row>
    <row r="132">
      <c r="A132" s="91">
        <v>114.0</v>
      </c>
      <c r="B132" s="136">
        <v>0.0784375</v>
      </c>
      <c r="C132" s="135" t="s">
        <v>18</v>
      </c>
      <c r="D132" s="135" t="s">
        <v>32</v>
      </c>
      <c r="E132" s="53" t="s">
        <v>37</v>
      </c>
      <c r="F132" s="53">
        <v>20.0</v>
      </c>
      <c r="G132" s="135" t="s">
        <v>48</v>
      </c>
      <c r="H132" s="19"/>
      <c r="I132" s="19"/>
      <c r="J132" s="135" t="s">
        <v>2880</v>
      </c>
    </row>
    <row r="133">
      <c r="A133" s="91">
        <v>114.0</v>
      </c>
      <c r="B133" s="136">
        <v>0.07869212962962963</v>
      </c>
      <c r="C133" s="135" t="s">
        <v>18</v>
      </c>
      <c r="D133" s="135" t="s">
        <v>7</v>
      </c>
      <c r="E133" s="53">
        <v>32.0</v>
      </c>
      <c r="F133" s="49"/>
      <c r="G133" s="19"/>
      <c r="H133" s="135" t="s">
        <v>4638</v>
      </c>
      <c r="I133" s="19"/>
      <c r="J133" s="135" t="s">
        <v>4639</v>
      </c>
    </row>
    <row r="134">
      <c r="A134" s="91">
        <v>114.0</v>
      </c>
      <c r="B134" s="136">
        <v>0.07938657407407407</v>
      </c>
      <c r="C134" s="135" t="s">
        <v>22</v>
      </c>
      <c r="D134" s="135" t="s">
        <v>32</v>
      </c>
      <c r="E134" s="49">
        <f>F134+12</f>
        <v>14</v>
      </c>
      <c r="F134" s="53">
        <v>2.0</v>
      </c>
      <c r="G134" s="19"/>
      <c r="H134" s="19"/>
      <c r="I134" s="19"/>
      <c r="J134" s="135" t="s">
        <v>4640</v>
      </c>
    </row>
    <row r="135">
      <c r="A135" s="91">
        <v>114.0</v>
      </c>
      <c r="B135" s="136">
        <v>0.08157407407407408</v>
      </c>
      <c r="C135" s="135" t="s">
        <v>134</v>
      </c>
      <c r="D135" s="135" t="s">
        <v>32</v>
      </c>
      <c r="E135" s="53" t="s">
        <v>37</v>
      </c>
      <c r="F135" s="53">
        <v>20.0</v>
      </c>
      <c r="G135" s="135" t="s">
        <v>48</v>
      </c>
      <c r="H135" s="19"/>
      <c r="I135" s="19"/>
      <c r="J135" s="135" t="s">
        <v>4641</v>
      </c>
    </row>
    <row r="136">
      <c r="A136" s="91">
        <v>114.0</v>
      </c>
      <c r="B136" s="136">
        <v>0.08427083333333334</v>
      </c>
      <c r="C136" s="135" t="s">
        <v>134</v>
      </c>
      <c r="D136" s="135" t="s">
        <v>7</v>
      </c>
      <c r="E136" s="53">
        <v>37.0</v>
      </c>
      <c r="F136" s="49"/>
      <c r="G136" s="19"/>
      <c r="H136" s="135" t="s">
        <v>4642</v>
      </c>
      <c r="I136" s="19"/>
      <c r="J136" s="135" t="s">
        <v>4643</v>
      </c>
    </row>
    <row r="137">
      <c r="A137" s="91">
        <v>114.0</v>
      </c>
      <c r="B137" s="136">
        <v>0.08568287037037037</v>
      </c>
      <c r="C137" s="135" t="s">
        <v>134</v>
      </c>
      <c r="D137" s="135" t="s">
        <v>97</v>
      </c>
      <c r="E137" s="53">
        <v>25.0</v>
      </c>
      <c r="F137" s="49"/>
      <c r="G137" s="19"/>
      <c r="H137" s="19"/>
      <c r="I137" s="19"/>
      <c r="J137" s="135" t="s">
        <v>4644</v>
      </c>
    </row>
    <row r="138">
      <c r="A138" s="91">
        <v>114.0</v>
      </c>
      <c r="B138" s="136">
        <v>0.08773148148148148</v>
      </c>
      <c r="C138" s="135" t="s">
        <v>13</v>
      </c>
      <c r="D138" s="135" t="s">
        <v>25</v>
      </c>
      <c r="E138" s="53" t="s">
        <v>30</v>
      </c>
      <c r="F138" s="53" t="s">
        <v>30</v>
      </c>
      <c r="G138" s="19"/>
      <c r="H138" s="19"/>
      <c r="I138" s="19"/>
      <c r="J138" s="135" t="s">
        <v>17</v>
      </c>
    </row>
    <row r="139">
      <c r="A139" s="91">
        <v>114.0</v>
      </c>
      <c r="B139" s="136">
        <v>0.08773148148148148</v>
      </c>
      <c r="C139" s="135" t="s">
        <v>13</v>
      </c>
      <c r="D139" s="135" t="s">
        <v>25</v>
      </c>
      <c r="E139" s="53">
        <v>18.0</v>
      </c>
      <c r="F139" s="49">
        <f>E139-2</f>
        <v>16</v>
      </c>
      <c r="G139" s="19"/>
      <c r="H139" s="135" t="s">
        <v>4645</v>
      </c>
      <c r="I139" s="19"/>
      <c r="J139" s="135" t="s">
        <v>4646</v>
      </c>
    </row>
    <row r="140">
      <c r="A140" s="91">
        <v>114.0</v>
      </c>
      <c r="B140" s="136">
        <v>0.08777777777777777</v>
      </c>
      <c r="C140" s="135" t="s">
        <v>21</v>
      </c>
      <c r="D140" s="135" t="s">
        <v>25</v>
      </c>
      <c r="E140" s="53">
        <v>31.0</v>
      </c>
      <c r="F140" s="49" t="s">
        <v>30</v>
      </c>
      <c r="G140" s="19"/>
      <c r="H140" s="19"/>
      <c r="I140" s="19"/>
      <c r="J140" s="135" t="s">
        <v>4647</v>
      </c>
    </row>
    <row r="141">
      <c r="A141" s="91">
        <v>114.0</v>
      </c>
      <c r="B141" s="136">
        <v>0.08780092592592592</v>
      </c>
      <c r="C141" s="135" t="s">
        <v>15</v>
      </c>
      <c r="D141" s="135" t="s">
        <v>25</v>
      </c>
      <c r="E141" s="53" t="s">
        <v>30</v>
      </c>
      <c r="F141" s="53" t="s">
        <v>30</v>
      </c>
      <c r="G141" s="19"/>
      <c r="H141" s="19"/>
      <c r="I141" s="19"/>
      <c r="J141" s="135" t="s">
        <v>17</v>
      </c>
    </row>
    <row r="142">
      <c r="A142" s="91">
        <v>114.0</v>
      </c>
      <c r="B142" s="136">
        <v>0.08780092592592592</v>
      </c>
      <c r="C142" s="135" t="s">
        <v>15</v>
      </c>
      <c r="D142" s="135" t="s">
        <v>25</v>
      </c>
      <c r="E142" s="53">
        <v>21.0</v>
      </c>
      <c r="F142" s="49" t="s">
        <v>30</v>
      </c>
      <c r="G142" s="19"/>
      <c r="H142" s="135" t="s">
        <v>4648</v>
      </c>
      <c r="I142" s="19"/>
      <c r="J142" s="135" t="s">
        <v>4649</v>
      </c>
    </row>
    <row r="143">
      <c r="A143" s="91">
        <v>114.0</v>
      </c>
      <c r="B143" s="136">
        <v>0.08778935185185185</v>
      </c>
      <c r="C143" s="135" t="s">
        <v>18</v>
      </c>
      <c r="D143" s="135" t="s">
        <v>25</v>
      </c>
      <c r="E143" s="53" t="s">
        <v>30</v>
      </c>
      <c r="F143" s="53" t="s">
        <v>30</v>
      </c>
      <c r="G143" s="19"/>
      <c r="H143" s="19"/>
      <c r="I143" s="19"/>
      <c r="J143" s="135" t="s">
        <v>17</v>
      </c>
    </row>
    <row r="144">
      <c r="A144" s="91">
        <v>114.0</v>
      </c>
      <c r="B144" s="136">
        <v>0.08778935185185185</v>
      </c>
      <c r="C144" s="135" t="s">
        <v>18</v>
      </c>
      <c r="D144" s="135" t="s">
        <v>25</v>
      </c>
      <c r="E144" s="53" t="s">
        <v>30</v>
      </c>
      <c r="F144" s="53" t="s">
        <v>30</v>
      </c>
      <c r="G144" s="19"/>
      <c r="H144" s="135" t="s">
        <v>4650</v>
      </c>
      <c r="I144" s="19"/>
      <c r="J144" s="135" t="s">
        <v>4651</v>
      </c>
    </row>
    <row r="145">
      <c r="A145" s="91">
        <v>114.0</v>
      </c>
      <c r="B145" s="136">
        <v>0.08768518518518519</v>
      </c>
      <c r="C145" s="135" t="s">
        <v>22</v>
      </c>
      <c r="D145" s="135" t="s">
        <v>25</v>
      </c>
      <c r="E145" s="53">
        <v>10.0</v>
      </c>
      <c r="F145" s="49">
        <f>E145-3</f>
        <v>7</v>
      </c>
      <c r="G145" s="19"/>
      <c r="H145" s="135" t="s">
        <v>4652</v>
      </c>
      <c r="I145" s="19"/>
      <c r="J145" s="135" t="s">
        <v>4653</v>
      </c>
    </row>
    <row r="146">
      <c r="A146" s="91">
        <v>114.0</v>
      </c>
      <c r="B146" s="136">
        <v>0.1066087962962963</v>
      </c>
      <c r="C146" s="135" t="s">
        <v>10</v>
      </c>
      <c r="D146" s="135" t="s">
        <v>20</v>
      </c>
      <c r="E146" s="53">
        <v>24.0</v>
      </c>
      <c r="F146" s="49">
        <f>E146-17</f>
        <v>7</v>
      </c>
      <c r="G146" s="19"/>
      <c r="H146" s="19"/>
      <c r="I146" s="19"/>
      <c r="J146" s="19"/>
    </row>
    <row r="147">
      <c r="A147" s="91">
        <v>114.0</v>
      </c>
      <c r="B147" s="136">
        <v>0.10907407407407407</v>
      </c>
      <c r="C147" s="135" t="s">
        <v>21</v>
      </c>
      <c r="D147" s="135" t="s">
        <v>32</v>
      </c>
      <c r="E147" s="53" t="s">
        <v>30</v>
      </c>
      <c r="F147" s="53" t="s">
        <v>30</v>
      </c>
      <c r="G147" s="19"/>
      <c r="H147" s="19"/>
      <c r="I147" s="19"/>
      <c r="J147" s="135" t="s">
        <v>17</v>
      </c>
    </row>
    <row r="148">
      <c r="A148" s="91">
        <v>114.0</v>
      </c>
      <c r="B148" s="136">
        <v>0.10907407407407407</v>
      </c>
      <c r="C148" s="135" t="s">
        <v>21</v>
      </c>
      <c r="D148" s="135" t="s">
        <v>32</v>
      </c>
      <c r="E148" s="53" t="s">
        <v>30</v>
      </c>
      <c r="F148" s="53" t="s">
        <v>30</v>
      </c>
      <c r="G148" s="19"/>
      <c r="H148" s="19"/>
      <c r="I148" s="19"/>
      <c r="J148" s="135" t="s">
        <v>350</v>
      </c>
    </row>
    <row r="149">
      <c r="A149" s="91">
        <v>114.0</v>
      </c>
      <c r="B149" s="136">
        <v>0.10907407407407407</v>
      </c>
      <c r="C149" s="135" t="s">
        <v>21</v>
      </c>
      <c r="D149" s="135" t="s">
        <v>32</v>
      </c>
      <c r="E149" s="53">
        <v>24.0</v>
      </c>
      <c r="F149" s="49" t="s">
        <v>30</v>
      </c>
      <c r="G149" s="19"/>
      <c r="H149" s="19"/>
      <c r="I149" s="19"/>
      <c r="J149" s="135" t="s">
        <v>4654</v>
      </c>
    </row>
    <row r="150">
      <c r="A150" s="91">
        <v>114.0</v>
      </c>
      <c r="B150" s="136">
        <v>0.10986111111111112</v>
      </c>
      <c r="C150" s="135" t="s">
        <v>21</v>
      </c>
      <c r="D150" s="135" t="s">
        <v>7</v>
      </c>
      <c r="E150" s="53">
        <v>63.0</v>
      </c>
      <c r="F150" s="49"/>
      <c r="G150" s="19"/>
      <c r="H150" s="135" t="s">
        <v>4655</v>
      </c>
      <c r="I150" s="19"/>
      <c r="J150" s="135" t="s">
        <v>4656</v>
      </c>
    </row>
    <row r="151">
      <c r="A151" s="91">
        <v>114.0</v>
      </c>
      <c r="B151" s="136">
        <v>0.11060185185185185</v>
      </c>
      <c r="C151" s="135" t="s">
        <v>21</v>
      </c>
      <c r="D151" s="135" t="s">
        <v>32</v>
      </c>
      <c r="E151" s="53" t="s">
        <v>30</v>
      </c>
      <c r="F151" s="53" t="s">
        <v>30</v>
      </c>
      <c r="G151" s="19"/>
      <c r="H151" s="19"/>
      <c r="I151" s="19"/>
      <c r="J151" s="135" t="s">
        <v>17</v>
      </c>
    </row>
    <row r="152">
      <c r="A152" s="91">
        <v>114.0</v>
      </c>
      <c r="B152" s="136">
        <v>0.11060185185185185</v>
      </c>
      <c r="C152" s="135" t="s">
        <v>21</v>
      </c>
      <c r="D152" s="135" t="s">
        <v>32</v>
      </c>
      <c r="E152" s="53">
        <v>33.0</v>
      </c>
      <c r="F152" s="49">
        <f>E152-14</f>
        <v>19</v>
      </c>
      <c r="G152" s="19"/>
      <c r="H152" s="19"/>
      <c r="I152" s="19"/>
      <c r="J152" s="135" t="s">
        <v>2919</v>
      </c>
    </row>
    <row r="153">
      <c r="A153" s="91">
        <v>114.0</v>
      </c>
      <c r="B153" s="136">
        <v>0.11060185185185185</v>
      </c>
      <c r="C153" s="135" t="s">
        <v>21</v>
      </c>
      <c r="D153" s="135" t="s">
        <v>4824</v>
      </c>
      <c r="E153" s="53">
        <v>3.0</v>
      </c>
      <c r="F153" s="49"/>
      <c r="G153" s="19"/>
      <c r="H153" s="19"/>
      <c r="I153" s="19"/>
      <c r="J153" s="19"/>
    </row>
    <row r="154">
      <c r="A154" s="91">
        <v>114.0</v>
      </c>
      <c r="B154" s="136">
        <v>0.11118055555555556</v>
      </c>
      <c r="C154" s="135" t="s">
        <v>21</v>
      </c>
      <c r="D154" s="135" t="s">
        <v>7</v>
      </c>
      <c r="E154" s="53">
        <v>22.0</v>
      </c>
      <c r="F154" s="49"/>
      <c r="G154" s="19"/>
      <c r="H154" s="135" t="s">
        <v>4657</v>
      </c>
      <c r="I154" s="19"/>
      <c r="J154" s="19"/>
    </row>
    <row r="155">
      <c r="A155" s="91">
        <v>114.0</v>
      </c>
      <c r="B155" s="136">
        <v>0.11285879629629629</v>
      </c>
      <c r="C155" s="135" t="s">
        <v>21</v>
      </c>
      <c r="D155" s="135" t="s">
        <v>75</v>
      </c>
      <c r="E155" s="53" t="s">
        <v>30</v>
      </c>
      <c r="F155" s="53" t="s">
        <v>30</v>
      </c>
      <c r="G155" s="19"/>
      <c r="H155" s="19"/>
      <c r="I155" s="19"/>
      <c r="J155" s="135" t="s">
        <v>350</v>
      </c>
    </row>
    <row r="156">
      <c r="A156" s="91">
        <v>114.0</v>
      </c>
      <c r="B156" s="136">
        <v>0.11285879629629629</v>
      </c>
      <c r="C156" s="135" t="s">
        <v>21</v>
      </c>
      <c r="D156" s="135" t="s">
        <v>75</v>
      </c>
      <c r="E156" s="53">
        <v>24.0</v>
      </c>
      <c r="F156" s="49" t="s">
        <v>30</v>
      </c>
      <c r="G156" s="19"/>
      <c r="H156" s="135" t="s">
        <v>4658</v>
      </c>
      <c r="I156" s="19"/>
      <c r="J156" s="135" t="s">
        <v>4659</v>
      </c>
    </row>
    <row r="157">
      <c r="A157" s="91">
        <v>114.0</v>
      </c>
      <c r="B157" s="136">
        <v>0.11650462962962962</v>
      </c>
      <c r="C157" s="135" t="s">
        <v>706</v>
      </c>
      <c r="D157" s="135" t="s">
        <v>7</v>
      </c>
      <c r="E157" s="53">
        <v>68.0</v>
      </c>
      <c r="F157" s="49"/>
      <c r="G157" s="19"/>
      <c r="H157" s="135" t="s">
        <v>4660</v>
      </c>
      <c r="I157" s="19"/>
      <c r="J157" s="135" t="s">
        <v>4661</v>
      </c>
    </row>
    <row r="158">
      <c r="A158" s="91">
        <v>114.0</v>
      </c>
      <c r="B158" s="136">
        <v>0.1178587962962963</v>
      </c>
      <c r="C158" s="135" t="s">
        <v>807</v>
      </c>
      <c r="D158" s="135" t="s">
        <v>97</v>
      </c>
      <c r="E158" s="53">
        <v>20.0</v>
      </c>
      <c r="F158" s="49"/>
      <c r="G158" s="19"/>
      <c r="H158" s="19"/>
      <c r="I158" s="19"/>
      <c r="J158" s="135" t="s">
        <v>4662</v>
      </c>
    </row>
    <row r="159">
      <c r="A159" s="91">
        <v>114.0</v>
      </c>
      <c r="B159" s="136">
        <v>0.11832175925925927</v>
      </c>
      <c r="C159" s="135" t="s">
        <v>18</v>
      </c>
      <c r="D159" s="135" t="s">
        <v>75</v>
      </c>
      <c r="E159" s="53" t="s">
        <v>30</v>
      </c>
      <c r="F159" s="53" t="s">
        <v>30</v>
      </c>
      <c r="G159" s="19"/>
      <c r="H159" s="19"/>
      <c r="I159" s="19"/>
      <c r="J159" s="135" t="s">
        <v>4663</v>
      </c>
    </row>
    <row r="160">
      <c r="A160" s="91">
        <v>114.0</v>
      </c>
      <c r="B160" s="136">
        <v>0.11996527777777778</v>
      </c>
      <c r="C160" s="135" t="s">
        <v>15</v>
      </c>
      <c r="D160" s="135" t="s">
        <v>146</v>
      </c>
      <c r="E160" s="53">
        <v>16.0</v>
      </c>
      <c r="F160" s="53">
        <v>9.0</v>
      </c>
      <c r="G160" s="19"/>
      <c r="H160" s="19"/>
      <c r="I160" s="19"/>
      <c r="J160" s="135" t="s">
        <v>4166</v>
      </c>
    </row>
    <row r="161">
      <c r="A161" s="91">
        <v>114.0</v>
      </c>
      <c r="B161" s="136">
        <v>0.12168981481481482</v>
      </c>
      <c r="C161" s="135" t="s">
        <v>13</v>
      </c>
      <c r="D161" s="135" t="s">
        <v>32</v>
      </c>
      <c r="E161" s="53" t="s">
        <v>30</v>
      </c>
      <c r="F161" s="53" t="s">
        <v>30</v>
      </c>
      <c r="G161" s="19"/>
      <c r="H161" s="19"/>
      <c r="I161" s="19"/>
      <c r="J161" s="135" t="s">
        <v>17</v>
      </c>
    </row>
    <row r="162">
      <c r="A162" s="91">
        <v>114.0</v>
      </c>
      <c r="B162" s="136">
        <v>0.12168981481481482</v>
      </c>
      <c r="C162" s="135" t="s">
        <v>13</v>
      </c>
      <c r="D162" s="135" t="s">
        <v>32</v>
      </c>
      <c r="E162" s="53">
        <v>31.0</v>
      </c>
      <c r="F162" s="49">
        <f>E162-17</f>
        <v>14</v>
      </c>
      <c r="G162" s="19"/>
      <c r="H162" s="19"/>
      <c r="I162" s="19"/>
      <c r="J162" s="135" t="s">
        <v>4586</v>
      </c>
    </row>
    <row r="163">
      <c r="A163" s="91">
        <v>114.0</v>
      </c>
      <c r="B163" s="136">
        <v>0.12195601851851852</v>
      </c>
      <c r="C163" s="135" t="s">
        <v>13</v>
      </c>
      <c r="D163" s="135" t="s">
        <v>7</v>
      </c>
      <c r="E163" s="53">
        <v>43.0</v>
      </c>
      <c r="F163" s="49"/>
      <c r="G163" s="19"/>
      <c r="H163" s="135" t="s">
        <v>4664</v>
      </c>
      <c r="I163" s="19"/>
      <c r="J163" s="135" t="s">
        <v>4665</v>
      </c>
    </row>
    <row r="164">
      <c r="A164" s="91">
        <v>114.0</v>
      </c>
      <c r="B164" s="136">
        <v>0.12303240740740741</v>
      </c>
      <c r="C164" s="135" t="s">
        <v>18</v>
      </c>
      <c r="D164" s="135" t="s">
        <v>32</v>
      </c>
      <c r="E164" s="53">
        <v>29.0</v>
      </c>
      <c r="F164" s="49">
        <f>E164-15</f>
        <v>14</v>
      </c>
      <c r="G164" s="19"/>
      <c r="H164" s="19"/>
      <c r="I164" s="19"/>
      <c r="J164" s="135" t="s">
        <v>4666</v>
      </c>
    </row>
    <row r="165">
      <c r="A165" s="91">
        <v>114.0</v>
      </c>
      <c r="B165" s="136">
        <v>0.12311342592592593</v>
      </c>
      <c r="C165" s="135" t="s">
        <v>18</v>
      </c>
      <c r="D165" s="135" t="s">
        <v>7</v>
      </c>
      <c r="E165" s="53">
        <v>23.0</v>
      </c>
      <c r="F165" s="49"/>
      <c r="G165" s="19"/>
      <c r="H165" s="135" t="s">
        <v>4667</v>
      </c>
      <c r="I165" s="19"/>
      <c r="J165" s="19"/>
    </row>
    <row r="166">
      <c r="A166" s="91">
        <v>114.0</v>
      </c>
      <c r="B166" s="136">
        <v>0.12361111111111112</v>
      </c>
      <c r="C166" s="135" t="s">
        <v>18</v>
      </c>
      <c r="D166" s="135" t="s">
        <v>32</v>
      </c>
      <c r="E166" s="53" t="s">
        <v>30</v>
      </c>
      <c r="F166" s="53" t="s">
        <v>30</v>
      </c>
      <c r="G166" s="19"/>
      <c r="H166" s="19"/>
      <c r="I166" s="19"/>
      <c r="J166" s="135" t="s">
        <v>17</v>
      </c>
    </row>
    <row r="167">
      <c r="A167" s="91">
        <v>114.0</v>
      </c>
      <c r="B167" s="136">
        <v>0.12361111111111112</v>
      </c>
      <c r="C167" s="135" t="s">
        <v>18</v>
      </c>
      <c r="D167" s="135" t="s">
        <v>32</v>
      </c>
      <c r="E167" s="53">
        <v>27.0</v>
      </c>
      <c r="F167" s="49">
        <f>E167-15</f>
        <v>12</v>
      </c>
      <c r="G167" s="19"/>
      <c r="H167" s="19"/>
      <c r="I167" s="19"/>
      <c r="J167" s="135" t="s">
        <v>3344</v>
      </c>
    </row>
    <row r="168">
      <c r="A168" s="91">
        <v>114.0</v>
      </c>
      <c r="B168" s="136">
        <v>0.12384259259259259</v>
      </c>
      <c r="C168" s="135" t="s">
        <v>18</v>
      </c>
      <c r="D168" s="135" t="s">
        <v>7</v>
      </c>
      <c r="E168" s="53">
        <v>11.0</v>
      </c>
      <c r="F168" s="49"/>
      <c r="G168" s="19"/>
      <c r="H168" s="135" t="s">
        <v>4668</v>
      </c>
      <c r="I168" s="19"/>
      <c r="J168" s="19"/>
    </row>
    <row r="169">
      <c r="A169" s="91">
        <v>114.0</v>
      </c>
      <c r="B169" s="136">
        <v>0.1240162037037037</v>
      </c>
      <c r="C169" s="135" t="s">
        <v>18</v>
      </c>
      <c r="D169" s="135" t="s">
        <v>32</v>
      </c>
      <c r="E169" s="53" t="s">
        <v>30</v>
      </c>
      <c r="F169" s="53" t="s">
        <v>30</v>
      </c>
      <c r="G169" s="19"/>
      <c r="H169" s="19"/>
      <c r="I169" s="19"/>
      <c r="J169" s="135" t="s">
        <v>17</v>
      </c>
    </row>
    <row r="170">
      <c r="A170" s="91">
        <v>114.0</v>
      </c>
      <c r="B170" s="136">
        <v>0.1240162037037037</v>
      </c>
      <c r="C170" s="135" t="s">
        <v>18</v>
      </c>
      <c r="D170" s="135" t="s">
        <v>32</v>
      </c>
      <c r="E170" s="53">
        <v>24.0</v>
      </c>
      <c r="F170" s="49">
        <f>E170-15</f>
        <v>9</v>
      </c>
      <c r="G170" s="19"/>
      <c r="H170" s="19"/>
      <c r="I170" s="19"/>
      <c r="J170" s="135" t="s">
        <v>4669</v>
      </c>
    </row>
    <row r="171">
      <c r="A171" s="91">
        <v>114.0</v>
      </c>
      <c r="B171" s="136">
        <v>0.12434027777777777</v>
      </c>
      <c r="C171" s="135" t="s">
        <v>18</v>
      </c>
      <c r="D171" s="135" t="s">
        <v>7</v>
      </c>
      <c r="E171" s="53">
        <v>37.0</v>
      </c>
      <c r="F171" s="49"/>
      <c r="G171" s="19"/>
      <c r="H171" s="135" t="s">
        <v>4670</v>
      </c>
      <c r="I171" s="19"/>
      <c r="J171" s="19"/>
    </row>
    <row r="172">
      <c r="A172" s="91">
        <v>114.0</v>
      </c>
      <c r="B172" s="136">
        <v>0.12641203703703704</v>
      </c>
      <c r="C172" s="135" t="s">
        <v>22</v>
      </c>
      <c r="D172" s="135" t="s">
        <v>7</v>
      </c>
      <c r="E172" s="53">
        <v>40.0</v>
      </c>
      <c r="F172" s="49"/>
      <c r="G172" s="19"/>
      <c r="H172" s="135" t="s">
        <v>4671</v>
      </c>
      <c r="I172" s="19"/>
      <c r="J172" s="135" t="s">
        <v>4672</v>
      </c>
    </row>
    <row r="173">
      <c r="A173" s="91">
        <v>114.0</v>
      </c>
      <c r="B173" s="136">
        <v>0.12688657407407408</v>
      </c>
      <c r="C173" s="135" t="s">
        <v>22</v>
      </c>
      <c r="D173" s="135" t="s">
        <v>97</v>
      </c>
      <c r="E173" s="53">
        <v>10.0</v>
      </c>
      <c r="F173" s="49"/>
      <c r="G173" s="19"/>
      <c r="H173" s="19"/>
      <c r="I173" s="19"/>
      <c r="J173" s="135" t="s">
        <v>4673</v>
      </c>
    </row>
    <row r="174">
      <c r="A174" s="91">
        <v>114.0</v>
      </c>
      <c r="B174" s="136">
        <v>0.13171296296296298</v>
      </c>
      <c r="C174" s="135" t="s">
        <v>807</v>
      </c>
      <c r="D174" s="135" t="s">
        <v>129</v>
      </c>
      <c r="E174" s="53" t="s">
        <v>28</v>
      </c>
      <c r="F174" s="53">
        <v>1.0</v>
      </c>
      <c r="G174" s="19"/>
      <c r="H174" s="19"/>
      <c r="I174" s="19"/>
      <c r="J174" s="135" t="s">
        <v>4674</v>
      </c>
    </row>
    <row r="175">
      <c r="A175" s="91">
        <v>114.0</v>
      </c>
      <c r="B175" s="136">
        <v>0.13171296296296298</v>
      </c>
      <c r="C175" s="135" t="s">
        <v>706</v>
      </c>
      <c r="D175" s="135" t="s">
        <v>129</v>
      </c>
      <c r="E175" s="53" t="s">
        <v>30</v>
      </c>
      <c r="F175" s="53" t="s">
        <v>30</v>
      </c>
      <c r="G175" s="19"/>
      <c r="H175" s="19"/>
      <c r="I175" s="19"/>
      <c r="J175" s="135" t="s">
        <v>350</v>
      </c>
    </row>
    <row r="176">
      <c r="A176" s="91">
        <v>114.0</v>
      </c>
      <c r="B176" s="136">
        <v>0.13171296296296298</v>
      </c>
      <c r="C176" s="135" t="s">
        <v>706</v>
      </c>
      <c r="D176" s="135" t="s">
        <v>129</v>
      </c>
      <c r="E176" s="53">
        <v>22.0</v>
      </c>
      <c r="F176" s="49">
        <f>E176-8</f>
        <v>14</v>
      </c>
      <c r="G176" s="19"/>
      <c r="H176" s="19"/>
      <c r="I176" s="19"/>
      <c r="J176" s="135" t="s">
        <v>4675</v>
      </c>
    </row>
    <row r="177">
      <c r="A177" s="91">
        <v>114.0</v>
      </c>
      <c r="B177" s="136">
        <v>0.1337962962962963</v>
      </c>
      <c r="C177" s="135" t="s">
        <v>21</v>
      </c>
      <c r="D177" s="135" t="s">
        <v>32</v>
      </c>
      <c r="E177" s="53" t="s">
        <v>30</v>
      </c>
      <c r="F177" s="53" t="s">
        <v>30</v>
      </c>
      <c r="G177" s="19"/>
      <c r="H177" s="19"/>
      <c r="I177" s="19"/>
      <c r="J177" s="135" t="s">
        <v>17</v>
      </c>
    </row>
    <row r="178">
      <c r="A178" s="91">
        <v>114.0</v>
      </c>
      <c r="B178" s="136">
        <v>0.1337962962962963</v>
      </c>
      <c r="C178" s="135" t="s">
        <v>21</v>
      </c>
      <c r="D178" s="135" t="s">
        <v>32</v>
      </c>
      <c r="E178" s="53">
        <v>24.0</v>
      </c>
      <c r="F178" s="49" t="s">
        <v>30</v>
      </c>
      <c r="G178" s="19"/>
      <c r="H178" s="19"/>
      <c r="I178" s="19"/>
      <c r="J178" s="135" t="s">
        <v>4676</v>
      </c>
    </row>
    <row r="179">
      <c r="A179" s="91">
        <v>114.0</v>
      </c>
      <c r="B179" s="136">
        <v>0.13494212962962962</v>
      </c>
      <c r="C179" s="135" t="s">
        <v>21</v>
      </c>
      <c r="D179" s="135" t="s">
        <v>7</v>
      </c>
      <c r="E179" s="53">
        <v>65.0</v>
      </c>
      <c r="F179" s="49"/>
      <c r="G179" s="19"/>
      <c r="H179" s="135" t="s">
        <v>4677</v>
      </c>
      <c r="I179" s="19"/>
      <c r="J179" s="19"/>
    </row>
    <row r="180">
      <c r="A180" s="91">
        <v>114.0</v>
      </c>
      <c r="B180" s="136">
        <v>0.13912037037037037</v>
      </c>
      <c r="C180" s="135" t="s">
        <v>10</v>
      </c>
      <c r="D180" s="135" t="s">
        <v>32</v>
      </c>
      <c r="E180" s="53" t="s">
        <v>28</v>
      </c>
      <c r="F180" s="53">
        <v>1.0</v>
      </c>
      <c r="G180" s="19"/>
      <c r="H180" s="19"/>
      <c r="I180" s="19"/>
      <c r="J180" s="135" t="s">
        <v>4678</v>
      </c>
    </row>
    <row r="181">
      <c r="A181" s="91">
        <v>114.0</v>
      </c>
      <c r="B181" s="136">
        <v>0.13923611111111112</v>
      </c>
      <c r="C181" s="135" t="s">
        <v>10</v>
      </c>
      <c r="D181" s="135" t="s">
        <v>32</v>
      </c>
      <c r="E181" s="53">
        <v>28.0</v>
      </c>
      <c r="F181" s="49">
        <f>E181-15</f>
        <v>13</v>
      </c>
      <c r="G181" s="19"/>
      <c r="H181" s="19"/>
      <c r="I181" s="19"/>
      <c r="J181" s="135" t="s">
        <v>4678</v>
      </c>
    </row>
    <row r="182">
      <c r="A182" s="91">
        <v>114.0</v>
      </c>
      <c r="B182" s="136">
        <v>0.13943287037037036</v>
      </c>
      <c r="C182" s="135" t="s">
        <v>10</v>
      </c>
      <c r="D182" s="135" t="s">
        <v>7</v>
      </c>
      <c r="E182" s="53">
        <v>16.0</v>
      </c>
      <c r="F182" s="49"/>
      <c r="G182" s="19"/>
      <c r="H182" s="135" t="s">
        <v>4679</v>
      </c>
      <c r="I182" s="19"/>
      <c r="J182" s="19"/>
    </row>
    <row r="183">
      <c r="A183" s="91">
        <v>114.0</v>
      </c>
      <c r="B183" s="136">
        <v>0.1416550925925926</v>
      </c>
      <c r="C183" s="135" t="s">
        <v>13</v>
      </c>
      <c r="D183" s="135" t="s">
        <v>25</v>
      </c>
      <c r="E183" s="53" t="s">
        <v>30</v>
      </c>
      <c r="F183" s="53" t="s">
        <v>30</v>
      </c>
      <c r="G183" s="19"/>
      <c r="H183" s="19"/>
      <c r="I183" s="19"/>
      <c r="J183" s="135" t="s">
        <v>17</v>
      </c>
    </row>
    <row r="184">
      <c r="A184" s="91">
        <v>114.0</v>
      </c>
      <c r="B184" s="136">
        <v>0.1416550925925926</v>
      </c>
      <c r="C184" s="135" t="s">
        <v>13</v>
      </c>
      <c r="D184" s="135" t="s">
        <v>25</v>
      </c>
      <c r="E184" s="53" t="s">
        <v>30</v>
      </c>
      <c r="F184" s="53" t="s">
        <v>30</v>
      </c>
      <c r="G184" s="19"/>
      <c r="H184" s="135" t="s">
        <v>4680</v>
      </c>
      <c r="I184" s="19"/>
      <c r="J184" s="135" t="s">
        <v>4646</v>
      </c>
    </row>
    <row r="185">
      <c r="A185" s="91">
        <v>114.0</v>
      </c>
      <c r="B185" s="136">
        <v>0.14244212962962963</v>
      </c>
      <c r="C185" s="135" t="s">
        <v>13</v>
      </c>
      <c r="D185" s="135" t="s">
        <v>97</v>
      </c>
      <c r="E185" s="53">
        <v>12.0</v>
      </c>
      <c r="F185" s="49"/>
      <c r="G185" s="19"/>
      <c r="H185" s="19"/>
      <c r="I185" s="19"/>
      <c r="J185" s="135" t="s">
        <v>951</v>
      </c>
    </row>
    <row r="186">
      <c r="A186" s="91">
        <v>114.0</v>
      </c>
      <c r="B186" s="136">
        <v>0.14166666666666666</v>
      </c>
      <c r="C186" s="135" t="s">
        <v>134</v>
      </c>
      <c r="D186" s="135" t="s">
        <v>25</v>
      </c>
      <c r="E186" s="53" t="s">
        <v>30</v>
      </c>
      <c r="F186" s="53" t="s">
        <v>30</v>
      </c>
      <c r="G186" s="19"/>
      <c r="H186" s="135" t="s">
        <v>4681</v>
      </c>
      <c r="I186" s="19"/>
      <c r="J186" s="135" t="s">
        <v>3152</v>
      </c>
    </row>
    <row r="187">
      <c r="A187" s="91">
        <v>114.0</v>
      </c>
      <c r="B187" s="136">
        <v>0.14162037037037037</v>
      </c>
      <c r="C187" s="135" t="s">
        <v>10</v>
      </c>
      <c r="D187" s="135" t="s">
        <v>25</v>
      </c>
      <c r="E187" s="53">
        <v>34.0</v>
      </c>
      <c r="F187" s="49" t="s">
        <v>30</v>
      </c>
      <c r="G187" s="19"/>
      <c r="H187" s="135" t="s">
        <v>4682</v>
      </c>
      <c r="I187" s="19"/>
      <c r="J187" s="135" t="s">
        <v>4647</v>
      </c>
    </row>
    <row r="188">
      <c r="A188" s="91">
        <v>114.0</v>
      </c>
      <c r="B188" s="136">
        <v>0.1416087962962963</v>
      </c>
      <c r="C188" s="135" t="s">
        <v>21</v>
      </c>
      <c r="D188" s="135" t="s">
        <v>25</v>
      </c>
      <c r="E188" s="53">
        <v>34.0</v>
      </c>
      <c r="F188" s="49" t="s">
        <v>30</v>
      </c>
      <c r="G188" s="19"/>
      <c r="H188" s="19"/>
      <c r="I188" s="19"/>
      <c r="J188" s="135" t="s">
        <v>4647</v>
      </c>
    </row>
    <row r="189">
      <c r="A189" s="91">
        <v>114.0</v>
      </c>
      <c r="B189" s="136">
        <v>0.14159722222222224</v>
      </c>
      <c r="C189" s="135" t="s">
        <v>15</v>
      </c>
      <c r="D189" s="135" t="s">
        <v>25</v>
      </c>
      <c r="E189" s="53" t="s">
        <v>30</v>
      </c>
      <c r="F189" s="53" t="s">
        <v>30</v>
      </c>
      <c r="G189" s="19"/>
      <c r="H189" s="19"/>
      <c r="I189" s="19"/>
      <c r="J189" s="135" t="s">
        <v>17</v>
      </c>
    </row>
    <row r="190">
      <c r="A190" s="91">
        <v>114.0</v>
      </c>
      <c r="B190" s="136">
        <v>0.14159722222222224</v>
      </c>
      <c r="C190" s="135" t="s">
        <v>15</v>
      </c>
      <c r="D190" s="135" t="s">
        <v>25</v>
      </c>
      <c r="E190" s="53">
        <v>20.0</v>
      </c>
      <c r="F190" s="49" t="s">
        <v>30</v>
      </c>
      <c r="G190" s="19"/>
      <c r="H190" s="135" t="s">
        <v>4683</v>
      </c>
      <c r="I190" s="19"/>
      <c r="J190" s="135" t="s">
        <v>4684</v>
      </c>
    </row>
    <row r="191">
      <c r="A191" s="91">
        <v>114.0</v>
      </c>
      <c r="B191" s="136">
        <v>0.14157407407407407</v>
      </c>
      <c r="C191" s="135" t="s">
        <v>18</v>
      </c>
      <c r="D191" s="135" t="s">
        <v>25</v>
      </c>
      <c r="E191" s="53" t="s">
        <v>30</v>
      </c>
      <c r="F191" s="53" t="s">
        <v>30</v>
      </c>
      <c r="G191" s="19"/>
      <c r="H191" s="19"/>
      <c r="I191" s="19"/>
      <c r="J191" s="135" t="s">
        <v>17</v>
      </c>
    </row>
    <row r="192">
      <c r="A192" s="91">
        <v>114.0</v>
      </c>
      <c r="B192" s="136">
        <v>0.14157407407407407</v>
      </c>
      <c r="C192" s="135" t="s">
        <v>18</v>
      </c>
      <c r="D192" s="135" t="s">
        <v>25</v>
      </c>
      <c r="E192" s="53">
        <v>16.0</v>
      </c>
      <c r="F192" s="49">
        <f>E192-1</f>
        <v>15</v>
      </c>
      <c r="G192" s="19"/>
      <c r="H192" s="135" t="s">
        <v>4685</v>
      </c>
      <c r="I192" s="19"/>
      <c r="J192" s="135" t="s">
        <v>4646</v>
      </c>
    </row>
    <row r="193">
      <c r="A193" s="91">
        <v>114.0</v>
      </c>
      <c r="B193" s="136">
        <v>0.14153935185185185</v>
      </c>
      <c r="C193" s="135" t="s">
        <v>22</v>
      </c>
      <c r="D193" s="135" t="s">
        <v>25</v>
      </c>
      <c r="E193" s="53">
        <v>9.0</v>
      </c>
      <c r="F193" s="49">
        <f>E193-6</f>
        <v>3</v>
      </c>
      <c r="G193" s="19"/>
      <c r="H193" s="135" t="s">
        <v>4686</v>
      </c>
      <c r="I193" s="19"/>
      <c r="J193" s="135" t="s">
        <v>3152</v>
      </c>
    </row>
    <row r="194">
      <c r="A194" s="91">
        <v>114.0</v>
      </c>
      <c r="B194" s="136">
        <v>0.14282407407407408</v>
      </c>
      <c r="C194" s="135" t="s">
        <v>21</v>
      </c>
      <c r="D194" s="135" t="s">
        <v>97</v>
      </c>
      <c r="E194" s="53">
        <v>33.0</v>
      </c>
      <c r="F194" s="49"/>
      <c r="G194" s="19"/>
      <c r="H194" s="19"/>
      <c r="I194" s="19"/>
      <c r="J194" s="135" t="s">
        <v>4687</v>
      </c>
    </row>
    <row r="195">
      <c r="A195" s="91">
        <v>114.0</v>
      </c>
      <c r="B195" s="136">
        <v>0.143125</v>
      </c>
      <c r="C195" s="135" t="s">
        <v>21</v>
      </c>
      <c r="D195" s="135" t="s">
        <v>32</v>
      </c>
      <c r="E195" s="53" t="s">
        <v>30</v>
      </c>
      <c r="F195" s="53" t="s">
        <v>30</v>
      </c>
      <c r="G195" s="19"/>
      <c r="H195" s="19"/>
      <c r="I195" s="19"/>
      <c r="J195" s="135" t="s">
        <v>17</v>
      </c>
    </row>
    <row r="196">
      <c r="A196" s="91">
        <v>114.0</v>
      </c>
      <c r="B196" s="136">
        <v>0.143125</v>
      </c>
      <c r="C196" s="135" t="s">
        <v>21</v>
      </c>
      <c r="D196" s="135" t="s">
        <v>32</v>
      </c>
      <c r="E196" s="53" t="s">
        <v>37</v>
      </c>
      <c r="F196" s="53">
        <v>20.0</v>
      </c>
      <c r="G196" s="135" t="s">
        <v>48</v>
      </c>
      <c r="H196" s="19"/>
      <c r="I196" s="19"/>
      <c r="J196" s="135" t="s">
        <v>2878</v>
      </c>
    </row>
    <row r="197">
      <c r="A197" s="91">
        <v>114.0</v>
      </c>
      <c r="B197" s="136">
        <v>0.14326388888888889</v>
      </c>
      <c r="C197" s="135" t="s">
        <v>21</v>
      </c>
      <c r="D197" s="135" t="s">
        <v>7</v>
      </c>
      <c r="E197" s="53">
        <v>69.0</v>
      </c>
      <c r="F197" s="49"/>
      <c r="G197" s="19"/>
      <c r="H197" s="135" t="s">
        <v>4688</v>
      </c>
      <c r="I197" s="19"/>
      <c r="J197" s="19"/>
    </row>
    <row r="198">
      <c r="A198" s="91">
        <v>114.0</v>
      </c>
      <c r="B198" s="136">
        <v>0.14394675925925926</v>
      </c>
      <c r="C198" s="135" t="s">
        <v>21</v>
      </c>
      <c r="D198" s="135" t="s">
        <v>32</v>
      </c>
      <c r="E198" s="53">
        <v>27.0</v>
      </c>
      <c r="F198" s="49" t="s">
        <v>30</v>
      </c>
      <c r="G198" s="19"/>
      <c r="H198" s="19"/>
      <c r="I198" s="19"/>
      <c r="J198" s="135" t="s">
        <v>4689</v>
      </c>
    </row>
    <row r="199">
      <c r="A199" s="91">
        <v>114.0</v>
      </c>
      <c r="B199" s="136">
        <v>0.14394675925925926</v>
      </c>
      <c r="C199" s="135" t="s">
        <v>21</v>
      </c>
      <c r="D199" s="135" t="s">
        <v>32</v>
      </c>
      <c r="E199" s="53">
        <v>28.0</v>
      </c>
      <c r="F199" s="49" t="s">
        <v>30</v>
      </c>
      <c r="G199" s="19"/>
      <c r="H199" s="19"/>
      <c r="I199" s="19"/>
      <c r="J199" s="135" t="s">
        <v>4690</v>
      </c>
    </row>
    <row r="200">
      <c r="A200" s="91">
        <v>114.0</v>
      </c>
      <c r="B200" s="136">
        <v>0.14405092592592592</v>
      </c>
      <c r="C200" s="135" t="s">
        <v>21</v>
      </c>
      <c r="D200" s="135" t="s">
        <v>7</v>
      </c>
      <c r="E200" s="53">
        <v>20.0</v>
      </c>
      <c r="F200" s="49"/>
      <c r="G200" s="19"/>
      <c r="H200" s="135" t="s">
        <v>4594</v>
      </c>
      <c r="I200" s="19"/>
      <c r="J200" s="19"/>
    </row>
    <row r="201">
      <c r="A201" s="91">
        <v>114.0</v>
      </c>
      <c r="B201" s="136">
        <v>0.1487615740740741</v>
      </c>
      <c r="C201" s="135" t="s">
        <v>4482</v>
      </c>
      <c r="D201" s="135" t="s">
        <v>32</v>
      </c>
      <c r="E201" s="53">
        <v>20.0</v>
      </c>
      <c r="F201" s="49">
        <f>E201-8</f>
        <v>12</v>
      </c>
      <c r="G201" s="19"/>
      <c r="H201" s="19"/>
      <c r="I201" s="19"/>
      <c r="J201" s="135" t="s">
        <v>4691</v>
      </c>
    </row>
    <row r="202">
      <c r="A202" s="91">
        <v>114.0</v>
      </c>
      <c r="B202" s="136">
        <v>0.14953703703703702</v>
      </c>
      <c r="C202" s="135" t="s">
        <v>18</v>
      </c>
      <c r="D202" s="135" t="s">
        <v>129</v>
      </c>
      <c r="E202" s="53" t="s">
        <v>30</v>
      </c>
      <c r="F202" s="53" t="s">
        <v>30</v>
      </c>
      <c r="G202" s="19"/>
      <c r="H202" s="19"/>
      <c r="I202" s="19"/>
      <c r="J202" s="135" t="s">
        <v>17</v>
      </c>
    </row>
    <row r="203">
      <c r="A203" s="91">
        <v>114.0</v>
      </c>
      <c r="B203" s="136">
        <v>0.14953703703703702</v>
      </c>
      <c r="C203" s="135" t="s">
        <v>18</v>
      </c>
      <c r="D203" s="135" t="s">
        <v>129</v>
      </c>
      <c r="E203" s="53" t="s">
        <v>37</v>
      </c>
      <c r="F203" s="53">
        <v>20.0</v>
      </c>
      <c r="G203" s="19"/>
      <c r="H203" s="19"/>
      <c r="I203" s="19"/>
      <c r="J203" s="135" t="s">
        <v>4692</v>
      </c>
    </row>
    <row r="204">
      <c r="A204" s="91">
        <v>114.0</v>
      </c>
      <c r="B204" s="136">
        <v>0.1426851851851852</v>
      </c>
      <c r="C204" s="135" t="s">
        <v>22</v>
      </c>
      <c r="D204" s="135" t="s">
        <v>129</v>
      </c>
      <c r="E204" s="53" t="s">
        <v>30</v>
      </c>
      <c r="F204" s="53" t="s">
        <v>30</v>
      </c>
      <c r="G204" s="19"/>
      <c r="H204" s="19"/>
      <c r="I204" s="19"/>
      <c r="J204" s="135" t="s">
        <v>17</v>
      </c>
    </row>
    <row r="205">
      <c r="A205" s="91">
        <v>114.0</v>
      </c>
      <c r="B205" s="136">
        <v>0.14962962962962964</v>
      </c>
      <c r="C205" s="135" t="s">
        <v>22</v>
      </c>
      <c r="D205" s="135" t="s">
        <v>129</v>
      </c>
      <c r="E205" s="53">
        <v>13.0</v>
      </c>
      <c r="F205" s="49">
        <f>E205+2</f>
        <v>15</v>
      </c>
      <c r="G205" s="19"/>
      <c r="H205" s="19"/>
      <c r="I205" s="19"/>
      <c r="J205" s="135" t="s">
        <v>4692</v>
      </c>
    </row>
    <row r="206">
      <c r="A206" s="91">
        <v>114.0</v>
      </c>
      <c r="B206" s="136">
        <v>0.15064814814814814</v>
      </c>
      <c r="C206" s="135" t="s">
        <v>13</v>
      </c>
      <c r="D206" s="135" t="s">
        <v>74</v>
      </c>
      <c r="E206" s="53" t="s">
        <v>30</v>
      </c>
      <c r="F206" s="53" t="s">
        <v>30</v>
      </c>
      <c r="G206" s="19"/>
      <c r="H206" s="19"/>
      <c r="I206" s="19"/>
      <c r="J206" s="135" t="s">
        <v>17</v>
      </c>
    </row>
    <row r="207">
      <c r="A207" s="91">
        <v>114.0</v>
      </c>
      <c r="B207" s="136">
        <v>0.15064814814814814</v>
      </c>
      <c r="C207" s="135" t="s">
        <v>13</v>
      </c>
      <c r="D207" s="135" t="s">
        <v>74</v>
      </c>
      <c r="E207" s="53">
        <v>23.0</v>
      </c>
      <c r="F207" s="49">
        <f>E207-14</f>
        <v>9</v>
      </c>
      <c r="G207" s="19"/>
      <c r="H207" s="19"/>
      <c r="I207" s="19"/>
      <c r="J207" s="135" t="s">
        <v>40</v>
      </c>
    </row>
    <row r="208">
      <c r="A208" s="91">
        <v>114.0</v>
      </c>
      <c r="B208" s="136">
        <v>0.1512037037037037</v>
      </c>
      <c r="C208" s="135" t="s">
        <v>13</v>
      </c>
      <c r="D208" s="135" t="s">
        <v>32</v>
      </c>
      <c r="E208" s="53" t="s">
        <v>30</v>
      </c>
      <c r="F208" s="53" t="s">
        <v>30</v>
      </c>
      <c r="G208" s="19"/>
      <c r="H208" s="19"/>
      <c r="I208" s="19"/>
      <c r="J208" s="135" t="s">
        <v>17</v>
      </c>
    </row>
    <row r="209">
      <c r="A209" s="91">
        <v>114.0</v>
      </c>
      <c r="B209" s="136">
        <v>0.1512037037037037</v>
      </c>
      <c r="C209" s="135" t="s">
        <v>13</v>
      </c>
      <c r="D209" s="135" t="s">
        <v>32</v>
      </c>
      <c r="E209" s="53" t="s">
        <v>37</v>
      </c>
      <c r="F209" s="53">
        <v>20.0</v>
      </c>
      <c r="G209" s="135" t="s">
        <v>48</v>
      </c>
      <c r="H209" s="19"/>
      <c r="I209" s="19"/>
      <c r="J209" s="135" t="s">
        <v>4586</v>
      </c>
    </row>
    <row r="210">
      <c r="A210" s="91">
        <v>114.0</v>
      </c>
      <c r="B210" s="136">
        <v>0.15133101851851852</v>
      </c>
      <c r="C210" s="135" t="s">
        <v>13</v>
      </c>
      <c r="D210" s="135" t="s">
        <v>7</v>
      </c>
      <c r="E210" s="53">
        <v>81.0</v>
      </c>
      <c r="F210" s="49"/>
      <c r="G210" s="19"/>
      <c r="H210" s="68" t="s">
        <v>4693</v>
      </c>
      <c r="I210" s="19"/>
      <c r="J210" s="19"/>
    </row>
    <row r="211">
      <c r="A211" s="91">
        <v>114.0</v>
      </c>
      <c r="B211" s="136">
        <v>0.15376157407407406</v>
      </c>
      <c r="C211" s="135" t="s">
        <v>15</v>
      </c>
      <c r="D211" s="135" t="s">
        <v>32</v>
      </c>
      <c r="E211" s="61">
        <v>18.0</v>
      </c>
      <c r="F211" s="49" t="s">
        <v>30</v>
      </c>
      <c r="G211" s="19"/>
      <c r="H211" s="19"/>
      <c r="I211" s="19"/>
      <c r="J211" s="135" t="s">
        <v>4694</v>
      </c>
    </row>
    <row r="212">
      <c r="A212" s="71">
        <v>114.0</v>
      </c>
      <c r="B212" s="136">
        <v>0.15376157407407406</v>
      </c>
      <c r="C212" s="68" t="s">
        <v>15</v>
      </c>
      <c r="D212" s="68" t="s">
        <v>4824</v>
      </c>
      <c r="E212" s="61">
        <v>4.0</v>
      </c>
      <c r="F212" s="49"/>
      <c r="G212" s="19"/>
      <c r="H212" s="19"/>
      <c r="I212" s="19"/>
      <c r="J212" s="135"/>
    </row>
    <row r="213">
      <c r="A213" s="91">
        <v>114.0</v>
      </c>
      <c r="B213" s="136">
        <v>0.15403935185185186</v>
      </c>
      <c r="C213" s="135" t="s">
        <v>15</v>
      </c>
      <c r="D213" s="135" t="s">
        <v>32</v>
      </c>
      <c r="E213" s="53" t="s">
        <v>30</v>
      </c>
      <c r="F213" s="53" t="s">
        <v>30</v>
      </c>
      <c r="G213" s="19"/>
      <c r="H213" s="19"/>
      <c r="I213" s="19"/>
      <c r="J213" s="135" t="s">
        <v>4694</v>
      </c>
    </row>
    <row r="214">
      <c r="A214" s="91">
        <v>114.0</v>
      </c>
      <c r="B214" s="136">
        <v>0.15409722222222222</v>
      </c>
      <c r="C214" s="135" t="s">
        <v>15</v>
      </c>
      <c r="D214" s="135" t="s">
        <v>7</v>
      </c>
      <c r="E214" s="53">
        <v>32.0</v>
      </c>
      <c r="F214" s="49"/>
      <c r="G214" s="19"/>
      <c r="H214" s="135" t="s">
        <v>4695</v>
      </c>
      <c r="I214" s="19"/>
      <c r="J214" s="19"/>
    </row>
    <row r="215">
      <c r="A215" s="91">
        <v>114.0</v>
      </c>
      <c r="B215" s="136">
        <v>0.15503472222222223</v>
      </c>
      <c r="C215" s="135" t="s">
        <v>10</v>
      </c>
      <c r="D215" s="135" t="s">
        <v>7</v>
      </c>
      <c r="E215" s="53">
        <v>10.0</v>
      </c>
      <c r="F215" s="49"/>
      <c r="G215" s="19"/>
      <c r="H215" s="135" t="s">
        <v>4696</v>
      </c>
      <c r="I215" s="19"/>
      <c r="J215" s="135" t="s">
        <v>4573</v>
      </c>
    </row>
    <row r="216">
      <c r="A216" s="91">
        <v>114.0</v>
      </c>
      <c r="B216" s="136">
        <v>0.1554976851851852</v>
      </c>
      <c r="C216" s="135" t="s">
        <v>18</v>
      </c>
      <c r="D216" s="135" t="s">
        <v>32</v>
      </c>
      <c r="E216" s="53">
        <v>21.0</v>
      </c>
      <c r="F216" s="49">
        <f>E216-13</f>
        <v>8</v>
      </c>
      <c r="G216" s="19"/>
      <c r="H216" s="19"/>
      <c r="I216" s="19"/>
      <c r="J216" s="135" t="s">
        <v>4697</v>
      </c>
    </row>
    <row r="217">
      <c r="A217" s="91">
        <v>114.0</v>
      </c>
      <c r="B217" s="136">
        <v>0.15560185185185185</v>
      </c>
      <c r="C217" s="135" t="s">
        <v>18</v>
      </c>
      <c r="D217" s="135" t="s">
        <v>7</v>
      </c>
      <c r="E217" s="53">
        <v>14.0</v>
      </c>
      <c r="F217" s="49"/>
      <c r="G217" s="19"/>
      <c r="H217" s="135" t="s">
        <v>4698</v>
      </c>
      <c r="I217" s="53">
        <v>1.0</v>
      </c>
      <c r="J217" s="19"/>
    </row>
    <row r="218">
      <c r="A218" s="91">
        <v>114.0</v>
      </c>
      <c r="B218" s="136">
        <v>0.15619212962962964</v>
      </c>
      <c r="C218" s="135" t="s">
        <v>18</v>
      </c>
      <c r="D218" s="135" t="s">
        <v>32</v>
      </c>
      <c r="E218" s="53" t="s">
        <v>30</v>
      </c>
      <c r="F218" s="53" t="s">
        <v>30</v>
      </c>
      <c r="G218" s="19"/>
      <c r="H218" s="19"/>
      <c r="I218" s="19"/>
      <c r="J218" s="135" t="s">
        <v>17</v>
      </c>
    </row>
    <row r="219">
      <c r="A219" s="91">
        <v>114.0</v>
      </c>
      <c r="B219" s="136">
        <v>0.15619212962962964</v>
      </c>
      <c r="C219" s="135" t="s">
        <v>18</v>
      </c>
      <c r="D219" s="135" t="s">
        <v>32</v>
      </c>
      <c r="E219" s="53">
        <v>25.0</v>
      </c>
      <c r="F219" s="49">
        <f>E219-15</f>
        <v>10</v>
      </c>
      <c r="G219" s="19"/>
      <c r="H219" s="19"/>
      <c r="I219" s="19"/>
      <c r="J219" s="135" t="s">
        <v>4699</v>
      </c>
    </row>
    <row r="220">
      <c r="A220" s="91">
        <v>114.0</v>
      </c>
      <c r="B220" s="136">
        <v>0.15643518518518518</v>
      </c>
      <c r="C220" s="135" t="s">
        <v>18</v>
      </c>
      <c r="D220" s="135" t="s">
        <v>7</v>
      </c>
      <c r="E220" s="53">
        <v>20.0</v>
      </c>
      <c r="F220" s="49"/>
      <c r="G220" s="19"/>
      <c r="H220" s="135" t="s">
        <v>4700</v>
      </c>
      <c r="I220" s="53">
        <v>1.0</v>
      </c>
      <c r="J220" s="19"/>
    </row>
    <row r="221">
      <c r="A221" s="91">
        <v>114.0</v>
      </c>
      <c r="B221" s="136">
        <v>0.15707175925925926</v>
      </c>
      <c r="C221" s="135" t="s">
        <v>18</v>
      </c>
      <c r="D221" s="135" t="s">
        <v>32</v>
      </c>
      <c r="E221" s="53">
        <v>31.0</v>
      </c>
      <c r="F221" s="49">
        <f>E221-15</f>
        <v>16</v>
      </c>
      <c r="G221" s="19"/>
      <c r="H221" s="19"/>
      <c r="I221" s="19"/>
      <c r="J221" s="135" t="s">
        <v>4701</v>
      </c>
    </row>
    <row r="222">
      <c r="A222" s="91">
        <v>114.0</v>
      </c>
      <c r="B222" s="136">
        <v>0.1572800925925926</v>
      </c>
      <c r="C222" s="135" t="s">
        <v>18</v>
      </c>
      <c r="D222" s="135" t="s">
        <v>7</v>
      </c>
      <c r="E222" s="53">
        <v>13.0</v>
      </c>
      <c r="F222" s="49"/>
      <c r="G222" s="19"/>
      <c r="H222" s="135" t="s">
        <v>4702</v>
      </c>
      <c r="I222" s="53">
        <v>1.0</v>
      </c>
      <c r="J222" s="19"/>
    </row>
    <row r="223">
      <c r="A223" s="91">
        <v>114.0</v>
      </c>
      <c r="B223" s="136">
        <v>0.15741898148148148</v>
      </c>
      <c r="C223" s="135" t="s">
        <v>18</v>
      </c>
      <c r="D223" s="135" t="s">
        <v>32</v>
      </c>
      <c r="E223" s="53">
        <v>22.0</v>
      </c>
      <c r="F223" s="49">
        <f t="shared" ref="F223:F224" si="4">E223-15</f>
        <v>7</v>
      </c>
      <c r="G223" s="19"/>
      <c r="H223" s="135" t="s">
        <v>4702</v>
      </c>
      <c r="I223" s="53">
        <v>1.0</v>
      </c>
      <c r="J223" s="19"/>
    </row>
    <row r="224">
      <c r="A224" s="91">
        <v>114.0</v>
      </c>
      <c r="B224" s="136">
        <v>0.15787037037037038</v>
      </c>
      <c r="C224" s="135" t="s">
        <v>18</v>
      </c>
      <c r="D224" s="135" t="s">
        <v>32</v>
      </c>
      <c r="E224" s="53">
        <v>34.0</v>
      </c>
      <c r="F224" s="49">
        <f t="shared" si="4"/>
        <v>19</v>
      </c>
      <c r="G224" s="19"/>
      <c r="H224" s="135" t="s">
        <v>4702</v>
      </c>
      <c r="I224" s="53">
        <v>1.0</v>
      </c>
      <c r="J224" s="19"/>
    </row>
    <row r="225">
      <c r="A225" s="91">
        <v>114.0</v>
      </c>
      <c r="B225" s="136">
        <v>0.15833333333333333</v>
      </c>
      <c r="C225" s="135" t="s">
        <v>18</v>
      </c>
      <c r="D225" s="135" t="s">
        <v>97</v>
      </c>
      <c r="E225" s="53" t="s">
        <v>30</v>
      </c>
      <c r="F225" s="53" t="s">
        <v>30</v>
      </c>
      <c r="G225" s="19"/>
      <c r="H225" s="19"/>
      <c r="I225" s="19"/>
      <c r="J225" s="135" t="s">
        <v>4703</v>
      </c>
    </row>
    <row r="226">
      <c r="A226" s="91">
        <v>114.0</v>
      </c>
      <c r="B226" s="136">
        <v>0.1597222222222222</v>
      </c>
      <c r="C226" s="135" t="s">
        <v>22</v>
      </c>
      <c r="D226" s="135" t="s">
        <v>97</v>
      </c>
      <c r="E226" s="53">
        <v>33.0</v>
      </c>
      <c r="F226" s="49"/>
      <c r="G226" s="19"/>
      <c r="H226" s="19"/>
      <c r="I226" s="19"/>
      <c r="J226" s="135" t="s">
        <v>4704</v>
      </c>
    </row>
    <row r="227">
      <c r="A227" s="91">
        <v>114.0</v>
      </c>
      <c r="B227" s="136">
        <v>0.1605902777777778</v>
      </c>
      <c r="C227" s="135" t="s">
        <v>134</v>
      </c>
      <c r="D227" s="135" t="s">
        <v>97</v>
      </c>
      <c r="E227" s="53">
        <v>40.0</v>
      </c>
      <c r="F227" s="49"/>
      <c r="G227" s="19"/>
      <c r="H227" s="19"/>
      <c r="I227" s="19"/>
      <c r="J227" s="135" t="s">
        <v>4705</v>
      </c>
    </row>
    <row r="228">
      <c r="A228" s="91">
        <v>114.0</v>
      </c>
      <c r="B228" s="136">
        <v>0.1622222222222222</v>
      </c>
      <c r="C228" s="135" t="s">
        <v>134</v>
      </c>
      <c r="D228" s="135" t="s">
        <v>97</v>
      </c>
      <c r="E228" s="53" t="s">
        <v>30</v>
      </c>
      <c r="F228" s="53" t="s">
        <v>30</v>
      </c>
      <c r="G228" s="19"/>
      <c r="H228" s="19"/>
      <c r="I228" s="19"/>
      <c r="J228" s="135" t="s">
        <v>4706</v>
      </c>
    </row>
    <row r="229">
      <c r="A229" s="91">
        <v>114.0</v>
      </c>
      <c r="B229" s="136">
        <v>0.16261574074074073</v>
      </c>
      <c r="C229" s="135" t="s">
        <v>10</v>
      </c>
      <c r="D229" s="135" t="s">
        <v>75</v>
      </c>
      <c r="E229" s="53">
        <v>17.0</v>
      </c>
      <c r="F229" s="49">
        <f>E229-2</f>
        <v>15</v>
      </c>
      <c r="G229" s="19"/>
      <c r="H229" s="19"/>
      <c r="I229" s="19"/>
      <c r="J229" s="135" t="s">
        <v>4707</v>
      </c>
    </row>
    <row r="230">
      <c r="A230" s="91">
        <v>114.0</v>
      </c>
      <c r="B230" s="136">
        <v>0.1638888888888889</v>
      </c>
      <c r="C230" s="135" t="s">
        <v>15</v>
      </c>
      <c r="D230" s="135" t="s">
        <v>75</v>
      </c>
      <c r="E230" s="53" t="s">
        <v>30</v>
      </c>
      <c r="F230" s="53" t="s">
        <v>30</v>
      </c>
      <c r="G230" s="19"/>
      <c r="H230" s="135"/>
      <c r="I230" s="19"/>
      <c r="J230" s="135" t="s">
        <v>17</v>
      </c>
    </row>
    <row r="231">
      <c r="A231" s="91">
        <v>114.0</v>
      </c>
      <c r="B231" s="136">
        <v>0.1638888888888889</v>
      </c>
      <c r="C231" s="135" t="s">
        <v>15</v>
      </c>
      <c r="D231" s="135" t="s">
        <v>75</v>
      </c>
      <c r="E231" s="53">
        <v>23.0</v>
      </c>
      <c r="F231" s="49">
        <f>E231-5</f>
        <v>18</v>
      </c>
      <c r="G231" s="19"/>
      <c r="H231" s="135" t="s">
        <v>4708</v>
      </c>
      <c r="I231" s="19"/>
      <c r="J231" s="135" t="s">
        <v>4709</v>
      </c>
    </row>
    <row r="232">
      <c r="A232" s="91">
        <v>114.0</v>
      </c>
      <c r="B232" s="136">
        <v>0.1640625</v>
      </c>
      <c r="C232" s="135" t="s">
        <v>21</v>
      </c>
      <c r="D232" s="135" t="s">
        <v>75</v>
      </c>
      <c r="E232" s="53" t="s">
        <v>4710</v>
      </c>
      <c r="F232" s="53" t="s">
        <v>30</v>
      </c>
      <c r="G232" s="19"/>
      <c r="H232" s="19"/>
      <c r="I232" s="19"/>
      <c r="J232" s="135" t="s">
        <v>350</v>
      </c>
    </row>
    <row r="233">
      <c r="A233" s="91">
        <v>114.0</v>
      </c>
      <c r="B233" s="136">
        <v>0.1640625</v>
      </c>
      <c r="C233" s="135" t="s">
        <v>21</v>
      </c>
      <c r="D233" s="135" t="s">
        <v>75</v>
      </c>
      <c r="E233" s="53" t="s">
        <v>4711</v>
      </c>
      <c r="F233" s="53">
        <v>20.0</v>
      </c>
      <c r="G233" s="19"/>
      <c r="H233" s="135" t="s">
        <v>4712</v>
      </c>
      <c r="I233" s="19"/>
      <c r="J233" s="135" t="s">
        <v>4713</v>
      </c>
    </row>
    <row r="234">
      <c r="A234" s="91">
        <v>114.0</v>
      </c>
      <c r="B234" s="136">
        <v>0.16398148148148148</v>
      </c>
      <c r="C234" s="135" t="s">
        <v>13</v>
      </c>
      <c r="D234" s="135" t="s">
        <v>75</v>
      </c>
      <c r="E234" s="53" t="s">
        <v>30</v>
      </c>
      <c r="F234" s="53" t="s">
        <v>30</v>
      </c>
      <c r="G234" s="19"/>
      <c r="H234" s="19"/>
      <c r="I234" s="19"/>
      <c r="J234" s="135" t="s">
        <v>17</v>
      </c>
    </row>
    <row r="235">
      <c r="A235" s="91">
        <v>114.0</v>
      </c>
      <c r="B235" s="136">
        <v>0.16398148148148148</v>
      </c>
      <c r="C235" s="135" t="s">
        <v>13</v>
      </c>
      <c r="D235" s="135" t="s">
        <v>75</v>
      </c>
      <c r="E235" s="53">
        <v>26.0</v>
      </c>
      <c r="F235" s="49">
        <f>E235-11</f>
        <v>15</v>
      </c>
      <c r="G235" s="19"/>
      <c r="H235" s="135" t="s">
        <v>4714</v>
      </c>
      <c r="I235" s="19"/>
      <c r="J235" s="135" t="s">
        <v>4715</v>
      </c>
    </row>
    <row r="236">
      <c r="A236" s="91">
        <v>114.0</v>
      </c>
      <c r="B236" s="136">
        <v>0.1645601851851852</v>
      </c>
      <c r="C236" s="135" t="s">
        <v>13</v>
      </c>
      <c r="D236" s="135" t="s">
        <v>32</v>
      </c>
      <c r="E236" s="53" t="s">
        <v>30</v>
      </c>
      <c r="F236" s="53" t="s">
        <v>30</v>
      </c>
      <c r="G236" s="19"/>
      <c r="H236" s="19"/>
      <c r="I236" s="19"/>
      <c r="J236" s="135" t="s">
        <v>17</v>
      </c>
    </row>
    <row r="237">
      <c r="A237" s="91">
        <v>114.0</v>
      </c>
      <c r="B237" s="136">
        <v>0.1645601851851852</v>
      </c>
      <c r="C237" s="135" t="s">
        <v>13</v>
      </c>
      <c r="D237" s="135" t="s">
        <v>32</v>
      </c>
      <c r="E237" s="53" t="s">
        <v>30</v>
      </c>
      <c r="F237" s="53" t="s">
        <v>30</v>
      </c>
      <c r="G237" s="19"/>
      <c r="H237" s="19"/>
      <c r="I237" s="19"/>
      <c r="J237" s="135" t="s">
        <v>4716</v>
      </c>
    </row>
    <row r="238">
      <c r="A238" s="91">
        <v>114.0</v>
      </c>
      <c r="B238" s="136">
        <v>0.16469907407407408</v>
      </c>
      <c r="C238" s="135" t="s">
        <v>13</v>
      </c>
      <c r="D238" s="135" t="s">
        <v>7</v>
      </c>
      <c r="E238" s="53">
        <v>38.0</v>
      </c>
      <c r="F238" s="49"/>
      <c r="G238" s="19"/>
      <c r="H238" s="135" t="s">
        <v>4717</v>
      </c>
      <c r="I238" s="19"/>
      <c r="J238" s="19"/>
    </row>
    <row r="239">
      <c r="A239" s="91">
        <v>114.0</v>
      </c>
      <c r="B239" s="136">
        <v>0.16699074074074075</v>
      </c>
      <c r="C239" s="135" t="s">
        <v>13</v>
      </c>
      <c r="D239" s="135" t="s">
        <v>146</v>
      </c>
      <c r="E239" s="53" t="s">
        <v>30</v>
      </c>
      <c r="F239" s="53" t="s">
        <v>30</v>
      </c>
      <c r="G239" s="19"/>
      <c r="H239" s="19"/>
      <c r="I239" s="19"/>
      <c r="J239" s="135" t="s">
        <v>17</v>
      </c>
    </row>
    <row r="240">
      <c r="A240" s="91">
        <v>114.0</v>
      </c>
      <c r="B240" s="136">
        <v>0.16699074074074075</v>
      </c>
      <c r="C240" s="135" t="s">
        <v>13</v>
      </c>
      <c r="D240" s="135" t="s">
        <v>146</v>
      </c>
      <c r="E240" s="53">
        <v>20.0</v>
      </c>
      <c r="F240" s="49">
        <f>E240-8</f>
        <v>12</v>
      </c>
      <c r="G240" s="19"/>
      <c r="H240" s="19"/>
      <c r="I240" s="19"/>
      <c r="J240" s="135" t="s">
        <v>40</v>
      </c>
    </row>
    <row r="241">
      <c r="A241" s="91">
        <v>114.0</v>
      </c>
      <c r="B241" s="136">
        <v>0.16846064814814815</v>
      </c>
      <c r="C241" s="135" t="s">
        <v>13</v>
      </c>
      <c r="D241" s="135" t="s">
        <v>32</v>
      </c>
      <c r="E241" s="53" t="s">
        <v>30</v>
      </c>
      <c r="F241" s="53" t="s">
        <v>30</v>
      </c>
      <c r="G241" s="19"/>
      <c r="H241" s="19"/>
      <c r="I241" s="19"/>
      <c r="J241" s="135" t="s">
        <v>17</v>
      </c>
    </row>
    <row r="242">
      <c r="A242" s="91">
        <v>114.0</v>
      </c>
      <c r="B242" s="136">
        <v>0.16846064814814815</v>
      </c>
      <c r="C242" s="135" t="s">
        <v>13</v>
      </c>
      <c r="D242" s="135" t="s">
        <v>32</v>
      </c>
      <c r="E242" s="53">
        <v>28.0</v>
      </c>
      <c r="F242" s="49">
        <f>E242-17</f>
        <v>11</v>
      </c>
      <c r="G242" s="19"/>
      <c r="H242" s="19"/>
      <c r="I242" s="19"/>
      <c r="J242" s="135" t="s">
        <v>4586</v>
      </c>
    </row>
    <row r="243">
      <c r="A243" s="91">
        <v>114.0</v>
      </c>
      <c r="B243" s="136">
        <v>0.16855324074074074</v>
      </c>
      <c r="C243" s="135" t="s">
        <v>13</v>
      </c>
      <c r="D243" s="135" t="s">
        <v>7</v>
      </c>
      <c r="E243" s="53">
        <v>32.0</v>
      </c>
      <c r="F243" s="49"/>
      <c r="G243" s="19"/>
      <c r="H243" s="135" t="s">
        <v>4718</v>
      </c>
      <c r="I243" s="19"/>
      <c r="J243" s="19"/>
    </row>
    <row r="244">
      <c r="A244" s="71">
        <v>114.0</v>
      </c>
      <c r="B244" s="136">
        <v>0.1688888888888889</v>
      </c>
      <c r="C244" s="68" t="s">
        <v>13</v>
      </c>
      <c r="D244" s="68" t="s">
        <v>32</v>
      </c>
      <c r="E244" s="61" t="s">
        <v>30</v>
      </c>
      <c r="F244" s="53" t="s">
        <v>30</v>
      </c>
      <c r="G244" s="19"/>
      <c r="H244" s="135"/>
      <c r="I244" s="19"/>
      <c r="J244" s="68" t="s">
        <v>17</v>
      </c>
    </row>
    <row r="245">
      <c r="A245" s="71">
        <v>114.0</v>
      </c>
      <c r="B245" s="136">
        <v>0.1688888888888889</v>
      </c>
      <c r="C245" s="68" t="s">
        <v>13</v>
      </c>
      <c r="D245" s="68" t="s">
        <v>32</v>
      </c>
      <c r="E245" s="61">
        <v>33.0</v>
      </c>
      <c r="F245" s="49">
        <f>E245-17</f>
        <v>16</v>
      </c>
      <c r="G245" s="19"/>
      <c r="H245" s="135"/>
      <c r="I245" s="19"/>
      <c r="J245" s="19"/>
    </row>
    <row r="246">
      <c r="A246" s="71">
        <v>114.0</v>
      </c>
      <c r="B246" s="136">
        <v>0.16900462962962962</v>
      </c>
      <c r="C246" s="68" t="s">
        <v>13</v>
      </c>
      <c r="D246" s="68" t="s">
        <v>7</v>
      </c>
      <c r="E246" s="61">
        <v>38.0</v>
      </c>
      <c r="F246" s="49"/>
      <c r="G246" s="19"/>
      <c r="H246" s="68" t="s">
        <v>4717</v>
      </c>
      <c r="I246" s="19"/>
      <c r="J246" s="19"/>
    </row>
    <row r="247">
      <c r="A247" s="91">
        <v>114.0</v>
      </c>
      <c r="B247" s="136">
        <v>0.16918981481481482</v>
      </c>
      <c r="C247" s="135" t="s">
        <v>13</v>
      </c>
      <c r="D247" s="135" t="s">
        <v>32</v>
      </c>
      <c r="E247" s="53" t="s">
        <v>30</v>
      </c>
      <c r="F247" s="53" t="s">
        <v>30</v>
      </c>
      <c r="G247" s="19"/>
      <c r="H247" s="19"/>
      <c r="I247" s="19"/>
      <c r="J247" s="135" t="s">
        <v>17</v>
      </c>
    </row>
    <row r="248">
      <c r="A248" s="91">
        <v>114.0</v>
      </c>
      <c r="B248" s="136">
        <v>0.16918981481481482</v>
      </c>
      <c r="C248" s="135" t="s">
        <v>13</v>
      </c>
      <c r="D248" s="135" t="s">
        <v>32</v>
      </c>
      <c r="E248" s="53" t="s">
        <v>37</v>
      </c>
      <c r="F248" s="53">
        <v>20.0</v>
      </c>
      <c r="G248" s="135" t="s">
        <v>48</v>
      </c>
      <c r="H248" s="19"/>
      <c r="I248" s="19"/>
      <c r="J248" s="135" t="s">
        <v>4586</v>
      </c>
    </row>
    <row r="249">
      <c r="A249" s="91">
        <v>114.0</v>
      </c>
      <c r="B249" s="136">
        <v>0.1693287037037037</v>
      </c>
      <c r="C249" s="135" t="s">
        <v>13</v>
      </c>
      <c r="D249" s="135" t="s">
        <v>7</v>
      </c>
      <c r="E249" s="53">
        <v>68.0</v>
      </c>
      <c r="F249" s="49"/>
      <c r="G249" s="19"/>
      <c r="H249" s="135" t="s">
        <v>4719</v>
      </c>
      <c r="I249" s="19"/>
      <c r="J249" s="19"/>
    </row>
    <row r="250">
      <c r="A250" s="91">
        <v>114.0</v>
      </c>
      <c r="B250" s="136">
        <v>0.17118055555555556</v>
      </c>
      <c r="C250" s="135" t="s">
        <v>10</v>
      </c>
      <c r="D250" s="135" t="s">
        <v>75</v>
      </c>
      <c r="E250" s="53">
        <v>23.0</v>
      </c>
      <c r="F250" s="49" t="s">
        <v>30</v>
      </c>
      <c r="G250" s="19"/>
      <c r="H250" s="135" t="s">
        <v>4720</v>
      </c>
      <c r="I250" s="19"/>
      <c r="J250" s="135" t="s">
        <v>4721</v>
      </c>
    </row>
    <row r="251">
      <c r="A251" s="91">
        <v>114.0</v>
      </c>
      <c r="B251" s="136">
        <v>0.1714351851851852</v>
      </c>
      <c r="C251" s="135" t="s">
        <v>21</v>
      </c>
      <c r="D251" s="135" t="s">
        <v>75</v>
      </c>
      <c r="E251" s="53">
        <v>26.0</v>
      </c>
      <c r="F251" s="49" t="s">
        <v>30</v>
      </c>
      <c r="G251" s="19"/>
      <c r="H251" s="19"/>
      <c r="I251" s="19"/>
      <c r="J251" s="135" t="s">
        <v>3536</v>
      </c>
    </row>
    <row r="252">
      <c r="A252" s="91">
        <v>114.0</v>
      </c>
      <c r="B252" s="136">
        <v>0.1725462962962963</v>
      </c>
      <c r="C252" s="135" t="s">
        <v>10</v>
      </c>
      <c r="D252" s="135" t="s">
        <v>32</v>
      </c>
      <c r="E252" s="61">
        <v>26.0</v>
      </c>
      <c r="F252" s="49">
        <f>E252-14</f>
        <v>12</v>
      </c>
      <c r="G252" s="19"/>
      <c r="H252" s="19"/>
      <c r="I252" s="19"/>
      <c r="J252" s="135" t="s">
        <v>4722</v>
      </c>
    </row>
    <row r="253">
      <c r="A253" s="71">
        <v>114.0</v>
      </c>
      <c r="B253" s="136">
        <v>0.1725462962962963</v>
      </c>
      <c r="C253" s="68" t="s">
        <v>10</v>
      </c>
      <c r="D253" s="68" t="s">
        <v>4824</v>
      </c>
      <c r="E253" s="61">
        <v>3.0</v>
      </c>
      <c r="F253" s="49"/>
      <c r="G253" s="19"/>
      <c r="H253" s="19"/>
      <c r="I253" s="19"/>
      <c r="J253" s="135"/>
    </row>
    <row r="254">
      <c r="A254" s="91">
        <v>114.0</v>
      </c>
      <c r="B254" s="136">
        <v>0.17274305555555555</v>
      </c>
      <c r="C254" s="135" t="s">
        <v>10</v>
      </c>
      <c r="D254" s="135" t="s">
        <v>7</v>
      </c>
      <c r="E254" s="53">
        <v>39.0</v>
      </c>
      <c r="F254" s="49"/>
      <c r="G254" s="19"/>
      <c r="H254" s="135" t="s">
        <v>4723</v>
      </c>
      <c r="I254" s="19"/>
      <c r="J254" s="19"/>
    </row>
    <row r="255">
      <c r="A255" s="91">
        <v>114.0</v>
      </c>
      <c r="B255" s="136">
        <v>0.17326388888888888</v>
      </c>
      <c r="C255" s="135" t="s">
        <v>10</v>
      </c>
      <c r="D255" s="135" t="s">
        <v>7</v>
      </c>
      <c r="E255" s="53">
        <v>13.0</v>
      </c>
      <c r="F255" s="49"/>
      <c r="G255" s="19"/>
      <c r="H255" s="135" t="s">
        <v>4724</v>
      </c>
      <c r="I255" s="19"/>
      <c r="J255" s="135" t="s">
        <v>4573</v>
      </c>
    </row>
    <row r="256">
      <c r="A256" s="91">
        <v>114.0</v>
      </c>
      <c r="B256" s="136">
        <v>0.17340277777777777</v>
      </c>
      <c r="C256" s="135" t="s">
        <v>10</v>
      </c>
      <c r="D256" s="135" t="s">
        <v>32</v>
      </c>
      <c r="E256" s="61">
        <v>23.0</v>
      </c>
      <c r="F256" s="49">
        <f>E256-14+5</f>
        <v>14</v>
      </c>
      <c r="G256" s="19"/>
      <c r="H256" s="19"/>
      <c r="I256" s="19"/>
      <c r="J256" s="135" t="s">
        <v>4133</v>
      </c>
    </row>
    <row r="257">
      <c r="A257" s="71">
        <v>114.0</v>
      </c>
      <c r="B257" s="136">
        <v>0.17340277777777777</v>
      </c>
      <c r="C257" s="68" t="s">
        <v>10</v>
      </c>
      <c r="D257" s="68" t="s">
        <v>4824</v>
      </c>
      <c r="E257" s="61">
        <v>1.0</v>
      </c>
      <c r="F257" s="49"/>
      <c r="G257" s="19"/>
      <c r="H257" s="19"/>
      <c r="I257" s="19"/>
      <c r="J257" s="135"/>
    </row>
    <row r="258">
      <c r="A258" s="91">
        <v>114.0</v>
      </c>
      <c r="B258" s="136">
        <v>0.17363425925925927</v>
      </c>
      <c r="C258" s="135" t="s">
        <v>10</v>
      </c>
      <c r="D258" s="135" t="s">
        <v>7</v>
      </c>
      <c r="E258" s="53">
        <v>18.0</v>
      </c>
      <c r="F258" s="49"/>
      <c r="G258" s="19"/>
      <c r="H258" s="135" t="s">
        <v>4725</v>
      </c>
      <c r="I258" s="19"/>
      <c r="J258" s="19"/>
    </row>
    <row r="259">
      <c r="A259" s="91">
        <v>114.0</v>
      </c>
      <c r="B259" s="136">
        <v>0.17405092592592591</v>
      </c>
      <c r="C259" s="135" t="s">
        <v>21</v>
      </c>
      <c r="D259" s="135" t="s">
        <v>24</v>
      </c>
      <c r="E259" s="53">
        <v>28.0</v>
      </c>
      <c r="F259" s="49">
        <f>E259-14</f>
        <v>14</v>
      </c>
      <c r="G259" s="19"/>
      <c r="H259" s="19"/>
      <c r="I259" s="19"/>
      <c r="J259" s="19"/>
    </row>
    <row r="260">
      <c r="A260" s="91">
        <v>114.0</v>
      </c>
      <c r="B260" s="136">
        <v>0.17613425925925927</v>
      </c>
      <c r="C260" s="135" t="s">
        <v>21</v>
      </c>
      <c r="D260" s="135" t="s">
        <v>32</v>
      </c>
      <c r="E260" s="53" t="s">
        <v>30</v>
      </c>
      <c r="F260" s="53" t="s">
        <v>30</v>
      </c>
      <c r="G260" s="19"/>
      <c r="H260" s="19"/>
      <c r="I260" s="19"/>
      <c r="J260" s="135" t="s">
        <v>17</v>
      </c>
    </row>
    <row r="261">
      <c r="A261" s="91">
        <v>114.0</v>
      </c>
      <c r="B261" s="136">
        <v>0.17613425925925927</v>
      </c>
      <c r="C261" s="135" t="s">
        <v>21</v>
      </c>
      <c r="D261" s="135" t="s">
        <v>32</v>
      </c>
      <c r="E261" s="61">
        <v>28.0</v>
      </c>
      <c r="F261" s="49"/>
      <c r="G261" s="19"/>
      <c r="H261" s="19"/>
      <c r="I261" s="19"/>
      <c r="J261" s="135" t="s">
        <v>4726</v>
      </c>
    </row>
    <row r="262">
      <c r="A262" s="71">
        <v>114.0</v>
      </c>
      <c r="B262" s="136">
        <v>0.17613425925925927</v>
      </c>
      <c r="C262" s="68" t="s">
        <v>21</v>
      </c>
      <c r="D262" s="68" t="s">
        <v>4824</v>
      </c>
      <c r="E262" s="61">
        <v>1.0</v>
      </c>
      <c r="F262" s="49"/>
      <c r="G262" s="19"/>
      <c r="H262" s="19"/>
      <c r="I262" s="19"/>
      <c r="J262" s="135"/>
    </row>
    <row r="263">
      <c r="A263" s="91">
        <v>114.0</v>
      </c>
      <c r="B263" s="136">
        <v>0.17626157407407408</v>
      </c>
      <c r="C263" s="135" t="s">
        <v>21</v>
      </c>
      <c r="D263" s="135" t="s">
        <v>7</v>
      </c>
      <c r="E263" s="53">
        <v>33.0</v>
      </c>
      <c r="F263" s="49"/>
      <c r="G263" s="19"/>
      <c r="H263" s="135" t="s">
        <v>4727</v>
      </c>
      <c r="I263" s="19"/>
      <c r="J263" s="19"/>
    </row>
    <row r="264">
      <c r="A264" s="91">
        <v>114.0</v>
      </c>
      <c r="B264" s="136">
        <v>0.17645833333333333</v>
      </c>
      <c r="C264" s="135" t="s">
        <v>21</v>
      </c>
      <c r="D264" s="135" t="s">
        <v>32</v>
      </c>
      <c r="E264" s="53" t="s">
        <v>30</v>
      </c>
      <c r="F264" s="53" t="s">
        <v>30</v>
      </c>
      <c r="G264" s="19"/>
      <c r="H264" s="19"/>
      <c r="I264" s="19"/>
      <c r="J264" s="135" t="s">
        <v>17</v>
      </c>
    </row>
    <row r="265">
      <c r="A265" s="91">
        <v>114.0</v>
      </c>
      <c r="B265" s="136">
        <v>0.17645833333333333</v>
      </c>
      <c r="C265" s="135" t="s">
        <v>21</v>
      </c>
      <c r="D265" s="135" t="s">
        <v>32</v>
      </c>
      <c r="E265" s="53">
        <v>21.0</v>
      </c>
      <c r="F265" s="49" t="s">
        <v>30</v>
      </c>
      <c r="G265" s="19"/>
      <c r="H265" s="19"/>
      <c r="I265" s="19"/>
      <c r="J265" s="135" t="s">
        <v>4627</v>
      </c>
    </row>
    <row r="266">
      <c r="A266" s="91">
        <v>114.0</v>
      </c>
      <c r="B266" s="136">
        <v>0.17667824074074073</v>
      </c>
      <c r="C266" s="135" t="s">
        <v>21</v>
      </c>
      <c r="D266" s="135" t="s">
        <v>97</v>
      </c>
      <c r="E266" s="53" t="s">
        <v>30</v>
      </c>
      <c r="F266" s="53" t="s">
        <v>30</v>
      </c>
      <c r="G266" s="19"/>
      <c r="H266" s="19"/>
      <c r="I266" s="19"/>
      <c r="J266" s="135" t="s">
        <v>4728</v>
      </c>
    </row>
    <row r="267">
      <c r="A267" s="91">
        <v>114.0</v>
      </c>
      <c r="B267" s="136">
        <v>0.17851851851851852</v>
      </c>
      <c r="C267" s="135" t="s">
        <v>4482</v>
      </c>
      <c r="D267" s="135" t="s">
        <v>32</v>
      </c>
      <c r="E267" s="53">
        <v>23.0</v>
      </c>
      <c r="F267" s="49">
        <f>E267-14</f>
        <v>9</v>
      </c>
      <c r="G267" s="19"/>
      <c r="H267" s="19"/>
      <c r="I267" s="19"/>
      <c r="J267" s="135" t="s">
        <v>4729</v>
      </c>
    </row>
    <row r="268">
      <c r="A268" s="91">
        <v>114.0</v>
      </c>
      <c r="B268" s="136">
        <v>0.17905092592592592</v>
      </c>
      <c r="C268" s="135" t="s">
        <v>4482</v>
      </c>
      <c r="D268" s="135" t="s">
        <v>7</v>
      </c>
      <c r="E268" s="53">
        <v>37.0</v>
      </c>
      <c r="F268" s="49"/>
      <c r="G268" s="19"/>
      <c r="H268" s="135" t="s">
        <v>4730</v>
      </c>
      <c r="I268" s="19"/>
      <c r="J268" s="19"/>
    </row>
    <row r="269">
      <c r="A269" s="91">
        <v>114.0</v>
      </c>
      <c r="B269" s="136">
        <v>0.22078703703703703</v>
      </c>
      <c r="C269" s="135" t="s">
        <v>4482</v>
      </c>
      <c r="D269" s="135" t="s">
        <v>32</v>
      </c>
      <c r="E269" s="53" t="s">
        <v>37</v>
      </c>
      <c r="F269" s="53">
        <v>20.0</v>
      </c>
      <c r="G269" s="135" t="s">
        <v>48</v>
      </c>
      <c r="H269" s="19"/>
      <c r="I269" s="19"/>
      <c r="J269" s="135" t="s">
        <v>4729</v>
      </c>
    </row>
    <row r="270">
      <c r="A270" s="91">
        <v>114.0</v>
      </c>
      <c r="B270" s="136">
        <v>0.17996527777777777</v>
      </c>
      <c r="C270" s="135" t="s">
        <v>4482</v>
      </c>
      <c r="D270" s="135" t="s">
        <v>7</v>
      </c>
      <c r="E270" s="53">
        <v>60.0</v>
      </c>
      <c r="F270" s="49"/>
      <c r="G270" s="19"/>
      <c r="H270" s="135" t="s">
        <v>4731</v>
      </c>
      <c r="I270" s="19"/>
      <c r="J270" s="19"/>
    </row>
    <row r="271">
      <c r="A271" s="91">
        <v>114.0</v>
      </c>
      <c r="B271" s="136">
        <v>0.18034722222222221</v>
      </c>
      <c r="C271" s="135" t="s">
        <v>4482</v>
      </c>
      <c r="D271" s="135" t="s">
        <v>32</v>
      </c>
      <c r="E271" s="53">
        <v>29.0</v>
      </c>
      <c r="F271" s="49">
        <f>E271-14</f>
        <v>15</v>
      </c>
      <c r="G271" s="19"/>
      <c r="H271" s="19"/>
      <c r="I271" s="19"/>
      <c r="J271" s="135" t="s">
        <v>4729</v>
      </c>
    </row>
    <row r="272">
      <c r="A272" s="91">
        <v>114.0</v>
      </c>
      <c r="B272" s="136">
        <v>0.18069444444444444</v>
      </c>
      <c r="C272" s="135" t="s">
        <v>4482</v>
      </c>
      <c r="D272" s="135" t="s">
        <v>7</v>
      </c>
      <c r="E272" s="53">
        <v>43.0</v>
      </c>
      <c r="F272" s="49"/>
      <c r="G272" s="19"/>
      <c r="H272" s="135" t="s">
        <v>4664</v>
      </c>
      <c r="I272" s="19"/>
      <c r="J272" s="19"/>
    </row>
    <row r="273">
      <c r="A273" s="91">
        <v>114.0</v>
      </c>
      <c r="B273" s="136">
        <v>0.18291666666666667</v>
      </c>
      <c r="C273" s="135" t="s">
        <v>15</v>
      </c>
      <c r="D273" s="135" t="s">
        <v>146</v>
      </c>
      <c r="E273" s="53">
        <v>10.0</v>
      </c>
      <c r="F273" s="53">
        <v>3.0</v>
      </c>
      <c r="G273" s="19"/>
      <c r="H273" s="19"/>
      <c r="I273" s="19"/>
      <c r="J273" s="135" t="s">
        <v>4166</v>
      </c>
    </row>
    <row r="274">
      <c r="A274" s="91">
        <v>114.0</v>
      </c>
      <c r="B274" s="136">
        <v>0.1839236111111111</v>
      </c>
      <c r="C274" s="135" t="s">
        <v>18</v>
      </c>
      <c r="D274" s="135" t="s">
        <v>32</v>
      </c>
      <c r="E274" s="53">
        <v>27.0</v>
      </c>
      <c r="F274" s="49">
        <f>E274-15</f>
        <v>12</v>
      </c>
      <c r="G274" s="19"/>
      <c r="H274" s="19"/>
      <c r="I274" s="19"/>
      <c r="J274" s="135" t="s">
        <v>4701</v>
      </c>
    </row>
    <row r="275">
      <c r="A275" s="91">
        <v>114.0</v>
      </c>
      <c r="B275" s="136">
        <v>0.1840277777777778</v>
      </c>
      <c r="C275" s="135" t="s">
        <v>18</v>
      </c>
      <c r="D275" s="135" t="s">
        <v>7</v>
      </c>
      <c r="E275" s="53">
        <v>20.0</v>
      </c>
      <c r="F275" s="49"/>
      <c r="G275" s="19"/>
      <c r="H275" s="135" t="s">
        <v>4732</v>
      </c>
      <c r="I275" s="53">
        <v>1.0</v>
      </c>
      <c r="J275" s="19"/>
    </row>
    <row r="276">
      <c r="A276" s="91">
        <v>114.0</v>
      </c>
      <c r="B276" s="136">
        <v>0.18409722222222222</v>
      </c>
      <c r="C276" s="135" t="s">
        <v>18</v>
      </c>
      <c r="D276" s="135" t="s">
        <v>32</v>
      </c>
      <c r="E276" s="53">
        <v>18.0</v>
      </c>
      <c r="F276" s="49">
        <f>E276-15</f>
        <v>3</v>
      </c>
      <c r="G276" s="19"/>
      <c r="H276" s="135" t="s">
        <v>4732</v>
      </c>
      <c r="I276" s="53">
        <v>1.0</v>
      </c>
      <c r="J276" s="135" t="s">
        <v>4701</v>
      </c>
    </row>
    <row r="277">
      <c r="A277" s="91">
        <v>114.0</v>
      </c>
      <c r="B277" s="136">
        <v>0.18471064814814814</v>
      </c>
      <c r="C277" s="135" t="s">
        <v>18</v>
      </c>
      <c r="D277" s="135" t="s">
        <v>32</v>
      </c>
      <c r="E277" s="53" t="s">
        <v>30</v>
      </c>
      <c r="F277" s="53" t="s">
        <v>30</v>
      </c>
      <c r="G277" s="19"/>
      <c r="H277" s="19"/>
      <c r="I277" s="19"/>
      <c r="J277" s="135" t="s">
        <v>17</v>
      </c>
    </row>
    <row r="278">
      <c r="A278" s="91">
        <v>114.0</v>
      </c>
      <c r="B278" s="136">
        <v>0.18471064814814814</v>
      </c>
      <c r="C278" s="135" t="s">
        <v>18</v>
      </c>
      <c r="D278" s="135" t="s">
        <v>32</v>
      </c>
      <c r="E278" s="53" t="s">
        <v>37</v>
      </c>
      <c r="F278" s="53">
        <v>20.0</v>
      </c>
      <c r="G278" s="135" t="s">
        <v>48</v>
      </c>
      <c r="H278" s="19"/>
      <c r="I278" s="19"/>
      <c r="J278" s="135" t="s">
        <v>4063</v>
      </c>
    </row>
    <row r="279">
      <c r="A279" s="91">
        <v>114.0</v>
      </c>
      <c r="B279" s="136">
        <v>0.18497685185185186</v>
      </c>
      <c r="C279" s="135" t="s">
        <v>18</v>
      </c>
      <c r="D279" s="135" t="s">
        <v>7</v>
      </c>
      <c r="E279" s="53">
        <v>34.0</v>
      </c>
      <c r="F279" s="49"/>
      <c r="G279" s="19"/>
      <c r="H279" s="135" t="s">
        <v>4733</v>
      </c>
      <c r="I279" s="19"/>
      <c r="J279" s="19"/>
    </row>
    <row r="280">
      <c r="A280" s="91">
        <v>114.0</v>
      </c>
      <c r="B280" s="136">
        <v>0.1851736111111111</v>
      </c>
      <c r="C280" s="135" t="s">
        <v>18</v>
      </c>
      <c r="D280" s="135" t="s">
        <v>32</v>
      </c>
      <c r="E280" s="53" t="s">
        <v>30</v>
      </c>
      <c r="F280" s="53" t="s">
        <v>30</v>
      </c>
      <c r="G280" s="19"/>
      <c r="H280" s="19"/>
      <c r="I280" s="19"/>
      <c r="J280" s="135" t="s">
        <v>17</v>
      </c>
    </row>
    <row r="281">
      <c r="A281" s="91">
        <v>114.0</v>
      </c>
      <c r="B281" s="136">
        <v>0.1851736111111111</v>
      </c>
      <c r="C281" s="135" t="s">
        <v>18</v>
      </c>
      <c r="D281" s="135" t="s">
        <v>32</v>
      </c>
      <c r="E281" s="49">
        <f>F281+15-5</f>
        <v>29</v>
      </c>
      <c r="F281" s="53">
        <v>19.0</v>
      </c>
      <c r="G281" s="135" t="s">
        <v>48</v>
      </c>
      <c r="H281" s="19"/>
      <c r="I281" s="19"/>
      <c r="J281" s="135" t="s">
        <v>4063</v>
      </c>
    </row>
    <row r="282">
      <c r="A282" s="91">
        <v>114.0</v>
      </c>
      <c r="B282" s="136">
        <v>0.1853125</v>
      </c>
      <c r="C282" s="135" t="s">
        <v>18</v>
      </c>
      <c r="D282" s="135" t="s">
        <v>7</v>
      </c>
      <c r="E282" s="53">
        <v>31.0</v>
      </c>
      <c r="F282" s="49"/>
      <c r="G282" s="19"/>
      <c r="H282" s="135" t="s">
        <v>4734</v>
      </c>
      <c r="I282" s="19"/>
      <c r="J282" s="19"/>
    </row>
    <row r="283">
      <c r="A283" s="91">
        <v>114.0</v>
      </c>
      <c r="B283" s="136">
        <v>0.19041666666666668</v>
      </c>
      <c r="C283" s="135" t="s">
        <v>22</v>
      </c>
      <c r="D283" s="135" t="s">
        <v>75</v>
      </c>
      <c r="E283" s="53" t="s">
        <v>30</v>
      </c>
      <c r="F283" s="53" t="s">
        <v>30</v>
      </c>
      <c r="G283" s="19"/>
      <c r="H283" s="19"/>
      <c r="I283" s="19"/>
      <c r="J283" s="135" t="s">
        <v>17</v>
      </c>
    </row>
    <row r="284">
      <c r="A284" s="91">
        <v>114.0</v>
      </c>
      <c r="B284" s="136">
        <v>0.19041666666666668</v>
      </c>
      <c r="C284" s="135" t="s">
        <v>22</v>
      </c>
      <c r="D284" s="135" t="s">
        <v>75</v>
      </c>
      <c r="E284" s="53">
        <v>28.0</v>
      </c>
      <c r="F284" s="49">
        <f>E284-9</f>
        <v>19</v>
      </c>
      <c r="G284" s="19"/>
      <c r="H284" s="135" t="s">
        <v>4735</v>
      </c>
      <c r="I284" s="19"/>
      <c r="J284" s="135" t="s">
        <v>1004</v>
      </c>
    </row>
    <row r="285">
      <c r="A285" s="91">
        <v>114.0</v>
      </c>
      <c r="B285" s="136">
        <v>0.19116898148148148</v>
      </c>
      <c r="C285" s="135" t="s">
        <v>10</v>
      </c>
      <c r="D285" s="135" t="s">
        <v>97</v>
      </c>
      <c r="E285" s="53" t="s">
        <v>30</v>
      </c>
      <c r="F285" s="53" t="s">
        <v>30</v>
      </c>
      <c r="G285" s="19"/>
      <c r="H285" s="19"/>
      <c r="I285" s="19"/>
      <c r="J285" s="135" t="s">
        <v>4736</v>
      </c>
    </row>
    <row r="286">
      <c r="A286" s="91">
        <v>114.0</v>
      </c>
      <c r="B286" s="136">
        <v>0.19199074074074074</v>
      </c>
      <c r="C286" s="135" t="s">
        <v>10</v>
      </c>
      <c r="D286" s="135" t="s">
        <v>97</v>
      </c>
      <c r="E286" s="53">
        <v>30.0</v>
      </c>
      <c r="F286" s="49"/>
      <c r="G286" s="19"/>
      <c r="H286" s="19"/>
      <c r="I286" s="19"/>
      <c r="J286" s="135" t="s">
        <v>4737</v>
      </c>
    </row>
    <row r="287">
      <c r="A287" s="91">
        <v>114.0</v>
      </c>
      <c r="B287" s="136">
        <v>0.1933912037037037</v>
      </c>
      <c r="C287" s="135" t="s">
        <v>22</v>
      </c>
      <c r="D287" s="135" t="s">
        <v>129</v>
      </c>
      <c r="E287" s="53" t="s">
        <v>30</v>
      </c>
      <c r="F287" s="53" t="s">
        <v>30</v>
      </c>
      <c r="G287" s="19"/>
      <c r="H287" s="19"/>
      <c r="I287" s="19"/>
      <c r="J287" s="135" t="s">
        <v>17</v>
      </c>
    </row>
    <row r="288">
      <c r="A288" s="91">
        <v>114.0</v>
      </c>
      <c r="B288" s="136">
        <v>0.19337962962962962</v>
      </c>
      <c r="C288" s="135" t="s">
        <v>22</v>
      </c>
      <c r="D288" s="135" t="s">
        <v>129</v>
      </c>
      <c r="E288" s="53">
        <v>15.0</v>
      </c>
      <c r="F288" s="49">
        <f>E288+2</f>
        <v>17</v>
      </c>
      <c r="G288" s="19"/>
      <c r="H288" s="19"/>
      <c r="I288" s="19"/>
      <c r="J288" s="135" t="s">
        <v>4738</v>
      </c>
    </row>
    <row r="289">
      <c r="A289" s="91">
        <v>114.0</v>
      </c>
      <c r="B289" s="136">
        <v>0.19538194444444446</v>
      </c>
      <c r="C289" s="135" t="s">
        <v>21</v>
      </c>
      <c r="D289" s="135" t="s">
        <v>32</v>
      </c>
      <c r="E289" s="53" t="s">
        <v>37</v>
      </c>
      <c r="F289" s="53">
        <v>20.0</v>
      </c>
      <c r="G289" s="135" t="s">
        <v>48</v>
      </c>
      <c r="H289" s="19"/>
      <c r="I289" s="19"/>
      <c r="J289" s="135" t="s">
        <v>3004</v>
      </c>
    </row>
    <row r="290">
      <c r="A290" s="91">
        <v>114.0</v>
      </c>
      <c r="B290" s="136">
        <v>0.19552083333333334</v>
      </c>
      <c r="C290" s="135" t="s">
        <v>21</v>
      </c>
      <c r="D290" s="135" t="s">
        <v>7</v>
      </c>
      <c r="E290" s="53">
        <v>10.0</v>
      </c>
      <c r="F290" s="49"/>
      <c r="G290" s="19"/>
      <c r="H290" s="135" t="s">
        <v>4739</v>
      </c>
      <c r="I290" s="19"/>
      <c r="J290" s="135" t="s">
        <v>4740</v>
      </c>
    </row>
    <row r="291">
      <c r="A291" s="91">
        <v>114.0</v>
      </c>
      <c r="B291" s="136">
        <v>0.19668981481481482</v>
      </c>
      <c r="C291" s="135" t="s">
        <v>22</v>
      </c>
      <c r="D291" s="135" t="s">
        <v>96</v>
      </c>
      <c r="E291" s="53" t="s">
        <v>30</v>
      </c>
      <c r="F291" s="53" t="s">
        <v>30</v>
      </c>
      <c r="G291" s="19"/>
      <c r="H291" s="19"/>
      <c r="I291" s="19"/>
      <c r="J291" s="135" t="s">
        <v>17</v>
      </c>
    </row>
    <row r="292">
      <c r="A292" s="91">
        <v>114.0</v>
      </c>
      <c r="B292" s="136">
        <v>0.19668981481481482</v>
      </c>
      <c r="C292" s="135" t="s">
        <v>22</v>
      </c>
      <c r="D292" s="135" t="s">
        <v>96</v>
      </c>
      <c r="E292" s="53">
        <v>21.0</v>
      </c>
      <c r="F292" s="49">
        <f>E292-12</f>
        <v>9</v>
      </c>
      <c r="G292" s="19"/>
      <c r="H292" s="19"/>
      <c r="I292" s="19"/>
      <c r="J292" s="135" t="s">
        <v>4741</v>
      </c>
    </row>
    <row r="293">
      <c r="A293" s="91">
        <v>114.0</v>
      </c>
      <c r="B293" s="136">
        <v>0.19677083333333334</v>
      </c>
      <c r="C293" s="135" t="s">
        <v>13</v>
      </c>
      <c r="D293" s="135" t="s">
        <v>96</v>
      </c>
      <c r="E293" s="53">
        <v>12.0</v>
      </c>
      <c r="F293" s="49">
        <f>E293-1</f>
        <v>11</v>
      </c>
      <c r="G293" s="19"/>
      <c r="H293" s="19"/>
      <c r="I293" s="19"/>
      <c r="J293" s="135" t="s">
        <v>17</v>
      </c>
    </row>
    <row r="294">
      <c r="A294" s="91">
        <v>114.0</v>
      </c>
      <c r="B294" s="136">
        <v>0.19677083333333334</v>
      </c>
      <c r="C294" s="135" t="s">
        <v>13</v>
      </c>
      <c r="D294" s="135" t="s">
        <v>96</v>
      </c>
      <c r="E294" s="53">
        <v>20.0</v>
      </c>
      <c r="F294" s="53">
        <v>19.0</v>
      </c>
      <c r="G294" s="19"/>
      <c r="H294" s="19"/>
      <c r="I294" s="19"/>
      <c r="J294" s="135" t="s">
        <v>4742</v>
      </c>
    </row>
    <row r="295">
      <c r="A295" s="91">
        <v>114.0</v>
      </c>
      <c r="B295" s="136">
        <v>0.19796296296296295</v>
      </c>
      <c r="C295" s="135" t="s">
        <v>4482</v>
      </c>
      <c r="D295" s="135" t="s">
        <v>32</v>
      </c>
      <c r="E295" s="53">
        <v>31.0</v>
      </c>
      <c r="F295" s="49">
        <f>E295-14</f>
        <v>17</v>
      </c>
      <c r="G295" s="19"/>
      <c r="H295" s="19"/>
      <c r="I295" s="19"/>
      <c r="J295" s="135" t="s">
        <v>4484</v>
      </c>
    </row>
    <row r="296">
      <c r="A296" s="91">
        <v>114.0</v>
      </c>
      <c r="B296" s="136">
        <v>0.19820601851851852</v>
      </c>
      <c r="C296" s="135" t="s">
        <v>4482</v>
      </c>
      <c r="D296" s="135" t="s">
        <v>7</v>
      </c>
      <c r="E296" s="53">
        <v>30.0</v>
      </c>
      <c r="F296" s="49"/>
      <c r="G296" s="19"/>
      <c r="H296" s="135" t="s">
        <v>4743</v>
      </c>
      <c r="I296" s="19"/>
      <c r="J296" s="19"/>
    </row>
    <row r="297">
      <c r="A297" s="91">
        <v>114.0</v>
      </c>
      <c r="B297" s="136">
        <v>0.1983912037037037</v>
      </c>
      <c r="C297" s="135" t="s">
        <v>4482</v>
      </c>
      <c r="D297" s="135" t="s">
        <v>32</v>
      </c>
      <c r="E297" s="53">
        <v>27.0</v>
      </c>
      <c r="F297" s="49">
        <f>E297-14</f>
        <v>13</v>
      </c>
      <c r="G297" s="19"/>
      <c r="H297" s="19"/>
      <c r="I297" s="19"/>
      <c r="J297" s="135" t="s">
        <v>4484</v>
      </c>
    </row>
    <row r="298">
      <c r="A298" s="91">
        <v>114.0</v>
      </c>
      <c r="B298" s="136">
        <v>0.19846064814814815</v>
      </c>
      <c r="C298" s="135" t="s">
        <v>4482</v>
      </c>
      <c r="D298" s="135" t="s">
        <v>7</v>
      </c>
      <c r="E298" s="53">
        <v>30.0</v>
      </c>
      <c r="F298" s="49"/>
      <c r="G298" s="19"/>
      <c r="H298" s="135" t="s">
        <v>4743</v>
      </c>
      <c r="I298" s="19"/>
      <c r="J298" s="19"/>
    </row>
    <row r="299">
      <c r="A299" s="91">
        <v>114.0</v>
      </c>
      <c r="B299" s="136">
        <v>0.19869212962962962</v>
      </c>
      <c r="C299" s="135" t="s">
        <v>4482</v>
      </c>
      <c r="D299" s="135" t="s">
        <v>32</v>
      </c>
      <c r="E299" s="53">
        <v>23.0</v>
      </c>
      <c r="F299" s="49">
        <f>E299-14</f>
        <v>9</v>
      </c>
      <c r="G299" s="19"/>
      <c r="H299" s="19"/>
      <c r="I299" s="19"/>
      <c r="J299" s="135" t="s">
        <v>4484</v>
      </c>
    </row>
    <row r="300">
      <c r="A300" s="91">
        <v>114.0</v>
      </c>
      <c r="B300" s="136">
        <v>0.1987962962962963</v>
      </c>
      <c r="C300" s="135" t="s">
        <v>4482</v>
      </c>
      <c r="D300" s="135" t="s">
        <v>7</v>
      </c>
      <c r="E300" s="53">
        <v>25.0</v>
      </c>
      <c r="F300" s="49"/>
      <c r="G300" s="19"/>
      <c r="H300" s="135" t="s">
        <v>4744</v>
      </c>
      <c r="I300" s="19"/>
      <c r="J300" s="19"/>
    </row>
    <row r="301">
      <c r="A301" s="91">
        <v>114.0</v>
      </c>
      <c r="B301" s="136">
        <v>0.20021990740740742</v>
      </c>
      <c r="C301" s="135" t="s">
        <v>15</v>
      </c>
      <c r="D301" s="135" t="s">
        <v>97</v>
      </c>
      <c r="E301" s="53">
        <v>42.0</v>
      </c>
      <c r="F301" s="49"/>
      <c r="G301" s="19"/>
      <c r="H301" s="19"/>
      <c r="I301" s="19"/>
      <c r="J301" s="135" t="s">
        <v>4745</v>
      </c>
    </row>
    <row r="302">
      <c r="A302" s="91">
        <v>114.0</v>
      </c>
      <c r="B302" s="136">
        <v>0.20283564814814814</v>
      </c>
      <c r="C302" s="135" t="s">
        <v>134</v>
      </c>
      <c r="D302" s="135" t="s">
        <v>535</v>
      </c>
      <c r="E302" s="53">
        <v>60.0</v>
      </c>
      <c r="F302" s="49"/>
      <c r="G302" s="19"/>
      <c r="H302" s="19"/>
      <c r="I302" s="19"/>
      <c r="J302" s="135" t="s">
        <v>4746</v>
      </c>
    </row>
    <row r="303">
      <c r="A303" s="91">
        <v>114.0</v>
      </c>
      <c r="B303" s="136">
        <v>0.2051273148148148</v>
      </c>
      <c r="C303" s="135" t="s">
        <v>18</v>
      </c>
      <c r="D303" s="135" t="s">
        <v>32</v>
      </c>
      <c r="E303" s="53">
        <v>25.0</v>
      </c>
      <c r="F303" s="49">
        <f>E303-15+5</f>
        <v>15</v>
      </c>
      <c r="G303" s="19"/>
      <c r="H303" s="19"/>
      <c r="I303" s="19"/>
      <c r="J303" s="135" t="s">
        <v>2882</v>
      </c>
    </row>
    <row r="304">
      <c r="A304" s="91">
        <v>114.0</v>
      </c>
      <c r="B304" s="136">
        <v>0.2054513888888889</v>
      </c>
      <c r="C304" s="135" t="s">
        <v>18</v>
      </c>
      <c r="D304" s="135" t="s">
        <v>7</v>
      </c>
      <c r="E304" s="53">
        <v>27.0</v>
      </c>
      <c r="F304" s="49"/>
      <c r="G304" s="19"/>
      <c r="H304" s="135" t="s">
        <v>4747</v>
      </c>
      <c r="I304" s="19"/>
      <c r="J304" s="19"/>
    </row>
    <row r="305">
      <c r="A305" s="91">
        <v>114.0</v>
      </c>
      <c r="B305" s="136">
        <v>0.20604166666666668</v>
      </c>
      <c r="C305" s="135" t="s">
        <v>13</v>
      </c>
      <c r="D305" s="135" t="s">
        <v>32</v>
      </c>
      <c r="E305" s="53">
        <v>32.0</v>
      </c>
      <c r="F305" s="49">
        <f>E305-17</f>
        <v>15</v>
      </c>
      <c r="G305" s="19"/>
      <c r="H305" s="19"/>
      <c r="I305" s="19"/>
      <c r="J305" s="135" t="s">
        <v>4748</v>
      </c>
    </row>
    <row r="306">
      <c r="A306" s="91">
        <v>114.0</v>
      </c>
      <c r="B306" s="136">
        <v>0.20630787037037038</v>
      </c>
      <c r="C306" s="135" t="s">
        <v>13</v>
      </c>
      <c r="D306" s="135" t="s">
        <v>7</v>
      </c>
      <c r="E306" s="53">
        <v>33.0</v>
      </c>
      <c r="F306" s="49"/>
      <c r="G306" s="19"/>
      <c r="H306" s="135" t="s">
        <v>4727</v>
      </c>
      <c r="I306" s="19"/>
      <c r="J306" s="19"/>
    </row>
    <row r="307">
      <c r="A307" s="91">
        <v>114.0</v>
      </c>
      <c r="B307" s="136">
        <v>0.20671296296296296</v>
      </c>
      <c r="C307" s="135" t="s">
        <v>18</v>
      </c>
      <c r="D307" s="135" t="s">
        <v>32</v>
      </c>
      <c r="E307" s="53" t="s">
        <v>30</v>
      </c>
      <c r="F307" s="53" t="s">
        <v>30</v>
      </c>
      <c r="G307" s="19"/>
      <c r="H307" s="19"/>
      <c r="I307" s="19"/>
      <c r="J307" s="135" t="s">
        <v>2880</v>
      </c>
    </row>
    <row r="308">
      <c r="A308" s="91">
        <v>114.0</v>
      </c>
      <c r="B308" s="136">
        <v>0.20679398148148148</v>
      </c>
      <c r="C308" s="135" t="s">
        <v>18</v>
      </c>
      <c r="D308" s="135" t="s">
        <v>7</v>
      </c>
      <c r="E308" s="53">
        <v>25.0</v>
      </c>
      <c r="F308" s="49"/>
      <c r="G308" s="19"/>
      <c r="H308" s="135" t="s">
        <v>4749</v>
      </c>
      <c r="I308" s="19"/>
      <c r="J308" s="19"/>
    </row>
    <row r="309">
      <c r="A309" s="91">
        <v>114.0</v>
      </c>
      <c r="B309" s="136">
        <v>0.20686342592592594</v>
      </c>
      <c r="C309" s="135" t="s">
        <v>18</v>
      </c>
      <c r="D309" s="135" t="s">
        <v>32</v>
      </c>
      <c r="E309" s="53" t="s">
        <v>30</v>
      </c>
      <c r="F309" s="53" t="s">
        <v>30</v>
      </c>
      <c r="G309" s="19"/>
      <c r="H309" s="19"/>
      <c r="I309" s="19"/>
      <c r="J309" s="135" t="s">
        <v>2880</v>
      </c>
    </row>
    <row r="310">
      <c r="A310" s="91">
        <v>114.0</v>
      </c>
      <c r="B310" s="136">
        <v>0.2074652777777778</v>
      </c>
      <c r="C310" s="135" t="s">
        <v>13</v>
      </c>
      <c r="D310" s="135" t="s">
        <v>146</v>
      </c>
      <c r="E310" s="53" t="s">
        <v>30</v>
      </c>
      <c r="F310" s="53" t="s">
        <v>30</v>
      </c>
      <c r="G310" s="19"/>
      <c r="H310" s="19"/>
      <c r="I310" s="19"/>
      <c r="J310" s="135" t="s">
        <v>17</v>
      </c>
    </row>
    <row r="311">
      <c r="A311" s="91">
        <v>114.0</v>
      </c>
      <c r="B311" s="136">
        <v>0.2074652777777778</v>
      </c>
      <c r="C311" s="135" t="s">
        <v>13</v>
      </c>
      <c r="D311" s="135" t="s">
        <v>146</v>
      </c>
      <c r="E311" s="53">
        <v>33.0</v>
      </c>
      <c r="F311" s="49" t="s">
        <v>30</v>
      </c>
      <c r="G311" s="19"/>
      <c r="H311" s="19"/>
      <c r="I311" s="19"/>
      <c r="J311" s="135" t="s">
        <v>4750</v>
      </c>
    </row>
    <row r="312">
      <c r="A312" s="91">
        <v>114.0</v>
      </c>
      <c r="B312" s="136">
        <v>0.20844907407407406</v>
      </c>
      <c r="C312" s="135" t="s">
        <v>13</v>
      </c>
      <c r="D312" s="135" t="s">
        <v>32</v>
      </c>
      <c r="E312" s="53" t="s">
        <v>30</v>
      </c>
      <c r="F312" s="53" t="s">
        <v>30</v>
      </c>
      <c r="G312" s="19"/>
      <c r="H312" s="19"/>
      <c r="I312" s="19"/>
      <c r="J312" s="135" t="s">
        <v>17</v>
      </c>
    </row>
    <row r="313">
      <c r="A313" s="91">
        <v>114.0</v>
      </c>
      <c r="B313" s="136">
        <v>0.20844907407407406</v>
      </c>
      <c r="C313" s="135" t="s">
        <v>13</v>
      </c>
      <c r="D313" s="135" t="s">
        <v>32</v>
      </c>
      <c r="E313" s="53">
        <v>35.0</v>
      </c>
      <c r="F313" s="49">
        <f>E313-17</f>
        <v>18</v>
      </c>
      <c r="G313" s="19"/>
      <c r="H313" s="19"/>
      <c r="I313" s="19"/>
      <c r="J313" s="135" t="s">
        <v>4586</v>
      </c>
    </row>
    <row r="314">
      <c r="A314" s="91">
        <v>114.0</v>
      </c>
      <c r="B314" s="136">
        <v>0.2086574074074074</v>
      </c>
      <c r="C314" s="135" t="s">
        <v>13</v>
      </c>
      <c r="D314" s="135" t="s">
        <v>7</v>
      </c>
      <c r="E314" s="53">
        <v>44.0</v>
      </c>
      <c r="F314" s="49"/>
      <c r="G314" s="19"/>
      <c r="H314" s="135" t="s">
        <v>4597</v>
      </c>
      <c r="I314" s="19"/>
      <c r="J314" s="19"/>
    </row>
    <row r="315">
      <c r="A315" s="91">
        <v>114.0</v>
      </c>
      <c r="B315" s="136">
        <v>0.2090162037037037</v>
      </c>
      <c r="C315" s="135" t="s">
        <v>22</v>
      </c>
      <c r="D315" s="135" t="s">
        <v>11</v>
      </c>
      <c r="E315" s="53">
        <v>22.0</v>
      </c>
      <c r="F315" s="49">
        <f>E315-3</f>
        <v>19</v>
      </c>
      <c r="G315" s="19"/>
      <c r="H315" s="19"/>
      <c r="I315" s="19"/>
      <c r="J315" s="19"/>
    </row>
    <row r="316">
      <c r="A316" s="91">
        <v>114.0</v>
      </c>
      <c r="B316" s="136">
        <v>0.2100115740740741</v>
      </c>
      <c r="C316" s="135" t="s">
        <v>10</v>
      </c>
      <c r="D316" s="135" t="s">
        <v>97</v>
      </c>
      <c r="E316" s="53">
        <v>22.0</v>
      </c>
      <c r="F316" s="49"/>
      <c r="G316" s="19"/>
      <c r="H316" s="19"/>
      <c r="I316" s="19"/>
      <c r="J316" s="135" t="s">
        <v>4751</v>
      </c>
    </row>
    <row r="317">
      <c r="A317" s="91">
        <v>114.0</v>
      </c>
      <c r="B317" s="136">
        <v>0.21134259259259258</v>
      </c>
      <c r="C317" s="135" t="s">
        <v>21</v>
      </c>
      <c r="D317" s="135" t="s">
        <v>74</v>
      </c>
      <c r="E317" s="53">
        <v>22.0</v>
      </c>
      <c r="F317" s="59">
        <f>E317-2</f>
        <v>20</v>
      </c>
      <c r="G317" s="19"/>
      <c r="H317" s="19"/>
      <c r="I317" s="19"/>
      <c r="J317" s="19"/>
    </row>
    <row r="318">
      <c r="A318" s="91">
        <v>114.0</v>
      </c>
      <c r="B318" s="136">
        <v>0.2121875</v>
      </c>
      <c r="C318" s="135" t="s">
        <v>4482</v>
      </c>
      <c r="D318" s="135" t="s">
        <v>74</v>
      </c>
      <c r="E318" s="53">
        <v>30.0</v>
      </c>
      <c r="F318" s="53">
        <v>19.0</v>
      </c>
      <c r="G318" s="19"/>
      <c r="H318" s="19"/>
      <c r="I318" s="19"/>
      <c r="J318" s="19"/>
    </row>
    <row r="319">
      <c r="A319" s="91">
        <v>114.0</v>
      </c>
      <c r="B319" s="136">
        <v>0.21383101851851852</v>
      </c>
      <c r="C319" s="135" t="s">
        <v>15</v>
      </c>
      <c r="D319" s="135" t="s">
        <v>74</v>
      </c>
      <c r="E319" s="53">
        <v>23.0</v>
      </c>
      <c r="F319" s="49">
        <f>E319-7</f>
        <v>16</v>
      </c>
      <c r="G319" s="19"/>
      <c r="H319" s="19"/>
      <c r="I319" s="19"/>
      <c r="J319" s="135" t="s">
        <v>4166</v>
      </c>
    </row>
    <row r="320">
      <c r="A320" s="91">
        <v>114.0</v>
      </c>
      <c r="B320" s="136">
        <v>0.21724537037037037</v>
      </c>
      <c r="C320" s="135" t="s">
        <v>22</v>
      </c>
      <c r="D320" s="135" t="s">
        <v>27</v>
      </c>
      <c r="E320" s="53" t="s">
        <v>37</v>
      </c>
      <c r="F320" s="53">
        <v>20.0</v>
      </c>
      <c r="G320" s="19"/>
      <c r="H320" s="19"/>
      <c r="I320" s="19"/>
      <c r="J320" s="135" t="s">
        <v>421</v>
      </c>
    </row>
    <row r="321">
      <c r="A321" s="91">
        <v>114.0</v>
      </c>
      <c r="B321" s="136">
        <v>0.21875</v>
      </c>
      <c r="C321" s="135" t="s">
        <v>22</v>
      </c>
      <c r="D321" s="135" t="s">
        <v>96</v>
      </c>
      <c r="E321" s="49">
        <f>F321+12</f>
        <v>14</v>
      </c>
      <c r="F321" s="53">
        <v>2.0</v>
      </c>
      <c r="G321" s="19"/>
      <c r="H321" s="19"/>
      <c r="I321" s="19"/>
      <c r="J321" s="135" t="s">
        <v>17</v>
      </c>
    </row>
    <row r="322">
      <c r="A322" s="91">
        <v>114.0</v>
      </c>
      <c r="B322" s="136">
        <v>0.21875</v>
      </c>
      <c r="C322" s="135" t="s">
        <v>22</v>
      </c>
      <c r="D322" s="135" t="s">
        <v>96</v>
      </c>
      <c r="E322" s="53">
        <v>30.0</v>
      </c>
      <c r="F322" s="53">
        <v>18.0</v>
      </c>
      <c r="G322" s="19"/>
      <c r="H322" s="19"/>
      <c r="I322" s="19"/>
      <c r="J322" s="135" t="s">
        <v>4752</v>
      </c>
    </row>
    <row r="323">
      <c r="A323" s="91">
        <v>114.0</v>
      </c>
      <c r="B323" s="136">
        <v>0.21993055555555555</v>
      </c>
      <c r="C323" s="135" t="s">
        <v>22</v>
      </c>
      <c r="D323" s="135" t="s">
        <v>96</v>
      </c>
      <c r="E323" s="53" t="s">
        <v>30</v>
      </c>
      <c r="F323" s="53" t="s">
        <v>30</v>
      </c>
      <c r="G323" s="19"/>
      <c r="H323" s="19"/>
      <c r="I323" s="19"/>
      <c r="J323" s="135" t="s">
        <v>17</v>
      </c>
    </row>
    <row r="324">
      <c r="A324" s="91">
        <v>114.0</v>
      </c>
      <c r="B324" s="136">
        <v>0.21993055555555555</v>
      </c>
      <c r="C324" s="135" t="s">
        <v>22</v>
      </c>
      <c r="D324" s="135" t="s">
        <v>96</v>
      </c>
      <c r="E324" s="53">
        <v>18.0</v>
      </c>
      <c r="F324" s="49">
        <f>E324-12</f>
        <v>6</v>
      </c>
      <c r="G324" s="19"/>
      <c r="H324" s="19"/>
      <c r="I324" s="19"/>
      <c r="J324" s="135" t="s">
        <v>4741</v>
      </c>
    </row>
    <row r="325">
      <c r="A325" s="91">
        <v>114.0</v>
      </c>
      <c r="B325" s="136">
        <v>0.21993055555555555</v>
      </c>
      <c r="C325" s="135" t="s">
        <v>13</v>
      </c>
      <c r="D325" s="135" t="s">
        <v>32</v>
      </c>
      <c r="E325" s="53" t="s">
        <v>30</v>
      </c>
      <c r="F325" s="53" t="s">
        <v>30</v>
      </c>
      <c r="G325" s="19"/>
      <c r="H325" s="19"/>
      <c r="I325" s="19"/>
      <c r="J325" s="135" t="s">
        <v>17</v>
      </c>
    </row>
    <row r="326">
      <c r="A326" s="91">
        <v>114.0</v>
      </c>
      <c r="B326" s="136">
        <v>0.21993055555555555</v>
      </c>
      <c r="C326" s="135" t="s">
        <v>13</v>
      </c>
      <c r="D326" s="135" t="s">
        <v>32</v>
      </c>
      <c r="E326" s="53">
        <v>25.0</v>
      </c>
      <c r="F326" s="49">
        <f>E326-14</f>
        <v>11</v>
      </c>
      <c r="G326" s="19"/>
      <c r="H326" s="19"/>
      <c r="I326" s="19"/>
      <c r="J326" s="135" t="s">
        <v>4753</v>
      </c>
    </row>
    <row r="327">
      <c r="A327" s="91">
        <v>114.0</v>
      </c>
      <c r="B327" s="136">
        <v>0.22072916666666667</v>
      </c>
      <c r="C327" s="135" t="s">
        <v>13</v>
      </c>
      <c r="D327" s="135" t="s">
        <v>7</v>
      </c>
      <c r="E327" s="53">
        <v>11.0</v>
      </c>
      <c r="F327" s="49"/>
      <c r="G327" s="19"/>
      <c r="H327" s="135" t="s">
        <v>4754</v>
      </c>
      <c r="I327" s="19"/>
      <c r="J327" s="19"/>
    </row>
    <row r="328">
      <c r="A328" s="91">
        <v>114.0</v>
      </c>
      <c r="B328" s="136">
        <v>0.22105324074074073</v>
      </c>
      <c r="C328" s="135" t="s">
        <v>13</v>
      </c>
      <c r="D328" s="135" t="s">
        <v>32</v>
      </c>
      <c r="E328" s="49">
        <f>F328+17</f>
        <v>36</v>
      </c>
      <c r="F328" s="53">
        <v>19.0</v>
      </c>
      <c r="G328" s="135" t="s">
        <v>48</v>
      </c>
      <c r="H328" s="19"/>
      <c r="I328" s="19"/>
      <c r="J328" s="135" t="s">
        <v>4586</v>
      </c>
    </row>
    <row r="329">
      <c r="A329" s="91">
        <v>114.0</v>
      </c>
      <c r="B329" s="136">
        <v>0.22105324074074073</v>
      </c>
      <c r="C329" s="135" t="s">
        <v>13</v>
      </c>
      <c r="D329" s="135" t="s">
        <v>32</v>
      </c>
      <c r="E329" s="53" t="s">
        <v>30</v>
      </c>
      <c r="F329" s="53" t="s">
        <v>30</v>
      </c>
      <c r="G329" s="19"/>
      <c r="H329" s="19"/>
      <c r="I329" s="19"/>
      <c r="J329" s="135" t="s">
        <v>17</v>
      </c>
    </row>
    <row r="330">
      <c r="A330" s="91">
        <v>114.0</v>
      </c>
      <c r="B330" s="136">
        <v>0.22153935185185186</v>
      </c>
      <c r="C330" s="135" t="s">
        <v>13</v>
      </c>
      <c r="D330" s="135" t="s">
        <v>7</v>
      </c>
      <c r="E330" s="53">
        <v>58.0</v>
      </c>
      <c r="F330" s="49"/>
      <c r="G330" s="19"/>
      <c r="H330" s="135" t="s">
        <v>4755</v>
      </c>
      <c r="I330" s="19"/>
      <c r="J330" s="19"/>
    </row>
    <row r="331">
      <c r="A331" s="91">
        <v>114.0</v>
      </c>
      <c r="B331" s="136">
        <v>0.22266203703703705</v>
      </c>
      <c r="C331" s="135" t="s">
        <v>10</v>
      </c>
      <c r="D331" s="135" t="s">
        <v>97</v>
      </c>
      <c r="E331" s="53">
        <v>12.0</v>
      </c>
      <c r="F331" s="49"/>
      <c r="G331" s="19"/>
      <c r="H331" s="19"/>
      <c r="I331" s="19"/>
      <c r="J331" s="135" t="s">
        <v>4756</v>
      </c>
    </row>
    <row r="332">
      <c r="A332" s="91">
        <v>114.0</v>
      </c>
      <c r="B332" s="136">
        <v>0.22287037037037036</v>
      </c>
      <c r="C332" s="135" t="s">
        <v>10</v>
      </c>
      <c r="D332" s="135" t="s">
        <v>97</v>
      </c>
      <c r="E332" s="53">
        <v>15.0</v>
      </c>
      <c r="F332" s="49"/>
      <c r="G332" s="19"/>
      <c r="H332" s="19"/>
      <c r="I332" s="19"/>
      <c r="J332" s="135" t="s">
        <v>2541</v>
      </c>
    </row>
    <row r="333">
      <c r="A333" s="91">
        <v>114.0</v>
      </c>
      <c r="B333" s="136">
        <v>0.22924768518518518</v>
      </c>
      <c r="C333" s="135" t="s">
        <v>13</v>
      </c>
      <c r="D333" s="68" t="s">
        <v>492</v>
      </c>
      <c r="E333" s="53" t="s">
        <v>30</v>
      </c>
      <c r="F333" s="53" t="s">
        <v>30</v>
      </c>
      <c r="G333" s="19"/>
      <c r="H333" s="19"/>
      <c r="I333" s="19"/>
      <c r="J333" s="135" t="s">
        <v>17</v>
      </c>
    </row>
    <row r="334">
      <c r="A334" s="91">
        <v>114.0</v>
      </c>
      <c r="B334" s="136">
        <v>0.22924768518518518</v>
      </c>
      <c r="C334" s="135" t="s">
        <v>13</v>
      </c>
      <c r="D334" s="68" t="s">
        <v>492</v>
      </c>
      <c r="E334" s="53">
        <v>22.0</v>
      </c>
      <c r="F334" s="49">
        <f>E334-14</f>
        <v>8</v>
      </c>
      <c r="G334" s="19"/>
      <c r="H334" s="135" t="s">
        <v>4349</v>
      </c>
      <c r="I334" s="19"/>
      <c r="J334" s="135" t="s">
        <v>4757</v>
      </c>
    </row>
    <row r="335">
      <c r="A335" s="91">
        <v>114.0</v>
      </c>
      <c r="B335" s="136">
        <v>0.22931712962962963</v>
      </c>
      <c r="C335" s="135" t="s">
        <v>4482</v>
      </c>
      <c r="D335" s="68" t="s">
        <v>492</v>
      </c>
      <c r="E335" s="53">
        <v>17.0</v>
      </c>
      <c r="F335" s="49">
        <f>E335-5</f>
        <v>12</v>
      </c>
      <c r="G335" s="19"/>
      <c r="H335" s="135" t="s">
        <v>4758</v>
      </c>
      <c r="I335" s="19"/>
      <c r="J335" s="19"/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38"/>
    <col customWidth="1" min="2" max="2" width="8.88"/>
    <col customWidth="1" min="3" max="3" width="8.63"/>
    <col customWidth="1" min="4" max="4" width="12.13"/>
    <col customWidth="1" min="5" max="5" width="9.5"/>
    <col customWidth="1" min="6" max="6" width="11.25"/>
    <col customWidth="1" min="7" max="7" width="4.75"/>
    <col customWidth="1" min="8" max="8" width="22.88"/>
    <col customWidth="1" min="9" max="9" width="4.88"/>
    <col customWidth="1" min="10" max="10" width="44.0"/>
  </cols>
  <sheetData>
    <row r="1">
      <c r="A1" s="145" t="s">
        <v>0</v>
      </c>
      <c r="B1" s="148" t="s">
        <v>1</v>
      </c>
      <c r="C1" s="148" t="s">
        <v>2</v>
      </c>
      <c r="D1" s="148" t="s">
        <v>3</v>
      </c>
      <c r="E1" s="147" t="s">
        <v>4</v>
      </c>
      <c r="F1" s="147" t="s">
        <v>5</v>
      </c>
      <c r="G1" s="148" t="s">
        <v>6</v>
      </c>
      <c r="H1" s="148" t="s">
        <v>7</v>
      </c>
      <c r="I1" s="148" t="s">
        <v>4796</v>
      </c>
      <c r="J1" s="148" t="s">
        <v>9</v>
      </c>
    </row>
    <row r="2">
      <c r="A2" s="3">
        <v>115.0</v>
      </c>
      <c r="B2" s="4">
        <v>0.012974537037037038</v>
      </c>
      <c r="C2" s="5" t="s">
        <v>10</v>
      </c>
      <c r="D2" s="5" t="s">
        <v>35</v>
      </c>
      <c r="E2" s="62">
        <v>30.0</v>
      </c>
      <c r="F2" s="49">
        <f t="shared" ref="F2:F3" si="1">E2-17</f>
        <v>13</v>
      </c>
    </row>
    <row r="3">
      <c r="A3" s="3">
        <v>115.0</v>
      </c>
      <c r="B3" s="4">
        <v>0.012986111111111111</v>
      </c>
      <c r="C3" s="5" t="s">
        <v>21</v>
      </c>
      <c r="D3" s="5" t="s">
        <v>35</v>
      </c>
      <c r="E3" s="62">
        <v>31.0</v>
      </c>
      <c r="F3" s="49">
        <f t="shared" si="1"/>
        <v>14</v>
      </c>
    </row>
    <row r="4">
      <c r="A4" s="3">
        <v>115.0</v>
      </c>
      <c r="B4" s="4">
        <v>0.014351851851851852</v>
      </c>
      <c r="C4" s="5" t="s">
        <v>13</v>
      </c>
      <c r="D4" s="5" t="s">
        <v>24</v>
      </c>
      <c r="E4" s="62">
        <v>8.0</v>
      </c>
      <c r="F4" s="49">
        <f>E4-0</f>
        <v>8</v>
      </c>
    </row>
    <row r="5">
      <c r="A5" s="3">
        <v>115.0</v>
      </c>
      <c r="B5" s="4">
        <v>0.014409722222222223</v>
      </c>
      <c r="C5" s="5" t="s">
        <v>15</v>
      </c>
      <c r="D5" s="5" t="s">
        <v>24</v>
      </c>
      <c r="E5" s="62">
        <v>18.0</v>
      </c>
      <c r="F5" s="49">
        <f>E5-12</f>
        <v>6</v>
      </c>
    </row>
    <row r="6">
      <c r="A6" s="3">
        <v>115.0</v>
      </c>
      <c r="B6" s="4">
        <v>0.015358796296296296</v>
      </c>
      <c r="C6" s="5" t="s">
        <v>15</v>
      </c>
      <c r="D6" s="5" t="s">
        <v>25</v>
      </c>
      <c r="E6" s="62">
        <v>18.0</v>
      </c>
      <c r="F6" s="49">
        <f>E6-5</f>
        <v>13</v>
      </c>
    </row>
    <row r="7">
      <c r="A7" s="3">
        <v>115.0</v>
      </c>
      <c r="B7" s="4">
        <v>0.016041666666666666</v>
      </c>
      <c r="C7" s="5" t="s">
        <v>15</v>
      </c>
      <c r="D7" s="5" t="s">
        <v>97</v>
      </c>
      <c r="E7" s="62">
        <v>29.0</v>
      </c>
      <c r="F7" s="19"/>
      <c r="J7" s="5" t="s">
        <v>4759</v>
      </c>
    </row>
    <row r="8">
      <c r="A8" s="3">
        <v>115.0</v>
      </c>
      <c r="B8" s="4">
        <v>0.01804398148148148</v>
      </c>
      <c r="C8" s="5" t="s">
        <v>22</v>
      </c>
      <c r="D8" s="5" t="s">
        <v>24</v>
      </c>
      <c r="E8" s="62">
        <v>2.0</v>
      </c>
      <c r="F8" s="49">
        <v>2.0</v>
      </c>
    </row>
    <row r="9">
      <c r="A9" s="3">
        <v>115.0</v>
      </c>
      <c r="B9" s="4">
        <v>0.01972222222222222</v>
      </c>
      <c r="C9" s="5" t="s">
        <v>13</v>
      </c>
      <c r="D9" s="5" t="s">
        <v>24</v>
      </c>
      <c r="E9" s="62">
        <v>10.0</v>
      </c>
      <c r="F9" s="49">
        <f>E9-0</f>
        <v>10</v>
      </c>
    </row>
    <row r="10">
      <c r="A10" s="3">
        <v>115.0</v>
      </c>
      <c r="B10" s="4">
        <v>0.021458333333333333</v>
      </c>
      <c r="C10" s="5" t="s">
        <v>13</v>
      </c>
      <c r="D10" s="5" t="s">
        <v>35</v>
      </c>
      <c r="E10" s="62">
        <v>14.0</v>
      </c>
      <c r="F10" s="49">
        <f>E10-2</f>
        <v>12</v>
      </c>
      <c r="H10" s="5" t="s">
        <v>4760</v>
      </c>
    </row>
    <row r="11">
      <c r="A11" s="3">
        <v>115.0</v>
      </c>
      <c r="B11" s="4">
        <v>0.025578703703703704</v>
      </c>
      <c r="C11" s="5" t="s">
        <v>10</v>
      </c>
      <c r="D11" s="5" t="s">
        <v>709</v>
      </c>
      <c r="E11" s="62">
        <v>4.0</v>
      </c>
      <c r="F11" s="53">
        <v>4.0</v>
      </c>
      <c r="J11" s="5" t="s">
        <v>4761</v>
      </c>
    </row>
    <row r="12">
      <c r="A12" s="3">
        <v>115.0</v>
      </c>
      <c r="B12" s="4">
        <v>0.026180555555555554</v>
      </c>
      <c r="C12" s="5" t="s">
        <v>21</v>
      </c>
      <c r="D12" s="5" t="s">
        <v>709</v>
      </c>
      <c r="E12" s="62">
        <v>18.0</v>
      </c>
      <c r="F12" s="49">
        <f>E12</f>
        <v>18</v>
      </c>
      <c r="J12" s="5" t="s">
        <v>4762</v>
      </c>
    </row>
    <row r="13">
      <c r="A13" s="3">
        <v>115.0</v>
      </c>
      <c r="B13" s="4">
        <v>0.026180555555555554</v>
      </c>
      <c r="C13" s="5" t="s">
        <v>21</v>
      </c>
      <c r="D13" s="5" t="s">
        <v>709</v>
      </c>
      <c r="E13" s="62" t="s">
        <v>30</v>
      </c>
      <c r="F13" s="53" t="s">
        <v>30</v>
      </c>
      <c r="J13" s="5" t="s">
        <v>350</v>
      </c>
    </row>
    <row r="14">
      <c r="A14" s="3">
        <v>115.0</v>
      </c>
      <c r="B14" s="4">
        <v>0.026817129629629628</v>
      </c>
      <c r="C14" s="5" t="s">
        <v>706</v>
      </c>
      <c r="D14" s="5" t="s">
        <v>709</v>
      </c>
      <c r="E14" s="62" t="s">
        <v>30</v>
      </c>
      <c r="F14" s="53" t="s">
        <v>30</v>
      </c>
      <c r="J14" s="5" t="s">
        <v>350</v>
      </c>
    </row>
    <row r="15">
      <c r="A15" s="3">
        <v>115.0</v>
      </c>
      <c r="B15" s="4">
        <v>0.026817129629629628</v>
      </c>
      <c r="C15" s="5" t="s">
        <v>706</v>
      </c>
      <c r="D15" s="5" t="s">
        <v>709</v>
      </c>
      <c r="E15" s="62">
        <v>12.0</v>
      </c>
      <c r="F15" s="49">
        <f>E15</f>
        <v>12</v>
      </c>
      <c r="J15" s="5" t="s">
        <v>4763</v>
      </c>
    </row>
    <row r="16">
      <c r="A16" s="3">
        <v>115.0</v>
      </c>
      <c r="B16" s="4">
        <v>0.027824074074074074</v>
      </c>
      <c r="C16" s="5" t="s">
        <v>10</v>
      </c>
      <c r="D16" s="5" t="s">
        <v>97</v>
      </c>
      <c r="E16" s="62" t="s">
        <v>30</v>
      </c>
      <c r="F16" s="53" t="s">
        <v>30</v>
      </c>
      <c r="J16" s="5" t="s">
        <v>4764</v>
      </c>
    </row>
    <row r="17">
      <c r="A17" s="3">
        <v>115.0</v>
      </c>
      <c r="B17" s="4">
        <v>0.03519675925925926</v>
      </c>
      <c r="C17" s="5" t="s">
        <v>22</v>
      </c>
      <c r="D17" s="5" t="s">
        <v>32</v>
      </c>
      <c r="E17" s="62" t="s">
        <v>37</v>
      </c>
      <c r="F17" s="53">
        <v>20.0</v>
      </c>
      <c r="J17" s="5" t="s">
        <v>1650</v>
      </c>
    </row>
    <row r="18">
      <c r="A18" s="3">
        <v>115.0</v>
      </c>
      <c r="B18" s="4">
        <v>0.035787037037037034</v>
      </c>
      <c r="C18" s="5" t="s">
        <v>22</v>
      </c>
      <c r="D18" s="5" t="s">
        <v>36</v>
      </c>
      <c r="E18" s="62">
        <v>28.0</v>
      </c>
      <c r="F18" s="49">
        <f>E18-18</f>
        <v>10</v>
      </c>
    </row>
    <row r="19">
      <c r="A19" s="3">
        <v>115.0</v>
      </c>
      <c r="B19" s="4">
        <v>0.03725694444444445</v>
      </c>
      <c r="C19" s="5" t="s">
        <v>13</v>
      </c>
      <c r="D19" s="5" t="s">
        <v>88</v>
      </c>
      <c r="E19" s="62">
        <v>16.0</v>
      </c>
      <c r="F19" s="49">
        <f>E19+2</f>
        <v>18</v>
      </c>
      <c r="J19" s="5" t="s">
        <v>40</v>
      </c>
    </row>
    <row r="20">
      <c r="A20" s="3">
        <v>115.0</v>
      </c>
      <c r="B20" s="4">
        <v>0.03725694444444445</v>
      </c>
      <c r="C20" s="5" t="s">
        <v>13</v>
      </c>
      <c r="D20" s="5" t="s">
        <v>88</v>
      </c>
      <c r="E20" s="62" t="s">
        <v>30</v>
      </c>
      <c r="F20" s="53" t="s">
        <v>30</v>
      </c>
      <c r="J20" s="5" t="s">
        <v>17</v>
      </c>
    </row>
    <row r="21">
      <c r="A21" s="3">
        <v>115.0</v>
      </c>
      <c r="B21" s="4">
        <v>0.0384375</v>
      </c>
      <c r="C21" s="5" t="s">
        <v>22</v>
      </c>
      <c r="D21" s="5" t="s">
        <v>125</v>
      </c>
      <c r="E21" s="62" t="s">
        <v>30</v>
      </c>
      <c r="F21" s="53" t="s">
        <v>30</v>
      </c>
      <c r="J21" s="5" t="s">
        <v>17</v>
      </c>
    </row>
    <row r="22">
      <c r="A22" s="3">
        <v>115.0</v>
      </c>
      <c r="B22" s="4">
        <v>0.0384375</v>
      </c>
      <c r="C22" s="5" t="s">
        <v>22</v>
      </c>
      <c r="D22" s="5" t="s">
        <v>125</v>
      </c>
      <c r="E22" s="62" t="s">
        <v>30</v>
      </c>
      <c r="F22" s="53" t="s">
        <v>30</v>
      </c>
      <c r="J22" s="5" t="s">
        <v>40</v>
      </c>
    </row>
    <row r="23">
      <c r="A23" s="3">
        <v>115.0</v>
      </c>
      <c r="B23" s="4">
        <v>0.04196759259259259</v>
      </c>
      <c r="C23" s="5" t="s">
        <v>15</v>
      </c>
      <c r="D23" s="5" t="s">
        <v>41</v>
      </c>
      <c r="E23" s="62">
        <v>14.0</v>
      </c>
      <c r="F23" s="49">
        <f>E23-2</f>
        <v>12</v>
      </c>
    </row>
    <row r="24">
      <c r="A24" s="3">
        <v>115.0</v>
      </c>
      <c r="B24" s="4">
        <v>0.042777777777777776</v>
      </c>
      <c r="C24" s="5" t="s">
        <v>22</v>
      </c>
      <c r="D24" s="5" t="s">
        <v>85</v>
      </c>
      <c r="E24" s="62">
        <v>12.0</v>
      </c>
      <c r="F24" s="49">
        <f>E24-3</f>
        <v>9</v>
      </c>
    </row>
    <row r="25">
      <c r="A25" s="3">
        <v>115.0</v>
      </c>
      <c r="B25" s="4">
        <v>0.06215277777777778</v>
      </c>
      <c r="C25" s="5" t="s">
        <v>18</v>
      </c>
      <c r="D25" s="5" t="s">
        <v>129</v>
      </c>
      <c r="E25" s="62" t="s">
        <v>30</v>
      </c>
      <c r="F25" s="53" t="s">
        <v>30</v>
      </c>
      <c r="J25" s="5" t="s">
        <v>4765</v>
      </c>
    </row>
    <row r="26">
      <c r="A26" s="3">
        <v>115.0</v>
      </c>
      <c r="B26" s="4">
        <v>0.06215277777777778</v>
      </c>
      <c r="C26" s="5" t="s">
        <v>18</v>
      </c>
      <c r="D26" s="5" t="s">
        <v>129</v>
      </c>
      <c r="E26" s="62">
        <v>22.0</v>
      </c>
      <c r="F26" s="49">
        <f>E26-3</f>
        <v>19</v>
      </c>
      <c r="J26" s="5" t="s">
        <v>2862</v>
      </c>
    </row>
    <row r="27">
      <c r="A27" s="3">
        <v>115.0</v>
      </c>
      <c r="B27" s="4">
        <v>0.09168981481481482</v>
      </c>
      <c r="C27" s="5" t="s">
        <v>18</v>
      </c>
      <c r="D27" s="5" t="s">
        <v>32</v>
      </c>
      <c r="E27" s="62">
        <v>24.0</v>
      </c>
      <c r="F27" s="49">
        <f>E27-12</f>
        <v>12</v>
      </c>
      <c r="J27" s="5" t="s">
        <v>4766</v>
      </c>
    </row>
    <row r="28">
      <c r="A28" s="3">
        <v>115.0</v>
      </c>
      <c r="B28" s="4">
        <v>0.0918287037037037</v>
      </c>
      <c r="C28" s="5" t="s">
        <v>22</v>
      </c>
      <c r="D28" s="5" t="s">
        <v>146</v>
      </c>
      <c r="E28" s="62" t="s">
        <v>30</v>
      </c>
      <c r="F28" s="53" t="s">
        <v>30</v>
      </c>
    </row>
    <row r="29">
      <c r="A29" s="3">
        <v>115.0</v>
      </c>
      <c r="B29" s="4">
        <v>0.050868055555555555</v>
      </c>
      <c r="C29" s="5" t="s">
        <v>18</v>
      </c>
      <c r="D29" s="5" t="s">
        <v>88</v>
      </c>
      <c r="E29" s="62" t="s">
        <v>28</v>
      </c>
      <c r="F29" s="53">
        <v>1.0</v>
      </c>
    </row>
    <row r="30">
      <c r="A30" s="3">
        <v>115.0</v>
      </c>
      <c r="B30" s="4">
        <v>0.055266203703703706</v>
      </c>
      <c r="C30" s="5" t="s">
        <v>13</v>
      </c>
      <c r="D30" s="5" t="s">
        <v>129</v>
      </c>
      <c r="E30" s="62">
        <v>14.0</v>
      </c>
      <c r="F30" s="49">
        <f>E30-3</f>
        <v>11</v>
      </c>
    </row>
    <row r="31">
      <c r="A31" s="3">
        <v>115.0</v>
      </c>
      <c r="B31" s="4">
        <v>0.09836805555555556</v>
      </c>
      <c r="C31" s="5" t="s">
        <v>134</v>
      </c>
      <c r="D31" s="5" t="s">
        <v>146</v>
      </c>
      <c r="E31" s="62">
        <v>17.0</v>
      </c>
      <c r="F31" s="49">
        <f>E31-4</f>
        <v>13</v>
      </c>
    </row>
    <row r="32">
      <c r="A32" s="3">
        <v>115.0</v>
      </c>
      <c r="B32" s="4">
        <v>0.0984375</v>
      </c>
      <c r="C32" s="5" t="s">
        <v>13</v>
      </c>
      <c r="D32" s="5" t="s">
        <v>146</v>
      </c>
      <c r="E32" s="62">
        <v>19.0</v>
      </c>
      <c r="F32" s="49">
        <f>E32-8</f>
        <v>11</v>
      </c>
    </row>
    <row r="33">
      <c r="A33" s="3">
        <v>115.0</v>
      </c>
      <c r="B33" s="4">
        <v>0.09875</v>
      </c>
      <c r="C33" s="5" t="s">
        <v>134</v>
      </c>
      <c r="D33" s="5" t="s">
        <v>146</v>
      </c>
      <c r="E33" s="62" t="s">
        <v>30</v>
      </c>
      <c r="F33" s="53" t="s">
        <v>30</v>
      </c>
      <c r="J33" s="5" t="s">
        <v>42</v>
      </c>
    </row>
    <row r="34">
      <c r="A34" s="3">
        <v>115.0</v>
      </c>
      <c r="B34" s="4">
        <v>0.09875</v>
      </c>
      <c r="C34" s="5" t="s">
        <v>134</v>
      </c>
      <c r="D34" s="5" t="s">
        <v>146</v>
      </c>
      <c r="E34" s="62">
        <v>14.0</v>
      </c>
      <c r="F34" s="49">
        <f>E34-4</f>
        <v>10</v>
      </c>
      <c r="J34" s="5" t="s">
        <v>43</v>
      </c>
    </row>
    <row r="35">
      <c r="A35" s="3">
        <v>115.0</v>
      </c>
      <c r="B35" s="4">
        <v>0.09894675925925926</v>
      </c>
      <c r="C35" s="5" t="s">
        <v>13</v>
      </c>
      <c r="D35" s="5" t="s">
        <v>146</v>
      </c>
      <c r="E35" s="62">
        <v>15.0</v>
      </c>
      <c r="F35" s="49">
        <f>E35-8</f>
        <v>7</v>
      </c>
    </row>
    <row r="36">
      <c r="A36" s="3">
        <v>115.0</v>
      </c>
      <c r="B36" s="4">
        <v>0.10001157407407407</v>
      </c>
      <c r="C36" s="5" t="s">
        <v>13</v>
      </c>
      <c r="D36" s="5" t="s">
        <v>129</v>
      </c>
      <c r="E36" s="62">
        <v>11.0</v>
      </c>
      <c r="F36" s="49">
        <f t="shared" ref="F36:F37" si="2">E36-0</f>
        <v>11</v>
      </c>
    </row>
    <row r="37">
      <c r="A37" s="3">
        <v>115.0</v>
      </c>
      <c r="B37" s="4">
        <v>0.1003125</v>
      </c>
      <c r="C37" s="5" t="s">
        <v>13</v>
      </c>
      <c r="D37" s="5" t="s">
        <v>129</v>
      </c>
      <c r="E37" s="62">
        <v>5.0</v>
      </c>
      <c r="F37" s="49">
        <f t="shared" si="2"/>
        <v>5</v>
      </c>
    </row>
    <row r="38">
      <c r="A38" s="3">
        <v>115.0</v>
      </c>
      <c r="B38" s="4">
        <v>0.10130787037037037</v>
      </c>
      <c r="C38" s="5" t="s">
        <v>134</v>
      </c>
      <c r="D38" s="5" t="s">
        <v>126</v>
      </c>
      <c r="E38" s="62">
        <v>9.0</v>
      </c>
      <c r="F38" s="49">
        <f>E38-5</f>
        <v>4</v>
      </c>
    </row>
    <row r="39">
      <c r="A39" s="3">
        <v>115.0</v>
      </c>
      <c r="B39" s="4">
        <v>0.12778935185185186</v>
      </c>
      <c r="C39" s="5" t="s">
        <v>22</v>
      </c>
      <c r="D39" s="5" t="s">
        <v>92</v>
      </c>
      <c r="E39" s="62">
        <v>15.0</v>
      </c>
      <c r="F39" s="49">
        <f>E39-6</f>
        <v>9</v>
      </c>
    </row>
    <row r="40">
      <c r="A40" s="3">
        <v>115.0</v>
      </c>
      <c r="B40" s="4">
        <v>0.14375</v>
      </c>
      <c r="C40" s="5" t="s">
        <v>13</v>
      </c>
      <c r="D40" s="5" t="s">
        <v>24</v>
      </c>
      <c r="E40" s="62">
        <v>17.0</v>
      </c>
      <c r="F40" s="49">
        <f>E40-0</f>
        <v>17</v>
      </c>
    </row>
    <row r="41">
      <c r="A41" s="3">
        <v>115.0</v>
      </c>
      <c r="B41" s="4">
        <v>0.14444444444444443</v>
      </c>
      <c r="C41" s="5" t="s">
        <v>134</v>
      </c>
      <c r="D41" s="5" t="s">
        <v>24</v>
      </c>
      <c r="E41" s="62" t="s">
        <v>37</v>
      </c>
      <c r="F41" s="53">
        <v>20.0</v>
      </c>
    </row>
    <row r="42">
      <c r="A42" s="3">
        <v>115.0</v>
      </c>
      <c r="B42" s="4">
        <v>0.17252314814814815</v>
      </c>
      <c r="C42" s="5" t="s">
        <v>13</v>
      </c>
      <c r="D42" s="5" t="s">
        <v>14</v>
      </c>
      <c r="E42" s="62" t="s">
        <v>37</v>
      </c>
      <c r="F42" s="53">
        <v>20.0</v>
      </c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12.88"/>
    <col customWidth="1" min="2" max="2" width="16.5"/>
    <col customWidth="1" min="3" max="3" width="14.0"/>
    <col customWidth="1" min="4" max="4" width="9.63"/>
    <col customWidth="1" min="5" max="5" width="11.5"/>
    <col customWidth="1" min="6" max="6" width="4.88"/>
    <col customWidth="1" min="7" max="7" width="37.88"/>
    <col customWidth="1" min="8" max="8" width="5.88"/>
    <col customWidth="1" min="9" max="9" width="34.88"/>
  </cols>
  <sheetData>
    <row r="1">
      <c r="A1" s="152" t="s">
        <v>0</v>
      </c>
      <c r="B1" s="152" t="s">
        <v>2</v>
      </c>
      <c r="C1" s="152" t="s">
        <v>3</v>
      </c>
      <c r="D1" s="153" t="s">
        <v>4</v>
      </c>
      <c r="E1" s="153" t="s">
        <v>5</v>
      </c>
      <c r="F1" s="152" t="s">
        <v>6</v>
      </c>
      <c r="G1" s="152" t="s">
        <v>4767</v>
      </c>
      <c r="H1" s="152" t="s">
        <v>8</v>
      </c>
      <c r="I1" s="152" t="s">
        <v>9</v>
      </c>
    </row>
    <row r="2">
      <c r="A2" s="111" t="s">
        <v>4826</v>
      </c>
      <c r="B2" s="111" t="s">
        <v>134</v>
      </c>
      <c r="C2" s="111" t="s">
        <v>146</v>
      </c>
      <c r="D2" s="31" t="s">
        <v>28</v>
      </c>
      <c r="E2" s="31">
        <v>1.0</v>
      </c>
      <c r="F2" s="111"/>
      <c r="G2" s="111"/>
      <c r="H2" s="111"/>
      <c r="I2" s="111"/>
    </row>
    <row r="3">
      <c r="A3" s="111" t="s">
        <v>4826</v>
      </c>
      <c r="B3" s="111" t="s">
        <v>15</v>
      </c>
      <c r="C3" s="111" t="s">
        <v>19</v>
      </c>
      <c r="D3" s="31">
        <v>20.0</v>
      </c>
      <c r="E3" s="31">
        <f>D3-12</f>
        <v>8</v>
      </c>
      <c r="F3" s="111"/>
      <c r="G3" s="111"/>
      <c r="H3" s="111"/>
      <c r="I3" s="111"/>
    </row>
    <row r="4">
      <c r="A4" s="111" t="s">
        <v>4826</v>
      </c>
      <c r="B4" s="111" t="s">
        <v>4827</v>
      </c>
      <c r="C4" s="111" t="s">
        <v>588</v>
      </c>
      <c r="D4" s="31">
        <v>12.0</v>
      </c>
      <c r="E4" s="31"/>
      <c r="F4" s="111"/>
      <c r="G4" s="111"/>
      <c r="H4" s="111"/>
      <c r="I4" s="111"/>
    </row>
    <row r="5">
      <c r="A5" s="111" t="s">
        <v>4826</v>
      </c>
      <c r="B5" s="154" t="s">
        <v>15</v>
      </c>
      <c r="C5" s="154" t="s">
        <v>75</v>
      </c>
      <c r="D5" s="155">
        <v>8.0</v>
      </c>
      <c r="E5" s="155">
        <f>D5-5</f>
        <v>3</v>
      </c>
      <c r="F5" s="111"/>
      <c r="G5" s="111"/>
      <c r="H5" s="111"/>
      <c r="I5" s="111"/>
    </row>
    <row r="6">
      <c r="A6" s="111" t="s">
        <v>4826</v>
      </c>
      <c r="B6" s="111" t="s">
        <v>4827</v>
      </c>
      <c r="C6" s="111" t="s">
        <v>129</v>
      </c>
      <c r="D6" s="31">
        <v>18.0</v>
      </c>
      <c r="E6" s="31">
        <f>D6-0</f>
        <v>18</v>
      </c>
      <c r="F6" s="111"/>
      <c r="G6" s="111"/>
      <c r="H6" s="111"/>
      <c r="I6" s="111"/>
    </row>
    <row r="7">
      <c r="A7" s="111" t="s">
        <v>4826</v>
      </c>
      <c r="B7" s="111" t="s">
        <v>134</v>
      </c>
      <c r="C7" s="111" t="s">
        <v>129</v>
      </c>
      <c r="D7" s="31">
        <f>E7+11</f>
        <v>20</v>
      </c>
      <c r="E7" s="31">
        <v>9.0</v>
      </c>
      <c r="F7" s="111"/>
      <c r="G7" s="111"/>
      <c r="H7" s="111"/>
      <c r="I7" s="111"/>
    </row>
    <row r="8">
      <c r="A8" s="111" t="s">
        <v>4826</v>
      </c>
      <c r="B8" s="111" t="s">
        <v>10</v>
      </c>
      <c r="C8" s="111" t="s">
        <v>129</v>
      </c>
      <c r="D8" s="31">
        <v>21.0</v>
      </c>
      <c r="E8" s="31">
        <f>D8-5</f>
        <v>16</v>
      </c>
      <c r="F8" s="111"/>
      <c r="G8" s="111"/>
      <c r="H8" s="111"/>
      <c r="I8" s="111"/>
    </row>
    <row r="9">
      <c r="A9" s="111" t="s">
        <v>4826</v>
      </c>
      <c r="B9" s="111" t="s">
        <v>273</v>
      </c>
      <c r="C9" s="111" t="s">
        <v>129</v>
      </c>
      <c r="D9" s="31">
        <v>14.0</v>
      </c>
      <c r="E9" s="31">
        <f>D9-1</f>
        <v>13</v>
      </c>
      <c r="F9" s="111"/>
      <c r="G9" s="111"/>
      <c r="H9" s="111"/>
      <c r="I9" s="111"/>
    </row>
    <row r="10">
      <c r="A10" s="111" t="s">
        <v>4826</v>
      </c>
      <c r="B10" s="111" t="s">
        <v>4828</v>
      </c>
      <c r="C10" s="111" t="s">
        <v>129</v>
      </c>
      <c r="D10" s="31">
        <v>17.0</v>
      </c>
      <c r="E10" s="31">
        <f>D10-10</f>
        <v>7</v>
      </c>
      <c r="F10" s="111"/>
      <c r="G10" s="111"/>
      <c r="H10" s="111"/>
      <c r="I10" s="111"/>
    </row>
    <row r="11">
      <c r="A11" s="111" t="s">
        <v>4826</v>
      </c>
      <c r="B11" s="111" t="s">
        <v>15</v>
      </c>
      <c r="C11" s="111" t="s">
        <v>129</v>
      </c>
      <c r="D11" s="31">
        <v>24.0</v>
      </c>
      <c r="E11" s="31">
        <f>D11-15</f>
        <v>9</v>
      </c>
      <c r="F11" s="111"/>
      <c r="G11" s="111"/>
      <c r="H11" s="111"/>
      <c r="I11" s="111"/>
    </row>
    <row r="12">
      <c r="A12" s="111" t="s">
        <v>4826</v>
      </c>
      <c r="B12" s="111" t="s">
        <v>18</v>
      </c>
      <c r="C12" s="111" t="s">
        <v>129</v>
      </c>
      <c r="D12" s="31">
        <v>9.0</v>
      </c>
      <c r="E12" s="31">
        <f>D12-3</f>
        <v>6</v>
      </c>
      <c r="F12" s="111"/>
      <c r="G12" s="111"/>
      <c r="H12" s="111"/>
      <c r="I12" s="111"/>
    </row>
    <row r="13">
      <c r="A13" s="111" t="s">
        <v>4826</v>
      </c>
      <c r="B13" s="111" t="s">
        <v>22</v>
      </c>
      <c r="C13" s="111" t="s">
        <v>129</v>
      </c>
      <c r="D13" s="31">
        <v>11.0</v>
      </c>
      <c r="E13" s="31">
        <f>D13--2</f>
        <v>13</v>
      </c>
      <c r="F13" s="111"/>
      <c r="G13" s="111"/>
      <c r="H13" s="111"/>
      <c r="I13" s="111"/>
    </row>
    <row r="14">
      <c r="A14" s="111" t="s">
        <v>4826</v>
      </c>
      <c r="B14" s="111" t="s">
        <v>10</v>
      </c>
      <c r="C14" s="111" t="s">
        <v>19</v>
      </c>
      <c r="D14" s="31" t="s">
        <v>28</v>
      </c>
      <c r="E14" s="31">
        <v>1.0</v>
      </c>
      <c r="F14" s="111"/>
      <c r="G14" s="111"/>
      <c r="H14" s="111"/>
      <c r="I14" s="111"/>
    </row>
    <row r="15">
      <c r="A15" s="111" t="s">
        <v>4826</v>
      </c>
      <c r="B15" s="111" t="s">
        <v>22</v>
      </c>
      <c r="C15" s="111" t="s">
        <v>92</v>
      </c>
      <c r="D15" s="31">
        <v>28.0</v>
      </c>
      <c r="E15" s="31">
        <f>D15-9</f>
        <v>19</v>
      </c>
      <c r="F15" s="111"/>
      <c r="G15" s="111"/>
      <c r="H15" s="111"/>
      <c r="I15" s="111"/>
    </row>
    <row r="16">
      <c r="A16" s="111" t="s">
        <v>4826</v>
      </c>
      <c r="B16" s="111" t="s">
        <v>4827</v>
      </c>
      <c r="C16" s="111" t="s">
        <v>129</v>
      </c>
      <c r="D16" s="31">
        <v>4.0</v>
      </c>
      <c r="E16" s="31">
        <f>D16-0</f>
        <v>4</v>
      </c>
      <c r="F16" s="111"/>
      <c r="G16" s="111"/>
      <c r="H16" s="111"/>
      <c r="I16" s="111"/>
    </row>
    <row r="17">
      <c r="A17" s="111" t="s">
        <v>4826</v>
      </c>
      <c r="B17" s="111" t="s">
        <v>10</v>
      </c>
      <c r="C17" s="111" t="s">
        <v>129</v>
      </c>
      <c r="D17" s="31" t="s">
        <v>37</v>
      </c>
      <c r="E17" s="31">
        <v>20.0</v>
      </c>
      <c r="F17" s="111"/>
      <c r="G17" s="111"/>
      <c r="H17" s="111"/>
      <c r="I17" s="111"/>
    </row>
    <row r="18">
      <c r="A18" s="111" t="s">
        <v>4826</v>
      </c>
      <c r="B18" s="111" t="s">
        <v>273</v>
      </c>
      <c r="C18" s="111" t="s">
        <v>129</v>
      </c>
      <c r="D18" s="31">
        <v>14.0</v>
      </c>
      <c r="E18" s="31">
        <f>D18-3</f>
        <v>11</v>
      </c>
      <c r="F18" s="111"/>
      <c r="G18" s="111"/>
      <c r="H18" s="111"/>
      <c r="I18" s="111"/>
    </row>
    <row r="19">
      <c r="A19" s="111" t="s">
        <v>4826</v>
      </c>
      <c r="B19" s="111" t="s">
        <v>134</v>
      </c>
      <c r="C19" s="111" t="s">
        <v>129</v>
      </c>
      <c r="D19" s="31">
        <v>19.0</v>
      </c>
      <c r="E19" s="31">
        <f>D19-11</f>
        <v>8</v>
      </c>
      <c r="F19" s="111"/>
      <c r="G19" s="111"/>
      <c r="H19" s="111"/>
      <c r="I19" s="111"/>
    </row>
    <row r="20">
      <c r="A20" s="111" t="s">
        <v>4826</v>
      </c>
      <c r="B20" s="111" t="s">
        <v>4828</v>
      </c>
      <c r="C20" s="111" t="s">
        <v>129</v>
      </c>
      <c r="D20" s="31">
        <v>26.0</v>
      </c>
      <c r="E20" s="31">
        <f>D20-10</f>
        <v>16</v>
      </c>
      <c r="F20" s="111"/>
      <c r="G20" s="111"/>
      <c r="H20" s="111"/>
      <c r="I20" s="111"/>
    </row>
    <row r="21">
      <c r="A21" s="111" t="s">
        <v>4826</v>
      </c>
      <c r="B21" s="111" t="s">
        <v>15</v>
      </c>
      <c r="C21" s="111" t="s">
        <v>129</v>
      </c>
      <c r="D21" s="31">
        <v>28.0</v>
      </c>
      <c r="E21" s="31">
        <f>D21-15</f>
        <v>13</v>
      </c>
      <c r="F21" s="111"/>
      <c r="G21" s="111"/>
      <c r="H21" s="111"/>
      <c r="I21" s="111"/>
    </row>
    <row r="22">
      <c r="A22" s="111" t="s">
        <v>4826</v>
      </c>
      <c r="B22" s="111" t="s">
        <v>18</v>
      </c>
      <c r="C22" s="111" t="s">
        <v>129</v>
      </c>
      <c r="D22" s="31" t="s">
        <v>30</v>
      </c>
      <c r="E22" s="31" t="s">
        <v>30</v>
      </c>
      <c r="F22" s="111"/>
      <c r="G22" s="111"/>
      <c r="H22" s="111"/>
      <c r="I22" s="111" t="s">
        <v>2683</v>
      </c>
    </row>
    <row r="23">
      <c r="A23" s="111" t="s">
        <v>4826</v>
      </c>
      <c r="B23" s="111" t="s">
        <v>18</v>
      </c>
      <c r="C23" s="111" t="s">
        <v>129</v>
      </c>
      <c r="D23" s="31">
        <v>15.0</v>
      </c>
      <c r="E23" s="31">
        <f>D23-3</f>
        <v>12</v>
      </c>
      <c r="F23" s="111"/>
      <c r="G23" s="111"/>
      <c r="H23" s="111"/>
      <c r="I23" s="111" t="s">
        <v>2862</v>
      </c>
    </row>
    <row r="24">
      <c r="A24" s="111" t="s">
        <v>4826</v>
      </c>
      <c r="B24" s="111" t="s">
        <v>22</v>
      </c>
      <c r="C24" s="111" t="s">
        <v>129</v>
      </c>
      <c r="D24" s="31">
        <v>15.0</v>
      </c>
      <c r="E24" s="31">
        <f>D24-2</f>
        <v>13</v>
      </c>
      <c r="F24" s="111"/>
      <c r="G24" s="111"/>
      <c r="H24" s="111"/>
      <c r="I24" s="111"/>
    </row>
    <row r="25">
      <c r="A25" s="111" t="s">
        <v>4826</v>
      </c>
      <c r="B25" s="111" t="s">
        <v>4827</v>
      </c>
      <c r="C25" s="111" t="s">
        <v>47</v>
      </c>
      <c r="D25" s="31">
        <v>19.0</v>
      </c>
      <c r="E25" s="31">
        <f>D25-4</f>
        <v>15</v>
      </c>
      <c r="F25" s="111"/>
      <c r="G25" s="111"/>
      <c r="H25" s="111"/>
      <c r="I25" s="111"/>
    </row>
    <row r="26">
      <c r="A26" s="111" t="s">
        <v>4826</v>
      </c>
      <c r="B26" s="111" t="s">
        <v>4828</v>
      </c>
      <c r="C26" s="111" t="s">
        <v>47</v>
      </c>
      <c r="D26" s="31">
        <v>19.0</v>
      </c>
      <c r="E26" s="31">
        <f>D26-1</f>
        <v>18</v>
      </c>
      <c r="F26" s="111"/>
      <c r="G26" s="111"/>
      <c r="H26" s="111"/>
      <c r="I26" s="111"/>
    </row>
    <row r="27">
      <c r="A27" s="111" t="s">
        <v>4826</v>
      </c>
      <c r="B27" s="111" t="s">
        <v>10</v>
      </c>
      <c r="C27" s="111" t="s">
        <v>47</v>
      </c>
      <c r="D27" s="31">
        <v>15.0</v>
      </c>
      <c r="E27" s="31">
        <f>D27-7</f>
        <v>8</v>
      </c>
      <c r="F27" s="111"/>
      <c r="G27" s="111"/>
      <c r="H27" s="111"/>
      <c r="I27" s="111"/>
    </row>
    <row r="28">
      <c r="A28" s="111" t="s">
        <v>4826</v>
      </c>
      <c r="B28" s="111" t="s">
        <v>18</v>
      </c>
      <c r="C28" s="111" t="s">
        <v>47</v>
      </c>
      <c r="D28" s="31">
        <v>13.0</v>
      </c>
      <c r="E28" s="31">
        <f>D28-12</f>
        <v>1</v>
      </c>
      <c r="F28" s="111"/>
      <c r="G28" s="111"/>
      <c r="H28" s="111"/>
      <c r="I28" s="111"/>
    </row>
    <row r="29">
      <c r="A29" s="111" t="s">
        <v>4826</v>
      </c>
      <c r="B29" s="111" t="s">
        <v>15</v>
      </c>
      <c r="C29" s="111" t="s">
        <v>47</v>
      </c>
      <c r="D29" s="31">
        <v>12.0</v>
      </c>
      <c r="E29" s="31">
        <f>D29-2</f>
        <v>10</v>
      </c>
      <c r="F29" s="111"/>
      <c r="G29" s="111"/>
      <c r="H29" s="111"/>
      <c r="I29" s="111"/>
    </row>
    <row r="30">
      <c r="A30" s="111" t="s">
        <v>4826</v>
      </c>
      <c r="B30" s="111" t="s">
        <v>22</v>
      </c>
      <c r="C30" s="111" t="s">
        <v>47</v>
      </c>
      <c r="D30" s="31">
        <v>8.0</v>
      </c>
      <c r="E30" s="31">
        <f>D30-3</f>
        <v>5</v>
      </c>
      <c r="F30" s="111"/>
      <c r="G30" s="111"/>
      <c r="H30" s="111"/>
      <c r="I30" s="111"/>
    </row>
    <row r="31">
      <c r="A31" s="111" t="s">
        <v>4826</v>
      </c>
      <c r="B31" s="111" t="s">
        <v>134</v>
      </c>
      <c r="C31" s="111" t="s">
        <v>47</v>
      </c>
      <c r="D31" s="31">
        <v>3.0</v>
      </c>
      <c r="E31" s="31">
        <f>D31-0</f>
        <v>3</v>
      </c>
      <c r="F31" s="111"/>
      <c r="G31" s="111"/>
      <c r="H31" s="111"/>
      <c r="I31" s="111"/>
    </row>
    <row r="32">
      <c r="A32" s="111" t="s">
        <v>4826</v>
      </c>
      <c r="B32" s="111" t="s">
        <v>4827</v>
      </c>
      <c r="C32" s="111" t="s">
        <v>32</v>
      </c>
      <c r="D32" s="31">
        <v>24.0</v>
      </c>
      <c r="E32" s="31"/>
      <c r="F32" s="111"/>
      <c r="G32" s="111"/>
      <c r="H32" s="111"/>
      <c r="I32" s="111" t="s">
        <v>4829</v>
      </c>
    </row>
    <row r="33">
      <c r="A33" s="111" t="s">
        <v>4826</v>
      </c>
      <c r="B33" s="111" t="s">
        <v>4827</v>
      </c>
      <c r="C33" s="111" t="s">
        <v>32</v>
      </c>
      <c r="D33" s="31">
        <v>27.0</v>
      </c>
      <c r="E33" s="31"/>
      <c r="F33" s="111"/>
      <c r="G33" s="111"/>
      <c r="H33" s="111"/>
      <c r="I33" s="111" t="s">
        <v>4829</v>
      </c>
    </row>
    <row r="34">
      <c r="A34" s="111" t="s">
        <v>4826</v>
      </c>
      <c r="B34" s="111" t="s">
        <v>4827</v>
      </c>
      <c r="C34" s="111" t="s">
        <v>32</v>
      </c>
      <c r="D34" s="31">
        <v>17.0</v>
      </c>
      <c r="E34" s="31"/>
      <c r="F34" s="111"/>
      <c r="G34" s="111"/>
      <c r="H34" s="111"/>
      <c r="I34" s="111" t="s">
        <v>4829</v>
      </c>
    </row>
    <row r="35">
      <c r="A35" s="111" t="s">
        <v>4826</v>
      </c>
      <c r="B35" s="111" t="s">
        <v>4827</v>
      </c>
      <c r="C35" s="111" t="s">
        <v>7</v>
      </c>
      <c r="D35" s="31">
        <v>33.0</v>
      </c>
      <c r="E35" s="31"/>
      <c r="F35" s="111"/>
      <c r="G35" s="111" t="s">
        <v>4830</v>
      </c>
      <c r="H35" s="111"/>
      <c r="I35" s="111"/>
    </row>
    <row r="36">
      <c r="A36" s="111" t="s">
        <v>4826</v>
      </c>
      <c r="B36" s="111" t="s">
        <v>4828</v>
      </c>
      <c r="C36" s="111" t="s">
        <v>7</v>
      </c>
      <c r="D36" s="31">
        <v>26.0</v>
      </c>
      <c r="E36" s="31"/>
      <c r="F36" s="111"/>
      <c r="G36" s="111" t="s">
        <v>4831</v>
      </c>
      <c r="H36" s="111"/>
      <c r="I36" s="111" t="s">
        <v>4832</v>
      </c>
    </row>
    <row r="37">
      <c r="A37" s="111" t="s">
        <v>4826</v>
      </c>
      <c r="B37" s="111" t="s">
        <v>4827</v>
      </c>
      <c r="C37" s="111" t="s">
        <v>129</v>
      </c>
      <c r="D37" s="31" t="s">
        <v>28</v>
      </c>
      <c r="E37" s="31">
        <v>1.0</v>
      </c>
      <c r="F37" s="111"/>
      <c r="G37" s="111"/>
      <c r="H37" s="111"/>
      <c r="I37" s="111" t="s">
        <v>17</v>
      </c>
    </row>
    <row r="38">
      <c r="A38" s="111" t="s">
        <v>4826</v>
      </c>
      <c r="B38" s="111" t="s">
        <v>4827</v>
      </c>
      <c r="C38" s="111" t="s">
        <v>129</v>
      </c>
      <c r="D38" s="31">
        <f>E38+0</f>
        <v>2</v>
      </c>
      <c r="E38" s="31">
        <v>2.0</v>
      </c>
      <c r="F38" s="111"/>
      <c r="G38" s="111"/>
      <c r="H38" s="111"/>
      <c r="I38" s="111" t="s">
        <v>40</v>
      </c>
    </row>
    <row r="39">
      <c r="A39" s="111" t="s">
        <v>4826</v>
      </c>
      <c r="B39" s="111" t="s">
        <v>134</v>
      </c>
      <c r="C39" s="111" t="s">
        <v>129</v>
      </c>
      <c r="D39" s="31" t="s">
        <v>30</v>
      </c>
      <c r="E39" s="31" t="s">
        <v>30</v>
      </c>
      <c r="F39" s="111"/>
      <c r="G39" s="111"/>
      <c r="H39" s="111"/>
      <c r="I39" s="111" t="s">
        <v>17</v>
      </c>
    </row>
    <row r="40">
      <c r="A40" s="111" t="s">
        <v>4826</v>
      </c>
      <c r="B40" s="111" t="s">
        <v>134</v>
      </c>
      <c r="C40" s="111" t="s">
        <v>129</v>
      </c>
      <c r="D40" s="31">
        <v>14.0</v>
      </c>
      <c r="E40" s="31">
        <f>D40-11</f>
        <v>3</v>
      </c>
      <c r="F40" s="111"/>
      <c r="G40" s="111"/>
      <c r="H40" s="111"/>
      <c r="I40" s="111" t="s">
        <v>40</v>
      </c>
    </row>
    <row r="41">
      <c r="A41" s="111" t="s">
        <v>4826</v>
      </c>
      <c r="B41" s="111" t="s">
        <v>10</v>
      </c>
      <c r="C41" s="111" t="s">
        <v>129</v>
      </c>
      <c r="D41" s="31" t="s">
        <v>30</v>
      </c>
      <c r="E41" s="31" t="s">
        <v>30</v>
      </c>
      <c r="F41" s="111"/>
      <c r="G41" s="111"/>
      <c r="H41" s="111"/>
      <c r="I41" s="111" t="s">
        <v>17</v>
      </c>
    </row>
    <row r="42">
      <c r="A42" s="111" t="s">
        <v>4826</v>
      </c>
      <c r="B42" s="111" t="s">
        <v>10</v>
      </c>
      <c r="C42" s="111" t="s">
        <v>129</v>
      </c>
      <c r="D42" s="31">
        <v>20.0</v>
      </c>
      <c r="E42" s="31">
        <f>D42-5</f>
        <v>15</v>
      </c>
      <c r="F42" s="111"/>
      <c r="G42" s="111"/>
      <c r="H42" s="111"/>
      <c r="I42" s="111" t="s">
        <v>40</v>
      </c>
    </row>
    <row r="43">
      <c r="A43" s="111" t="s">
        <v>4826</v>
      </c>
      <c r="B43" s="111" t="s">
        <v>273</v>
      </c>
      <c r="C43" s="111" t="s">
        <v>129</v>
      </c>
      <c r="D43" s="31" t="s">
        <v>30</v>
      </c>
      <c r="E43" s="31" t="s">
        <v>30</v>
      </c>
      <c r="F43" s="111"/>
      <c r="G43" s="111"/>
      <c r="H43" s="111"/>
      <c r="I43" s="111" t="s">
        <v>17</v>
      </c>
    </row>
    <row r="44">
      <c r="A44" s="111" t="s">
        <v>4826</v>
      </c>
      <c r="B44" s="111" t="s">
        <v>273</v>
      </c>
      <c r="C44" s="111" t="s">
        <v>129</v>
      </c>
      <c r="D44" s="31">
        <v>16.0</v>
      </c>
      <c r="E44" s="31">
        <f>D44-1</f>
        <v>15</v>
      </c>
      <c r="F44" s="111"/>
      <c r="G44" s="111"/>
      <c r="H44" s="111"/>
      <c r="I44" s="111" t="s">
        <v>40</v>
      </c>
    </row>
    <row r="45">
      <c r="A45" s="111" t="s">
        <v>4826</v>
      </c>
      <c r="B45" s="111" t="s">
        <v>4828</v>
      </c>
      <c r="C45" s="111" t="s">
        <v>129</v>
      </c>
      <c r="D45" s="31" t="s">
        <v>30</v>
      </c>
      <c r="E45" s="31" t="s">
        <v>30</v>
      </c>
      <c r="F45" s="111"/>
      <c r="G45" s="111"/>
      <c r="H45" s="111"/>
      <c r="I45" s="111" t="s">
        <v>17</v>
      </c>
    </row>
    <row r="46">
      <c r="A46" s="111" t="s">
        <v>4826</v>
      </c>
      <c r="B46" s="111" t="s">
        <v>4828</v>
      </c>
      <c r="C46" s="111" t="s">
        <v>129</v>
      </c>
      <c r="D46" s="31">
        <v>27.0</v>
      </c>
      <c r="E46" s="31">
        <f>D46-10</f>
        <v>17</v>
      </c>
      <c r="F46" s="111"/>
      <c r="G46" s="111"/>
      <c r="H46" s="111"/>
      <c r="I46" s="111" t="s">
        <v>40</v>
      </c>
    </row>
    <row r="47">
      <c r="A47" s="111" t="s">
        <v>4826</v>
      </c>
      <c r="B47" s="111" t="s">
        <v>15</v>
      </c>
      <c r="C47" s="111" t="s">
        <v>129</v>
      </c>
      <c r="D47" s="31" t="s">
        <v>30</v>
      </c>
      <c r="E47" s="31" t="s">
        <v>30</v>
      </c>
      <c r="F47" s="111"/>
      <c r="G47" s="111"/>
      <c r="H47" s="111"/>
      <c r="I47" s="111" t="s">
        <v>17</v>
      </c>
    </row>
    <row r="48">
      <c r="A48" s="111" t="s">
        <v>4826</v>
      </c>
      <c r="B48" s="111" t="s">
        <v>15</v>
      </c>
      <c r="C48" s="111" t="s">
        <v>129</v>
      </c>
      <c r="D48" s="31">
        <v>23.0</v>
      </c>
      <c r="E48" s="31">
        <f>D48-15</f>
        <v>8</v>
      </c>
      <c r="F48" s="111"/>
      <c r="G48" s="111"/>
      <c r="H48" s="111"/>
      <c r="I48" s="111" t="s">
        <v>40</v>
      </c>
    </row>
    <row r="49">
      <c r="A49" s="111" t="s">
        <v>4826</v>
      </c>
      <c r="B49" s="111" t="s">
        <v>18</v>
      </c>
      <c r="C49" s="111" t="s">
        <v>129</v>
      </c>
      <c r="D49" s="31" t="s">
        <v>30</v>
      </c>
      <c r="E49" s="31" t="s">
        <v>30</v>
      </c>
      <c r="F49" s="111"/>
      <c r="G49" s="111"/>
      <c r="H49" s="111"/>
      <c r="I49" s="111" t="s">
        <v>17</v>
      </c>
    </row>
    <row r="50">
      <c r="A50" s="111" t="s">
        <v>4826</v>
      </c>
      <c r="B50" s="111" t="s">
        <v>18</v>
      </c>
      <c r="C50" s="111" t="s">
        <v>129</v>
      </c>
      <c r="D50" s="31">
        <v>11.0</v>
      </c>
      <c r="E50" s="31">
        <f>D50-3</f>
        <v>8</v>
      </c>
      <c r="F50" s="111"/>
      <c r="G50" s="111"/>
      <c r="H50" s="111"/>
      <c r="I50" s="111" t="s">
        <v>40</v>
      </c>
    </row>
    <row r="51">
      <c r="A51" s="111" t="s">
        <v>4826</v>
      </c>
      <c r="B51" s="111" t="s">
        <v>22</v>
      </c>
      <c r="C51" s="111" t="s">
        <v>129</v>
      </c>
      <c r="D51" s="31" t="s">
        <v>30</v>
      </c>
      <c r="E51" s="31" t="s">
        <v>30</v>
      </c>
      <c r="F51" s="111"/>
      <c r="G51" s="111"/>
      <c r="H51" s="111"/>
      <c r="I51" s="111" t="s">
        <v>17</v>
      </c>
    </row>
    <row r="52">
      <c r="A52" s="111" t="s">
        <v>4826</v>
      </c>
      <c r="B52" s="111" t="s">
        <v>22</v>
      </c>
      <c r="C52" s="111" t="s">
        <v>129</v>
      </c>
      <c r="D52" s="31" t="s">
        <v>37</v>
      </c>
      <c r="E52" s="31">
        <v>20.0</v>
      </c>
      <c r="F52" s="111"/>
      <c r="G52" s="111"/>
      <c r="H52" s="111"/>
      <c r="I52" s="111" t="s">
        <v>40</v>
      </c>
    </row>
    <row r="53">
      <c r="A53" s="111" t="s">
        <v>4826</v>
      </c>
      <c r="B53" s="111" t="s">
        <v>22</v>
      </c>
      <c r="C53" s="111" t="s">
        <v>709</v>
      </c>
      <c r="D53" s="31">
        <v>12.0</v>
      </c>
      <c r="E53" s="31"/>
      <c r="F53" s="111"/>
      <c r="G53" s="111"/>
      <c r="H53" s="111"/>
      <c r="I53" s="111" t="s">
        <v>95</v>
      </c>
    </row>
    <row r="54">
      <c r="A54" s="111" t="s">
        <v>4826</v>
      </c>
      <c r="B54" s="111" t="s">
        <v>10</v>
      </c>
      <c r="C54" s="111" t="s">
        <v>32</v>
      </c>
      <c r="D54" s="31">
        <v>24.0</v>
      </c>
      <c r="E54" s="31">
        <f>D54-16+10</f>
        <v>18</v>
      </c>
      <c r="F54" s="111"/>
      <c r="G54" s="111"/>
      <c r="H54" s="111"/>
      <c r="I54" s="111" t="s">
        <v>4002</v>
      </c>
    </row>
    <row r="55">
      <c r="A55" s="111" t="s">
        <v>4826</v>
      </c>
      <c r="B55" s="111" t="s">
        <v>10</v>
      </c>
      <c r="C55" s="111" t="s">
        <v>7</v>
      </c>
      <c r="D55" s="31">
        <v>35.0</v>
      </c>
      <c r="E55" s="31"/>
      <c r="F55" s="111"/>
      <c r="G55" s="111" t="s">
        <v>4833</v>
      </c>
      <c r="H55" s="111"/>
      <c r="I55" s="111"/>
    </row>
    <row r="56">
      <c r="A56" s="111" t="s">
        <v>4826</v>
      </c>
      <c r="B56" s="111" t="s">
        <v>10</v>
      </c>
      <c r="C56" s="111" t="s">
        <v>32</v>
      </c>
      <c r="D56" s="31">
        <v>24.0</v>
      </c>
      <c r="E56" s="31">
        <f>D56-16+10</f>
        <v>18</v>
      </c>
      <c r="F56" s="111"/>
      <c r="G56" s="111"/>
      <c r="H56" s="111"/>
      <c r="I56" s="111" t="s">
        <v>4133</v>
      </c>
    </row>
    <row r="57">
      <c r="A57" s="111" t="s">
        <v>4826</v>
      </c>
      <c r="B57" s="111" t="s">
        <v>10</v>
      </c>
      <c r="C57" s="111" t="s">
        <v>7</v>
      </c>
      <c r="D57" s="31">
        <v>30.0</v>
      </c>
      <c r="E57" s="31"/>
      <c r="F57" s="111"/>
      <c r="G57" s="111" t="s">
        <v>4834</v>
      </c>
      <c r="H57" s="31">
        <v>1.0</v>
      </c>
      <c r="I57" s="111"/>
    </row>
    <row r="58">
      <c r="A58" s="111" t="s">
        <v>4826</v>
      </c>
      <c r="B58" s="111" t="s">
        <v>15</v>
      </c>
      <c r="C58" s="111" t="s">
        <v>7</v>
      </c>
      <c r="D58" s="31">
        <v>53.0</v>
      </c>
      <c r="E58" s="31"/>
      <c r="F58" s="111"/>
      <c r="G58" s="111" t="s">
        <v>4835</v>
      </c>
      <c r="H58" s="111"/>
      <c r="I58" s="111" t="s">
        <v>733</v>
      </c>
    </row>
    <row r="59">
      <c r="A59" s="111" t="s">
        <v>4826</v>
      </c>
      <c r="B59" s="111" t="s">
        <v>22</v>
      </c>
      <c r="C59" s="111" t="s">
        <v>7</v>
      </c>
      <c r="D59" s="31">
        <v>19.0</v>
      </c>
      <c r="E59" s="31"/>
      <c r="F59" s="111"/>
      <c r="G59" s="111" t="s">
        <v>4836</v>
      </c>
      <c r="H59" s="111"/>
      <c r="I59" s="111" t="s">
        <v>4837</v>
      </c>
    </row>
    <row r="60">
      <c r="A60" s="111" t="s">
        <v>4826</v>
      </c>
      <c r="B60" s="111" t="s">
        <v>22</v>
      </c>
      <c r="C60" s="111" t="s">
        <v>97</v>
      </c>
      <c r="D60" s="31">
        <v>7.0</v>
      </c>
      <c r="E60" s="31"/>
      <c r="F60" s="111"/>
      <c r="G60" s="111"/>
      <c r="H60" s="111"/>
      <c r="I60" s="111" t="s">
        <v>4838</v>
      </c>
    </row>
    <row r="61">
      <c r="A61" s="111" t="s">
        <v>4826</v>
      </c>
      <c r="B61" s="111" t="s">
        <v>22</v>
      </c>
      <c r="C61" s="111" t="s">
        <v>709</v>
      </c>
      <c r="D61" s="31">
        <v>8.0</v>
      </c>
      <c r="E61" s="31"/>
      <c r="F61" s="111"/>
      <c r="G61" s="111"/>
      <c r="H61" s="111"/>
      <c r="I61" s="111" t="s">
        <v>95</v>
      </c>
    </row>
    <row r="62">
      <c r="A62" s="111" t="s">
        <v>4826</v>
      </c>
      <c r="B62" s="111" t="s">
        <v>10</v>
      </c>
      <c r="C62" s="111" t="s">
        <v>32</v>
      </c>
      <c r="D62" s="31">
        <v>30.0</v>
      </c>
      <c r="E62" s="31">
        <v>14.0</v>
      </c>
      <c r="F62" s="111"/>
      <c r="G62" s="111"/>
      <c r="H62" s="111"/>
      <c r="I62" s="111" t="s">
        <v>2634</v>
      </c>
    </row>
    <row r="63">
      <c r="A63" s="111" t="s">
        <v>4826</v>
      </c>
      <c r="B63" s="111" t="s">
        <v>10</v>
      </c>
      <c r="C63" s="111" t="s">
        <v>7</v>
      </c>
      <c r="D63" s="31">
        <v>33.0</v>
      </c>
      <c r="E63" s="31"/>
      <c r="F63" s="111"/>
      <c r="G63" s="111" t="s">
        <v>4839</v>
      </c>
      <c r="H63" s="111"/>
      <c r="I63" s="111"/>
    </row>
    <row r="64">
      <c r="A64" s="111" t="s">
        <v>4826</v>
      </c>
      <c r="B64" s="111" t="s">
        <v>10</v>
      </c>
      <c r="C64" s="111" t="s">
        <v>32</v>
      </c>
      <c r="D64" s="31">
        <v>19.0</v>
      </c>
      <c r="E64" s="31">
        <f>D64-16+10</f>
        <v>13</v>
      </c>
      <c r="F64" s="111"/>
      <c r="G64" s="111"/>
      <c r="H64" s="111"/>
      <c r="I64" s="111" t="s">
        <v>4133</v>
      </c>
    </row>
    <row r="65">
      <c r="A65" s="111" t="s">
        <v>4826</v>
      </c>
      <c r="B65" s="111" t="s">
        <v>10</v>
      </c>
      <c r="C65" s="111" t="s">
        <v>7</v>
      </c>
      <c r="D65" s="31">
        <v>21.0</v>
      </c>
      <c r="E65" s="31"/>
      <c r="F65" s="111"/>
      <c r="G65" s="111" t="s">
        <v>4840</v>
      </c>
      <c r="H65" s="31">
        <v>1.0</v>
      </c>
      <c r="I65" s="111" t="s">
        <v>112</v>
      </c>
    </row>
    <row r="66">
      <c r="A66" s="111" t="s">
        <v>4826</v>
      </c>
      <c r="B66" s="111" t="s">
        <v>18</v>
      </c>
      <c r="C66" s="111" t="s">
        <v>32</v>
      </c>
      <c r="D66" s="31">
        <v>25.0</v>
      </c>
      <c r="E66" s="31">
        <f>D66-12</f>
        <v>13</v>
      </c>
      <c r="F66" s="111"/>
      <c r="G66" s="111"/>
      <c r="H66" s="111"/>
      <c r="I66" s="111" t="s">
        <v>1770</v>
      </c>
    </row>
    <row r="67">
      <c r="A67" s="111" t="s">
        <v>4826</v>
      </c>
      <c r="B67" s="111" t="s">
        <v>18</v>
      </c>
      <c r="C67" s="111" t="s">
        <v>7</v>
      </c>
      <c r="D67" s="31">
        <v>5.0</v>
      </c>
      <c r="E67" s="31"/>
      <c r="F67" s="111"/>
      <c r="G67" s="111" t="s">
        <v>4841</v>
      </c>
      <c r="H67" s="31">
        <v>1.0</v>
      </c>
      <c r="I67" s="111" t="s">
        <v>112</v>
      </c>
    </row>
    <row r="68">
      <c r="A68" s="111" t="s">
        <v>4826</v>
      </c>
      <c r="B68" s="111" t="s">
        <v>18</v>
      </c>
      <c r="C68" s="111" t="s">
        <v>32</v>
      </c>
      <c r="D68" s="31" t="s">
        <v>30</v>
      </c>
      <c r="E68" s="31" t="s">
        <v>30</v>
      </c>
      <c r="F68" s="111"/>
      <c r="G68" s="111"/>
      <c r="H68" s="111"/>
      <c r="I68" s="111" t="s">
        <v>17</v>
      </c>
    </row>
    <row r="69">
      <c r="A69" s="111" t="s">
        <v>4826</v>
      </c>
      <c r="B69" s="111" t="s">
        <v>18</v>
      </c>
      <c r="C69" s="111" t="s">
        <v>32</v>
      </c>
      <c r="D69" s="31">
        <v>24.0</v>
      </c>
      <c r="E69" s="31">
        <f>D69-11</f>
        <v>13</v>
      </c>
      <c r="F69" s="111"/>
      <c r="G69" s="111"/>
      <c r="H69" s="111"/>
      <c r="I69" s="111" t="s">
        <v>4842</v>
      </c>
    </row>
    <row r="70">
      <c r="A70" s="111" t="s">
        <v>4826</v>
      </c>
      <c r="B70" s="111" t="s">
        <v>18</v>
      </c>
      <c r="C70" s="111" t="s">
        <v>7</v>
      </c>
      <c r="D70" s="31">
        <v>16.0</v>
      </c>
      <c r="E70" s="31"/>
      <c r="F70" s="111"/>
      <c r="G70" s="111" t="s">
        <v>4843</v>
      </c>
      <c r="H70" s="111"/>
      <c r="I70" s="111"/>
    </row>
    <row r="71">
      <c r="A71" s="111" t="s">
        <v>4826</v>
      </c>
      <c r="B71" s="111" t="s">
        <v>18</v>
      </c>
      <c r="C71" s="111" t="s">
        <v>32</v>
      </c>
      <c r="D71" s="31" t="s">
        <v>30</v>
      </c>
      <c r="E71" s="31" t="s">
        <v>30</v>
      </c>
      <c r="F71" s="111"/>
      <c r="G71" s="111"/>
      <c r="H71" s="111"/>
      <c r="I71" s="111" t="s">
        <v>17</v>
      </c>
    </row>
    <row r="72">
      <c r="A72" s="111" t="s">
        <v>4826</v>
      </c>
      <c r="B72" s="111" t="s">
        <v>18</v>
      </c>
      <c r="C72" s="111" t="s">
        <v>32</v>
      </c>
      <c r="D72" s="31">
        <v>20.0</v>
      </c>
      <c r="E72" s="31">
        <f>D72-11</f>
        <v>9</v>
      </c>
      <c r="F72" s="111"/>
      <c r="G72" s="111"/>
      <c r="H72" s="111"/>
      <c r="I72" s="111" t="s">
        <v>4842</v>
      </c>
    </row>
    <row r="73">
      <c r="A73" s="111" t="s">
        <v>4826</v>
      </c>
      <c r="B73" s="111" t="s">
        <v>18</v>
      </c>
      <c r="C73" s="111" t="s">
        <v>7</v>
      </c>
      <c r="D73" s="31">
        <v>12.0</v>
      </c>
      <c r="E73" s="31"/>
      <c r="F73" s="111"/>
      <c r="G73" s="111" t="s">
        <v>4844</v>
      </c>
      <c r="H73" s="31">
        <v>1.0</v>
      </c>
      <c r="I73" s="111" t="s">
        <v>112</v>
      </c>
    </row>
    <row r="74">
      <c r="A74" s="111" t="s">
        <v>4826</v>
      </c>
      <c r="B74" s="111" t="s">
        <v>134</v>
      </c>
      <c r="C74" s="111" t="s">
        <v>709</v>
      </c>
      <c r="D74" s="31">
        <v>10.0</v>
      </c>
      <c r="E74" s="31"/>
      <c r="F74" s="111"/>
      <c r="G74" s="111"/>
      <c r="H74" s="111"/>
      <c r="I74" s="111" t="s">
        <v>4845</v>
      </c>
    </row>
    <row r="75">
      <c r="A75" s="111" t="s">
        <v>4826</v>
      </c>
      <c r="B75" s="111" t="s">
        <v>4827</v>
      </c>
      <c r="C75" s="111" t="s">
        <v>129</v>
      </c>
      <c r="D75" s="31">
        <v>8.0</v>
      </c>
      <c r="E75" s="31">
        <f t="shared" ref="E75:E76" si="1">D75-0</f>
        <v>8</v>
      </c>
      <c r="F75" s="111"/>
      <c r="G75" s="111"/>
      <c r="H75" s="111"/>
      <c r="I75" s="111" t="s">
        <v>17</v>
      </c>
    </row>
    <row r="76">
      <c r="A76" s="111" t="s">
        <v>4826</v>
      </c>
      <c r="B76" s="111" t="s">
        <v>4827</v>
      </c>
      <c r="C76" s="111" t="s">
        <v>129</v>
      </c>
      <c r="D76" s="31">
        <v>7.0</v>
      </c>
      <c r="E76" s="31">
        <f t="shared" si="1"/>
        <v>7</v>
      </c>
      <c r="F76" s="111"/>
      <c r="G76" s="111"/>
      <c r="H76" s="111"/>
      <c r="I76" s="111" t="s">
        <v>40</v>
      </c>
    </row>
    <row r="77">
      <c r="A77" s="111" t="s">
        <v>4826</v>
      </c>
      <c r="B77" s="111" t="s">
        <v>134</v>
      </c>
      <c r="C77" s="111" t="s">
        <v>129</v>
      </c>
      <c r="D77" s="31" t="s">
        <v>30</v>
      </c>
      <c r="E77" s="31" t="s">
        <v>30</v>
      </c>
      <c r="F77" s="111"/>
      <c r="G77" s="111"/>
      <c r="H77" s="111"/>
      <c r="I77" s="111" t="s">
        <v>17</v>
      </c>
    </row>
    <row r="78">
      <c r="A78" s="111" t="s">
        <v>4826</v>
      </c>
      <c r="B78" s="111" t="s">
        <v>134</v>
      </c>
      <c r="C78" s="111" t="s">
        <v>129</v>
      </c>
      <c r="D78" s="31">
        <v>18.0</v>
      </c>
      <c r="E78" s="31">
        <f>D78-11</f>
        <v>7</v>
      </c>
      <c r="F78" s="111"/>
      <c r="G78" s="111"/>
      <c r="H78" s="111"/>
      <c r="I78" s="111" t="s">
        <v>40</v>
      </c>
    </row>
    <row r="79">
      <c r="A79" s="111" t="s">
        <v>4826</v>
      </c>
      <c r="B79" s="111" t="s">
        <v>10</v>
      </c>
      <c r="C79" s="111" t="s">
        <v>129</v>
      </c>
      <c r="D79" s="31" t="s">
        <v>30</v>
      </c>
      <c r="E79" s="31" t="s">
        <v>30</v>
      </c>
      <c r="F79" s="111"/>
      <c r="G79" s="111"/>
      <c r="H79" s="111"/>
      <c r="I79" s="111" t="s">
        <v>17</v>
      </c>
    </row>
    <row r="80">
      <c r="A80" s="111" t="s">
        <v>4826</v>
      </c>
      <c r="B80" s="111" t="s">
        <v>10</v>
      </c>
      <c r="C80" s="111" t="s">
        <v>129</v>
      </c>
      <c r="D80" s="31">
        <v>19.0</v>
      </c>
      <c r="E80" s="31">
        <f>D80-5</f>
        <v>14</v>
      </c>
      <c r="F80" s="111"/>
      <c r="G80" s="111"/>
      <c r="H80" s="111"/>
      <c r="I80" s="111" t="s">
        <v>40</v>
      </c>
    </row>
    <row r="81">
      <c r="A81" s="111" t="s">
        <v>4826</v>
      </c>
      <c r="B81" s="111" t="s">
        <v>273</v>
      </c>
      <c r="C81" s="111" t="s">
        <v>129</v>
      </c>
      <c r="D81" s="31" t="s">
        <v>30</v>
      </c>
      <c r="E81" s="31" t="s">
        <v>30</v>
      </c>
      <c r="F81" s="111"/>
      <c r="G81" s="111"/>
      <c r="H81" s="111"/>
      <c r="I81" s="111" t="s">
        <v>17</v>
      </c>
    </row>
    <row r="82">
      <c r="A82" s="111" t="s">
        <v>4826</v>
      </c>
      <c r="B82" s="111" t="s">
        <v>273</v>
      </c>
      <c r="C82" s="111" t="s">
        <v>129</v>
      </c>
      <c r="D82" s="31">
        <v>20.0</v>
      </c>
      <c r="E82" s="31">
        <f>D82-1</f>
        <v>19</v>
      </c>
      <c r="F82" s="111"/>
      <c r="G82" s="111"/>
      <c r="H82" s="111"/>
      <c r="I82" s="111" t="s">
        <v>40</v>
      </c>
    </row>
    <row r="83">
      <c r="A83" s="111" t="s">
        <v>4826</v>
      </c>
      <c r="B83" s="111" t="s">
        <v>4828</v>
      </c>
      <c r="C83" s="111" t="s">
        <v>129</v>
      </c>
      <c r="D83" s="31" t="s">
        <v>30</v>
      </c>
      <c r="E83" s="31" t="s">
        <v>30</v>
      </c>
      <c r="F83" s="111"/>
      <c r="G83" s="111"/>
      <c r="H83" s="111"/>
      <c r="I83" s="111" t="s">
        <v>17</v>
      </c>
    </row>
    <row r="84">
      <c r="A84" s="111" t="s">
        <v>4826</v>
      </c>
      <c r="B84" s="111" t="s">
        <v>4828</v>
      </c>
      <c r="C84" s="111" t="s">
        <v>129</v>
      </c>
      <c r="D84" s="31">
        <v>29.0</v>
      </c>
      <c r="E84" s="31">
        <f>D84-10</f>
        <v>19</v>
      </c>
      <c r="F84" s="111"/>
      <c r="G84" s="111"/>
      <c r="H84" s="111"/>
      <c r="I84" s="111" t="s">
        <v>40</v>
      </c>
    </row>
    <row r="85">
      <c r="A85" s="111" t="s">
        <v>4826</v>
      </c>
      <c r="B85" s="111" t="s">
        <v>15</v>
      </c>
      <c r="C85" s="111" t="s">
        <v>129</v>
      </c>
      <c r="D85" s="31" t="s">
        <v>30</v>
      </c>
      <c r="E85" s="31" t="s">
        <v>30</v>
      </c>
      <c r="F85" s="111"/>
      <c r="G85" s="111"/>
      <c r="H85" s="111"/>
      <c r="I85" s="111" t="s">
        <v>17</v>
      </c>
    </row>
    <row r="86">
      <c r="A86" s="111" t="s">
        <v>4826</v>
      </c>
      <c r="B86" s="111" t="s">
        <v>15</v>
      </c>
      <c r="C86" s="111" t="s">
        <v>129</v>
      </c>
      <c r="D86" s="31">
        <v>33.0</v>
      </c>
      <c r="E86" s="31">
        <f>D86-15</f>
        <v>18</v>
      </c>
      <c r="F86" s="111"/>
      <c r="G86" s="111"/>
      <c r="H86" s="111"/>
      <c r="I86" s="111" t="s">
        <v>40</v>
      </c>
    </row>
    <row r="87">
      <c r="A87" s="111" t="s">
        <v>4826</v>
      </c>
      <c r="B87" s="111" t="s">
        <v>18</v>
      </c>
      <c r="C87" s="111" t="s">
        <v>129</v>
      </c>
      <c r="D87" s="31" t="s">
        <v>30</v>
      </c>
      <c r="E87" s="31" t="s">
        <v>30</v>
      </c>
      <c r="F87" s="111"/>
      <c r="G87" s="111"/>
      <c r="H87" s="111"/>
      <c r="I87" s="111" t="s">
        <v>17</v>
      </c>
    </row>
    <row r="88">
      <c r="A88" s="111" t="s">
        <v>4826</v>
      </c>
      <c r="B88" s="111" t="s">
        <v>18</v>
      </c>
      <c r="C88" s="111" t="s">
        <v>129</v>
      </c>
      <c r="D88" s="31">
        <v>13.0</v>
      </c>
      <c r="E88" s="31">
        <f>D88-3</f>
        <v>10</v>
      </c>
      <c r="F88" s="111"/>
      <c r="G88" s="111"/>
      <c r="H88" s="111"/>
      <c r="I88" s="111" t="s">
        <v>40</v>
      </c>
    </row>
    <row r="89">
      <c r="A89" s="111" t="s">
        <v>4826</v>
      </c>
      <c r="B89" s="111" t="s">
        <v>22</v>
      </c>
      <c r="C89" s="111" t="s">
        <v>129</v>
      </c>
      <c r="D89" s="31" t="s">
        <v>30</v>
      </c>
      <c r="E89" s="31" t="s">
        <v>30</v>
      </c>
      <c r="F89" s="111"/>
      <c r="G89" s="111"/>
      <c r="H89" s="111"/>
      <c r="I89" s="111" t="s">
        <v>17</v>
      </c>
    </row>
    <row r="90">
      <c r="A90" s="111" t="s">
        <v>4826</v>
      </c>
      <c r="B90" s="111" t="s">
        <v>22</v>
      </c>
      <c r="C90" s="111" t="s">
        <v>129</v>
      </c>
      <c r="D90" s="31">
        <v>13.0</v>
      </c>
      <c r="E90" s="31">
        <f>D90-3</f>
        <v>10</v>
      </c>
      <c r="F90" s="111"/>
      <c r="G90" s="111"/>
      <c r="H90" s="111"/>
      <c r="I90" s="111" t="s">
        <v>40</v>
      </c>
    </row>
    <row r="91">
      <c r="A91" s="111" t="s">
        <v>4826</v>
      </c>
      <c r="B91" s="111" t="s">
        <v>22</v>
      </c>
      <c r="C91" s="111" t="s">
        <v>20</v>
      </c>
      <c r="D91" s="31">
        <v>31.0</v>
      </c>
      <c r="E91" s="31">
        <f>D91-3-10</f>
        <v>18</v>
      </c>
      <c r="F91" s="111"/>
      <c r="G91" s="111"/>
      <c r="H91" s="111"/>
      <c r="I91" s="111" t="s">
        <v>137</v>
      </c>
    </row>
    <row r="92">
      <c r="A92" s="111" t="s">
        <v>4826</v>
      </c>
      <c r="B92" s="111" t="s">
        <v>18</v>
      </c>
      <c r="C92" s="111" t="s">
        <v>20</v>
      </c>
      <c r="D92" s="31">
        <v>21.0</v>
      </c>
      <c r="E92" s="31">
        <f>D92-6-10</f>
        <v>5</v>
      </c>
      <c r="F92" s="111"/>
      <c r="G92" s="111"/>
      <c r="H92" s="111"/>
      <c r="I92" s="111" t="s">
        <v>137</v>
      </c>
    </row>
    <row r="93">
      <c r="A93" s="111" t="s">
        <v>4826</v>
      </c>
      <c r="B93" s="111" t="s">
        <v>15</v>
      </c>
      <c r="C93" s="111" t="s">
        <v>20</v>
      </c>
      <c r="D93" s="31">
        <v>24.0</v>
      </c>
      <c r="E93" s="31">
        <f>D93-8-10</f>
        <v>6</v>
      </c>
      <c r="F93" s="111"/>
      <c r="G93" s="111"/>
      <c r="H93" s="111"/>
      <c r="I93" s="111" t="s">
        <v>137</v>
      </c>
    </row>
    <row r="94">
      <c r="A94" s="111" t="s">
        <v>4826</v>
      </c>
      <c r="B94" s="111" t="s">
        <v>4828</v>
      </c>
      <c r="C94" s="111" t="s">
        <v>20</v>
      </c>
      <c r="D94" s="31">
        <v>20.0</v>
      </c>
      <c r="E94" s="31"/>
      <c r="F94" s="111"/>
      <c r="G94" s="111"/>
      <c r="H94" s="111"/>
      <c r="I94" s="111" t="s">
        <v>137</v>
      </c>
    </row>
    <row r="95">
      <c r="A95" s="111" t="s">
        <v>4826</v>
      </c>
      <c r="B95" s="111" t="s">
        <v>10</v>
      </c>
      <c r="C95" s="111" t="s">
        <v>20</v>
      </c>
      <c r="D95" s="31">
        <v>38.0</v>
      </c>
      <c r="E95" s="31">
        <f>D95-17-10</f>
        <v>11</v>
      </c>
      <c r="F95" s="111"/>
      <c r="G95" s="111"/>
      <c r="H95" s="111"/>
      <c r="I95" s="111" t="s">
        <v>137</v>
      </c>
    </row>
    <row r="96">
      <c r="A96" s="111" t="s">
        <v>4826</v>
      </c>
      <c r="B96" s="111" t="s">
        <v>134</v>
      </c>
      <c r="C96" s="111" t="s">
        <v>20</v>
      </c>
      <c r="D96" s="31">
        <v>12.0</v>
      </c>
      <c r="E96" s="31">
        <f>D96-7-10</f>
        <v>-5</v>
      </c>
      <c r="F96" s="111"/>
      <c r="G96" s="111"/>
      <c r="H96" s="111"/>
      <c r="I96" s="111" t="s">
        <v>137</v>
      </c>
    </row>
    <row r="97">
      <c r="A97" s="111" t="s">
        <v>4826</v>
      </c>
      <c r="B97" s="111" t="s">
        <v>4827</v>
      </c>
      <c r="C97" s="111" t="s">
        <v>20</v>
      </c>
      <c r="D97" s="31">
        <v>27.0</v>
      </c>
      <c r="E97" s="31"/>
      <c r="F97" s="111"/>
      <c r="G97" s="111"/>
      <c r="H97" s="111"/>
      <c r="I97" s="111" t="s">
        <v>137</v>
      </c>
    </row>
    <row r="98">
      <c r="A98" s="111" t="s">
        <v>4826</v>
      </c>
      <c r="B98" s="111" t="s">
        <v>22</v>
      </c>
      <c r="C98" s="111" t="s">
        <v>123</v>
      </c>
      <c r="D98" s="31">
        <v>8.0</v>
      </c>
      <c r="E98" s="31">
        <f>D98-6</f>
        <v>2</v>
      </c>
      <c r="F98" s="111"/>
      <c r="G98" s="111"/>
      <c r="H98" s="111"/>
      <c r="I98" s="111"/>
    </row>
    <row r="99">
      <c r="A99" s="111" t="s">
        <v>4826</v>
      </c>
      <c r="B99" s="111" t="s">
        <v>18</v>
      </c>
      <c r="C99" s="111" t="s">
        <v>123</v>
      </c>
      <c r="D99" s="31">
        <v>21.0</v>
      </c>
      <c r="E99" s="31">
        <f>D99-11</f>
        <v>10</v>
      </c>
      <c r="F99" s="111"/>
      <c r="G99" s="111"/>
      <c r="H99" s="111"/>
      <c r="I99" s="111"/>
    </row>
    <row r="100">
      <c r="A100" s="111" t="s">
        <v>4826</v>
      </c>
      <c r="B100" s="111" t="s">
        <v>4828</v>
      </c>
      <c r="C100" s="111" t="s">
        <v>123</v>
      </c>
      <c r="D100" s="31">
        <v>21.0</v>
      </c>
      <c r="E100" s="31"/>
      <c r="F100" s="111"/>
      <c r="G100" s="111"/>
      <c r="H100" s="111"/>
      <c r="I100" s="111"/>
    </row>
    <row r="101">
      <c r="A101" s="111" t="s">
        <v>4826</v>
      </c>
      <c r="B101" s="111" t="s">
        <v>22</v>
      </c>
      <c r="C101" s="111" t="s">
        <v>129</v>
      </c>
      <c r="D101" s="31" t="s">
        <v>30</v>
      </c>
      <c r="E101" s="31" t="s">
        <v>30</v>
      </c>
      <c r="F101" s="111"/>
      <c r="G101" s="111"/>
      <c r="H101" s="111"/>
      <c r="I101" s="111" t="s">
        <v>17</v>
      </c>
    </row>
    <row r="102">
      <c r="A102" s="111" t="s">
        <v>4826</v>
      </c>
      <c r="B102" s="111" t="s">
        <v>22</v>
      </c>
      <c r="C102" s="111" t="s">
        <v>129</v>
      </c>
      <c r="D102" s="31">
        <v>13.0</v>
      </c>
      <c r="E102" s="31">
        <f>D102--2</f>
        <v>15</v>
      </c>
      <c r="F102" s="111"/>
      <c r="G102" s="111"/>
      <c r="H102" s="111"/>
      <c r="I102" s="111" t="s">
        <v>40</v>
      </c>
    </row>
    <row r="103">
      <c r="A103" s="111" t="s">
        <v>4826</v>
      </c>
      <c r="B103" s="111" t="s">
        <v>18</v>
      </c>
      <c r="C103" s="111" t="s">
        <v>129</v>
      </c>
      <c r="D103" s="31" t="s">
        <v>30</v>
      </c>
      <c r="E103" s="31" t="s">
        <v>30</v>
      </c>
      <c r="F103" s="111"/>
      <c r="G103" s="111"/>
      <c r="H103" s="111"/>
      <c r="I103" s="111" t="s">
        <v>17</v>
      </c>
    </row>
    <row r="104">
      <c r="A104" s="111" t="s">
        <v>4826</v>
      </c>
      <c r="B104" s="111" t="s">
        <v>18</v>
      </c>
      <c r="C104" s="111" t="s">
        <v>129</v>
      </c>
      <c r="D104" s="31">
        <v>15.0</v>
      </c>
      <c r="E104" s="31">
        <f>D104-3</f>
        <v>12</v>
      </c>
      <c r="F104" s="111"/>
      <c r="G104" s="111"/>
      <c r="H104" s="111"/>
      <c r="I104" s="111" t="s">
        <v>40</v>
      </c>
    </row>
    <row r="105">
      <c r="A105" s="111" t="s">
        <v>4826</v>
      </c>
      <c r="B105" s="111" t="s">
        <v>15</v>
      </c>
      <c r="C105" s="111" t="s">
        <v>129</v>
      </c>
      <c r="D105" s="31" t="s">
        <v>30</v>
      </c>
      <c r="E105" s="31" t="s">
        <v>30</v>
      </c>
      <c r="F105" s="111"/>
      <c r="G105" s="111"/>
      <c r="H105" s="111"/>
      <c r="I105" s="111" t="s">
        <v>17</v>
      </c>
    </row>
    <row r="106">
      <c r="A106" s="111" t="s">
        <v>4826</v>
      </c>
      <c r="B106" s="111" t="s">
        <v>15</v>
      </c>
      <c r="C106" s="111" t="s">
        <v>129</v>
      </c>
      <c r="D106" s="31">
        <v>29.0</v>
      </c>
      <c r="E106" s="31">
        <f>D106-15</f>
        <v>14</v>
      </c>
      <c r="F106" s="111"/>
      <c r="G106" s="111"/>
      <c r="H106" s="111"/>
      <c r="I106" s="111" t="s">
        <v>40</v>
      </c>
    </row>
    <row r="107">
      <c r="A107" s="111" t="s">
        <v>4826</v>
      </c>
      <c r="B107" s="111" t="s">
        <v>4828</v>
      </c>
      <c r="C107" s="111" t="s">
        <v>129</v>
      </c>
      <c r="D107" s="31" t="s">
        <v>30</v>
      </c>
      <c r="E107" s="31" t="s">
        <v>30</v>
      </c>
      <c r="F107" s="111"/>
      <c r="G107" s="111"/>
      <c r="H107" s="111"/>
      <c r="I107" s="111" t="s">
        <v>17</v>
      </c>
    </row>
    <row r="108">
      <c r="A108" s="111" t="s">
        <v>4826</v>
      </c>
      <c r="B108" s="111" t="s">
        <v>4828</v>
      </c>
      <c r="C108" s="111" t="s">
        <v>129</v>
      </c>
      <c r="D108" s="31">
        <v>28.0</v>
      </c>
      <c r="E108" s="31">
        <f>D108-10</f>
        <v>18</v>
      </c>
      <c r="F108" s="111"/>
      <c r="G108" s="111"/>
      <c r="H108" s="111"/>
      <c r="I108" s="111" t="s">
        <v>40</v>
      </c>
    </row>
    <row r="109">
      <c r="A109" s="111" t="s">
        <v>4826</v>
      </c>
      <c r="B109" s="111" t="s">
        <v>10</v>
      </c>
      <c r="C109" s="111" t="s">
        <v>129</v>
      </c>
      <c r="D109" s="31" t="s">
        <v>30</v>
      </c>
      <c r="E109" s="31" t="s">
        <v>30</v>
      </c>
      <c r="F109" s="111"/>
      <c r="G109" s="111"/>
      <c r="H109" s="111"/>
      <c r="I109" s="111" t="s">
        <v>17</v>
      </c>
    </row>
    <row r="110">
      <c r="A110" s="111" t="s">
        <v>4826</v>
      </c>
      <c r="B110" s="111" t="s">
        <v>10</v>
      </c>
      <c r="C110" s="111" t="s">
        <v>129</v>
      </c>
      <c r="D110" s="31">
        <v>18.0</v>
      </c>
      <c r="E110" s="31">
        <f>D110-5</f>
        <v>13</v>
      </c>
      <c r="F110" s="111"/>
      <c r="G110" s="111"/>
      <c r="H110" s="111"/>
      <c r="I110" s="111" t="s">
        <v>40</v>
      </c>
    </row>
    <row r="111">
      <c r="A111" s="111" t="s">
        <v>4826</v>
      </c>
      <c r="B111" s="111" t="s">
        <v>273</v>
      </c>
      <c r="C111" s="111" t="s">
        <v>129</v>
      </c>
      <c r="D111" s="31" t="s">
        <v>30</v>
      </c>
      <c r="E111" s="31" t="s">
        <v>30</v>
      </c>
      <c r="F111" s="111"/>
      <c r="G111" s="111"/>
      <c r="H111" s="111"/>
      <c r="I111" s="111" t="s">
        <v>17</v>
      </c>
    </row>
    <row r="112">
      <c r="A112" s="111" t="s">
        <v>4826</v>
      </c>
      <c r="B112" s="111" t="s">
        <v>273</v>
      </c>
      <c r="C112" s="111" t="s">
        <v>129</v>
      </c>
      <c r="D112" s="31">
        <v>10.0</v>
      </c>
      <c r="E112" s="31">
        <f>D112-1</f>
        <v>9</v>
      </c>
      <c r="F112" s="111"/>
      <c r="G112" s="111"/>
      <c r="H112" s="111"/>
      <c r="I112" s="111" t="s">
        <v>40</v>
      </c>
    </row>
    <row r="113">
      <c r="A113" s="111" t="s">
        <v>4826</v>
      </c>
      <c r="B113" s="111" t="s">
        <v>134</v>
      </c>
      <c r="C113" s="111" t="s">
        <v>129</v>
      </c>
      <c r="D113" s="31" t="s">
        <v>30</v>
      </c>
      <c r="E113" s="31" t="s">
        <v>30</v>
      </c>
      <c r="F113" s="111"/>
      <c r="G113" s="111"/>
      <c r="H113" s="111"/>
      <c r="I113" s="111" t="s">
        <v>17</v>
      </c>
    </row>
    <row r="114">
      <c r="A114" s="111" t="s">
        <v>4826</v>
      </c>
      <c r="B114" s="111" t="s">
        <v>134</v>
      </c>
      <c r="C114" s="111" t="s">
        <v>129</v>
      </c>
      <c r="D114" s="31" t="s">
        <v>30</v>
      </c>
      <c r="E114" s="31" t="s">
        <v>30</v>
      </c>
      <c r="F114" s="111"/>
      <c r="G114" s="111"/>
      <c r="H114" s="111"/>
      <c r="I114" s="111" t="s">
        <v>40</v>
      </c>
    </row>
    <row r="115">
      <c r="A115" s="111" t="s">
        <v>4826</v>
      </c>
      <c r="B115" s="111" t="s">
        <v>4827</v>
      </c>
      <c r="C115" s="111" t="s">
        <v>129</v>
      </c>
      <c r="D115" s="31" t="s">
        <v>30</v>
      </c>
      <c r="E115" s="31" t="s">
        <v>30</v>
      </c>
      <c r="F115" s="111"/>
      <c r="G115" s="111"/>
      <c r="H115" s="111"/>
      <c r="I115" s="111" t="s">
        <v>17</v>
      </c>
    </row>
    <row r="116">
      <c r="A116" s="111" t="s">
        <v>4826</v>
      </c>
      <c r="B116" s="111" t="s">
        <v>4827</v>
      </c>
      <c r="C116" s="111" t="s">
        <v>129</v>
      </c>
      <c r="D116" s="31" t="s">
        <v>30</v>
      </c>
      <c r="E116" s="31" t="s">
        <v>30</v>
      </c>
      <c r="F116" s="111"/>
      <c r="G116" s="111"/>
      <c r="H116" s="111"/>
      <c r="I116" s="111" t="s">
        <v>40</v>
      </c>
    </row>
    <row r="117">
      <c r="A117" s="111" t="s">
        <v>4826</v>
      </c>
      <c r="B117" s="111" t="s">
        <v>22</v>
      </c>
      <c r="C117" s="111" t="s">
        <v>20</v>
      </c>
      <c r="D117" s="31">
        <v>31.0</v>
      </c>
      <c r="E117" s="31">
        <f>D117-3-10</f>
        <v>18</v>
      </c>
      <c r="F117" s="111"/>
      <c r="G117" s="111"/>
      <c r="H117" s="111"/>
      <c r="I117" s="111" t="s">
        <v>137</v>
      </c>
    </row>
    <row r="118">
      <c r="A118" s="111" t="s">
        <v>4826</v>
      </c>
      <c r="B118" s="111" t="s">
        <v>15</v>
      </c>
      <c r="C118" s="111" t="s">
        <v>20</v>
      </c>
      <c r="D118" s="31">
        <v>28.0</v>
      </c>
      <c r="E118" s="31">
        <f>D118-8-10</f>
        <v>10</v>
      </c>
      <c r="F118" s="111"/>
      <c r="G118" s="111"/>
      <c r="H118" s="111"/>
      <c r="I118" s="111" t="s">
        <v>137</v>
      </c>
    </row>
    <row r="119">
      <c r="A119" s="111" t="s">
        <v>4826</v>
      </c>
      <c r="B119" s="111" t="s">
        <v>18</v>
      </c>
      <c r="C119" s="111" t="s">
        <v>20</v>
      </c>
      <c r="D119" s="31">
        <v>32.0</v>
      </c>
      <c r="E119" s="31">
        <f>D119-6-10</f>
        <v>16</v>
      </c>
      <c r="F119" s="111"/>
      <c r="G119" s="111"/>
      <c r="H119" s="111"/>
      <c r="I119" s="111" t="s">
        <v>137</v>
      </c>
    </row>
    <row r="120">
      <c r="A120" s="111" t="s">
        <v>4826</v>
      </c>
      <c r="B120" s="111" t="s">
        <v>4828</v>
      </c>
      <c r="C120" s="111" t="s">
        <v>20</v>
      </c>
      <c r="D120" s="31">
        <v>28.0</v>
      </c>
      <c r="E120" s="31"/>
      <c r="F120" s="111"/>
      <c r="G120" s="111"/>
      <c r="H120" s="111"/>
      <c r="I120" s="111" t="s">
        <v>4846</v>
      </c>
    </row>
    <row r="121">
      <c r="A121" s="111" t="s">
        <v>4826</v>
      </c>
      <c r="B121" s="111" t="s">
        <v>10</v>
      </c>
      <c r="C121" s="111" t="s">
        <v>20</v>
      </c>
      <c r="D121" s="31" t="s">
        <v>28</v>
      </c>
      <c r="E121" s="31">
        <v>1.0</v>
      </c>
      <c r="F121" s="111"/>
      <c r="G121" s="111"/>
      <c r="H121" s="111"/>
      <c r="I121" s="111" t="s">
        <v>137</v>
      </c>
    </row>
    <row r="122">
      <c r="A122" s="111" t="s">
        <v>4826</v>
      </c>
      <c r="B122" s="111" t="s">
        <v>273</v>
      </c>
      <c r="C122" s="111" t="s">
        <v>74</v>
      </c>
      <c r="D122" s="31">
        <v>18.0</v>
      </c>
      <c r="E122" s="31">
        <f>D122-4</f>
        <v>14</v>
      </c>
      <c r="F122" s="111"/>
      <c r="G122" s="111"/>
      <c r="H122" s="111"/>
      <c r="I122" s="111"/>
    </row>
    <row r="123">
      <c r="A123" s="111" t="s">
        <v>4826</v>
      </c>
      <c r="B123" s="111" t="s">
        <v>4827</v>
      </c>
      <c r="C123" s="111" t="s">
        <v>20</v>
      </c>
      <c r="D123" s="31">
        <v>21.0</v>
      </c>
      <c r="E123" s="31"/>
      <c r="F123" s="111"/>
      <c r="G123" s="111"/>
      <c r="H123" s="111"/>
      <c r="I123" s="111" t="s">
        <v>137</v>
      </c>
    </row>
    <row r="124">
      <c r="A124" s="111" t="s">
        <v>4826</v>
      </c>
      <c r="B124" s="111" t="s">
        <v>134</v>
      </c>
      <c r="C124" s="111" t="s">
        <v>20</v>
      </c>
      <c r="D124" s="31" t="s">
        <v>37</v>
      </c>
      <c r="E124" s="31">
        <v>20.0</v>
      </c>
      <c r="F124" s="111"/>
      <c r="G124" s="111"/>
      <c r="H124" s="111"/>
      <c r="I124" s="111" t="s">
        <v>137</v>
      </c>
    </row>
    <row r="125">
      <c r="A125" s="111" t="s">
        <v>4826</v>
      </c>
      <c r="B125" s="111" t="s">
        <v>18</v>
      </c>
      <c r="C125" s="111" t="s">
        <v>47</v>
      </c>
      <c r="D125" s="31">
        <v>24.0</v>
      </c>
      <c r="E125" s="31">
        <f>D125-12</f>
        <v>12</v>
      </c>
      <c r="F125" s="111"/>
      <c r="G125" s="111"/>
      <c r="H125" s="111"/>
      <c r="I125" s="111"/>
    </row>
    <row r="126">
      <c r="A126" s="111" t="s">
        <v>4826</v>
      </c>
      <c r="B126" s="111" t="s">
        <v>15</v>
      </c>
      <c r="C126" s="111" t="s">
        <v>47</v>
      </c>
      <c r="D126" s="31">
        <v>21.0</v>
      </c>
      <c r="E126" s="31">
        <f>D126-2</f>
        <v>19</v>
      </c>
      <c r="F126" s="111"/>
      <c r="G126" s="111"/>
      <c r="H126" s="111"/>
      <c r="I126" s="111"/>
    </row>
    <row r="127">
      <c r="A127" s="111" t="s">
        <v>4826</v>
      </c>
      <c r="B127" s="111" t="s">
        <v>4827</v>
      </c>
      <c r="C127" s="111" t="s">
        <v>47</v>
      </c>
      <c r="D127" s="31">
        <v>21.0</v>
      </c>
      <c r="E127" s="31">
        <f>D127-4</f>
        <v>17</v>
      </c>
      <c r="F127" s="111"/>
      <c r="G127" s="111"/>
      <c r="H127" s="111"/>
      <c r="I127" s="111"/>
    </row>
    <row r="128">
      <c r="A128" s="111" t="s">
        <v>4826</v>
      </c>
      <c r="B128" s="111" t="s">
        <v>10</v>
      </c>
      <c r="C128" s="111" t="s">
        <v>47</v>
      </c>
      <c r="D128" s="31">
        <v>18.0</v>
      </c>
      <c r="E128" s="31">
        <f>D128-7</f>
        <v>11</v>
      </c>
      <c r="F128" s="111"/>
      <c r="G128" s="111"/>
      <c r="H128" s="111"/>
      <c r="I128" s="111"/>
    </row>
    <row r="129">
      <c r="A129" s="111" t="s">
        <v>4826</v>
      </c>
      <c r="B129" s="111" t="s">
        <v>4828</v>
      </c>
      <c r="C129" s="111" t="s">
        <v>47</v>
      </c>
      <c r="D129" s="31">
        <v>18.0</v>
      </c>
      <c r="E129" s="31">
        <f>D129-1</f>
        <v>17</v>
      </c>
      <c r="F129" s="111"/>
      <c r="G129" s="111"/>
      <c r="H129" s="111"/>
      <c r="I129" s="111"/>
    </row>
    <row r="130">
      <c r="A130" s="111" t="s">
        <v>4826</v>
      </c>
      <c r="B130" s="111" t="s">
        <v>22</v>
      </c>
      <c r="C130" s="111" t="s">
        <v>47</v>
      </c>
      <c r="D130" s="31">
        <v>18.0</v>
      </c>
      <c r="E130" s="31">
        <f>D130-3</f>
        <v>15</v>
      </c>
      <c r="F130" s="111"/>
      <c r="G130" s="111"/>
      <c r="H130" s="111"/>
      <c r="I130" s="111"/>
    </row>
    <row r="131">
      <c r="A131" s="111" t="s">
        <v>4826</v>
      </c>
      <c r="B131" s="111" t="s">
        <v>134</v>
      </c>
      <c r="C131" s="111" t="s">
        <v>47</v>
      </c>
      <c r="D131" s="31">
        <v>4.0</v>
      </c>
      <c r="E131" s="31">
        <f>D131-0</f>
        <v>4</v>
      </c>
      <c r="F131" s="111"/>
      <c r="G131" s="111"/>
      <c r="H131" s="111"/>
      <c r="I131" s="111"/>
    </row>
    <row r="132">
      <c r="A132" s="111" t="s">
        <v>4826</v>
      </c>
      <c r="B132" s="111" t="s">
        <v>4827</v>
      </c>
      <c r="C132" s="111" t="s">
        <v>32</v>
      </c>
      <c r="D132" s="31">
        <v>20.0</v>
      </c>
      <c r="E132" s="31"/>
      <c r="F132" s="111"/>
      <c r="G132" s="111"/>
      <c r="H132" s="111"/>
      <c r="I132" s="111" t="s">
        <v>4829</v>
      </c>
    </row>
    <row r="133">
      <c r="A133" s="111" t="s">
        <v>4826</v>
      </c>
      <c r="B133" s="111" t="s">
        <v>4827</v>
      </c>
      <c r="C133" s="111" t="s">
        <v>32</v>
      </c>
      <c r="D133" s="31">
        <v>23.0</v>
      </c>
      <c r="E133" s="31"/>
      <c r="F133" s="111"/>
      <c r="G133" s="111"/>
      <c r="H133" s="111"/>
      <c r="I133" s="111" t="s">
        <v>4829</v>
      </c>
    </row>
    <row r="134">
      <c r="A134" s="111" t="s">
        <v>4826</v>
      </c>
      <c r="B134" s="111" t="s">
        <v>4827</v>
      </c>
      <c r="C134" s="111" t="s">
        <v>32</v>
      </c>
      <c r="D134" s="31">
        <v>22.0</v>
      </c>
      <c r="E134" s="31"/>
      <c r="F134" s="111"/>
      <c r="G134" s="111"/>
      <c r="H134" s="111"/>
      <c r="I134" s="111" t="s">
        <v>4829</v>
      </c>
    </row>
    <row r="135">
      <c r="A135" s="111" t="s">
        <v>4826</v>
      </c>
      <c r="B135" s="111" t="s">
        <v>4827</v>
      </c>
      <c r="C135" s="111" t="s">
        <v>32</v>
      </c>
      <c r="D135" s="31">
        <v>26.0</v>
      </c>
      <c r="E135" s="31"/>
      <c r="F135" s="111"/>
      <c r="G135" s="111"/>
      <c r="H135" s="111"/>
      <c r="I135" s="111" t="s">
        <v>4829</v>
      </c>
    </row>
    <row r="136">
      <c r="A136" s="111" t="s">
        <v>4826</v>
      </c>
      <c r="B136" s="111" t="s">
        <v>4827</v>
      </c>
      <c r="C136" s="111" t="s">
        <v>32</v>
      </c>
      <c r="D136" s="31" t="s">
        <v>37</v>
      </c>
      <c r="E136" s="31">
        <v>20.0</v>
      </c>
      <c r="F136" s="111" t="s">
        <v>48</v>
      </c>
      <c r="G136" s="111"/>
      <c r="H136" s="111"/>
      <c r="I136" s="111" t="s">
        <v>4829</v>
      </c>
    </row>
    <row r="137">
      <c r="A137" s="111" t="s">
        <v>4826</v>
      </c>
      <c r="B137" s="111" t="s">
        <v>4827</v>
      </c>
      <c r="C137" s="111" t="s">
        <v>32</v>
      </c>
      <c r="D137" s="31">
        <v>27.0</v>
      </c>
      <c r="E137" s="31"/>
      <c r="F137" s="111"/>
      <c r="G137" s="111"/>
      <c r="H137" s="111"/>
      <c r="I137" s="111" t="s">
        <v>4829</v>
      </c>
    </row>
    <row r="138">
      <c r="A138" s="111" t="s">
        <v>4826</v>
      </c>
      <c r="B138" s="111" t="s">
        <v>4827</v>
      </c>
      <c r="C138" s="111" t="s">
        <v>7</v>
      </c>
      <c r="D138" s="31">
        <v>18.0</v>
      </c>
      <c r="E138" s="31"/>
      <c r="F138" s="111"/>
      <c r="G138" s="111" t="s">
        <v>4847</v>
      </c>
      <c r="H138" s="111"/>
      <c r="I138" s="111"/>
    </row>
    <row r="139">
      <c r="A139" s="111" t="s">
        <v>4826</v>
      </c>
      <c r="B139" s="111" t="s">
        <v>4827</v>
      </c>
      <c r="C139" s="111" t="s">
        <v>7</v>
      </c>
      <c r="D139" s="31">
        <v>19.0</v>
      </c>
      <c r="E139" s="31"/>
      <c r="F139" s="111"/>
      <c r="G139" s="111" t="s">
        <v>4848</v>
      </c>
      <c r="H139" s="111"/>
      <c r="I139" s="111"/>
    </row>
    <row r="140">
      <c r="A140" s="111" t="s">
        <v>4826</v>
      </c>
      <c r="B140" s="111" t="s">
        <v>4827</v>
      </c>
      <c r="C140" s="111" t="s">
        <v>7</v>
      </c>
      <c r="D140" s="31">
        <v>27.0</v>
      </c>
      <c r="E140" s="31"/>
      <c r="F140" s="111"/>
      <c r="G140" s="111" t="s">
        <v>4849</v>
      </c>
      <c r="H140" s="111"/>
      <c r="I140" s="111"/>
    </row>
    <row r="141">
      <c r="A141" s="111" t="s">
        <v>4826</v>
      </c>
      <c r="B141" s="111" t="s">
        <v>4827</v>
      </c>
      <c r="C141" s="111" t="s">
        <v>7</v>
      </c>
      <c r="D141" s="31">
        <v>19.0</v>
      </c>
      <c r="E141" s="31"/>
      <c r="F141" s="111"/>
      <c r="G141" s="111" t="s">
        <v>4848</v>
      </c>
      <c r="H141" s="111"/>
      <c r="I141" s="111"/>
    </row>
    <row r="142">
      <c r="A142" s="111" t="s">
        <v>4826</v>
      </c>
      <c r="B142" s="111" t="s">
        <v>15</v>
      </c>
      <c r="C142" s="111" t="s">
        <v>146</v>
      </c>
      <c r="D142" s="31">
        <v>25.0</v>
      </c>
      <c r="E142" s="31">
        <f>D142-7</f>
        <v>18</v>
      </c>
      <c r="F142" s="111"/>
      <c r="G142" s="111"/>
      <c r="H142" s="111"/>
      <c r="I142" s="111" t="s">
        <v>4850</v>
      </c>
    </row>
    <row r="143">
      <c r="A143" s="111" t="s">
        <v>4826</v>
      </c>
      <c r="B143" s="111" t="s">
        <v>4828</v>
      </c>
      <c r="C143" s="111" t="s">
        <v>74</v>
      </c>
      <c r="D143" s="31">
        <v>7.0</v>
      </c>
      <c r="E143" s="31"/>
      <c r="F143" s="111"/>
      <c r="G143" s="111"/>
      <c r="H143" s="111"/>
      <c r="I143" s="111"/>
    </row>
    <row r="144">
      <c r="A144" s="111" t="s">
        <v>4826</v>
      </c>
      <c r="B144" s="111" t="s">
        <v>22</v>
      </c>
      <c r="C144" s="111" t="s">
        <v>74</v>
      </c>
      <c r="D144" s="31">
        <v>12.0</v>
      </c>
      <c r="E144" s="31"/>
      <c r="F144" s="111"/>
      <c r="G144" s="111"/>
      <c r="H144" s="111"/>
      <c r="I144" s="111"/>
    </row>
    <row r="145">
      <c r="A145" s="111" t="s">
        <v>4826</v>
      </c>
      <c r="B145" s="111" t="s">
        <v>10</v>
      </c>
      <c r="C145" s="111" t="s">
        <v>74</v>
      </c>
      <c r="D145" s="31">
        <v>23.0</v>
      </c>
      <c r="E145" s="31">
        <f>D145-4</f>
        <v>19</v>
      </c>
      <c r="F145" s="111"/>
      <c r="G145" s="111"/>
      <c r="H145" s="111"/>
      <c r="I145" s="111"/>
    </row>
    <row r="146">
      <c r="A146" s="111" t="s">
        <v>4826</v>
      </c>
      <c r="B146" s="111" t="s">
        <v>10</v>
      </c>
      <c r="C146" s="111" t="s">
        <v>35</v>
      </c>
      <c r="D146" s="31">
        <v>26.0</v>
      </c>
      <c r="E146" s="31">
        <v>17.0</v>
      </c>
      <c r="F146" s="111"/>
      <c r="G146" s="111"/>
      <c r="H146" s="111"/>
      <c r="I146" s="111"/>
    </row>
    <row r="147">
      <c r="A147" s="111" t="s">
        <v>4826</v>
      </c>
      <c r="B147" s="111" t="s">
        <v>10</v>
      </c>
      <c r="C147" s="111" t="s">
        <v>32</v>
      </c>
      <c r="D147" s="31">
        <v>35.0</v>
      </c>
      <c r="E147" s="31">
        <v>19.0</v>
      </c>
      <c r="F147" s="111"/>
      <c r="G147" s="111"/>
      <c r="H147" s="111"/>
      <c r="I147" s="111" t="s">
        <v>4002</v>
      </c>
    </row>
    <row r="148">
      <c r="A148" s="111" t="s">
        <v>4826</v>
      </c>
      <c r="B148" s="111" t="s">
        <v>10</v>
      </c>
      <c r="C148" s="111" t="s">
        <v>7</v>
      </c>
      <c r="D148" s="31">
        <v>35.0</v>
      </c>
      <c r="E148" s="31"/>
      <c r="F148" s="111"/>
      <c r="G148" s="111" t="s">
        <v>4851</v>
      </c>
      <c r="H148" s="111"/>
      <c r="I148" s="111"/>
    </row>
    <row r="149">
      <c r="A149" s="111" t="s">
        <v>4826</v>
      </c>
      <c r="B149" s="111" t="s">
        <v>10</v>
      </c>
      <c r="C149" s="111" t="s">
        <v>32</v>
      </c>
      <c r="D149" s="31">
        <v>34.0</v>
      </c>
      <c r="E149" s="31">
        <v>18.0</v>
      </c>
      <c r="F149" s="111"/>
      <c r="G149" s="111"/>
      <c r="H149" s="111"/>
      <c r="I149" s="111" t="s">
        <v>3795</v>
      </c>
    </row>
    <row r="150">
      <c r="A150" s="111" t="s">
        <v>4826</v>
      </c>
      <c r="B150" s="111" t="s">
        <v>10</v>
      </c>
      <c r="C150" s="111" t="s">
        <v>7</v>
      </c>
      <c r="D150" s="31">
        <v>23.0</v>
      </c>
      <c r="E150" s="31"/>
      <c r="F150" s="111"/>
      <c r="G150" s="111" t="s">
        <v>4852</v>
      </c>
      <c r="H150" s="111"/>
      <c r="I150" s="111"/>
    </row>
    <row r="151">
      <c r="A151" s="111" t="s">
        <v>4826</v>
      </c>
      <c r="B151" s="111" t="s">
        <v>22</v>
      </c>
      <c r="C151" s="111" t="s">
        <v>75</v>
      </c>
      <c r="D151" s="31">
        <v>24.0</v>
      </c>
      <c r="E151" s="31" t="s">
        <v>30</v>
      </c>
      <c r="F151" s="111"/>
      <c r="G151" s="111"/>
      <c r="H151" s="111"/>
      <c r="I151" s="111" t="s">
        <v>1642</v>
      </c>
    </row>
    <row r="152">
      <c r="A152" s="111" t="s">
        <v>4826</v>
      </c>
      <c r="B152" s="111" t="s">
        <v>22</v>
      </c>
      <c r="C152" s="111" t="s">
        <v>75</v>
      </c>
      <c r="D152" s="31">
        <v>19.0</v>
      </c>
      <c r="E152" s="31">
        <f>D152-3</f>
        <v>16</v>
      </c>
      <c r="F152" s="111"/>
      <c r="G152" s="111"/>
      <c r="H152" s="111"/>
      <c r="I152" s="111" t="s">
        <v>17</v>
      </c>
    </row>
    <row r="153">
      <c r="A153" s="111" t="s">
        <v>4826</v>
      </c>
      <c r="B153" s="111" t="s">
        <v>134</v>
      </c>
      <c r="C153" s="111" t="s">
        <v>25</v>
      </c>
      <c r="D153" s="31">
        <v>9.0</v>
      </c>
      <c r="E153" s="31">
        <f>D153-1</f>
        <v>8</v>
      </c>
      <c r="F153" s="111"/>
      <c r="G153" s="111" t="s">
        <v>4853</v>
      </c>
      <c r="H153" s="111"/>
      <c r="I153" s="111"/>
    </row>
    <row r="154">
      <c r="A154" s="111" t="s">
        <v>4826</v>
      </c>
      <c r="B154" s="111" t="s">
        <v>22</v>
      </c>
      <c r="C154" s="111" t="s">
        <v>25</v>
      </c>
      <c r="D154" s="31">
        <v>20.0</v>
      </c>
      <c r="E154" s="31">
        <f>D154-3</f>
        <v>17</v>
      </c>
      <c r="F154" s="111"/>
      <c r="G154" s="111"/>
      <c r="H154" s="111"/>
      <c r="I154" s="111"/>
    </row>
    <row r="155">
      <c r="A155" s="111" t="s">
        <v>4826</v>
      </c>
      <c r="B155" s="111" t="s">
        <v>15</v>
      </c>
      <c r="C155" s="111" t="s">
        <v>492</v>
      </c>
      <c r="D155" s="31">
        <v>12.0</v>
      </c>
      <c r="E155" s="31">
        <f>D155-7</f>
        <v>5</v>
      </c>
      <c r="F155" s="111"/>
      <c r="G155" s="111"/>
      <c r="H155" s="111"/>
      <c r="I155" s="111" t="s">
        <v>4850</v>
      </c>
    </row>
    <row r="156">
      <c r="A156" s="111" t="s">
        <v>4826</v>
      </c>
      <c r="B156" s="111" t="s">
        <v>134</v>
      </c>
      <c r="C156" s="111" t="s">
        <v>628</v>
      </c>
      <c r="D156" s="31" t="s">
        <v>30</v>
      </c>
      <c r="E156" s="31" t="s">
        <v>30</v>
      </c>
      <c r="F156" s="111"/>
      <c r="G156" s="111"/>
      <c r="H156" s="111"/>
      <c r="I156" s="111" t="s">
        <v>17</v>
      </c>
    </row>
    <row r="157">
      <c r="A157" s="111" t="s">
        <v>4826</v>
      </c>
      <c r="B157" s="111" t="s">
        <v>134</v>
      </c>
      <c r="C157" s="111" t="s">
        <v>628</v>
      </c>
      <c r="D157" s="31">
        <v>25.0</v>
      </c>
      <c r="E157" s="31">
        <f>D157-11</f>
        <v>14</v>
      </c>
      <c r="F157" s="111"/>
      <c r="G157" s="111"/>
      <c r="H157" s="111"/>
      <c r="I157" s="111" t="s">
        <v>4854</v>
      </c>
    </row>
    <row r="158">
      <c r="A158" s="111" t="s">
        <v>4826</v>
      </c>
      <c r="B158" s="111" t="s">
        <v>134</v>
      </c>
      <c r="C158" s="111" t="s">
        <v>7</v>
      </c>
      <c r="D158" s="31">
        <v>19.0</v>
      </c>
      <c r="E158" s="31"/>
      <c r="F158" s="111"/>
      <c r="G158" s="111" t="s">
        <v>4855</v>
      </c>
      <c r="H158" s="111"/>
      <c r="I158" s="111"/>
    </row>
    <row r="159">
      <c r="A159" s="111" t="s">
        <v>4826</v>
      </c>
      <c r="B159" s="111" t="s">
        <v>134</v>
      </c>
      <c r="C159" s="111" t="s">
        <v>628</v>
      </c>
      <c r="D159" s="31" t="s">
        <v>30</v>
      </c>
      <c r="E159" s="31" t="s">
        <v>30</v>
      </c>
      <c r="F159" s="111"/>
      <c r="G159" s="111"/>
      <c r="H159" s="111"/>
      <c r="I159" s="111" t="s">
        <v>17</v>
      </c>
    </row>
    <row r="160">
      <c r="A160" s="111" t="s">
        <v>4826</v>
      </c>
      <c r="B160" s="111" t="s">
        <v>134</v>
      </c>
      <c r="C160" s="111" t="s">
        <v>628</v>
      </c>
      <c r="D160" s="31">
        <v>22.0</v>
      </c>
      <c r="E160" s="31">
        <f>D160-11</f>
        <v>11</v>
      </c>
      <c r="F160" s="111"/>
      <c r="G160" s="111"/>
      <c r="H160" s="111"/>
      <c r="I160" s="111" t="s">
        <v>2203</v>
      </c>
    </row>
    <row r="161">
      <c r="A161" s="111" t="s">
        <v>4826</v>
      </c>
      <c r="B161" s="111" t="s">
        <v>22</v>
      </c>
      <c r="C161" s="111" t="s">
        <v>709</v>
      </c>
      <c r="D161" s="31">
        <v>2.0</v>
      </c>
      <c r="E161" s="31"/>
      <c r="F161" s="111"/>
      <c r="G161" s="111"/>
      <c r="H161" s="111"/>
      <c r="I161" s="111" t="s">
        <v>95</v>
      </c>
    </row>
    <row r="162">
      <c r="A162" s="111" t="s">
        <v>4826</v>
      </c>
      <c r="B162" s="111" t="s">
        <v>18</v>
      </c>
      <c r="C162" s="111" t="s">
        <v>32</v>
      </c>
      <c r="D162" s="31" t="s">
        <v>30</v>
      </c>
      <c r="E162" s="31" t="s">
        <v>30</v>
      </c>
      <c r="F162" s="111"/>
      <c r="G162" s="111"/>
      <c r="H162" s="111"/>
      <c r="I162" s="111" t="s">
        <v>17</v>
      </c>
    </row>
    <row r="163">
      <c r="A163" s="111" t="s">
        <v>4826</v>
      </c>
      <c r="B163" s="111" t="s">
        <v>18</v>
      </c>
      <c r="C163" s="111" t="s">
        <v>32</v>
      </c>
      <c r="D163" s="31">
        <v>30.0</v>
      </c>
      <c r="E163" s="31">
        <f>D163-15</f>
        <v>15</v>
      </c>
      <c r="F163" s="111"/>
      <c r="G163" s="111"/>
      <c r="H163" s="111"/>
      <c r="I163" s="111" t="s">
        <v>4856</v>
      </c>
    </row>
    <row r="164">
      <c r="A164" s="111" t="s">
        <v>4826</v>
      </c>
      <c r="B164" s="111" t="s">
        <v>18</v>
      </c>
      <c r="C164" s="111" t="s">
        <v>7</v>
      </c>
      <c r="D164" s="31">
        <v>21.0</v>
      </c>
      <c r="E164" s="31"/>
      <c r="F164" s="111"/>
      <c r="G164" s="111" t="s">
        <v>4857</v>
      </c>
      <c r="H164" s="111"/>
      <c r="I164" s="111"/>
    </row>
    <row r="165">
      <c r="A165" s="111" t="s">
        <v>4826</v>
      </c>
      <c r="B165" s="111" t="s">
        <v>18</v>
      </c>
      <c r="C165" s="111" t="s">
        <v>32</v>
      </c>
      <c r="D165" s="31" t="s">
        <v>30</v>
      </c>
      <c r="E165" s="31" t="s">
        <v>30</v>
      </c>
      <c r="F165" s="111"/>
      <c r="G165" s="111"/>
      <c r="H165" s="111"/>
      <c r="I165" s="111" t="s">
        <v>17</v>
      </c>
    </row>
    <row r="166">
      <c r="A166" s="111" t="s">
        <v>4826</v>
      </c>
      <c r="B166" s="111" t="s">
        <v>18</v>
      </c>
      <c r="C166" s="111" t="s">
        <v>32</v>
      </c>
      <c r="D166" s="31">
        <v>25.0</v>
      </c>
      <c r="E166" s="31">
        <f>D166-15</f>
        <v>10</v>
      </c>
      <c r="F166" s="111"/>
      <c r="G166" s="111"/>
      <c r="H166" s="111"/>
      <c r="I166" s="111" t="s">
        <v>4858</v>
      </c>
    </row>
    <row r="167">
      <c r="A167" s="111" t="s">
        <v>4826</v>
      </c>
      <c r="B167" s="111" t="s">
        <v>18</v>
      </c>
      <c r="C167" s="111" t="s">
        <v>7</v>
      </c>
      <c r="D167" s="31">
        <v>15.0</v>
      </c>
      <c r="E167" s="31"/>
      <c r="F167" s="111"/>
      <c r="G167" s="111" t="s">
        <v>4859</v>
      </c>
      <c r="H167" s="111"/>
      <c r="I167" s="111"/>
    </row>
    <row r="168">
      <c r="A168" s="111" t="s">
        <v>4826</v>
      </c>
      <c r="B168" s="111" t="s">
        <v>18</v>
      </c>
      <c r="C168" s="111" t="s">
        <v>32</v>
      </c>
      <c r="D168" s="31" t="s">
        <v>30</v>
      </c>
      <c r="E168" s="31" t="s">
        <v>30</v>
      </c>
      <c r="F168" s="111"/>
      <c r="G168" s="111"/>
      <c r="H168" s="111"/>
      <c r="I168" s="111" t="s">
        <v>17</v>
      </c>
    </row>
    <row r="169">
      <c r="A169" s="111" t="s">
        <v>4826</v>
      </c>
      <c r="B169" s="111" t="s">
        <v>18</v>
      </c>
      <c r="C169" s="111" t="s">
        <v>32</v>
      </c>
      <c r="D169" s="31" t="s">
        <v>37</v>
      </c>
      <c r="E169" s="31">
        <v>20.0</v>
      </c>
      <c r="F169" s="111" t="s">
        <v>48</v>
      </c>
      <c r="G169" s="111"/>
      <c r="H169" s="111"/>
      <c r="I169" s="111" t="s">
        <v>4860</v>
      </c>
    </row>
    <row r="170">
      <c r="A170" s="111" t="s">
        <v>4826</v>
      </c>
      <c r="B170" s="111" t="s">
        <v>18</v>
      </c>
      <c r="C170" s="111" t="s">
        <v>7</v>
      </c>
      <c r="D170" s="31">
        <v>104.0</v>
      </c>
      <c r="E170" s="31"/>
      <c r="F170" s="111"/>
      <c r="G170" s="111" t="s">
        <v>4861</v>
      </c>
      <c r="H170" s="111"/>
      <c r="I170" s="111" t="s">
        <v>4862</v>
      </c>
    </row>
    <row r="171">
      <c r="A171" s="111" t="s">
        <v>4826</v>
      </c>
      <c r="B171" s="111" t="s">
        <v>18</v>
      </c>
      <c r="C171" s="111" t="s">
        <v>32</v>
      </c>
      <c r="D171" s="31" t="s">
        <v>30</v>
      </c>
      <c r="E171" s="31" t="s">
        <v>30</v>
      </c>
      <c r="F171" s="111"/>
      <c r="G171" s="111"/>
      <c r="H171" s="111"/>
      <c r="I171" s="111" t="s">
        <v>17</v>
      </c>
    </row>
    <row r="172">
      <c r="A172" s="111" t="s">
        <v>4826</v>
      </c>
      <c r="B172" s="111" t="s">
        <v>18</v>
      </c>
      <c r="C172" s="111" t="s">
        <v>32</v>
      </c>
      <c r="D172" s="31">
        <v>28.0</v>
      </c>
      <c r="E172" s="31">
        <f>D172-15</f>
        <v>13</v>
      </c>
      <c r="F172" s="111"/>
      <c r="G172" s="111"/>
      <c r="H172" s="111"/>
      <c r="I172" s="111" t="s">
        <v>4860</v>
      </c>
    </row>
    <row r="173">
      <c r="A173" s="111" t="s">
        <v>4826</v>
      </c>
      <c r="B173" s="111" t="s">
        <v>18</v>
      </c>
      <c r="C173" s="111" t="s">
        <v>7</v>
      </c>
      <c r="D173" s="31">
        <v>31.0</v>
      </c>
      <c r="E173" s="31"/>
      <c r="F173" s="111"/>
      <c r="G173" s="111" t="s">
        <v>4863</v>
      </c>
      <c r="H173" s="111"/>
      <c r="I173" s="111"/>
    </row>
    <row r="174">
      <c r="A174" s="111" t="s">
        <v>4826</v>
      </c>
      <c r="B174" s="111" t="s">
        <v>18</v>
      </c>
      <c r="C174" s="111" t="s">
        <v>32</v>
      </c>
      <c r="D174" s="31" t="s">
        <v>30</v>
      </c>
      <c r="E174" s="31" t="s">
        <v>30</v>
      </c>
      <c r="F174" s="111"/>
      <c r="G174" s="111"/>
      <c r="H174" s="111"/>
      <c r="I174" s="111" t="s">
        <v>17</v>
      </c>
    </row>
    <row r="175">
      <c r="A175" s="111" t="s">
        <v>4826</v>
      </c>
      <c r="B175" s="111" t="s">
        <v>18</v>
      </c>
      <c r="C175" s="111" t="s">
        <v>32</v>
      </c>
      <c r="D175" s="31">
        <v>25.0</v>
      </c>
      <c r="E175" s="31">
        <f>D175-15</f>
        <v>10</v>
      </c>
      <c r="F175" s="111"/>
      <c r="G175" s="111"/>
      <c r="H175" s="111"/>
      <c r="I175" s="111" t="s">
        <v>4860</v>
      </c>
    </row>
    <row r="176">
      <c r="A176" s="111" t="s">
        <v>4826</v>
      </c>
      <c r="B176" s="111" t="s">
        <v>18</v>
      </c>
      <c r="C176" s="111" t="s">
        <v>7</v>
      </c>
      <c r="D176" s="31">
        <v>26.0</v>
      </c>
      <c r="E176" s="31"/>
      <c r="F176" s="111"/>
      <c r="G176" s="111" t="s">
        <v>4864</v>
      </c>
      <c r="H176" s="111"/>
      <c r="I176" s="111"/>
    </row>
    <row r="177">
      <c r="A177" s="111" t="s">
        <v>4826</v>
      </c>
      <c r="B177" s="111" t="s">
        <v>22</v>
      </c>
      <c r="C177" s="111" t="s">
        <v>75</v>
      </c>
      <c r="D177" s="31" t="s">
        <v>30</v>
      </c>
      <c r="E177" s="31" t="s">
        <v>30</v>
      </c>
      <c r="F177" s="111"/>
      <c r="G177" s="111"/>
      <c r="H177" s="111"/>
      <c r="I177" s="111" t="s">
        <v>17</v>
      </c>
    </row>
    <row r="178">
      <c r="A178" s="111" t="s">
        <v>4826</v>
      </c>
      <c r="B178" s="111" t="s">
        <v>22</v>
      </c>
      <c r="C178" s="111" t="s">
        <v>75</v>
      </c>
      <c r="D178" s="31" t="s">
        <v>30</v>
      </c>
      <c r="E178" s="31" t="s">
        <v>30</v>
      </c>
      <c r="F178" s="111"/>
      <c r="G178" s="111"/>
      <c r="H178" s="111"/>
      <c r="I178" s="111" t="s">
        <v>1642</v>
      </c>
    </row>
    <row r="179">
      <c r="A179" s="111" t="s">
        <v>4826</v>
      </c>
      <c r="B179" s="111" t="s">
        <v>15</v>
      </c>
      <c r="C179" s="111" t="s">
        <v>32</v>
      </c>
      <c r="D179" s="31">
        <v>20.0</v>
      </c>
      <c r="E179" s="31">
        <f t="shared" ref="E179:E180" si="2">D179-13</f>
        <v>7</v>
      </c>
      <c r="F179" s="111"/>
      <c r="G179" s="111"/>
      <c r="H179" s="111"/>
      <c r="I179" s="111" t="s">
        <v>4865</v>
      </c>
    </row>
    <row r="180">
      <c r="A180" s="111" t="s">
        <v>4826</v>
      </c>
      <c r="B180" s="111" t="s">
        <v>15</v>
      </c>
      <c r="C180" s="111" t="s">
        <v>32</v>
      </c>
      <c r="D180" s="31">
        <v>29.0</v>
      </c>
      <c r="E180" s="31">
        <f t="shared" si="2"/>
        <v>16</v>
      </c>
      <c r="F180" s="111"/>
      <c r="G180" s="111"/>
      <c r="H180" s="111"/>
      <c r="I180" s="111" t="s">
        <v>4865</v>
      </c>
    </row>
    <row r="181">
      <c r="A181" s="111" t="s">
        <v>4826</v>
      </c>
      <c r="B181" s="111" t="s">
        <v>15</v>
      </c>
      <c r="C181" s="111" t="s">
        <v>7</v>
      </c>
      <c r="D181" s="31">
        <v>11.0</v>
      </c>
      <c r="E181" s="31"/>
      <c r="F181" s="111"/>
      <c r="G181" s="111" t="s">
        <v>4866</v>
      </c>
      <c r="H181" s="111"/>
      <c r="I181" s="111"/>
    </row>
    <row r="182">
      <c r="A182" s="111" t="s">
        <v>4826</v>
      </c>
      <c r="B182" s="111" t="s">
        <v>15</v>
      </c>
      <c r="C182" s="111" t="s">
        <v>32</v>
      </c>
      <c r="D182" s="31">
        <v>27.0</v>
      </c>
      <c r="E182" s="31">
        <f>D182-13</f>
        <v>14</v>
      </c>
      <c r="F182" s="111"/>
      <c r="G182" s="111"/>
      <c r="H182" s="111"/>
      <c r="I182" s="111" t="s">
        <v>4867</v>
      </c>
    </row>
    <row r="183">
      <c r="A183" s="111" t="s">
        <v>4826</v>
      </c>
      <c r="B183" s="111" t="s">
        <v>15</v>
      </c>
      <c r="C183" s="111" t="s">
        <v>7</v>
      </c>
      <c r="D183" s="31">
        <v>18.0</v>
      </c>
      <c r="E183" s="31"/>
      <c r="F183" s="111"/>
      <c r="G183" s="111" t="s">
        <v>4847</v>
      </c>
      <c r="H183" s="111"/>
      <c r="I183" s="111"/>
    </row>
    <row r="184">
      <c r="A184" s="111" t="s">
        <v>4826</v>
      </c>
      <c r="B184" s="111" t="s">
        <v>4827</v>
      </c>
      <c r="C184" s="111" t="s">
        <v>32</v>
      </c>
      <c r="D184" s="31">
        <v>19.0</v>
      </c>
      <c r="E184" s="31"/>
      <c r="F184" s="111"/>
      <c r="G184" s="111"/>
      <c r="H184" s="111"/>
      <c r="I184" s="111" t="s">
        <v>4829</v>
      </c>
    </row>
    <row r="185">
      <c r="A185" s="111" t="s">
        <v>4826</v>
      </c>
      <c r="B185" s="111" t="s">
        <v>4827</v>
      </c>
      <c r="C185" s="111" t="s">
        <v>32</v>
      </c>
      <c r="D185" s="31">
        <v>15.0</v>
      </c>
      <c r="E185" s="31"/>
      <c r="F185" s="111"/>
      <c r="G185" s="111"/>
      <c r="H185" s="111"/>
      <c r="I185" s="111" t="s">
        <v>4829</v>
      </c>
    </row>
    <row r="186">
      <c r="A186" s="111" t="s">
        <v>4826</v>
      </c>
      <c r="B186" s="111" t="s">
        <v>4827</v>
      </c>
      <c r="C186" s="111" t="s">
        <v>32</v>
      </c>
      <c r="D186" s="31">
        <v>23.0</v>
      </c>
      <c r="E186" s="31"/>
      <c r="F186" s="111"/>
      <c r="G186" s="111"/>
      <c r="H186" s="111"/>
      <c r="I186" s="111" t="s">
        <v>4829</v>
      </c>
    </row>
    <row r="187">
      <c r="A187" s="111" t="s">
        <v>4826</v>
      </c>
      <c r="B187" s="111" t="s">
        <v>4827</v>
      </c>
      <c r="C187" s="111" t="s">
        <v>32</v>
      </c>
      <c r="D187" s="31">
        <v>25.0</v>
      </c>
      <c r="E187" s="31"/>
      <c r="F187" s="111"/>
      <c r="G187" s="111"/>
      <c r="H187" s="111"/>
      <c r="I187" s="111" t="s">
        <v>4829</v>
      </c>
    </row>
    <row r="188">
      <c r="A188" s="111" t="s">
        <v>4826</v>
      </c>
      <c r="B188" s="111" t="s">
        <v>4827</v>
      </c>
      <c r="C188" s="111" t="s">
        <v>32</v>
      </c>
      <c r="D188" s="31"/>
      <c r="E188" s="31">
        <v>19.0</v>
      </c>
      <c r="F188" s="111"/>
      <c r="G188" s="111"/>
      <c r="H188" s="111"/>
      <c r="I188" s="111" t="s">
        <v>4829</v>
      </c>
    </row>
    <row r="189">
      <c r="A189" s="111" t="s">
        <v>4826</v>
      </c>
      <c r="B189" s="111" t="s">
        <v>4827</v>
      </c>
      <c r="C189" s="111" t="s">
        <v>32</v>
      </c>
      <c r="D189" s="31"/>
      <c r="E189" s="31">
        <v>8.0</v>
      </c>
      <c r="F189" s="111"/>
      <c r="G189" s="111"/>
      <c r="H189" s="111"/>
      <c r="I189" s="111" t="s">
        <v>4829</v>
      </c>
    </row>
    <row r="190">
      <c r="A190" s="111" t="s">
        <v>4826</v>
      </c>
      <c r="B190" s="111" t="s">
        <v>4827</v>
      </c>
      <c r="C190" s="111" t="s">
        <v>7</v>
      </c>
      <c r="D190" s="31">
        <v>12.0</v>
      </c>
      <c r="E190" s="31"/>
      <c r="F190" s="111"/>
      <c r="G190" s="111" t="s">
        <v>4868</v>
      </c>
      <c r="H190" s="111"/>
      <c r="I190" s="111"/>
    </row>
    <row r="191">
      <c r="A191" s="111" t="s">
        <v>4826</v>
      </c>
      <c r="B191" s="111" t="s">
        <v>4827</v>
      </c>
      <c r="C191" s="111" t="s">
        <v>7</v>
      </c>
      <c r="D191" s="31">
        <v>19.0</v>
      </c>
      <c r="E191" s="31"/>
      <c r="F191" s="111"/>
      <c r="G191" s="111" t="s">
        <v>4848</v>
      </c>
      <c r="H191" s="111"/>
      <c r="I191" s="111"/>
    </row>
    <row r="192">
      <c r="A192" s="111" t="s">
        <v>4826</v>
      </c>
      <c r="B192" s="111" t="s">
        <v>4827</v>
      </c>
      <c r="C192" s="111" t="s">
        <v>7</v>
      </c>
      <c r="D192" s="31">
        <v>13.0</v>
      </c>
      <c r="E192" s="31"/>
      <c r="F192" s="111"/>
      <c r="G192" s="111" t="s">
        <v>4869</v>
      </c>
      <c r="H192" s="111"/>
      <c r="I192" s="111"/>
    </row>
    <row r="193">
      <c r="A193" s="111" t="s">
        <v>4826</v>
      </c>
      <c r="B193" s="111" t="s">
        <v>4827</v>
      </c>
      <c r="C193" s="111" t="s">
        <v>97</v>
      </c>
      <c r="D193" s="31">
        <v>27.0</v>
      </c>
      <c r="E193" s="31"/>
      <c r="F193" s="111"/>
      <c r="G193" s="111"/>
      <c r="H193" s="111"/>
      <c r="I193" s="111" t="s">
        <v>4870</v>
      </c>
    </row>
    <row r="194">
      <c r="A194" s="111" t="s">
        <v>4826</v>
      </c>
      <c r="B194" s="111" t="s">
        <v>4828</v>
      </c>
      <c r="C194" s="111" t="s">
        <v>402</v>
      </c>
      <c r="D194" s="31" t="s">
        <v>30</v>
      </c>
      <c r="E194" s="31" t="s">
        <v>30</v>
      </c>
      <c r="F194" s="111"/>
      <c r="G194" s="111"/>
      <c r="H194" s="111"/>
      <c r="I194" s="111" t="s">
        <v>4871</v>
      </c>
    </row>
    <row r="195">
      <c r="A195" s="111" t="s">
        <v>4826</v>
      </c>
      <c r="B195" s="111" t="s">
        <v>4872</v>
      </c>
      <c r="C195" s="111" t="s">
        <v>32</v>
      </c>
      <c r="D195" s="31">
        <v>25.0</v>
      </c>
      <c r="E195" s="31">
        <v>19.0</v>
      </c>
      <c r="F195" s="111"/>
      <c r="G195" s="111"/>
      <c r="H195" s="111"/>
      <c r="I195" s="111" t="s">
        <v>4873</v>
      </c>
    </row>
    <row r="196">
      <c r="A196" s="111" t="s">
        <v>4826</v>
      </c>
      <c r="B196" s="111" t="s">
        <v>4872</v>
      </c>
      <c r="C196" s="111" t="s">
        <v>7</v>
      </c>
      <c r="D196" s="31">
        <v>14.0</v>
      </c>
      <c r="E196" s="31"/>
      <c r="F196" s="111"/>
      <c r="G196" s="111" t="s">
        <v>4874</v>
      </c>
      <c r="H196" s="111"/>
      <c r="I196" s="111"/>
    </row>
    <row r="197">
      <c r="A197" s="111" t="s">
        <v>4826</v>
      </c>
      <c r="B197" s="111" t="s">
        <v>10</v>
      </c>
      <c r="C197" s="111" t="s">
        <v>32</v>
      </c>
      <c r="D197" s="31">
        <v>24.0</v>
      </c>
      <c r="E197" s="31">
        <f>D197-16</f>
        <v>8</v>
      </c>
      <c r="F197" s="111"/>
      <c r="G197" s="111"/>
      <c r="H197" s="111"/>
      <c r="I197" s="111" t="s">
        <v>4875</v>
      </c>
    </row>
    <row r="198">
      <c r="A198" s="111" t="s">
        <v>4826</v>
      </c>
      <c r="B198" s="111" t="s">
        <v>10</v>
      </c>
      <c r="C198" s="111" t="s">
        <v>32</v>
      </c>
      <c r="D198" s="31">
        <v>29.0</v>
      </c>
      <c r="E198" s="31">
        <v>13.0</v>
      </c>
      <c r="F198" s="111"/>
      <c r="G198" s="111"/>
      <c r="H198" s="111"/>
      <c r="I198" s="111" t="s">
        <v>2634</v>
      </c>
    </row>
    <row r="199">
      <c r="A199" s="111" t="s">
        <v>4826</v>
      </c>
      <c r="B199" s="111" t="s">
        <v>10</v>
      </c>
      <c r="C199" s="111" t="s">
        <v>7</v>
      </c>
      <c r="D199" s="31">
        <v>49.0</v>
      </c>
      <c r="E199" s="31"/>
      <c r="F199" s="111"/>
      <c r="G199" s="111" t="s">
        <v>4876</v>
      </c>
      <c r="H199" s="111"/>
      <c r="I199" s="111"/>
    </row>
    <row r="200">
      <c r="A200" s="111" t="s">
        <v>4826</v>
      </c>
      <c r="B200" s="111" t="s">
        <v>10</v>
      </c>
      <c r="C200" s="111" t="s">
        <v>7</v>
      </c>
      <c r="D200" s="31">
        <v>29.0</v>
      </c>
      <c r="E200" s="31"/>
      <c r="F200" s="111"/>
      <c r="G200" s="111" t="s">
        <v>4877</v>
      </c>
      <c r="H200" s="111"/>
      <c r="I200" s="111"/>
    </row>
    <row r="201">
      <c r="A201" s="111" t="s">
        <v>4826</v>
      </c>
      <c r="B201" s="111" t="s">
        <v>13</v>
      </c>
      <c r="C201" s="111" t="s">
        <v>32</v>
      </c>
      <c r="D201" s="31" t="s">
        <v>37</v>
      </c>
      <c r="E201" s="31">
        <v>20.0</v>
      </c>
      <c r="F201" s="111" t="s">
        <v>48</v>
      </c>
      <c r="G201" s="111"/>
      <c r="H201" s="111"/>
      <c r="I201" s="111" t="s">
        <v>2245</v>
      </c>
    </row>
    <row r="202">
      <c r="A202" s="111" t="s">
        <v>4826</v>
      </c>
      <c r="B202" s="111" t="s">
        <v>13</v>
      </c>
      <c r="C202" s="111" t="s">
        <v>7</v>
      </c>
      <c r="D202" s="31">
        <v>66.0</v>
      </c>
      <c r="E202" s="31"/>
      <c r="F202" s="111"/>
      <c r="G202" s="111" t="s">
        <v>4878</v>
      </c>
      <c r="H202" s="111"/>
      <c r="I202" s="111"/>
    </row>
    <row r="203">
      <c r="A203" s="111" t="s">
        <v>4826</v>
      </c>
      <c r="B203" s="111" t="s">
        <v>13</v>
      </c>
      <c r="C203" s="111" t="s">
        <v>32</v>
      </c>
      <c r="D203" s="31" t="s">
        <v>30</v>
      </c>
      <c r="E203" s="31" t="s">
        <v>30</v>
      </c>
      <c r="F203" s="111"/>
      <c r="G203" s="111"/>
      <c r="H203" s="111"/>
      <c r="I203" s="111" t="s">
        <v>17</v>
      </c>
    </row>
    <row r="204">
      <c r="A204" s="111" t="s">
        <v>4826</v>
      </c>
      <c r="B204" s="111" t="s">
        <v>13</v>
      </c>
      <c r="C204" s="111" t="s">
        <v>32</v>
      </c>
      <c r="D204" s="31" t="s">
        <v>37</v>
      </c>
      <c r="E204" s="31">
        <v>20.0</v>
      </c>
      <c r="F204" s="111" t="s">
        <v>48</v>
      </c>
      <c r="G204" s="111"/>
      <c r="H204" s="111"/>
      <c r="I204" s="111" t="s">
        <v>3072</v>
      </c>
    </row>
    <row r="205">
      <c r="A205" s="111" t="s">
        <v>4826</v>
      </c>
      <c r="B205" s="111" t="s">
        <v>13</v>
      </c>
      <c r="C205" s="111" t="s">
        <v>7</v>
      </c>
      <c r="D205" s="31">
        <v>86.0</v>
      </c>
      <c r="E205" s="31"/>
      <c r="F205" s="111"/>
      <c r="G205" s="111" t="s">
        <v>4879</v>
      </c>
      <c r="H205" s="31">
        <v>1.0</v>
      </c>
      <c r="I205" s="111" t="s">
        <v>112</v>
      </c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12.13"/>
    <col customWidth="1" min="2" max="2" width="8.75"/>
    <col customWidth="1" min="3" max="3" width="15.0"/>
    <col customWidth="1" min="4" max="4" width="9.63"/>
    <col customWidth="1" min="5" max="5" width="11.5"/>
    <col customWidth="1" min="6" max="6" width="4.88"/>
    <col customWidth="1" min="7" max="7" width="26.25"/>
    <col customWidth="1" min="8" max="8" width="5.88"/>
    <col customWidth="1" min="9" max="9" width="46.25"/>
  </cols>
  <sheetData>
    <row r="1">
      <c r="A1" s="152" t="s">
        <v>0</v>
      </c>
      <c r="B1" s="152" t="s">
        <v>2</v>
      </c>
      <c r="C1" s="152" t="s">
        <v>3</v>
      </c>
      <c r="D1" s="153" t="s">
        <v>4</v>
      </c>
      <c r="E1" s="153" t="s">
        <v>5</v>
      </c>
      <c r="F1" s="152" t="s">
        <v>6</v>
      </c>
      <c r="G1" s="152" t="s">
        <v>4767</v>
      </c>
      <c r="H1" s="152" t="s">
        <v>8</v>
      </c>
      <c r="I1" s="152" t="s">
        <v>9</v>
      </c>
    </row>
    <row r="2">
      <c r="A2" s="111" t="s">
        <v>4880</v>
      </c>
      <c r="B2" s="111" t="s">
        <v>4827</v>
      </c>
      <c r="C2" s="111" t="s">
        <v>402</v>
      </c>
      <c r="D2" s="31" t="s">
        <v>30</v>
      </c>
      <c r="E2" s="31" t="s">
        <v>30</v>
      </c>
      <c r="F2" s="111"/>
      <c r="G2" s="111"/>
      <c r="H2" s="111"/>
      <c r="I2" s="111" t="s">
        <v>4881</v>
      </c>
    </row>
    <row r="3">
      <c r="A3" s="111" t="s">
        <v>4880</v>
      </c>
      <c r="B3" s="111" t="s">
        <v>4827</v>
      </c>
      <c r="C3" s="111" t="s">
        <v>402</v>
      </c>
      <c r="D3" s="31" t="s">
        <v>28</v>
      </c>
      <c r="E3" s="31">
        <v>1.0</v>
      </c>
      <c r="F3" s="111"/>
      <c r="G3" s="111"/>
      <c r="H3" s="111"/>
      <c r="I3" s="111" t="s">
        <v>4882</v>
      </c>
    </row>
    <row r="4">
      <c r="A4" s="111" t="s">
        <v>4880</v>
      </c>
      <c r="B4" s="111" t="s">
        <v>15</v>
      </c>
      <c r="C4" s="111" t="s">
        <v>97</v>
      </c>
      <c r="D4" s="31">
        <v>12.0</v>
      </c>
      <c r="E4" s="111"/>
      <c r="F4" s="111"/>
      <c r="G4" s="111"/>
      <c r="H4" s="111"/>
      <c r="I4" s="111" t="s">
        <v>4883</v>
      </c>
    </row>
    <row r="5">
      <c r="A5" s="111" t="s">
        <v>4880</v>
      </c>
      <c r="B5" s="154" t="s">
        <v>18</v>
      </c>
      <c r="C5" s="154" t="s">
        <v>24</v>
      </c>
      <c r="D5" s="155">
        <v>15.0</v>
      </c>
      <c r="E5" s="155">
        <f>D5-9</f>
        <v>6</v>
      </c>
      <c r="F5" s="111"/>
      <c r="G5" s="111"/>
      <c r="H5" s="111"/>
      <c r="I5" s="111"/>
    </row>
    <row r="6">
      <c r="A6" s="111" t="s">
        <v>4880</v>
      </c>
      <c r="B6" s="111" t="s">
        <v>15</v>
      </c>
      <c r="C6" s="111" t="s">
        <v>88</v>
      </c>
      <c r="D6" s="31">
        <v>14.0</v>
      </c>
      <c r="E6" s="111">
        <f>D6-5</f>
        <v>9</v>
      </c>
      <c r="F6" s="111"/>
      <c r="G6" s="111"/>
      <c r="H6" s="111"/>
      <c r="I6" s="111"/>
    </row>
    <row r="7">
      <c r="A7" s="111" t="s">
        <v>4880</v>
      </c>
      <c r="B7" s="111" t="s">
        <v>134</v>
      </c>
      <c r="C7" s="111" t="s">
        <v>88</v>
      </c>
      <c r="D7" s="31">
        <v>18.0</v>
      </c>
      <c r="E7" s="111">
        <f>D7-1</f>
        <v>17</v>
      </c>
      <c r="F7" s="111"/>
      <c r="G7" s="111"/>
      <c r="H7" s="111"/>
      <c r="I7" s="111"/>
    </row>
    <row r="8">
      <c r="A8" s="111" t="s">
        <v>4880</v>
      </c>
      <c r="B8" s="111" t="s">
        <v>22</v>
      </c>
      <c r="C8" s="111" t="s">
        <v>14</v>
      </c>
      <c r="D8" s="31" t="s">
        <v>30</v>
      </c>
      <c r="E8" s="31" t="s">
        <v>30</v>
      </c>
      <c r="F8" s="111"/>
      <c r="G8" s="111"/>
      <c r="H8" s="111"/>
      <c r="I8" s="111" t="s">
        <v>42</v>
      </c>
    </row>
    <row r="9">
      <c r="A9" s="111" t="s">
        <v>4880</v>
      </c>
      <c r="B9" s="111" t="s">
        <v>22</v>
      </c>
      <c r="C9" s="111" t="s">
        <v>14</v>
      </c>
      <c r="D9" s="31">
        <v>20.0</v>
      </c>
      <c r="E9" s="31">
        <v>2.0</v>
      </c>
      <c r="F9" s="111"/>
      <c r="G9" s="111"/>
      <c r="H9" s="111"/>
      <c r="I9" s="111" t="s">
        <v>43</v>
      </c>
    </row>
    <row r="10">
      <c r="A10" s="111" t="s">
        <v>4880</v>
      </c>
      <c r="B10" s="111" t="s">
        <v>10</v>
      </c>
      <c r="C10" s="111" t="s">
        <v>14</v>
      </c>
      <c r="D10" s="31" t="s">
        <v>30</v>
      </c>
      <c r="E10" s="31" t="s">
        <v>30</v>
      </c>
      <c r="F10" s="111"/>
      <c r="G10" s="111"/>
      <c r="H10" s="111"/>
      <c r="I10" s="111" t="s">
        <v>42</v>
      </c>
    </row>
    <row r="11">
      <c r="A11" s="111" t="s">
        <v>4880</v>
      </c>
      <c r="B11" s="111" t="s">
        <v>10</v>
      </c>
      <c r="C11" s="111" t="s">
        <v>14</v>
      </c>
      <c r="D11" s="31">
        <v>13.0</v>
      </c>
      <c r="E11" s="111">
        <f>D11-9</f>
        <v>4</v>
      </c>
      <c r="F11" s="111"/>
      <c r="G11" s="111"/>
      <c r="H11" s="111"/>
      <c r="I11" s="111" t="s">
        <v>43</v>
      </c>
    </row>
    <row r="12">
      <c r="A12" s="111" t="s">
        <v>4880</v>
      </c>
      <c r="B12" s="111" t="s">
        <v>13</v>
      </c>
      <c r="C12" s="111" t="s">
        <v>26</v>
      </c>
      <c r="D12" s="31" t="s">
        <v>37</v>
      </c>
      <c r="E12" s="31">
        <v>20.0</v>
      </c>
      <c r="F12" s="111"/>
      <c r="G12" s="111"/>
      <c r="H12" s="111"/>
      <c r="I12" s="111"/>
    </row>
    <row r="13">
      <c r="A13" s="111" t="s">
        <v>4880</v>
      </c>
      <c r="B13" s="111" t="s">
        <v>15</v>
      </c>
      <c r="C13" s="111" t="s">
        <v>11</v>
      </c>
      <c r="D13" s="31">
        <v>19.0</v>
      </c>
      <c r="E13" s="111">
        <f>D13-2</f>
        <v>17</v>
      </c>
      <c r="F13" s="111"/>
      <c r="G13" s="111"/>
      <c r="H13" s="111"/>
      <c r="I13" s="111"/>
    </row>
    <row r="14">
      <c r="A14" s="111" t="s">
        <v>4880</v>
      </c>
      <c r="B14" s="111" t="s">
        <v>134</v>
      </c>
      <c r="C14" s="111" t="s">
        <v>97</v>
      </c>
      <c r="D14" s="31">
        <v>10.0</v>
      </c>
      <c r="E14" s="111"/>
      <c r="F14" s="111"/>
      <c r="G14" s="111"/>
      <c r="H14" s="111"/>
      <c r="I14" s="111" t="s">
        <v>4884</v>
      </c>
    </row>
    <row r="15">
      <c r="A15" s="111" t="s">
        <v>4880</v>
      </c>
      <c r="B15" s="111" t="s">
        <v>134</v>
      </c>
      <c r="C15" s="111" t="s">
        <v>146</v>
      </c>
      <c r="D15" s="111" t="s">
        <v>30</v>
      </c>
      <c r="E15" s="31" t="s">
        <v>30</v>
      </c>
      <c r="F15" s="111"/>
      <c r="G15" s="111"/>
      <c r="H15" s="111"/>
      <c r="I15" s="111" t="s">
        <v>42</v>
      </c>
    </row>
    <row r="16">
      <c r="A16" s="111" t="s">
        <v>4880</v>
      </c>
      <c r="B16" s="111" t="s">
        <v>134</v>
      </c>
      <c r="C16" s="111" t="s">
        <v>146</v>
      </c>
      <c r="D16" s="31">
        <v>6.0</v>
      </c>
      <c r="E16" s="111">
        <f>D16-4</f>
        <v>2</v>
      </c>
      <c r="F16" s="111"/>
      <c r="G16" s="111"/>
      <c r="H16" s="111"/>
      <c r="I16" s="111" t="s">
        <v>43</v>
      </c>
    </row>
    <row r="17">
      <c r="A17" s="111" t="s">
        <v>4880</v>
      </c>
      <c r="B17" s="111" t="s">
        <v>18</v>
      </c>
      <c r="C17" s="111" t="s">
        <v>24</v>
      </c>
      <c r="D17" s="31">
        <v>23.0</v>
      </c>
      <c r="E17" s="111">
        <f t="shared" ref="E17:E18" si="1">D17-9</f>
        <v>14</v>
      </c>
      <c r="F17" s="111"/>
      <c r="G17" s="111"/>
      <c r="H17" s="111"/>
      <c r="I17" s="111" t="s">
        <v>1734</v>
      </c>
    </row>
    <row r="18">
      <c r="A18" s="111" t="s">
        <v>4880</v>
      </c>
      <c r="B18" s="111" t="s">
        <v>18</v>
      </c>
      <c r="C18" s="111" t="s">
        <v>24</v>
      </c>
      <c r="D18" s="31">
        <v>14.0</v>
      </c>
      <c r="E18" s="111">
        <f t="shared" si="1"/>
        <v>5</v>
      </c>
      <c r="F18" s="111"/>
      <c r="G18" s="111"/>
      <c r="H18" s="111"/>
      <c r="I18" s="111"/>
    </row>
    <row r="19">
      <c r="A19" s="111" t="s">
        <v>4880</v>
      </c>
      <c r="B19" s="111" t="s">
        <v>18</v>
      </c>
      <c r="C19" s="111" t="s">
        <v>20</v>
      </c>
      <c r="D19" s="31">
        <v>35.0</v>
      </c>
      <c r="E19" s="111">
        <f>D19-6-10</f>
        <v>19</v>
      </c>
      <c r="F19" s="111"/>
      <c r="G19" s="111"/>
      <c r="H19" s="111"/>
      <c r="I19" s="111"/>
    </row>
    <row r="20">
      <c r="A20" s="111" t="s">
        <v>4880</v>
      </c>
      <c r="B20" s="111" t="s">
        <v>18</v>
      </c>
      <c r="C20" s="111" t="s">
        <v>24</v>
      </c>
      <c r="D20" s="31" t="s">
        <v>30</v>
      </c>
      <c r="E20" s="31" t="s">
        <v>30</v>
      </c>
      <c r="F20" s="111"/>
      <c r="G20" s="111"/>
      <c r="H20" s="111"/>
      <c r="I20" s="111" t="s">
        <v>17</v>
      </c>
    </row>
    <row r="21">
      <c r="A21" s="111" t="s">
        <v>4880</v>
      </c>
      <c r="B21" s="111" t="s">
        <v>18</v>
      </c>
      <c r="C21" s="111" t="s">
        <v>24</v>
      </c>
      <c r="D21" s="31" t="s">
        <v>37</v>
      </c>
      <c r="E21" s="31">
        <v>20.0</v>
      </c>
      <c r="F21" s="111"/>
      <c r="G21" s="111"/>
      <c r="H21" s="111"/>
      <c r="I21" s="111" t="s">
        <v>40</v>
      </c>
    </row>
    <row r="22">
      <c r="A22" s="111" t="s">
        <v>4880</v>
      </c>
      <c r="B22" s="111" t="s">
        <v>18</v>
      </c>
      <c r="C22" s="111" t="s">
        <v>24</v>
      </c>
      <c r="D22" s="31" t="s">
        <v>30</v>
      </c>
      <c r="E22" s="31" t="s">
        <v>30</v>
      </c>
      <c r="F22" s="111"/>
      <c r="G22" s="111"/>
      <c r="H22" s="111"/>
      <c r="I22" s="111" t="s">
        <v>17</v>
      </c>
    </row>
    <row r="23">
      <c r="A23" s="111" t="s">
        <v>4880</v>
      </c>
      <c r="B23" s="111" t="s">
        <v>18</v>
      </c>
      <c r="C23" s="111" t="s">
        <v>24</v>
      </c>
      <c r="D23" s="31">
        <v>28.0</v>
      </c>
      <c r="E23" s="111">
        <f>D23-9</f>
        <v>19</v>
      </c>
      <c r="F23" s="111"/>
      <c r="G23" s="111"/>
      <c r="H23" s="111"/>
      <c r="I23" s="111" t="s">
        <v>40</v>
      </c>
    </row>
    <row r="24">
      <c r="A24" s="111" t="s">
        <v>4880</v>
      </c>
      <c r="B24" s="111" t="s">
        <v>18</v>
      </c>
      <c r="C24" s="111" t="s">
        <v>41</v>
      </c>
      <c r="D24" s="31">
        <v>9.0</v>
      </c>
      <c r="E24" s="31">
        <f>D24-6</f>
        <v>3</v>
      </c>
      <c r="F24" s="111"/>
      <c r="G24" s="111"/>
      <c r="H24" s="111"/>
      <c r="I24" s="111"/>
    </row>
    <row r="25">
      <c r="A25" s="111" t="s">
        <v>4880</v>
      </c>
      <c r="B25" s="111" t="s">
        <v>15</v>
      </c>
      <c r="C25" s="111" t="s">
        <v>24</v>
      </c>
      <c r="D25" s="31">
        <v>23.0</v>
      </c>
      <c r="E25" s="111">
        <f>D25-12</f>
        <v>11</v>
      </c>
      <c r="F25" s="111"/>
      <c r="G25" s="111"/>
      <c r="H25" s="111"/>
      <c r="I25" s="111"/>
    </row>
    <row r="26">
      <c r="A26" s="111" t="s">
        <v>4880</v>
      </c>
      <c r="B26" s="111" t="s">
        <v>4828</v>
      </c>
      <c r="C26" s="111" t="s">
        <v>24</v>
      </c>
      <c r="D26" s="31" t="s">
        <v>30</v>
      </c>
      <c r="E26" s="31" t="s">
        <v>30</v>
      </c>
      <c r="F26" s="111"/>
      <c r="G26" s="111"/>
      <c r="H26" s="111"/>
      <c r="I26" s="111" t="s">
        <v>17</v>
      </c>
    </row>
    <row r="27">
      <c r="A27" s="111" t="s">
        <v>4880</v>
      </c>
      <c r="B27" s="111" t="s">
        <v>4828</v>
      </c>
      <c r="C27" s="111" t="s">
        <v>24</v>
      </c>
      <c r="D27" s="31">
        <v>26.0</v>
      </c>
      <c r="E27" s="31">
        <v>19.0</v>
      </c>
      <c r="F27" s="111"/>
      <c r="G27" s="111"/>
      <c r="H27" s="111"/>
      <c r="I27" s="111" t="s">
        <v>40</v>
      </c>
    </row>
    <row r="28">
      <c r="A28" s="111" t="s">
        <v>4880</v>
      </c>
      <c r="B28" s="111" t="s">
        <v>15</v>
      </c>
      <c r="C28" s="111" t="s">
        <v>127</v>
      </c>
      <c r="D28" s="31">
        <v>28.0</v>
      </c>
      <c r="E28" s="111">
        <f>D28-12</f>
        <v>16</v>
      </c>
      <c r="F28" s="111"/>
      <c r="G28" s="111"/>
      <c r="H28" s="111"/>
      <c r="I28" s="111"/>
    </row>
    <row r="29">
      <c r="A29" s="111" t="s">
        <v>4880</v>
      </c>
      <c r="B29" s="111" t="s">
        <v>10</v>
      </c>
      <c r="C29" s="111" t="s">
        <v>24</v>
      </c>
      <c r="D29" s="31">
        <v>28.0</v>
      </c>
      <c r="E29" s="111">
        <f>D29-15</f>
        <v>13</v>
      </c>
      <c r="F29" s="111"/>
      <c r="G29" s="111"/>
      <c r="H29" s="111"/>
      <c r="I29" s="111"/>
    </row>
    <row r="30">
      <c r="A30" s="111" t="s">
        <v>4880</v>
      </c>
      <c r="B30" s="111" t="s">
        <v>4827</v>
      </c>
      <c r="C30" s="111" t="s">
        <v>20</v>
      </c>
      <c r="D30" s="31">
        <v>21.0</v>
      </c>
      <c r="E30" s="31" t="s">
        <v>30</v>
      </c>
      <c r="F30" s="111"/>
      <c r="G30" s="111"/>
      <c r="H30" s="111"/>
      <c r="I30" s="111" t="s">
        <v>137</v>
      </c>
    </row>
    <row r="31">
      <c r="A31" s="111" t="s">
        <v>4880</v>
      </c>
      <c r="B31" s="111" t="s">
        <v>13</v>
      </c>
      <c r="C31" s="111" t="s">
        <v>20</v>
      </c>
      <c r="D31" s="31">
        <v>31.0</v>
      </c>
      <c r="E31" s="111">
        <f>D31-2-10</f>
        <v>19</v>
      </c>
      <c r="F31" s="111"/>
      <c r="G31" s="111"/>
      <c r="H31" s="111"/>
      <c r="I31" s="111" t="s">
        <v>137</v>
      </c>
    </row>
    <row r="32">
      <c r="A32" s="111" t="s">
        <v>4880</v>
      </c>
      <c r="B32" s="111" t="s">
        <v>134</v>
      </c>
      <c r="C32" s="111" t="s">
        <v>20</v>
      </c>
      <c r="D32" s="31">
        <v>18.0</v>
      </c>
      <c r="E32" s="31">
        <v>2.0</v>
      </c>
      <c r="F32" s="111"/>
      <c r="G32" s="111"/>
      <c r="H32" s="111"/>
      <c r="I32" s="111" t="s">
        <v>137</v>
      </c>
    </row>
    <row r="33">
      <c r="A33" s="111" t="s">
        <v>4880</v>
      </c>
      <c r="B33" s="111" t="s">
        <v>10</v>
      </c>
      <c r="C33" s="111" t="s">
        <v>20</v>
      </c>
      <c r="D33" s="31">
        <v>40.0</v>
      </c>
      <c r="E33" s="111">
        <f>D33-17-10</f>
        <v>13</v>
      </c>
      <c r="F33" s="111"/>
      <c r="G33" s="111"/>
      <c r="H33" s="111"/>
      <c r="I33" s="111" t="s">
        <v>137</v>
      </c>
    </row>
    <row r="34">
      <c r="A34" s="111" t="s">
        <v>4880</v>
      </c>
      <c r="B34" s="111" t="s">
        <v>4828</v>
      </c>
      <c r="C34" s="111" t="s">
        <v>20</v>
      </c>
      <c r="D34" s="31">
        <v>22.0</v>
      </c>
      <c r="E34" s="111"/>
      <c r="F34" s="111"/>
      <c r="G34" s="111"/>
      <c r="H34" s="111"/>
      <c r="I34" s="111" t="s">
        <v>137</v>
      </c>
    </row>
    <row r="35">
      <c r="A35" s="111" t="s">
        <v>4880</v>
      </c>
      <c r="B35" s="111" t="s">
        <v>15</v>
      </c>
      <c r="C35" s="111" t="s">
        <v>20</v>
      </c>
      <c r="D35" s="31">
        <v>24.0</v>
      </c>
      <c r="E35" s="111">
        <f>D35-8-10</f>
        <v>6</v>
      </c>
      <c r="F35" s="111"/>
      <c r="G35" s="111"/>
      <c r="H35" s="111"/>
      <c r="I35" s="111" t="s">
        <v>137</v>
      </c>
    </row>
    <row r="36">
      <c r="A36" s="111" t="s">
        <v>4880</v>
      </c>
      <c r="B36" s="111" t="s">
        <v>18</v>
      </c>
      <c r="C36" s="111" t="s">
        <v>20</v>
      </c>
      <c r="D36" s="31" t="s">
        <v>30</v>
      </c>
      <c r="E36" s="31" t="s">
        <v>30</v>
      </c>
      <c r="F36" s="111"/>
      <c r="G36" s="111"/>
      <c r="H36" s="111"/>
      <c r="I36" s="111" t="s">
        <v>4885</v>
      </c>
    </row>
    <row r="37">
      <c r="A37" s="111" t="s">
        <v>4880</v>
      </c>
      <c r="B37" s="111" t="s">
        <v>18</v>
      </c>
      <c r="C37" s="111" t="s">
        <v>20</v>
      </c>
      <c r="D37" s="31">
        <v>32.0</v>
      </c>
      <c r="E37" s="111">
        <f>D37-6-10</f>
        <v>16</v>
      </c>
      <c r="F37" s="111"/>
      <c r="G37" s="111"/>
      <c r="H37" s="111"/>
      <c r="I37" s="111" t="s">
        <v>2480</v>
      </c>
    </row>
    <row r="38">
      <c r="A38" s="111" t="s">
        <v>4880</v>
      </c>
      <c r="B38" s="111" t="s">
        <v>22</v>
      </c>
      <c r="C38" s="111" t="s">
        <v>20</v>
      </c>
      <c r="D38" s="31" t="s">
        <v>37</v>
      </c>
      <c r="E38" s="31">
        <v>20.0</v>
      </c>
      <c r="F38" s="111"/>
      <c r="G38" s="111"/>
      <c r="H38" s="111"/>
      <c r="I38" s="111" t="s">
        <v>137</v>
      </c>
    </row>
    <row r="39">
      <c r="A39" s="111" t="s">
        <v>4880</v>
      </c>
      <c r="B39" s="111" t="s">
        <v>22</v>
      </c>
      <c r="C39" s="111" t="s">
        <v>129</v>
      </c>
      <c r="D39" s="31" t="s">
        <v>30</v>
      </c>
      <c r="E39" s="31" t="s">
        <v>30</v>
      </c>
      <c r="F39" s="111"/>
      <c r="G39" s="111"/>
      <c r="H39" s="111"/>
      <c r="I39" s="111" t="s">
        <v>17</v>
      </c>
    </row>
    <row r="40">
      <c r="A40" s="111" t="s">
        <v>4880</v>
      </c>
      <c r="B40" s="111" t="s">
        <v>22</v>
      </c>
      <c r="C40" s="111" t="s">
        <v>129</v>
      </c>
      <c r="D40" s="31">
        <v>16.0</v>
      </c>
      <c r="E40" s="111">
        <f>D40--2</f>
        <v>18</v>
      </c>
      <c r="F40" s="111"/>
      <c r="G40" s="111"/>
      <c r="H40" s="111"/>
      <c r="I40" s="111" t="s">
        <v>40</v>
      </c>
    </row>
    <row r="41">
      <c r="A41" s="111" t="s">
        <v>4880</v>
      </c>
      <c r="B41" s="111" t="s">
        <v>18</v>
      </c>
      <c r="C41" s="111" t="s">
        <v>129</v>
      </c>
      <c r="D41" s="31" t="s">
        <v>30</v>
      </c>
      <c r="E41" s="31" t="s">
        <v>30</v>
      </c>
      <c r="F41" s="111"/>
      <c r="G41" s="111"/>
      <c r="H41" s="111"/>
      <c r="I41" s="111" t="s">
        <v>17</v>
      </c>
    </row>
    <row r="42">
      <c r="A42" s="111" t="s">
        <v>4880</v>
      </c>
      <c r="B42" s="111" t="s">
        <v>18</v>
      </c>
      <c r="C42" s="111" t="s">
        <v>129</v>
      </c>
      <c r="D42" s="31">
        <v>11.0</v>
      </c>
      <c r="E42" s="111">
        <f>D42-3</f>
        <v>8</v>
      </c>
      <c r="F42" s="111"/>
      <c r="G42" s="111"/>
      <c r="H42" s="111"/>
      <c r="I42" s="111" t="s">
        <v>40</v>
      </c>
    </row>
    <row r="43">
      <c r="A43" s="111" t="s">
        <v>4880</v>
      </c>
      <c r="B43" s="111" t="s">
        <v>15</v>
      </c>
      <c r="C43" s="111" t="s">
        <v>129</v>
      </c>
      <c r="D43" s="31" t="s">
        <v>30</v>
      </c>
      <c r="E43" s="31" t="s">
        <v>30</v>
      </c>
      <c r="F43" s="111"/>
      <c r="G43" s="111"/>
      <c r="H43" s="111"/>
      <c r="I43" s="111" t="s">
        <v>17</v>
      </c>
    </row>
    <row r="44">
      <c r="A44" s="111" t="s">
        <v>4880</v>
      </c>
      <c r="B44" s="111" t="s">
        <v>15</v>
      </c>
      <c r="C44" s="111" t="s">
        <v>129</v>
      </c>
      <c r="D44" s="31">
        <v>32.0</v>
      </c>
      <c r="E44" s="111">
        <f>D44-15</f>
        <v>17</v>
      </c>
      <c r="F44" s="111"/>
      <c r="G44" s="111"/>
      <c r="H44" s="111"/>
      <c r="I44" s="111" t="s">
        <v>40</v>
      </c>
    </row>
    <row r="45">
      <c r="A45" s="111" t="s">
        <v>4880</v>
      </c>
      <c r="B45" s="111" t="s">
        <v>4828</v>
      </c>
      <c r="C45" s="111" t="s">
        <v>129</v>
      </c>
      <c r="D45" s="31" t="s">
        <v>30</v>
      </c>
      <c r="E45" s="31" t="s">
        <v>30</v>
      </c>
      <c r="F45" s="111"/>
      <c r="G45" s="111"/>
      <c r="H45" s="111"/>
      <c r="I45" s="111" t="s">
        <v>17</v>
      </c>
    </row>
    <row r="46">
      <c r="A46" s="111" t="s">
        <v>4880</v>
      </c>
      <c r="B46" s="111" t="s">
        <v>4828</v>
      </c>
      <c r="C46" s="111" t="s">
        <v>129</v>
      </c>
      <c r="D46" s="31">
        <v>16.0</v>
      </c>
      <c r="E46" s="111">
        <f>D46-10</f>
        <v>6</v>
      </c>
      <c r="F46" s="111"/>
      <c r="G46" s="111"/>
      <c r="H46" s="111"/>
      <c r="I46" s="111" t="s">
        <v>40</v>
      </c>
    </row>
    <row r="47">
      <c r="A47" s="111" t="s">
        <v>4880</v>
      </c>
      <c r="B47" s="111" t="s">
        <v>10</v>
      </c>
      <c r="C47" s="111" t="s">
        <v>129</v>
      </c>
      <c r="D47" s="31" t="s">
        <v>30</v>
      </c>
      <c r="E47" s="31" t="s">
        <v>30</v>
      </c>
      <c r="F47" s="111"/>
      <c r="G47" s="111"/>
      <c r="H47" s="111"/>
      <c r="I47" s="111" t="s">
        <v>17</v>
      </c>
    </row>
    <row r="48">
      <c r="A48" s="111" t="s">
        <v>4880</v>
      </c>
      <c r="B48" s="111" t="s">
        <v>10</v>
      </c>
      <c r="C48" s="111" t="s">
        <v>129</v>
      </c>
      <c r="D48" s="31">
        <v>18.0</v>
      </c>
      <c r="E48" s="111">
        <f>D48-5</f>
        <v>13</v>
      </c>
      <c r="F48" s="111"/>
      <c r="G48" s="111"/>
      <c r="H48" s="111"/>
      <c r="I48" s="111" t="s">
        <v>40</v>
      </c>
    </row>
    <row r="49">
      <c r="A49" s="111" t="s">
        <v>4880</v>
      </c>
      <c r="B49" s="111" t="s">
        <v>134</v>
      </c>
      <c r="C49" s="111" t="s">
        <v>129</v>
      </c>
      <c r="D49" s="31" t="s">
        <v>30</v>
      </c>
      <c r="E49" s="31" t="s">
        <v>30</v>
      </c>
      <c r="F49" s="111"/>
      <c r="G49" s="111"/>
      <c r="H49" s="111"/>
      <c r="I49" s="111" t="s">
        <v>17</v>
      </c>
    </row>
    <row r="50">
      <c r="A50" s="111" t="s">
        <v>4880</v>
      </c>
      <c r="B50" s="111" t="s">
        <v>134</v>
      </c>
      <c r="C50" s="111" t="s">
        <v>129</v>
      </c>
      <c r="D50" s="31">
        <v>22.0</v>
      </c>
      <c r="E50" s="111">
        <f>D50-11</f>
        <v>11</v>
      </c>
      <c r="F50" s="111"/>
      <c r="G50" s="111"/>
      <c r="H50" s="111"/>
      <c r="I50" s="111" t="s">
        <v>40</v>
      </c>
    </row>
    <row r="51">
      <c r="A51" s="111" t="s">
        <v>4880</v>
      </c>
      <c r="B51" s="111" t="s">
        <v>4827</v>
      </c>
      <c r="C51" s="111" t="s">
        <v>129</v>
      </c>
      <c r="D51" s="31" t="s">
        <v>30</v>
      </c>
      <c r="E51" s="31" t="s">
        <v>30</v>
      </c>
      <c r="F51" s="111"/>
      <c r="G51" s="111"/>
      <c r="H51" s="111"/>
      <c r="I51" s="111" t="s">
        <v>17</v>
      </c>
    </row>
    <row r="52">
      <c r="A52" s="111" t="s">
        <v>4880</v>
      </c>
      <c r="B52" s="111" t="s">
        <v>4827</v>
      </c>
      <c r="C52" s="111" t="s">
        <v>129</v>
      </c>
      <c r="D52" s="31">
        <v>9.0</v>
      </c>
      <c r="E52" s="111">
        <f>D52-0</f>
        <v>9</v>
      </c>
      <c r="F52" s="111"/>
      <c r="G52" s="111"/>
      <c r="H52" s="111"/>
      <c r="I52" s="111" t="s">
        <v>40</v>
      </c>
    </row>
    <row r="53">
      <c r="A53" s="111" t="s">
        <v>4880</v>
      </c>
      <c r="B53" s="111" t="s">
        <v>13</v>
      </c>
      <c r="C53" s="111" t="s">
        <v>129</v>
      </c>
      <c r="D53" s="31" t="s">
        <v>30</v>
      </c>
      <c r="E53" s="31" t="s">
        <v>30</v>
      </c>
      <c r="F53" s="111"/>
      <c r="G53" s="111"/>
      <c r="H53" s="111"/>
      <c r="I53" s="111" t="s">
        <v>17</v>
      </c>
    </row>
    <row r="54">
      <c r="A54" s="111" t="s">
        <v>4880</v>
      </c>
      <c r="B54" s="111" t="s">
        <v>13</v>
      </c>
      <c r="C54" s="111" t="s">
        <v>129</v>
      </c>
      <c r="D54" s="31">
        <v>15.0</v>
      </c>
      <c r="E54" s="111">
        <f>D54-0</f>
        <v>15</v>
      </c>
      <c r="F54" s="111"/>
      <c r="G54" s="111"/>
      <c r="H54" s="111"/>
      <c r="I54" s="111" t="s">
        <v>40</v>
      </c>
    </row>
    <row r="55">
      <c r="A55" s="111" t="s">
        <v>4880</v>
      </c>
      <c r="B55" s="111" t="s">
        <v>15</v>
      </c>
      <c r="C55" s="111" t="s">
        <v>127</v>
      </c>
      <c r="D55" s="31">
        <v>27.0</v>
      </c>
      <c r="E55" s="111">
        <f>D55-12</f>
        <v>15</v>
      </c>
      <c r="F55" s="111"/>
      <c r="G55" s="111"/>
      <c r="H55" s="111"/>
      <c r="I55" s="111"/>
    </row>
    <row r="56">
      <c r="A56" s="111" t="s">
        <v>4880</v>
      </c>
      <c r="B56" s="111" t="s">
        <v>18</v>
      </c>
      <c r="C56" s="111" t="s">
        <v>24</v>
      </c>
      <c r="D56" s="31" t="s">
        <v>30</v>
      </c>
      <c r="E56" s="31" t="s">
        <v>30</v>
      </c>
      <c r="F56" s="111"/>
      <c r="G56" s="111"/>
      <c r="H56" s="111"/>
      <c r="I56" s="111" t="s">
        <v>17</v>
      </c>
    </row>
    <row r="57">
      <c r="A57" s="111" t="s">
        <v>4880</v>
      </c>
      <c r="B57" s="111" t="s">
        <v>18</v>
      </c>
      <c r="C57" s="111" t="s">
        <v>24</v>
      </c>
      <c r="D57" s="31">
        <v>21.0</v>
      </c>
      <c r="E57" s="111">
        <f>D57-9</f>
        <v>12</v>
      </c>
      <c r="F57" s="111"/>
      <c r="G57" s="111"/>
      <c r="H57" s="111"/>
      <c r="I57" s="111" t="s">
        <v>40</v>
      </c>
    </row>
    <row r="58">
      <c r="A58" s="111" t="s">
        <v>4880</v>
      </c>
      <c r="B58" s="111" t="s">
        <v>4827</v>
      </c>
      <c r="C58" s="111" t="s">
        <v>32</v>
      </c>
      <c r="D58" s="31">
        <v>17.0</v>
      </c>
      <c r="E58" s="111"/>
      <c r="F58" s="111"/>
      <c r="G58" s="111"/>
      <c r="H58" s="111"/>
      <c r="I58" s="111"/>
    </row>
    <row r="59">
      <c r="A59" s="111" t="s">
        <v>4880</v>
      </c>
      <c r="B59" s="111" t="s">
        <v>4827</v>
      </c>
      <c r="C59" s="111" t="s">
        <v>25</v>
      </c>
      <c r="D59" s="31">
        <v>18.0</v>
      </c>
      <c r="E59" s="111"/>
      <c r="F59" s="111"/>
      <c r="G59" s="111"/>
      <c r="H59" s="111"/>
      <c r="I59" s="111"/>
    </row>
    <row r="60">
      <c r="A60" s="111" t="s">
        <v>4880</v>
      </c>
      <c r="B60" s="111" t="s">
        <v>4827</v>
      </c>
      <c r="C60" s="111" t="s">
        <v>24</v>
      </c>
      <c r="D60" s="31" t="s">
        <v>30</v>
      </c>
      <c r="E60" s="31" t="s">
        <v>30</v>
      </c>
      <c r="F60" s="111"/>
      <c r="G60" s="111"/>
      <c r="H60" s="111"/>
      <c r="I60" s="111" t="s">
        <v>42</v>
      </c>
    </row>
    <row r="61">
      <c r="A61" s="111" t="s">
        <v>4880</v>
      </c>
      <c r="B61" s="111" t="s">
        <v>4827</v>
      </c>
      <c r="C61" s="111" t="s">
        <v>24</v>
      </c>
      <c r="D61" s="31">
        <v>3.0</v>
      </c>
      <c r="E61" s="111">
        <f>D61-0</f>
        <v>3</v>
      </c>
      <c r="F61" s="111"/>
      <c r="G61" s="111"/>
      <c r="H61" s="111"/>
      <c r="I61" s="111" t="s">
        <v>43</v>
      </c>
    </row>
    <row r="62">
      <c r="A62" s="111" t="s">
        <v>4880</v>
      </c>
      <c r="B62" s="111" t="s">
        <v>10</v>
      </c>
      <c r="C62" s="111" t="s">
        <v>24</v>
      </c>
      <c r="D62" s="31">
        <v>27.0</v>
      </c>
      <c r="E62" s="111">
        <f>D62-15</f>
        <v>12</v>
      </c>
      <c r="F62" s="111"/>
      <c r="G62" s="111"/>
      <c r="H62" s="111"/>
      <c r="I62" s="111"/>
    </row>
    <row r="63">
      <c r="A63" s="111" t="s">
        <v>4880</v>
      </c>
      <c r="B63" s="111" t="s">
        <v>22</v>
      </c>
      <c r="C63" s="111" t="s">
        <v>20</v>
      </c>
      <c r="D63" s="31">
        <v>15.0</v>
      </c>
      <c r="E63" s="111">
        <f>D63-3-10</f>
        <v>2</v>
      </c>
      <c r="F63" s="111"/>
      <c r="G63" s="111"/>
      <c r="H63" s="111"/>
      <c r="I63" s="111" t="s">
        <v>137</v>
      </c>
    </row>
    <row r="64">
      <c r="A64" s="111" t="s">
        <v>4880</v>
      </c>
      <c r="B64" s="111" t="s">
        <v>18</v>
      </c>
      <c r="C64" s="111" t="s">
        <v>20</v>
      </c>
      <c r="D64" s="31">
        <v>26.0</v>
      </c>
      <c r="E64" s="111">
        <f>D64-6-10</f>
        <v>10</v>
      </c>
      <c r="F64" s="111"/>
      <c r="G64" s="111"/>
      <c r="H64" s="111"/>
      <c r="I64" s="111" t="s">
        <v>137</v>
      </c>
    </row>
    <row r="65">
      <c r="A65" s="111" t="s">
        <v>4880</v>
      </c>
      <c r="B65" s="111" t="s">
        <v>15</v>
      </c>
      <c r="C65" s="111" t="s">
        <v>20</v>
      </c>
      <c r="D65" s="31">
        <v>30.0</v>
      </c>
      <c r="E65" s="111">
        <f>D65-8-10</f>
        <v>12</v>
      </c>
      <c r="F65" s="111"/>
      <c r="G65" s="111"/>
      <c r="H65" s="111"/>
      <c r="I65" s="111" t="s">
        <v>137</v>
      </c>
    </row>
    <row r="66">
      <c r="A66" s="111" t="s">
        <v>4880</v>
      </c>
      <c r="B66" s="111" t="s">
        <v>4828</v>
      </c>
      <c r="C66" s="111" t="s">
        <v>20</v>
      </c>
      <c r="D66" s="31">
        <v>23.0</v>
      </c>
      <c r="E66" s="111"/>
      <c r="F66" s="111"/>
      <c r="G66" s="111"/>
      <c r="H66" s="111"/>
      <c r="I66" s="111" t="s">
        <v>137</v>
      </c>
    </row>
    <row r="67">
      <c r="A67" s="111" t="s">
        <v>4880</v>
      </c>
      <c r="B67" s="111" t="s">
        <v>10</v>
      </c>
      <c r="C67" s="111" t="s">
        <v>20</v>
      </c>
      <c r="D67" s="31">
        <v>39.0</v>
      </c>
      <c r="E67" s="111">
        <f>D67-17-10</f>
        <v>12</v>
      </c>
      <c r="F67" s="111"/>
      <c r="G67" s="111"/>
      <c r="H67" s="111"/>
      <c r="I67" s="111" t="s">
        <v>137</v>
      </c>
    </row>
    <row r="68">
      <c r="A68" s="111" t="s">
        <v>4880</v>
      </c>
      <c r="B68" s="111" t="s">
        <v>134</v>
      </c>
      <c r="C68" s="111" t="s">
        <v>20</v>
      </c>
      <c r="D68" s="31" t="s">
        <v>30</v>
      </c>
      <c r="E68" s="31" t="s">
        <v>30</v>
      </c>
      <c r="F68" s="111"/>
      <c r="G68" s="111"/>
      <c r="H68" s="111"/>
      <c r="I68" s="111" t="s">
        <v>42</v>
      </c>
    </row>
    <row r="69">
      <c r="A69" s="111" t="s">
        <v>4880</v>
      </c>
      <c r="B69" s="111" t="s">
        <v>134</v>
      </c>
      <c r="C69" s="111" t="s">
        <v>20</v>
      </c>
      <c r="D69" s="31">
        <v>30.0</v>
      </c>
      <c r="E69" s="111">
        <f>D69-7-10</f>
        <v>13</v>
      </c>
      <c r="F69" s="111"/>
      <c r="G69" s="111"/>
      <c r="H69" s="111"/>
      <c r="I69" s="111" t="s">
        <v>137</v>
      </c>
    </row>
    <row r="70">
      <c r="A70" s="111" t="s">
        <v>4880</v>
      </c>
      <c r="B70" s="111" t="s">
        <v>4827</v>
      </c>
      <c r="C70" s="111" t="s">
        <v>20</v>
      </c>
      <c r="D70" s="31" t="s">
        <v>30</v>
      </c>
      <c r="E70" s="31" t="s">
        <v>30</v>
      </c>
      <c r="F70" s="111"/>
      <c r="G70" s="111"/>
      <c r="H70" s="111"/>
      <c r="I70" s="111" t="s">
        <v>42</v>
      </c>
    </row>
    <row r="71">
      <c r="A71" s="111" t="s">
        <v>4880</v>
      </c>
      <c r="B71" s="111" t="s">
        <v>4827</v>
      </c>
      <c r="C71" s="111" t="s">
        <v>20</v>
      </c>
      <c r="D71" s="31">
        <v>36.0</v>
      </c>
      <c r="E71" s="111">
        <f>D71-10-10</f>
        <v>16</v>
      </c>
      <c r="F71" s="111"/>
      <c r="G71" s="111"/>
      <c r="H71" s="111"/>
      <c r="I71" s="111" t="s">
        <v>137</v>
      </c>
    </row>
    <row r="72">
      <c r="A72" s="111" t="s">
        <v>4880</v>
      </c>
      <c r="B72" s="111" t="s">
        <v>13</v>
      </c>
      <c r="C72" s="111" t="s">
        <v>20</v>
      </c>
      <c r="D72" s="31" t="s">
        <v>28</v>
      </c>
      <c r="E72" s="31">
        <v>1.0</v>
      </c>
      <c r="F72" s="111"/>
      <c r="G72" s="111"/>
      <c r="H72" s="111"/>
      <c r="I72" s="111" t="s">
        <v>137</v>
      </c>
    </row>
    <row r="73">
      <c r="A73" s="111" t="s">
        <v>4880</v>
      </c>
      <c r="B73" s="111" t="s">
        <v>22</v>
      </c>
      <c r="C73" s="111" t="s">
        <v>129</v>
      </c>
      <c r="D73" s="31" t="s">
        <v>30</v>
      </c>
      <c r="E73" s="31" t="s">
        <v>30</v>
      </c>
      <c r="F73" s="111"/>
      <c r="G73" s="111"/>
      <c r="H73" s="111"/>
      <c r="I73" s="111" t="s">
        <v>17</v>
      </c>
    </row>
    <row r="74">
      <c r="A74" s="111" t="s">
        <v>4880</v>
      </c>
      <c r="B74" s="111" t="s">
        <v>22</v>
      </c>
      <c r="C74" s="111" t="s">
        <v>129</v>
      </c>
      <c r="D74" s="31">
        <v>16.0</v>
      </c>
      <c r="E74" s="111">
        <f>D74--2</f>
        <v>18</v>
      </c>
      <c r="F74" s="111"/>
      <c r="G74" s="111"/>
      <c r="H74" s="111"/>
      <c r="I74" s="111" t="s">
        <v>40</v>
      </c>
    </row>
    <row r="75">
      <c r="A75" s="111" t="s">
        <v>4880</v>
      </c>
      <c r="B75" s="111" t="s">
        <v>15</v>
      </c>
      <c r="C75" s="111" t="s">
        <v>129</v>
      </c>
      <c r="D75" s="31" t="s">
        <v>28</v>
      </c>
      <c r="E75" s="31">
        <v>1.0</v>
      </c>
      <c r="F75" s="111"/>
      <c r="G75" s="111"/>
      <c r="H75" s="111"/>
      <c r="I75" s="111" t="s">
        <v>17</v>
      </c>
    </row>
    <row r="76">
      <c r="A76" s="111" t="s">
        <v>4880</v>
      </c>
      <c r="B76" s="111" t="s">
        <v>15</v>
      </c>
      <c r="C76" s="111" t="s">
        <v>129</v>
      </c>
      <c r="D76" s="31">
        <v>28.0</v>
      </c>
      <c r="E76" s="111">
        <f>D76-15</f>
        <v>13</v>
      </c>
      <c r="F76" s="111"/>
      <c r="G76" s="111"/>
      <c r="H76" s="111"/>
      <c r="I76" s="111" t="s">
        <v>40</v>
      </c>
    </row>
    <row r="77">
      <c r="A77" s="111" t="s">
        <v>4880</v>
      </c>
      <c r="B77" s="111" t="s">
        <v>18</v>
      </c>
      <c r="C77" s="111" t="s">
        <v>129</v>
      </c>
      <c r="D77" s="31" t="s">
        <v>30</v>
      </c>
      <c r="E77" s="31" t="s">
        <v>30</v>
      </c>
      <c r="F77" s="111"/>
      <c r="G77" s="111"/>
      <c r="H77" s="111"/>
      <c r="I77" s="111" t="s">
        <v>17</v>
      </c>
    </row>
    <row r="78">
      <c r="A78" s="111" t="s">
        <v>4880</v>
      </c>
      <c r="B78" s="111" t="s">
        <v>18</v>
      </c>
      <c r="C78" s="111" t="s">
        <v>129</v>
      </c>
      <c r="D78" s="31">
        <v>22.0</v>
      </c>
      <c r="E78" s="111">
        <f>D78-3</f>
        <v>19</v>
      </c>
      <c r="F78" s="111"/>
      <c r="G78" s="111"/>
      <c r="H78" s="111"/>
      <c r="I78" s="111" t="s">
        <v>40</v>
      </c>
    </row>
    <row r="79">
      <c r="A79" s="111" t="s">
        <v>4880</v>
      </c>
      <c r="B79" s="111" t="s">
        <v>4828</v>
      </c>
      <c r="C79" s="111" t="s">
        <v>129</v>
      </c>
      <c r="D79" s="31" t="s">
        <v>30</v>
      </c>
      <c r="E79" s="31" t="s">
        <v>30</v>
      </c>
      <c r="F79" s="111"/>
      <c r="G79" s="111"/>
      <c r="H79" s="111"/>
      <c r="I79" s="111" t="s">
        <v>17</v>
      </c>
    </row>
    <row r="80">
      <c r="A80" s="111" t="s">
        <v>4880</v>
      </c>
      <c r="B80" s="111" t="s">
        <v>4828</v>
      </c>
      <c r="C80" s="111" t="s">
        <v>129</v>
      </c>
      <c r="D80" s="31">
        <v>15.0</v>
      </c>
      <c r="E80" s="111">
        <f>D80-10</f>
        <v>5</v>
      </c>
      <c r="F80" s="111"/>
      <c r="G80" s="111"/>
      <c r="H80" s="111"/>
      <c r="I80" s="111" t="s">
        <v>40</v>
      </c>
    </row>
    <row r="81">
      <c r="A81" s="111" t="s">
        <v>4880</v>
      </c>
      <c r="B81" s="111" t="s">
        <v>10</v>
      </c>
      <c r="C81" s="111" t="s">
        <v>129</v>
      </c>
      <c r="D81" s="31" t="s">
        <v>30</v>
      </c>
      <c r="E81" s="31" t="s">
        <v>30</v>
      </c>
      <c r="F81" s="111"/>
      <c r="G81" s="111"/>
      <c r="H81" s="111"/>
      <c r="I81" s="111" t="s">
        <v>17</v>
      </c>
    </row>
    <row r="82">
      <c r="A82" s="111" t="s">
        <v>4880</v>
      </c>
      <c r="B82" s="111" t="s">
        <v>10</v>
      </c>
      <c r="C82" s="111" t="s">
        <v>129</v>
      </c>
      <c r="D82" s="31">
        <v>19.0</v>
      </c>
      <c r="E82" s="111">
        <f>D82-5</f>
        <v>14</v>
      </c>
      <c r="F82" s="111"/>
      <c r="G82" s="111"/>
      <c r="H82" s="111"/>
      <c r="I82" s="111" t="s">
        <v>40</v>
      </c>
    </row>
    <row r="83">
      <c r="A83" s="111" t="s">
        <v>4880</v>
      </c>
      <c r="B83" s="111" t="s">
        <v>134</v>
      </c>
      <c r="C83" s="111" t="s">
        <v>129</v>
      </c>
      <c r="D83" s="31" t="s">
        <v>30</v>
      </c>
      <c r="E83" s="31" t="s">
        <v>30</v>
      </c>
      <c r="F83" s="111"/>
      <c r="G83" s="111"/>
      <c r="H83" s="111"/>
      <c r="I83" s="111" t="s">
        <v>17</v>
      </c>
    </row>
    <row r="84">
      <c r="A84" s="111" t="s">
        <v>4880</v>
      </c>
      <c r="B84" s="111" t="s">
        <v>134</v>
      </c>
      <c r="C84" s="111" t="s">
        <v>129</v>
      </c>
      <c r="D84" s="31">
        <v>25.0</v>
      </c>
      <c r="E84" s="111">
        <f>D84-10</f>
        <v>15</v>
      </c>
      <c r="F84" s="111"/>
      <c r="G84" s="111"/>
      <c r="H84" s="111"/>
      <c r="I84" s="111" t="s">
        <v>40</v>
      </c>
    </row>
    <row r="85">
      <c r="A85" s="111" t="s">
        <v>4880</v>
      </c>
      <c r="B85" s="111" t="s">
        <v>4827</v>
      </c>
      <c r="C85" s="111" t="s">
        <v>129</v>
      </c>
      <c r="D85" s="31" t="s">
        <v>30</v>
      </c>
      <c r="E85" s="31" t="s">
        <v>30</v>
      </c>
      <c r="F85" s="111"/>
      <c r="G85" s="111"/>
      <c r="H85" s="111"/>
      <c r="I85" s="111" t="s">
        <v>17</v>
      </c>
    </row>
    <row r="86">
      <c r="A86" s="111" t="s">
        <v>4880</v>
      </c>
      <c r="B86" s="111" t="s">
        <v>4827</v>
      </c>
      <c r="C86" s="111" t="s">
        <v>129</v>
      </c>
      <c r="D86" s="31">
        <v>17.0</v>
      </c>
      <c r="E86" s="111">
        <f>D86-0</f>
        <v>17</v>
      </c>
      <c r="F86" s="111"/>
      <c r="G86" s="111"/>
      <c r="H86" s="111"/>
      <c r="I86" s="111" t="s">
        <v>40</v>
      </c>
    </row>
    <row r="87">
      <c r="A87" s="111" t="s">
        <v>4880</v>
      </c>
      <c r="B87" s="111" t="s">
        <v>13</v>
      </c>
      <c r="C87" s="111" t="s">
        <v>129</v>
      </c>
      <c r="D87" s="31" t="s">
        <v>30</v>
      </c>
      <c r="E87" s="31" t="s">
        <v>30</v>
      </c>
      <c r="F87" s="111"/>
      <c r="G87" s="111"/>
      <c r="H87" s="111"/>
      <c r="I87" s="111" t="s">
        <v>17</v>
      </c>
    </row>
    <row r="88">
      <c r="A88" s="111" t="s">
        <v>4880</v>
      </c>
      <c r="B88" s="111" t="s">
        <v>13</v>
      </c>
      <c r="C88" s="111" t="s">
        <v>129</v>
      </c>
      <c r="D88" s="31">
        <v>9.0</v>
      </c>
      <c r="E88" s="111">
        <f>D88-0</f>
        <v>9</v>
      </c>
      <c r="F88" s="111"/>
      <c r="G88" s="111"/>
      <c r="H88" s="111"/>
      <c r="I88" s="111" t="s">
        <v>40</v>
      </c>
    </row>
    <row r="89">
      <c r="A89" s="111" t="s">
        <v>4880</v>
      </c>
      <c r="B89" s="111" t="s">
        <v>15</v>
      </c>
      <c r="C89" s="111" t="s">
        <v>127</v>
      </c>
      <c r="D89" s="31">
        <v>25.0</v>
      </c>
      <c r="E89" s="111">
        <f>D89-12</f>
        <v>13</v>
      </c>
      <c r="F89" s="111"/>
      <c r="G89" s="111"/>
      <c r="H89" s="111"/>
      <c r="I89" s="111"/>
    </row>
    <row r="90">
      <c r="A90" s="111" t="s">
        <v>4880</v>
      </c>
      <c r="B90" s="111" t="s">
        <v>22</v>
      </c>
      <c r="C90" s="111" t="s">
        <v>92</v>
      </c>
      <c r="D90" s="31" t="s">
        <v>28</v>
      </c>
      <c r="E90" s="31">
        <v>1.0</v>
      </c>
      <c r="F90" s="111"/>
      <c r="G90" s="111"/>
      <c r="H90" s="111"/>
      <c r="I90" s="111"/>
    </row>
    <row r="91">
      <c r="A91" s="111" t="s">
        <v>4880</v>
      </c>
      <c r="B91" s="111" t="s">
        <v>18</v>
      </c>
      <c r="C91" s="111" t="s">
        <v>92</v>
      </c>
      <c r="D91" s="31" t="s">
        <v>30</v>
      </c>
      <c r="E91" s="31" t="s">
        <v>30</v>
      </c>
      <c r="F91" s="111"/>
      <c r="G91" s="111"/>
      <c r="H91" s="111"/>
      <c r="I91" s="111" t="s">
        <v>17</v>
      </c>
    </row>
    <row r="92">
      <c r="A92" s="111" t="s">
        <v>4880</v>
      </c>
      <c r="B92" s="111" t="s">
        <v>18</v>
      </c>
      <c r="C92" s="111" t="s">
        <v>92</v>
      </c>
      <c r="D92" s="31">
        <v>18.0</v>
      </c>
      <c r="E92" s="111">
        <f>D92-5</f>
        <v>13</v>
      </c>
      <c r="F92" s="111"/>
      <c r="G92" s="111"/>
      <c r="H92" s="111"/>
      <c r="I92" s="111" t="s">
        <v>40</v>
      </c>
    </row>
    <row r="93">
      <c r="A93" s="111" t="s">
        <v>4880</v>
      </c>
      <c r="B93" s="111" t="s">
        <v>4828</v>
      </c>
      <c r="C93" s="111" t="s">
        <v>92</v>
      </c>
      <c r="D93" s="31">
        <v>14.0</v>
      </c>
      <c r="E93" s="111"/>
      <c r="F93" s="111"/>
      <c r="G93" s="111"/>
      <c r="H93" s="111"/>
      <c r="I93" s="111"/>
    </row>
    <row r="94">
      <c r="A94" s="111" t="s">
        <v>4880</v>
      </c>
      <c r="B94" s="111" t="s">
        <v>18</v>
      </c>
      <c r="C94" s="111" t="s">
        <v>11</v>
      </c>
      <c r="D94" s="31" t="s">
        <v>30</v>
      </c>
      <c r="E94" s="31" t="s">
        <v>30</v>
      </c>
      <c r="F94" s="111"/>
      <c r="G94" s="111"/>
      <c r="H94" s="111"/>
      <c r="I94" s="156" t="s">
        <v>17</v>
      </c>
    </row>
    <row r="95">
      <c r="A95" s="111" t="s">
        <v>4880</v>
      </c>
      <c r="B95" s="111" t="s">
        <v>18</v>
      </c>
      <c r="C95" s="111" t="s">
        <v>11</v>
      </c>
      <c r="D95" s="31">
        <v>18.0</v>
      </c>
      <c r="E95" s="111">
        <f>D95-5</f>
        <v>13</v>
      </c>
      <c r="F95" s="111"/>
      <c r="G95" s="111"/>
      <c r="H95" s="111"/>
      <c r="I95" s="111" t="s">
        <v>40</v>
      </c>
    </row>
    <row r="96">
      <c r="A96" s="111" t="s">
        <v>4880</v>
      </c>
      <c r="B96" s="111" t="s">
        <v>18</v>
      </c>
      <c r="C96" s="111" t="s">
        <v>4886</v>
      </c>
      <c r="D96" s="31">
        <v>3.0</v>
      </c>
      <c r="E96" s="111"/>
      <c r="F96" s="111"/>
      <c r="G96" s="111"/>
      <c r="H96" s="111"/>
      <c r="I96" s="156"/>
    </row>
    <row r="97">
      <c r="A97" s="111" t="s">
        <v>4880</v>
      </c>
      <c r="B97" s="111" t="s">
        <v>10</v>
      </c>
      <c r="C97" s="111" t="s">
        <v>24</v>
      </c>
      <c r="D97" s="31">
        <v>33.0</v>
      </c>
      <c r="E97" s="111">
        <f>D97-15</f>
        <v>18</v>
      </c>
      <c r="F97" s="111"/>
      <c r="G97" s="111"/>
      <c r="H97" s="111"/>
      <c r="I97" s="111"/>
    </row>
    <row r="98">
      <c r="A98" s="111" t="s">
        <v>4880</v>
      </c>
      <c r="B98" s="111" t="s">
        <v>22</v>
      </c>
      <c r="C98" s="111" t="s">
        <v>129</v>
      </c>
      <c r="D98" s="31" t="s">
        <v>30</v>
      </c>
      <c r="E98" s="31" t="s">
        <v>30</v>
      </c>
      <c r="F98" s="111"/>
      <c r="G98" s="111"/>
      <c r="H98" s="111"/>
      <c r="I98" s="111" t="s">
        <v>17</v>
      </c>
    </row>
    <row r="99">
      <c r="A99" s="111" t="s">
        <v>4880</v>
      </c>
      <c r="B99" s="111" t="s">
        <v>22</v>
      </c>
      <c r="C99" s="111" t="s">
        <v>129</v>
      </c>
      <c r="D99" s="31">
        <v>15.0</v>
      </c>
      <c r="E99" s="111">
        <f>D99--2</f>
        <v>17</v>
      </c>
      <c r="F99" s="111"/>
      <c r="G99" s="111"/>
      <c r="H99" s="111"/>
      <c r="I99" s="111" t="s">
        <v>40</v>
      </c>
    </row>
    <row r="100">
      <c r="A100" s="111" t="s">
        <v>4880</v>
      </c>
      <c r="B100" s="111" t="s">
        <v>18</v>
      </c>
      <c r="C100" s="111" t="s">
        <v>129</v>
      </c>
      <c r="D100" s="31" t="s">
        <v>30</v>
      </c>
      <c r="E100" s="31" t="s">
        <v>30</v>
      </c>
      <c r="F100" s="111"/>
      <c r="G100" s="111"/>
      <c r="H100" s="111"/>
      <c r="I100" s="111" t="s">
        <v>17</v>
      </c>
    </row>
    <row r="101">
      <c r="A101" s="111" t="s">
        <v>4880</v>
      </c>
      <c r="B101" s="111" t="s">
        <v>18</v>
      </c>
      <c r="C101" s="111" t="s">
        <v>129</v>
      </c>
      <c r="D101" s="31" t="s">
        <v>37</v>
      </c>
      <c r="E101" s="31">
        <v>20.0</v>
      </c>
      <c r="F101" s="111"/>
      <c r="G101" s="111"/>
      <c r="H101" s="111"/>
      <c r="I101" s="111" t="s">
        <v>40</v>
      </c>
    </row>
    <row r="102">
      <c r="A102" s="111" t="s">
        <v>4880</v>
      </c>
      <c r="B102" s="111" t="s">
        <v>15</v>
      </c>
      <c r="C102" s="111" t="s">
        <v>129</v>
      </c>
      <c r="D102" s="31" t="s">
        <v>30</v>
      </c>
      <c r="E102" s="31" t="s">
        <v>30</v>
      </c>
      <c r="F102" s="111"/>
      <c r="G102" s="111"/>
      <c r="H102" s="111"/>
      <c r="I102" s="111" t="s">
        <v>17</v>
      </c>
    </row>
    <row r="103">
      <c r="A103" s="111" t="s">
        <v>4880</v>
      </c>
      <c r="B103" s="111" t="s">
        <v>15</v>
      </c>
      <c r="C103" s="111" t="s">
        <v>129</v>
      </c>
      <c r="D103" s="31">
        <v>34.0</v>
      </c>
      <c r="E103" s="111">
        <f>D103-15</f>
        <v>19</v>
      </c>
      <c r="F103" s="111"/>
      <c r="G103" s="111"/>
      <c r="H103" s="111"/>
      <c r="I103" s="111" t="s">
        <v>40</v>
      </c>
    </row>
    <row r="104">
      <c r="A104" s="111" t="s">
        <v>4880</v>
      </c>
      <c r="B104" s="111" t="s">
        <v>4828</v>
      </c>
      <c r="C104" s="111" t="s">
        <v>129</v>
      </c>
      <c r="D104" s="31" t="s">
        <v>30</v>
      </c>
      <c r="E104" s="31" t="s">
        <v>30</v>
      </c>
      <c r="F104" s="111"/>
      <c r="G104" s="111"/>
      <c r="H104" s="111"/>
      <c r="I104" s="111" t="s">
        <v>17</v>
      </c>
    </row>
    <row r="105">
      <c r="A105" s="111" t="s">
        <v>4880</v>
      </c>
      <c r="B105" s="111" t="s">
        <v>4828</v>
      </c>
      <c r="C105" s="111" t="s">
        <v>129</v>
      </c>
      <c r="D105" s="31">
        <v>31.0</v>
      </c>
      <c r="E105" s="31" t="s">
        <v>30</v>
      </c>
      <c r="F105" s="111"/>
      <c r="G105" s="111"/>
      <c r="H105" s="111"/>
      <c r="I105" s="111" t="s">
        <v>40</v>
      </c>
    </row>
    <row r="106">
      <c r="A106" s="111" t="s">
        <v>4880</v>
      </c>
      <c r="B106" s="111" t="s">
        <v>10</v>
      </c>
      <c r="C106" s="111" t="s">
        <v>129</v>
      </c>
      <c r="D106" s="31" t="s">
        <v>30</v>
      </c>
      <c r="E106" s="31" t="s">
        <v>30</v>
      </c>
      <c r="F106" s="111"/>
      <c r="G106" s="111"/>
      <c r="H106" s="111"/>
      <c r="I106" s="111" t="s">
        <v>17</v>
      </c>
    </row>
    <row r="107">
      <c r="A107" s="111" t="s">
        <v>4880</v>
      </c>
      <c r="B107" s="111" t="s">
        <v>10</v>
      </c>
      <c r="C107" s="111" t="s">
        <v>129</v>
      </c>
      <c r="D107" s="31">
        <v>14.0</v>
      </c>
      <c r="E107" s="111">
        <f>D107-5</f>
        <v>9</v>
      </c>
      <c r="F107" s="111"/>
      <c r="G107" s="111"/>
      <c r="H107" s="111"/>
      <c r="I107" s="111" t="s">
        <v>40</v>
      </c>
    </row>
    <row r="108">
      <c r="A108" s="111" t="s">
        <v>4880</v>
      </c>
      <c r="B108" s="111" t="s">
        <v>134</v>
      </c>
      <c r="C108" s="111" t="s">
        <v>129</v>
      </c>
      <c r="D108" s="31" t="s">
        <v>30</v>
      </c>
      <c r="E108" s="31" t="s">
        <v>30</v>
      </c>
      <c r="F108" s="111"/>
      <c r="G108" s="111"/>
      <c r="H108" s="111"/>
      <c r="I108" s="111" t="s">
        <v>17</v>
      </c>
    </row>
    <row r="109">
      <c r="A109" s="111" t="s">
        <v>4880</v>
      </c>
      <c r="B109" s="111" t="s">
        <v>134</v>
      </c>
      <c r="C109" s="111" t="s">
        <v>129</v>
      </c>
      <c r="D109" s="31">
        <v>25.0</v>
      </c>
      <c r="E109" s="111">
        <f>D109-11</f>
        <v>14</v>
      </c>
      <c r="F109" s="111"/>
      <c r="G109" s="111"/>
      <c r="H109" s="111"/>
      <c r="I109" s="111" t="s">
        <v>40</v>
      </c>
    </row>
    <row r="110">
      <c r="A110" s="111" t="s">
        <v>4880</v>
      </c>
      <c r="B110" s="111" t="s">
        <v>13</v>
      </c>
      <c r="C110" s="111" t="s">
        <v>129</v>
      </c>
      <c r="D110" s="31" t="s">
        <v>30</v>
      </c>
      <c r="E110" s="31" t="s">
        <v>30</v>
      </c>
      <c r="F110" s="111"/>
      <c r="G110" s="111"/>
      <c r="H110" s="111"/>
      <c r="I110" s="111" t="s">
        <v>17</v>
      </c>
    </row>
    <row r="111">
      <c r="A111" s="111" t="s">
        <v>4880</v>
      </c>
      <c r="B111" s="111" t="s">
        <v>13</v>
      </c>
      <c r="C111" s="111" t="s">
        <v>129</v>
      </c>
      <c r="D111" s="111">
        <f>E111+0</f>
        <v>19</v>
      </c>
      <c r="E111" s="31">
        <v>19.0</v>
      </c>
      <c r="F111" s="111"/>
      <c r="G111" s="111"/>
      <c r="H111" s="111"/>
      <c r="I111" s="111" t="s">
        <v>40</v>
      </c>
    </row>
    <row r="112">
      <c r="A112" s="111" t="s">
        <v>4880</v>
      </c>
      <c r="B112" s="111" t="s">
        <v>4827</v>
      </c>
      <c r="C112" s="111" t="s">
        <v>129</v>
      </c>
      <c r="D112" s="31" t="s">
        <v>30</v>
      </c>
      <c r="E112" s="31" t="s">
        <v>30</v>
      </c>
      <c r="F112" s="111"/>
      <c r="G112" s="111"/>
      <c r="H112" s="111"/>
      <c r="I112" s="111" t="s">
        <v>17</v>
      </c>
    </row>
    <row r="113">
      <c r="A113" s="111" t="s">
        <v>4880</v>
      </c>
      <c r="B113" s="111" t="s">
        <v>4827</v>
      </c>
      <c r="C113" s="111" t="s">
        <v>129</v>
      </c>
      <c r="D113" s="31">
        <v>7.0</v>
      </c>
      <c r="E113" s="111">
        <f>D113-0</f>
        <v>7</v>
      </c>
      <c r="F113" s="111"/>
      <c r="G113" s="111"/>
      <c r="H113" s="111"/>
      <c r="I113" s="111" t="s">
        <v>40</v>
      </c>
    </row>
    <row r="114">
      <c r="A114" s="111" t="s">
        <v>4880</v>
      </c>
      <c r="B114" s="111" t="s">
        <v>4828</v>
      </c>
      <c r="C114" s="111" t="s">
        <v>709</v>
      </c>
      <c r="D114" s="31">
        <v>6.0</v>
      </c>
      <c r="E114" s="31">
        <v>6.0</v>
      </c>
      <c r="F114" s="111"/>
      <c r="G114" s="111"/>
      <c r="H114" s="111"/>
      <c r="I114" s="111" t="s">
        <v>535</v>
      </c>
    </row>
    <row r="115">
      <c r="A115" s="111" t="s">
        <v>4880</v>
      </c>
      <c r="B115" s="111" t="s">
        <v>22</v>
      </c>
      <c r="C115" s="111" t="s">
        <v>184</v>
      </c>
      <c r="D115" s="31">
        <v>13.0</v>
      </c>
      <c r="E115" s="111">
        <f>D115-6</f>
        <v>7</v>
      </c>
      <c r="F115" s="111"/>
      <c r="G115" s="111"/>
      <c r="H115" s="111"/>
      <c r="I115" s="111"/>
    </row>
    <row r="116">
      <c r="A116" s="111" t="s">
        <v>4880</v>
      </c>
      <c r="B116" s="111" t="s">
        <v>15</v>
      </c>
      <c r="C116" s="111" t="s">
        <v>184</v>
      </c>
      <c r="D116" s="31">
        <v>27.0</v>
      </c>
      <c r="E116" s="111">
        <f>D116-12</f>
        <v>15</v>
      </c>
      <c r="F116" s="111"/>
      <c r="G116" s="111"/>
      <c r="H116" s="111"/>
      <c r="I116" s="111"/>
    </row>
    <row r="117">
      <c r="A117" s="111" t="s">
        <v>4880</v>
      </c>
      <c r="B117" s="111" t="s">
        <v>10</v>
      </c>
      <c r="C117" s="111" t="s">
        <v>24</v>
      </c>
      <c r="D117" s="31" t="s">
        <v>30</v>
      </c>
      <c r="E117" s="31" t="s">
        <v>30</v>
      </c>
      <c r="F117" s="111"/>
      <c r="G117" s="111"/>
      <c r="H117" s="111"/>
      <c r="I117" s="111" t="s">
        <v>42</v>
      </c>
    </row>
    <row r="118">
      <c r="A118" s="111" t="s">
        <v>4880</v>
      </c>
      <c r="B118" s="111" t="s">
        <v>10</v>
      </c>
      <c r="C118" s="111" t="s">
        <v>24</v>
      </c>
      <c r="D118" s="31">
        <v>23.0</v>
      </c>
      <c r="E118" s="111">
        <f>D118-15</f>
        <v>8</v>
      </c>
      <c r="F118" s="111"/>
      <c r="G118" s="111"/>
      <c r="H118" s="111"/>
      <c r="I118" s="111" t="s">
        <v>40</v>
      </c>
    </row>
    <row r="119">
      <c r="A119" s="111" t="s">
        <v>4880</v>
      </c>
      <c r="B119" s="111" t="s">
        <v>15</v>
      </c>
      <c r="C119" s="111" t="s">
        <v>20</v>
      </c>
      <c r="D119" s="31" t="s">
        <v>37</v>
      </c>
      <c r="E119" s="31">
        <v>20.0</v>
      </c>
      <c r="F119" s="111"/>
      <c r="G119" s="111"/>
      <c r="H119" s="111"/>
      <c r="I119" s="111"/>
    </row>
    <row r="120">
      <c r="A120" s="111" t="s">
        <v>4880</v>
      </c>
      <c r="B120" s="111" t="s">
        <v>22</v>
      </c>
      <c r="C120" s="111" t="s">
        <v>20</v>
      </c>
      <c r="D120" s="31">
        <v>18.0</v>
      </c>
      <c r="E120" s="111">
        <f>D120-3</f>
        <v>15</v>
      </c>
      <c r="F120" s="111"/>
      <c r="G120" s="111"/>
      <c r="H120" s="111"/>
      <c r="I120" s="111"/>
    </row>
    <row r="121">
      <c r="A121" s="111" t="s">
        <v>4880</v>
      </c>
      <c r="B121" s="111" t="s">
        <v>18</v>
      </c>
      <c r="C121" s="111" t="s">
        <v>20</v>
      </c>
      <c r="D121" s="31" t="s">
        <v>30</v>
      </c>
      <c r="E121" s="31" t="s">
        <v>30</v>
      </c>
      <c r="F121" s="111"/>
      <c r="G121" s="111"/>
      <c r="H121" s="111"/>
      <c r="I121" s="111" t="s">
        <v>17</v>
      </c>
    </row>
    <row r="122">
      <c r="A122" s="111" t="s">
        <v>4880</v>
      </c>
      <c r="B122" s="111" t="s">
        <v>18</v>
      </c>
      <c r="C122" s="111" t="s">
        <v>20</v>
      </c>
      <c r="D122" s="31">
        <v>20.0</v>
      </c>
      <c r="E122" s="111">
        <f>D122-6</f>
        <v>14</v>
      </c>
      <c r="F122" s="111"/>
      <c r="G122" s="111"/>
      <c r="H122" s="111"/>
      <c r="I122" s="111" t="s">
        <v>40</v>
      </c>
    </row>
    <row r="123">
      <c r="A123" s="111" t="s">
        <v>4880</v>
      </c>
      <c r="B123" s="111" t="s">
        <v>4828</v>
      </c>
      <c r="C123" s="111" t="s">
        <v>20</v>
      </c>
      <c r="D123" s="31">
        <v>19.0</v>
      </c>
      <c r="E123" s="111"/>
      <c r="F123" s="111"/>
      <c r="G123" s="111"/>
      <c r="H123" s="111"/>
      <c r="I123" s="111"/>
    </row>
    <row r="124">
      <c r="A124" s="111" t="s">
        <v>4880</v>
      </c>
      <c r="B124" s="111" t="s">
        <v>10</v>
      </c>
      <c r="C124" s="111" t="s">
        <v>20</v>
      </c>
      <c r="D124" s="31">
        <v>26.0</v>
      </c>
      <c r="E124" s="111">
        <f>D124-17</f>
        <v>9</v>
      </c>
      <c r="F124" s="111"/>
      <c r="G124" s="111"/>
      <c r="H124" s="111"/>
      <c r="I124" s="111"/>
    </row>
    <row r="125">
      <c r="A125" s="111" t="s">
        <v>4880</v>
      </c>
      <c r="B125" s="111" t="s">
        <v>134</v>
      </c>
      <c r="C125" s="111" t="s">
        <v>20</v>
      </c>
      <c r="D125" s="31" t="s">
        <v>30</v>
      </c>
      <c r="E125" s="31" t="s">
        <v>30</v>
      </c>
      <c r="F125" s="111"/>
      <c r="G125" s="111"/>
      <c r="H125" s="111"/>
      <c r="I125" s="111" t="s">
        <v>42</v>
      </c>
    </row>
    <row r="126">
      <c r="A126" s="111" t="s">
        <v>4880</v>
      </c>
      <c r="B126" s="111" t="s">
        <v>134</v>
      </c>
      <c r="C126" s="111" t="s">
        <v>20</v>
      </c>
      <c r="D126" s="31">
        <v>21.0</v>
      </c>
      <c r="E126" s="111">
        <f>D126-7</f>
        <v>14</v>
      </c>
      <c r="F126" s="111"/>
      <c r="G126" s="111"/>
      <c r="H126" s="111"/>
      <c r="I126" s="111"/>
    </row>
    <row r="127">
      <c r="A127" s="111" t="s">
        <v>4880</v>
      </c>
      <c r="B127" s="111" t="s">
        <v>13</v>
      </c>
      <c r="C127" s="111" t="s">
        <v>20</v>
      </c>
      <c r="D127" s="31" t="s">
        <v>30</v>
      </c>
      <c r="E127" s="31" t="s">
        <v>30</v>
      </c>
      <c r="F127" s="111"/>
      <c r="G127" s="111"/>
      <c r="H127" s="111"/>
      <c r="I127" s="111" t="s">
        <v>42</v>
      </c>
    </row>
    <row r="128">
      <c r="A128" s="111" t="s">
        <v>4880</v>
      </c>
      <c r="B128" s="111" t="s">
        <v>13</v>
      </c>
      <c r="C128" s="111" t="s">
        <v>20</v>
      </c>
      <c r="D128" s="31">
        <v>14.0</v>
      </c>
      <c r="E128" s="111">
        <f>D128-2</f>
        <v>12</v>
      </c>
      <c r="F128" s="111"/>
      <c r="G128" s="111"/>
      <c r="H128" s="111"/>
      <c r="I128" s="111" t="s">
        <v>40</v>
      </c>
    </row>
    <row r="129">
      <c r="A129" s="111" t="s">
        <v>4880</v>
      </c>
      <c r="B129" s="111" t="s">
        <v>4827</v>
      </c>
      <c r="C129" s="111" t="s">
        <v>20</v>
      </c>
      <c r="D129" s="31" t="s">
        <v>30</v>
      </c>
      <c r="E129" s="31" t="s">
        <v>30</v>
      </c>
      <c r="F129" s="111"/>
      <c r="G129" s="111"/>
      <c r="H129" s="111"/>
      <c r="I129" s="111" t="s">
        <v>42</v>
      </c>
    </row>
    <row r="130">
      <c r="A130" s="111" t="s">
        <v>4880</v>
      </c>
      <c r="B130" s="111" t="s">
        <v>4827</v>
      </c>
      <c r="C130" s="111" t="s">
        <v>20</v>
      </c>
      <c r="D130" s="31">
        <v>26.0</v>
      </c>
      <c r="E130" s="111">
        <f>D130-10</f>
        <v>16</v>
      </c>
      <c r="F130" s="111"/>
      <c r="G130" s="111"/>
      <c r="H130" s="111"/>
      <c r="I130" s="111" t="s">
        <v>40</v>
      </c>
    </row>
    <row r="131">
      <c r="A131" s="111" t="s">
        <v>4880</v>
      </c>
      <c r="B131" s="111" t="s">
        <v>273</v>
      </c>
      <c r="C131" s="111" t="s">
        <v>20</v>
      </c>
      <c r="D131" s="31">
        <v>14.0</v>
      </c>
      <c r="E131" s="111">
        <f>D131-0</f>
        <v>14</v>
      </c>
      <c r="F131" s="111"/>
      <c r="G131" s="111"/>
      <c r="H131" s="111"/>
      <c r="I131" s="111"/>
    </row>
    <row r="132">
      <c r="A132" s="111" t="s">
        <v>4880</v>
      </c>
      <c r="B132" s="111" t="s">
        <v>18</v>
      </c>
      <c r="C132" s="111" t="s">
        <v>14</v>
      </c>
      <c r="D132" s="31" t="s">
        <v>30</v>
      </c>
      <c r="E132" s="31" t="s">
        <v>30</v>
      </c>
      <c r="F132" s="111"/>
      <c r="G132" s="111"/>
      <c r="H132" s="111"/>
      <c r="I132" s="111" t="s">
        <v>17</v>
      </c>
    </row>
    <row r="133">
      <c r="A133" s="111" t="s">
        <v>4880</v>
      </c>
      <c r="B133" s="111" t="s">
        <v>18</v>
      </c>
      <c r="C133" s="111" t="s">
        <v>14</v>
      </c>
      <c r="D133" s="31">
        <v>11.0</v>
      </c>
      <c r="E133" s="111">
        <f>D133-8</f>
        <v>3</v>
      </c>
      <c r="F133" s="111"/>
      <c r="G133" s="111"/>
      <c r="H133" s="111"/>
      <c r="I133" s="111" t="s">
        <v>40</v>
      </c>
    </row>
    <row r="134">
      <c r="A134" s="111" t="s">
        <v>4880</v>
      </c>
      <c r="B134" s="111" t="s">
        <v>22</v>
      </c>
      <c r="C134" s="111" t="s">
        <v>92</v>
      </c>
      <c r="D134" s="31">
        <v>19.0</v>
      </c>
      <c r="E134" s="111">
        <f>D134-9</f>
        <v>10</v>
      </c>
      <c r="F134" s="111"/>
      <c r="G134" s="111"/>
      <c r="H134" s="111"/>
      <c r="I134" s="111"/>
    </row>
    <row r="135">
      <c r="A135" s="111" t="s">
        <v>4880</v>
      </c>
      <c r="B135" s="111" t="s">
        <v>18</v>
      </c>
      <c r="C135" s="111" t="s">
        <v>14</v>
      </c>
      <c r="D135" s="31" t="s">
        <v>30</v>
      </c>
      <c r="E135" s="31" t="s">
        <v>30</v>
      </c>
      <c r="F135" s="111"/>
      <c r="G135" s="111"/>
      <c r="H135" s="111"/>
      <c r="I135" s="111" t="s">
        <v>17</v>
      </c>
    </row>
    <row r="136">
      <c r="A136" s="111" t="s">
        <v>4880</v>
      </c>
      <c r="B136" s="111" t="s">
        <v>18</v>
      </c>
      <c r="C136" s="111" t="s">
        <v>14</v>
      </c>
      <c r="D136" s="31">
        <v>24.0</v>
      </c>
      <c r="E136" s="111">
        <f>D136-8</f>
        <v>16</v>
      </c>
      <c r="F136" s="111"/>
      <c r="G136" s="111"/>
      <c r="H136" s="111"/>
      <c r="I136" s="111" t="s">
        <v>40</v>
      </c>
    </row>
    <row r="137">
      <c r="A137" s="111" t="s">
        <v>4880</v>
      </c>
      <c r="B137" s="111" t="s">
        <v>10</v>
      </c>
      <c r="C137" s="111" t="s">
        <v>24</v>
      </c>
      <c r="D137" s="31">
        <v>31.0</v>
      </c>
      <c r="E137" s="111">
        <f>D137-17</f>
        <v>14</v>
      </c>
      <c r="F137" s="111"/>
      <c r="G137" s="111"/>
      <c r="H137" s="111"/>
      <c r="I137" s="111"/>
    </row>
    <row r="138">
      <c r="A138" s="111" t="s">
        <v>4880</v>
      </c>
      <c r="B138" s="111" t="s">
        <v>10</v>
      </c>
      <c r="C138" s="111" t="s">
        <v>47</v>
      </c>
      <c r="D138" s="31">
        <v>25.0</v>
      </c>
      <c r="E138" s="111">
        <f>D138-7</f>
        <v>18</v>
      </c>
      <c r="F138" s="111"/>
      <c r="G138" s="111"/>
      <c r="H138" s="111"/>
      <c r="I138" s="111"/>
    </row>
    <row r="139">
      <c r="A139" s="111" t="s">
        <v>4880</v>
      </c>
      <c r="B139" s="111" t="s">
        <v>18</v>
      </c>
      <c r="C139" s="111" t="s">
        <v>47</v>
      </c>
      <c r="D139" s="31" t="s">
        <v>30</v>
      </c>
      <c r="E139" s="31" t="s">
        <v>30</v>
      </c>
      <c r="F139" s="111"/>
      <c r="G139" s="111"/>
      <c r="H139" s="111"/>
      <c r="I139" s="111" t="s">
        <v>17</v>
      </c>
    </row>
    <row r="140">
      <c r="A140" s="111" t="s">
        <v>4880</v>
      </c>
      <c r="B140" s="111" t="s">
        <v>18</v>
      </c>
      <c r="C140" s="111" t="s">
        <v>47</v>
      </c>
      <c r="D140" s="31">
        <v>25.0</v>
      </c>
      <c r="E140" s="111">
        <f>D140-12</f>
        <v>13</v>
      </c>
      <c r="F140" s="111"/>
      <c r="G140" s="111"/>
      <c r="H140" s="111"/>
      <c r="I140" s="111" t="s">
        <v>40</v>
      </c>
    </row>
    <row r="141">
      <c r="A141" s="111" t="s">
        <v>4880</v>
      </c>
      <c r="B141" s="111" t="s">
        <v>15</v>
      </c>
      <c r="C141" s="111" t="s">
        <v>47</v>
      </c>
      <c r="D141" s="31">
        <v>20.0</v>
      </c>
      <c r="E141" s="111">
        <f>D141-2</f>
        <v>18</v>
      </c>
      <c r="F141" s="111"/>
      <c r="G141" s="111"/>
      <c r="H141" s="111"/>
      <c r="I141" s="111"/>
    </row>
    <row r="142">
      <c r="A142" s="111" t="s">
        <v>4880</v>
      </c>
      <c r="B142" s="111" t="s">
        <v>13</v>
      </c>
      <c r="C142" s="111" t="s">
        <v>47</v>
      </c>
      <c r="D142" s="31" t="s">
        <v>30</v>
      </c>
      <c r="E142" s="31" t="s">
        <v>30</v>
      </c>
      <c r="F142" s="111"/>
      <c r="G142" s="111"/>
      <c r="H142" s="111"/>
      <c r="I142" s="111" t="s">
        <v>42</v>
      </c>
    </row>
    <row r="143">
      <c r="A143" s="111" t="s">
        <v>4880</v>
      </c>
      <c r="B143" s="111" t="s">
        <v>13</v>
      </c>
      <c r="C143" s="111" t="s">
        <v>47</v>
      </c>
      <c r="D143" s="31">
        <v>18.0</v>
      </c>
      <c r="E143" s="111">
        <f>D143-2</f>
        <v>16</v>
      </c>
      <c r="F143" s="111"/>
      <c r="G143" s="111"/>
      <c r="H143" s="111"/>
      <c r="I143" s="111" t="s">
        <v>43</v>
      </c>
    </row>
    <row r="144">
      <c r="A144" s="111" t="s">
        <v>4880</v>
      </c>
      <c r="B144" s="111" t="s">
        <v>134</v>
      </c>
      <c r="C144" s="111" t="s">
        <v>47</v>
      </c>
      <c r="D144" s="31">
        <v>16.0</v>
      </c>
      <c r="E144" s="111">
        <f>D144-0</f>
        <v>16</v>
      </c>
      <c r="F144" s="111"/>
      <c r="G144" s="111"/>
      <c r="H144" s="111"/>
      <c r="I144" s="111"/>
    </row>
    <row r="145">
      <c r="A145" s="111" t="s">
        <v>4880</v>
      </c>
      <c r="B145" s="111" t="s">
        <v>4828</v>
      </c>
      <c r="C145" s="111" t="s">
        <v>47</v>
      </c>
      <c r="D145" s="31" t="s">
        <v>30</v>
      </c>
      <c r="E145" s="31" t="s">
        <v>30</v>
      </c>
      <c r="F145" s="111"/>
      <c r="G145" s="111"/>
      <c r="H145" s="111"/>
      <c r="I145" s="111" t="s">
        <v>42</v>
      </c>
    </row>
    <row r="146">
      <c r="A146" s="111" t="s">
        <v>4880</v>
      </c>
      <c r="B146" s="111" t="s">
        <v>4828</v>
      </c>
      <c r="C146" s="111" t="s">
        <v>47</v>
      </c>
      <c r="D146" s="31">
        <v>13.0</v>
      </c>
      <c r="E146" s="111">
        <f>D146-0</f>
        <v>13</v>
      </c>
      <c r="F146" s="111"/>
      <c r="G146" s="111"/>
      <c r="H146" s="111"/>
      <c r="I146" s="111" t="s">
        <v>43</v>
      </c>
    </row>
    <row r="147">
      <c r="A147" s="111" t="s">
        <v>4880</v>
      </c>
      <c r="B147" s="111" t="s">
        <v>22</v>
      </c>
      <c r="C147" s="111" t="s">
        <v>47</v>
      </c>
      <c r="D147" s="31">
        <v>13.0</v>
      </c>
      <c r="E147" s="111">
        <f>D147-3</f>
        <v>10</v>
      </c>
      <c r="F147" s="111"/>
      <c r="G147" s="111"/>
      <c r="H147" s="111"/>
      <c r="I147" s="111"/>
    </row>
    <row r="148">
      <c r="A148" s="111" t="s">
        <v>4880</v>
      </c>
      <c r="B148" s="111" t="s">
        <v>4827</v>
      </c>
      <c r="C148" s="111" t="s">
        <v>47</v>
      </c>
      <c r="D148" s="31" t="s">
        <v>30</v>
      </c>
      <c r="E148" s="31" t="s">
        <v>30</v>
      </c>
      <c r="F148" s="111"/>
      <c r="G148" s="111"/>
      <c r="H148" s="111"/>
      <c r="I148" s="111" t="s">
        <v>42</v>
      </c>
    </row>
    <row r="149">
      <c r="A149" s="111" t="s">
        <v>4880</v>
      </c>
      <c r="B149" s="111" t="s">
        <v>4827</v>
      </c>
      <c r="C149" s="111" t="s">
        <v>47</v>
      </c>
      <c r="D149" s="31">
        <v>11.0</v>
      </c>
      <c r="E149" s="111">
        <f t="shared" ref="E149:E150" si="2">D149-4</f>
        <v>7</v>
      </c>
      <c r="F149" s="111"/>
      <c r="G149" s="111"/>
      <c r="H149" s="111"/>
      <c r="I149" s="111" t="s">
        <v>43</v>
      </c>
    </row>
    <row r="150">
      <c r="A150" s="111" t="s">
        <v>4880</v>
      </c>
      <c r="B150" s="111" t="s">
        <v>10</v>
      </c>
      <c r="C150" s="111" t="s">
        <v>74</v>
      </c>
      <c r="D150" s="31">
        <v>19.0</v>
      </c>
      <c r="E150" s="111">
        <f t="shared" si="2"/>
        <v>15</v>
      </c>
      <c r="F150" s="111"/>
      <c r="G150" s="111"/>
      <c r="H150" s="111"/>
      <c r="I150" s="111"/>
    </row>
    <row r="151">
      <c r="A151" s="111" t="s">
        <v>4880</v>
      </c>
      <c r="B151" s="111" t="s">
        <v>13</v>
      </c>
      <c r="C151" s="111" t="s">
        <v>32</v>
      </c>
      <c r="D151" s="31">
        <v>26.0</v>
      </c>
      <c r="E151" s="111">
        <f>D151-16</f>
        <v>10</v>
      </c>
      <c r="F151" s="111"/>
      <c r="G151" s="111"/>
      <c r="H151" s="111"/>
      <c r="I151" s="111" t="s">
        <v>4887</v>
      </c>
    </row>
    <row r="152">
      <c r="A152" s="111" t="s">
        <v>4880</v>
      </c>
      <c r="B152" s="111" t="s">
        <v>13</v>
      </c>
      <c r="C152" s="111" t="s">
        <v>7</v>
      </c>
      <c r="D152" s="31">
        <v>29.0</v>
      </c>
      <c r="E152" s="111"/>
      <c r="F152" s="111"/>
      <c r="G152" s="111" t="s">
        <v>4888</v>
      </c>
      <c r="H152" s="111"/>
      <c r="I152" s="111"/>
    </row>
    <row r="153">
      <c r="A153" s="111" t="s">
        <v>4880</v>
      </c>
      <c r="B153" s="111" t="s">
        <v>22</v>
      </c>
      <c r="C153" s="111" t="s">
        <v>25</v>
      </c>
      <c r="D153" s="31">
        <v>20.0</v>
      </c>
      <c r="E153" s="111">
        <f>D153-6</f>
        <v>14</v>
      </c>
      <c r="F153" s="111"/>
      <c r="G153" s="111"/>
      <c r="H153" s="111"/>
      <c r="I153" s="111"/>
    </row>
    <row r="154">
      <c r="A154" s="111" t="s">
        <v>4880</v>
      </c>
      <c r="B154" s="111" t="s">
        <v>15</v>
      </c>
      <c r="C154" s="111" t="s">
        <v>25</v>
      </c>
      <c r="D154" s="31">
        <v>9.0</v>
      </c>
      <c r="E154" s="111">
        <f>D154-5</f>
        <v>4</v>
      </c>
      <c r="F154" s="111"/>
      <c r="G154" s="111"/>
      <c r="H154" s="111"/>
      <c r="I154" s="111"/>
    </row>
    <row r="155">
      <c r="A155" s="111" t="s">
        <v>4880</v>
      </c>
      <c r="B155" s="111" t="s">
        <v>134</v>
      </c>
      <c r="C155" s="111" t="s">
        <v>25</v>
      </c>
      <c r="D155" s="31">
        <v>16.0</v>
      </c>
      <c r="E155" s="111">
        <f>D155-1</f>
        <v>15</v>
      </c>
      <c r="F155" s="111"/>
      <c r="G155" s="111"/>
      <c r="H155" s="111"/>
      <c r="I155" s="111"/>
    </row>
    <row r="156">
      <c r="A156" s="111" t="s">
        <v>4880</v>
      </c>
      <c r="B156" s="111" t="s">
        <v>13</v>
      </c>
      <c r="C156" s="111" t="s">
        <v>25</v>
      </c>
      <c r="D156" s="31" t="s">
        <v>30</v>
      </c>
      <c r="E156" s="31" t="s">
        <v>30</v>
      </c>
      <c r="F156" s="111"/>
      <c r="G156" s="111"/>
      <c r="H156" s="111"/>
      <c r="I156" s="111" t="s">
        <v>17</v>
      </c>
    </row>
    <row r="157">
      <c r="A157" s="111" t="s">
        <v>4880</v>
      </c>
      <c r="B157" s="111" t="s">
        <v>13</v>
      </c>
      <c r="C157" s="111" t="s">
        <v>25</v>
      </c>
      <c r="D157" s="31">
        <v>23.0</v>
      </c>
      <c r="E157" s="31" t="s">
        <v>30</v>
      </c>
      <c r="F157" s="111"/>
      <c r="G157" s="111"/>
      <c r="H157" s="111"/>
      <c r="I157" s="111" t="s">
        <v>40</v>
      </c>
    </row>
    <row r="158">
      <c r="A158" s="111" t="s">
        <v>4880</v>
      </c>
      <c r="B158" s="111" t="s">
        <v>13</v>
      </c>
      <c r="C158" s="111" t="s">
        <v>951</v>
      </c>
      <c r="D158" s="31">
        <v>8.0</v>
      </c>
      <c r="E158" s="111"/>
      <c r="F158" s="111"/>
      <c r="G158" s="111"/>
      <c r="H158" s="111"/>
      <c r="I158" s="111"/>
    </row>
    <row r="159">
      <c r="A159" s="111" t="s">
        <v>4880</v>
      </c>
      <c r="B159" s="111" t="s">
        <v>134</v>
      </c>
      <c r="C159" s="111" t="s">
        <v>75</v>
      </c>
      <c r="D159" s="31">
        <v>16.0</v>
      </c>
      <c r="E159" s="111">
        <f>D159-2</f>
        <v>14</v>
      </c>
      <c r="F159" s="111"/>
      <c r="G159" s="111"/>
      <c r="H159" s="111"/>
      <c r="I159" s="111"/>
    </row>
    <row r="160">
      <c r="A160" s="111" t="s">
        <v>4880</v>
      </c>
      <c r="B160" s="111" t="s">
        <v>134</v>
      </c>
      <c r="C160" s="111" t="s">
        <v>492</v>
      </c>
      <c r="D160" s="31" t="s">
        <v>37</v>
      </c>
      <c r="E160" s="31">
        <v>20.0</v>
      </c>
      <c r="F160" s="111"/>
      <c r="G160" s="111"/>
      <c r="H160" s="111"/>
      <c r="I160" s="111"/>
    </row>
    <row r="161">
      <c r="A161" s="111" t="s">
        <v>4880</v>
      </c>
      <c r="B161" s="111" t="s">
        <v>15</v>
      </c>
      <c r="C161" s="111" t="s">
        <v>492</v>
      </c>
      <c r="D161" s="31">
        <v>19.0</v>
      </c>
      <c r="E161" s="111">
        <f>D161-5</f>
        <v>14</v>
      </c>
      <c r="F161" s="111"/>
      <c r="G161" s="111"/>
      <c r="H161" s="111"/>
      <c r="I161" s="111"/>
    </row>
    <row r="162">
      <c r="A162" s="111" t="s">
        <v>4880</v>
      </c>
      <c r="B162" s="111" t="s">
        <v>22</v>
      </c>
      <c r="C162" s="111" t="s">
        <v>32</v>
      </c>
      <c r="D162" s="31">
        <v>27.0</v>
      </c>
      <c r="E162" s="111">
        <f>D162-11</f>
        <v>16</v>
      </c>
      <c r="F162" s="111"/>
      <c r="G162" s="111"/>
      <c r="H162" s="111"/>
      <c r="I162" s="111" t="s">
        <v>4889</v>
      </c>
    </row>
    <row r="163">
      <c r="A163" s="111" t="s">
        <v>4880</v>
      </c>
      <c r="B163" s="111" t="s">
        <v>22</v>
      </c>
      <c r="C163" s="111" t="s">
        <v>7</v>
      </c>
      <c r="D163" s="31">
        <v>36.0</v>
      </c>
      <c r="E163" s="111"/>
      <c r="F163" s="111"/>
      <c r="G163" s="111" t="s">
        <v>4890</v>
      </c>
      <c r="H163" s="111"/>
      <c r="I163" s="111"/>
    </row>
    <row r="164">
      <c r="A164" s="111" t="s">
        <v>4880</v>
      </c>
      <c r="B164" s="111" t="s">
        <v>4827</v>
      </c>
      <c r="C164" s="111" t="s">
        <v>88</v>
      </c>
      <c r="D164" s="31">
        <v>9.0</v>
      </c>
      <c r="E164" s="111">
        <f t="shared" ref="E164:E165" si="3">D164-1</f>
        <v>8</v>
      </c>
      <c r="F164" s="111"/>
      <c r="G164" s="111"/>
      <c r="H164" s="111"/>
      <c r="I164" s="111"/>
    </row>
    <row r="165">
      <c r="A165" s="111" t="s">
        <v>4880</v>
      </c>
      <c r="B165" s="111" t="s">
        <v>4827</v>
      </c>
      <c r="C165" s="111" t="s">
        <v>88</v>
      </c>
      <c r="D165" s="31">
        <v>6.0</v>
      </c>
      <c r="E165" s="111">
        <f t="shared" si="3"/>
        <v>5</v>
      </c>
      <c r="F165" s="111"/>
      <c r="G165" s="111"/>
      <c r="H165" s="111"/>
      <c r="I165" s="111"/>
    </row>
    <row r="166">
      <c r="A166" s="111" t="s">
        <v>4880</v>
      </c>
      <c r="B166" s="111" t="s">
        <v>18</v>
      </c>
      <c r="C166" s="111" t="s">
        <v>32</v>
      </c>
      <c r="D166" s="31" t="s">
        <v>30</v>
      </c>
      <c r="E166" s="31" t="s">
        <v>30</v>
      </c>
      <c r="F166" s="111"/>
      <c r="G166" s="111"/>
      <c r="H166" s="111"/>
      <c r="I166" s="111" t="s">
        <v>17</v>
      </c>
    </row>
    <row r="167">
      <c r="A167" s="111" t="s">
        <v>4880</v>
      </c>
      <c r="B167" s="111" t="s">
        <v>18</v>
      </c>
      <c r="C167" s="111" t="s">
        <v>32</v>
      </c>
      <c r="D167" s="31">
        <v>28.0</v>
      </c>
      <c r="E167" s="111">
        <f>D167-14</f>
        <v>14</v>
      </c>
      <c r="F167" s="111"/>
      <c r="G167" s="111"/>
      <c r="H167" s="111"/>
      <c r="I167" s="157" t="s">
        <v>4891</v>
      </c>
    </row>
    <row r="168">
      <c r="A168" s="111" t="s">
        <v>4880</v>
      </c>
      <c r="B168" s="111" t="s">
        <v>18</v>
      </c>
      <c r="C168" s="111" t="s">
        <v>7</v>
      </c>
      <c r="D168" s="31">
        <v>12.0</v>
      </c>
      <c r="E168" s="111"/>
      <c r="F168" s="111"/>
      <c r="G168" s="111" t="s">
        <v>4892</v>
      </c>
      <c r="H168" s="111"/>
      <c r="I168" s="111"/>
    </row>
    <row r="169">
      <c r="A169" s="111" t="s">
        <v>4880</v>
      </c>
      <c r="B169" s="111" t="s">
        <v>18</v>
      </c>
      <c r="C169" s="111" t="s">
        <v>7</v>
      </c>
      <c r="D169" s="31">
        <v>8.0</v>
      </c>
      <c r="E169" s="111"/>
      <c r="F169" s="111"/>
      <c r="G169" s="111" t="s">
        <v>4893</v>
      </c>
      <c r="H169" s="111"/>
      <c r="I169" s="111"/>
    </row>
    <row r="170">
      <c r="A170" s="111" t="s">
        <v>4880</v>
      </c>
      <c r="B170" s="111" t="s">
        <v>18</v>
      </c>
      <c r="C170" s="111" t="s">
        <v>32</v>
      </c>
      <c r="D170" s="31" t="s">
        <v>30</v>
      </c>
      <c r="E170" s="31" t="s">
        <v>30</v>
      </c>
      <c r="F170" s="111"/>
      <c r="G170" s="111"/>
      <c r="H170" s="111"/>
      <c r="I170" s="111" t="s">
        <v>17</v>
      </c>
    </row>
    <row r="171">
      <c r="A171" s="111" t="s">
        <v>4880</v>
      </c>
      <c r="B171" s="111" t="s">
        <v>18</v>
      </c>
      <c r="C171" s="111" t="s">
        <v>32</v>
      </c>
      <c r="D171" s="31" t="s">
        <v>30</v>
      </c>
      <c r="E171" s="31" t="s">
        <v>30</v>
      </c>
      <c r="F171" s="111"/>
      <c r="G171" s="111"/>
      <c r="H171" s="111"/>
      <c r="I171" s="111" t="s">
        <v>4891</v>
      </c>
    </row>
    <row r="172">
      <c r="A172" s="111" t="s">
        <v>4880</v>
      </c>
      <c r="B172" s="111" t="s">
        <v>18</v>
      </c>
      <c r="C172" s="111" t="s">
        <v>7</v>
      </c>
      <c r="D172" s="31">
        <v>7.0</v>
      </c>
      <c r="E172" s="111"/>
      <c r="F172" s="111"/>
      <c r="G172" s="111" t="s">
        <v>4894</v>
      </c>
      <c r="H172" s="111"/>
      <c r="I172" s="111"/>
    </row>
    <row r="173">
      <c r="A173" s="111" t="s">
        <v>4880</v>
      </c>
      <c r="B173" s="111" t="s">
        <v>18</v>
      </c>
      <c r="C173" s="111" t="s">
        <v>7</v>
      </c>
      <c r="D173" s="31">
        <v>7.0</v>
      </c>
      <c r="E173" s="111"/>
      <c r="F173" s="111"/>
      <c r="G173" s="111" t="s">
        <v>4895</v>
      </c>
      <c r="H173" s="111"/>
      <c r="I173" s="111"/>
    </row>
    <row r="174">
      <c r="A174" s="111" t="s">
        <v>4880</v>
      </c>
      <c r="B174" s="111" t="s">
        <v>18</v>
      </c>
      <c r="C174" s="111" t="s">
        <v>32</v>
      </c>
      <c r="D174" s="31" t="s">
        <v>30</v>
      </c>
      <c r="E174" s="31" t="s">
        <v>30</v>
      </c>
      <c r="F174" s="111"/>
      <c r="G174" s="111"/>
      <c r="H174" s="111"/>
      <c r="I174" s="111" t="s">
        <v>17</v>
      </c>
    </row>
    <row r="175">
      <c r="A175" s="111" t="s">
        <v>4880</v>
      </c>
      <c r="B175" s="111" t="s">
        <v>18</v>
      </c>
      <c r="C175" s="111" t="s">
        <v>32</v>
      </c>
      <c r="D175" s="31">
        <v>23.0</v>
      </c>
      <c r="E175" s="111">
        <f>D175-14</f>
        <v>9</v>
      </c>
      <c r="F175" s="111"/>
      <c r="G175" s="111"/>
      <c r="H175" s="111"/>
      <c r="I175" s="111" t="s">
        <v>4896</v>
      </c>
    </row>
    <row r="176">
      <c r="A176" s="111" t="s">
        <v>4880</v>
      </c>
      <c r="B176" s="111" t="s">
        <v>18</v>
      </c>
      <c r="C176" s="111" t="s">
        <v>7</v>
      </c>
      <c r="D176" s="31">
        <v>4.0</v>
      </c>
      <c r="E176" s="111"/>
      <c r="F176" s="111"/>
      <c r="G176" s="111" t="s">
        <v>4897</v>
      </c>
      <c r="H176" s="111"/>
      <c r="I176" s="111"/>
    </row>
    <row r="177">
      <c r="A177" s="111" t="s">
        <v>4880</v>
      </c>
      <c r="B177" s="111" t="s">
        <v>18</v>
      </c>
      <c r="C177" s="111" t="s">
        <v>7</v>
      </c>
      <c r="D177" s="31">
        <v>3.0</v>
      </c>
      <c r="E177" s="111"/>
      <c r="F177" s="111"/>
      <c r="G177" s="111" t="s">
        <v>4898</v>
      </c>
      <c r="H177" s="111"/>
      <c r="I177" s="111"/>
    </row>
    <row r="178">
      <c r="A178" s="111" t="s">
        <v>4880</v>
      </c>
      <c r="B178" s="111" t="s">
        <v>18</v>
      </c>
      <c r="C178" s="111" t="s">
        <v>7</v>
      </c>
      <c r="D178" s="31">
        <v>39.0</v>
      </c>
      <c r="E178" s="111"/>
      <c r="F178" s="111"/>
      <c r="G178" s="111" t="s">
        <v>4899</v>
      </c>
      <c r="H178" s="111"/>
      <c r="I178" s="111"/>
    </row>
    <row r="179">
      <c r="A179" s="111" t="s">
        <v>4880</v>
      </c>
      <c r="B179" s="111" t="s">
        <v>10</v>
      </c>
      <c r="C179" s="111" t="s">
        <v>88</v>
      </c>
      <c r="D179" s="31" t="s">
        <v>30</v>
      </c>
      <c r="E179" s="31" t="s">
        <v>30</v>
      </c>
      <c r="F179" s="111"/>
      <c r="G179" s="111"/>
      <c r="H179" s="111"/>
      <c r="I179" s="111" t="s">
        <v>17</v>
      </c>
    </row>
    <row r="180">
      <c r="A180" s="111" t="s">
        <v>4880</v>
      </c>
      <c r="B180" s="111" t="s">
        <v>10</v>
      </c>
      <c r="C180" s="111" t="s">
        <v>88</v>
      </c>
      <c r="D180" s="31">
        <v>21.0</v>
      </c>
      <c r="E180" s="111">
        <f>D180-8</f>
        <v>13</v>
      </c>
      <c r="F180" s="111"/>
      <c r="G180" s="111"/>
      <c r="H180" s="111"/>
      <c r="I180" s="111" t="s">
        <v>40</v>
      </c>
    </row>
    <row r="181">
      <c r="A181" s="111" t="s">
        <v>4880</v>
      </c>
      <c r="B181" s="111" t="s">
        <v>10</v>
      </c>
      <c r="C181" s="111" t="s">
        <v>86</v>
      </c>
      <c r="D181" s="31">
        <v>12.0</v>
      </c>
      <c r="E181" s="111"/>
      <c r="F181" s="111"/>
      <c r="G181" s="111"/>
      <c r="H181" s="111"/>
      <c r="I181" s="111"/>
    </row>
    <row r="182">
      <c r="A182" s="111" t="s">
        <v>4880</v>
      </c>
      <c r="B182" s="111" t="s">
        <v>10</v>
      </c>
      <c r="C182" s="111" t="s">
        <v>129</v>
      </c>
      <c r="D182" s="31">
        <v>8.0</v>
      </c>
      <c r="E182" s="111">
        <f>D182-5</f>
        <v>3</v>
      </c>
      <c r="F182" s="111"/>
      <c r="G182" s="111"/>
      <c r="H182" s="111"/>
      <c r="I182" s="111"/>
    </row>
    <row r="183">
      <c r="A183" s="111" t="s">
        <v>4880</v>
      </c>
      <c r="B183" s="111" t="s">
        <v>22</v>
      </c>
      <c r="C183" s="111" t="s">
        <v>95</v>
      </c>
      <c r="D183" s="31">
        <v>12.0</v>
      </c>
      <c r="E183" s="111"/>
      <c r="F183" s="111"/>
      <c r="G183" s="111"/>
      <c r="H183" s="111"/>
      <c r="I183" s="111"/>
    </row>
    <row r="184">
      <c r="A184" s="111" t="s">
        <v>4880</v>
      </c>
      <c r="B184" s="111" t="s">
        <v>15</v>
      </c>
      <c r="C184" s="111" t="s">
        <v>7</v>
      </c>
      <c r="D184" s="31">
        <v>48.0</v>
      </c>
      <c r="E184" s="111"/>
      <c r="F184" s="111"/>
      <c r="G184" s="111" t="s">
        <v>4900</v>
      </c>
      <c r="H184" s="111"/>
      <c r="I184" s="111"/>
    </row>
    <row r="185">
      <c r="A185" s="111" t="s">
        <v>4880</v>
      </c>
      <c r="B185" s="111" t="s">
        <v>134</v>
      </c>
      <c r="C185" s="111" t="s">
        <v>75</v>
      </c>
      <c r="D185" s="31">
        <v>8.0</v>
      </c>
      <c r="E185" s="111">
        <f>D185-2</f>
        <v>6</v>
      </c>
      <c r="F185" s="111"/>
      <c r="G185" s="111"/>
      <c r="H185" s="111"/>
      <c r="I185" s="111"/>
    </row>
    <row r="186">
      <c r="A186" s="111" t="s">
        <v>4880</v>
      </c>
      <c r="B186" s="111" t="s">
        <v>134</v>
      </c>
      <c r="C186" s="111" t="s">
        <v>492</v>
      </c>
      <c r="D186" s="31">
        <v>8.0</v>
      </c>
      <c r="E186" s="111">
        <f>D186-4</f>
        <v>4</v>
      </c>
      <c r="F186" s="111"/>
      <c r="G186" s="111"/>
      <c r="H186" s="111"/>
      <c r="I186" s="111"/>
    </row>
    <row r="187">
      <c r="A187" s="111" t="s">
        <v>4880</v>
      </c>
      <c r="B187" s="111" t="s">
        <v>4901</v>
      </c>
      <c r="C187" s="111" t="s">
        <v>4902</v>
      </c>
      <c r="D187" s="31">
        <v>21.0</v>
      </c>
      <c r="E187" s="31">
        <v>11.0</v>
      </c>
      <c r="F187" s="111"/>
      <c r="G187" s="111"/>
      <c r="H187" s="111"/>
      <c r="I187" s="111" t="s">
        <v>4903</v>
      </c>
    </row>
    <row r="188">
      <c r="A188" s="111" t="s">
        <v>4880</v>
      </c>
      <c r="B188" s="111" t="s">
        <v>4828</v>
      </c>
      <c r="C188" s="111" t="s">
        <v>97</v>
      </c>
      <c r="D188" s="31">
        <v>23.0</v>
      </c>
      <c r="E188" s="111"/>
      <c r="F188" s="111"/>
      <c r="G188" s="111"/>
      <c r="H188" s="111"/>
      <c r="I188" s="111" t="s">
        <v>4904</v>
      </c>
    </row>
    <row r="189">
      <c r="A189" s="111" t="s">
        <v>4880</v>
      </c>
      <c r="B189" s="111" t="s">
        <v>4901</v>
      </c>
      <c r="C189" s="111" t="s">
        <v>4902</v>
      </c>
      <c r="D189" s="31">
        <v>23.0</v>
      </c>
      <c r="E189" s="31">
        <v>13.0</v>
      </c>
      <c r="F189" s="111"/>
      <c r="G189" s="111"/>
      <c r="H189" s="111"/>
      <c r="I189" s="111" t="s">
        <v>4903</v>
      </c>
    </row>
    <row r="190">
      <c r="A190" s="111" t="s">
        <v>4880</v>
      </c>
      <c r="B190" s="111" t="s">
        <v>22</v>
      </c>
      <c r="C190" s="111" t="s">
        <v>709</v>
      </c>
      <c r="D190" s="31">
        <v>25.0</v>
      </c>
      <c r="E190" s="111"/>
      <c r="F190" s="111"/>
      <c r="G190" s="111"/>
      <c r="H190" s="111"/>
      <c r="I190" s="111" t="s">
        <v>4905</v>
      </c>
    </row>
    <row r="191">
      <c r="A191" s="111" t="s">
        <v>4880</v>
      </c>
      <c r="B191" s="111" t="s">
        <v>10</v>
      </c>
      <c r="C191" s="111" t="s">
        <v>74</v>
      </c>
      <c r="D191" s="31">
        <v>13.0</v>
      </c>
      <c r="E191" s="111">
        <f>D191-10</f>
        <v>3</v>
      </c>
      <c r="F191" s="111"/>
      <c r="G191" s="111"/>
      <c r="H191" s="111"/>
      <c r="I191" s="111"/>
    </row>
    <row r="192">
      <c r="A192" s="111" t="s">
        <v>4880</v>
      </c>
      <c r="B192" s="111" t="s">
        <v>10</v>
      </c>
      <c r="C192" s="111" t="s">
        <v>35</v>
      </c>
      <c r="D192" s="31">
        <v>30.0</v>
      </c>
      <c r="E192" s="111">
        <f>D192-17</f>
        <v>13</v>
      </c>
      <c r="F192" s="111"/>
      <c r="G192" s="111"/>
      <c r="H192" s="111"/>
      <c r="I192" s="111"/>
    </row>
    <row r="193">
      <c r="A193" s="111" t="s">
        <v>4880</v>
      </c>
      <c r="B193" s="111" t="s">
        <v>22</v>
      </c>
      <c r="C193" s="111" t="s">
        <v>35</v>
      </c>
      <c r="D193" s="31">
        <v>15.0</v>
      </c>
      <c r="E193" s="31">
        <v>9.0</v>
      </c>
      <c r="F193" s="111"/>
      <c r="G193" s="111"/>
      <c r="H193" s="111"/>
      <c r="I193" s="111" t="s">
        <v>4906</v>
      </c>
    </row>
    <row r="194">
      <c r="A194" s="111" t="s">
        <v>4880</v>
      </c>
      <c r="B194" s="111" t="s">
        <v>22</v>
      </c>
      <c r="C194" s="111" t="s">
        <v>35</v>
      </c>
      <c r="D194" s="31">
        <v>8.0</v>
      </c>
      <c r="E194" s="31">
        <v>2.0</v>
      </c>
      <c r="F194" s="111"/>
      <c r="G194" s="111"/>
      <c r="H194" s="111"/>
      <c r="I194" s="111"/>
    </row>
    <row r="195">
      <c r="A195" s="111" t="s">
        <v>4880</v>
      </c>
      <c r="B195" s="111" t="s">
        <v>15</v>
      </c>
      <c r="C195" s="111" t="s">
        <v>24</v>
      </c>
      <c r="D195" s="31">
        <v>14.0</v>
      </c>
      <c r="E195" s="111">
        <f>D195-12</f>
        <v>2</v>
      </c>
      <c r="F195" s="111"/>
      <c r="G195" s="111"/>
      <c r="H195" s="111"/>
      <c r="I195" s="111"/>
    </row>
    <row r="196">
      <c r="A196" s="111" t="s">
        <v>4880</v>
      </c>
      <c r="B196" s="111" t="s">
        <v>22</v>
      </c>
      <c r="C196" s="111" t="s">
        <v>14</v>
      </c>
      <c r="D196" s="31">
        <v>24.0</v>
      </c>
      <c r="E196" s="111">
        <f>D196-18</f>
        <v>6</v>
      </c>
      <c r="F196" s="111"/>
      <c r="G196" s="111"/>
      <c r="H196" s="111"/>
      <c r="I196" s="111"/>
    </row>
  </sheetData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11.75"/>
    <col customWidth="1" min="2" max="2" width="8.75"/>
    <col customWidth="1" min="3" max="3" width="14.0"/>
    <col customWidth="1" min="4" max="4" width="9.63"/>
    <col customWidth="1" min="5" max="5" width="11.5"/>
    <col customWidth="1" min="6" max="6" width="4.88"/>
    <col customWidth="1" min="7" max="7" width="44.5"/>
    <col customWidth="1" min="8" max="8" width="5.88"/>
    <col customWidth="1" min="9" max="9" width="62.75"/>
  </cols>
  <sheetData>
    <row r="1">
      <c r="A1" s="152" t="s">
        <v>0</v>
      </c>
      <c r="B1" s="152" t="s">
        <v>2</v>
      </c>
      <c r="C1" s="152" t="s">
        <v>3</v>
      </c>
      <c r="D1" s="153" t="s">
        <v>4</v>
      </c>
      <c r="E1" s="153" t="s">
        <v>5</v>
      </c>
      <c r="F1" s="152" t="s">
        <v>6</v>
      </c>
      <c r="G1" s="152" t="s">
        <v>4767</v>
      </c>
      <c r="H1" s="152" t="s">
        <v>8</v>
      </c>
      <c r="I1" s="152" t="s">
        <v>9</v>
      </c>
    </row>
    <row r="2">
      <c r="A2" s="111" t="s">
        <v>4907</v>
      </c>
      <c r="B2" s="111" t="s">
        <v>13</v>
      </c>
      <c r="C2" s="111" t="s">
        <v>32</v>
      </c>
      <c r="D2" s="31">
        <v>16.0</v>
      </c>
      <c r="E2" s="31">
        <f>D2-10</f>
        <v>6</v>
      </c>
      <c r="F2" s="111"/>
      <c r="G2" s="111"/>
      <c r="H2" s="111"/>
      <c r="I2" s="111" t="s">
        <v>4908</v>
      </c>
    </row>
    <row r="3">
      <c r="A3" s="111" t="s">
        <v>4907</v>
      </c>
      <c r="B3" s="111" t="s">
        <v>13</v>
      </c>
      <c r="C3" s="111" t="s">
        <v>75</v>
      </c>
      <c r="D3" s="31" t="s">
        <v>37</v>
      </c>
      <c r="E3" s="31">
        <v>20.0</v>
      </c>
      <c r="F3" s="111"/>
      <c r="G3" s="111"/>
      <c r="H3" s="111"/>
      <c r="I3" s="111" t="s">
        <v>2367</v>
      </c>
    </row>
    <row r="4">
      <c r="A4" s="111" t="s">
        <v>4907</v>
      </c>
      <c r="B4" s="111" t="s">
        <v>22</v>
      </c>
      <c r="C4" s="111" t="s">
        <v>75</v>
      </c>
      <c r="D4" s="31">
        <v>16.0</v>
      </c>
      <c r="E4" s="31">
        <f>D4-3</f>
        <v>13</v>
      </c>
      <c r="F4" s="111"/>
      <c r="G4" s="111"/>
      <c r="H4" s="111"/>
      <c r="I4" s="111" t="s">
        <v>2367</v>
      </c>
    </row>
    <row r="5">
      <c r="A5" s="111" t="s">
        <v>4907</v>
      </c>
      <c r="B5" s="154" t="s">
        <v>18</v>
      </c>
      <c r="C5" s="154" t="s">
        <v>75</v>
      </c>
      <c r="D5" s="155">
        <v>16.0</v>
      </c>
      <c r="E5" s="155">
        <f>D5-8</f>
        <v>8</v>
      </c>
      <c r="F5" s="152"/>
      <c r="G5" s="152"/>
      <c r="H5" s="152"/>
      <c r="I5" s="154" t="s">
        <v>2367</v>
      </c>
    </row>
    <row r="6">
      <c r="A6" s="111" t="s">
        <v>4907</v>
      </c>
      <c r="B6" s="111" t="s">
        <v>15</v>
      </c>
      <c r="C6" s="111" t="s">
        <v>75</v>
      </c>
      <c r="D6" s="31">
        <v>11.0</v>
      </c>
      <c r="E6" s="31">
        <f>D6-5</f>
        <v>6</v>
      </c>
      <c r="F6" s="111"/>
      <c r="G6" s="111"/>
      <c r="H6" s="111"/>
      <c r="I6" s="111" t="s">
        <v>2367</v>
      </c>
    </row>
    <row r="7">
      <c r="A7" s="111" t="s">
        <v>4907</v>
      </c>
      <c r="B7" s="111" t="s">
        <v>4909</v>
      </c>
      <c r="C7" s="111" t="s">
        <v>75</v>
      </c>
      <c r="D7" s="31">
        <v>21.0</v>
      </c>
      <c r="E7" s="31"/>
      <c r="F7" s="111"/>
      <c r="G7" s="111"/>
      <c r="H7" s="111"/>
      <c r="I7" s="111" t="s">
        <v>2367</v>
      </c>
    </row>
    <row r="8">
      <c r="A8" s="111" t="s">
        <v>4907</v>
      </c>
      <c r="B8" s="111" t="s">
        <v>10</v>
      </c>
      <c r="C8" s="111" t="s">
        <v>75</v>
      </c>
      <c r="D8" s="31">
        <v>9.0</v>
      </c>
      <c r="E8" s="31">
        <f>D8-2</f>
        <v>7</v>
      </c>
      <c r="F8" s="111"/>
      <c r="G8" s="111"/>
      <c r="H8" s="111"/>
      <c r="I8" s="111" t="s">
        <v>2367</v>
      </c>
    </row>
    <row r="9">
      <c r="A9" s="111" t="s">
        <v>4907</v>
      </c>
      <c r="B9" s="111" t="s">
        <v>134</v>
      </c>
      <c r="C9" s="111" t="s">
        <v>75</v>
      </c>
      <c r="D9" s="31" t="s">
        <v>30</v>
      </c>
      <c r="E9" s="31" t="s">
        <v>30</v>
      </c>
      <c r="F9" s="111"/>
      <c r="G9" s="111"/>
      <c r="H9" s="111"/>
      <c r="I9" s="111" t="s">
        <v>42</v>
      </c>
    </row>
    <row r="10">
      <c r="A10" s="111" t="s">
        <v>4907</v>
      </c>
      <c r="B10" s="111" t="s">
        <v>134</v>
      </c>
      <c r="C10" s="111" t="s">
        <v>75</v>
      </c>
      <c r="D10" s="31">
        <v>10.0</v>
      </c>
      <c r="E10" s="31">
        <f>D10-2</f>
        <v>8</v>
      </c>
      <c r="F10" s="111"/>
      <c r="G10" s="111"/>
      <c r="H10" s="111"/>
      <c r="I10" s="111" t="s">
        <v>4910</v>
      </c>
    </row>
    <row r="11">
      <c r="A11" s="111" t="s">
        <v>4907</v>
      </c>
      <c r="B11" s="111" t="s">
        <v>13</v>
      </c>
      <c r="C11" s="111" t="s">
        <v>24</v>
      </c>
      <c r="D11" s="31">
        <v>12.0</v>
      </c>
      <c r="E11" s="31">
        <f>D11-0</f>
        <v>12</v>
      </c>
      <c r="F11" s="111"/>
      <c r="G11" s="111"/>
      <c r="H11" s="111"/>
      <c r="I11" s="111" t="s">
        <v>43</v>
      </c>
    </row>
    <row r="12">
      <c r="A12" s="111" t="s">
        <v>4907</v>
      </c>
      <c r="B12" s="111" t="s">
        <v>13</v>
      </c>
      <c r="C12" s="111" t="s">
        <v>24</v>
      </c>
      <c r="D12" s="31" t="s">
        <v>30</v>
      </c>
      <c r="E12" s="31" t="s">
        <v>30</v>
      </c>
      <c r="F12" s="111"/>
      <c r="G12" s="111"/>
      <c r="H12" s="111"/>
      <c r="I12" s="111" t="s">
        <v>42</v>
      </c>
    </row>
    <row r="13">
      <c r="A13" s="111" t="s">
        <v>4907</v>
      </c>
      <c r="B13" s="111" t="s">
        <v>4909</v>
      </c>
      <c r="C13" s="111" t="s">
        <v>24</v>
      </c>
      <c r="D13" s="31" t="s">
        <v>30</v>
      </c>
      <c r="E13" s="31" t="s">
        <v>30</v>
      </c>
      <c r="F13" s="111"/>
      <c r="G13" s="111"/>
      <c r="H13" s="111"/>
      <c r="I13" s="111" t="s">
        <v>42</v>
      </c>
    </row>
    <row r="14">
      <c r="A14" s="111" t="s">
        <v>4907</v>
      </c>
      <c r="B14" s="111" t="s">
        <v>4909</v>
      </c>
      <c r="C14" s="111" t="s">
        <v>24</v>
      </c>
      <c r="D14" s="31">
        <v>3.0</v>
      </c>
      <c r="E14" s="31">
        <f>D14-1</f>
        <v>2</v>
      </c>
      <c r="F14" s="111"/>
      <c r="G14" s="111"/>
      <c r="H14" s="111"/>
      <c r="I14" s="111" t="s">
        <v>43</v>
      </c>
    </row>
    <row r="15">
      <c r="A15" s="111" t="s">
        <v>4907</v>
      </c>
      <c r="B15" s="111" t="s">
        <v>4909</v>
      </c>
      <c r="C15" s="111" t="s">
        <v>32</v>
      </c>
      <c r="D15" s="31">
        <v>22.0</v>
      </c>
      <c r="E15" s="31">
        <f>D15-13</f>
        <v>9</v>
      </c>
      <c r="F15" s="111"/>
      <c r="G15" s="111"/>
      <c r="H15" s="111"/>
      <c r="I15" s="111" t="s">
        <v>4911</v>
      </c>
    </row>
    <row r="16">
      <c r="A16" s="111" t="s">
        <v>4907</v>
      </c>
      <c r="B16" s="111" t="s">
        <v>4909</v>
      </c>
      <c r="C16" s="111" t="s">
        <v>7</v>
      </c>
      <c r="D16" s="31">
        <v>24.0</v>
      </c>
      <c r="E16" s="31"/>
      <c r="F16" s="111"/>
      <c r="G16" s="111" t="s">
        <v>4912</v>
      </c>
      <c r="H16" s="111"/>
      <c r="I16" s="111"/>
    </row>
    <row r="17">
      <c r="A17" s="111" t="s">
        <v>4907</v>
      </c>
      <c r="B17" s="111" t="s">
        <v>4909</v>
      </c>
      <c r="C17" s="111" t="s">
        <v>32</v>
      </c>
      <c r="D17" s="31">
        <v>28.0</v>
      </c>
      <c r="E17" s="31">
        <f>D17-13</f>
        <v>15</v>
      </c>
      <c r="F17" s="111"/>
      <c r="G17" s="111"/>
      <c r="H17" s="111"/>
      <c r="I17" s="111" t="s">
        <v>4913</v>
      </c>
    </row>
    <row r="18">
      <c r="A18" s="111" t="s">
        <v>4907</v>
      </c>
      <c r="B18" s="111" t="s">
        <v>4909</v>
      </c>
      <c r="C18" s="111" t="s">
        <v>7</v>
      </c>
      <c r="D18" s="31">
        <v>16.0</v>
      </c>
      <c r="E18" s="31"/>
      <c r="F18" s="111"/>
      <c r="G18" s="111" t="s">
        <v>4914</v>
      </c>
      <c r="H18" s="111"/>
      <c r="I18" s="111"/>
    </row>
    <row r="19">
      <c r="A19" s="111" t="s">
        <v>4907</v>
      </c>
      <c r="B19" s="111" t="s">
        <v>4909</v>
      </c>
      <c r="C19" s="111" t="s">
        <v>32</v>
      </c>
      <c r="D19" s="31">
        <v>28.0</v>
      </c>
      <c r="E19" s="31">
        <v>15.0</v>
      </c>
      <c r="F19" s="111"/>
      <c r="G19" s="111"/>
      <c r="H19" s="111"/>
      <c r="I19" s="111" t="s">
        <v>4913</v>
      </c>
    </row>
    <row r="20">
      <c r="A20" s="111" t="s">
        <v>4907</v>
      </c>
      <c r="B20" s="111" t="s">
        <v>4909</v>
      </c>
      <c r="C20" s="111" t="s">
        <v>7</v>
      </c>
      <c r="D20" s="31">
        <v>15.0</v>
      </c>
      <c r="E20" s="31"/>
      <c r="F20" s="111"/>
      <c r="G20" s="111" t="s">
        <v>4915</v>
      </c>
      <c r="H20" s="111"/>
      <c r="I20" s="111"/>
    </row>
    <row r="21">
      <c r="A21" s="111" t="s">
        <v>4907</v>
      </c>
      <c r="B21" s="111" t="s">
        <v>13</v>
      </c>
      <c r="C21" s="111" t="s">
        <v>47</v>
      </c>
      <c r="D21" s="31" t="s">
        <v>30</v>
      </c>
      <c r="E21" s="31" t="s">
        <v>30</v>
      </c>
      <c r="F21" s="111"/>
      <c r="G21" s="111"/>
      <c r="H21" s="111"/>
      <c r="I21" s="111" t="s">
        <v>17</v>
      </c>
    </row>
    <row r="22">
      <c r="A22" s="111" t="s">
        <v>4907</v>
      </c>
      <c r="B22" s="111" t="s">
        <v>13</v>
      </c>
      <c r="C22" s="111" t="s">
        <v>47</v>
      </c>
      <c r="D22" s="31">
        <v>18.0</v>
      </c>
      <c r="E22" s="31">
        <f>D22-2</f>
        <v>16</v>
      </c>
      <c r="F22" s="111"/>
      <c r="G22" s="111"/>
      <c r="H22" s="111"/>
      <c r="I22" s="111" t="s">
        <v>4916</v>
      </c>
    </row>
    <row r="23">
      <c r="A23" s="111" t="s">
        <v>4907</v>
      </c>
      <c r="B23" s="111" t="s">
        <v>273</v>
      </c>
      <c r="C23" s="111" t="s">
        <v>47</v>
      </c>
      <c r="D23" s="31">
        <v>18.0</v>
      </c>
      <c r="E23" s="31">
        <f>D23-0</f>
        <v>18</v>
      </c>
      <c r="F23" s="111"/>
      <c r="G23" s="111"/>
      <c r="H23" s="111"/>
      <c r="I23" s="111"/>
    </row>
    <row r="24">
      <c r="A24" s="111" t="s">
        <v>4907</v>
      </c>
      <c r="B24" s="111" t="s">
        <v>22</v>
      </c>
      <c r="C24" s="111" t="s">
        <v>47</v>
      </c>
      <c r="D24" s="31">
        <v>17.0</v>
      </c>
      <c r="E24" s="31">
        <f>D24-3</f>
        <v>14</v>
      </c>
      <c r="F24" s="111"/>
      <c r="G24" s="111"/>
      <c r="H24" s="111"/>
      <c r="I24" s="111" t="s">
        <v>1734</v>
      </c>
    </row>
    <row r="25">
      <c r="A25" s="111" t="s">
        <v>4907</v>
      </c>
      <c r="B25" s="111" t="s">
        <v>4909</v>
      </c>
      <c r="C25" s="111" t="s">
        <v>47</v>
      </c>
      <c r="D25" s="31">
        <v>12.0</v>
      </c>
      <c r="E25" s="31">
        <f>D25-4</f>
        <v>8</v>
      </c>
      <c r="F25" s="111"/>
      <c r="G25" s="111"/>
      <c r="H25" s="111"/>
      <c r="I25" s="111"/>
    </row>
    <row r="26">
      <c r="A26" s="111" t="s">
        <v>4907</v>
      </c>
      <c r="B26" s="111" t="s">
        <v>13</v>
      </c>
      <c r="C26" s="111" t="s">
        <v>32</v>
      </c>
      <c r="D26" s="31" t="s">
        <v>30</v>
      </c>
      <c r="E26" s="31" t="s">
        <v>30</v>
      </c>
      <c r="F26" s="111"/>
      <c r="G26" s="111"/>
      <c r="H26" s="111"/>
      <c r="I26" s="111" t="s">
        <v>17</v>
      </c>
    </row>
    <row r="27">
      <c r="A27" s="111" t="s">
        <v>4907</v>
      </c>
      <c r="B27" s="111" t="s">
        <v>13</v>
      </c>
      <c r="C27" s="111" t="s">
        <v>32</v>
      </c>
      <c r="D27" s="31">
        <v>26.0</v>
      </c>
      <c r="E27" s="31">
        <f>D27-16</f>
        <v>10</v>
      </c>
      <c r="F27" s="111"/>
      <c r="G27" s="111"/>
      <c r="H27" s="111"/>
      <c r="I27" s="111" t="s">
        <v>3072</v>
      </c>
    </row>
    <row r="28">
      <c r="A28" s="111" t="s">
        <v>4907</v>
      </c>
      <c r="B28" s="111" t="s">
        <v>13</v>
      </c>
      <c r="C28" s="111" t="s">
        <v>7</v>
      </c>
      <c r="D28" s="31">
        <v>22.0</v>
      </c>
      <c r="E28" s="31"/>
      <c r="F28" s="111"/>
      <c r="G28" s="111" t="s">
        <v>4917</v>
      </c>
      <c r="H28" s="111"/>
      <c r="I28" s="111"/>
    </row>
    <row r="29">
      <c r="A29" s="111" t="s">
        <v>4907</v>
      </c>
      <c r="B29" s="111" t="s">
        <v>13</v>
      </c>
      <c r="C29" s="111" t="s">
        <v>32</v>
      </c>
      <c r="D29" s="31">
        <v>18.0</v>
      </c>
      <c r="E29" s="31">
        <f>D29-16+10</f>
        <v>12</v>
      </c>
      <c r="F29" s="111"/>
      <c r="G29" s="111"/>
      <c r="H29" s="111"/>
      <c r="I29" s="111" t="s">
        <v>2895</v>
      </c>
    </row>
    <row r="30">
      <c r="A30" s="111" t="s">
        <v>4907</v>
      </c>
      <c r="B30" s="111" t="s">
        <v>13</v>
      </c>
      <c r="C30" s="111" t="s">
        <v>32</v>
      </c>
      <c r="D30" s="31">
        <v>18.0</v>
      </c>
      <c r="E30" s="31">
        <f>D30-16</f>
        <v>2</v>
      </c>
      <c r="F30" s="111"/>
      <c r="G30" s="111"/>
      <c r="H30" s="111"/>
      <c r="I30" s="111" t="s">
        <v>17</v>
      </c>
    </row>
    <row r="31">
      <c r="A31" s="111" t="s">
        <v>4907</v>
      </c>
      <c r="B31" s="111" t="s">
        <v>13</v>
      </c>
      <c r="C31" s="111" t="s">
        <v>7</v>
      </c>
      <c r="D31" s="31">
        <v>27.0</v>
      </c>
      <c r="E31" s="31"/>
      <c r="F31" s="111"/>
      <c r="G31" s="111" t="s">
        <v>4918</v>
      </c>
      <c r="H31" s="111"/>
      <c r="I31" s="111" t="s">
        <v>4919</v>
      </c>
    </row>
    <row r="32">
      <c r="A32" s="111" t="s">
        <v>4907</v>
      </c>
      <c r="B32" s="111" t="s">
        <v>4909</v>
      </c>
      <c r="C32" s="111" t="s">
        <v>122</v>
      </c>
      <c r="D32" s="31">
        <v>17.0</v>
      </c>
      <c r="E32" s="31"/>
      <c r="F32" s="111"/>
      <c r="G32" s="111"/>
      <c r="H32" s="111"/>
      <c r="I32" s="111" t="s">
        <v>4920</v>
      </c>
    </row>
    <row r="33">
      <c r="A33" s="111" t="s">
        <v>4907</v>
      </c>
      <c r="B33" s="111" t="s">
        <v>15</v>
      </c>
      <c r="C33" s="111" t="s">
        <v>47</v>
      </c>
      <c r="D33" s="31">
        <v>12.0</v>
      </c>
      <c r="E33" s="31">
        <f>D33-2</f>
        <v>10</v>
      </c>
      <c r="F33" s="111"/>
      <c r="G33" s="111"/>
      <c r="H33" s="111"/>
      <c r="I33" s="111"/>
    </row>
    <row r="34">
      <c r="A34" s="111" t="s">
        <v>4907</v>
      </c>
      <c r="B34" s="111" t="s">
        <v>13</v>
      </c>
      <c r="C34" s="111" t="s">
        <v>32</v>
      </c>
      <c r="D34" s="31" t="s">
        <v>30</v>
      </c>
      <c r="E34" s="31" t="s">
        <v>30</v>
      </c>
      <c r="F34" s="111"/>
      <c r="G34" s="111"/>
      <c r="H34" s="111"/>
      <c r="I34" s="111" t="s">
        <v>17</v>
      </c>
    </row>
    <row r="35">
      <c r="A35" s="111" t="s">
        <v>4907</v>
      </c>
      <c r="B35" s="111" t="s">
        <v>13</v>
      </c>
      <c r="C35" s="111" t="s">
        <v>32</v>
      </c>
      <c r="D35" s="31">
        <v>34.0</v>
      </c>
      <c r="E35" s="31">
        <f>D35-16</f>
        <v>18</v>
      </c>
      <c r="F35" s="111"/>
      <c r="G35" s="111"/>
      <c r="H35" s="111"/>
      <c r="I35" s="111" t="s">
        <v>3072</v>
      </c>
    </row>
    <row r="36">
      <c r="A36" s="111" t="s">
        <v>4907</v>
      </c>
      <c r="B36" s="111" t="s">
        <v>13</v>
      </c>
      <c r="C36" s="111" t="s">
        <v>7</v>
      </c>
      <c r="D36" s="31">
        <v>20.0</v>
      </c>
      <c r="E36" s="31"/>
      <c r="F36" s="111"/>
      <c r="G36" s="111" t="s">
        <v>4921</v>
      </c>
      <c r="H36" s="111"/>
      <c r="I36" s="111"/>
    </row>
    <row r="37">
      <c r="A37" s="111" t="s">
        <v>4907</v>
      </c>
      <c r="B37" s="111" t="s">
        <v>13</v>
      </c>
      <c r="C37" s="111" t="s">
        <v>32</v>
      </c>
      <c r="D37" s="31" t="s">
        <v>30</v>
      </c>
      <c r="E37" s="31" t="s">
        <v>30</v>
      </c>
      <c r="F37" s="111"/>
      <c r="G37" s="111"/>
      <c r="H37" s="111"/>
      <c r="I37" s="111" t="s">
        <v>17</v>
      </c>
    </row>
    <row r="38">
      <c r="A38" s="111" t="s">
        <v>4907</v>
      </c>
      <c r="B38" s="111" t="s">
        <v>13</v>
      </c>
      <c r="C38" s="111" t="s">
        <v>32</v>
      </c>
      <c r="D38" s="31">
        <v>14.0</v>
      </c>
      <c r="E38" s="31">
        <f>D38-16+10</f>
        <v>8</v>
      </c>
      <c r="F38" s="111"/>
      <c r="G38" s="111"/>
      <c r="H38" s="111"/>
      <c r="I38" s="111" t="s">
        <v>2895</v>
      </c>
    </row>
    <row r="39">
      <c r="A39" s="111" t="s">
        <v>4907</v>
      </c>
      <c r="B39" s="111" t="s">
        <v>15</v>
      </c>
      <c r="C39" s="111" t="s">
        <v>97</v>
      </c>
      <c r="D39" s="31">
        <v>7.0</v>
      </c>
      <c r="E39" s="31"/>
      <c r="F39" s="111"/>
      <c r="G39" s="111"/>
      <c r="H39" s="111"/>
      <c r="I39" s="111" t="s">
        <v>4922</v>
      </c>
    </row>
    <row r="40">
      <c r="A40" s="111" t="s">
        <v>4907</v>
      </c>
      <c r="B40" s="111" t="s">
        <v>134</v>
      </c>
      <c r="C40" s="111" t="s">
        <v>47</v>
      </c>
      <c r="D40" s="31">
        <v>10.0</v>
      </c>
      <c r="E40" s="31">
        <f>D40-0</f>
        <v>10</v>
      </c>
      <c r="F40" s="111"/>
      <c r="G40" s="111"/>
      <c r="H40" s="111"/>
      <c r="I40" s="111"/>
    </row>
    <row r="41">
      <c r="A41" s="111" t="s">
        <v>4907</v>
      </c>
      <c r="B41" s="111" t="s">
        <v>4909</v>
      </c>
      <c r="C41" s="111" t="s">
        <v>32</v>
      </c>
      <c r="D41" s="31">
        <v>31.0</v>
      </c>
      <c r="E41" s="31">
        <v>18.0</v>
      </c>
      <c r="F41" s="111"/>
      <c r="G41" s="111"/>
      <c r="H41" s="111"/>
      <c r="I41" s="111" t="s">
        <v>4913</v>
      </c>
    </row>
    <row r="42">
      <c r="A42" s="111" t="s">
        <v>4907</v>
      </c>
      <c r="B42" s="111" t="s">
        <v>4909</v>
      </c>
      <c r="C42" s="111" t="s">
        <v>7</v>
      </c>
      <c r="D42" s="31">
        <v>17.0</v>
      </c>
      <c r="E42" s="31"/>
      <c r="F42" s="111"/>
      <c r="G42" s="111" t="s">
        <v>4923</v>
      </c>
      <c r="H42" s="111"/>
      <c r="I42" s="111"/>
    </row>
    <row r="43">
      <c r="A43" s="111" t="s">
        <v>4907</v>
      </c>
      <c r="B43" s="111" t="s">
        <v>4909</v>
      </c>
      <c r="C43" s="111" t="s">
        <v>32</v>
      </c>
      <c r="D43" s="31">
        <v>16.0</v>
      </c>
      <c r="E43" s="31">
        <f>D43-13</f>
        <v>3</v>
      </c>
      <c r="F43" s="111"/>
      <c r="G43" s="111"/>
      <c r="H43" s="111"/>
      <c r="I43" s="111" t="s">
        <v>4913</v>
      </c>
    </row>
    <row r="44">
      <c r="A44" s="111" t="s">
        <v>4907</v>
      </c>
      <c r="B44" s="111" t="s">
        <v>4909</v>
      </c>
      <c r="C44" s="111" t="s">
        <v>7</v>
      </c>
      <c r="D44" s="31">
        <v>10.0</v>
      </c>
      <c r="E44" s="31"/>
      <c r="F44" s="111"/>
      <c r="G44" s="111" t="s">
        <v>4924</v>
      </c>
      <c r="H44" s="111"/>
      <c r="I44" s="111"/>
    </row>
    <row r="45">
      <c r="A45" s="111" t="s">
        <v>4907</v>
      </c>
      <c r="B45" s="111" t="s">
        <v>4909</v>
      </c>
      <c r="C45" s="111" t="s">
        <v>32</v>
      </c>
      <c r="D45" s="31">
        <v>32.0</v>
      </c>
      <c r="E45" s="31">
        <v>19.0</v>
      </c>
      <c r="F45" s="111"/>
      <c r="G45" s="111"/>
      <c r="H45" s="111"/>
      <c r="I45" s="111" t="s">
        <v>4913</v>
      </c>
    </row>
    <row r="46">
      <c r="A46" s="111" t="s">
        <v>4907</v>
      </c>
      <c r="B46" s="111" t="s">
        <v>4909</v>
      </c>
      <c r="C46" s="111" t="s">
        <v>7</v>
      </c>
      <c r="D46" s="31">
        <v>11.0</v>
      </c>
      <c r="E46" s="31"/>
      <c r="F46" s="111"/>
      <c r="G46" s="111" t="s">
        <v>4925</v>
      </c>
      <c r="H46" s="111"/>
      <c r="I46" s="111"/>
    </row>
    <row r="47">
      <c r="A47" s="111" t="s">
        <v>4907</v>
      </c>
      <c r="B47" s="111" t="s">
        <v>4909</v>
      </c>
      <c r="C47" s="111" t="s">
        <v>74</v>
      </c>
      <c r="D47" s="31">
        <v>20.0</v>
      </c>
      <c r="E47" s="31"/>
      <c r="F47" s="111"/>
      <c r="G47" s="111"/>
      <c r="H47" s="111"/>
      <c r="I47" s="111" t="s">
        <v>4926</v>
      </c>
    </row>
    <row r="48">
      <c r="A48" s="111" t="s">
        <v>4907</v>
      </c>
      <c r="B48" s="111" t="s">
        <v>134</v>
      </c>
      <c r="C48" s="111" t="s">
        <v>97</v>
      </c>
      <c r="D48" s="31">
        <v>11.0</v>
      </c>
      <c r="E48" s="31"/>
      <c r="F48" s="111"/>
      <c r="G48" s="111"/>
      <c r="H48" s="111"/>
      <c r="I48" s="111" t="s">
        <v>4927</v>
      </c>
    </row>
    <row r="49">
      <c r="A49" s="111" t="s">
        <v>4907</v>
      </c>
      <c r="B49" s="111" t="s">
        <v>134</v>
      </c>
      <c r="C49" s="111" t="s">
        <v>628</v>
      </c>
      <c r="D49" s="31" t="s">
        <v>37</v>
      </c>
      <c r="E49" s="31">
        <v>20.0</v>
      </c>
      <c r="F49" s="111" t="s">
        <v>48</v>
      </c>
      <c r="G49" s="111"/>
      <c r="H49" s="111"/>
      <c r="I49" s="111" t="s">
        <v>42</v>
      </c>
    </row>
    <row r="50">
      <c r="A50" s="111" t="s">
        <v>4907</v>
      </c>
      <c r="B50" s="111" t="s">
        <v>134</v>
      </c>
      <c r="C50" s="111" t="s">
        <v>628</v>
      </c>
      <c r="D50" s="31">
        <v>28.0</v>
      </c>
      <c r="E50" s="31">
        <v>17.0</v>
      </c>
      <c r="F50" s="111"/>
      <c r="G50" s="111"/>
      <c r="H50" s="111"/>
      <c r="I50" s="111" t="s">
        <v>4928</v>
      </c>
    </row>
    <row r="51">
      <c r="A51" s="111" t="s">
        <v>4907</v>
      </c>
      <c r="B51" s="111" t="s">
        <v>134</v>
      </c>
      <c r="C51" s="111" t="s">
        <v>7</v>
      </c>
      <c r="D51" s="31">
        <v>24.0</v>
      </c>
      <c r="E51" s="31"/>
      <c r="F51" s="111"/>
      <c r="G51" s="111" t="s">
        <v>4929</v>
      </c>
      <c r="H51" s="111"/>
      <c r="I51" s="111"/>
    </row>
    <row r="52">
      <c r="A52" s="111" t="s">
        <v>4907</v>
      </c>
      <c r="B52" s="111" t="s">
        <v>273</v>
      </c>
      <c r="C52" s="111" t="s">
        <v>32</v>
      </c>
      <c r="D52" s="31" t="s">
        <v>30</v>
      </c>
      <c r="E52" s="31" t="s">
        <v>30</v>
      </c>
      <c r="F52" s="111"/>
      <c r="G52" s="111"/>
      <c r="H52" s="111"/>
      <c r="I52" s="111" t="s">
        <v>17</v>
      </c>
    </row>
    <row r="53">
      <c r="A53" s="111" t="s">
        <v>4907</v>
      </c>
      <c r="B53" s="111" t="s">
        <v>273</v>
      </c>
      <c r="C53" s="111" t="s">
        <v>32</v>
      </c>
      <c r="D53" s="31">
        <f>E53+9</f>
        <v>28</v>
      </c>
      <c r="E53" s="31">
        <v>19.0</v>
      </c>
      <c r="F53" s="111"/>
      <c r="G53" s="111"/>
      <c r="H53" s="111"/>
      <c r="I53" s="111" t="s">
        <v>3524</v>
      </c>
    </row>
    <row r="54">
      <c r="A54" s="111" t="s">
        <v>4907</v>
      </c>
      <c r="B54" s="111" t="s">
        <v>273</v>
      </c>
      <c r="C54" s="111" t="s">
        <v>32</v>
      </c>
      <c r="D54" s="31">
        <v>16.0</v>
      </c>
      <c r="E54" s="31">
        <f>D54-9</f>
        <v>7</v>
      </c>
      <c r="F54" s="111"/>
      <c r="G54" s="111" t="s">
        <v>4930</v>
      </c>
      <c r="H54" s="111"/>
      <c r="I54" s="111"/>
    </row>
    <row r="55">
      <c r="A55" s="111" t="s">
        <v>4907</v>
      </c>
      <c r="B55" s="111" t="s">
        <v>273</v>
      </c>
      <c r="C55" s="111" t="s">
        <v>32</v>
      </c>
      <c r="D55" s="31" t="s">
        <v>30</v>
      </c>
      <c r="E55" s="31" t="s">
        <v>30</v>
      </c>
      <c r="F55" s="111"/>
      <c r="G55" s="111"/>
      <c r="H55" s="111"/>
      <c r="I55" s="111" t="s">
        <v>17</v>
      </c>
    </row>
    <row r="56">
      <c r="A56" s="111" t="s">
        <v>4907</v>
      </c>
      <c r="B56" s="111" t="s">
        <v>273</v>
      </c>
      <c r="C56" s="111" t="s">
        <v>32</v>
      </c>
      <c r="D56" s="31" t="s">
        <v>37</v>
      </c>
      <c r="E56" s="31">
        <v>20.0</v>
      </c>
      <c r="F56" s="111" t="s">
        <v>48</v>
      </c>
      <c r="G56" s="111"/>
      <c r="H56" s="111"/>
      <c r="I56" s="111" t="s">
        <v>3716</v>
      </c>
    </row>
    <row r="57">
      <c r="A57" s="111" t="s">
        <v>4907</v>
      </c>
      <c r="B57" s="111" t="s">
        <v>273</v>
      </c>
      <c r="C57" s="111" t="s">
        <v>7</v>
      </c>
      <c r="D57" s="31">
        <v>8.0</v>
      </c>
      <c r="E57" s="31"/>
      <c r="F57" s="111"/>
      <c r="G57" s="111" t="s">
        <v>4931</v>
      </c>
      <c r="H57" s="111"/>
      <c r="I57" s="111" t="s">
        <v>4932</v>
      </c>
    </row>
    <row r="58">
      <c r="A58" s="111" t="s">
        <v>4907</v>
      </c>
      <c r="B58" s="111" t="s">
        <v>13</v>
      </c>
      <c r="C58" s="111" t="s">
        <v>32</v>
      </c>
      <c r="D58" s="31">
        <v>24.0</v>
      </c>
      <c r="E58" s="31">
        <f>D58-16</f>
        <v>8</v>
      </c>
      <c r="F58" s="111"/>
      <c r="G58" s="111"/>
      <c r="H58" s="111"/>
      <c r="I58" s="111" t="s">
        <v>3072</v>
      </c>
    </row>
    <row r="59">
      <c r="A59" s="111" t="s">
        <v>4907</v>
      </c>
      <c r="B59" s="111" t="s">
        <v>13</v>
      </c>
      <c r="C59" s="111" t="s">
        <v>7</v>
      </c>
      <c r="D59" s="31">
        <v>22.0</v>
      </c>
      <c r="E59" s="31"/>
      <c r="F59" s="111"/>
      <c r="G59" s="111" t="s">
        <v>4933</v>
      </c>
      <c r="H59" s="111"/>
      <c r="I59" s="111"/>
    </row>
    <row r="60">
      <c r="A60" s="111" t="s">
        <v>4907</v>
      </c>
      <c r="B60" s="111" t="s">
        <v>13</v>
      </c>
      <c r="C60" s="111" t="s">
        <v>32</v>
      </c>
      <c r="D60" s="31">
        <v>27.0</v>
      </c>
      <c r="E60" s="31">
        <f>D60-16</f>
        <v>11</v>
      </c>
      <c r="F60" s="111"/>
      <c r="G60" s="111"/>
      <c r="H60" s="111"/>
      <c r="I60" s="111" t="s">
        <v>3072</v>
      </c>
    </row>
    <row r="61">
      <c r="A61" s="111" t="s">
        <v>4907</v>
      </c>
      <c r="B61" s="111" t="s">
        <v>13</v>
      </c>
      <c r="C61" s="111" t="s">
        <v>7</v>
      </c>
      <c r="D61" s="31">
        <v>23.0</v>
      </c>
      <c r="E61" s="31"/>
      <c r="F61" s="111"/>
      <c r="G61" s="111" t="s">
        <v>4934</v>
      </c>
      <c r="H61" s="111"/>
      <c r="I61" s="111"/>
    </row>
    <row r="62">
      <c r="A62" s="111" t="s">
        <v>4907</v>
      </c>
      <c r="B62" s="111" t="s">
        <v>13</v>
      </c>
      <c r="C62" s="111" t="s">
        <v>32</v>
      </c>
      <c r="D62" s="31">
        <f>E62+16</f>
        <v>34</v>
      </c>
      <c r="E62" s="31">
        <v>18.0</v>
      </c>
      <c r="F62" s="111"/>
      <c r="G62" s="111"/>
      <c r="H62" s="111"/>
      <c r="I62" s="111" t="s">
        <v>42</v>
      </c>
    </row>
    <row r="63">
      <c r="A63" s="111" t="s">
        <v>4907</v>
      </c>
      <c r="B63" s="111" t="s">
        <v>13</v>
      </c>
      <c r="C63" s="111" t="s">
        <v>32</v>
      </c>
      <c r="D63" s="31">
        <v>21.0</v>
      </c>
      <c r="E63" s="31">
        <f>D63-16</f>
        <v>5</v>
      </c>
      <c r="F63" s="111"/>
      <c r="G63" s="111"/>
      <c r="H63" s="111"/>
      <c r="I63" s="111" t="s">
        <v>4935</v>
      </c>
    </row>
    <row r="64">
      <c r="A64" s="111" t="s">
        <v>4907</v>
      </c>
      <c r="B64" s="111" t="s">
        <v>13</v>
      </c>
      <c r="C64" s="111" t="s">
        <v>7</v>
      </c>
      <c r="D64" s="31">
        <v>20.0</v>
      </c>
      <c r="E64" s="31"/>
      <c r="F64" s="111"/>
      <c r="G64" s="111" t="s">
        <v>4921</v>
      </c>
      <c r="H64" s="111"/>
      <c r="I64" s="111" t="s">
        <v>4932</v>
      </c>
    </row>
    <row r="65">
      <c r="A65" s="111" t="s">
        <v>4907</v>
      </c>
      <c r="B65" s="111" t="s">
        <v>134</v>
      </c>
      <c r="C65" s="111" t="s">
        <v>97</v>
      </c>
      <c r="D65" s="31">
        <v>20.0</v>
      </c>
      <c r="E65" s="31"/>
      <c r="F65" s="111"/>
      <c r="G65" s="111"/>
      <c r="H65" s="111"/>
      <c r="I65" s="111" t="s">
        <v>4936</v>
      </c>
    </row>
    <row r="66">
      <c r="A66" s="111" t="s">
        <v>4907</v>
      </c>
      <c r="B66" s="111" t="s">
        <v>4909</v>
      </c>
      <c r="C66" s="111" t="s">
        <v>127</v>
      </c>
      <c r="D66" s="31" t="s">
        <v>37</v>
      </c>
      <c r="E66" s="31">
        <v>20.0</v>
      </c>
      <c r="F66" s="111"/>
      <c r="G66" s="111"/>
      <c r="H66" s="111"/>
      <c r="I66" s="111"/>
    </row>
    <row r="67">
      <c r="A67" s="111" t="s">
        <v>4907</v>
      </c>
      <c r="B67" s="111" t="s">
        <v>4909</v>
      </c>
      <c r="C67" s="111" t="s">
        <v>709</v>
      </c>
      <c r="D67" s="31">
        <v>9.0</v>
      </c>
      <c r="E67" s="31"/>
      <c r="F67" s="111"/>
      <c r="G67" s="111"/>
      <c r="H67" s="111"/>
      <c r="I67" s="111" t="s">
        <v>86</v>
      </c>
    </row>
    <row r="68">
      <c r="A68" s="111" t="s">
        <v>4907</v>
      </c>
      <c r="B68" s="111" t="s">
        <v>10</v>
      </c>
      <c r="C68" s="111" t="s">
        <v>32</v>
      </c>
      <c r="D68" s="31" t="s">
        <v>37</v>
      </c>
      <c r="E68" s="31">
        <v>20.0</v>
      </c>
      <c r="F68" s="111" t="s">
        <v>48</v>
      </c>
      <c r="G68" s="111" t="s">
        <v>4937</v>
      </c>
      <c r="H68" s="111"/>
      <c r="I68" s="111" t="s">
        <v>3421</v>
      </c>
    </row>
    <row r="69">
      <c r="A69" s="111" t="s">
        <v>4907</v>
      </c>
      <c r="B69" s="111" t="s">
        <v>18</v>
      </c>
      <c r="C69" s="111" t="s">
        <v>4938</v>
      </c>
      <c r="D69" s="31">
        <v>11.0</v>
      </c>
      <c r="E69" s="31">
        <v>11.0</v>
      </c>
      <c r="F69" s="111"/>
      <c r="G69" s="111"/>
      <c r="H69" s="111"/>
      <c r="I69" s="111"/>
    </row>
    <row r="70">
      <c r="A70" s="111" t="s">
        <v>4907</v>
      </c>
      <c r="B70" s="111" t="s">
        <v>18</v>
      </c>
      <c r="C70" s="111" t="s">
        <v>146</v>
      </c>
      <c r="D70" s="31">
        <v>14.0</v>
      </c>
      <c r="E70" s="31">
        <f>D70-6</f>
        <v>8</v>
      </c>
      <c r="F70" s="111"/>
      <c r="G70" s="111"/>
      <c r="H70" s="111"/>
      <c r="I70" s="111"/>
    </row>
    <row r="71">
      <c r="A71" s="111" t="s">
        <v>4907</v>
      </c>
      <c r="B71" s="111" t="s">
        <v>10</v>
      </c>
      <c r="C71" s="111" t="s">
        <v>41</v>
      </c>
      <c r="D71" s="31">
        <v>11.0</v>
      </c>
      <c r="E71" s="31">
        <f>D71-5</f>
        <v>6</v>
      </c>
      <c r="F71" s="111"/>
      <c r="G71" s="111"/>
      <c r="H71" s="111"/>
      <c r="I71" s="111"/>
    </row>
    <row r="72">
      <c r="A72" s="111" t="s">
        <v>4907</v>
      </c>
      <c r="B72" s="111" t="s">
        <v>18</v>
      </c>
      <c r="C72" s="111" t="s">
        <v>74</v>
      </c>
      <c r="D72" s="31">
        <v>12.0</v>
      </c>
      <c r="E72" s="31">
        <f>D72-1</f>
        <v>11</v>
      </c>
      <c r="F72" s="111"/>
      <c r="G72" s="111"/>
      <c r="H72" s="111"/>
      <c r="I72" s="111"/>
    </row>
    <row r="73">
      <c r="A73" s="111" t="s">
        <v>4907</v>
      </c>
      <c r="B73" s="111" t="s">
        <v>18</v>
      </c>
      <c r="C73" s="111" t="s">
        <v>74</v>
      </c>
      <c r="D73" s="31" t="s">
        <v>30</v>
      </c>
      <c r="E73" s="31" t="s">
        <v>30</v>
      </c>
      <c r="F73" s="111"/>
      <c r="G73" s="111"/>
      <c r="H73" s="111"/>
      <c r="I73" s="111" t="s">
        <v>42</v>
      </c>
    </row>
    <row r="74">
      <c r="A74" s="111" t="s">
        <v>4907</v>
      </c>
      <c r="B74" s="111" t="s">
        <v>18</v>
      </c>
      <c r="C74" s="111" t="s">
        <v>74</v>
      </c>
      <c r="D74" s="31">
        <v>3.0</v>
      </c>
      <c r="E74" s="31">
        <f>D74-1</f>
        <v>2</v>
      </c>
      <c r="F74" s="111"/>
      <c r="G74" s="111"/>
      <c r="H74" s="111"/>
      <c r="I74" s="111" t="s">
        <v>43</v>
      </c>
    </row>
    <row r="75">
      <c r="A75" s="111" t="s">
        <v>4907</v>
      </c>
      <c r="B75" s="111" t="s">
        <v>10</v>
      </c>
      <c r="C75" s="111" t="s">
        <v>35</v>
      </c>
      <c r="D75" s="31">
        <v>35.0</v>
      </c>
      <c r="E75" s="31">
        <f>D75-17</f>
        <v>18</v>
      </c>
      <c r="F75" s="111"/>
      <c r="G75" s="111"/>
      <c r="H75" s="111"/>
      <c r="I75" s="111"/>
    </row>
    <row r="76">
      <c r="A76" s="111" t="s">
        <v>4907</v>
      </c>
      <c r="B76" s="111" t="s">
        <v>10</v>
      </c>
      <c r="C76" s="111" t="s">
        <v>41</v>
      </c>
      <c r="D76" s="31" t="s">
        <v>30</v>
      </c>
      <c r="E76" s="31" t="s">
        <v>30</v>
      </c>
      <c r="F76" s="111"/>
      <c r="G76" s="111"/>
      <c r="H76" s="111"/>
      <c r="I76" s="111" t="s">
        <v>42</v>
      </c>
    </row>
    <row r="77">
      <c r="A77" s="111" t="s">
        <v>4907</v>
      </c>
      <c r="B77" s="111" t="s">
        <v>10</v>
      </c>
      <c r="C77" s="111" t="s">
        <v>41</v>
      </c>
      <c r="D77" s="31">
        <v>10.0</v>
      </c>
      <c r="E77" s="31">
        <f>D77-5</f>
        <v>5</v>
      </c>
      <c r="F77" s="111"/>
      <c r="G77" s="111"/>
      <c r="H77" s="111"/>
      <c r="I77" s="111" t="s">
        <v>43</v>
      </c>
    </row>
    <row r="78">
      <c r="A78" s="111" t="s">
        <v>4907</v>
      </c>
      <c r="B78" s="111" t="s">
        <v>18</v>
      </c>
      <c r="C78" s="111" t="s">
        <v>74</v>
      </c>
      <c r="D78" s="31">
        <v>8.0</v>
      </c>
      <c r="E78" s="31">
        <f>D78-1</f>
        <v>7</v>
      </c>
      <c r="F78" s="111"/>
      <c r="G78" s="111"/>
      <c r="H78" s="111"/>
      <c r="I78" s="111"/>
    </row>
    <row r="79">
      <c r="A79" s="111" t="s">
        <v>4907</v>
      </c>
      <c r="B79" s="111" t="s">
        <v>10</v>
      </c>
      <c r="C79" s="111" t="s">
        <v>41</v>
      </c>
      <c r="D79" s="31" t="s">
        <v>30</v>
      </c>
      <c r="E79" s="31" t="s">
        <v>30</v>
      </c>
      <c r="F79" s="111"/>
      <c r="G79" s="111"/>
      <c r="H79" s="111"/>
      <c r="I79" s="111" t="s">
        <v>42</v>
      </c>
    </row>
    <row r="80">
      <c r="A80" s="111" t="s">
        <v>4907</v>
      </c>
      <c r="B80" s="111" t="s">
        <v>10</v>
      </c>
      <c r="C80" s="111" t="s">
        <v>41</v>
      </c>
      <c r="D80" s="31">
        <v>15.0</v>
      </c>
      <c r="E80" s="31">
        <f>D80-5</f>
        <v>10</v>
      </c>
      <c r="F80" s="111"/>
      <c r="G80" s="111"/>
      <c r="H80" s="111"/>
      <c r="I80" s="111" t="s">
        <v>43</v>
      </c>
    </row>
    <row r="81">
      <c r="A81" s="111" t="s">
        <v>4907</v>
      </c>
      <c r="B81" s="111" t="s">
        <v>18</v>
      </c>
      <c r="C81" s="111" t="s">
        <v>74</v>
      </c>
      <c r="D81" s="31">
        <v>20.0</v>
      </c>
      <c r="E81" s="31">
        <f>D81-1</f>
        <v>19</v>
      </c>
      <c r="F81" s="111"/>
      <c r="G81" s="111"/>
      <c r="H81" s="111"/>
      <c r="I81" s="111"/>
    </row>
    <row r="82">
      <c r="A82" s="111" t="s">
        <v>4907</v>
      </c>
      <c r="B82" s="111" t="s">
        <v>10</v>
      </c>
      <c r="C82" s="111" t="s">
        <v>41</v>
      </c>
      <c r="D82" s="31" t="s">
        <v>30</v>
      </c>
      <c r="E82" s="31" t="s">
        <v>30</v>
      </c>
      <c r="F82" s="111"/>
      <c r="G82" s="111"/>
      <c r="H82" s="111"/>
      <c r="I82" s="111" t="s">
        <v>42</v>
      </c>
    </row>
    <row r="83">
      <c r="A83" s="111" t="s">
        <v>4907</v>
      </c>
      <c r="B83" s="111" t="s">
        <v>10</v>
      </c>
      <c r="C83" s="111" t="s">
        <v>41</v>
      </c>
      <c r="D83" s="31">
        <v>12.0</v>
      </c>
      <c r="E83" s="31">
        <f>D83-6</f>
        <v>6</v>
      </c>
      <c r="F83" s="111"/>
      <c r="G83" s="111"/>
      <c r="H83" s="111"/>
      <c r="I83" s="111" t="s">
        <v>4939</v>
      </c>
    </row>
    <row r="84">
      <c r="A84" s="111" t="s">
        <v>4907</v>
      </c>
      <c r="B84" s="111" t="s">
        <v>15</v>
      </c>
      <c r="C84" s="111" t="s">
        <v>24</v>
      </c>
      <c r="D84" s="31">
        <v>22.0</v>
      </c>
      <c r="E84" s="31">
        <f>D84-12</f>
        <v>10</v>
      </c>
      <c r="F84" s="111"/>
      <c r="G84" s="111"/>
      <c r="H84" s="111"/>
      <c r="I84" s="111"/>
    </row>
    <row r="85">
      <c r="A85" s="111" t="s">
        <v>4907</v>
      </c>
      <c r="B85" s="111" t="s">
        <v>13</v>
      </c>
      <c r="C85" s="111" t="s">
        <v>24</v>
      </c>
      <c r="D85" s="31">
        <v>23.0</v>
      </c>
      <c r="E85" s="31" t="s">
        <v>30</v>
      </c>
      <c r="F85" s="111"/>
      <c r="G85" s="111"/>
      <c r="H85" s="111"/>
      <c r="I85" s="111"/>
    </row>
    <row r="86">
      <c r="A86" s="111" t="s">
        <v>4907</v>
      </c>
      <c r="B86" s="111" t="s">
        <v>4909</v>
      </c>
      <c r="C86" s="111" t="s">
        <v>24</v>
      </c>
      <c r="D86" s="31">
        <v>7.0</v>
      </c>
      <c r="E86" s="31">
        <f>D86-1</f>
        <v>6</v>
      </c>
      <c r="F86" s="111"/>
      <c r="G86" s="111"/>
      <c r="H86" s="111"/>
      <c r="I86" s="111"/>
    </row>
    <row r="87">
      <c r="A87" s="111" t="s">
        <v>4907</v>
      </c>
      <c r="B87" s="111" t="s">
        <v>22</v>
      </c>
      <c r="C87" s="111" t="s">
        <v>24</v>
      </c>
      <c r="D87" s="31">
        <v>3.0</v>
      </c>
      <c r="E87" s="31">
        <f>D87--2</f>
        <v>5</v>
      </c>
      <c r="F87" s="111"/>
      <c r="G87" s="111"/>
      <c r="H87" s="111"/>
      <c r="I87" s="111"/>
    </row>
    <row r="88">
      <c r="A88" s="111" t="s">
        <v>4907</v>
      </c>
      <c r="B88" s="111" t="s">
        <v>134</v>
      </c>
      <c r="C88" s="111" t="s">
        <v>24</v>
      </c>
      <c r="D88" s="31">
        <v>22.0</v>
      </c>
      <c r="E88" s="31">
        <f>D88-11</f>
        <v>11</v>
      </c>
      <c r="F88" s="111"/>
      <c r="G88" s="111"/>
      <c r="H88" s="111"/>
      <c r="I88" s="111"/>
    </row>
    <row r="89">
      <c r="A89" s="111" t="s">
        <v>4907</v>
      </c>
      <c r="B89" s="111" t="s">
        <v>10</v>
      </c>
      <c r="C89" s="111" t="s">
        <v>402</v>
      </c>
      <c r="D89" s="31">
        <v>19.0</v>
      </c>
      <c r="E89" s="31">
        <f t="shared" ref="E89:E90" si="1">D89</f>
        <v>19</v>
      </c>
      <c r="F89" s="111"/>
      <c r="G89" s="111"/>
      <c r="H89" s="111"/>
      <c r="I89" s="111" t="s">
        <v>4940</v>
      </c>
    </row>
    <row r="90">
      <c r="A90" s="111" t="s">
        <v>4907</v>
      </c>
      <c r="B90" s="111" t="s">
        <v>10</v>
      </c>
      <c r="C90" s="111" t="s">
        <v>402</v>
      </c>
      <c r="D90" s="31">
        <v>9.0</v>
      </c>
      <c r="E90" s="31">
        <f t="shared" si="1"/>
        <v>9</v>
      </c>
      <c r="F90" s="111"/>
      <c r="G90" s="111"/>
      <c r="H90" s="111"/>
      <c r="I90" s="111" t="s">
        <v>4941</v>
      </c>
    </row>
    <row r="91">
      <c r="A91" s="111" t="s">
        <v>4907</v>
      </c>
      <c r="B91" s="111" t="s">
        <v>18</v>
      </c>
      <c r="C91" s="111" t="s">
        <v>24</v>
      </c>
      <c r="D91" s="31">
        <v>23.0</v>
      </c>
      <c r="E91" s="31">
        <f>D91-9</f>
        <v>14</v>
      </c>
      <c r="F91" s="111"/>
      <c r="G91" s="111"/>
      <c r="H91" s="111"/>
      <c r="I91" s="111"/>
    </row>
    <row r="92">
      <c r="A92" s="111" t="s">
        <v>4907</v>
      </c>
      <c r="B92" s="111" t="s">
        <v>18</v>
      </c>
      <c r="C92" s="111" t="s">
        <v>146</v>
      </c>
      <c r="D92" s="31">
        <v>17.0</v>
      </c>
      <c r="E92" s="31">
        <f>D92-4</f>
        <v>13</v>
      </c>
      <c r="F92" s="111"/>
      <c r="G92" s="111"/>
      <c r="H92" s="111"/>
      <c r="I92" s="111"/>
    </row>
    <row r="93">
      <c r="A93" s="111" t="s">
        <v>4907</v>
      </c>
      <c r="B93" s="111" t="s">
        <v>10</v>
      </c>
      <c r="C93" s="111" t="s">
        <v>402</v>
      </c>
      <c r="D93" s="31">
        <v>8.0</v>
      </c>
      <c r="E93" s="31">
        <f>D93</f>
        <v>8</v>
      </c>
      <c r="F93" s="111"/>
      <c r="G93" s="111"/>
      <c r="H93" s="111"/>
      <c r="I93" s="111" t="s">
        <v>4941</v>
      </c>
    </row>
    <row r="94">
      <c r="A94" s="111" t="s">
        <v>4907</v>
      </c>
      <c r="B94" s="111" t="s">
        <v>10</v>
      </c>
      <c r="C94" s="111" t="s">
        <v>402</v>
      </c>
      <c r="D94" s="31" t="s">
        <v>28</v>
      </c>
      <c r="E94" s="31">
        <v>1.0</v>
      </c>
      <c r="F94" s="111"/>
      <c r="G94" s="111"/>
      <c r="H94" s="111"/>
      <c r="I94" s="111" t="s">
        <v>4942</v>
      </c>
    </row>
    <row r="95">
      <c r="A95" s="111" t="s">
        <v>4907</v>
      </c>
      <c r="B95" s="111" t="s">
        <v>134</v>
      </c>
      <c r="C95" s="111" t="s">
        <v>709</v>
      </c>
      <c r="D95" s="31">
        <v>6.0</v>
      </c>
      <c r="E95" s="31"/>
      <c r="F95" s="111"/>
      <c r="G95" s="111"/>
      <c r="H95" s="111"/>
      <c r="I95" s="111" t="s">
        <v>4943</v>
      </c>
    </row>
    <row r="96">
      <c r="A96" s="111" t="s">
        <v>4907</v>
      </c>
      <c r="B96" s="111" t="s">
        <v>13</v>
      </c>
      <c r="C96" s="111" t="s">
        <v>47</v>
      </c>
      <c r="D96" s="31" t="s">
        <v>30</v>
      </c>
      <c r="E96" s="31" t="s">
        <v>30</v>
      </c>
      <c r="F96" s="111"/>
      <c r="G96" s="111"/>
      <c r="H96" s="111"/>
      <c r="I96" s="111" t="s">
        <v>17</v>
      </c>
    </row>
    <row r="97">
      <c r="A97" s="111" t="s">
        <v>4907</v>
      </c>
      <c r="B97" s="111" t="s">
        <v>13</v>
      </c>
      <c r="C97" s="111" t="s">
        <v>47</v>
      </c>
      <c r="D97" s="31">
        <v>17.0</v>
      </c>
      <c r="E97" s="31">
        <f>D97-2</f>
        <v>15</v>
      </c>
      <c r="F97" s="111"/>
      <c r="G97" s="111"/>
      <c r="H97" s="111"/>
      <c r="I97" s="111" t="s">
        <v>40</v>
      </c>
    </row>
    <row r="98">
      <c r="A98" s="111" t="s">
        <v>4907</v>
      </c>
      <c r="B98" s="111" t="s">
        <v>22</v>
      </c>
      <c r="C98" s="111" t="s">
        <v>47</v>
      </c>
      <c r="D98" s="31">
        <v>17.0</v>
      </c>
      <c r="E98" s="31">
        <f>D98-3</f>
        <v>14</v>
      </c>
      <c r="F98" s="111"/>
      <c r="G98" s="111"/>
      <c r="H98" s="111"/>
      <c r="I98" s="111"/>
    </row>
    <row r="99">
      <c r="A99" s="111" t="s">
        <v>4907</v>
      </c>
      <c r="B99" s="111" t="s">
        <v>13</v>
      </c>
      <c r="C99" s="111" t="s">
        <v>146</v>
      </c>
      <c r="D99" s="31" t="s">
        <v>30</v>
      </c>
      <c r="E99" s="31" t="s">
        <v>30</v>
      </c>
      <c r="F99" s="111"/>
      <c r="G99" s="111"/>
      <c r="H99" s="111"/>
      <c r="I99" s="111" t="s">
        <v>17</v>
      </c>
    </row>
    <row r="100">
      <c r="A100" s="111" t="s">
        <v>4907</v>
      </c>
      <c r="B100" s="111" t="s">
        <v>13</v>
      </c>
      <c r="C100" s="111" t="s">
        <v>146</v>
      </c>
      <c r="D100" s="31" t="s">
        <v>37</v>
      </c>
      <c r="E100" s="31">
        <v>20.0</v>
      </c>
      <c r="F100" s="111"/>
      <c r="G100" s="111"/>
      <c r="H100" s="111"/>
      <c r="I100" s="111" t="s">
        <v>40</v>
      </c>
    </row>
    <row r="101">
      <c r="A101" s="111" t="s">
        <v>4907</v>
      </c>
      <c r="B101" s="111" t="s">
        <v>13</v>
      </c>
      <c r="C101" s="111" t="s">
        <v>32</v>
      </c>
      <c r="D101" s="31">
        <v>33.0</v>
      </c>
      <c r="E101" s="31">
        <f>D101-16</f>
        <v>17</v>
      </c>
      <c r="F101" s="111"/>
      <c r="G101" s="111"/>
      <c r="H101" s="111"/>
      <c r="I101" s="111" t="s">
        <v>2245</v>
      </c>
    </row>
    <row r="102">
      <c r="A102" s="111" t="s">
        <v>4907</v>
      </c>
      <c r="B102" s="111" t="s">
        <v>13</v>
      </c>
      <c r="C102" s="111" t="s">
        <v>7</v>
      </c>
      <c r="D102" s="31">
        <v>21.0</v>
      </c>
      <c r="E102" s="31"/>
      <c r="F102" s="111"/>
      <c r="G102" s="111" t="s">
        <v>4944</v>
      </c>
      <c r="H102" s="111"/>
      <c r="I102" s="111"/>
    </row>
    <row r="103">
      <c r="A103" s="111" t="s">
        <v>4907</v>
      </c>
      <c r="B103" s="111" t="s">
        <v>13</v>
      </c>
      <c r="C103" s="111" t="s">
        <v>32</v>
      </c>
      <c r="D103" s="31">
        <v>19.0</v>
      </c>
      <c r="E103" s="31">
        <f>D103-16</f>
        <v>3</v>
      </c>
      <c r="F103" s="111"/>
      <c r="G103" s="111"/>
      <c r="H103" s="111"/>
      <c r="I103" s="111" t="s">
        <v>2245</v>
      </c>
    </row>
    <row r="104">
      <c r="A104" s="111" t="s">
        <v>4907</v>
      </c>
      <c r="B104" s="111" t="s">
        <v>13</v>
      </c>
      <c r="C104" s="111" t="s">
        <v>7</v>
      </c>
      <c r="D104" s="31">
        <v>22.0</v>
      </c>
      <c r="E104" s="31"/>
      <c r="F104" s="111"/>
      <c r="G104" s="111" t="s">
        <v>4917</v>
      </c>
      <c r="H104" s="111"/>
      <c r="I104" s="111"/>
    </row>
    <row r="105">
      <c r="A105" s="111" t="s">
        <v>4907</v>
      </c>
      <c r="B105" s="111" t="s">
        <v>134</v>
      </c>
      <c r="C105" s="111" t="s">
        <v>97</v>
      </c>
      <c r="D105" s="31">
        <v>24.0</v>
      </c>
      <c r="E105" s="31"/>
      <c r="F105" s="111"/>
      <c r="G105" s="111"/>
      <c r="H105" s="111"/>
      <c r="I105" s="111" t="s">
        <v>4945</v>
      </c>
    </row>
    <row r="106">
      <c r="A106" s="111" t="s">
        <v>4907</v>
      </c>
      <c r="B106" s="111" t="s">
        <v>10</v>
      </c>
      <c r="C106" s="111" t="s">
        <v>97</v>
      </c>
      <c r="D106" s="31">
        <v>16.0</v>
      </c>
      <c r="E106" s="31"/>
      <c r="F106" s="111"/>
      <c r="G106" s="111"/>
      <c r="H106" s="111"/>
      <c r="I106" s="111" t="s">
        <v>4946</v>
      </c>
    </row>
    <row r="107">
      <c r="A107" s="111" t="s">
        <v>4907</v>
      </c>
      <c r="B107" s="111" t="s">
        <v>18</v>
      </c>
      <c r="C107" s="111" t="s">
        <v>47</v>
      </c>
      <c r="D107" s="31">
        <v>29.0</v>
      </c>
      <c r="E107" s="31">
        <f>D107-12</f>
        <v>17</v>
      </c>
      <c r="F107" s="111"/>
      <c r="G107" s="111"/>
      <c r="H107" s="111"/>
      <c r="I107" s="111"/>
    </row>
    <row r="108">
      <c r="A108" s="111" t="s">
        <v>4907</v>
      </c>
      <c r="B108" s="111" t="s">
        <v>10</v>
      </c>
      <c r="C108" s="111" t="s">
        <v>47</v>
      </c>
      <c r="D108" s="31">
        <v>14.0</v>
      </c>
      <c r="E108" s="31">
        <f>D108-7</f>
        <v>7</v>
      </c>
      <c r="F108" s="111"/>
      <c r="G108" s="111"/>
      <c r="H108" s="111"/>
      <c r="I108" s="111"/>
    </row>
    <row r="109">
      <c r="A109" s="111" t="s">
        <v>4907</v>
      </c>
      <c r="B109" s="111" t="s">
        <v>134</v>
      </c>
      <c r="C109" s="111" t="s">
        <v>47</v>
      </c>
      <c r="D109" s="31">
        <v>14.0</v>
      </c>
      <c r="E109" s="31">
        <f>D109-0</f>
        <v>14</v>
      </c>
      <c r="F109" s="111"/>
      <c r="G109" s="111"/>
      <c r="H109" s="111"/>
      <c r="I109" s="111"/>
    </row>
    <row r="110">
      <c r="A110" s="111" t="s">
        <v>4907</v>
      </c>
      <c r="B110" s="111" t="s">
        <v>22</v>
      </c>
      <c r="C110" s="111" t="s">
        <v>47</v>
      </c>
      <c r="D110" s="31">
        <v>12.0</v>
      </c>
      <c r="E110" s="31">
        <f>D110-3</f>
        <v>9</v>
      </c>
      <c r="F110" s="111"/>
      <c r="G110" s="111"/>
      <c r="H110" s="111"/>
      <c r="I110" s="111"/>
    </row>
    <row r="111">
      <c r="A111" s="111" t="s">
        <v>4907</v>
      </c>
      <c r="B111" s="111" t="s">
        <v>15</v>
      </c>
      <c r="C111" s="111" t="s">
        <v>47</v>
      </c>
      <c r="D111" s="31">
        <v>19.0</v>
      </c>
      <c r="E111" s="31">
        <f>D111-2</f>
        <v>17</v>
      </c>
      <c r="F111" s="111"/>
      <c r="G111" s="111"/>
      <c r="H111" s="111"/>
      <c r="I111" s="111"/>
    </row>
    <row r="112">
      <c r="A112" s="111" t="s">
        <v>4907</v>
      </c>
      <c r="B112" s="111" t="s">
        <v>4909</v>
      </c>
      <c r="C112" s="111" t="s">
        <v>47</v>
      </c>
      <c r="D112" s="31">
        <v>18.0</v>
      </c>
      <c r="E112" s="31">
        <f>D112-4</f>
        <v>14</v>
      </c>
      <c r="F112" s="111"/>
      <c r="G112" s="111"/>
      <c r="H112" s="111"/>
      <c r="I112" s="111"/>
    </row>
    <row r="113">
      <c r="A113" s="111" t="s">
        <v>4907</v>
      </c>
      <c r="B113" s="111" t="s">
        <v>18</v>
      </c>
      <c r="C113" s="111" t="s">
        <v>97</v>
      </c>
      <c r="D113" s="31">
        <v>27.0</v>
      </c>
      <c r="E113" s="31"/>
      <c r="F113" s="111"/>
      <c r="G113" s="111"/>
      <c r="H113" s="111"/>
      <c r="I113" s="111" t="s">
        <v>4947</v>
      </c>
    </row>
    <row r="114">
      <c r="A114" s="111" t="s">
        <v>4907</v>
      </c>
      <c r="B114" s="111" t="s">
        <v>22</v>
      </c>
      <c r="C114" s="111" t="s">
        <v>97</v>
      </c>
      <c r="D114" s="31">
        <v>7.0</v>
      </c>
      <c r="E114" s="31"/>
      <c r="F114" s="111"/>
      <c r="G114" s="111"/>
      <c r="H114" s="111"/>
      <c r="I114" s="111" t="s">
        <v>4948</v>
      </c>
    </row>
    <row r="115">
      <c r="A115" s="111" t="s">
        <v>4907</v>
      </c>
      <c r="B115" s="111" t="s">
        <v>4909</v>
      </c>
      <c r="C115" s="111" t="s">
        <v>74</v>
      </c>
      <c r="D115" s="31">
        <v>12.0</v>
      </c>
      <c r="E115" s="31">
        <f>D115-10</f>
        <v>2</v>
      </c>
      <c r="F115" s="111"/>
      <c r="G115" s="111"/>
      <c r="H115" s="111"/>
      <c r="I115" s="111"/>
    </row>
    <row r="116">
      <c r="A116" s="111" t="s">
        <v>4907</v>
      </c>
      <c r="B116" s="111" t="s">
        <v>18</v>
      </c>
      <c r="C116" s="111" t="s">
        <v>32</v>
      </c>
      <c r="D116" s="31">
        <v>24.0</v>
      </c>
      <c r="E116" s="31">
        <f>D116-11</f>
        <v>13</v>
      </c>
      <c r="F116" s="111"/>
      <c r="G116" s="111"/>
      <c r="H116" s="111"/>
      <c r="I116" s="111" t="s">
        <v>4949</v>
      </c>
    </row>
    <row r="117">
      <c r="A117" s="111" t="s">
        <v>4907</v>
      </c>
      <c r="B117" s="111" t="s">
        <v>18</v>
      </c>
      <c r="C117" s="111" t="s">
        <v>7</v>
      </c>
      <c r="D117" s="31">
        <v>9.0</v>
      </c>
      <c r="E117" s="31"/>
      <c r="F117" s="111"/>
      <c r="G117" s="111" t="s">
        <v>4950</v>
      </c>
      <c r="H117" s="111"/>
      <c r="I117" s="111"/>
    </row>
    <row r="118">
      <c r="A118" s="111" t="s">
        <v>4907</v>
      </c>
      <c r="B118" s="111" t="s">
        <v>18</v>
      </c>
      <c r="C118" s="111" t="s">
        <v>32</v>
      </c>
      <c r="D118" s="31" t="s">
        <v>30</v>
      </c>
      <c r="E118" s="31" t="s">
        <v>30</v>
      </c>
      <c r="F118" s="111"/>
      <c r="G118" s="111"/>
      <c r="H118" s="111"/>
      <c r="I118" s="111" t="s">
        <v>42</v>
      </c>
    </row>
    <row r="119">
      <c r="A119" s="111" t="s">
        <v>4907</v>
      </c>
      <c r="B119" s="111" t="s">
        <v>18</v>
      </c>
      <c r="C119" s="111" t="s">
        <v>32</v>
      </c>
      <c r="D119" s="31">
        <v>16.0</v>
      </c>
      <c r="E119" s="31">
        <f>D119-11</f>
        <v>5</v>
      </c>
      <c r="F119" s="111"/>
      <c r="G119" s="111"/>
      <c r="H119" s="111"/>
      <c r="I119" s="111" t="s">
        <v>2466</v>
      </c>
    </row>
    <row r="120">
      <c r="A120" s="111" t="s">
        <v>4907</v>
      </c>
      <c r="B120" s="111" t="s">
        <v>18</v>
      </c>
      <c r="C120" s="111" t="s">
        <v>7</v>
      </c>
      <c r="D120" s="31">
        <v>7.0</v>
      </c>
      <c r="E120" s="31"/>
      <c r="F120" s="111"/>
      <c r="G120" s="111" t="s">
        <v>4951</v>
      </c>
      <c r="H120" s="111"/>
      <c r="I120" s="111"/>
    </row>
    <row r="121">
      <c r="A121" s="111" t="s">
        <v>4907</v>
      </c>
      <c r="B121" s="111" t="s">
        <v>18</v>
      </c>
      <c r="C121" s="111" t="s">
        <v>32</v>
      </c>
      <c r="D121" s="31" t="s">
        <v>30</v>
      </c>
      <c r="E121" s="31" t="s">
        <v>30</v>
      </c>
      <c r="F121" s="111"/>
      <c r="G121" s="111"/>
      <c r="H121" s="111"/>
      <c r="I121" s="111" t="s">
        <v>17</v>
      </c>
    </row>
    <row r="122">
      <c r="A122" s="111" t="s">
        <v>4907</v>
      </c>
      <c r="B122" s="111" t="s">
        <v>18</v>
      </c>
      <c r="C122" s="111" t="s">
        <v>32</v>
      </c>
      <c r="D122" s="31">
        <v>25.0</v>
      </c>
      <c r="E122" s="31">
        <f>D122-11</f>
        <v>14</v>
      </c>
      <c r="F122" s="111"/>
      <c r="G122" s="111"/>
      <c r="H122" s="111"/>
      <c r="I122" s="111" t="s">
        <v>4952</v>
      </c>
    </row>
    <row r="123">
      <c r="A123" s="111" t="s">
        <v>4907</v>
      </c>
      <c r="B123" s="111" t="s">
        <v>18</v>
      </c>
      <c r="C123" s="111" t="s">
        <v>7</v>
      </c>
      <c r="D123" s="31">
        <v>8.0</v>
      </c>
      <c r="E123" s="31"/>
      <c r="F123" s="111"/>
      <c r="G123" s="111" t="s">
        <v>4953</v>
      </c>
      <c r="H123" s="111"/>
      <c r="I123" s="111"/>
    </row>
    <row r="124">
      <c r="A124" s="111" t="s">
        <v>4907</v>
      </c>
      <c r="B124" s="111" t="s">
        <v>18</v>
      </c>
      <c r="C124" s="111" t="s">
        <v>32</v>
      </c>
      <c r="D124" s="31">
        <v>27.0</v>
      </c>
      <c r="E124" s="31">
        <f>D124-11</f>
        <v>16</v>
      </c>
      <c r="F124" s="111"/>
      <c r="G124" s="111"/>
      <c r="H124" s="111"/>
      <c r="I124" s="111" t="s">
        <v>2418</v>
      </c>
    </row>
    <row r="125">
      <c r="A125" s="111" t="s">
        <v>4907</v>
      </c>
      <c r="B125" s="111" t="s">
        <v>18</v>
      </c>
      <c r="C125" s="111" t="s">
        <v>7</v>
      </c>
      <c r="D125" s="31">
        <v>11.0</v>
      </c>
      <c r="E125" s="31"/>
      <c r="F125" s="111"/>
      <c r="G125" s="111" t="s">
        <v>4954</v>
      </c>
      <c r="H125" s="111"/>
      <c r="I125" s="111"/>
    </row>
    <row r="126">
      <c r="A126" s="111" t="s">
        <v>4907</v>
      </c>
      <c r="B126" s="111" t="s">
        <v>18</v>
      </c>
      <c r="C126" s="111" t="s">
        <v>32</v>
      </c>
      <c r="D126" s="31">
        <v>18.0</v>
      </c>
      <c r="E126" s="31">
        <f>D126-11</f>
        <v>7</v>
      </c>
      <c r="F126" s="111"/>
      <c r="G126" s="111"/>
      <c r="H126" s="111"/>
      <c r="I126" s="111" t="s">
        <v>2418</v>
      </c>
    </row>
    <row r="127">
      <c r="A127" s="111" t="s">
        <v>4907</v>
      </c>
      <c r="B127" s="111" t="s">
        <v>18</v>
      </c>
      <c r="C127" s="111" t="s">
        <v>7</v>
      </c>
      <c r="D127" s="31">
        <v>15.0</v>
      </c>
      <c r="E127" s="31"/>
      <c r="F127" s="111"/>
      <c r="G127" s="111" t="s">
        <v>4915</v>
      </c>
      <c r="H127" s="111"/>
      <c r="I127" s="111" t="s">
        <v>4955</v>
      </c>
    </row>
    <row r="128">
      <c r="A128" s="111" t="s">
        <v>4907</v>
      </c>
      <c r="B128" s="111" t="s">
        <v>13</v>
      </c>
      <c r="C128" s="111" t="s">
        <v>32</v>
      </c>
      <c r="D128" s="31">
        <v>21.0</v>
      </c>
      <c r="E128" s="31">
        <f>D128-16</f>
        <v>5</v>
      </c>
      <c r="F128" s="111"/>
      <c r="G128" s="111"/>
      <c r="H128" s="111"/>
      <c r="I128" s="111" t="s">
        <v>4956</v>
      </c>
    </row>
    <row r="129">
      <c r="A129" s="111" t="s">
        <v>4907</v>
      </c>
      <c r="B129" s="111" t="s">
        <v>13</v>
      </c>
      <c r="C129" s="111" t="s">
        <v>7</v>
      </c>
      <c r="D129" s="31">
        <v>28.0</v>
      </c>
      <c r="E129" s="31"/>
      <c r="F129" s="111"/>
      <c r="G129" s="111" t="s">
        <v>4957</v>
      </c>
      <c r="H129" s="111"/>
      <c r="I129" s="111"/>
    </row>
    <row r="130">
      <c r="A130" s="111" t="s">
        <v>4907</v>
      </c>
      <c r="B130" s="111" t="s">
        <v>13</v>
      </c>
      <c r="C130" s="111" t="s">
        <v>32</v>
      </c>
      <c r="D130" s="31" t="s">
        <v>30</v>
      </c>
      <c r="E130" s="31" t="s">
        <v>30</v>
      </c>
      <c r="F130" s="111"/>
      <c r="G130" s="111"/>
      <c r="H130" s="111"/>
      <c r="I130" s="111" t="s">
        <v>17</v>
      </c>
    </row>
    <row r="131">
      <c r="A131" s="111" t="s">
        <v>4907</v>
      </c>
      <c r="B131" s="111" t="s">
        <v>13</v>
      </c>
      <c r="C131" s="111" t="s">
        <v>32</v>
      </c>
      <c r="D131" s="31">
        <v>30.0</v>
      </c>
      <c r="E131" s="31">
        <f>D131-16</f>
        <v>14</v>
      </c>
      <c r="F131" s="111"/>
      <c r="G131" s="111"/>
      <c r="H131" s="111"/>
      <c r="I131" s="111" t="s">
        <v>3072</v>
      </c>
    </row>
    <row r="132">
      <c r="A132" s="111" t="s">
        <v>4907</v>
      </c>
      <c r="B132" s="111" t="s">
        <v>13</v>
      </c>
      <c r="C132" s="111" t="s">
        <v>7</v>
      </c>
      <c r="D132" s="31">
        <v>27.0</v>
      </c>
      <c r="E132" s="31"/>
      <c r="F132" s="111"/>
      <c r="G132" s="111" t="s">
        <v>4958</v>
      </c>
      <c r="H132" s="111"/>
      <c r="I132" s="111"/>
    </row>
    <row r="133">
      <c r="A133" s="111" t="s">
        <v>4907</v>
      </c>
      <c r="B133" s="111" t="s">
        <v>13</v>
      </c>
      <c r="C133" s="111" t="s">
        <v>32</v>
      </c>
      <c r="D133" s="31" t="s">
        <v>30</v>
      </c>
      <c r="E133" s="31" t="s">
        <v>30</v>
      </c>
      <c r="F133" s="111"/>
      <c r="G133" s="111"/>
      <c r="H133" s="111"/>
      <c r="I133" s="111" t="s">
        <v>17</v>
      </c>
    </row>
    <row r="134">
      <c r="A134" s="111" t="s">
        <v>4907</v>
      </c>
      <c r="B134" s="111" t="s">
        <v>13</v>
      </c>
      <c r="C134" s="111" t="s">
        <v>32</v>
      </c>
      <c r="D134" s="31">
        <f>E134+16</f>
        <v>35</v>
      </c>
      <c r="E134" s="31">
        <v>19.0</v>
      </c>
      <c r="F134" s="111"/>
      <c r="G134" s="111"/>
      <c r="H134" s="111"/>
      <c r="I134" s="111" t="s">
        <v>3072</v>
      </c>
    </row>
    <row r="135">
      <c r="A135" s="111" t="s">
        <v>4907</v>
      </c>
      <c r="B135" s="111" t="s">
        <v>13</v>
      </c>
      <c r="C135" s="111" t="s">
        <v>7</v>
      </c>
      <c r="D135" s="31">
        <v>23.0</v>
      </c>
      <c r="E135" s="31"/>
      <c r="F135" s="111"/>
      <c r="G135" s="111" t="s">
        <v>4959</v>
      </c>
      <c r="H135" s="111"/>
      <c r="I135" s="111"/>
    </row>
    <row r="136">
      <c r="A136" s="111" t="s">
        <v>4907</v>
      </c>
      <c r="B136" s="111" t="s">
        <v>13</v>
      </c>
      <c r="C136" s="111" t="s">
        <v>32</v>
      </c>
      <c r="D136" s="31" t="s">
        <v>30</v>
      </c>
      <c r="E136" s="31" t="s">
        <v>30</v>
      </c>
      <c r="F136" s="111"/>
      <c r="G136" s="111"/>
      <c r="H136" s="111"/>
      <c r="I136" s="111" t="s">
        <v>17</v>
      </c>
    </row>
    <row r="137">
      <c r="A137" s="111" t="s">
        <v>4907</v>
      </c>
      <c r="B137" s="111" t="s">
        <v>13</v>
      </c>
      <c r="C137" s="111" t="s">
        <v>32</v>
      </c>
      <c r="D137" s="31">
        <v>30.0</v>
      </c>
      <c r="E137" s="31">
        <f>D137-16</f>
        <v>14</v>
      </c>
      <c r="F137" s="111"/>
      <c r="G137" s="111"/>
      <c r="H137" s="111"/>
      <c r="I137" s="111" t="s">
        <v>3072</v>
      </c>
    </row>
    <row r="138">
      <c r="A138" s="111" t="s">
        <v>4907</v>
      </c>
      <c r="B138" s="111" t="s">
        <v>13</v>
      </c>
      <c r="C138" s="111" t="s">
        <v>7</v>
      </c>
      <c r="D138" s="31">
        <v>37.0</v>
      </c>
      <c r="E138" s="31"/>
      <c r="F138" s="111"/>
      <c r="G138" s="111" t="s">
        <v>4960</v>
      </c>
      <c r="H138" s="111"/>
      <c r="I138" s="111"/>
    </row>
    <row r="139">
      <c r="A139" s="111" t="s">
        <v>4907</v>
      </c>
      <c r="B139" s="111" t="s">
        <v>4909</v>
      </c>
      <c r="C139" s="111" t="s">
        <v>74</v>
      </c>
      <c r="D139" s="31">
        <v>27.0</v>
      </c>
      <c r="E139" s="31">
        <f>D139-10</f>
        <v>17</v>
      </c>
      <c r="F139" s="111"/>
      <c r="G139" s="111"/>
      <c r="H139" s="111"/>
      <c r="I139" s="111"/>
    </row>
    <row r="140">
      <c r="A140" s="111" t="s">
        <v>4907</v>
      </c>
      <c r="B140" s="111" t="s">
        <v>22</v>
      </c>
      <c r="C140" s="111" t="s">
        <v>7</v>
      </c>
      <c r="D140" s="31">
        <v>36.0</v>
      </c>
      <c r="E140" s="31"/>
      <c r="F140" s="111"/>
      <c r="G140" s="111" t="s">
        <v>4961</v>
      </c>
      <c r="H140" s="111"/>
      <c r="I140" s="111" t="s">
        <v>109</v>
      </c>
    </row>
    <row r="141">
      <c r="A141" s="111" t="s">
        <v>4907</v>
      </c>
      <c r="B141" s="111" t="s">
        <v>18</v>
      </c>
      <c r="C141" s="111" t="s">
        <v>32</v>
      </c>
      <c r="D141" s="31" t="s">
        <v>30</v>
      </c>
      <c r="E141" s="31" t="s">
        <v>30</v>
      </c>
      <c r="F141" s="111"/>
      <c r="G141" s="111"/>
      <c r="H141" s="111"/>
      <c r="I141" s="111" t="s">
        <v>4962</v>
      </c>
    </row>
    <row r="142">
      <c r="A142" s="111" t="s">
        <v>4907</v>
      </c>
      <c r="B142" s="111" t="s">
        <v>18</v>
      </c>
      <c r="C142" s="111" t="s">
        <v>41</v>
      </c>
      <c r="D142" s="31">
        <f>E142+6</f>
        <v>11</v>
      </c>
      <c r="E142" s="31">
        <v>5.0</v>
      </c>
      <c r="F142" s="111"/>
      <c r="G142" s="111"/>
      <c r="H142" s="111"/>
      <c r="I142" s="111" t="s">
        <v>1164</v>
      </c>
    </row>
    <row r="143">
      <c r="A143" s="111" t="s">
        <v>4907</v>
      </c>
      <c r="B143" s="111" t="s">
        <v>4909</v>
      </c>
      <c r="C143" s="111" t="s">
        <v>32</v>
      </c>
      <c r="D143" s="31">
        <v>19.0</v>
      </c>
      <c r="E143" s="31">
        <f>D143-13</f>
        <v>6</v>
      </c>
      <c r="F143" s="111"/>
      <c r="G143" s="111"/>
      <c r="H143" s="111"/>
      <c r="I143" s="111" t="s">
        <v>4963</v>
      </c>
    </row>
    <row r="144">
      <c r="A144" s="111" t="s">
        <v>4907</v>
      </c>
      <c r="B144" s="111" t="s">
        <v>4909</v>
      </c>
      <c r="C144" s="111" t="s">
        <v>32</v>
      </c>
      <c r="D144" s="31" t="s">
        <v>30</v>
      </c>
      <c r="E144" s="31" t="s">
        <v>30</v>
      </c>
      <c r="F144" s="111"/>
      <c r="G144" s="111"/>
      <c r="H144" s="111"/>
      <c r="I144" s="111" t="s">
        <v>17</v>
      </c>
    </row>
    <row r="145">
      <c r="A145" s="111" t="s">
        <v>4907</v>
      </c>
      <c r="B145" s="111" t="s">
        <v>4909</v>
      </c>
      <c r="C145" s="111" t="s">
        <v>7</v>
      </c>
      <c r="D145" s="31">
        <v>20.0</v>
      </c>
      <c r="E145" s="31"/>
      <c r="F145" s="111"/>
      <c r="G145" s="111" t="s">
        <v>4964</v>
      </c>
      <c r="H145" s="111"/>
      <c r="I145" s="111"/>
    </row>
    <row r="146">
      <c r="A146" s="111" t="s">
        <v>4907</v>
      </c>
      <c r="B146" s="111" t="s">
        <v>4909</v>
      </c>
      <c r="C146" s="111" t="s">
        <v>32</v>
      </c>
      <c r="D146" s="31" t="s">
        <v>30</v>
      </c>
      <c r="E146" s="31" t="s">
        <v>30</v>
      </c>
      <c r="F146" s="111"/>
      <c r="G146" s="111"/>
      <c r="H146" s="111"/>
      <c r="I146" s="111" t="s">
        <v>17</v>
      </c>
    </row>
    <row r="147">
      <c r="A147" s="111" t="s">
        <v>4907</v>
      </c>
      <c r="B147" s="111" t="s">
        <v>4909</v>
      </c>
      <c r="C147" s="111" t="s">
        <v>32</v>
      </c>
      <c r="D147" s="31">
        <v>28.0</v>
      </c>
      <c r="E147" s="31">
        <f>D147-13</f>
        <v>15</v>
      </c>
      <c r="F147" s="111"/>
      <c r="G147" s="111"/>
      <c r="H147" s="111"/>
      <c r="I147" s="111" t="s">
        <v>4965</v>
      </c>
    </row>
    <row r="148">
      <c r="A148" s="111" t="s">
        <v>4907</v>
      </c>
      <c r="B148" s="111" t="s">
        <v>4909</v>
      </c>
      <c r="C148" s="111" t="s">
        <v>7</v>
      </c>
      <c r="D148" s="31">
        <v>16.0</v>
      </c>
      <c r="E148" s="31"/>
      <c r="F148" s="111"/>
      <c r="G148" s="111" t="s">
        <v>4966</v>
      </c>
      <c r="H148" s="111"/>
      <c r="I148" s="111"/>
    </row>
    <row r="149">
      <c r="A149" s="111" t="s">
        <v>4907</v>
      </c>
      <c r="B149" s="111" t="s">
        <v>4909</v>
      </c>
      <c r="C149" s="111" t="s">
        <v>32</v>
      </c>
      <c r="D149" s="31">
        <v>32.0</v>
      </c>
      <c r="E149" s="31">
        <v>19.0</v>
      </c>
      <c r="F149" s="111"/>
      <c r="G149" s="111"/>
      <c r="H149" s="111"/>
      <c r="I149" s="111" t="s">
        <v>4965</v>
      </c>
    </row>
    <row r="150">
      <c r="A150" s="111" t="s">
        <v>4907</v>
      </c>
      <c r="B150" s="111" t="s">
        <v>4909</v>
      </c>
      <c r="C150" s="111" t="s">
        <v>32</v>
      </c>
      <c r="D150" s="31" t="s">
        <v>30</v>
      </c>
      <c r="E150" s="31" t="s">
        <v>30</v>
      </c>
      <c r="F150" s="111"/>
      <c r="G150" s="111"/>
      <c r="H150" s="111"/>
      <c r="I150" s="111" t="s">
        <v>17</v>
      </c>
    </row>
    <row r="151">
      <c r="A151" s="111" t="s">
        <v>4907</v>
      </c>
      <c r="B151" s="111" t="s">
        <v>13</v>
      </c>
      <c r="C151" s="111" t="s">
        <v>32</v>
      </c>
      <c r="D151" s="31">
        <v>29.0</v>
      </c>
      <c r="E151" s="31">
        <f>D151-16</f>
        <v>13</v>
      </c>
      <c r="F151" s="111"/>
      <c r="G151" s="111"/>
      <c r="H151" s="111"/>
      <c r="I151" s="111" t="s">
        <v>3815</v>
      </c>
    </row>
    <row r="152">
      <c r="A152" s="111" t="s">
        <v>4907</v>
      </c>
      <c r="B152" s="111" t="s">
        <v>13</v>
      </c>
      <c r="C152" s="111" t="s">
        <v>7</v>
      </c>
      <c r="D152" s="31">
        <v>41.0</v>
      </c>
      <c r="E152" s="31"/>
      <c r="F152" s="111"/>
      <c r="G152" s="111" t="s">
        <v>4967</v>
      </c>
      <c r="H152" s="111"/>
      <c r="I152" s="111"/>
    </row>
    <row r="153">
      <c r="A153" s="111" t="s">
        <v>4907</v>
      </c>
      <c r="B153" s="111" t="s">
        <v>15</v>
      </c>
      <c r="C153" s="111" t="s">
        <v>129</v>
      </c>
      <c r="D153" s="31">
        <v>27.0</v>
      </c>
      <c r="E153" s="31">
        <f>D153-15</f>
        <v>12</v>
      </c>
      <c r="F153" s="111"/>
      <c r="G153" s="111"/>
      <c r="H153" s="111"/>
      <c r="I153" s="111" t="s">
        <v>4968</v>
      </c>
    </row>
    <row r="154">
      <c r="A154" s="111" t="s">
        <v>4907</v>
      </c>
      <c r="B154" s="111" t="s">
        <v>13</v>
      </c>
      <c r="C154" s="111" t="s">
        <v>32</v>
      </c>
      <c r="D154" s="31">
        <v>35.0</v>
      </c>
      <c r="E154" s="31">
        <f>D154-16</f>
        <v>19</v>
      </c>
      <c r="F154" s="111"/>
      <c r="G154" s="111"/>
      <c r="H154" s="111"/>
      <c r="I154" s="111" t="s">
        <v>2245</v>
      </c>
    </row>
    <row r="155">
      <c r="A155" s="111" t="s">
        <v>4907</v>
      </c>
      <c r="B155" s="111" t="s">
        <v>13</v>
      </c>
      <c r="C155" s="111" t="s">
        <v>7</v>
      </c>
      <c r="D155" s="31">
        <v>29.0</v>
      </c>
      <c r="E155" s="31"/>
      <c r="F155" s="111"/>
      <c r="G155" s="111" t="s">
        <v>4969</v>
      </c>
      <c r="H155" s="111"/>
      <c r="I155" s="111"/>
    </row>
    <row r="156">
      <c r="A156" s="111" t="s">
        <v>4907</v>
      </c>
      <c r="B156" s="111" t="s">
        <v>13</v>
      </c>
      <c r="C156" s="111" t="s">
        <v>32</v>
      </c>
      <c r="D156" s="31">
        <v>26.0</v>
      </c>
      <c r="E156" s="31">
        <f>D156-16</f>
        <v>10</v>
      </c>
      <c r="F156" s="111"/>
      <c r="G156" s="111"/>
      <c r="H156" s="111"/>
      <c r="I156" s="111" t="s">
        <v>2245</v>
      </c>
    </row>
    <row r="157">
      <c r="A157" s="111" t="s">
        <v>4907</v>
      </c>
      <c r="B157" s="111" t="s">
        <v>13</v>
      </c>
      <c r="C157" s="111" t="s">
        <v>7</v>
      </c>
      <c r="D157" s="31">
        <v>28.0</v>
      </c>
      <c r="E157" s="31"/>
      <c r="F157" s="111"/>
      <c r="G157" s="111" t="s">
        <v>4970</v>
      </c>
      <c r="H157" s="111"/>
      <c r="I157" s="111" t="s">
        <v>4955</v>
      </c>
    </row>
    <row r="158">
      <c r="A158" s="111" t="s">
        <v>4907</v>
      </c>
      <c r="B158" s="111" t="s">
        <v>13</v>
      </c>
      <c r="C158" s="111" t="s">
        <v>32</v>
      </c>
      <c r="D158" s="31">
        <v>26.0</v>
      </c>
      <c r="E158" s="31">
        <f>D158-16</f>
        <v>10</v>
      </c>
      <c r="F158" s="111"/>
      <c r="G158" s="111"/>
      <c r="H158" s="111"/>
      <c r="I158" s="111" t="s">
        <v>2245</v>
      </c>
    </row>
    <row r="159">
      <c r="A159" s="111" t="s">
        <v>4907</v>
      </c>
      <c r="B159" s="111" t="s">
        <v>13</v>
      </c>
      <c r="C159" s="111" t="s">
        <v>32</v>
      </c>
      <c r="D159" s="31">
        <v>30.0</v>
      </c>
      <c r="E159" s="31"/>
      <c r="F159" s="111"/>
      <c r="G159" s="111" t="s">
        <v>4971</v>
      </c>
      <c r="H159" s="111"/>
      <c r="I159" s="111"/>
    </row>
    <row r="160">
      <c r="A160" s="111" t="s">
        <v>4907</v>
      </c>
      <c r="B160" s="111" t="s">
        <v>13</v>
      </c>
      <c r="C160" s="111" t="s">
        <v>41</v>
      </c>
      <c r="D160" s="31">
        <v>17.0</v>
      </c>
      <c r="E160" s="31">
        <f>D160-2</f>
        <v>15</v>
      </c>
      <c r="F160" s="111"/>
      <c r="G160" s="111"/>
      <c r="H160" s="111"/>
      <c r="I160" s="111" t="s">
        <v>40</v>
      </c>
    </row>
    <row r="161">
      <c r="A161" s="111" t="s">
        <v>4907</v>
      </c>
      <c r="B161" s="111" t="s">
        <v>13</v>
      </c>
      <c r="C161" s="111" t="s">
        <v>41</v>
      </c>
      <c r="D161" s="31" t="s">
        <v>30</v>
      </c>
      <c r="E161" s="31" t="s">
        <v>30</v>
      </c>
      <c r="F161" s="111"/>
      <c r="G161" s="111"/>
      <c r="H161" s="111"/>
      <c r="I161" s="111" t="s">
        <v>17</v>
      </c>
    </row>
    <row r="162">
      <c r="A162" s="111" t="s">
        <v>4907</v>
      </c>
      <c r="B162" s="111" t="s">
        <v>10</v>
      </c>
      <c r="C162" s="111" t="s">
        <v>7</v>
      </c>
      <c r="D162" s="31">
        <v>11.0</v>
      </c>
      <c r="E162" s="31"/>
      <c r="F162" s="111"/>
      <c r="G162" s="111" t="s">
        <v>4972</v>
      </c>
      <c r="H162" s="111"/>
      <c r="I162" s="111" t="s">
        <v>319</v>
      </c>
    </row>
    <row r="163">
      <c r="A163" s="111" t="s">
        <v>4907</v>
      </c>
      <c r="B163" s="111" t="s">
        <v>22</v>
      </c>
      <c r="C163" s="111" t="s">
        <v>7</v>
      </c>
      <c r="D163" s="31">
        <v>52.0</v>
      </c>
      <c r="E163" s="31"/>
      <c r="F163" s="111"/>
      <c r="G163" s="111" t="s">
        <v>4973</v>
      </c>
      <c r="H163" s="111"/>
      <c r="I163" s="111"/>
    </row>
    <row r="164">
      <c r="A164" s="111" t="s">
        <v>4907</v>
      </c>
      <c r="B164" s="111" t="s">
        <v>18</v>
      </c>
      <c r="C164" s="111" t="s">
        <v>32</v>
      </c>
      <c r="D164" s="31">
        <v>21.0</v>
      </c>
      <c r="E164" s="31">
        <f>D164-11</f>
        <v>10</v>
      </c>
      <c r="F164" s="111"/>
      <c r="G164" s="111"/>
      <c r="H164" s="111"/>
      <c r="I164" s="111" t="s">
        <v>4974</v>
      </c>
    </row>
    <row r="165">
      <c r="A165" s="111" t="s">
        <v>4907</v>
      </c>
      <c r="B165" s="111" t="s">
        <v>18</v>
      </c>
      <c r="C165" s="111" t="s">
        <v>7</v>
      </c>
      <c r="D165" s="31">
        <v>14.0</v>
      </c>
      <c r="E165" s="31"/>
      <c r="F165" s="111"/>
      <c r="G165" s="111" t="s">
        <v>1467</v>
      </c>
      <c r="H165" s="111"/>
      <c r="I165" s="111"/>
    </row>
    <row r="166">
      <c r="A166" s="111" t="s">
        <v>4907</v>
      </c>
      <c r="B166" s="111" t="s">
        <v>18</v>
      </c>
      <c r="C166" s="111" t="s">
        <v>32</v>
      </c>
      <c r="D166" s="31" t="s">
        <v>30</v>
      </c>
      <c r="E166" s="31" t="s">
        <v>30</v>
      </c>
      <c r="F166" s="111"/>
      <c r="G166" s="111"/>
      <c r="H166" s="111"/>
      <c r="I166" s="111" t="s">
        <v>17</v>
      </c>
    </row>
    <row r="167">
      <c r="A167" s="111" t="s">
        <v>4907</v>
      </c>
      <c r="B167" s="111" t="s">
        <v>18</v>
      </c>
      <c r="C167" s="111" t="s">
        <v>32</v>
      </c>
      <c r="D167" s="31">
        <v>27.0</v>
      </c>
      <c r="E167" s="31">
        <f>D167-11</f>
        <v>16</v>
      </c>
      <c r="F167" s="111"/>
      <c r="G167" s="111"/>
      <c r="H167" s="111"/>
      <c r="I167" s="111" t="s">
        <v>4842</v>
      </c>
    </row>
    <row r="168">
      <c r="A168" s="111" t="s">
        <v>4907</v>
      </c>
      <c r="B168" s="111" t="s">
        <v>18</v>
      </c>
      <c r="C168" s="111" t="s">
        <v>7</v>
      </c>
      <c r="D168" s="31">
        <v>12.0</v>
      </c>
      <c r="E168" s="31"/>
      <c r="F168" s="111"/>
      <c r="G168" s="111" t="s">
        <v>1478</v>
      </c>
      <c r="H168" s="111"/>
      <c r="I168" s="111"/>
    </row>
    <row r="169">
      <c r="A169" s="111" t="s">
        <v>4907</v>
      </c>
      <c r="B169" s="111" t="s">
        <v>18</v>
      </c>
      <c r="C169" s="111" t="s">
        <v>32</v>
      </c>
      <c r="D169" s="31" t="s">
        <v>30</v>
      </c>
      <c r="E169" s="31" t="s">
        <v>30</v>
      </c>
      <c r="F169" s="111"/>
      <c r="G169" s="111"/>
      <c r="H169" s="111"/>
      <c r="I169" s="111" t="s">
        <v>17</v>
      </c>
    </row>
    <row r="170">
      <c r="A170" s="111" t="s">
        <v>4907</v>
      </c>
      <c r="B170" s="111" t="s">
        <v>18</v>
      </c>
      <c r="C170" s="111" t="s">
        <v>32</v>
      </c>
      <c r="D170" s="31">
        <f>E170+11</f>
        <v>30</v>
      </c>
      <c r="E170" s="31">
        <v>19.0</v>
      </c>
      <c r="F170" s="111" t="s">
        <v>48</v>
      </c>
      <c r="G170" s="111"/>
      <c r="H170" s="111"/>
      <c r="I170" s="111" t="s">
        <v>2418</v>
      </c>
    </row>
    <row r="171">
      <c r="A171" s="111" t="s">
        <v>4907</v>
      </c>
      <c r="B171" s="111" t="s">
        <v>18</v>
      </c>
      <c r="C171" s="111" t="s">
        <v>7</v>
      </c>
      <c r="D171" s="31">
        <v>26.0</v>
      </c>
      <c r="E171" s="31"/>
      <c r="F171" s="111"/>
      <c r="G171" s="111" t="s">
        <v>4975</v>
      </c>
      <c r="H171" s="111"/>
      <c r="I171" s="111"/>
    </row>
    <row r="172">
      <c r="A172" s="111" t="s">
        <v>4907</v>
      </c>
      <c r="B172" s="111" t="s">
        <v>18</v>
      </c>
      <c r="C172" s="111" t="s">
        <v>32</v>
      </c>
      <c r="D172" s="31" t="s">
        <v>30</v>
      </c>
      <c r="E172" s="31" t="s">
        <v>30</v>
      </c>
      <c r="F172" s="111"/>
      <c r="G172" s="111"/>
      <c r="H172" s="111"/>
      <c r="I172" s="111" t="s">
        <v>17</v>
      </c>
    </row>
    <row r="173">
      <c r="A173" s="111" t="s">
        <v>4907</v>
      </c>
      <c r="B173" s="111" t="s">
        <v>18</v>
      </c>
      <c r="C173" s="111" t="s">
        <v>32</v>
      </c>
      <c r="D173" s="31">
        <v>20.0</v>
      </c>
      <c r="E173" s="31">
        <f t="shared" ref="E173:E174" si="2">D173-11</f>
        <v>9</v>
      </c>
      <c r="F173" s="111"/>
      <c r="G173" s="111"/>
      <c r="H173" s="111"/>
      <c r="I173" s="111" t="s">
        <v>4842</v>
      </c>
    </row>
    <row r="174">
      <c r="A174" s="111" t="s">
        <v>4907</v>
      </c>
      <c r="B174" s="111" t="s">
        <v>18</v>
      </c>
      <c r="C174" s="111" t="s">
        <v>32</v>
      </c>
      <c r="D174" s="31">
        <v>27.0</v>
      </c>
      <c r="E174" s="31">
        <f t="shared" si="2"/>
        <v>16</v>
      </c>
      <c r="F174" s="111"/>
      <c r="G174" s="111"/>
      <c r="H174" s="111"/>
      <c r="I174" s="111" t="s">
        <v>2418</v>
      </c>
    </row>
    <row r="175">
      <c r="A175" s="111" t="s">
        <v>4907</v>
      </c>
      <c r="B175" s="111" t="s">
        <v>18</v>
      </c>
      <c r="C175" s="111" t="s">
        <v>7</v>
      </c>
      <c r="D175" s="31">
        <v>7.0</v>
      </c>
      <c r="E175" s="31"/>
      <c r="F175" s="111"/>
      <c r="G175" s="111" t="s">
        <v>4976</v>
      </c>
      <c r="H175" s="111"/>
      <c r="I175" s="111"/>
    </row>
    <row r="176">
      <c r="A176" s="111" t="s">
        <v>4907</v>
      </c>
      <c r="B176" s="111" t="s">
        <v>18</v>
      </c>
      <c r="C176" s="111" t="s">
        <v>32</v>
      </c>
      <c r="D176" s="31">
        <v>24.0</v>
      </c>
      <c r="E176" s="31">
        <f>D176-11</f>
        <v>13</v>
      </c>
      <c r="F176" s="111"/>
      <c r="G176" s="111"/>
      <c r="H176" s="111"/>
      <c r="I176" s="111" t="s">
        <v>2418</v>
      </c>
    </row>
    <row r="177">
      <c r="A177" s="111" t="s">
        <v>4907</v>
      </c>
      <c r="B177" s="111" t="s">
        <v>18</v>
      </c>
      <c r="C177" s="111" t="s">
        <v>7</v>
      </c>
      <c r="D177" s="31">
        <v>15.0</v>
      </c>
      <c r="E177" s="31"/>
      <c r="F177" s="111"/>
      <c r="G177" s="111" t="s">
        <v>1462</v>
      </c>
      <c r="H177" s="111"/>
      <c r="I177" s="111"/>
    </row>
    <row r="178">
      <c r="A178" s="111" t="s">
        <v>4907</v>
      </c>
      <c r="B178" s="111" t="s">
        <v>18</v>
      </c>
      <c r="C178" s="111" t="s">
        <v>32</v>
      </c>
      <c r="D178" s="31" t="s">
        <v>30</v>
      </c>
      <c r="E178" s="31" t="s">
        <v>30</v>
      </c>
      <c r="F178" s="111"/>
      <c r="G178" s="111"/>
      <c r="H178" s="111"/>
      <c r="I178" s="111" t="s">
        <v>4977</v>
      </c>
    </row>
    <row r="179">
      <c r="A179" s="111" t="s">
        <v>4907</v>
      </c>
      <c r="B179" s="111" t="s">
        <v>13</v>
      </c>
      <c r="C179" s="111" t="s">
        <v>32</v>
      </c>
      <c r="D179" s="31">
        <v>24.0</v>
      </c>
      <c r="E179" s="31">
        <f>D179-16</f>
        <v>8</v>
      </c>
      <c r="F179" s="111"/>
      <c r="G179" s="111"/>
      <c r="H179" s="111"/>
      <c r="I179" s="111" t="s">
        <v>3815</v>
      </c>
    </row>
    <row r="180">
      <c r="A180" s="111" t="s">
        <v>4907</v>
      </c>
      <c r="B180" s="111" t="s">
        <v>13</v>
      </c>
      <c r="C180" s="111" t="s">
        <v>7</v>
      </c>
      <c r="D180" s="31">
        <v>29.0</v>
      </c>
      <c r="E180" s="31"/>
      <c r="F180" s="111"/>
      <c r="G180" s="111" t="s">
        <v>4978</v>
      </c>
      <c r="H180" s="31">
        <v>1.0</v>
      </c>
      <c r="I180" s="111"/>
    </row>
    <row r="181">
      <c r="A181" s="111" t="s">
        <v>4907</v>
      </c>
      <c r="B181" s="111" t="s">
        <v>15</v>
      </c>
      <c r="C181" s="111" t="s">
        <v>7</v>
      </c>
      <c r="D181" s="31">
        <v>25.0</v>
      </c>
      <c r="E181" s="31"/>
      <c r="F181" s="111"/>
      <c r="G181" s="111" t="s">
        <v>4979</v>
      </c>
      <c r="H181" s="111"/>
      <c r="I181" s="111"/>
    </row>
    <row r="182">
      <c r="A182" s="111" t="s">
        <v>4907</v>
      </c>
      <c r="B182" s="111" t="s">
        <v>13</v>
      </c>
      <c r="C182" s="111" t="s">
        <v>32</v>
      </c>
      <c r="D182" s="31">
        <v>29.0</v>
      </c>
      <c r="E182" s="31">
        <f>D182-16</f>
        <v>13</v>
      </c>
      <c r="F182" s="111"/>
      <c r="G182" s="111"/>
      <c r="H182" s="111"/>
      <c r="I182" s="111" t="s">
        <v>4980</v>
      </c>
    </row>
    <row r="183">
      <c r="A183" s="111" t="s">
        <v>4907</v>
      </c>
      <c r="B183" s="111" t="s">
        <v>13</v>
      </c>
      <c r="C183" s="111" t="s">
        <v>7</v>
      </c>
      <c r="D183" s="31">
        <v>35.0</v>
      </c>
      <c r="E183" s="31"/>
      <c r="F183" s="111"/>
      <c r="G183" s="111" t="s">
        <v>4981</v>
      </c>
      <c r="H183" s="111"/>
      <c r="I183" s="111"/>
    </row>
    <row r="184">
      <c r="A184" s="111" t="s">
        <v>4907</v>
      </c>
      <c r="B184" s="111" t="s">
        <v>10</v>
      </c>
      <c r="C184" s="111" t="s">
        <v>628</v>
      </c>
      <c r="D184" s="31">
        <f>E184+9</f>
        <v>25</v>
      </c>
      <c r="E184" s="31">
        <v>16.0</v>
      </c>
      <c r="F184" s="111"/>
      <c r="G184" s="111"/>
      <c r="H184" s="111"/>
      <c r="I184" s="111" t="s">
        <v>4982</v>
      </c>
    </row>
    <row r="185">
      <c r="A185" s="111" t="s">
        <v>4907</v>
      </c>
      <c r="B185" s="111" t="s">
        <v>10</v>
      </c>
      <c r="C185" s="111" t="s">
        <v>7</v>
      </c>
      <c r="D185" s="31">
        <v>30.0</v>
      </c>
      <c r="E185" s="31"/>
      <c r="F185" s="111"/>
      <c r="G185" s="111" t="s">
        <v>4983</v>
      </c>
      <c r="H185" s="31">
        <v>1.0</v>
      </c>
      <c r="I185" s="111" t="s">
        <v>112</v>
      </c>
    </row>
    <row r="186">
      <c r="A186" s="111" t="s">
        <v>4907</v>
      </c>
      <c r="B186" s="111" t="s">
        <v>10</v>
      </c>
      <c r="C186" s="111" t="s">
        <v>4938</v>
      </c>
      <c r="D186" s="31">
        <v>10.0</v>
      </c>
      <c r="E186" s="31">
        <f t="shared" ref="E186:E188" si="3">D186</f>
        <v>10</v>
      </c>
      <c r="F186" s="111"/>
      <c r="G186" s="111"/>
      <c r="H186" s="111"/>
      <c r="I186" s="111" t="s">
        <v>4984</v>
      </c>
    </row>
    <row r="187">
      <c r="A187" s="111" t="s">
        <v>4907</v>
      </c>
      <c r="B187" s="111" t="s">
        <v>18</v>
      </c>
      <c r="C187" s="111" t="s">
        <v>4938</v>
      </c>
      <c r="D187" s="31">
        <v>6.0</v>
      </c>
      <c r="E187" s="31">
        <f t="shared" si="3"/>
        <v>6</v>
      </c>
      <c r="F187" s="111"/>
      <c r="G187" s="111"/>
      <c r="H187" s="111"/>
      <c r="I187" s="111" t="s">
        <v>4984</v>
      </c>
    </row>
    <row r="188">
      <c r="A188" s="111" t="s">
        <v>4907</v>
      </c>
      <c r="B188" s="111" t="s">
        <v>22</v>
      </c>
      <c r="C188" s="111" t="s">
        <v>4938</v>
      </c>
      <c r="D188" s="31">
        <v>17.0</v>
      </c>
      <c r="E188" s="31">
        <f t="shared" si="3"/>
        <v>17</v>
      </c>
      <c r="F188" s="111"/>
      <c r="G188" s="111"/>
      <c r="H188" s="111"/>
      <c r="I188" s="111" t="s">
        <v>4985</v>
      </c>
    </row>
  </sheetData>
  <drawing r:id="rId1"/>
</worksheet>
</file>